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40" windowWidth="20730" windowHeight="11520" activeTab="1"/>
  </bookViews>
  <sheets>
    <sheet name="ВАТ ТИПОВОЙ " sheetId="1" r:id="rId1"/>
    <sheet name="ВАТ (печать)" sheetId="2" r:id="rId2"/>
  </sheets>
  <definedNames>
    <definedName name="_xlnm._FilterDatabase" localSheetId="1" hidden="1">'ВАТ (печать)'!#REF!</definedName>
    <definedName name="_xlnm._FilterDatabase" localSheetId="0" hidden="1">'ВАТ ТИПОВОЙ '!#REF!</definedName>
    <definedName name="вос" localSheetId="1">#REF!</definedName>
    <definedName name="вос" localSheetId="0">#REF!</definedName>
    <definedName name="вт" localSheetId="1">#REF!</definedName>
    <definedName name="вт" localSheetId="0">#REF!</definedName>
    <definedName name="дев" localSheetId="1">#REF!</definedName>
    <definedName name="дев" localSheetId="0">#REF!</definedName>
    <definedName name="_xlnm.Print_Area" localSheetId="1">'ВАТ (печать)'!$F$1:$CI$265</definedName>
    <definedName name="_xlnm.Print_Area" localSheetId="0">'ВАТ ТИПОВОЙ '!$E$1:$CI$242</definedName>
    <definedName name="пер" localSheetId="1">#REF!</definedName>
    <definedName name="пер" localSheetId="0">#REF!</definedName>
    <definedName name="пят" localSheetId="1">#REF!</definedName>
    <definedName name="пят" localSheetId="0">#REF!</definedName>
    <definedName name="сем" localSheetId="1">#REF!</definedName>
    <definedName name="сем" localSheetId="0">#REF!</definedName>
    <definedName name="тр" localSheetId="1">#REF!</definedName>
    <definedName name="тр" localSheetId="0">#REF!</definedName>
    <definedName name="чет" localSheetId="1">#REF!</definedName>
    <definedName name="чет" localSheetId="0">#REF!</definedName>
    <definedName name="шес" localSheetId="1">#REF!</definedName>
    <definedName name="шес" localSheetId="0">#REF!</definedName>
  </definedNames>
  <calcPr calcId="145621"/>
</workbook>
</file>

<file path=xl/calcChain.xml><?xml version="1.0" encoding="utf-8"?>
<calcChain xmlns="http://schemas.openxmlformats.org/spreadsheetml/2006/main">
  <c r="CM124" i="2" l="1"/>
  <c r="CL124" i="2"/>
  <c r="CK124" i="2"/>
  <c r="CJ124" i="2"/>
  <c r="CM99" i="2"/>
  <c r="CL99" i="2"/>
  <c r="CK99" i="2"/>
  <c r="CJ99" i="2"/>
  <c r="CM97" i="2"/>
  <c r="CL97" i="2"/>
  <c r="CK97" i="2"/>
  <c r="CJ97" i="2"/>
  <c r="CM132" i="2"/>
  <c r="CL132" i="2"/>
  <c r="CK132" i="2"/>
  <c r="CJ132" i="2"/>
  <c r="CM126" i="2"/>
  <c r="CL126" i="2"/>
  <c r="CK126" i="2"/>
  <c r="CJ126" i="2"/>
  <c r="CM101" i="2"/>
  <c r="CL101" i="2"/>
  <c r="CK101" i="2"/>
  <c r="CJ101" i="2"/>
  <c r="Y71" i="2"/>
  <c r="AA59" i="2" l="1"/>
  <c r="AA71" i="2"/>
  <c r="AC71" i="2"/>
  <c r="Y59" i="2"/>
  <c r="CM76" i="2" l="1"/>
  <c r="CK76" i="2"/>
  <c r="CJ76" i="2"/>
  <c r="CM74" i="2"/>
  <c r="CM75" i="2"/>
  <c r="CL75" i="2"/>
  <c r="CK75" i="2"/>
  <c r="CJ75" i="2"/>
  <c r="CG75" i="2"/>
  <c r="A156" i="2" l="1"/>
  <c r="A155" i="2"/>
  <c r="D153" i="2"/>
  <c r="C153" i="2"/>
  <c r="B153" i="2"/>
  <c r="D152" i="2"/>
  <c r="C152" i="2"/>
  <c r="B152" i="2"/>
  <c r="AG81" i="2" l="1"/>
  <c r="AA139" i="2"/>
  <c r="A117" i="2" l="1"/>
  <c r="A116" i="2"/>
  <c r="D114" i="2"/>
  <c r="C114" i="2"/>
  <c r="B114" i="2"/>
  <c r="D113" i="2"/>
  <c r="C113" i="2"/>
  <c r="B113" i="2"/>
  <c r="A70" i="2"/>
  <c r="A69" i="2"/>
  <c r="D67" i="2"/>
  <c r="C67" i="2"/>
  <c r="B67" i="2"/>
  <c r="D66" i="2"/>
  <c r="C66" i="2"/>
  <c r="B66" i="2"/>
  <c r="AC86" i="2" l="1"/>
  <c r="AE86" i="2"/>
  <c r="AG86" i="2"/>
  <c r="AI86" i="2"/>
  <c r="AK86" i="2"/>
  <c r="AM86" i="2"/>
  <c r="AQ86" i="2"/>
  <c r="AS86" i="2"/>
  <c r="AW86" i="2"/>
  <c r="AY86" i="2"/>
  <c r="BC86" i="2"/>
  <c r="BE86" i="2"/>
  <c r="BI86" i="2"/>
  <c r="BK86" i="2"/>
  <c r="BO86" i="2"/>
  <c r="BQ86" i="2"/>
  <c r="BS86" i="2"/>
  <c r="BU86" i="2"/>
  <c r="BW86" i="2"/>
  <c r="BY86" i="2"/>
  <c r="CA86" i="2"/>
  <c r="CC86" i="2"/>
  <c r="D87" i="2"/>
  <c r="E87" i="2"/>
  <c r="Y87" i="2"/>
  <c r="AA87" i="2"/>
  <c r="AA86" i="2" s="1"/>
  <c r="AO87" i="2"/>
  <c r="AU87" i="2"/>
  <c r="BA87" i="2"/>
  <c r="BG87" i="2"/>
  <c r="CE87" i="2"/>
  <c r="CJ87" i="2"/>
  <c r="CK87" i="2"/>
  <c r="CM87" i="2"/>
  <c r="E88" i="2"/>
  <c r="Y88" i="2"/>
  <c r="AO88" i="2"/>
  <c r="AU88" i="2"/>
  <c r="BA88" i="2"/>
  <c r="BG88" i="2"/>
  <c r="BM88" i="2"/>
  <c r="BM86" i="2" s="1"/>
  <c r="BY88" i="2"/>
  <c r="CE88" i="2"/>
  <c r="CJ88" i="2"/>
  <c r="CK88" i="2"/>
  <c r="CM88" i="2"/>
  <c r="D89" i="2"/>
  <c r="E89" i="2"/>
  <c r="Y89" i="2"/>
  <c r="A89" i="2" s="1"/>
  <c r="AO89" i="2"/>
  <c r="AO86" i="2" s="1"/>
  <c r="AU89" i="2"/>
  <c r="AU86" i="2" s="1"/>
  <c r="BA89" i="2"/>
  <c r="BG89" i="2"/>
  <c r="CE89" i="2"/>
  <c r="CE86" i="2" s="1"/>
  <c r="CJ89" i="2"/>
  <c r="CK89" i="2"/>
  <c r="CM89" i="2"/>
  <c r="CI90" i="2"/>
  <c r="AC91" i="2"/>
  <c r="AE91" i="2"/>
  <c r="AG91" i="2"/>
  <c r="AI91" i="2"/>
  <c r="AK91" i="2"/>
  <c r="AM91" i="2"/>
  <c r="AQ91" i="2"/>
  <c r="AS91" i="2"/>
  <c r="AW91" i="2"/>
  <c r="AY91" i="2"/>
  <c r="BC91" i="2"/>
  <c r="BE91" i="2"/>
  <c r="BG91" i="2"/>
  <c r="BI91" i="2"/>
  <c r="BK91" i="2"/>
  <c r="BO91" i="2"/>
  <c r="BQ91" i="2"/>
  <c r="BS91" i="2"/>
  <c r="BU91" i="2"/>
  <c r="BW91" i="2"/>
  <c r="BY91" i="2"/>
  <c r="CA91" i="2"/>
  <c r="CC91" i="2"/>
  <c r="CI91" i="2"/>
  <c r="Y92" i="2"/>
  <c r="AA92" i="2"/>
  <c r="CG92" i="2"/>
  <c r="CJ92" i="2"/>
  <c r="CK92" i="2"/>
  <c r="CL92" i="2"/>
  <c r="CM92" i="2"/>
  <c r="Y93" i="2"/>
  <c r="C93" i="2" s="1"/>
  <c r="AO93" i="2"/>
  <c r="CL93" i="2" s="1"/>
  <c r="CJ93" i="2"/>
  <c r="CK93" i="2"/>
  <c r="CM93" i="2"/>
  <c r="Y94" i="2"/>
  <c r="AA94" i="2"/>
  <c r="AO94" i="2"/>
  <c r="AU94" i="2"/>
  <c r="AU91" i="2" s="1"/>
  <c r="BA94" i="2"/>
  <c r="BA91" i="2" s="1"/>
  <c r="BM94" i="2"/>
  <c r="BM91" i="2" s="1"/>
  <c r="CE94" i="2"/>
  <c r="CE91" i="2" s="1"/>
  <c r="CJ94" i="2"/>
  <c r="CK94" i="2"/>
  <c r="CM94" i="2"/>
  <c r="AC95" i="2"/>
  <c r="AE95" i="2"/>
  <c r="AG95" i="2"/>
  <c r="AI95" i="2"/>
  <c r="AK95" i="2"/>
  <c r="AM95" i="2"/>
  <c r="AQ95" i="2"/>
  <c r="AS95" i="2"/>
  <c r="AW95" i="2"/>
  <c r="AY95" i="2"/>
  <c r="BC95" i="2"/>
  <c r="BE95" i="2"/>
  <c r="BI95" i="2"/>
  <c r="BK95" i="2"/>
  <c r="BM95" i="2"/>
  <c r="BO95" i="2"/>
  <c r="BQ95" i="2"/>
  <c r="BS95" i="2"/>
  <c r="BU95" i="2"/>
  <c r="BW95" i="2"/>
  <c r="BY95" i="2"/>
  <c r="CA95" i="2"/>
  <c r="CC95" i="2"/>
  <c r="CI95" i="2"/>
  <c r="D96" i="2"/>
  <c r="E96" i="2"/>
  <c r="Y96" i="2"/>
  <c r="AA96" i="2"/>
  <c r="AO96" i="2"/>
  <c r="AU96" i="2"/>
  <c r="CE96" i="2"/>
  <c r="CJ96" i="2"/>
  <c r="CK96" i="2"/>
  <c r="CM96" i="2"/>
  <c r="CM86" i="2" l="1"/>
  <c r="CL87" i="2"/>
  <c r="CL89" i="2"/>
  <c r="CG87" i="2"/>
  <c r="CK86" i="2"/>
  <c r="CJ86" i="2"/>
  <c r="CG88" i="2"/>
  <c r="Y91" i="2"/>
  <c r="CG89" i="2"/>
  <c r="CL88" i="2"/>
  <c r="BA86" i="2"/>
  <c r="Y86" i="2"/>
  <c r="BG86" i="2"/>
  <c r="B89" i="2"/>
  <c r="C87" i="2"/>
  <c r="A87" i="2"/>
  <c r="C89" i="2"/>
  <c r="B87" i="2"/>
  <c r="CG94" i="2"/>
  <c r="CK95" i="2"/>
  <c r="CM95" i="2"/>
  <c r="CJ91" i="2"/>
  <c r="CL96" i="2"/>
  <c r="C94" i="2"/>
  <c r="A94" i="2"/>
  <c r="CJ95" i="2"/>
  <c r="AO91" i="2"/>
  <c r="C92" i="2"/>
  <c r="CL91" i="2"/>
  <c r="B96" i="2"/>
  <c r="CG96" i="2"/>
  <c r="C96" i="2"/>
  <c r="A96" i="2"/>
  <c r="CL94" i="2"/>
  <c r="B94" i="2"/>
  <c r="CG93" i="2"/>
  <c r="CM91" i="2"/>
  <c r="CK91" i="2"/>
  <c r="AA91" i="2"/>
  <c r="BO170" i="2"/>
  <c r="BU170" i="2"/>
  <c r="CG91" i="2" l="1"/>
  <c r="CG86" i="2"/>
  <c r="CL86" i="2"/>
  <c r="BC169" i="2"/>
  <c r="AK169" i="2"/>
  <c r="AA100" i="2"/>
  <c r="AA99" i="2"/>
  <c r="AA98" i="2"/>
  <c r="AA97" i="2"/>
  <c r="CM119" i="2"/>
  <c r="AC129" i="2"/>
  <c r="CM135" i="2"/>
  <c r="CM136" i="2"/>
  <c r="CM137" i="2"/>
  <c r="CM139" i="2"/>
  <c r="CM141" i="2"/>
  <c r="CM134" i="2"/>
  <c r="CM130" i="2"/>
  <c r="CM128" i="2"/>
  <c r="AA95" i="2" l="1"/>
  <c r="CC24" i="2"/>
  <c r="BZ24" i="2"/>
  <c r="BX24" i="2"/>
  <c r="BU24" i="2"/>
  <c r="BR24" i="2"/>
  <c r="BO24" i="2"/>
  <c r="BI170" i="2"/>
  <c r="BC170" i="2"/>
  <c r="AW170" i="2"/>
  <c r="AQ170" i="2"/>
  <c r="AK170" i="2"/>
  <c r="BU169" i="2"/>
  <c r="BO169" i="2"/>
  <c r="BI169" i="2"/>
  <c r="AW169" i="2"/>
  <c r="AQ169" i="2"/>
  <c r="AA76" i="2"/>
  <c r="AG129" i="2"/>
  <c r="AE129" i="2"/>
  <c r="AI129" i="2"/>
  <c r="CG124" i="2"/>
  <c r="CG99" i="2"/>
  <c r="CG97" i="2"/>
  <c r="AU59" i="2"/>
  <c r="BI101" i="2"/>
  <c r="AC101" i="2"/>
  <c r="AE101" i="2"/>
  <c r="AG101" i="2"/>
  <c r="AI101" i="2"/>
  <c r="AK101" i="2"/>
  <c r="AM101" i="2"/>
  <c r="AQ101" i="2"/>
  <c r="AS101" i="2"/>
  <c r="AW101" i="2"/>
  <c r="AY101" i="2"/>
  <c r="BC101" i="2"/>
  <c r="BE101" i="2"/>
  <c r="BK101" i="2"/>
  <c r="BM101" i="2"/>
  <c r="BO101" i="2"/>
  <c r="BQ101" i="2"/>
  <c r="BS101" i="2"/>
  <c r="BU101" i="2"/>
  <c r="BW101" i="2"/>
  <c r="BY101" i="2"/>
  <c r="CA101" i="2"/>
  <c r="CC101" i="2"/>
  <c r="AW129" i="2"/>
  <c r="AK129" i="2"/>
  <c r="AM129" i="2"/>
  <c r="AQ129" i="2"/>
  <c r="AS129" i="2"/>
  <c r="AY129" i="2"/>
  <c r="BC129" i="2"/>
  <c r="BE129" i="2"/>
  <c r="BI129" i="2"/>
  <c r="BK129" i="2"/>
  <c r="BO129" i="2"/>
  <c r="BQ129" i="2"/>
  <c r="BU129" i="2"/>
  <c r="BW129" i="2"/>
  <c r="CA129" i="2"/>
  <c r="CC129" i="2"/>
  <c r="CL140" i="2"/>
  <c r="CK140" i="2"/>
  <c r="CJ140" i="2"/>
  <c r="AB140" i="2"/>
  <c r="CK139" i="2"/>
  <c r="CJ139" i="2"/>
  <c r="CE139" i="2"/>
  <c r="BS139" i="2"/>
  <c r="Y139" i="2"/>
  <c r="A139" i="2" s="1"/>
  <c r="D139" i="2"/>
  <c r="B139" i="2"/>
  <c r="CG132" i="2"/>
  <c r="AW71" i="2"/>
  <c r="AE71" i="2"/>
  <c r="AG71" i="2"/>
  <c r="AI71" i="2"/>
  <c r="AK71" i="2"/>
  <c r="AM71" i="2"/>
  <c r="AQ71" i="2"/>
  <c r="AS71" i="2"/>
  <c r="AY71" i="2"/>
  <c r="BC71" i="2"/>
  <c r="BE71" i="2"/>
  <c r="BG71" i="2"/>
  <c r="BI71" i="2"/>
  <c r="BK71" i="2"/>
  <c r="BO71" i="2"/>
  <c r="BQ71" i="2"/>
  <c r="BU71" i="2"/>
  <c r="BW71" i="2"/>
  <c r="CA71" i="2"/>
  <c r="CC71" i="2"/>
  <c r="CM72" i="2"/>
  <c r="CK72" i="2"/>
  <c r="CJ72" i="2"/>
  <c r="CE72" i="2"/>
  <c r="BY72" i="2"/>
  <c r="BS72" i="2"/>
  <c r="BM72" i="2"/>
  <c r="AO72" i="2"/>
  <c r="AA72" i="2"/>
  <c r="Y72" i="2"/>
  <c r="B72" i="2" s="1"/>
  <c r="E72" i="2"/>
  <c r="D72" i="2"/>
  <c r="CM73" i="2"/>
  <c r="CK73" i="2"/>
  <c r="CJ73" i="2"/>
  <c r="CE73" i="2"/>
  <c r="BY73" i="2"/>
  <c r="BS73" i="2"/>
  <c r="BM73" i="2"/>
  <c r="AU73" i="2"/>
  <c r="AO73" i="2"/>
  <c r="AA73" i="2"/>
  <c r="Y73" i="2"/>
  <c r="A73" i="2" s="1"/>
  <c r="E73" i="2"/>
  <c r="D73" i="2"/>
  <c r="AW121" i="2"/>
  <c r="AC121" i="2"/>
  <c r="AE121" i="2"/>
  <c r="AG121" i="2"/>
  <c r="AI121" i="2"/>
  <c r="AK121" i="2"/>
  <c r="AM121" i="2"/>
  <c r="AQ121" i="2"/>
  <c r="AS121" i="2"/>
  <c r="AY121" i="2"/>
  <c r="BC121" i="2"/>
  <c r="BE121" i="2"/>
  <c r="BG121" i="2"/>
  <c r="BI121" i="2"/>
  <c r="BK121" i="2"/>
  <c r="BM121" i="2"/>
  <c r="BO121" i="2"/>
  <c r="BQ121" i="2"/>
  <c r="BS121" i="2"/>
  <c r="BU121" i="2"/>
  <c r="BW121" i="2"/>
  <c r="BY121" i="2"/>
  <c r="CA121" i="2"/>
  <c r="CC121" i="2"/>
  <c r="AG118" i="2"/>
  <c r="AA118" i="2"/>
  <c r="AC118" i="2"/>
  <c r="AE118" i="2"/>
  <c r="AI118" i="2"/>
  <c r="AK118" i="2"/>
  <c r="CJ118" i="2" s="1"/>
  <c r="AM118" i="2"/>
  <c r="AQ118" i="2"/>
  <c r="AS118" i="2"/>
  <c r="AW118" i="2"/>
  <c r="AY118" i="2"/>
  <c r="BA118" i="2"/>
  <c r="BC118" i="2"/>
  <c r="BE118" i="2"/>
  <c r="BG118" i="2"/>
  <c r="BI118" i="2"/>
  <c r="BK118" i="2"/>
  <c r="BM118" i="2"/>
  <c r="BO118" i="2"/>
  <c r="BQ118" i="2"/>
  <c r="BS118" i="2"/>
  <c r="BU118" i="2"/>
  <c r="BW118" i="2"/>
  <c r="BY118" i="2"/>
  <c r="CA118" i="2"/>
  <c r="CC118" i="2"/>
  <c r="BU81" i="2"/>
  <c r="AQ77" i="2"/>
  <c r="AW77" i="2"/>
  <c r="AY77" i="2"/>
  <c r="CA169" i="2"/>
  <c r="CI165" i="2"/>
  <c r="D165" i="2"/>
  <c r="C165" i="2" s="1"/>
  <c r="CL164" i="2"/>
  <c r="AU163" i="2"/>
  <c r="AO163" i="2"/>
  <c r="E163" i="2"/>
  <c r="D163" i="2"/>
  <c r="C163" i="2"/>
  <c r="B163" i="2"/>
  <c r="A163" i="2"/>
  <c r="AU162" i="2"/>
  <c r="AO162" i="2"/>
  <c r="E162" i="2"/>
  <c r="D162" i="2"/>
  <c r="C162" i="2"/>
  <c r="B162" i="2"/>
  <c r="A162" i="2"/>
  <c r="AU161" i="2"/>
  <c r="AO161" i="2"/>
  <c r="E161" i="2"/>
  <c r="D161" i="2"/>
  <c r="C161" i="2"/>
  <c r="B161" i="2"/>
  <c r="A161" i="2"/>
  <c r="AU160" i="2"/>
  <c r="AO160" i="2"/>
  <c r="E160" i="2"/>
  <c r="D160" i="2"/>
  <c r="C160" i="2"/>
  <c r="B160" i="2"/>
  <c r="A160" i="2"/>
  <c r="E159" i="2"/>
  <c r="D159" i="2"/>
  <c r="C159" i="2"/>
  <c r="B159" i="2"/>
  <c r="A159" i="2"/>
  <c r="E158" i="2"/>
  <c r="D158" i="2"/>
  <c r="C158" i="2"/>
  <c r="B158" i="2"/>
  <c r="A158" i="2"/>
  <c r="CI143" i="2"/>
  <c r="CE143" i="2"/>
  <c r="CL143" i="2" s="1"/>
  <c r="CC143" i="2"/>
  <c r="CK143" i="2" s="1"/>
  <c r="CA143" i="2"/>
  <c r="CJ143" i="2" s="1"/>
  <c r="Y143" i="2"/>
  <c r="CL142" i="2"/>
  <c r="CK142" i="2"/>
  <c r="CJ142" i="2"/>
  <c r="AB142" i="2"/>
  <c r="E142" i="2"/>
  <c r="D142" i="2"/>
  <c r="B142" i="2"/>
  <c r="A142" i="2"/>
  <c r="CK141" i="2"/>
  <c r="CJ141" i="2"/>
  <c r="BG141" i="2"/>
  <c r="BA141" i="2"/>
  <c r="AU141" i="2"/>
  <c r="AO141" i="2"/>
  <c r="AA141" i="2"/>
  <c r="Y141" i="2"/>
  <c r="B141" i="2" s="1"/>
  <c r="CL138" i="2"/>
  <c r="CK138" i="2"/>
  <c r="CJ138" i="2"/>
  <c r="AB138" i="2"/>
  <c r="CK137" i="2"/>
  <c r="CJ137" i="2"/>
  <c r="BA137" i="2"/>
  <c r="AU137" i="2"/>
  <c r="AO137" i="2"/>
  <c r="AA137" i="2"/>
  <c r="Y137" i="2"/>
  <c r="B137" i="2" s="1"/>
  <c r="CK136" i="2"/>
  <c r="CJ136" i="2"/>
  <c r="CE136" i="2"/>
  <c r="BY136" i="2"/>
  <c r="BS136" i="2"/>
  <c r="AU136" i="2"/>
  <c r="AO136" i="2"/>
  <c r="AA136" i="2"/>
  <c r="Y136" i="2"/>
  <c r="B136" i="2" s="1"/>
  <c r="CL135" i="2"/>
  <c r="CK135" i="2"/>
  <c r="CJ135" i="2"/>
  <c r="AB135" i="2"/>
  <c r="E135" i="2"/>
  <c r="D135" i="2"/>
  <c r="B135" i="2"/>
  <c r="A135" i="2"/>
  <c r="CK134" i="2"/>
  <c r="CJ134" i="2"/>
  <c r="CE134" i="2"/>
  <c r="BY134" i="2"/>
  <c r="BS134" i="2"/>
  <c r="BM134" i="2"/>
  <c r="BM129" i="2" s="1"/>
  <c r="AU134" i="2"/>
  <c r="AO134" i="2"/>
  <c r="AA134" i="2"/>
  <c r="Y134" i="2"/>
  <c r="B134" i="2" s="1"/>
  <c r="E134" i="2"/>
  <c r="D134" i="2"/>
  <c r="CL131" i="2"/>
  <c r="CK131" i="2"/>
  <c r="CJ131" i="2"/>
  <c r="AB131" i="2"/>
  <c r="CK130" i="2"/>
  <c r="CJ130" i="2"/>
  <c r="CE130" i="2"/>
  <c r="BY130" i="2"/>
  <c r="BS130" i="2"/>
  <c r="BG130" i="2"/>
  <c r="BA130" i="2"/>
  <c r="AU130" i="2"/>
  <c r="AA130" i="2"/>
  <c r="Y130" i="2"/>
  <c r="B130" i="2" s="1"/>
  <c r="D130" i="2"/>
  <c r="A130" i="2"/>
  <c r="CK128" i="2"/>
  <c r="CJ128" i="2"/>
  <c r="BA128" i="2"/>
  <c r="AU128" i="2"/>
  <c r="AO128" i="2"/>
  <c r="Y128" i="2"/>
  <c r="C128" i="2" s="1"/>
  <c r="E128" i="2"/>
  <c r="D128" i="2"/>
  <c r="CM127" i="2"/>
  <c r="CK127" i="2"/>
  <c r="CJ127" i="2"/>
  <c r="BA127" i="2"/>
  <c r="AU127" i="2"/>
  <c r="AO127" i="2"/>
  <c r="AA127" i="2"/>
  <c r="AA121" i="2" s="1"/>
  <c r="E127" i="2"/>
  <c r="D127" i="2"/>
  <c r="B127" i="2"/>
  <c r="A127" i="2"/>
  <c r="CG126" i="2"/>
  <c r="Y126" i="2"/>
  <c r="CM125" i="2"/>
  <c r="CK125" i="2"/>
  <c r="CJ125" i="2"/>
  <c r="BA125" i="2"/>
  <c r="AU125" i="2"/>
  <c r="AO125" i="2"/>
  <c r="Y125" i="2"/>
  <c r="C125" i="2" s="1"/>
  <c r="E125" i="2"/>
  <c r="D125" i="2"/>
  <c r="CM123" i="2"/>
  <c r="CK123" i="2"/>
  <c r="CJ123" i="2"/>
  <c r="CE123" i="2"/>
  <c r="CE121" i="2" s="1"/>
  <c r="BA123" i="2"/>
  <c r="AU123" i="2"/>
  <c r="AO123" i="2"/>
  <c r="Y123" i="2"/>
  <c r="C123" i="2" s="1"/>
  <c r="E123" i="2"/>
  <c r="D123" i="2"/>
  <c r="CM122" i="2"/>
  <c r="CK122" i="2"/>
  <c r="CJ122" i="2"/>
  <c r="AU122" i="2"/>
  <c r="AO122" i="2"/>
  <c r="Y122" i="2"/>
  <c r="C122" i="2" s="1"/>
  <c r="E122" i="2"/>
  <c r="D122" i="2"/>
  <c r="E121" i="2"/>
  <c r="CM120" i="2"/>
  <c r="CL120" i="2"/>
  <c r="CK120" i="2"/>
  <c r="CJ120" i="2"/>
  <c r="CG120" i="2"/>
  <c r="E120" i="2"/>
  <c r="D120" i="2"/>
  <c r="C120" i="2"/>
  <c r="B120" i="2"/>
  <c r="A120" i="2"/>
  <c r="CK119" i="2"/>
  <c r="CJ119" i="2"/>
  <c r="CE119" i="2"/>
  <c r="CE118" i="2" s="1"/>
  <c r="AU119" i="2"/>
  <c r="AU118" i="2" s="1"/>
  <c r="AO119" i="2"/>
  <c r="Y119" i="2"/>
  <c r="C119" i="2" s="1"/>
  <c r="E119" i="2"/>
  <c r="D119" i="2"/>
  <c r="CM103" i="2"/>
  <c r="CK103" i="2"/>
  <c r="CJ103" i="2"/>
  <c r="CE103" i="2"/>
  <c r="BA103" i="2"/>
  <c r="AU103" i="2"/>
  <c r="AO103" i="2"/>
  <c r="AA103" i="2"/>
  <c r="Y103" i="2"/>
  <c r="E103" i="2"/>
  <c r="D103" i="2"/>
  <c r="CM102" i="2"/>
  <c r="CK102" i="2"/>
  <c r="CJ102" i="2"/>
  <c r="CE102" i="2"/>
  <c r="BG102" i="2"/>
  <c r="BG101" i="2" s="1"/>
  <c r="BA102" i="2"/>
  <c r="BA101" i="2" s="1"/>
  <c r="AU102" i="2"/>
  <c r="AU101" i="2" s="1"/>
  <c r="AO102" i="2"/>
  <c r="AO101" i="2" s="1"/>
  <c r="AA102" i="2"/>
  <c r="AA101" i="2" s="1"/>
  <c r="Y102" i="2"/>
  <c r="B102" i="2" s="1"/>
  <c r="E102" i="2"/>
  <c r="D102" i="2"/>
  <c r="CM100" i="2"/>
  <c r="CK100" i="2"/>
  <c r="CJ100" i="2"/>
  <c r="CE100" i="2"/>
  <c r="BG100" i="2"/>
  <c r="BA100" i="2"/>
  <c r="AU100" i="2"/>
  <c r="AO100" i="2"/>
  <c r="E100" i="2"/>
  <c r="D100" i="2"/>
  <c r="C100" i="2"/>
  <c r="B100" i="2"/>
  <c r="A100" i="2"/>
  <c r="CM98" i="2"/>
  <c r="CK98" i="2"/>
  <c r="CJ98" i="2"/>
  <c r="CE98" i="2"/>
  <c r="BG98" i="2"/>
  <c r="BA98" i="2"/>
  <c r="AU98" i="2"/>
  <c r="AO98" i="2"/>
  <c r="Y98" i="2"/>
  <c r="E98" i="2"/>
  <c r="D98" i="2"/>
  <c r="CM85" i="2"/>
  <c r="CK85" i="2"/>
  <c r="CJ85" i="2"/>
  <c r="CE85" i="2"/>
  <c r="BS85" i="2"/>
  <c r="BM85" i="2"/>
  <c r="BA85" i="2"/>
  <c r="AU85" i="2"/>
  <c r="AO85" i="2"/>
  <c r="AA85" i="2"/>
  <c r="Y85" i="2"/>
  <c r="A85" i="2" s="1"/>
  <c r="E85" i="2"/>
  <c r="B85" i="2"/>
  <c r="CM84" i="2"/>
  <c r="CK84" i="2"/>
  <c r="CJ84" i="2"/>
  <c r="BS84" i="2"/>
  <c r="BM84" i="2"/>
  <c r="BG84" i="2"/>
  <c r="BA84" i="2"/>
  <c r="AU84" i="2"/>
  <c r="AO84" i="2"/>
  <c r="AA84" i="2"/>
  <c r="Y84" i="2"/>
  <c r="E84" i="2"/>
  <c r="D84" i="2"/>
  <c r="CM83" i="2"/>
  <c r="CL83" i="2"/>
  <c r="CK83" i="2"/>
  <c r="CJ83" i="2"/>
  <c r="CM82" i="2"/>
  <c r="CK82" i="2"/>
  <c r="CJ82" i="2"/>
  <c r="CE82" i="2"/>
  <c r="CE81" i="2" s="1"/>
  <c r="BY82" i="2"/>
  <c r="BY81" i="2" s="1"/>
  <c r="BS82" i="2"/>
  <c r="BM82" i="2"/>
  <c r="BG82" i="2"/>
  <c r="BA82" i="2"/>
  <c r="Y82" i="2"/>
  <c r="C82" i="2" s="1"/>
  <c r="CC81" i="2"/>
  <c r="CA81" i="2"/>
  <c r="BW81" i="2"/>
  <c r="BQ81" i="2"/>
  <c r="BO81" i="2"/>
  <c r="BK81" i="2"/>
  <c r="BI81" i="2"/>
  <c r="BE81" i="2"/>
  <c r="BC81" i="2"/>
  <c r="AY81" i="2"/>
  <c r="AW81" i="2"/>
  <c r="AS81" i="2"/>
  <c r="AQ81" i="2"/>
  <c r="AK81" i="2"/>
  <c r="AI81" i="2"/>
  <c r="AE81" i="2"/>
  <c r="AC81" i="2"/>
  <c r="CM80" i="2"/>
  <c r="CK80" i="2"/>
  <c r="CJ80" i="2"/>
  <c r="CE80" i="2"/>
  <c r="BY80" i="2"/>
  <c r="BG80" i="2"/>
  <c r="AU80" i="2"/>
  <c r="AU77" i="2" s="1"/>
  <c r="AO80" i="2"/>
  <c r="AA80" i="2"/>
  <c r="Y80" i="2"/>
  <c r="A80" i="2" s="1"/>
  <c r="E80" i="2"/>
  <c r="CM79" i="2"/>
  <c r="CK79" i="2"/>
  <c r="CJ79" i="2"/>
  <c r="CE79" i="2"/>
  <c r="BY79" i="2"/>
  <c r="BS79" i="2"/>
  <c r="BM79" i="2"/>
  <c r="BG79" i="2"/>
  <c r="AO79" i="2"/>
  <c r="AA79" i="2"/>
  <c r="E79" i="2"/>
  <c r="D79" i="2"/>
  <c r="B79" i="2"/>
  <c r="A79" i="2"/>
  <c r="CM78" i="2"/>
  <c r="CK78" i="2"/>
  <c r="CJ78" i="2"/>
  <c r="CE78" i="2"/>
  <c r="BY78" i="2"/>
  <c r="BS78" i="2"/>
  <c r="BM78" i="2"/>
  <c r="BG78" i="2"/>
  <c r="BA78" i="2"/>
  <c r="AA78" i="2"/>
  <c r="Y78" i="2"/>
  <c r="B78" i="2" s="1"/>
  <c r="E78" i="2"/>
  <c r="D78" i="2"/>
  <c r="CI77" i="2"/>
  <c r="CC77" i="2"/>
  <c r="CA77" i="2"/>
  <c r="BW77" i="2"/>
  <c r="BU77" i="2"/>
  <c r="BQ77" i="2"/>
  <c r="BO77" i="2"/>
  <c r="BK77" i="2"/>
  <c r="BI77" i="2"/>
  <c r="BE77" i="2"/>
  <c r="BC77" i="2"/>
  <c r="AS77" i="2"/>
  <c r="AM77" i="2"/>
  <c r="AK77" i="2"/>
  <c r="AI77" i="2"/>
  <c r="AG77" i="2"/>
  <c r="AE77" i="2"/>
  <c r="AC77" i="2"/>
  <c r="CE76" i="2"/>
  <c r="AU76" i="2"/>
  <c r="AO76" i="2"/>
  <c r="CL76" i="2" s="1"/>
  <c r="Y76" i="2"/>
  <c r="CK74" i="2"/>
  <c r="CJ74" i="2"/>
  <c r="CE74" i="2"/>
  <c r="BA74" i="2"/>
  <c r="BA71" i="2" s="1"/>
  <c r="AU74" i="2"/>
  <c r="AO74" i="2"/>
  <c r="AA74" i="2"/>
  <c r="Y74" i="2"/>
  <c r="E74" i="2"/>
  <c r="D74" i="2"/>
  <c r="CI71" i="2"/>
  <c r="CM62" i="2"/>
  <c r="CK62" i="2"/>
  <c r="CJ62" i="2"/>
  <c r="CE62" i="2"/>
  <c r="BY62" i="2"/>
  <c r="BS62" i="2"/>
  <c r="BM62" i="2"/>
  <c r="BG62" i="2"/>
  <c r="AA62" i="2"/>
  <c r="Y62" i="2"/>
  <c r="B62" i="2" s="1"/>
  <c r="E62" i="2"/>
  <c r="D62" i="2"/>
  <c r="CM61" i="2"/>
  <c r="CK61" i="2"/>
  <c r="CJ61" i="2"/>
  <c r="CE61" i="2"/>
  <c r="BY61" i="2"/>
  <c r="BS61" i="2"/>
  <c r="BM61" i="2"/>
  <c r="BG61" i="2"/>
  <c r="AA61" i="2"/>
  <c r="Y61" i="2"/>
  <c r="E61" i="2"/>
  <c r="D61" i="2"/>
  <c r="CM60" i="2"/>
  <c r="CK60" i="2"/>
  <c r="CJ60" i="2"/>
  <c r="CE60" i="2"/>
  <c r="BY60" i="2"/>
  <c r="BS60" i="2"/>
  <c r="BM60" i="2"/>
  <c r="BG60" i="2"/>
  <c r="AA60" i="2"/>
  <c r="Y60" i="2"/>
  <c r="B60" i="2" s="1"/>
  <c r="E60" i="2"/>
  <c r="D60" i="2"/>
  <c r="CI59" i="2"/>
  <c r="CC59" i="2"/>
  <c r="CA59" i="2"/>
  <c r="BW59" i="2"/>
  <c r="BU59" i="2"/>
  <c r="BQ59" i="2"/>
  <c r="BO59" i="2"/>
  <c r="BK59" i="2"/>
  <c r="BI59" i="2"/>
  <c r="BE59" i="2"/>
  <c r="BC59" i="2"/>
  <c r="BA59" i="2"/>
  <c r="AY59" i="2"/>
  <c r="AW59" i="2"/>
  <c r="AS59" i="2"/>
  <c r="AQ59" i="2"/>
  <c r="AO59" i="2"/>
  <c r="AM59" i="2"/>
  <c r="AK59" i="2"/>
  <c r="AI59" i="2"/>
  <c r="AG59" i="2"/>
  <c r="AE59" i="2"/>
  <c r="AC59" i="2"/>
  <c r="CM58" i="2"/>
  <c r="CK58" i="2"/>
  <c r="CJ58" i="2"/>
  <c r="CE58" i="2"/>
  <c r="BM58" i="2"/>
  <c r="BG58" i="2"/>
  <c r="AA58" i="2"/>
  <c r="Y58" i="2"/>
  <c r="B58" i="2" s="1"/>
  <c r="E58" i="2"/>
  <c r="D58" i="2"/>
  <c r="CM57" i="2"/>
  <c r="CK57" i="2"/>
  <c r="CJ57" i="2"/>
  <c r="CE57" i="2"/>
  <c r="BY57" i="2"/>
  <c r="BY56" i="2" s="1"/>
  <c r="BS57" i="2"/>
  <c r="BS56" i="2" s="1"/>
  <c r="BM57" i="2"/>
  <c r="BM56" i="2" s="1"/>
  <c r="BG57" i="2"/>
  <c r="BA57" i="2"/>
  <c r="AA57" i="2"/>
  <c r="Y57" i="2"/>
  <c r="E57" i="2"/>
  <c r="D57" i="2"/>
  <c r="CI56" i="2"/>
  <c r="CC56" i="2"/>
  <c r="CA56" i="2"/>
  <c r="BW56" i="2"/>
  <c r="BU56" i="2"/>
  <c r="BQ56" i="2"/>
  <c r="BO56" i="2"/>
  <c r="BK56" i="2"/>
  <c r="BI56" i="2"/>
  <c r="BE56" i="2"/>
  <c r="BC56" i="2"/>
  <c r="AY56" i="2"/>
  <c r="AW56" i="2"/>
  <c r="AU56" i="2"/>
  <c r="AS56" i="2"/>
  <c r="AQ56" i="2"/>
  <c r="AO56" i="2"/>
  <c r="AM56" i="2"/>
  <c r="AK56" i="2"/>
  <c r="AI56" i="2"/>
  <c r="AG56" i="2"/>
  <c r="AE56" i="2"/>
  <c r="AC56" i="2"/>
  <c r="CM55" i="2"/>
  <c r="CK55" i="2"/>
  <c r="CJ55" i="2"/>
  <c r="CE55" i="2"/>
  <c r="BY55" i="2"/>
  <c r="BS55" i="2"/>
  <c r="BM55" i="2"/>
  <c r="BA55" i="2"/>
  <c r="Y55" i="2"/>
  <c r="B55" i="2" s="1"/>
  <c r="E55" i="2"/>
  <c r="CM54" i="2"/>
  <c r="CK54" i="2"/>
  <c r="CJ54" i="2"/>
  <c r="CE54" i="2"/>
  <c r="BY54" i="2"/>
  <c r="BS54" i="2"/>
  <c r="BM54" i="2"/>
  <c r="BG54" i="2"/>
  <c r="AA54" i="2"/>
  <c r="Y54" i="2"/>
  <c r="B54" i="2" s="1"/>
  <c r="E54" i="2"/>
  <c r="D54" i="2"/>
  <c r="CM53" i="2"/>
  <c r="CK53" i="2"/>
  <c r="CJ53" i="2"/>
  <c r="CE53" i="2"/>
  <c r="BY53" i="2"/>
  <c r="BS53" i="2"/>
  <c r="BM53" i="2"/>
  <c r="BG53" i="2"/>
  <c r="BA53" i="2"/>
  <c r="AA53" i="2"/>
  <c r="Y53" i="2"/>
  <c r="E53" i="2"/>
  <c r="D53" i="2"/>
  <c r="CC52" i="2"/>
  <c r="CA52" i="2"/>
  <c r="BW52" i="2"/>
  <c r="BU52" i="2"/>
  <c r="BQ52" i="2"/>
  <c r="BO52" i="2"/>
  <c r="BK52" i="2"/>
  <c r="BI52" i="2"/>
  <c r="BE52" i="2"/>
  <c r="BC52" i="2"/>
  <c r="AY52" i="2"/>
  <c r="AW52" i="2"/>
  <c r="AU52" i="2"/>
  <c r="AS52" i="2"/>
  <c r="AQ52" i="2"/>
  <c r="AO52" i="2"/>
  <c r="AM52" i="2"/>
  <c r="AK52" i="2"/>
  <c r="AI52" i="2"/>
  <c r="AG52" i="2"/>
  <c r="AE52" i="2"/>
  <c r="AC52" i="2"/>
  <c r="CM51" i="2"/>
  <c r="CL51" i="2"/>
  <c r="CK51" i="2"/>
  <c r="CJ51" i="2"/>
  <c r="CI51" i="2"/>
  <c r="CG51" i="2"/>
  <c r="AA51" i="2"/>
  <c r="CM50" i="2"/>
  <c r="CL50" i="2"/>
  <c r="CK50" i="2"/>
  <c r="CJ50" i="2"/>
  <c r="CG50" i="2"/>
  <c r="CG49" i="2" s="1"/>
  <c r="AA50" i="2"/>
  <c r="AA49" i="2" s="1"/>
  <c r="CC49" i="2"/>
  <c r="CA49" i="2"/>
  <c r="BW49" i="2"/>
  <c r="BU49" i="2"/>
  <c r="BQ49" i="2"/>
  <c r="BO49" i="2"/>
  <c r="BK49" i="2"/>
  <c r="BI49" i="2"/>
  <c r="BG49" i="2"/>
  <c r="BE49" i="2"/>
  <c r="BC49" i="2"/>
  <c r="BA49" i="2"/>
  <c r="AY49" i="2"/>
  <c r="AW49" i="2"/>
  <c r="AM49" i="2"/>
  <c r="AK49" i="2"/>
  <c r="AI49" i="2"/>
  <c r="AG49" i="2"/>
  <c r="AE49" i="2"/>
  <c r="AC49" i="2"/>
  <c r="Y49" i="2"/>
  <c r="CM48" i="2"/>
  <c r="CL48" i="2"/>
  <c r="CK48" i="2"/>
  <c r="CJ48" i="2"/>
  <c r="CI48" i="2"/>
  <c r="CG48" i="2"/>
  <c r="AA48" i="2"/>
  <c r="CM47" i="2"/>
  <c r="CL47" i="2"/>
  <c r="CK47" i="2"/>
  <c r="CJ47" i="2"/>
  <c r="CG47" i="2"/>
  <c r="CG46" i="2" s="1"/>
  <c r="AA47" i="2"/>
  <c r="AA46" i="2" s="1"/>
  <c r="CC46" i="2"/>
  <c r="CA46" i="2"/>
  <c r="BW46" i="2"/>
  <c r="BU46" i="2"/>
  <c r="BQ46" i="2"/>
  <c r="BO46" i="2"/>
  <c r="BK46" i="2"/>
  <c r="BI46" i="2"/>
  <c r="BE46" i="2"/>
  <c r="BC46" i="2"/>
  <c r="BA46" i="2"/>
  <c r="CL46" i="2" s="1"/>
  <c r="AY46" i="2"/>
  <c r="AW46" i="2"/>
  <c r="AM46" i="2"/>
  <c r="AK46" i="2"/>
  <c r="AI46" i="2"/>
  <c r="AG46" i="2"/>
  <c r="AE46" i="2"/>
  <c r="AC46" i="2"/>
  <c r="Y46" i="2"/>
  <c r="CM45" i="2"/>
  <c r="CL45" i="2"/>
  <c r="CK45" i="2"/>
  <c r="CJ45" i="2"/>
  <c r="CI45" i="2"/>
  <c r="CG45" i="2"/>
  <c r="AA45" i="2"/>
  <c r="CM44" i="2"/>
  <c r="CL44" i="2"/>
  <c r="CK44" i="2"/>
  <c r="CJ44" i="2"/>
  <c r="CI44" i="2"/>
  <c r="CG44" i="2"/>
  <c r="AA44" i="2"/>
  <c r="CE43" i="2"/>
  <c r="CE40" i="2" s="1"/>
  <c r="CC43" i="2"/>
  <c r="CA43" i="2"/>
  <c r="BY43" i="2"/>
  <c r="BY40" i="2" s="1"/>
  <c r="BW43" i="2"/>
  <c r="BU43" i="2"/>
  <c r="BS43" i="2"/>
  <c r="BS40" i="2" s="1"/>
  <c r="BQ43" i="2"/>
  <c r="BO43" i="2"/>
  <c r="BM43" i="2"/>
  <c r="BM40" i="2" s="1"/>
  <c r="BK43" i="2"/>
  <c r="BI43" i="2"/>
  <c r="BG43" i="2"/>
  <c r="BE43" i="2"/>
  <c r="BC43" i="2"/>
  <c r="AU43" i="2"/>
  <c r="AU40" i="2" s="1"/>
  <c r="AS43" i="2"/>
  <c r="AS40" i="2" s="1"/>
  <c r="AQ43" i="2"/>
  <c r="AQ40" i="2" s="1"/>
  <c r="AM43" i="2"/>
  <c r="AK43" i="2"/>
  <c r="AG43" i="2"/>
  <c r="AE43" i="2"/>
  <c r="Y43" i="2"/>
  <c r="CM42" i="2"/>
  <c r="CL42" i="2"/>
  <c r="CK42" i="2"/>
  <c r="CJ42" i="2"/>
  <c r="CI42" i="2"/>
  <c r="CG42" i="2"/>
  <c r="CG41" i="2" s="1"/>
  <c r="AA42" i="2"/>
  <c r="AA41" i="2" s="1"/>
  <c r="CC41" i="2"/>
  <c r="CA41" i="2"/>
  <c r="BW41" i="2"/>
  <c r="BU41" i="2"/>
  <c r="BQ41" i="2"/>
  <c r="BO41" i="2"/>
  <c r="BK41" i="2"/>
  <c r="BI41" i="2"/>
  <c r="BE41" i="2"/>
  <c r="BC41" i="2"/>
  <c r="AY41" i="2"/>
  <c r="AW41" i="2"/>
  <c r="AO41" i="2"/>
  <c r="CL41" i="2" s="1"/>
  <c r="AM41" i="2"/>
  <c r="AK41" i="2"/>
  <c r="AI41" i="2"/>
  <c r="AG41" i="2"/>
  <c r="AE41" i="2"/>
  <c r="AC41" i="2"/>
  <c r="Y41" i="2"/>
  <c r="CI40" i="2"/>
  <c r="CI39" i="2"/>
  <c r="A38" i="2"/>
  <c r="A37" i="2"/>
  <c r="D35" i="2"/>
  <c r="C35" i="2"/>
  <c r="B35" i="2"/>
  <c r="D34" i="2"/>
  <c r="C34" i="2"/>
  <c r="B34" i="2"/>
  <c r="BL23" i="2"/>
  <c r="CF23" i="2" s="1"/>
  <c r="BL22" i="2"/>
  <c r="CF22" i="2" s="1"/>
  <c r="BL21" i="2"/>
  <c r="CF21" i="2" s="1"/>
  <c r="BL20" i="2"/>
  <c r="CF20" i="2" s="1"/>
  <c r="CG137" i="1"/>
  <c r="AA81" i="2" l="1"/>
  <c r="AU129" i="2"/>
  <c r="BG129" i="2"/>
  <c r="BY129" i="2"/>
  <c r="AO129" i="2"/>
  <c r="BA52" i="2"/>
  <c r="AO77" i="2"/>
  <c r="CK81" i="2"/>
  <c r="D118" i="2"/>
  <c r="E118" i="2"/>
  <c r="CK121" i="2"/>
  <c r="C55" i="2"/>
  <c r="B80" i="2"/>
  <c r="CK118" i="2"/>
  <c r="CM118" i="2"/>
  <c r="D121" i="2"/>
  <c r="CM121" i="2"/>
  <c r="CJ121" i="2"/>
  <c r="AO95" i="2"/>
  <c r="AU121" i="2"/>
  <c r="AY40" i="2"/>
  <c r="AY39" i="2" s="1"/>
  <c r="BG40" i="2"/>
  <c r="BO40" i="2"/>
  <c r="BO39" i="2" s="1"/>
  <c r="CM52" i="2"/>
  <c r="AA52" i="2"/>
  <c r="CG84" i="2"/>
  <c r="BA95" i="2"/>
  <c r="CE95" i="2"/>
  <c r="CC90" i="2"/>
  <c r="BY90" i="2"/>
  <c r="BU90" i="2"/>
  <c r="BQ90" i="2"/>
  <c r="BM90" i="2"/>
  <c r="BE90" i="2"/>
  <c r="AY90" i="2"/>
  <c r="AS90" i="2"/>
  <c r="AM90" i="2"/>
  <c r="AI90" i="2"/>
  <c r="AE90" i="2"/>
  <c r="BI90" i="2"/>
  <c r="C98" i="2"/>
  <c r="Y95" i="2"/>
  <c r="AU95" i="2"/>
  <c r="BG95" i="2"/>
  <c r="BG90" i="2" s="1"/>
  <c r="CA90" i="2"/>
  <c r="BW90" i="2"/>
  <c r="BO90" i="2"/>
  <c r="BK90" i="2"/>
  <c r="BC90" i="2"/>
  <c r="AW90" i="2"/>
  <c r="AQ90" i="2"/>
  <c r="AK90" i="2"/>
  <c r="AG90" i="2"/>
  <c r="AC90" i="2"/>
  <c r="BE40" i="2"/>
  <c r="BE39" i="2" s="1"/>
  <c r="CK41" i="2"/>
  <c r="AW40" i="2"/>
  <c r="AW39" i="2" s="1"/>
  <c r="AS39" i="2"/>
  <c r="BA129" i="2"/>
  <c r="BS129" i="2"/>
  <c r="BS90" i="2" s="1"/>
  <c r="CE129" i="2"/>
  <c r="CJ71" i="2"/>
  <c r="CL72" i="2"/>
  <c r="CG139" i="2"/>
  <c r="CE71" i="2"/>
  <c r="Y170" i="2"/>
  <c r="AU71" i="2"/>
  <c r="AU81" i="2"/>
  <c r="CG85" i="2"/>
  <c r="CE101" i="2"/>
  <c r="CG123" i="2"/>
  <c r="BA121" i="2"/>
  <c r="C73" i="2"/>
  <c r="CM41" i="2"/>
  <c r="CK52" i="2"/>
  <c r="AQ39" i="2"/>
  <c r="BG59" i="2"/>
  <c r="AA129" i="2"/>
  <c r="AA90" i="2" s="1"/>
  <c r="BO165" i="2"/>
  <c r="BO172" i="2" s="1"/>
  <c r="Y118" i="2"/>
  <c r="CM129" i="2"/>
  <c r="CF24" i="2"/>
  <c r="CM77" i="2"/>
  <c r="Y169" i="2"/>
  <c r="B123" i="2"/>
  <c r="Y101" i="2"/>
  <c r="BL24" i="2"/>
  <c r="B82" i="2"/>
  <c r="CJ52" i="2"/>
  <c r="C139" i="2"/>
  <c r="CK71" i="2"/>
  <c r="CM71" i="2"/>
  <c r="AO40" i="2"/>
  <c r="AI40" i="2"/>
  <c r="AI39" i="2" s="1"/>
  <c r="AI165" i="2" s="1"/>
  <c r="BC40" i="2"/>
  <c r="BC39" i="2" s="1"/>
  <c r="BC165" i="2" s="1"/>
  <c r="BC172" i="2" s="1"/>
  <c r="BI40" i="2"/>
  <c r="BI39" i="2" s="1"/>
  <c r="BU40" i="2"/>
  <c r="BU39" i="2" s="1"/>
  <c r="CA40" i="2"/>
  <c r="CA39" i="2" s="1"/>
  <c r="BY52" i="2"/>
  <c r="AA56" i="2"/>
  <c r="CL58" i="2"/>
  <c r="CM59" i="2"/>
  <c r="CK59" i="2"/>
  <c r="CE59" i="2"/>
  <c r="C61" i="2"/>
  <c r="CL61" i="2"/>
  <c r="Y129" i="2"/>
  <c r="B73" i="2"/>
  <c r="A72" i="2"/>
  <c r="Y40" i="2"/>
  <c r="CJ46" i="2"/>
  <c r="BM52" i="2"/>
  <c r="BM77" i="2"/>
  <c r="CL73" i="2"/>
  <c r="BM71" i="2"/>
  <c r="BY71" i="2"/>
  <c r="CL139" i="2"/>
  <c r="BS71" i="2"/>
  <c r="Y56" i="2"/>
  <c r="C74" i="2"/>
  <c r="CG74" i="2"/>
  <c r="CJ77" i="2"/>
  <c r="A82" i="2"/>
  <c r="CG82" i="2"/>
  <c r="BM81" i="2"/>
  <c r="BG81" i="2"/>
  <c r="C103" i="2"/>
  <c r="CG103" i="2"/>
  <c r="B119" i="2"/>
  <c r="CL119" i="2"/>
  <c r="B128" i="2"/>
  <c r="CJ129" i="2"/>
  <c r="CK129" i="2"/>
  <c r="C72" i="2"/>
  <c r="AO71" i="2"/>
  <c r="CE56" i="2"/>
  <c r="BS59" i="2"/>
  <c r="Y121" i="2"/>
  <c r="BS81" i="2"/>
  <c r="AE40" i="2"/>
  <c r="AE39" i="2" s="1"/>
  <c r="AE165" i="2" s="1"/>
  <c r="CM49" i="2"/>
  <c r="CJ49" i="2"/>
  <c r="CL49" i="2"/>
  <c r="C53" i="2"/>
  <c r="CG53" i="2"/>
  <c r="C54" i="2"/>
  <c r="CL54" i="2"/>
  <c r="CG55" i="2"/>
  <c r="CJ56" i="2"/>
  <c r="BG56" i="2"/>
  <c r="B57" i="2"/>
  <c r="A58" i="2"/>
  <c r="B61" i="2"/>
  <c r="B74" i="2"/>
  <c r="Y77" i="2"/>
  <c r="CG78" i="2"/>
  <c r="BY77" i="2"/>
  <c r="CL79" i="2"/>
  <c r="C80" i="2"/>
  <c r="CG80" i="2"/>
  <c r="Y81" i="2"/>
  <c r="C84" i="2"/>
  <c r="CG98" i="2"/>
  <c r="CL100" i="2"/>
  <c r="B103" i="2"/>
  <c r="B122" i="2"/>
  <c r="AO121" i="2"/>
  <c r="B125" i="2"/>
  <c r="CL125" i="2"/>
  <c r="C130" i="2"/>
  <c r="C134" i="2"/>
  <c r="CG134" i="2"/>
  <c r="CK49" i="2"/>
  <c r="B53" i="2"/>
  <c r="CG122" i="2"/>
  <c r="AM40" i="2"/>
  <c r="AC40" i="2"/>
  <c r="AC39" i="2" s="1"/>
  <c r="BK40" i="2"/>
  <c r="BK39" i="2" s="1"/>
  <c r="BQ40" i="2"/>
  <c r="BQ39" i="2" s="1"/>
  <c r="CC40" i="2"/>
  <c r="CC39" i="2" s="1"/>
  <c r="CC165" i="2" s="1"/>
  <c r="BS52" i="2"/>
  <c r="CE52" i="2"/>
  <c r="A55" i="2"/>
  <c r="CL55" i="2"/>
  <c r="CM56" i="2"/>
  <c r="CK56" i="2"/>
  <c r="C57" i="2"/>
  <c r="CG57" i="2"/>
  <c r="CG58" i="2"/>
  <c r="CJ59" i="2"/>
  <c r="C60" i="2"/>
  <c r="CL60" i="2"/>
  <c r="A61" i="2"/>
  <c r="CG61" i="2"/>
  <c r="BY59" i="2"/>
  <c r="C62" i="2"/>
  <c r="CL62" i="2"/>
  <c r="A74" i="2"/>
  <c r="CL74" i="2"/>
  <c r="CG76" i="2"/>
  <c r="CK77" i="2"/>
  <c r="A78" i="2"/>
  <c r="C78" i="2"/>
  <c r="AA77" i="2"/>
  <c r="CL78" i="2"/>
  <c r="BS77" i="2"/>
  <c r="CE77" i="2"/>
  <c r="CG79" i="2"/>
  <c r="CL80" i="2"/>
  <c r="CM81" i="2"/>
  <c r="CJ81" i="2"/>
  <c r="B84" i="2"/>
  <c r="C85" i="2"/>
  <c r="CL85" i="2"/>
  <c r="B98" i="2"/>
  <c r="CL98" i="2"/>
  <c r="C102" i="2"/>
  <c r="CL102" i="2"/>
  <c r="A103" i="2"/>
  <c r="CL103" i="2"/>
  <c r="CG119" i="2"/>
  <c r="CG118" i="2" s="1"/>
  <c r="CL122" i="2"/>
  <c r="A123" i="2"/>
  <c r="CG125" i="2"/>
  <c r="CL127" i="2"/>
  <c r="A128" i="2"/>
  <c r="CL128" i="2"/>
  <c r="CG130" i="2"/>
  <c r="A134" i="2"/>
  <c r="CL134" i="2"/>
  <c r="C136" i="2"/>
  <c r="CL136" i="2"/>
  <c r="C137" i="2"/>
  <c r="CL137" i="2"/>
  <c r="C141" i="2"/>
  <c r="CG141" i="2"/>
  <c r="Y52" i="2"/>
  <c r="BA77" i="2"/>
  <c r="AO118" i="2"/>
  <c r="CG72" i="2"/>
  <c r="CG73" i="2"/>
  <c r="BU165" i="2"/>
  <c r="BU172" i="2" s="1"/>
  <c r="BA40" i="2"/>
  <c r="CL40" i="2" s="1"/>
  <c r="AG40" i="2"/>
  <c r="AG39" i="2" s="1"/>
  <c r="AG165" i="2" s="1"/>
  <c r="BW40" i="2"/>
  <c r="BW39" i="2" s="1"/>
  <c r="CG43" i="2"/>
  <c r="CG40" i="2" s="1"/>
  <c r="AK40" i="2"/>
  <c r="CJ41" i="2"/>
  <c r="CM43" i="2"/>
  <c r="CJ43" i="2"/>
  <c r="CL43" i="2"/>
  <c r="CK43" i="2"/>
  <c r="AA43" i="2"/>
  <c r="AA40" i="2" s="1"/>
  <c r="CM46" i="2"/>
  <c r="CK46" i="2"/>
  <c r="BG52" i="2"/>
  <c r="A53" i="2"/>
  <c r="CL53" i="2"/>
  <c r="A54" i="2"/>
  <c r="CG54" i="2"/>
  <c r="BA56" i="2"/>
  <c r="A57" i="2"/>
  <c r="CL57" i="2"/>
  <c r="BM59" i="2"/>
  <c r="A60" i="2"/>
  <c r="CG60" i="2"/>
  <c r="A62" i="2"/>
  <c r="CG62" i="2"/>
  <c r="BG77" i="2"/>
  <c r="AO81" i="2"/>
  <c r="BA81" i="2"/>
  <c r="CL82" i="2"/>
  <c r="A84" i="2"/>
  <c r="CL84" i="2"/>
  <c r="A98" i="2"/>
  <c r="CG100" i="2"/>
  <c r="A102" i="2"/>
  <c r="CG102" i="2"/>
  <c r="A119" i="2"/>
  <c r="A122" i="2"/>
  <c r="CL123" i="2"/>
  <c r="A125" i="2"/>
  <c r="CG127" i="2"/>
  <c r="CG128" i="2"/>
  <c r="CL130" i="2"/>
  <c r="A136" i="2"/>
  <c r="CG136" i="2"/>
  <c r="A137" i="2"/>
  <c r="CG137" i="2"/>
  <c r="A141" i="2"/>
  <c r="CL141" i="2"/>
  <c r="AA135" i="1"/>
  <c r="AA133" i="1"/>
  <c r="Y109" i="1"/>
  <c r="CK129" i="1"/>
  <c r="CG109" i="1"/>
  <c r="Y102" i="1"/>
  <c r="Y106" i="1"/>
  <c r="Y108" i="1"/>
  <c r="Y105" i="1"/>
  <c r="Y99" i="1"/>
  <c r="CG101" i="2" l="1"/>
  <c r="AY165" i="2"/>
  <c r="AY166" i="2" s="1"/>
  <c r="BS39" i="2"/>
  <c r="BS165" i="2" s="1"/>
  <c r="BA39" i="2"/>
  <c r="BY39" i="2"/>
  <c r="BY165" i="2" s="1"/>
  <c r="BZ171" i="2" s="1"/>
  <c r="BQ165" i="2"/>
  <c r="BQ166" i="2" s="1"/>
  <c r="AU90" i="2"/>
  <c r="CA165" i="2"/>
  <c r="CG81" i="2"/>
  <c r="AW165" i="2"/>
  <c r="AW172" i="2" s="1"/>
  <c r="BE165" i="2"/>
  <c r="BE166" i="2" s="1"/>
  <c r="AS165" i="2"/>
  <c r="AS166" i="2" s="1"/>
  <c r="AO90" i="2"/>
  <c r="AQ165" i="2"/>
  <c r="AQ172" i="2" s="1"/>
  <c r="BA90" i="2"/>
  <c r="CE90" i="2"/>
  <c r="CM90" i="2"/>
  <c r="CJ90" i="2"/>
  <c r="CL129" i="2"/>
  <c r="CG95" i="2"/>
  <c r="AO39" i="2"/>
  <c r="CG52" i="2"/>
  <c r="Y90" i="2"/>
  <c r="CK90" i="2"/>
  <c r="CL95" i="2"/>
  <c r="BM39" i="2"/>
  <c r="BM165" i="2" s="1"/>
  <c r="CL121" i="2"/>
  <c r="BI165" i="2"/>
  <c r="BI172" i="2" s="1"/>
  <c r="CL52" i="2"/>
  <c r="CG77" i="2"/>
  <c r="CG129" i="2"/>
  <c r="AC165" i="2"/>
  <c r="AA164" i="2" s="1"/>
  <c r="CM39" i="2"/>
  <c r="CG56" i="2"/>
  <c r="CG121" i="2"/>
  <c r="Y39" i="2"/>
  <c r="Y164" i="2"/>
  <c r="W164" i="2" s="1"/>
  <c r="CL77" i="2"/>
  <c r="CG71" i="2"/>
  <c r="CE39" i="2"/>
  <c r="BK165" i="2"/>
  <c r="BK166" i="2" s="1"/>
  <c r="CK40" i="2"/>
  <c r="B121" i="2"/>
  <c r="A121" i="2"/>
  <c r="B118" i="2"/>
  <c r="A118" i="2"/>
  <c r="AM39" i="2"/>
  <c r="CK39" i="2" s="1"/>
  <c r="CM40" i="2"/>
  <c r="BW165" i="2"/>
  <c r="BW166" i="2" s="1"/>
  <c r="CJ40" i="2"/>
  <c r="AK39" i="2"/>
  <c r="CJ39" i="2" s="1"/>
  <c r="CL81" i="2"/>
  <c r="AU39" i="2"/>
  <c r="CG59" i="2"/>
  <c r="BG39" i="2"/>
  <c r="BG165" i="2" s="1"/>
  <c r="CL118" i="2"/>
  <c r="CL59" i="2"/>
  <c r="CL71" i="2"/>
  <c r="CL56" i="2"/>
  <c r="CL104" i="1"/>
  <c r="CK104" i="1"/>
  <c r="CJ104" i="1"/>
  <c r="CM104" i="1"/>
  <c r="E104" i="1"/>
  <c r="D104" i="1"/>
  <c r="B104" i="1"/>
  <c r="A104" i="1"/>
  <c r="AO105" i="1"/>
  <c r="AU105" i="1"/>
  <c r="AO106" i="1"/>
  <c r="AU106" i="1"/>
  <c r="CL106" i="1" s="1"/>
  <c r="BA106" i="1"/>
  <c r="CE106" i="1"/>
  <c r="AO108" i="1"/>
  <c r="AU108" i="1"/>
  <c r="BA108" i="1"/>
  <c r="AA110" i="1"/>
  <c r="AO110" i="1"/>
  <c r="AU110" i="1"/>
  <c r="CL110" i="1" s="1"/>
  <c r="BA110" i="1"/>
  <c r="Y111" i="1"/>
  <c r="Y101" i="1" s="1"/>
  <c r="AO111" i="1"/>
  <c r="AU111" i="1"/>
  <c r="CL111" i="1" s="1"/>
  <c r="BA111" i="1"/>
  <c r="A105" i="1"/>
  <c r="B105" i="1"/>
  <c r="C105" i="1"/>
  <c r="D105" i="1"/>
  <c r="E105" i="1"/>
  <c r="CJ105" i="1"/>
  <c r="CK105" i="1"/>
  <c r="CM105" i="1"/>
  <c r="A106" i="1"/>
  <c r="B106" i="1"/>
  <c r="C106" i="1"/>
  <c r="D106" i="1"/>
  <c r="E106" i="1"/>
  <c r="CJ106" i="1"/>
  <c r="CK106" i="1"/>
  <c r="CM106" i="1"/>
  <c r="A108" i="1"/>
  <c r="B108" i="1"/>
  <c r="C108" i="1"/>
  <c r="D108" i="1"/>
  <c r="E108" i="1"/>
  <c r="CJ108" i="1"/>
  <c r="CK108" i="1"/>
  <c r="CM108" i="1"/>
  <c r="A110" i="1"/>
  <c r="B110" i="1"/>
  <c r="D110" i="1"/>
  <c r="E110" i="1"/>
  <c r="CJ110" i="1"/>
  <c r="CK110" i="1"/>
  <c r="CM110" i="1"/>
  <c r="D111" i="1"/>
  <c r="E111" i="1"/>
  <c r="CJ111" i="1"/>
  <c r="CK111" i="1"/>
  <c r="CM111" i="1"/>
  <c r="CG103" i="1"/>
  <c r="AA99" i="1"/>
  <c r="Y72" i="1"/>
  <c r="Y71" i="1"/>
  <c r="Y73" i="1"/>
  <c r="CE73" i="1"/>
  <c r="AU73" i="1"/>
  <c r="AO73" i="1"/>
  <c r="AA73" i="1"/>
  <c r="BU23" i="1"/>
  <c r="CG108" i="1" l="1"/>
  <c r="CL105" i="1"/>
  <c r="CE165" i="2"/>
  <c r="CE164" i="2" s="1"/>
  <c r="BA165" i="2"/>
  <c r="BB171" i="2" s="1"/>
  <c r="CL90" i="2"/>
  <c r="CG90" i="2"/>
  <c r="BN171" i="2"/>
  <c r="CG39" i="2"/>
  <c r="CL108" i="1"/>
  <c r="CG105" i="1"/>
  <c r="CK166" i="2"/>
  <c r="AK165" i="2"/>
  <c r="CJ165" i="2" s="1"/>
  <c r="BS164" i="2"/>
  <c r="AM165" i="2"/>
  <c r="Y165" i="2"/>
  <c r="E165" i="2" s="1"/>
  <c r="AU165" i="2"/>
  <c r="AO165" i="2"/>
  <c r="CL39" i="2"/>
  <c r="CG111" i="1"/>
  <c r="CG110" i="1"/>
  <c r="CG106" i="1"/>
  <c r="B111" i="1"/>
  <c r="C111" i="1"/>
  <c r="A111" i="1"/>
  <c r="CG73" i="1"/>
  <c r="CA159" i="1"/>
  <c r="CI155" i="1"/>
  <c r="D155" i="1"/>
  <c r="C155" i="1" s="1"/>
  <c r="CL154" i="1"/>
  <c r="AU153" i="1"/>
  <c r="AO153" i="1"/>
  <c r="E153" i="1"/>
  <c r="D153" i="1"/>
  <c r="C153" i="1"/>
  <c r="B153" i="1"/>
  <c r="A153" i="1"/>
  <c r="AU152" i="1"/>
  <c r="AO152" i="1"/>
  <c r="E152" i="1"/>
  <c r="D152" i="1"/>
  <c r="C152" i="1"/>
  <c r="B152" i="1"/>
  <c r="A152" i="1"/>
  <c r="AU151" i="1"/>
  <c r="AO151" i="1"/>
  <c r="E151" i="1"/>
  <c r="D151" i="1"/>
  <c r="C151" i="1"/>
  <c r="B151" i="1"/>
  <c r="A151" i="1"/>
  <c r="AU150" i="1"/>
  <c r="AO150" i="1"/>
  <c r="E150" i="1"/>
  <c r="D150" i="1"/>
  <c r="C150" i="1"/>
  <c r="B150" i="1"/>
  <c r="A150" i="1"/>
  <c r="E149" i="1"/>
  <c r="D149" i="1"/>
  <c r="C149" i="1"/>
  <c r="B149" i="1"/>
  <c r="A149" i="1"/>
  <c r="E148" i="1"/>
  <c r="D148" i="1"/>
  <c r="C148" i="1"/>
  <c r="B148" i="1"/>
  <c r="A148" i="1"/>
  <c r="CI142" i="1"/>
  <c r="CE142" i="1"/>
  <c r="CL142" i="1" s="1"/>
  <c r="CC142" i="1"/>
  <c r="CK142" i="1" s="1"/>
  <c r="CA142" i="1"/>
  <c r="CJ142" i="1" s="1"/>
  <c r="Y142" i="1"/>
  <c r="CK141" i="1"/>
  <c r="CJ141" i="1"/>
  <c r="CL141" i="1"/>
  <c r="C141" i="1"/>
  <c r="D141" i="1"/>
  <c r="CL140" i="1"/>
  <c r="CK140" i="1"/>
  <c r="CJ140" i="1"/>
  <c r="AB140" i="1"/>
  <c r="CK139" i="1"/>
  <c r="CJ139" i="1"/>
  <c r="CE139" i="1"/>
  <c r="BS139" i="1"/>
  <c r="BA139" i="1"/>
  <c r="AA139" i="1"/>
  <c r="Y139" i="1"/>
  <c r="A139" i="1" s="1"/>
  <c r="D139" i="1"/>
  <c r="CL136" i="1"/>
  <c r="CK136" i="1"/>
  <c r="CJ136" i="1"/>
  <c r="AB136" i="1"/>
  <c r="E136" i="1"/>
  <c r="D136" i="1"/>
  <c r="B136" i="1"/>
  <c r="A136" i="1"/>
  <c r="CK135" i="1"/>
  <c r="CJ135" i="1"/>
  <c r="BG135" i="1"/>
  <c r="BA135" i="1"/>
  <c r="AU135" i="1"/>
  <c r="AO135" i="1"/>
  <c r="Y135" i="1"/>
  <c r="B135" i="1" s="1"/>
  <c r="CL134" i="1"/>
  <c r="CK134" i="1"/>
  <c r="CJ134" i="1"/>
  <c r="AB134" i="1"/>
  <c r="CK133" i="1"/>
  <c r="CJ133" i="1"/>
  <c r="BA133" i="1"/>
  <c r="AU133" i="1"/>
  <c r="AO133" i="1"/>
  <c r="Y133" i="1"/>
  <c r="B133" i="1" s="1"/>
  <c r="CK132" i="1"/>
  <c r="CJ132" i="1"/>
  <c r="CE132" i="1"/>
  <c r="BY132" i="1"/>
  <c r="BS132" i="1"/>
  <c r="AU132" i="1"/>
  <c r="AO132" i="1"/>
  <c r="AA132" i="1"/>
  <c r="Y132" i="1"/>
  <c r="B132" i="1" s="1"/>
  <c r="CL131" i="1"/>
  <c r="CK131" i="1"/>
  <c r="CJ131" i="1"/>
  <c r="AB131" i="1"/>
  <c r="E131" i="1"/>
  <c r="D131" i="1"/>
  <c r="B131" i="1"/>
  <c r="A131" i="1"/>
  <c r="CK130" i="1"/>
  <c r="CJ130" i="1"/>
  <c r="CE130" i="1"/>
  <c r="BY130" i="1"/>
  <c r="BS130" i="1"/>
  <c r="BM130" i="1"/>
  <c r="BM127" i="1" s="1"/>
  <c r="AU130" i="1"/>
  <c r="AO130" i="1"/>
  <c r="AA130" i="1"/>
  <c r="Y130" i="1"/>
  <c r="E130" i="1"/>
  <c r="D130" i="1"/>
  <c r="CL129" i="1"/>
  <c r="CJ129" i="1"/>
  <c r="AB129" i="1"/>
  <c r="CK128" i="1"/>
  <c r="CJ128" i="1"/>
  <c r="CE128" i="1"/>
  <c r="BY128" i="1"/>
  <c r="BS128" i="1"/>
  <c r="BG128" i="1"/>
  <c r="BA128" i="1"/>
  <c r="AU128" i="1"/>
  <c r="AA128" i="1"/>
  <c r="Y128" i="1"/>
  <c r="A128" i="1" s="1"/>
  <c r="D128" i="1"/>
  <c r="CC127" i="1"/>
  <c r="CA127" i="1"/>
  <c r="BW127" i="1"/>
  <c r="BU127" i="1"/>
  <c r="BQ127" i="1"/>
  <c r="BO127" i="1"/>
  <c r="BK127" i="1"/>
  <c r="BI127" i="1"/>
  <c r="BE127" i="1"/>
  <c r="BC127" i="1"/>
  <c r="AY127" i="1"/>
  <c r="AW127" i="1"/>
  <c r="AS127" i="1"/>
  <c r="AQ127" i="1"/>
  <c r="AM127" i="1"/>
  <c r="AK127" i="1"/>
  <c r="AI127" i="1"/>
  <c r="AG127" i="1"/>
  <c r="AE127" i="1"/>
  <c r="AC127" i="1"/>
  <c r="A126" i="1"/>
  <c r="A125" i="1"/>
  <c r="D123" i="1"/>
  <c r="C123" i="1"/>
  <c r="B123" i="1"/>
  <c r="D122" i="1"/>
  <c r="C122" i="1"/>
  <c r="B122" i="1"/>
  <c r="CE101" i="1"/>
  <c r="CK103" i="1"/>
  <c r="CJ103" i="1"/>
  <c r="BY101" i="1"/>
  <c r="BY98" i="1" s="1"/>
  <c r="BY92" i="1" s="1"/>
  <c r="B103" i="1"/>
  <c r="E103" i="1"/>
  <c r="D103" i="1"/>
  <c r="CM102" i="1"/>
  <c r="CK102" i="1"/>
  <c r="CJ102" i="1"/>
  <c r="CE102" i="1"/>
  <c r="AU102" i="1"/>
  <c r="AO102" i="1"/>
  <c r="B102" i="1"/>
  <c r="E102" i="1"/>
  <c r="D102" i="1"/>
  <c r="CC101" i="1"/>
  <c r="CC98" i="1" s="1"/>
  <c r="CA101" i="1"/>
  <c r="CA98" i="1" s="1"/>
  <c r="BW101" i="1"/>
  <c r="BW98" i="1" s="1"/>
  <c r="BU101" i="1"/>
  <c r="BU98" i="1" s="1"/>
  <c r="BU92" i="1" s="1"/>
  <c r="BS101" i="1"/>
  <c r="BS98" i="1" s="1"/>
  <c r="BS92" i="1" s="1"/>
  <c r="BQ101" i="1"/>
  <c r="BQ98" i="1" s="1"/>
  <c r="BO101" i="1"/>
  <c r="BO98" i="1" s="1"/>
  <c r="BO92" i="1" s="1"/>
  <c r="BM101" i="1"/>
  <c r="BM98" i="1" s="1"/>
  <c r="BM92" i="1" s="1"/>
  <c r="BK101" i="1"/>
  <c r="BK98" i="1" s="1"/>
  <c r="BI101" i="1"/>
  <c r="BI98" i="1" s="1"/>
  <c r="BI92" i="1" s="1"/>
  <c r="BG101" i="1"/>
  <c r="BE101" i="1"/>
  <c r="BE98" i="1" s="1"/>
  <c r="BC101" i="1"/>
  <c r="BC98" i="1" s="1"/>
  <c r="AY101" i="1"/>
  <c r="AY98" i="1" s="1"/>
  <c r="AW101" i="1"/>
  <c r="AW98" i="1" s="1"/>
  <c r="AS101" i="1"/>
  <c r="AS98" i="1" s="1"/>
  <c r="AQ101" i="1"/>
  <c r="AQ98" i="1" s="1"/>
  <c r="AM101" i="1"/>
  <c r="AM98" i="1" s="1"/>
  <c r="AK101" i="1"/>
  <c r="AK98" i="1" s="1"/>
  <c r="AI101" i="1"/>
  <c r="AI98" i="1" s="1"/>
  <c r="AE101" i="1"/>
  <c r="AE98" i="1" s="1"/>
  <c r="AC101" i="1"/>
  <c r="AC98" i="1" s="1"/>
  <c r="CM100" i="1"/>
  <c r="CK100" i="1"/>
  <c r="CJ100" i="1"/>
  <c r="CE100" i="1"/>
  <c r="BA100" i="1"/>
  <c r="AU100" i="1"/>
  <c r="AO100" i="1"/>
  <c r="AA100" i="1"/>
  <c r="Y100" i="1"/>
  <c r="B100" i="1" s="1"/>
  <c r="E100" i="1"/>
  <c r="D100" i="1"/>
  <c r="CM99" i="1"/>
  <c r="CK99" i="1"/>
  <c r="CJ99" i="1"/>
  <c r="CE99" i="1"/>
  <c r="BG99" i="1"/>
  <c r="BA99" i="1"/>
  <c r="AU99" i="1"/>
  <c r="AO99" i="1"/>
  <c r="B99" i="1"/>
  <c r="E99" i="1"/>
  <c r="D99" i="1"/>
  <c r="CM97" i="1"/>
  <c r="CK97" i="1"/>
  <c r="CJ97" i="1"/>
  <c r="CE97" i="1"/>
  <c r="BG97" i="1"/>
  <c r="BA97" i="1"/>
  <c r="AU97" i="1"/>
  <c r="AO97" i="1"/>
  <c r="B97" i="1"/>
  <c r="E97" i="1"/>
  <c r="D97" i="1"/>
  <c r="CM95" i="1"/>
  <c r="CK95" i="1"/>
  <c r="CJ95" i="1"/>
  <c r="CE95" i="1"/>
  <c r="BG95" i="1"/>
  <c r="BA95" i="1"/>
  <c r="AU95" i="1"/>
  <c r="AO95" i="1"/>
  <c r="Y95" i="1"/>
  <c r="B95" i="1" s="1"/>
  <c r="E95" i="1"/>
  <c r="D95" i="1"/>
  <c r="CM93" i="1"/>
  <c r="CK93" i="1"/>
  <c r="CJ93" i="1"/>
  <c r="CE93" i="1"/>
  <c r="AU93" i="1"/>
  <c r="AO93" i="1"/>
  <c r="Y93" i="1"/>
  <c r="B93" i="1" s="1"/>
  <c r="E93" i="1"/>
  <c r="D93" i="1"/>
  <c r="CI92" i="1"/>
  <c r="CC92" i="1"/>
  <c r="CA92" i="1"/>
  <c r="BW92" i="1"/>
  <c r="BQ92" i="1"/>
  <c r="BK92" i="1"/>
  <c r="BE92" i="1"/>
  <c r="BC92" i="1"/>
  <c r="AY92" i="1"/>
  <c r="AW92" i="1"/>
  <c r="AS92" i="1"/>
  <c r="AQ92" i="1"/>
  <c r="AM92" i="1"/>
  <c r="AK92" i="1"/>
  <c r="AI92" i="1"/>
  <c r="AE92" i="1"/>
  <c r="AC92" i="1"/>
  <c r="CM91" i="1"/>
  <c r="CK91" i="1"/>
  <c r="CJ91" i="1"/>
  <c r="CE91" i="1"/>
  <c r="BM91" i="1"/>
  <c r="BA91" i="1"/>
  <c r="BA88" i="1" s="1"/>
  <c r="AU91" i="1"/>
  <c r="AU88" i="1" s="1"/>
  <c r="AO91" i="1"/>
  <c r="AA91" i="1"/>
  <c r="Y91" i="1"/>
  <c r="CM90" i="1"/>
  <c r="CK90" i="1"/>
  <c r="CJ90" i="1"/>
  <c r="AO90" i="1"/>
  <c r="CG90" i="1" s="1"/>
  <c r="Y90" i="1"/>
  <c r="C90" i="1" s="1"/>
  <c r="CM89" i="1"/>
  <c r="CL89" i="1"/>
  <c r="CK89" i="1"/>
  <c r="CJ89" i="1"/>
  <c r="CG89" i="1"/>
  <c r="AA89" i="1"/>
  <c r="AA88" i="1" s="1"/>
  <c r="Y89" i="1"/>
  <c r="CI88" i="1"/>
  <c r="CE88" i="1"/>
  <c r="CC88" i="1"/>
  <c r="CA88" i="1"/>
  <c r="BY88" i="1"/>
  <c r="BW88" i="1"/>
  <c r="BU88" i="1"/>
  <c r="BS88" i="1"/>
  <c r="BQ88" i="1"/>
  <c r="BO88" i="1"/>
  <c r="BM88" i="1"/>
  <c r="BK88" i="1"/>
  <c r="BI88" i="1"/>
  <c r="BG88" i="1"/>
  <c r="BE88" i="1"/>
  <c r="BC88" i="1"/>
  <c r="AY88" i="1"/>
  <c r="AW88" i="1"/>
  <c r="AS88" i="1"/>
  <c r="AQ88" i="1"/>
  <c r="AM88" i="1"/>
  <c r="AK88" i="1"/>
  <c r="AI88" i="1"/>
  <c r="AG88" i="1"/>
  <c r="AE88" i="1"/>
  <c r="AC88" i="1"/>
  <c r="CI87" i="1"/>
  <c r="BS83" i="1"/>
  <c r="CM86" i="1"/>
  <c r="CK86" i="1"/>
  <c r="CJ86" i="1"/>
  <c r="CE86" i="1"/>
  <c r="BG86" i="1"/>
  <c r="BA86" i="1"/>
  <c r="AU86" i="1"/>
  <c r="AO86" i="1"/>
  <c r="Y86" i="1"/>
  <c r="C86" i="1" s="1"/>
  <c r="E86" i="1"/>
  <c r="D86" i="1"/>
  <c r="CM85" i="1"/>
  <c r="CK85" i="1"/>
  <c r="CJ85" i="1"/>
  <c r="CE85" i="1"/>
  <c r="BY85" i="1"/>
  <c r="BM85" i="1"/>
  <c r="BM83" i="1" s="1"/>
  <c r="BG85" i="1"/>
  <c r="BA85" i="1"/>
  <c r="AU85" i="1"/>
  <c r="AO85" i="1"/>
  <c r="Y85" i="1"/>
  <c r="E85" i="1"/>
  <c r="CM84" i="1"/>
  <c r="CK84" i="1"/>
  <c r="CJ84" i="1"/>
  <c r="CE84" i="1"/>
  <c r="BG84" i="1"/>
  <c r="BA84" i="1"/>
  <c r="AU84" i="1"/>
  <c r="AO84" i="1"/>
  <c r="AA84" i="1"/>
  <c r="AA83" i="1" s="1"/>
  <c r="Y84" i="1"/>
  <c r="E84" i="1"/>
  <c r="D84" i="1"/>
  <c r="CC83" i="1"/>
  <c r="CA83" i="1"/>
  <c r="BY83" i="1"/>
  <c r="BW83" i="1"/>
  <c r="BU83" i="1"/>
  <c r="BQ83" i="1"/>
  <c r="BO83" i="1"/>
  <c r="BK83" i="1"/>
  <c r="BI83" i="1"/>
  <c r="BE83" i="1"/>
  <c r="BC83" i="1"/>
  <c r="AY83" i="1"/>
  <c r="AW83" i="1"/>
  <c r="AS83" i="1"/>
  <c r="AQ83" i="1"/>
  <c r="AM83" i="1"/>
  <c r="AK83" i="1"/>
  <c r="AI83" i="1"/>
  <c r="AG83" i="1"/>
  <c r="AE83" i="1"/>
  <c r="AC83" i="1"/>
  <c r="CM82" i="1"/>
  <c r="CK82" i="1"/>
  <c r="CJ82" i="1"/>
  <c r="CE82" i="1"/>
  <c r="BS82" i="1"/>
  <c r="BM82" i="1"/>
  <c r="BA82" i="1"/>
  <c r="AU82" i="1"/>
  <c r="AO82" i="1"/>
  <c r="AA82" i="1"/>
  <c r="Y82" i="1"/>
  <c r="B82" i="1" s="1"/>
  <c r="E82" i="1"/>
  <c r="CM81" i="1"/>
  <c r="CK81" i="1"/>
  <c r="CJ81" i="1"/>
  <c r="BS81" i="1"/>
  <c r="BM81" i="1"/>
  <c r="BG81" i="1"/>
  <c r="BA81" i="1"/>
  <c r="AU81" i="1"/>
  <c r="AO81" i="1"/>
  <c r="AO78" i="1" s="1"/>
  <c r="AA81" i="1"/>
  <c r="AA78" i="1" s="1"/>
  <c r="Y81" i="1"/>
  <c r="B81" i="1" s="1"/>
  <c r="E81" i="1"/>
  <c r="D81" i="1"/>
  <c r="CM80" i="1"/>
  <c r="CL80" i="1"/>
  <c r="CK80" i="1"/>
  <c r="CJ80" i="1"/>
  <c r="CM79" i="1"/>
  <c r="CK79" i="1"/>
  <c r="CJ79" i="1"/>
  <c r="CE79" i="1"/>
  <c r="BY79" i="1"/>
  <c r="BS79" i="1"/>
  <c r="BM79" i="1"/>
  <c r="BG79" i="1"/>
  <c r="BA79" i="1"/>
  <c r="Y79" i="1"/>
  <c r="CC78" i="1"/>
  <c r="CA78" i="1"/>
  <c r="BY78" i="1"/>
  <c r="BW78" i="1"/>
  <c r="BU78" i="1"/>
  <c r="BQ78" i="1"/>
  <c r="BO78" i="1"/>
  <c r="BK78" i="1"/>
  <c r="BI78" i="1"/>
  <c r="BE78" i="1"/>
  <c r="BC78" i="1"/>
  <c r="AY78" i="1"/>
  <c r="AW78" i="1"/>
  <c r="AS78" i="1"/>
  <c r="AQ78" i="1"/>
  <c r="AM78" i="1"/>
  <c r="AK78" i="1"/>
  <c r="AI78" i="1"/>
  <c r="AG78" i="1"/>
  <c r="AE78" i="1"/>
  <c r="AC78" i="1"/>
  <c r="CM77" i="1"/>
  <c r="CK77" i="1"/>
  <c r="CJ77" i="1"/>
  <c r="CE77" i="1"/>
  <c r="BY77" i="1"/>
  <c r="BG77" i="1"/>
  <c r="AU77" i="1"/>
  <c r="AU74" i="1" s="1"/>
  <c r="AO77" i="1"/>
  <c r="AA77" i="1"/>
  <c r="Y77" i="1"/>
  <c r="A77" i="1" s="1"/>
  <c r="E77" i="1"/>
  <c r="CM76" i="1"/>
  <c r="CK76" i="1"/>
  <c r="CJ76" i="1"/>
  <c r="CE76" i="1"/>
  <c r="BY76" i="1"/>
  <c r="BS76" i="1"/>
  <c r="BM76" i="1"/>
  <c r="BG76" i="1"/>
  <c r="BA76" i="1"/>
  <c r="AO76" i="1"/>
  <c r="AA76" i="1"/>
  <c r="E76" i="1"/>
  <c r="D76" i="1"/>
  <c r="B76" i="1"/>
  <c r="A76" i="1"/>
  <c r="CM75" i="1"/>
  <c r="CK75" i="1"/>
  <c r="CJ75" i="1"/>
  <c r="CE75" i="1"/>
  <c r="BY75" i="1"/>
  <c r="BS75" i="1"/>
  <c r="BM75" i="1"/>
  <c r="BG75" i="1"/>
  <c r="BA75" i="1"/>
  <c r="AA75" i="1"/>
  <c r="Y75" i="1"/>
  <c r="A75" i="1" s="1"/>
  <c r="E75" i="1"/>
  <c r="D75" i="1"/>
  <c r="CI74" i="1"/>
  <c r="CC74" i="1"/>
  <c r="CA74" i="1"/>
  <c r="BW74" i="1"/>
  <c r="BU74" i="1"/>
  <c r="BQ74" i="1"/>
  <c r="BO74" i="1"/>
  <c r="BK74" i="1"/>
  <c r="BI74" i="1"/>
  <c r="BE74" i="1"/>
  <c r="BC74" i="1"/>
  <c r="AY74" i="1"/>
  <c r="AW74" i="1"/>
  <c r="AS74" i="1"/>
  <c r="AQ74" i="1"/>
  <c r="AM74" i="1"/>
  <c r="AK74" i="1"/>
  <c r="AI74" i="1"/>
  <c r="AG74" i="1"/>
  <c r="AE74" i="1"/>
  <c r="AC74" i="1"/>
  <c r="CM72" i="1"/>
  <c r="CK72" i="1"/>
  <c r="CJ72" i="1"/>
  <c r="CE72" i="1"/>
  <c r="BA72" i="1"/>
  <c r="BA62" i="1" s="1"/>
  <c r="AU72" i="1"/>
  <c r="AO72" i="1"/>
  <c r="AA72" i="1"/>
  <c r="C72" i="1" s="1"/>
  <c r="E72" i="1"/>
  <c r="D72" i="1"/>
  <c r="B72" i="1"/>
  <c r="A72" i="1"/>
  <c r="CM71" i="1"/>
  <c r="CK71" i="1"/>
  <c r="CE71" i="1"/>
  <c r="BY71" i="1"/>
  <c r="BS71" i="1"/>
  <c r="BM71" i="1"/>
  <c r="AU71" i="1"/>
  <c r="AA71" i="1"/>
  <c r="E71" i="1"/>
  <c r="A70" i="1"/>
  <c r="A69" i="1"/>
  <c r="D67" i="1"/>
  <c r="C67" i="1"/>
  <c r="B67" i="1"/>
  <c r="D66" i="1"/>
  <c r="C66" i="1"/>
  <c r="B66" i="1"/>
  <c r="CM63" i="1"/>
  <c r="CK63" i="1"/>
  <c r="CJ63" i="1"/>
  <c r="CE63" i="1"/>
  <c r="BY63" i="1"/>
  <c r="BS63" i="1"/>
  <c r="BM63" i="1"/>
  <c r="AO63" i="1"/>
  <c r="AA63" i="1"/>
  <c r="Y63" i="1"/>
  <c r="A63" i="1" s="1"/>
  <c r="E63" i="1"/>
  <c r="D63" i="1"/>
  <c r="CI62" i="1"/>
  <c r="CC62" i="1"/>
  <c r="CA62" i="1"/>
  <c r="BW62" i="1"/>
  <c r="BQ62" i="1"/>
  <c r="BK62" i="1"/>
  <c r="BG62" i="1"/>
  <c r="BE62" i="1"/>
  <c r="BC62" i="1"/>
  <c r="AY62" i="1"/>
  <c r="AW62" i="1"/>
  <c r="AS62" i="1"/>
  <c r="AM62" i="1"/>
  <c r="AI62" i="1"/>
  <c r="AG62" i="1"/>
  <c r="AE62" i="1"/>
  <c r="AC62" i="1"/>
  <c r="CM61" i="1"/>
  <c r="CK61" i="1"/>
  <c r="CJ61" i="1"/>
  <c r="CE61" i="1"/>
  <c r="BY61" i="1"/>
  <c r="BS61" i="1"/>
  <c r="BM61" i="1"/>
  <c r="BG61" i="1"/>
  <c r="AA61" i="1"/>
  <c r="Y61" i="1"/>
  <c r="E61" i="1"/>
  <c r="D61" i="1"/>
  <c r="CM60" i="1"/>
  <c r="CK60" i="1"/>
  <c r="CJ60" i="1"/>
  <c r="CE60" i="1"/>
  <c r="BY60" i="1"/>
  <c r="BS60" i="1"/>
  <c r="BM60" i="1"/>
  <c r="BG60" i="1"/>
  <c r="AA60" i="1"/>
  <c r="Y60" i="1"/>
  <c r="B60" i="1" s="1"/>
  <c r="E60" i="1"/>
  <c r="D60" i="1"/>
  <c r="CM59" i="1"/>
  <c r="CK59" i="1"/>
  <c r="CJ59" i="1"/>
  <c r="CE59" i="1"/>
  <c r="BY59" i="1"/>
  <c r="BS59" i="1"/>
  <c r="BS58" i="1" s="1"/>
  <c r="BM59" i="1"/>
  <c r="BG59" i="1"/>
  <c r="AA59" i="1"/>
  <c r="Y59" i="1"/>
  <c r="E59" i="1"/>
  <c r="D59" i="1"/>
  <c r="CI58" i="1"/>
  <c r="CC58" i="1"/>
  <c r="CA58" i="1"/>
  <c r="BW58" i="1"/>
  <c r="BU58" i="1"/>
  <c r="BQ58" i="1"/>
  <c r="BO58" i="1"/>
  <c r="BK58" i="1"/>
  <c r="BI58" i="1"/>
  <c r="BE58" i="1"/>
  <c r="BC58" i="1"/>
  <c r="BA58" i="1"/>
  <c r="AY58" i="1"/>
  <c r="AW58" i="1"/>
  <c r="AU58" i="1"/>
  <c r="AS58" i="1"/>
  <c r="AQ58" i="1"/>
  <c r="AO58" i="1"/>
  <c r="AM58" i="1"/>
  <c r="AK58" i="1"/>
  <c r="AI58" i="1"/>
  <c r="AG58" i="1"/>
  <c r="AE58" i="1"/>
  <c r="AC58" i="1"/>
  <c r="CM57" i="1"/>
  <c r="CK57" i="1"/>
  <c r="CJ57" i="1"/>
  <c r="CE57" i="1"/>
  <c r="BM57" i="1"/>
  <c r="BG57" i="1"/>
  <c r="AA57" i="1"/>
  <c r="Y57" i="1"/>
  <c r="B57" i="1" s="1"/>
  <c r="E57" i="1"/>
  <c r="D57" i="1"/>
  <c r="CM56" i="1"/>
  <c r="CK56" i="1"/>
  <c r="CJ56" i="1"/>
  <c r="CE56" i="1"/>
  <c r="BY56" i="1"/>
  <c r="BY55" i="1" s="1"/>
  <c r="BS56" i="1"/>
  <c r="BS55" i="1" s="1"/>
  <c r="BM56" i="1"/>
  <c r="BM55" i="1" s="1"/>
  <c r="BG56" i="1"/>
  <c r="BA56" i="1"/>
  <c r="BA55" i="1" s="1"/>
  <c r="AA56" i="1"/>
  <c r="Y56" i="1"/>
  <c r="B56" i="1" s="1"/>
  <c r="E56" i="1"/>
  <c r="D56" i="1"/>
  <c r="CI55" i="1"/>
  <c r="CC55" i="1"/>
  <c r="CA55" i="1"/>
  <c r="BW55" i="1"/>
  <c r="BU55" i="1"/>
  <c r="BQ55" i="1"/>
  <c r="BO55" i="1"/>
  <c r="BK55" i="1"/>
  <c r="BI55" i="1"/>
  <c r="BE55" i="1"/>
  <c r="BC55" i="1"/>
  <c r="AY55" i="1"/>
  <c r="AW55" i="1"/>
  <c r="AU55" i="1"/>
  <c r="AS55" i="1"/>
  <c r="AQ55" i="1"/>
  <c r="AO55" i="1"/>
  <c r="AM55" i="1"/>
  <c r="AK55" i="1"/>
  <c r="AI55" i="1"/>
  <c r="AG55" i="1"/>
  <c r="AE55" i="1"/>
  <c r="AC55" i="1"/>
  <c r="CM54" i="1"/>
  <c r="CK54" i="1"/>
  <c r="CJ54" i="1"/>
  <c r="CE54" i="1"/>
  <c r="BY54" i="1"/>
  <c r="BS54" i="1"/>
  <c r="BM54" i="1"/>
  <c r="BA54" i="1"/>
  <c r="Y54" i="1"/>
  <c r="B54" i="1" s="1"/>
  <c r="E54" i="1"/>
  <c r="CM53" i="1"/>
  <c r="CK53" i="1"/>
  <c r="CJ53" i="1"/>
  <c r="CE53" i="1"/>
  <c r="BY53" i="1"/>
  <c r="BS53" i="1"/>
  <c r="BM53" i="1"/>
  <c r="BG53" i="1"/>
  <c r="AA53" i="1"/>
  <c r="Y53" i="1"/>
  <c r="E53" i="1"/>
  <c r="D53" i="1"/>
  <c r="CM52" i="1"/>
  <c r="CK52" i="1"/>
  <c r="CJ52" i="1"/>
  <c r="CE52" i="1"/>
  <c r="BY52" i="1"/>
  <c r="BS52" i="1"/>
  <c r="BM52" i="1"/>
  <c r="BG52" i="1"/>
  <c r="BA52" i="1"/>
  <c r="AA52" i="1"/>
  <c r="Y52" i="1"/>
  <c r="E52" i="1"/>
  <c r="D52" i="1"/>
  <c r="CC51" i="1"/>
  <c r="CA51" i="1"/>
  <c r="BW51" i="1"/>
  <c r="BU51" i="1"/>
  <c r="BQ51" i="1"/>
  <c r="BO51" i="1"/>
  <c r="BK51" i="1"/>
  <c r="BI51" i="1"/>
  <c r="BE51" i="1"/>
  <c r="BC51" i="1"/>
  <c r="AY51" i="1"/>
  <c r="AW51" i="1"/>
  <c r="AU51" i="1"/>
  <c r="AS51" i="1"/>
  <c r="AQ51" i="1"/>
  <c r="AO51" i="1"/>
  <c r="AM51" i="1"/>
  <c r="AK51" i="1"/>
  <c r="AI51" i="1"/>
  <c r="AG51" i="1"/>
  <c r="AE51" i="1"/>
  <c r="AC51" i="1"/>
  <c r="CM50" i="1"/>
  <c r="CL50" i="1"/>
  <c r="CK50" i="1"/>
  <c r="CJ50" i="1"/>
  <c r="CI50" i="1"/>
  <c r="CG50" i="1"/>
  <c r="AA50" i="1"/>
  <c r="CM49" i="1"/>
  <c r="CL49" i="1"/>
  <c r="CK49" i="1"/>
  <c r="CJ49" i="1"/>
  <c r="CG49" i="1"/>
  <c r="AA49" i="1"/>
  <c r="AA48" i="1" s="1"/>
  <c r="CC48" i="1"/>
  <c r="CA48" i="1"/>
  <c r="BW48" i="1"/>
  <c r="BU48" i="1"/>
  <c r="BQ48" i="1"/>
  <c r="BO48" i="1"/>
  <c r="BK48" i="1"/>
  <c r="BI48" i="1"/>
  <c r="BG48" i="1"/>
  <c r="BE48" i="1"/>
  <c r="BC48" i="1"/>
  <c r="BA48" i="1"/>
  <c r="AY48" i="1"/>
  <c r="AW48" i="1"/>
  <c r="AM48" i="1"/>
  <c r="AK48" i="1"/>
  <c r="AI48" i="1"/>
  <c r="AG48" i="1"/>
  <c r="AE48" i="1"/>
  <c r="AC48" i="1"/>
  <c r="Y48" i="1"/>
  <c r="CM47" i="1"/>
  <c r="CL47" i="1"/>
  <c r="CK47" i="1"/>
  <c r="CJ47" i="1"/>
  <c r="CI47" i="1"/>
  <c r="CG47" i="1"/>
  <c r="AA47" i="1"/>
  <c r="CM46" i="1"/>
  <c r="CL46" i="1"/>
  <c r="CK46" i="1"/>
  <c r="CJ46" i="1"/>
  <c r="CG46" i="1"/>
  <c r="AA46" i="1"/>
  <c r="CC45" i="1"/>
  <c r="CA45" i="1"/>
  <c r="BW45" i="1"/>
  <c r="BU45" i="1"/>
  <c r="BQ45" i="1"/>
  <c r="BO45" i="1"/>
  <c r="BK45" i="1"/>
  <c r="BI45" i="1"/>
  <c r="BE45" i="1"/>
  <c r="BC45" i="1"/>
  <c r="BA45" i="1"/>
  <c r="CL45" i="1" s="1"/>
  <c r="AY45" i="1"/>
  <c r="AW45" i="1"/>
  <c r="AM45" i="1"/>
  <c r="AK45" i="1"/>
  <c r="AI45" i="1"/>
  <c r="AG45" i="1"/>
  <c r="AE45" i="1"/>
  <c r="AC45" i="1"/>
  <c r="Y45" i="1"/>
  <c r="CM44" i="1"/>
  <c r="CL44" i="1"/>
  <c r="CK44" i="1"/>
  <c r="CJ44" i="1"/>
  <c r="CI44" i="1"/>
  <c r="CG44" i="1"/>
  <c r="AA44" i="1"/>
  <c r="CM43" i="1"/>
  <c r="CL43" i="1"/>
  <c r="CK43" i="1"/>
  <c r="CJ43" i="1"/>
  <c r="CI43" i="1"/>
  <c r="CG43" i="1"/>
  <c r="AA43" i="1"/>
  <c r="CE42" i="1"/>
  <c r="CE39" i="1" s="1"/>
  <c r="CC42" i="1"/>
  <c r="CA42" i="1"/>
  <c r="BY42" i="1"/>
  <c r="BY39" i="1" s="1"/>
  <c r="BW42" i="1"/>
  <c r="BU42" i="1"/>
  <c r="BS42" i="1"/>
  <c r="BS39" i="1" s="1"/>
  <c r="BQ42" i="1"/>
  <c r="BO42" i="1"/>
  <c r="BM42" i="1"/>
  <c r="BM39" i="1" s="1"/>
  <c r="BK42" i="1"/>
  <c r="BI42" i="1"/>
  <c r="BG42" i="1"/>
  <c r="BE42" i="1"/>
  <c r="BC42" i="1"/>
  <c r="AU42" i="1"/>
  <c r="AS42" i="1"/>
  <c r="AS39" i="1" s="1"/>
  <c r="AQ42" i="1"/>
  <c r="AQ39" i="1" s="1"/>
  <c r="AM42" i="1"/>
  <c r="AK42" i="1"/>
  <c r="AG42" i="1"/>
  <c r="AE42" i="1"/>
  <c r="Y42" i="1"/>
  <c r="CM41" i="1"/>
  <c r="CL41" i="1"/>
  <c r="CK41" i="1"/>
  <c r="CJ41" i="1"/>
  <c r="CI41" i="1"/>
  <c r="CG41" i="1"/>
  <c r="CG40" i="1" s="1"/>
  <c r="AA41" i="1"/>
  <c r="AA40" i="1" s="1"/>
  <c r="CC40" i="1"/>
  <c r="CA40" i="1"/>
  <c r="BW40" i="1"/>
  <c r="BU40" i="1"/>
  <c r="BQ40" i="1"/>
  <c r="BO40" i="1"/>
  <c r="BK40" i="1"/>
  <c r="BI40" i="1"/>
  <c r="BE40" i="1"/>
  <c r="BC40" i="1"/>
  <c r="AY40" i="1"/>
  <c r="AW40" i="1"/>
  <c r="AO40" i="1"/>
  <c r="CL40" i="1" s="1"/>
  <c r="AM40" i="1"/>
  <c r="AK40" i="1"/>
  <c r="AI40" i="1"/>
  <c r="AG40" i="1"/>
  <c r="AE40" i="1"/>
  <c r="AC40" i="1"/>
  <c r="Y40" i="1"/>
  <c r="CI39" i="1"/>
  <c r="AU39" i="1"/>
  <c r="CI38" i="1"/>
  <c r="A37" i="1"/>
  <c r="A36" i="1"/>
  <c r="D34" i="1"/>
  <c r="C34" i="1"/>
  <c r="B34" i="1"/>
  <c r="D33" i="1"/>
  <c r="C33" i="1"/>
  <c r="B33" i="1"/>
  <c r="CC23" i="1"/>
  <c r="BZ23" i="1"/>
  <c r="BX23" i="1"/>
  <c r="BR23" i="1"/>
  <c r="BL22" i="1"/>
  <c r="CF22" i="1" s="1"/>
  <c r="BL21" i="1"/>
  <c r="CF21" i="1" s="1"/>
  <c r="BL20" i="1"/>
  <c r="CF20" i="1" s="1"/>
  <c r="BL19" i="1"/>
  <c r="BG164" i="2" l="1"/>
  <c r="AK172" i="2"/>
  <c r="CL165" i="2"/>
  <c r="CG165" i="2"/>
  <c r="CJ167" i="2" s="1"/>
  <c r="CF19" i="1"/>
  <c r="BL23" i="1"/>
  <c r="AM166" i="2"/>
  <c r="CK165" i="2"/>
  <c r="AU164" i="2"/>
  <c r="AP171" i="2"/>
  <c r="CN165" i="2"/>
  <c r="CE127" i="1"/>
  <c r="AW87" i="1"/>
  <c r="BG98" i="1"/>
  <c r="BG92" i="1" s="1"/>
  <c r="CE98" i="1"/>
  <c r="CE92" i="1" s="1"/>
  <c r="BA78" i="1"/>
  <c r="CL82" i="1"/>
  <c r="Y83" i="1"/>
  <c r="AA74" i="1"/>
  <c r="CL72" i="1"/>
  <c r="BG78" i="1"/>
  <c r="AC87" i="1"/>
  <c r="AK87" i="1"/>
  <c r="CG45" i="1"/>
  <c r="BY51" i="1"/>
  <c r="C52" i="1"/>
  <c r="AA51" i="1"/>
  <c r="C59" i="1"/>
  <c r="AO88" i="1"/>
  <c r="AA55" i="1"/>
  <c r="BG74" i="1"/>
  <c r="BS78" i="1"/>
  <c r="BW87" i="1"/>
  <c r="BK87" i="1"/>
  <c r="AU101" i="1"/>
  <c r="AU98" i="1" s="1"/>
  <c r="AU92" i="1" s="1"/>
  <c r="C130" i="1"/>
  <c r="CE78" i="1"/>
  <c r="BM51" i="1"/>
  <c r="C82" i="1"/>
  <c r="BM78" i="1"/>
  <c r="BS127" i="1"/>
  <c r="BS87" i="1" s="1"/>
  <c r="CE62" i="1"/>
  <c r="AQ38" i="1"/>
  <c r="AG39" i="1"/>
  <c r="AG38" i="1" s="1"/>
  <c r="A60" i="1"/>
  <c r="AA58" i="1"/>
  <c r="BM62" i="1"/>
  <c r="CE74" i="1"/>
  <c r="B77" i="1"/>
  <c r="A82" i="1"/>
  <c r="AO83" i="1"/>
  <c r="CE83" i="1"/>
  <c r="B128" i="1"/>
  <c r="AU127" i="1"/>
  <c r="CL130" i="1"/>
  <c r="CG52" i="1"/>
  <c r="BS62" i="1"/>
  <c r="AU62" i="1"/>
  <c r="CK78" i="1"/>
  <c r="AU78" i="1"/>
  <c r="AG101" i="1"/>
  <c r="BG127" i="1"/>
  <c r="AA127" i="1"/>
  <c r="AS38" i="1"/>
  <c r="BG39" i="1"/>
  <c r="AA45" i="1"/>
  <c r="CG48" i="1"/>
  <c r="Y51" i="1"/>
  <c r="C54" i="1"/>
  <c r="CG57" i="1"/>
  <c r="CM58" i="1"/>
  <c r="CJ58" i="1"/>
  <c r="B59" i="1"/>
  <c r="BY58" i="1"/>
  <c r="BS74" i="1"/>
  <c r="AI87" i="1"/>
  <c r="BC87" i="1"/>
  <c r="Y88" i="1"/>
  <c r="CC87" i="1"/>
  <c r="B139" i="1"/>
  <c r="Y58" i="1"/>
  <c r="BM58" i="1"/>
  <c r="CL61" i="1"/>
  <c r="CM83" i="1"/>
  <c r="CJ83" i="1"/>
  <c r="AE87" i="1"/>
  <c r="BQ87" i="1"/>
  <c r="CE55" i="1"/>
  <c r="CE58" i="1"/>
  <c r="CM51" i="1"/>
  <c r="CJ51" i="1"/>
  <c r="BA51" i="1"/>
  <c r="A54" i="1"/>
  <c r="Y55" i="1"/>
  <c r="C56" i="1"/>
  <c r="A59" i="1"/>
  <c r="CM62" i="1"/>
  <c r="CJ62" i="1"/>
  <c r="BA74" i="1"/>
  <c r="BM74" i="1"/>
  <c r="BY74" i="1"/>
  <c r="AO74" i="1"/>
  <c r="C77" i="1"/>
  <c r="CL84" i="1"/>
  <c r="CL85" i="1"/>
  <c r="B86" i="1"/>
  <c r="CL86" i="1"/>
  <c r="BA83" i="1"/>
  <c r="BG83" i="1"/>
  <c r="AQ87" i="1"/>
  <c r="BE87" i="1"/>
  <c r="BI87" i="1"/>
  <c r="BU87" i="1"/>
  <c r="CA87" i="1"/>
  <c r="CL103" i="1"/>
  <c r="CK127" i="1"/>
  <c r="AS87" i="1"/>
  <c r="AM39" i="1"/>
  <c r="AM38" i="1" s="1"/>
  <c r="BO39" i="1"/>
  <c r="BO38" i="1" s="1"/>
  <c r="CG42" i="1"/>
  <c r="BW39" i="1"/>
  <c r="BW38" i="1" s="1"/>
  <c r="BA39" i="1"/>
  <c r="AC39" i="1"/>
  <c r="AC38" i="1" s="1"/>
  <c r="AY39" i="1"/>
  <c r="AY38" i="1" s="1"/>
  <c r="BK39" i="1"/>
  <c r="BK38" i="1" s="1"/>
  <c r="CM42" i="1"/>
  <c r="CJ42" i="1"/>
  <c r="CL42" i="1"/>
  <c r="AA42" i="1"/>
  <c r="AI39" i="1"/>
  <c r="AI38" i="1" s="1"/>
  <c r="CK45" i="1"/>
  <c r="BC39" i="1"/>
  <c r="BC38" i="1" s="1"/>
  <c r="CA39" i="1"/>
  <c r="CA38" i="1" s="1"/>
  <c r="CM48" i="1"/>
  <c r="CJ48" i="1"/>
  <c r="CL48" i="1"/>
  <c r="C53" i="1"/>
  <c r="CL53" i="1"/>
  <c r="BS51" i="1"/>
  <c r="CE51" i="1"/>
  <c r="CC39" i="1"/>
  <c r="CC38" i="1" s="1"/>
  <c r="C61" i="1"/>
  <c r="B61" i="1"/>
  <c r="C79" i="1"/>
  <c r="B79" i="1"/>
  <c r="Y78" i="1"/>
  <c r="C84" i="1"/>
  <c r="B84" i="1"/>
  <c r="AU83" i="1"/>
  <c r="CK88" i="1"/>
  <c r="AM87" i="1"/>
  <c r="B141" i="1"/>
  <c r="A141" i="1"/>
  <c r="BE39" i="1"/>
  <c r="BE38" i="1" s="1"/>
  <c r="BQ39" i="1"/>
  <c r="BQ38" i="1" s="1"/>
  <c r="CF23" i="1"/>
  <c r="AO39" i="1"/>
  <c r="CK40" i="1"/>
  <c r="AW39" i="1"/>
  <c r="AW38" i="1" s="1"/>
  <c r="BI39" i="1"/>
  <c r="BI38" i="1" s="1"/>
  <c r="BU39" i="1"/>
  <c r="BU38" i="1" s="1"/>
  <c r="Y39" i="1"/>
  <c r="A52" i="1"/>
  <c r="B53" i="1"/>
  <c r="CK55" i="1"/>
  <c r="BG55" i="1"/>
  <c r="A56" i="1"/>
  <c r="A57" i="1"/>
  <c r="BG58" i="1"/>
  <c r="CK62" i="1"/>
  <c r="AA62" i="1"/>
  <c r="BY62" i="1"/>
  <c r="B75" i="1"/>
  <c r="Y74" i="1"/>
  <c r="AY87" i="1"/>
  <c r="Y98" i="1"/>
  <c r="Y92" i="1" s="1"/>
  <c r="D101" i="1"/>
  <c r="BO87" i="1"/>
  <c r="C102" i="1"/>
  <c r="A102" i="1"/>
  <c r="BA101" i="1"/>
  <c r="BA98" i="1" s="1"/>
  <c r="BA92" i="1" s="1"/>
  <c r="AO101" i="1"/>
  <c r="AO98" i="1" s="1"/>
  <c r="AO92" i="1" s="1"/>
  <c r="C63" i="1"/>
  <c r="CL63" i="1"/>
  <c r="CM74" i="1"/>
  <c r="CJ74" i="1"/>
  <c r="CM88" i="1"/>
  <c r="CL88" i="1"/>
  <c r="C89" i="1"/>
  <c r="C91" i="1"/>
  <c r="CL91" i="1"/>
  <c r="CK92" i="1"/>
  <c r="C95" i="1"/>
  <c r="CL95" i="1"/>
  <c r="C99" i="1"/>
  <c r="CL99" i="1"/>
  <c r="CJ101" i="1"/>
  <c r="E101" i="1"/>
  <c r="CG102" i="1"/>
  <c r="C128" i="1"/>
  <c r="BA127" i="1"/>
  <c r="C132" i="1"/>
  <c r="CL132" i="1"/>
  <c r="C133" i="1"/>
  <c r="CL133" i="1"/>
  <c r="C135" i="1"/>
  <c r="CG135" i="1"/>
  <c r="CG139" i="1"/>
  <c r="CJ88" i="1"/>
  <c r="B91" i="1"/>
  <c r="AE39" i="1"/>
  <c r="AE38" i="1" s="1"/>
  <c r="AK39" i="1"/>
  <c r="CM40" i="1"/>
  <c r="CJ40" i="1"/>
  <c r="CK42" i="1"/>
  <c r="CM45" i="1"/>
  <c r="CJ45" i="1"/>
  <c r="CK48" i="1"/>
  <c r="CK51" i="1"/>
  <c r="BG51" i="1"/>
  <c r="B52" i="1"/>
  <c r="A53" i="1"/>
  <c r="CG54" i="1"/>
  <c r="CM55" i="1"/>
  <c r="CJ55" i="1"/>
  <c r="CG56" i="1"/>
  <c r="CG55" i="1" s="1"/>
  <c r="CK58" i="1"/>
  <c r="CG72" i="1"/>
  <c r="CK74" i="1"/>
  <c r="C75" i="1"/>
  <c r="CG75" i="1"/>
  <c r="CL76" i="1"/>
  <c r="CL77" i="1"/>
  <c r="CM78" i="1"/>
  <c r="CJ78" i="1"/>
  <c r="A79" i="1"/>
  <c r="CL79" i="1"/>
  <c r="C81" i="1"/>
  <c r="CL81" i="1"/>
  <c r="CG82" i="1"/>
  <c r="CK83" i="1"/>
  <c r="A84" i="1"/>
  <c r="CG84" i="1"/>
  <c r="CG85" i="1"/>
  <c r="CG86" i="1"/>
  <c r="CJ127" i="1"/>
  <c r="BM87" i="1"/>
  <c r="BY127" i="1"/>
  <c r="BY87" i="1" s="1"/>
  <c r="A132" i="1"/>
  <c r="CG132" i="1"/>
  <c r="A133" i="1"/>
  <c r="CG133" i="1"/>
  <c r="A135" i="1"/>
  <c r="CL135" i="1"/>
  <c r="CL139" i="1"/>
  <c r="CL59" i="1"/>
  <c r="C60" i="1"/>
  <c r="CG60" i="1"/>
  <c r="A61" i="1"/>
  <c r="B63" i="1"/>
  <c r="A91" i="1"/>
  <c r="CJ92" i="1"/>
  <c r="C93" i="1"/>
  <c r="CG93" i="1"/>
  <c r="A95" i="1"/>
  <c r="CG95" i="1"/>
  <c r="C97" i="1"/>
  <c r="CG97" i="1"/>
  <c r="A99" i="1"/>
  <c r="CG99" i="1"/>
  <c r="C100" i="1"/>
  <c r="CL100" i="1"/>
  <c r="CK101" i="1"/>
  <c r="CL102" i="1"/>
  <c r="CG128" i="1"/>
  <c r="B130" i="1"/>
  <c r="C139" i="1"/>
  <c r="AA101" i="1"/>
  <c r="AA98" i="1" s="1"/>
  <c r="AA92" i="1" s="1"/>
  <c r="C103" i="1"/>
  <c r="Y154" i="1"/>
  <c r="W154" i="1" s="1"/>
  <c r="CL52" i="1"/>
  <c r="CG53" i="1"/>
  <c r="CL54" i="1"/>
  <c r="CL56" i="1"/>
  <c r="CL57" i="1"/>
  <c r="CG59" i="1"/>
  <c r="CL60" i="1"/>
  <c r="CG61" i="1"/>
  <c r="CG63" i="1"/>
  <c r="CL75" i="1"/>
  <c r="CG76" i="1"/>
  <c r="CG77" i="1"/>
  <c r="CG79" i="1"/>
  <c r="CG81" i="1"/>
  <c r="CL90" i="1"/>
  <c r="CG91" i="1"/>
  <c r="CG88" i="1" s="1"/>
  <c r="CL93" i="1"/>
  <c r="CL97" i="1"/>
  <c r="CG100" i="1"/>
  <c r="CM103" i="1"/>
  <c r="CL128" i="1"/>
  <c r="CG130" i="1"/>
  <c r="A81" i="1"/>
  <c r="A86" i="1"/>
  <c r="A93" i="1"/>
  <c r="A97" i="1"/>
  <c r="A100" i="1"/>
  <c r="A103" i="1"/>
  <c r="Y127" i="1"/>
  <c r="AO127" i="1"/>
  <c r="A130" i="1"/>
  <c r="CL39" i="1" l="1"/>
  <c r="CE87" i="1"/>
  <c r="BI155" i="1"/>
  <c r="BI162" i="1" s="1"/>
  <c r="AW155" i="1"/>
  <c r="AW162" i="1" s="1"/>
  <c r="CA155" i="1"/>
  <c r="BG87" i="1"/>
  <c r="AG98" i="1"/>
  <c r="AG92" i="1" s="1"/>
  <c r="CM92" i="1" s="1"/>
  <c r="BE155" i="1"/>
  <c r="AY155" i="1"/>
  <c r="AS155" i="1"/>
  <c r="BK155" i="1"/>
  <c r="AC155" i="1"/>
  <c r="BG38" i="1"/>
  <c r="AI155" i="1"/>
  <c r="AQ155" i="1"/>
  <c r="AQ162" i="1" s="1"/>
  <c r="CG39" i="1"/>
  <c r="AU38" i="1"/>
  <c r="BY38" i="1"/>
  <c r="BY155" i="1" s="1"/>
  <c r="BZ161" i="1" s="1"/>
  <c r="BU155" i="1"/>
  <c r="BU162" i="1" s="1"/>
  <c r="CC155" i="1"/>
  <c r="BW155" i="1"/>
  <c r="CL101" i="1"/>
  <c r="AU87" i="1"/>
  <c r="CL78" i="1"/>
  <c r="AM155" i="1"/>
  <c r="AM156" i="1" s="1"/>
  <c r="CE38" i="1"/>
  <c r="CE155" i="1" s="1"/>
  <c r="AE155" i="1"/>
  <c r="BO155" i="1"/>
  <c r="BO162" i="1" s="1"/>
  <c r="BQ155" i="1"/>
  <c r="AA39" i="1"/>
  <c r="AA38" i="1" s="1"/>
  <c r="CL74" i="1"/>
  <c r="CL55" i="1"/>
  <c r="BS38" i="1"/>
  <c r="BS155" i="1" s="1"/>
  <c r="CL58" i="1"/>
  <c r="BC155" i="1"/>
  <c r="BC162" i="1" s="1"/>
  <c r="CL127" i="1"/>
  <c r="CG51" i="1"/>
  <c r="AA87" i="1"/>
  <c r="CG101" i="1"/>
  <c r="CG98" i="1" s="1"/>
  <c r="CG92" i="1" s="1"/>
  <c r="BA87" i="1"/>
  <c r="CM38" i="1"/>
  <c r="CM101" i="1"/>
  <c r="CK38" i="1"/>
  <c r="BA38" i="1"/>
  <c r="BM38" i="1"/>
  <c r="BM155" i="1" s="1"/>
  <c r="CG127" i="1"/>
  <c r="CL51" i="1"/>
  <c r="CJ87" i="1"/>
  <c r="CK87" i="1"/>
  <c r="CL83" i="1"/>
  <c r="B101" i="1"/>
  <c r="A101" i="1"/>
  <c r="CK39" i="1"/>
  <c r="CG74" i="1"/>
  <c r="CM39" i="1"/>
  <c r="CG83" i="1"/>
  <c r="CJ39" i="1"/>
  <c r="AK38" i="1"/>
  <c r="CL92" i="1"/>
  <c r="AO87" i="1"/>
  <c r="Y87" i="1"/>
  <c r="CG78" i="1"/>
  <c r="CG58" i="1"/>
  <c r="BG155" i="1" l="1"/>
  <c r="AG87" i="1"/>
  <c r="AU155" i="1"/>
  <c r="CE154" i="1"/>
  <c r="BS154" i="1"/>
  <c r="CK155" i="1"/>
  <c r="BN161" i="1"/>
  <c r="AA155" i="1"/>
  <c r="CG87" i="1"/>
  <c r="CK156" i="1"/>
  <c r="BA155" i="1"/>
  <c r="BY154" i="1"/>
  <c r="AK155" i="1"/>
  <c r="CJ38" i="1"/>
  <c r="CL87" i="1"/>
  <c r="CM87" i="1" l="1"/>
  <c r="AG155" i="1"/>
  <c r="AA154" i="1" s="1"/>
  <c r="BB161" i="1"/>
  <c r="BG154" i="1"/>
  <c r="AK162" i="1"/>
  <c r="CJ155" i="1"/>
  <c r="CJ71" i="1"/>
  <c r="D71" i="1"/>
  <c r="B71" i="1"/>
  <c r="A71" i="1"/>
  <c r="C71" i="1"/>
  <c r="Y62" i="1"/>
  <c r="Y38" i="1" s="1"/>
  <c r="AO71" i="1"/>
  <c r="CL71" i="1" s="1"/>
  <c r="Y155" i="1" l="1"/>
  <c r="E155" i="1" s="1"/>
  <c r="CG71" i="1"/>
  <c r="CG62" i="1" s="1"/>
  <c r="CG38" i="1" s="1"/>
  <c r="CG155" i="1" s="1"/>
  <c r="CJ157" i="1" s="1"/>
  <c r="AO62" i="1"/>
  <c r="AO38" i="1" l="1"/>
  <c r="CL62" i="1"/>
  <c r="CL38" i="1" l="1"/>
  <c r="AO155" i="1"/>
  <c r="AP161" i="1" l="1"/>
  <c r="CL155" i="1"/>
  <c r="CN155" i="1" s="1"/>
  <c r="AU154" i="1"/>
  <c r="AA39" i="2"/>
  <c r="AA165" i="2" s="1"/>
</calcChain>
</file>

<file path=xl/sharedStrings.xml><?xml version="1.0" encoding="utf-8"?>
<sst xmlns="http://schemas.openxmlformats.org/spreadsheetml/2006/main" count="2216" uniqueCount="625">
  <si>
    <t>УТВЕРЖДАЮ</t>
  </si>
  <si>
    <t xml:space="preserve">МИНИСТЕРСТВО ОБРАЗОВАНИЯ РЕСПУБЛИКИ БЕЛАРУСЬ </t>
  </si>
  <si>
    <t xml:space="preserve">Первый заместитель </t>
  </si>
  <si>
    <t xml:space="preserve">Министра образования </t>
  </si>
  <si>
    <t>ТИПОВОЙ УЧЕБНЫЙ ПЛАН</t>
  </si>
  <si>
    <t>Республики Беларусь</t>
  </si>
  <si>
    <t>_______________  И.А.Старовойтова</t>
  </si>
  <si>
    <t>«___»_________ 2021 г.</t>
  </si>
  <si>
    <t>Регистрационный № _____________</t>
  </si>
  <si>
    <t>Срок обучения: 4 года</t>
  </si>
  <si>
    <r>
      <t xml:space="preserve">   I.  Г р а ф и к   о б р а з о в а т е л ь н о г о  п р о ц е с с а </t>
    </r>
    <r>
      <rPr>
        <b/>
        <vertAlign val="superscript"/>
        <sz val="18"/>
        <rFont val="Times New Roman"/>
        <family val="1"/>
        <charset val="204"/>
      </rPr>
      <t>1</t>
    </r>
    <r>
      <rPr>
        <b/>
        <sz val="18"/>
        <rFont val="Times New Roman"/>
        <family val="1"/>
        <charset val="204"/>
      </rPr>
      <t xml:space="preserve">  </t>
    </r>
  </si>
  <si>
    <t>II. Сводные данные по бюджету времени (в неделях)</t>
  </si>
  <si>
    <t>КУРСЫ</t>
  </si>
  <si>
    <t>август</t>
  </si>
  <si>
    <t>сентябрь</t>
  </si>
  <si>
    <t>октябрь</t>
  </si>
  <si>
    <t xml:space="preserve">  ноябрь</t>
  </si>
  <si>
    <t>декабрь</t>
  </si>
  <si>
    <t xml:space="preserve">  январь</t>
  </si>
  <si>
    <t xml:space="preserve"> февраль</t>
  </si>
  <si>
    <t xml:space="preserve">   март</t>
  </si>
  <si>
    <t xml:space="preserve"> апрель</t>
  </si>
  <si>
    <t xml:space="preserve"> май</t>
  </si>
  <si>
    <t xml:space="preserve">   июнь</t>
  </si>
  <si>
    <t>июль</t>
  </si>
  <si>
    <t>Теоретическое обучение</t>
  </si>
  <si>
    <t>Экзаменационные сессии</t>
  </si>
  <si>
    <t>Учебные 
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</si>
  <si>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</si>
  <si>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</si>
  <si>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</si>
  <si>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</si>
  <si>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</si>
  <si>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29</t>
  </si>
  <si>
    <t>27</t>
  </si>
  <si>
    <t>26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</si>
  <si>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</si>
  <si>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</si>
  <si>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</si>
  <si>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</si>
  <si>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</si>
  <si>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</si>
  <si>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</si>
  <si>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</si>
  <si>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</si>
  <si>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</si>
  <si>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09</t>
  </si>
  <si>
    <t>6</t>
  </si>
  <si>
    <t>13</t>
  </si>
  <si>
    <t>20</t>
  </si>
  <si>
    <t>10</t>
  </si>
  <si>
    <t>3</t>
  </si>
  <si>
    <t>17</t>
  </si>
  <si>
    <t>24</t>
  </si>
  <si>
    <t>12</t>
  </si>
  <si>
    <t>5</t>
  </si>
  <si>
    <t>19</t>
  </si>
  <si>
    <t>01</t>
  </si>
  <si>
    <t>2</t>
  </si>
  <si>
    <t>9</t>
  </si>
  <si>
    <t>16</t>
  </si>
  <si>
    <t>02</t>
  </si>
  <si>
    <t>03</t>
  </si>
  <si>
    <t>04</t>
  </si>
  <si>
    <t>06</t>
  </si>
  <si>
    <t>07</t>
  </si>
  <si>
    <t>31</t>
  </si>
  <si>
    <t>7</t>
  </si>
  <si>
    <t>14</t>
  </si>
  <si>
    <t>21</t>
  </si>
  <si>
    <t>28</t>
  </si>
  <si>
    <t>05</t>
  </si>
  <si>
    <t>08</t>
  </si>
  <si>
    <t>I</t>
  </si>
  <si>
    <r>
      <rPr>
        <sz val="16"/>
        <rFont val="Times New Roman"/>
        <family val="1"/>
        <charset val="204"/>
      </rPr>
      <t>4</t>
    </r>
    <r>
      <rPr>
        <vertAlign val="superscript"/>
        <sz val="16"/>
        <rFont val="Times New Roman"/>
        <family val="1"/>
        <charset val="204"/>
      </rPr>
      <t xml:space="preserve"> 1</t>
    </r>
  </si>
  <si>
    <t>:</t>
  </si>
  <si>
    <t>=</t>
  </si>
  <si>
    <t>О</t>
  </si>
  <si>
    <t>II</t>
  </si>
  <si>
    <t>III</t>
  </si>
  <si>
    <t>Х</t>
  </si>
  <si>
    <t>IV</t>
  </si>
  <si>
    <t xml:space="preserve"> //</t>
  </si>
  <si>
    <t>/</t>
  </si>
  <si>
    <t>Обозначения :</t>
  </si>
  <si>
    <t>---</t>
  </si>
  <si>
    <t xml:space="preserve"> теоретическое обучение</t>
  </si>
  <si>
    <t>учебная практика</t>
  </si>
  <si>
    <t xml:space="preserve"> 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</si>
  <si>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</si>
  <si>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</si>
  <si>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</si>
  <si>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</si>
  <si>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 xml:space="preserve"> </t>
  </si>
  <si>
    <t>III.  П л а н   о б р а з о в а т е л ь н о г о   п р о ц е с с а</t>
  </si>
  <si>
    <t>№
 п/п</t>
  </si>
  <si>
    <t xml:space="preserve">Название  модуля, 
учебной дисциплины, 
курсового проекта                             (курсовой работы)
</t>
  </si>
  <si>
    <t>Экзамены</t>
  </si>
  <si>
    <t>Зачеты</t>
  </si>
  <si>
    <t>Количество академических часов</t>
  </si>
  <si>
    <t>Р а с п р е д е л е н и е    п о   к у р с а м    и   с е м е с т р а м</t>
  </si>
  <si>
    <t>Всего зачётных единиц</t>
  </si>
  <si>
    <t>Код компетенции</t>
  </si>
  <si>
    <t xml:space="preserve">РАСЧЕТ часов </t>
  </si>
  <si>
    <t>ВСЕГО</t>
  </si>
  <si>
    <t>б/экз</t>
  </si>
  <si>
    <t>1 экз</t>
  </si>
  <si>
    <t>2 экз</t>
  </si>
  <si>
    <t>Ауд</t>
  </si>
  <si>
    <t>Аудиторных</t>
  </si>
  <si>
    <t>И з  н и х</t>
  </si>
  <si>
    <t>1  курс</t>
  </si>
  <si>
    <t>II  курс</t>
  </si>
  <si>
    <t>III  курс</t>
  </si>
  <si>
    <t>IV  курс</t>
  </si>
  <si>
    <t>Лекции</t>
  </si>
  <si>
    <t xml:space="preserve">Лабораторные  </t>
  </si>
  <si>
    <t>Практические</t>
  </si>
  <si>
    <t>Семинарские</t>
  </si>
  <si>
    <t xml:space="preserve">1 семестр, </t>
  </si>
  <si>
    <t xml:space="preserve">2 семестр, </t>
  </si>
  <si>
    <t xml:space="preserve">3 семестр, </t>
  </si>
  <si>
    <t xml:space="preserve">4 семестр, </t>
  </si>
  <si>
    <t xml:space="preserve">5 семестр, </t>
  </si>
  <si>
    <t xml:space="preserve">6 семестр, </t>
  </si>
  <si>
    <t xml:space="preserve">7 семестр, </t>
  </si>
  <si>
    <t>8 семестр</t>
  </si>
  <si>
    <t>недель</t>
  </si>
  <si>
    <t>+</t>
  </si>
  <si>
    <r>
      <t xml:space="preserve">4 </t>
    </r>
    <r>
      <rPr>
        <vertAlign val="superscript"/>
        <sz val="15.5"/>
        <rFont val="Times New Roman Cyr"/>
        <charset val="204"/>
      </rPr>
      <t>1</t>
    </r>
  </si>
  <si>
    <t>Всего часов</t>
  </si>
  <si>
    <t>Ауд. часов</t>
  </si>
  <si>
    <t>Зач. единиц</t>
  </si>
  <si>
    <t>ПРОВЕРКА</t>
  </si>
  <si>
    <t>Зач.единиц</t>
  </si>
  <si>
    <t>1.</t>
  </si>
  <si>
    <t xml:space="preserve">Государственный компонент </t>
  </si>
  <si>
    <t>1.1</t>
  </si>
  <si>
    <t>1.1.1</t>
  </si>
  <si>
    <t xml:space="preserve">История </t>
  </si>
  <si>
    <r>
      <t>1</t>
    </r>
    <r>
      <rPr>
        <vertAlign val="superscript"/>
        <sz val="16"/>
        <rFont val="Times New Roman"/>
        <family val="1"/>
        <charset val="204"/>
      </rPr>
      <t>*</t>
    </r>
  </si>
  <si>
    <t>УК-9</t>
  </si>
  <si>
    <t>1.1.1.1</t>
  </si>
  <si>
    <t>История Беларуси (в контексте мировых цивилизаций)</t>
  </si>
  <si>
    <t>1.1.2</t>
  </si>
  <si>
    <t>Экономика</t>
  </si>
  <si>
    <t>УК-10</t>
  </si>
  <si>
    <t>1.1.2.1</t>
  </si>
  <si>
    <t>Экономическая теория</t>
  </si>
  <si>
    <t>1.1.2.2</t>
  </si>
  <si>
    <t>Социология</t>
  </si>
  <si>
    <t>1.1.3</t>
  </si>
  <si>
    <t>Философия</t>
  </si>
  <si>
    <t>УК-8</t>
  </si>
  <si>
    <t>1.1.3.1</t>
  </si>
  <si>
    <t>УК-4</t>
  </si>
  <si>
    <t>1.1.3.2</t>
  </si>
  <si>
    <t>Основы психологии и педагогики</t>
  </si>
  <si>
    <t>1.1.4</t>
  </si>
  <si>
    <t>Политология</t>
  </si>
  <si>
    <t>УК-4, 7</t>
  </si>
  <si>
    <t>1.1.4.1</t>
  </si>
  <si>
    <t>УК-3</t>
  </si>
  <si>
    <t>1.1.4.2</t>
  </si>
  <si>
    <t>Основы идеологии белорусского государства</t>
  </si>
  <si>
    <t>1.2</t>
  </si>
  <si>
    <t>Модуль "Естественнонаучная подготовка"</t>
  </si>
  <si>
    <t>БПК-12</t>
  </si>
  <si>
    <t>1.2.1</t>
  </si>
  <si>
    <t>Математика</t>
  </si>
  <si>
    <t>1, 2</t>
  </si>
  <si>
    <t>1.2.2</t>
  </si>
  <si>
    <t>Физика</t>
  </si>
  <si>
    <t>1.2.3</t>
  </si>
  <si>
    <t>Химия</t>
  </si>
  <si>
    <t>1.3</t>
  </si>
  <si>
    <t>Модуль "Профессиональная лексика"</t>
  </si>
  <si>
    <t>1.3.1</t>
  </si>
  <si>
    <t>Иностранный язык</t>
  </si>
  <si>
    <t>1.3.2</t>
  </si>
  <si>
    <t>Белорусский язык (профессиональная лексика)</t>
  </si>
  <si>
    <t>УК-11</t>
  </si>
  <si>
    <t>1.4</t>
  </si>
  <si>
    <t>Модуль "Общеинженерная подготовка"</t>
  </si>
  <si>
    <t>1.4.1</t>
  </si>
  <si>
    <t>Инженерная графика</t>
  </si>
  <si>
    <r>
      <t>2</t>
    </r>
    <r>
      <rPr>
        <vertAlign val="superscript"/>
        <sz val="16"/>
        <rFont val="Times New Roman"/>
        <family val="1"/>
        <charset val="204"/>
      </rPr>
      <t>*</t>
    </r>
  </si>
  <si>
    <t>БПК-3</t>
  </si>
  <si>
    <t>1.4.2</t>
  </si>
  <si>
    <t>Технология конструкционных материалов</t>
  </si>
  <si>
    <t>БПК-4</t>
  </si>
  <si>
    <t>1.4.3</t>
  </si>
  <si>
    <t>Материаловедение</t>
  </si>
  <si>
    <t>БПК-5</t>
  </si>
  <si>
    <t>1.5</t>
  </si>
  <si>
    <t>Модуль "Теория машин и механизмов"</t>
  </si>
  <si>
    <t>1.5.1</t>
  </si>
  <si>
    <t>Теоретическая механика</t>
  </si>
  <si>
    <t>3, 4</t>
  </si>
  <si>
    <t>БПК-6</t>
  </si>
  <si>
    <t>1.5.2</t>
  </si>
  <si>
    <t>Механика материалов</t>
  </si>
  <si>
    <t>БПК-7</t>
  </si>
  <si>
    <t>1.5.3</t>
  </si>
  <si>
    <t xml:space="preserve">Теория механизмов и машин </t>
  </si>
  <si>
    <t>БПК-8</t>
  </si>
  <si>
    <t>1.5.4</t>
  </si>
  <si>
    <t xml:space="preserve">Нормирование точности и технические измерения </t>
  </si>
  <si>
    <t>БПК-9</t>
  </si>
  <si>
    <t>1.6</t>
  </si>
  <si>
    <t>Модуль "Автоматизация и информационные технологии"</t>
  </si>
  <si>
    <t>1.6.1</t>
  </si>
  <si>
    <t>Информатика</t>
  </si>
  <si>
    <t>УК-2</t>
  </si>
  <si>
    <t>1.6.2</t>
  </si>
  <si>
    <t>Курсовая работа по учебной дисциплине "Информатика"</t>
  </si>
  <si>
    <t>УК-1,2,5,6</t>
  </si>
  <si>
    <t>1.6.3</t>
  </si>
  <si>
    <t>Электротехника и электроника</t>
  </si>
  <si>
    <t>БПК-11</t>
  </si>
  <si>
    <t>1.7</t>
  </si>
  <si>
    <t>Модуль "Безопасность жизнедеятельности"</t>
  </si>
  <si>
    <t>БПК-1</t>
  </si>
  <si>
    <t>1.7.1</t>
  </si>
  <si>
    <t xml:space="preserve">Радиационная, химическая и биологическая защита </t>
  </si>
  <si>
    <t>1.7.2</t>
  </si>
  <si>
    <t>Охрана труда</t>
  </si>
  <si>
    <t>1.7.3</t>
  </si>
  <si>
    <t>Основы эколого-энергетической устойчивости производства</t>
  </si>
  <si>
    <t>1.8</t>
  </si>
  <si>
    <t>1.8.1</t>
  </si>
  <si>
    <t>Детали машин</t>
  </si>
  <si>
    <t>БПК-2</t>
  </si>
  <si>
    <t>1.8.2</t>
  </si>
  <si>
    <t>Курсовая работа по учебной дисциплине "Детали машин"</t>
  </si>
  <si>
    <t>1.8.3</t>
  </si>
  <si>
    <t>БПК-10</t>
  </si>
  <si>
    <t>2.</t>
  </si>
  <si>
    <t>Компонент учреждения высшего образования</t>
  </si>
  <si>
    <t>2.1</t>
  </si>
  <si>
    <t>2.1.1</t>
  </si>
  <si>
    <t>Военная история /История военной науки и техники</t>
  </si>
  <si>
    <t>2.1.2</t>
  </si>
  <si>
    <t>Основы военной экономики / Основы военной социологии</t>
  </si>
  <si>
    <t>УК-15</t>
  </si>
  <si>
    <t>2.1.3</t>
  </si>
  <si>
    <t>Идеологическая работа в Вооруженных Силах</t>
  </si>
  <si>
    <t>7*</t>
  </si>
  <si>
    <t>2.2</t>
  </si>
  <si>
    <t>Модуль "Технология машиностроения"</t>
  </si>
  <si>
    <t>2.2.1</t>
  </si>
  <si>
    <t>СК-2</t>
  </si>
  <si>
    <t>2.2.2</t>
  </si>
  <si>
    <t>СК-1</t>
  </si>
  <si>
    <t>СК-3</t>
  </si>
  <si>
    <t>2.3</t>
  </si>
  <si>
    <t>СК-5</t>
  </si>
  <si>
    <t>СК-4</t>
  </si>
  <si>
    <t>СК-6</t>
  </si>
  <si>
    <t>СК-7</t>
  </si>
  <si>
    <t>СК-8</t>
  </si>
  <si>
    <t>СК-9</t>
  </si>
  <si>
    <t>СОГЛАСОВАНО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</si>
  <si>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</si>
  <si>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</si>
  <si>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С.А. Касперович</t>
  </si>
  <si>
    <t>И.В. Титович</t>
  </si>
  <si>
    <t>2021 г.</t>
  </si>
  <si>
    <t>Продолжение типового учебного плана по направлению специальности 1-37 01 06-01 "Техническая эксплуатация автомобилей (автотранспорт общего и личного пользования)",  регистрационный №  ___________________________</t>
  </si>
  <si>
    <t>2.4</t>
  </si>
  <si>
    <t xml:space="preserve">Модуль "Общевоенные дисциплины" </t>
  </si>
  <si>
    <t>2.4.1</t>
  </si>
  <si>
    <t xml:space="preserve">Общевоенная подготовка </t>
  </si>
  <si>
    <t>СК-10</t>
  </si>
  <si>
    <t>2.4.2</t>
  </si>
  <si>
    <t xml:space="preserve">Огневая подготовка
</t>
  </si>
  <si>
    <t>3, 4*</t>
  </si>
  <si>
    <t>СК-11</t>
  </si>
  <si>
    <t>2.4.3</t>
  </si>
  <si>
    <t>Военная топография</t>
  </si>
  <si>
    <t>4*</t>
  </si>
  <si>
    <t>2.4.4</t>
  </si>
  <si>
    <t xml:space="preserve">Тактика </t>
  </si>
  <si>
    <t>4, 5, 6*</t>
  </si>
  <si>
    <t>СК-12</t>
  </si>
  <si>
    <t>2.4.5</t>
  </si>
  <si>
    <t xml:space="preserve">Управление подразделениями в мирное время </t>
  </si>
  <si>
    <t>6, 7*</t>
  </si>
  <si>
    <t>СК-13</t>
  </si>
  <si>
    <t>2.4.6</t>
  </si>
  <si>
    <t>Военно-инженерная подготовка</t>
  </si>
  <si>
    <t>СК-14</t>
  </si>
  <si>
    <t>2.5</t>
  </si>
  <si>
    <t>СК-15</t>
  </si>
  <si>
    <t>3.</t>
  </si>
  <si>
    <t>Факультативные дисциплины</t>
  </si>
  <si>
    <t>3.1</t>
  </si>
  <si>
    <t>Введение в инженерное (военно-специальное образование)</t>
  </si>
  <si>
    <t>/16</t>
  </si>
  <si>
    <t>3.2</t>
  </si>
  <si>
    <t>Коррупция и её общественная опасность</t>
  </si>
  <si>
    <t>/15</t>
  </si>
  <si>
    <t>/10</t>
  </si>
  <si>
    <t>/6</t>
  </si>
  <si>
    <t>/4</t>
  </si>
  <si>
    <t>3.3</t>
  </si>
  <si>
    <t>Великая Отечественная война (в контексте истории Второй мировой войны)</t>
  </si>
  <si>
    <t>/52</t>
  </si>
  <si>
    <t>/34</t>
  </si>
  <si>
    <t>/18</t>
  </si>
  <si>
    <t>3.4</t>
  </si>
  <si>
    <t>/7</t>
  </si>
  <si>
    <t>4.</t>
  </si>
  <si>
    <t>Дополнительные виды обучения</t>
  </si>
  <si>
    <t>4.1</t>
  </si>
  <si>
    <t>УК-12</t>
  </si>
  <si>
    <t>4.2</t>
  </si>
  <si>
    <t xml:space="preserve">Основы военного законодательства </t>
  </si>
  <si>
    <t>/1</t>
  </si>
  <si>
    <t>/24</t>
  </si>
  <si>
    <t>4.3</t>
  </si>
  <si>
    <t>Военно-медицинская подготовка</t>
  </si>
  <si>
    <t>/2</t>
  </si>
  <si>
    <t>4.4</t>
  </si>
  <si>
    <t>Психология управления</t>
  </si>
  <si>
    <t>/5</t>
  </si>
  <si>
    <t>4.5</t>
  </si>
  <si>
    <t>История военно-политических конфликтов</t>
  </si>
  <si>
    <t>/12</t>
  </si>
  <si>
    <t>мин</t>
  </si>
  <si>
    <t>макс</t>
  </si>
  <si>
    <t>1134</t>
  </si>
  <si>
    <t>1188</t>
  </si>
  <si>
    <t>1026</t>
  </si>
  <si>
    <t>Количество часов  учебных занятий</t>
  </si>
  <si>
    <t>Количество часов  учебных занятий в неделю</t>
  </si>
  <si>
    <t>Количество  курсовых проектов</t>
  </si>
  <si>
    <t>Количество  курсовых  работ</t>
  </si>
  <si>
    <t>Количество  экзаменов</t>
  </si>
  <si>
    <t>Количество  зачетов</t>
  </si>
  <si>
    <t>IV. Учебные практики</t>
  </si>
  <si>
    <t xml:space="preserve">V. Производственные  практики </t>
  </si>
  <si>
    <t>VI. Дипломное проектирование</t>
  </si>
  <si>
    <t xml:space="preserve">VII. Итоговая аттестация </t>
  </si>
  <si>
    <t>Название практики</t>
  </si>
  <si>
    <t>Семестр</t>
  </si>
  <si>
    <t>Недель</t>
  </si>
  <si>
    <t>Зачётных
единиц</t>
  </si>
  <si>
    <t>Военно-профессиональная</t>
  </si>
  <si>
    <t>Войсковая стажировка</t>
  </si>
  <si>
    <t xml:space="preserve">Преддипломная 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</si>
  <si>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</si>
  <si>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</si>
  <si>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</si>
  <si>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</si>
  <si>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</si>
  <si>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</si>
  <si>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</si>
  <si>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</si>
  <si>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</si>
  <si>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</si>
  <si>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</si>
  <si>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</si>
  <si>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</si>
  <si>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УК-7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</si>
  <si>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</si>
  <si>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</si>
  <si>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</si>
  <si>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Использовать языковой материал в профессиональной области на белорусском языке</t>
  </si>
  <si>
    <t>УК-13</t>
  </si>
  <si>
    <t>Анализировать военные конфликты в разные исторические периоды, определять  значение событий, личностей, артефактов и символов для современных Вооруженных Сил</t>
  </si>
  <si>
    <t>УК-14</t>
  </si>
  <si>
    <t>Анализировать, оценивать и подводить итоги состояния боевой подготовки, службы войск, воинской дисциплины, законности и правопорядка в подразделении, морально-психологического состояния личного состава подразделения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</si>
  <si>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</si>
  <si>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Председатель УМО по образованию в области транспорта и транспортной деятельности</t>
  </si>
  <si>
    <t>Д.В.Капский</t>
  </si>
  <si>
    <t>С.А.Касперович</t>
  </si>
  <si>
    <t>Председатель НМС по группе специальностей 37 01, специальностям 1-36 01 07,</t>
  </si>
  <si>
    <t xml:space="preserve">Проректор по научно-методической работе Государственного учреждения образования </t>
  </si>
  <si>
    <t>1-36 11 01, 1-36 80 08, 1-37 05 01, 1-37 80 01, 1-44 01 01, 1-44 01 02, 1-44 01 06, 1-44 80 01</t>
  </si>
  <si>
    <t>«Республиканский институт высшей школы»</t>
  </si>
  <si>
    <t>О.С.Руктешель</t>
  </si>
  <si>
    <t>И.В.Титович</t>
  </si>
  <si>
    <t>Эксперт-нормоконтролер</t>
  </si>
  <si>
    <t>В.И. Фесько</t>
  </si>
  <si>
    <t>Рекомендован к утверждению Президиумом Совета УМО по образованию 
в области транспорта и транспортной деятельности</t>
  </si>
  <si>
    <t>Протокол № ____ от _________ 2021 г.</t>
  </si>
  <si>
    <t>/1*, 3*, 5*, 7*</t>
  </si>
  <si>
    <t>/2,4,6,8</t>
  </si>
  <si>
    <t>СК-16</t>
  </si>
  <si>
    <t>Практические стрельбы на базе воинских частей ВС РБ</t>
  </si>
  <si>
    <t>1. Государственный экзамен по специальности, направлению специальности
2. Защита дипломного проекта в ГЭК</t>
  </si>
  <si>
    <t>Модуль "Социально-гуманитарный 2"</t>
  </si>
  <si>
    <t>Модуль "Социально-гуманитарный 1"</t>
  </si>
  <si>
    <t>Квалификация: Инженер-механик. Специалист по управлению</t>
  </si>
  <si>
    <t>Продолжение типового учебного плана по направлению специальности 1-37 01 04 "Многоцелевые  гусеничные  и колесные машины (по направлениям)",  регистрационный №  ________________________</t>
  </si>
  <si>
    <r>
      <t xml:space="preserve">Физическая культура </t>
    </r>
    <r>
      <rPr>
        <vertAlign val="superscript"/>
        <sz val="13"/>
        <rFont val="Times New Roman"/>
        <family val="1"/>
        <charset val="204"/>
      </rPr>
      <t>3</t>
    </r>
  </si>
  <si>
    <t xml:space="preserve">Направление специальности: 1-37 01 06-02   Техническая эксплуатация автомобилей </t>
  </si>
  <si>
    <t>(военная автомобильная техника)</t>
  </si>
  <si>
    <t>Специальность: 1-37 01 06  Техническая эксплуатация автомобилей (по направлениям)</t>
  </si>
  <si>
    <t>УК-4,6</t>
  </si>
  <si>
    <t>2*</t>
  </si>
  <si>
    <t>Модуль "Автомобили и их обслуживание"</t>
  </si>
  <si>
    <t xml:space="preserve">Автомобили </t>
  </si>
  <si>
    <t>Эксплуатационные материалы</t>
  </si>
  <si>
    <t xml:space="preserve">БПК-11 
</t>
  </si>
  <si>
    <t>Техническое обслуживание автотранспортных средств</t>
  </si>
  <si>
    <t>УК-12/УК-16</t>
  </si>
  <si>
    <t>УК-17</t>
  </si>
  <si>
    <t>УК-18</t>
  </si>
  <si>
    <t>Автомобильные двигатели</t>
  </si>
  <si>
    <t>Курсовая работа по учебной дисциплине "Автомобильные двигатели"</t>
  </si>
  <si>
    <t>СК-2,УК-1</t>
  </si>
  <si>
    <t>СК-2, УК-1</t>
  </si>
  <si>
    <t>Спецвопросы ремонта автомобилей</t>
  </si>
  <si>
    <t>Модуль  "Электрооборудование и электроника автомобилей"</t>
  </si>
  <si>
    <t>Электрооборудование автомобилей</t>
  </si>
  <si>
    <t>Электронные системы управления автомобилем</t>
  </si>
  <si>
    <t>Модуль "Механизация процессовтехнической эксплуатации автомобилей"</t>
  </si>
  <si>
    <t>2.5.1</t>
  </si>
  <si>
    <t>Механизация процессов технической эксплуатации автомобилей</t>
  </si>
  <si>
    <t>Курсовая работа по учебной дисциплине "Механизация процессов технической эксплуатации автомобилей"</t>
  </si>
  <si>
    <t>СК-7, УК-1</t>
  </si>
  <si>
    <t>2.6</t>
  </si>
  <si>
    <t>Модуль "Дисциплины направления специальности"</t>
  </si>
  <si>
    <t>Устройство военной автомобильной техники</t>
  </si>
  <si>
    <t>2.6.1</t>
  </si>
  <si>
    <t xml:space="preserve">Эксплуатация военной автомобильной техники </t>
  </si>
  <si>
    <t>5, 6</t>
  </si>
  <si>
    <t>2.6.2</t>
  </si>
  <si>
    <t>2.6.3</t>
  </si>
  <si>
    <t>2.6.4</t>
  </si>
  <si>
    <t>2.6.5</t>
  </si>
  <si>
    <t>2.6.6</t>
  </si>
  <si>
    <t>Курсовая работа по учебной дисциплине "Эксплуатация военной автомобильной техники"</t>
  </si>
  <si>
    <t>СК-6, УК-1</t>
  </si>
  <si>
    <t>Техническая подготовка и вождение машин</t>
  </si>
  <si>
    <t>2.6.7</t>
  </si>
  <si>
    <t>Ремонт военной автомобильной техники</t>
  </si>
  <si>
    <t>СК-23</t>
  </si>
  <si>
    <t>Курсовой проект по учебной дисциплине "Ремонт военной автомобильной техники"</t>
  </si>
  <si>
    <t>Автотехническое обеспечение и воинские автомобильные перевозки</t>
  </si>
  <si>
    <t>СК-24</t>
  </si>
  <si>
    <t>2.7</t>
  </si>
  <si>
    <t>2.7.1</t>
  </si>
  <si>
    <t>СК-18</t>
  </si>
  <si>
    <t>3*</t>
  </si>
  <si>
    <t>2.4.7</t>
  </si>
  <si>
    <t xml:space="preserve">Экономика предприятий автомобильного транспорта </t>
  </si>
  <si>
    <t>/110</t>
  </si>
  <si>
    <t>/50</t>
  </si>
  <si>
    <t>УК-9,УК-12</t>
  </si>
  <si>
    <t>УК-15, СК-19</t>
  </si>
  <si>
    <t>/26</t>
  </si>
  <si>
    <t>/28</t>
  </si>
  <si>
    <t>УК-15, СК-16</t>
  </si>
  <si>
    <t>/72</t>
  </si>
  <si>
    <t>Служебная</t>
  </si>
  <si>
    <t>Автомобилестроительная</t>
  </si>
  <si>
    <t>Водительско-операторская</t>
  </si>
  <si>
    <t>2.2.1; 2.2.2;2.5; 2.5.1; 2.6.3; 2.6.6;</t>
  </si>
  <si>
    <t>1.3.1;</t>
  </si>
  <si>
    <t xml:space="preserve">1.1.2; 1.1.4.1; </t>
  </si>
  <si>
    <t>1.8;</t>
  </si>
  <si>
    <t>1.1.2; 1.8;</t>
  </si>
  <si>
    <t xml:space="preserve">1.1.4.1; 1.1.4.2; </t>
  </si>
  <si>
    <t>1.1.1.1;3.3; 4.3;</t>
  </si>
  <si>
    <t>1.3.2;</t>
  </si>
  <si>
    <t xml:space="preserve">Анализировать теоретико-методологические основы проблемы профессионального становления личности в процессе труда </t>
  </si>
  <si>
    <t xml:space="preserve">Оценивать основные события и этапы в истории для формирования целостного представления о развитии  науки и техники </t>
  </si>
  <si>
    <t>2.1.1; 3.3;</t>
  </si>
  <si>
    <t xml:space="preserve">Анализировать различные аспекты современных политических институтов, определять характеристики и виды политических систем </t>
  </si>
  <si>
    <t>1.1.4;</t>
  </si>
  <si>
    <t>Использовать формы, приемы, методы и законы интеллектуальной познавательной деятельности в профессиональной сфере</t>
  </si>
  <si>
    <t>Обладать навыками здоровьесбережения</t>
  </si>
  <si>
    <t>4.1; 4.2</t>
  </si>
  <si>
    <t>УК-16</t>
  </si>
  <si>
    <t>2.1.1;</t>
  </si>
  <si>
    <t>Применять основы экономических и социологических знаний в служебно-профессиональной деятельности и анализе различных социально-экономических явлений</t>
  </si>
  <si>
    <t>1.1.3.2; 2.1.2</t>
  </si>
  <si>
    <t>1.2.1; 1.2.2; 1.2.3;</t>
  </si>
  <si>
    <t>Применять различные способы графических построений на плоскости и в пространстве деталей автомобилей и средств технического оснащения</t>
  </si>
  <si>
    <t xml:space="preserve">1.4.1; </t>
  </si>
  <si>
    <t>Понимать принципы получения конструкционных материалов и методы обработки поверхностей при изготовлении деталей автомобилей</t>
  </si>
  <si>
    <t xml:space="preserve">1.4.2; </t>
  </si>
  <si>
    <t>Подбирать конструкционные материалы определенного состава и функциональных свойств при техническом обслуживании и ремонте автомобилей</t>
  </si>
  <si>
    <t>1.4.3;</t>
  </si>
  <si>
    <t>Проводить измерения электрических величин, расчет электрических цепей и определение параметров элементов электронных приборов и устройств автоматики</t>
  </si>
  <si>
    <t>1.6.2;</t>
  </si>
  <si>
    <t>Анализировать устройство и принципы работы узлов и агрегатов автомобилей</t>
  </si>
  <si>
    <t>1.8.1;</t>
  </si>
  <si>
    <t>Осуществлять расчеты и анализ кинематики и динамики механизмов, машин и конструкций</t>
  </si>
  <si>
    <t>1.5.1; 1.5.2;</t>
  </si>
  <si>
    <t>Осуществлять выбор норм точности геометрических параметров при конструировании изделий исходя из предъявляемых к ним эксплуатационных требований и методов и средств измерений для контроля отклонений геометрических параметров изделий</t>
  </si>
  <si>
    <t>1.5.3;</t>
  </si>
  <si>
    <t>Осуществлять расчеты на прочность, жесткость и устойчивость конструкций</t>
  </si>
  <si>
    <t>1.5.4;</t>
  </si>
  <si>
    <t>Обеспечивать эколого-энергетическую безопасность процессов производства, здоровые и безопасные условия труда, защиту производственного персонала и населения от возможных последствий аварий и катастроф</t>
  </si>
  <si>
    <t>1.7; 1.7.2; 1.7.3;</t>
  </si>
  <si>
    <t>Осуществлять контроль качества и обоснованное применение топливно-смазочных и других расходных материалов</t>
  </si>
  <si>
    <t>1.8.2;</t>
  </si>
  <si>
    <t>Применять методы и средства технологического оснащения для поддержания в технически исправном состоянии транспортных средств предприятий автомобильного транспорта</t>
  </si>
  <si>
    <t>1.8.3;</t>
  </si>
  <si>
    <t>Проводить расчеты эксплуатационных показателей автомобильных двигателей</t>
  </si>
  <si>
    <t>Осуществлять расчеты и анализ конструкций с оформлением конструкторской документации на изделия для автомобильного транспорта</t>
  </si>
  <si>
    <t>Осуществлять расчеты и анализ технологических процессов восстановления ресурса автомобилей</t>
  </si>
  <si>
    <t>2.2.3</t>
  </si>
  <si>
    <t>Осуществлять диагностирование и ремонт электрооборудования и электронных систем автомобилей</t>
  </si>
  <si>
    <t>Обеспечивать формирование предпринимательских инициатив и достижение наилучших результатов деятельности предприятий автомобильного транспорта</t>
  </si>
  <si>
    <t>3.4;</t>
  </si>
  <si>
    <t>Применять технологические нормативы проектирования производственных подразделений предприятий по ремонту и эксплуатации автомобильной техники, планировать эксплуатацию автомобильной техники</t>
  </si>
  <si>
    <t>2.6.3, 2.6.6</t>
  </si>
  <si>
    <t>Осуществлять расчеты и анализ конструкций средств технологического оснащения для технического обслуживания и ремонта автомобилей</t>
  </si>
  <si>
    <t xml:space="preserve">2.5; 2.5.1; </t>
  </si>
  <si>
    <t>Владеть знаниями и умениями в объеме выполнения задач в первичной должности по предназначению, навыками управления подразделения при организации радиационного, химического и биологического обеспечения</t>
  </si>
  <si>
    <t>Владеть знаниями и умениями по организации боя (тактическими действиями взвода), сравнительным анализом и структурно-логическим подходом при принятии решения на выполнение боевых задач</t>
  </si>
  <si>
    <t>2.7.5</t>
  </si>
  <si>
    <t>Владеть приемами и правилами стрельбы из стрелкового оружия</t>
  </si>
  <si>
    <t>2.7.3; 4.5;</t>
  </si>
  <si>
    <t>Владеть навыками организации правовой работы при организации боевой подготовки и повседневной деятельности войск</t>
  </si>
  <si>
    <t>2.7.2</t>
  </si>
  <si>
    <t>Уметь ориентироваться на местности по карте и без карты. Читать топографические карты, выполнять измерения по карте и определять координаты обектов</t>
  </si>
  <si>
    <t>2.7.4</t>
  </si>
  <si>
    <t>Знать основы инженерного обеспечения общевойскового боя. Владеть приемами и способами устройства и преодоления инженерных заграждений, фортификационного оборудования и маскировки позиций</t>
  </si>
  <si>
    <t>2.7.6</t>
  </si>
  <si>
    <t>Владеть основами управленческой деятельности командира подразделения в повседневной жизни, организации хозяйственной деятельности подразделения и ведения ротного хозяйства</t>
  </si>
  <si>
    <t>2.7.7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</si>
  <si>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</si>
  <si>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Иметь практические навыки оказания первой медицинской помощи в повседневной жизнедеятельности и в условиях боевой обстановки. Обеспечивать личную и общественную гигиену военнослужащих.</t>
  </si>
  <si>
    <t>4.2;</t>
  </si>
  <si>
    <t>СК-17</t>
  </si>
  <si>
    <t>Анализировать социально-экономические явления и процессы, применять экономические и социологические знания в практической профессиональной деятельности, проявлять предпринимательскую инициативу</t>
  </si>
  <si>
    <t>1.1.2.1; 1.1.2.2;</t>
  </si>
  <si>
    <t>Знать и применять на практике требования общевоинских уставов  Вооруженных Сил Республики Беларусь при организации боевой подготовки и повседневной жизнедеятельности</t>
  </si>
  <si>
    <t>СК-19</t>
  </si>
  <si>
    <t>Формирование необходимого уровня физической подготовленности для эффективного выполнения задач и требований обусловленных военной службой</t>
  </si>
  <si>
    <t>СК-20</t>
  </si>
  <si>
    <t>Знать назначение, тактико-технические характеристики, устройство армейских автомобилей многоцелевого назначения и гусеничных машин, устройство и работу механизмов, агрегатов, приборов и систем военной автомобильной техники</t>
  </si>
  <si>
    <t>СК-21</t>
  </si>
  <si>
    <t>Уметь организовывать и руководить эксплуатацией  военной автомобильной техники, разрабатывать планирующие документы по эксплуатации военной автомобильной техники в воинской части</t>
  </si>
  <si>
    <t>СК-22</t>
  </si>
  <si>
    <t xml:space="preserve">Знать и применять правила дорожного движения, основы управления транспортным средством, приемы безопасного управления автомобилями. Управлять автомобилями категории "В" и "С" </t>
  </si>
  <si>
    <t>Знать и применять в служебной жизнедеятельности основы организации ремонта военной автомобильной техники в подвижных и стационарных средствах войскового звена</t>
  </si>
  <si>
    <t>Знать и применять в служебной жизнедеятельности обязанности начальника автомобильной службы воинской части, назначение, организацию  и возможности по применению автомобильного взвода (роты), эвакуационного, ремонтного взвода (роты)</t>
  </si>
  <si>
    <t>Модуль "Механизация процессов технической эксплуатации автомобилей"</t>
  </si>
  <si>
    <t>6*</t>
  </si>
  <si>
    <t>История Беларуси (в контексте европейской цивилизации</t>
  </si>
  <si>
    <t>*Дифференцированный зачёт.</t>
  </si>
  <si>
    <t>2.3.1</t>
  </si>
  <si>
    <t>СК-1,УК-1</t>
  </si>
  <si>
    <t>Организовывать и руководить эксплуатацией  военной автомобильной техники, разрабатывать планирующие документы по эксплуатации военной автомобильной техники в воинской части</t>
  </si>
  <si>
    <t xml:space="preserve">Применять правила дорожного движения, основы управления транспортным средством, приемы безопасного управления автомобилями, управлять автомобилями категории "В" и "С" </t>
  </si>
  <si>
    <t>"___"_________ 2021 г.</t>
  </si>
  <si>
    <t>Проректор по научно-методической работе Государственного учреждения образования "Республиканский институт высшей школы"</t>
  </si>
  <si>
    <t>"Республиканский институт высшей школы"</t>
  </si>
  <si>
    <t>Модуль "Социально-гуманитарная подготовка 1"</t>
  </si>
  <si>
    <t>Модуль "Социально-гуманитарная подготовка 2"</t>
  </si>
  <si>
    <t>2.3.2</t>
  </si>
  <si>
    <t>2.5.2</t>
  </si>
  <si>
    <t>2.5.3</t>
  </si>
  <si>
    <t>2.5.4</t>
  </si>
  <si>
    <t>2.5.5</t>
  </si>
  <si>
    <t>3.5</t>
  </si>
  <si>
    <t>Применять навыки обращения со стрелковым оружием</t>
  </si>
  <si>
    <t>Применять основные понятия тактической маскировки и порядок использования табельных средств скрытия и имитации</t>
  </si>
  <si>
    <t>Организовывать работу подразделения, принимать организационно-управленческие решения с учетом различных мнений с целью достижения поставленных целей</t>
  </si>
  <si>
    <t>Определять и оценивать по карте координаты целей, тактические свойства местности в районе действий подразделений, осуществлять целеуказания, проводить топографическую съемку позиции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</si>
  <si>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</si>
  <si>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/54</t>
  </si>
  <si>
    <t>Применять необходимый уровень физической подготовленности для эффективного выполнения задач и требований обусловленных военной службой</t>
  </si>
  <si>
    <t>Применять знания по  устройству автомобилей многоцелевого назначения и гусеничных машин при исполнении обязанностей по штатной должности</t>
  </si>
  <si>
    <t>Применять в служебной жизнедеятельности обязанности начальника автомобильной службы воинской части, знать назначение, организацию  и возможности по применению автомобильного взвода (роты), эвакуационного, ремонтного взвода (роты)</t>
  </si>
  <si>
    <t>Применять различные способы графических построений на плоскости и в пространстве деталей автомобилей и средств технического оснащения для технического обслуживания и ремонта автотранспортных средств</t>
  </si>
  <si>
    <t>2.4.1; 2.5.2</t>
  </si>
  <si>
    <t>Применять в служебной жизнедеятельности основы организации ремонта военной автомобильной техники в подвижных и стационарных ремонтных подразделениях войскового звена</t>
  </si>
  <si>
    <t xml:space="preserve"> 4.2</t>
  </si>
  <si>
    <t>УК-5, 6</t>
  </si>
  <si>
    <t>1.1.2; 1.1.4</t>
  </si>
  <si>
    <t xml:space="preserve"> 2.1.2</t>
  </si>
  <si>
    <t xml:space="preserve">Название  модуля, 
учебной дисциплины, 
курсового проекта (курсовой работы)
</t>
  </si>
  <si>
    <t>Продолжение типового учебного плана по направлению специальности 1-37 01 06-02 "Техническая эксплуатация автомобилей (военная автомобильная техника)",  регистрационный №  ________________________</t>
  </si>
  <si>
    <t>Разработан в качестве примера реализации образовательного стандарта по  специальности 1-37 01 06 "Техническая эксплуатация автомобилей (по направлениям)".</t>
  </si>
  <si>
    <t>1.6.1; 1.8</t>
  </si>
  <si>
    <t>1.1.2; 1.6.1; 1.8</t>
  </si>
  <si>
    <t>4.1;4.3</t>
  </si>
  <si>
    <t>Применять знания и умения в объеме выполнения задач в первичной должности по предназначению, навыки управления подразделения при организации радиационного, химического и биологического обеспечения</t>
  </si>
  <si>
    <t>Применять знания и умения по организации боя (тактическими действиями взвода), сравнительный анализ и структурно-логический подход при принятии решения на выполнение боевых задач</t>
  </si>
  <si>
    <t>Применять знания и умения по организации правовой работы при организации боевой подготовки и повседневной деятельности войск</t>
  </si>
  <si>
    <t>Модуль "Дисциплины направления специальности 1-37 01 06-02 Техническая эксплуатация автомобилей (военная автомобильная техника)"</t>
  </si>
  <si>
    <t>1.1.1;.3.3; 4.4</t>
  </si>
  <si>
    <t>2.1.1; 3.3</t>
  </si>
  <si>
    <t>1.5.1; 1.5.2</t>
  </si>
  <si>
    <t>2.6.3; 4.5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</si>
  <si>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 xml:space="preserve"> Обучение в 1 семестре 1-го курса начинается с августа в ходе проведения начальной военной подготовки (далее - НВП). Часы по учебным дисциплинам, выносимые на  НВП, показаны в плане образовательного процесса под горизонтальной чертой со знаком "+".</t>
    </r>
  </si>
  <si>
    <r>
      <rPr>
        <vertAlign val="superscript"/>
        <sz val="24"/>
        <rFont val="Times New Roman"/>
        <family val="1"/>
        <charset val="204"/>
      </rPr>
      <t>3</t>
    </r>
    <r>
      <rPr>
        <sz val="24"/>
        <rFont val="Times New Roman"/>
        <family val="1"/>
        <charset val="204"/>
      </rPr>
      <t xml:space="preserve"> Согласно приказу Министра обороны Республики Беларусь № 215 от 22.02.2017 г. учебные занятия по учебной дисциплине "Физическая культура" проводятся с курсантами военных учебных заведений на протяжении всего периода обучения, включая экзаменационные сессии и дипломное проектирование; экзамен в 8 семестре проводится до итоговой аттестации.</t>
    </r>
  </si>
  <si>
    <r>
      <t xml:space="preserve">Основы управления интеллектуальной собственностью </t>
    </r>
    <r>
      <rPr>
        <vertAlign val="superscript"/>
        <sz val="22"/>
        <rFont val="Times New Roman"/>
        <family val="1"/>
        <charset val="204"/>
      </rPr>
      <t>2</t>
    </r>
  </si>
  <si>
    <r>
      <t xml:space="preserve">Физическая культура </t>
    </r>
    <r>
      <rPr>
        <vertAlign val="superscript"/>
        <sz val="22"/>
        <rFont val="Times New Roman"/>
        <family val="1"/>
        <charset val="204"/>
      </rPr>
      <t>3</t>
    </r>
  </si>
  <si>
    <r>
      <t xml:space="preserve">   I.  Г р а ф и к   о б р а з о в а т е л ь н о г о  п р о ц е с с а </t>
    </r>
    <r>
      <rPr>
        <b/>
        <vertAlign val="superscript"/>
        <sz val="22"/>
        <rFont val="Times New Roman"/>
        <family val="1"/>
        <charset val="204"/>
      </rPr>
      <t>1</t>
    </r>
    <r>
      <rPr>
        <b/>
        <sz val="22"/>
        <rFont val="Times New Roman"/>
        <family val="1"/>
        <charset val="204"/>
      </rPr>
      <t xml:space="preserve">  </t>
    </r>
  </si>
  <si>
    <r>
      <rPr>
        <sz val="22"/>
        <rFont val="Times New Roman"/>
        <family val="1"/>
        <charset val="204"/>
      </rPr>
      <t>4</t>
    </r>
    <r>
      <rPr>
        <vertAlign val="superscript"/>
        <sz val="22"/>
        <rFont val="Times New Roman"/>
        <family val="1"/>
        <charset val="204"/>
      </rPr>
      <t xml:space="preserve"> 1</t>
    </r>
  </si>
  <si>
    <r>
      <t>1</t>
    </r>
    <r>
      <rPr>
        <vertAlign val="superscript"/>
        <sz val="22"/>
        <rFont val="Times New Roman"/>
        <family val="1"/>
        <charset val="204"/>
      </rPr>
      <t>*</t>
    </r>
  </si>
  <si>
    <r>
      <t>2</t>
    </r>
    <r>
      <rPr>
        <vertAlign val="superscript"/>
        <sz val="22"/>
        <rFont val="Times New Roman"/>
        <family val="1"/>
        <charset val="204"/>
      </rPr>
      <t>*</t>
    </r>
  </si>
  <si>
    <r>
      <t xml:space="preserve">4 </t>
    </r>
    <r>
      <rPr>
        <vertAlign val="superscript"/>
        <sz val="22"/>
        <rFont val="Times New Roman Cyr"/>
        <charset val="204"/>
      </rPr>
      <t>1</t>
    </r>
  </si>
  <si>
    <r>
      <t>4</t>
    </r>
    <r>
      <rPr>
        <vertAlign val="superscript"/>
        <sz val="22"/>
        <rFont val="Times New Roman"/>
        <family val="1"/>
        <charset val="204"/>
      </rPr>
      <t>*</t>
    </r>
  </si>
  <si>
    <r>
      <t>7</t>
    </r>
    <r>
      <rPr>
        <vertAlign val="superscript"/>
        <sz val="22"/>
        <rFont val="Times New Roman"/>
        <family val="1"/>
        <charset val="204"/>
      </rPr>
      <t>*</t>
    </r>
  </si>
  <si>
    <r>
      <t xml:space="preserve">IV. Учебные практики </t>
    </r>
    <r>
      <rPr>
        <b/>
        <vertAlign val="superscript"/>
        <sz val="24"/>
        <rFont val="Times New Roman"/>
        <family val="1"/>
        <charset val="204"/>
      </rPr>
      <t>4</t>
    </r>
  </si>
  <si>
    <t>Направление специальности: 1-37 01 06-02   Техническая   эксплуатация   автомобилей (военная автомобильная техника)</t>
  </si>
  <si>
    <t>/528</t>
  </si>
  <si>
    <t>/512</t>
  </si>
  <si>
    <t>/8</t>
  </si>
  <si>
    <r>
      <t>Название  модуля, 
учебной дисциплины, 
курсового проекта (курсовой работы)</t>
    </r>
    <r>
      <rPr>
        <b/>
        <sz val="28"/>
        <rFont val="Times New Roman"/>
        <family val="1"/>
        <charset val="204"/>
      </rPr>
      <t xml:space="preserve">
</t>
    </r>
  </si>
  <si>
    <r>
      <rPr>
        <vertAlign val="superscript"/>
        <sz val="24"/>
        <rFont val="Times New Roman"/>
        <family val="1"/>
        <charset val="204"/>
      </rPr>
      <t>2</t>
    </r>
    <r>
      <rPr>
        <sz val="24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(направлению специальности)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  или дисциплины по выбору.</t>
    </r>
  </si>
  <si>
    <t>УК-12,14</t>
  </si>
  <si>
    <t>УК-15, 17</t>
  </si>
  <si>
    <t>УК-12,9</t>
  </si>
  <si>
    <t>СК-7,20</t>
  </si>
  <si>
    <r>
      <rPr>
        <vertAlign val="superscript"/>
        <sz val="24"/>
        <rFont val="Times New Roman"/>
        <family val="1"/>
        <charset val="204"/>
      </rPr>
      <t>4</t>
    </r>
    <r>
      <rPr>
        <sz val="24"/>
        <rFont val="Times New Roman"/>
        <family val="1"/>
        <charset val="204"/>
      </rPr>
      <t xml:space="preserve"> Согласно п. 7. Инструкции по расчету трудоемкости образовательных программ высшего образования с использованием системы зачетных единиц, утвержденной Министерством образования Республики Беларусь 06.04.2015 г., при подготовке курсантов на военных факультетах в рамках направлений специальностей и специализаций допускается прохождение учебных практик и изучение общевоенных дисциплин без начисления зачетных единиц.</t>
    </r>
  </si>
  <si>
    <t>2.5.2;2.5.4</t>
  </si>
  <si>
    <t>Оказывать первую медицинскую помощь в повседневной жизнедеятельности и в условиях боевой обстановки, обеспечивать личную и общественную гигиену военнослужащих</t>
  </si>
  <si>
    <t>И.Н.Михайлова</t>
  </si>
  <si>
    <t>Курсовая работа по учебной дисциплине "Нормирование точности и технические измерения "</t>
  </si>
  <si>
    <t>УК-1,БПК-8</t>
  </si>
  <si>
    <t>1.5.3;1.6.1;2.2.1;2.2.2; 2.4.1; 2.5.2; 2.5.4</t>
  </si>
  <si>
    <t>Ремонтно-эксплуатационная</t>
  </si>
  <si>
    <t>УК-11,
СК-18</t>
  </si>
  <si>
    <t>УК-13,
СК-16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</si>
</sst>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</numFmts>
  <fonts count="101" x14ac:knownFonts="1">
    <font>
      <sz val="10"/>
      <name val="Arial Cyr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vertAlign val="superscript"/>
      <sz val="18"/>
      <name val="Times New Roman"/>
      <family val="1"/>
      <charset val="204"/>
    </font>
    <font>
      <sz val="10"/>
      <name val="Arial Cyr"/>
    </font>
    <font>
      <u/>
      <sz val="12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5.5"/>
      <name val="Times New Roman"/>
      <family val="1"/>
      <charset val="204"/>
    </font>
    <font>
      <sz val="15.5"/>
      <name val="Times New Roman Cyr"/>
      <family val="1"/>
      <charset val="204"/>
    </font>
    <font>
      <vertAlign val="superscript"/>
      <sz val="15.5"/>
      <name val="Times New Roman Cyr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name val="Times New Roman Cyr"/>
      <charset val="204"/>
    </font>
    <font>
      <b/>
      <sz val="8"/>
      <color theme="3" tint="0.39997558519241921"/>
      <name val="Times New Roman"/>
      <family val="1"/>
      <charset val="204"/>
    </font>
    <font>
      <sz val="8"/>
      <color theme="3" tint="0.39997558519241921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8"/>
      <name val="Arial Cyr"/>
      <charset val="204"/>
    </font>
    <font>
      <sz val="16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 Cyr"/>
      <charset val="204"/>
    </font>
    <font>
      <sz val="13"/>
      <name val="Arial Cyr"/>
      <charset val="204"/>
    </font>
    <font>
      <b/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rgb="FFFF0000"/>
      <name val="Arial CYR"/>
    </font>
    <font>
      <sz val="22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4"/>
      <name val="Arial Cyr"/>
      <charset val="204"/>
    </font>
    <font>
      <vertAlign val="superscript"/>
      <sz val="24"/>
      <name val="Times New Roman"/>
      <family val="1"/>
      <charset val="204"/>
    </font>
    <font>
      <sz val="24"/>
      <color rgb="FFFF0000"/>
      <name val="Arial Cyr"/>
      <charset val="204"/>
    </font>
    <font>
      <vertAlign val="superscript"/>
      <sz val="22"/>
      <name val="Times New Roman"/>
      <family val="1"/>
      <charset val="204"/>
    </font>
    <font>
      <sz val="22"/>
      <name val="Arial Cyr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b/>
      <sz val="26"/>
      <name val="Times New Roman"/>
      <family val="1"/>
      <charset val="204"/>
    </font>
    <font>
      <b/>
      <vertAlign val="superscript"/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8"/>
      <name val="Times New Roman"/>
      <family val="1"/>
      <charset val="204"/>
    </font>
    <font>
      <sz val="22"/>
      <name val="Times New Roman Cyr"/>
      <family val="1"/>
      <charset val="204"/>
    </font>
    <font>
      <vertAlign val="superscript"/>
      <sz val="22"/>
      <name val="Times New Roman Cyr"/>
      <charset val="204"/>
    </font>
    <font>
      <sz val="22"/>
      <color indexed="1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2"/>
      <color rgb="FF0070C0"/>
      <name val="Times New Roman"/>
      <family val="1"/>
      <charset val="204"/>
    </font>
    <font>
      <sz val="22"/>
      <name val="Times New Roman Cyr"/>
      <charset val="204"/>
    </font>
    <font>
      <b/>
      <sz val="22"/>
      <name val="Times New Roman Cyr"/>
      <charset val="204"/>
    </font>
    <font>
      <b/>
      <sz val="22"/>
      <color theme="3" tint="0.39997558519241921"/>
      <name val="Times New Roman"/>
      <family val="1"/>
      <charset val="204"/>
    </font>
    <font>
      <sz val="22"/>
      <color theme="3" tint="0.39997558519241921"/>
      <name val="Times New Roman"/>
      <family val="1"/>
      <charset val="204"/>
    </font>
    <font>
      <b/>
      <vertAlign val="superscript"/>
      <sz val="24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Arial CYR"/>
    </font>
    <font>
      <b/>
      <sz val="20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sz val="18"/>
      <color theme="0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9" fillId="0" borderId="0" applyNumberFormat="0" applyFill="0" applyBorder="0" applyProtection="0"/>
    <xf numFmtId="0" fontId="22" fillId="0" borderId="0"/>
    <xf numFmtId="44" fontId="1" fillId="0" borderId="0" applyFont="0" applyFill="0" applyBorder="0" applyAlignment="0" applyProtection="0"/>
    <xf numFmtId="43" fontId="54" fillId="0" borderId="0" applyFont="0" applyFill="0" applyBorder="0" applyAlignment="0" applyProtection="0"/>
  </cellStyleXfs>
  <cellXfs count="3047">
    <xf numFmtId="0" fontId="0" fillId="0" borderId="0" xfId="0"/>
    <xf numFmtId="0" fontId="2" fillId="2" borderId="0" xfId="0" applyFont="1" applyFill="1" applyAlignment="1" applyProtection="1">
      <protection hidden="1"/>
    </xf>
    <xf numFmtId="0" fontId="3" fillId="2" borderId="0" xfId="0" applyFont="1" applyFill="1" applyProtection="1">
      <protection hidden="1"/>
    </xf>
    <xf numFmtId="0" fontId="4" fillId="0" borderId="0" xfId="0" applyFont="1" applyFill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5" fillId="0" borderId="0" xfId="0" applyFont="1" applyFill="1" applyAlignment="1" applyProtection="1">
      <protection hidden="1"/>
    </xf>
    <xf numFmtId="0" fontId="6" fillId="0" borderId="0" xfId="0" applyFont="1" applyFill="1" applyAlignment="1" applyProtection="1">
      <protection hidden="1"/>
    </xf>
    <xf numFmtId="0" fontId="8" fillId="0" borderId="0" xfId="1" applyFont="1" applyFill="1"/>
    <xf numFmtId="0" fontId="8" fillId="0" borderId="0" xfId="1" applyFont="1" applyFill="1" applyAlignment="1">
      <alignment horizontal="center"/>
    </xf>
    <xf numFmtId="0" fontId="8" fillId="2" borderId="0" xfId="1" applyFont="1" applyFill="1"/>
    <xf numFmtId="0" fontId="9" fillId="2" borderId="0" xfId="0" applyFont="1" applyFill="1" applyProtection="1">
      <protection hidden="1"/>
    </xf>
    <xf numFmtId="0" fontId="3" fillId="2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10" fillId="0" borderId="0" xfId="0" applyFont="1" applyFill="1" applyProtection="1">
      <protection hidden="1"/>
    </xf>
    <xf numFmtId="0" fontId="11" fillId="0" borderId="0" xfId="0" applyFont="1" applyFill="1" applyAlignment="1" applyProtection="1">
      <protection hidden="1"/>
    </xf>
    <xf numFmtId="0" fontId="12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13" fillId="0" borderId="0" xfId="0" applyFont="1" applyFill="1" applyProtection="1">
      <protection hidden="1"/>
    </xf>
    <xf numFmtId="49" fontId="14" fillId="0" borderId="0" xfId="0" applyNumberFormat="1" applyFont="1" applyFill="1" applyBorder="1" applyAlignment="1" applyProtection="1">
      <alignment horizontal="left"/>
      <protection hidden="1"/>
    </xf>
    <xf numFmtId="0" fontId="14" fillId="0" borderId="0" xfId="0" applyFont="1" applyFill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15" fillId="0" borderId="0" xfId="1" applyFont="1" applyFill="1"/>
    <xf numFmtId="0" fontId="16" fillId="0" borderId="0" xfId="0" applyFont="1" applyFill="1" applyAlignment="1" applyProtection="1">
      <protection hidden="1"/>
    </xf>
    <xf numFmtId="0" fontId="9" fillId="2" borderId="0" xfId="0" applyFont="1" applyFill="1" applyAlignment="1" applyProtection="1">
      <alignment wrapText="1"/>
      <protection hidden="1"/>
    </xf>
    <xf numFmtId="0" fontId="9" fillId="0" borderId="0" xfId="0" applyFont="1" applyFill="1" applyAlignment="1" applyProtection="1">
      <alignment wrapText="1"/>
      <protection hidden="1"/>
    </xf>
    <xf numFmtId="0" fontId="9" fillId="2" borderId="0" xfId="0" applyFont="1" applyFill="1" applyAlignment="1" applyProtection="1">
      <protection hidden="1"/>
    </xf>
    <xf numFmtId="0" fontId="9" fillId="0" borderId="0" xfId="0" applyFont="1" applyFill="1" applyAlignment="1" applyProtection="1">
      <protection hidden="1"/>
    </xf>
    <xf numFmtId="0" fontId="16" fillId="0" borderId="0" xfId="0" applyFont="1" applyFill="1" applyBorder="1" applyAlignment="1" applyProtection="1">
      <alignment horizontal="left"/>
      <protection hidden="1"/>
    </xf>
    <xf numFmtId="49" fontId="4" fillId="0" borderId="0" xfId="0" applyNumberFormat="1" applyFont="1" applyFill="1" applyBorder="1" applyAlignment="1" applyProtection="1">
      <alignment horizontal="left"/>
      <protection hidden="1"/>
    </xf>
    <xf numFmtId="0" fontId="16" fillId="0" borderId="0" xfId="0" applyFont="1" applyFill="1" applyProtection="1">
      <protection hidden="1"/>
    </xf>
    <xf numFmtId="0" fontId="10" fillId="0" borderId="0" xfId="0" applyFont="1" applyFill="1" applyAlignment="1" applyProtection="1">
      <protection hidden="1"/>
    </xf>
    <xf numFmtId="0" fontId="17" fillId="0" borderId="0" xfId="0" applyFont="1" applyFill="1"/>
    <xf numFmtId="0" fontId="18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14" fillId="0" borderId="0" xfId="0" applyFont="1" applyFill="1" applyAlignment="1" applyProtection="1">
      <alignment wrapText="1"/>
      <protection hidden="1"/>
    </xf>
    <xf numFmtId="0" fontId="9" fillId="0" borderId="0" xfId="0" applyFont="1" applyFill="1" applyAlignment="1" applyProtection="1">
      <alignment horizontal="left"/>
      <protection hidden="1"/>
    </xf>
    <xf numFmtId="0" fontId="10" fillId="2" borderId="0" xfId="0" applyFont="1" applyFill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18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11" fillId="0" borderId="0" xfId="1" applyFont="1" applyFill="1" applyBorder="1" applyAlignment="1">
      <alignment horizontal="center"/>
    </xf>
    <xf numFmtId="0" fontId="10" fillId="2" borderId="0" xfId="1" applyFont="1" applyFill="1" applyBorder="1"/>
    <xf numFmtId="0" fontId="20" fillId="0" borderId="0" xfId="2" applyFont="1" applyFill="1" applyBorder="1" applyAlignment="1"/>
    <xf numFmtId="0" fontId="10" fillId="0" borderId="0" xfId="1" applyFont="1" applyFill="1"/>
    <xf numFmtId="0" fontId="10" fillId="0" borderId="0" xfId="1" applyFont="1" applyFill="1" applyAlignment="1"/>
    <xf numFmtId="0" fontId="10" fillId="0" borderId="0" xfId="1" applyFont="1" applyFill="1" applyAlignment="1">
      <alignment horizontal="left"/>
    </xf>
    <xf numFmtId="0" fontId="18" fillId="0" borderId="0" xfId="1" applyFont="1" applyFill="1" applyAlignment="1">
      <alignment horizontal="left"/>
    </xf>
    <xf numFmtId="0" fontId="11" fillId="0" borderId="0" xfId="2" applyFont="1" applyFill="1" applyBorder="1" applyAlignment="1"/>
    <xf numFmtId="0" fontId="17" fillId="0" borderId="0" xfId="3" applyFont="1" applyFill="1" applyAlignment="1"/>
    <xf numFmtId="0" fontId="16" fillId="0" borderId="0" xfId="2" applyFont="1" applyFill="1" applyBorder="1" applyAlignment="1"/>
    <xf numFmtId="0" fontId="10" fillId="0" borderId="0" xfId="1" applyFont="1" applyFill="1" applyBorder="1" applyAlignment="1"/>
    <xf numFmtId="0" fontId="10" fillId="0" borderId="0" xfId="1" applyFont="1" applyFill="1" applyAlignment="1">
      <alignment horizontal="center"/>
    </xf>
    <xf numFmtId="0" fontId="10" fillId="2" borderId="0" xfId="1" applyFont="1" applyFill="1" applyBorder="1" applyAlignment="1">
      <alignment horizontal="center" vertical="top"/>
    </xf>
    <xf numFmtId="49" fontId="12" fillId="0" borderId="13" xfId="1" applyNumberFormat="1" applyFont="1" applyFill="1" applyBorder="1" applyAlignment="1">
      <alignment horizontal="center" textRotation="90" wrapText="1"/>
    </xf>
    <xf numFmtId="49" fontId="12" fillId="0" borderId="14" xfId="1" applyNumberFormat="1" applyFont="1" applyFill="1" applyBorder="1" applyAlignment="1">
      <alignment horizontal="center" textRotation="90" wrapText="1"/>
    </xf>
    <xf numFmtId="49" fontId="10" fillId="0" borderId="15" xfId="1" applyNumberFormat="1" applyFont="1" applyFill="1" applyBorder="1" applyAlignment="1">
      <alignment horizontal="center" vertical="top"/>
    </xf>
    <xf numFmtId="49" fontId="10" fillId="0" borderId="16" xfId="1" applyNumberFormat="1" applyFont="1" applyFill="1" applyBorder="1" applyAlignment="1">
      <alignment horizontal="center" vertical="top"/>
    </xf>
    <xf numFmtId="49" fontId="23" fillId="0" borderId="17" xfId="1" applyNumberFormat="1" applyFont="1" applyFill="1" applyBorder="1" applyAlignment="1">
      <alignment horizontal="center" vertical="top"/>
    </xf>
    <xf numFmtId="49" fontId="10" fillId="0" borderId="14" xfId="1" applyNumberFormat="1" applyFont="1" applyFill="1" applyBorder="1" applyAlignment="1">
      <alignment horizontal="center" vertical="top"/>
    </xf>
    <xf numFmtId="49" fontId="23" fillId="0" borderId="14" xfId="1" applyNumberFormat="1" applyFont="1" applyFill="1" applyBorder="1" applyAlignment="1">
      <alignment horizontal="center" vertical="top"/>
    </xf>
    <xf numFmtId="49" fontId="10" fillId="0" borderId="18" xfId="1" applyNumberFormat="1" applyFont="1" applyFill="1" applyBorder="1" applyAlignment="1">
      <alignment horizontal="center" vertical="top"/>
    </xf>
    <xf numFmtId="49" fontId="10" fillId="0" borderId="19" xfId="1" applyNumberFormat="1" applyFont="1" applyFill="1" applyBorder="1" applyAlignment="1">
      <alignment horizontal="center" vertical="top"/>
    </xf>
    <xf numFmtId="49" fontId="23" fillId="0" borderId="16" xfId="1" applyNumberFormat="1" applyFont="1" applyFill="1" applyBorder="1" applyAlignment="1">
      <alignment horizontal="center" vertical="top"/>
    </xf>
    <xf numFmtId="49" fontId="10" fillId="0" borderId="20" xfId="1" applyNumberFormat="1" applyFont="1" applyFill="1" applyBorder="1" applyAlignment="1">
      <alignment horizontal="center" vertical="top"/>
    </xf>
    <xf numFmtId="49" fontId="10" fillId="0" borderId="21" xfId="1" applyNumberFormat="1" applyFont="1" applyFill="1" applyBorder="1" applyAlignment="1">
      <alignment horizontal="center" vertical="top"/>
    </xf>
    <xf numFmtId="49" fontId="10" fillId="0" borderId="17" xfId="1" applyNumberFormat="1" applyFont="1" applyFill="1" applyBorder="1" applyAlignment="1">
      <alignment horizontal="center" vertical="top"/>
    </xf>
    <xf numFmtId="49" fontId="10" fillId="0" borderId="0" xfId="1" applyNumberFormat="1" applyFont="1" applyFill="1" applyBorder="1" applyAlignment="1">
      <alignment horizontal="center" vertical="top"/>
    </xf>
    <xf numFmtId="49" fontId="10" fillId="0" borderId="22" xfId="1" applyNumberFormat="1" applyFont="1" applyFill="1" applyBorder="1" applyAlignment="1">
      <alignment horizontal="center" vertical="top"/>
    </xf>
    <xf numFmtId="0" fontId="10" fillId="2" borderId="0" xfId="1" applyFont="1" applyFill="1" applyBorder="1" applyAlignment="1">
      <alignment horizontal="center"/>
    </xf>
    <xf numFmtId="49" fontId="23" fillId="0" borderId="17" xfId="1" applyNumberFormat="1" applyFont="1" applyFill="1" applyBorder="1" applyAlignment="1">
      <alignment horizontal="center" vertical="center"/>
    </xf>
    <xf numFmtId="49" fontId="23" fillId="0" borderId="14" xfId="1" applyNumberFormat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horizontal="center"/>
    </xf>
    <xf numFmtId="49" fontId="23" fillId="0" borderId="17" xfId="1" applyNumberFormat="1" applyFont="1" applyFill="1" applyBorder="1" applyAlignment="1">
      <alignment horizontal="center"/>
    </xf>
    <xf numFmtId="49" fontId="10" fillId="0" borderId="19" xfId="1" applyNumberFormat="1" applyFont="1" applyFill="1" applyBorder="1" applyAlignment="1">
      <alignment horizontal="center"/>
    </xf>
    <xf numFmtId="49" fontId="23" fillId="0" borderId="14" xfId="1" applyNumberFormat="1" applyFont="1" applyFill="1" applyBorder="1" applyAlignment="1">
      <alignment horizontal="center"/>
    </xf>
    <xf numFmtId="49" fontId="10" fillId="0" borderId="22" xfId="1" applyNumberFormat="1" applyFont="1" applyFill="1" applyBorder="1" applyAlignment="1">
      <alignment horizontal="center"/>
    </xf>
    <xf numFmtId="49" fontId="12" fillId="0" borderId="25" xfId="1" applyNumberFormat="1" applyFont="1" applyFill="1" applyBorder="1" applyAlignment="1">
      <alignment horizontal="center" textRotation="90" wrapText="1"/>
    </xf>
    <xf numFmtId="49" fontId="12" fillId="0" borderId="26" xfId="1" applyNumberFormat="1" applyFont="1" applyFill="1" applyBorder="1" applyAlignment="1">
      <alignment horizontal="center" textRotation="90" wrapText="1"/>
    </xf>
    <xf numFmtId="49" fontId="10" fillId="0" borderId="27" xfId="1" applyNumberFormat="1" applyFont="1" applyFill="1" applyBorder="1" applyAlignment="1">
      <alignment horizontal="center" vertical="top"/>
    </xf>
    <xf numFmtId="49" fontId="10" fillId="0" borderId="26" xfId="1" applyNumberFormat="1" applyFont="1" applyFill="1" applyBorder="1" applyAlignment="1">
      <alignment horizontal="center" vertical="top"/>
    </xf>
    <xf numFmtId="49" fontId="10" fillId="0" borderId="28" xfId="1" applyNumberFormat="1" applyFont="1" applyFill="1" applyBorder="1" applyAlignment="1">
      <alignment horizontal="center" vertical="top"/>
    </xf>
    <xf numFmtId="49" fontId="10" fillId="0" borderId="29" xfId="1" applyNumberFormat="1" applyFont="1" applyFill="1" applyBorder="1" applyAlignment="1">
      <alignment horizontal="center" vertical="top"/>
    </xf>
    <xf numFmtId="49" fontId="10" fillId="0" borderId="30" xfId="1" applyNumberFormat="1" applyFont="1" applyFill="1" applyBorder="1" applyAlignment="1">
      <alignment horizontal="center" vertical="top"/>
    </xf>
    <xf numFmtId="0" fontId="2" fillId="0" borderId="31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24" fillId="0" borderId="3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left"/>
    </xf>
    <xf numFmtId="0" fontId="2" fillId="0" borderId="32" xfId="1" applyFont="1" applyFill="1" applyBorder="1"/>
    <xf numFmtId="0" fontId="11" fillId="0" borderId="32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/>
    </xf>
    <xf numFmtId="0" fontId="2" fillId="0" borderId="3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/>
    </xf>
    <xf numFmtId="0" fontId="2" fillId="0" borderId="41" xfId="1" applyFont="1" applyFill="1" applyBorder="1"/>
    <xf numFmtId="0" fontId="11" fillId="0" borderId="41" xfId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/>
    </xf>
    <xf numFmtId="0" fontId="2" fillId="0" borderId="42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5" fillId="0" borderId="36" xfId="1" applyFont="1" applyFill="1" applyBorder="1" applyAlignment="1">
      <alignment horizontal="left" vertical="center"/>
    </xf>
    <xf numFmtId="0" fontId="25" fillId="0" borderId="41" xfId="1" applyFont="1" applyFill="1" applyBorder="1" applyAlignment="1">
      <alignment horizontal="center" vertical="center"/>
    </xf>
    <xf numFmtId="0" fontId="25" fillId="0" borderId="35" xfId="1" applyFont="1" applyFill="1" applyBorder="1" applyAlignment="1">
      <alignment horizontal="center" vertical="center"/>
    </xf>
    <xf numFmtId="0" fontId="10" fillId="2" borderId="0" xfId="1" applyFont="1" applyFill="1"/>
    <xf numFmtId="0" fontId="2" fillId="0" borderId="23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46" xfId="1" applyFont="1" applyFill="1" applyBorder="1" applyAlignment="1">
      <alignment horizontal="center" vertical="center"/>
    </xf>
    <xf numFmtId="0" fontId="2" fillId="0" borderId="46" xfId="1" applyFont="1" applyFill="1" applyBorder="1"/>
    <xf numFmtId="0" fontId="11" fillId="0" borderId="46" xfId="1" applyFont="1" applyFill="1" applyBorder="1" applyAlignment="1">
      <alignment horizontal="center" vertical="center"/>
    </xf>
    <xf numFmtId="0" fontId="2" fillId="0" borderId="47" xfId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13" fillId="0" borderId="41" xfId="1" applyFont="1" applyFill="1" applyBorder="1"/>
    <xf numFmtId="0" fontId="10" fillId="0" borderId="1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/>
    </xf>
    <xf numFmtId="0" fontId="13" fillId="0" borderId="14" xfId="1" applyFont="1" applyFill="1" applyBorder="1"/>
    <xf numFmtId="0" fontId="10" fillId="0" borderId="0" xfId="1" applyFont="1" applyFill="1" applyBorder="1" applyAlignment="1">
      <alignment horizontal="left"/>
    </xf>
    <xf numFmtId="0" fontId="13" fillId="0" borderId="4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3" applyFont="1" applyFill="1" applyAlignment="1"/>
    <xf numFmtId="0" fontId="10" fillId="0" borderId="41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17" xfId="1" applyFont="1" applyFill="1" applyBorder="1" applyAlignment="1"/>
    <xf numFmtId="0" fontId="2" fillId="0" borderId="0" xfId="0" applyFont="1" applyFill="1"/>
    <xf numFmtId="0" fontId="13" fillId="0" borderId="0" xfId="1" applyFont="1" applyFill="1" applyBorder="1" applyAlignment="1">
      <alignment horizontal="center"/>
    </xf>
    <xf numFmtId="0" fontId="13" fillId="0" borderId="14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0" fillId="2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10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/>
    <xf numFmtId="0" fontId="12" fillId="2" borderId="0" xfId="0" applyFont="1" applyFill="1" applyAlignment="1"/>
    <xf numFmtId="0" fontId="19" fillId="2" borderId="0" xfId="1" applyFont="1" applyFill="1" applyBorder="1"/>
    <xf numFmtId="0" fontId="17" fillId="0" borderId="0" xfId="1" applyFont="1" applyFill="1" applyBorder="1"/>
    <xf numFmtId="0" fontId="19" fillId="0" borderId="0" xfId="1" applyFont="1" applyFill="1" applyBorder="1"/>
    <xf numFmtId="0" fontId="19" fillId="0" borderId="0" xfId="2" applyFont="1" applyFill="1" applyBorder="1"/>
    <xf numFmtId="0" fontId="20" fillId="0" borderId="0" xfId="1" applyFont="1" applyFill="1" applyBorder="1" applyAlignment="1"/>
    <xf numFmtId="0" fontId="26" fillId="0" borderId="0" xfId="1" applyFont="1" applyFill="1" applyBorder="1" applyAlignment="1"/>
    <xf numFmtId="0" fontId="27" fillId="0" borderId="0" xfId="1" applyFont="1" applyFill="1" applyBorder="1" applyAlignment="1"/>
    <xf numFmtId="0" fontId="28" fillId="0" borderId="0" xfId="1" applyFont="1" applyFill="1" applyBorder="1"/>
    <xf numFmtId="0" fontId="29" fillId="0" borderId="0" xfId="1" applyFont="1" applyFill="1"/>
    <xf numFmtId="0" fontId="17" fillId="0" borderId="0" xfId="1" applyFont="1" applyFill="1" applyAlignment="1">
      <alignment horizontal="center"/>
    </xf>
    <xf numFmtId="0" fontId="17" fillId="2" borderId="0" xfId="1" applyFont="1" applyFill="1"/>
    <xf numFmtId="0" fontId="30" fillId="0" borderId="0" xfId="1" applyFont="1" applyFill="1" applyBorder="1" applyAlignment="1">
      <alignment horizontal="center"/>
    </xf>
    <xf numFmtId="0" fontId="31" fillId="0" borderId="0" xfId="1" applyFont="1" applyFill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10" fillId="0" borderId="0" xfId="1" applyFont="1" applyFill="1" applyBorder="1"/>
    <xf numFmtId="0" fontId="29" fillId="0" borderId="0" xfId="1" applyFont="1" applyFill="1" applyBorder="1"/>
    <xf numFmtId="0" fontId="12" fillId="2" borderId="0" xfId="1" applyFont="1" applyFill="1" applyBorder="1"/>
    <xf numFmtId="0" fontId="2" fillId="2" borderId="4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/>
    <xf numFmtId="0" fontId="2" fillId="0" borderId="8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49" fontId="33" fillId="0" borderId="11" xfId="1" applyNumberFormat="1" applyFont="1" applyFill="1" applyBorder="1" applyAlignment="1">
      <alignment horizontal="center" vertical="center"/>
    </xf>
    <xf numFmtId="0" fontId="33" fillId="0" borderId="0" xfId="1" applyFont="1" applyFill="1" applyBorder="1" applyAlignment="1">
      <alignment vertical="center"/>
    </xf>
    <xf numFmtId="0" fontId="33" fillId="0" borderId="12" xfId="0" applyFont="1" applyFill="1" applyBorder="1" applyAlignment="1"/>
    <xf numFmtId="0" fontId="33" fillId="0" borderId="11" xfId="1" applyFont="1" applyFill="1" applyBorder="1" applyAlignment="1">
      <alignment vertical="center"/>
    </xf>
    <xf numFmtId="0" fontId="33" fillId="0" borderId="12" xfId="1" applyFont="1" applyFill="1" applyBorder="1" applyAlignment="1">
      <alignment vertical="center"/>
    </xf>
    <xf numFmtId="49" fontId="34" fillId="0" borderId="35" xfId="1" applyNumberFormat="1" applyFont="1" applyFill="1" applyBorder="1" applyAlignment="1">
      <alignment horizontal="right" vertical="center"/>
    </xf>
    <xf numFmtId="0" fontId="34" fillId="0" borderId="35" xfId="1" applyNumberFormat="1" applyFont="1" applyFill="1" applyBorder="1" applyAlignment="1">
      <alignment horizontal="right" vertical="center"/>
    </xf>
    <xf numFmtId="49" fontId="33" fillId="0" borderId="60" xfId="0" applyNumberFormat="1" applyFont="1" applyFill="1" applyBorder="1" applyAlignment="1"/>
    <xf numFmtId="49" fontId="33" fillId="0" borderId="61" xfId="0" applyNumberFormat="1" applyFont="1" applyFill="1" applyBorder="1" applyAlignment="1"/>
    <xf numFmtId="164" fontId="2" fillId="2" borderId="41" xfId="1" applyNumberFormat="1" applyFont="1" applyFill="1" applyBorder="1" applyAlignment="1">
      <alignment horizontal="center" vertical="center"/>
    </xf>
    <xf numFmtId="0" fontId="32" fillId="2" borderId="0" xfId="1" applyFont="1" applyFill="1"/>
    <xf numFmtId="0" fontId="36" fillId="2" borderId="0" xfId="1" applyFont="1" applyFill="1" applyAlignment="1">
      <alignment horizontal="center" textRotation="90"/>
    </xf>
    <xf numFmtId="0" fontId="37" fillId="2" borderId="0" xfId="1" applyFont="1" applyFill="1" applyBorder="1" applyAlignment="1">
      <alignment horizontal="center" vertical="center"/>
    </xf>
    <xf numFmtId="1" fontId="32" fillId="2" borderId="36" xfId="1" applyNumberFormat="1" applyFont="1" applyFill="1" applyBorder="1" applyAlignment="1">
      <alignment horizontal="center" vertical="center"/>
    </xf>
    <xf numFmtId="1" fontId="32" fillId="2" borderId="41" xfId="1" applyNumberFormat="1" applyFont="1" applyFill="1" applyBorder="1" applyAlignment="1">
      <alignment horizontal="center" vertical="center"/>
    </xf>
    <xf numFmtId="0" fontId="37" fillId="2" borderId="60" xfId="1" applyFont="1" applyFill="1" applyBorder="1" applyAlignment="1">
      <alignment horizontal="center" vertical="center"/>
    </xf>
    <xf numFmtId="1" fontId="2" fillId="2" borderId="67" xfId="1" applyNumberFormat="1" applyFont="1" applyFill="1" applyBorder="1" applyAlignment="1">
      <alignment horizontal="center" vertical="center"/>
    </xf>
    <xf numFmtId="0" fontId="17" fillId="2" borderId="35" xfId="1" applyFont="1" applyFill="1" applyBorder="1" applyAlignment="1">
      <alignment horizontal="center" vertical="center"/>
    </xf>
    <xf numFmtId="1" fontId="11" fillId="2" borderId="41" xfId="1" applyNumberFormat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0" fontId="25" fillId="3" borderId="34" xfId="1" applyFont="1" applyFill="1" applyBorder="1" applyAlignment="1" applyProtection="1">
      <alignment vertical="center"/>
    </xf>
    <xf numFmtId="0" fontId="25" fillId="3" borderId="35" xfId="1" applyFont="1" applyFill="1" applyBorder="1" applyAlignment="1" applyProtection="1">
      <alignment vertical="center"/>
    </xf>
    <xf numFmtId="0" fontId="25" fillId="3" borderId="43" xfId="1" applyFont="1" applyFill="1" applyBorder="1" applyAlignment="1" applyProtection="1">
      <alignment vertical="center"/>
    </xf>
    <xf numFmtId="0" fontId="25" fillId="3" borderId="36" xfId="1" applyFont="1" applyFill="1" applyBorder="1" applyAlignment="1" applyProtection="1">
      <alignment vertical="center"/>
    </xf>
    <xf numFmtId="1" fontId="25" fillId="3" borderId="70" xfId="1" applyNumberFormat="1" applyFont="1" applyFill="1" applyBorder="1" applyAlignment="1" applyProtection="1">
      <alignment horizontal="center" vertical="center"/>
    </xf>
    <xf numFmtId="0" fontId="38" fillId="2" borderId="0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vertical="center"/>
    </xf>
    <xf numFmtId="0" fontId="2" fillId="2" borderId="35" xfId="1" applyFont="1" applyFill="1" applyBorder="1" applyAlignment="1">
      <alignment vertical="center"/>
    </xf>
    <xf numFmtId="0" fontId="2" fillId="2" borderId="43" xfId="1" applyFont="1" applyFill="1" applyBorder="1" applyAlignment="1">
      <alignment vertical="center"/>
    </xf>
    <xf numFmtId="0" fontId="2" fillId="2" borderId="36" xfId="1" applyFont="1" applyFill="1" applyBorder="1" applyAlignment="1">
      <alignment vertical="center"/>
    </xf>
    <xf numFmtId="1" fontId="2" fillId="2" borderId="70" xfId="1" applyNumberFormat="1" applyFont="1" applyFill="1" applyBorder="1" applyAlignment="1">
      <alignment horizontal="center" vertical="center"/>
    </xf>
    <xf numFmtId="164" fontId="11" fillId="2" borderId="41" xfId="1" applyNumberFormat="1" applyFont="1" applyFill="1" applyBorder="1" applyAlignment="1">
      <alignment horizontal="center" vertical="center"/>
    </xf>
    <xf numFmtId="2" fontId="11" fillId="2" borderId="41" xfId="1" applyNumberFormat="1" applyFont="1" applyFill="1" applyBorder="1" applyAlignment="1">
      <alignment horizontal="center" vertical="center"/>
    </xf>
    <xf numFmtId="1" fontId="2" fillId="2" borderId="16" xfId="1" applyNumberFormat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164" fontId="32" fillId="2" borderId="41" xfId="1" applyNumberFormat="1" applyFont="1" applyFill="1" applyBorder="1" applyAlignment="1">
      <alignment horizontal="center" vertical="center"/>
    </xf>
    <xf numFmtId="1" fontId="2" fillId="2" borderId="35" xfId="1" applyNumberFormat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/>
    </xf>
    <xf numFmtId="0" fontId="12" fillId="2" borderId="1" xfId="1" applyFont="1" applyFill="1" applyBorder="1"/>
    <xf numFmtId="0" fontId="12" fillId="2" borderId="2" xfId="1" applyFont="1" applyFill="1" applyBorder="1"/>
    <xf numFmtId="0" fontId="12" fillId="2" borderId="11" xfId="1" applyFont="1" applyFill="1" applyBorder="1"/>
    <xf numFmtId="0" fontId="12" fillId="2" borderId="12" xfId="1" applyFont="1" applyFill="1" applyBorder="1"/>
    <xf numFmtId="49" fontId="2" fillId="2" borderId="1" xfId="1" applyNumberFormat="1" applyFont="1" applyFill="1" applyBorder="1" applyAlignment="1"/>
    <xf numFmtId="0" fontId="2" fillId="2" borderId="8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49" fontId="33" fillId="2" borderId="11" xfId="1" applyNumberFormat="1" applyFont="1" applyFill="1" applyBorder="1" applyAlignment="1">
      <alignment horizontal="center" vertical="center"/>
    </xf>
    <xf numFmtId="0" fontId="33" fillId="2" borderId="0" xfId="1" applyFont="1" applyFill="1" applyBorder="1" applyAlignment="1">
      <alignment vertical="center"/>
    </xf>
    <xf numFmtId="0" fontId="33" fillId="2" borderId="12" xfId="0" applyFont="1" applyFill="1" applyBorder="1" applyAlignment="1"/>
    <xf numFmtId="0" fontId="33" fillId="2" borderId="11" xfId="1" applyFont="1" applyFill="1" applyBorder="1" applyAlignment="1">
      <alignment vertical="center"/>
    </xf>
    <xf numFmtId="0" fontId="33" fillId="2" borderId="12" xfId="1" applyFont="1" applyFill="1" applyBorder="1" applyAlignment="1">
      <alignment vertical="center"/>
    </xf>
    <xf numFmtId="49" fontId="34" fillId="0" borderId="34" xfId="1" applyNumberFormat="1" applyFont="1" applyFill="1" applyBorder="1" applyAlignment="1">
      <alignment horizontal="right" vertical="center"/>
    </xf>
    <xf numFmtId="49" fontId="33" fillId="2" borderId="60" xfId="0" applyNumberFormat="1" applyFont="1" applyFill="1" applyBorder="1" applyAlignment="1"/>
    <xf numFmtId="49" fontId="33" fillId="2" borderId="61" xfId="0" applyNumberFormat="1" applyFont="1" applyFill="1" applyBorder="1" applyAlignment="1"/>
    <xf numFmtId="0" fontId="12" fillId="2" borderId="23" xfId="1" applyFont="1" applyFill="1" applyBorder="1"/>
    <xf numFmtId="0" fontId="12" fillId="2" borderId="24" xfId="1" applyFont="1" applyFill="1" applyBorder="1"/>
    <xf numFmtId="1" fontId="2" fillId="2" borderId="75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center" vertical="center"/>
    </xf>
    <xf numFmtId="0" fontId="17" fillId="2" borderId="60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1" fontId="2" fillId="2" borderId="65" xfId="1" applyNumberFormat="1" applyFont="1" applyFill="1" applyBorder="1" applyAlignment="1">
      <alignment horizontal="center" vertical="center"/>
    </xf>
    <xf numFmtId="164" fontId="2" fillId="2" borderId="35" xfId="1" applyNumberFormat="1" applyFont="1" applyFill="1" applyBorder="1" applyAlignment="1">
      <alignment horizontal="center" vertical="center"/>
    </xf>
    <xf numFmtId="1" fontId="32" fillId="0" borderId="36" xfId="1" applyNumberFormat="1" applyFont="1" applyFill="1" applyBorder="1" applyAlignment="1">
      <alignment horizontal="center" vertical="center"/>
    </xf>
    <xf numFmtId="1" fontId="32" fillId="0" borderId="41" xfId="1" applyNumberFormat="1" applyFont="1" applyFill="1" applyBorder="1" applyAlignment="1">
      <alignment horizontal="center" vertical="center"/>
    </xf>
    <xf numFmtId="164" fontId="32" fillId="0" borderId="41" xfId="1" applyNumberFormat="1" applyFont="1" applyFill="1" applyBorder="1" applyAlignment="1">
      <alignment horizontal="center" vertical="center"/>
    </xf>
    <xf numFmtId="0" fontId="11" fillId="2" borderId="43" xfId="1" applyFont="1" applyFill="1" applyBorder="1" applyAlignment="1">
      <alignment horizontal="center" vertical="center"/>
    </xf>
    <xf numFmtId="0" fontId="37" fillId="2" borderId="35" xfId="1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164" fontId="11" fillId="2" borderId="0" xfId="1" applyNumberFormat="1" applyFont="1" applyFill="1" applyBorder="1" applyAlignment="1">
      <alignment horizontal="center" vertical="center"/>
    </xf>
    <xf numFmtId="1" fontId="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1" fontId="2" fillId="2" borderId="0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/>
    </xf>
    <xf numFmtId="1" fontId="32" fillId="2" borderId="0" xfId="1" applyNumberFormat="1" applyFont="1" applyFill="1" applyBorder="1" applyAlignment="1">
      <alignment horizontal="center" vertical="center"/>
    </xf>
    <xf numFmtId="164" fontId="3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42" fillId="0" borderId="0" xfId="0" applyFont="1" applyFill="1"/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vertical="center"/>
    </xf>
    <xf numFmtId="49" fontId="34" fillId="0" borderId="62" xfId="1" applyNumberFormat="1" applyFont="1" applyFill="1" applyBorder="1" applyAlignment="1">
      <alignment horizontal="right" vertical="center"/>
    </xf>
    <xf numFmtId="0" fontId="34" fillId="0" borderId="60" xfId="1" applyNumberFormat="1" applyFont="1" applyFill="1" applyBorder="1" applyAlignment="1">
      <alignment horizontal="center" vertical="center"/>
    </xf>
    <xf numFmtId="164" fontId="11" fillId="5" borderId="41" xfId="1" applyNumberFormat="1" applyFont="1" applyFill="1" applyBorder="1" applyAlignment="1">
      <alignment horizontal="center" vertical="top"/>
    </xf>
    <xf numFmtId="2" fontId="11" fillId="5" borderId="41" xfId="1" applyNumberFormat="1" applyFont="1" applyFill="1" applyBorder="1" applyAlignment="1">
      <alignment horizontal="center" vertical="top"/>
    </xf>
    <xf numFmtId="1" fontId="2" fillId="5" borderId="41" xfId="1" applyNumberFormat="1" applyFont="1" applyFill="1" applyBorder="1" applyAlignment="1">
      <alignment horizontal="center" vertical="top"/>
    </xf>
    <xf numFmtId="49" fontId="2" fillId="5" borderId="43" xfId="1" applyNumberFormat="1" applyFont="1" applyFill="1" applyBorder="1" applyAlignment="1">
      <alignment horizontal="center" vertical="top"/>
    </xf>
    <xf numFmtId="1" fontId="32" fillId="5" borderId="36" xfId="1" applyNumberFormat="1" applyFont="1" applyFill="1" applyBorder="1" applyAlignment="1">
      <alignment horizontal="center" vertical="top"/>
    </xf>
    <xf numFmtId="1" fontId="32" fillId="5" borderId="41" xfId="1" applyNumberFormat="1" applyFont="1" applyFill="1" applyBorder="1" applyAlignment="1">
      <alignment horizontal="center" vertical="top"/>
    </xf>
    <xf numFmtId="164" fontId="32" fillId="5" borderId="41" xfId="1" applyNumberFormat="1" applyFont="1" applyFill="1" applyBorder="1" applyAlignment="1">
      <alignment horizontal="center" vertical="top"/>
    </xf>
    <xf numFmtId="0" fontId="2" fillId="5" borderId="20" xfId="1" applyFont="1" applyFill="1" applyBorder="1" applyAlignment="1">
      <alignment horizontal="center" vertical="top"/>
    </xf>
    <xf numFmtId="0" fontId="15" fillId="2" borderId="0" xfId="1" applyFont="1" applyFill="1"/>
    <xf numFmtId="0" fontId="44" fillId="2" borderId="0" xfId="1" applyFont="1" applyFill="1"/>
    <xf numFmtId="0" fontId="13" fillId="2" borderId="0" xfId="1" applyFont="1" applyFill="1" applyBorder="1" applyAlignment="1">
      <alignment vertical="center"/>
    </xf>
    <xf numFmtId="0" fontId="11" fillId="0" borderId="48" xfId="1" applyFont="1" applyFill="1" applyBorder="1" applyAlignment="1">
      <alignment horizontal="right" vertical="center"/>
    </xf>
    <xf numFmtId="1" fontId="11" fillId="0" borderId="50" xfId="1" applyNumberFormat="1" applyFont="1" applyFill="1" applyBorder="1" applyAlignment="1">
      <alignment vertical="center" wrapText="1"/>
    </xf>
    <xf numFmtId="1" fontId="11" fillId="0" borderId="51" xfId="1" applyNumberFormat="1" applyFont="1" applyFill="1" applyBorder="1" applyAlignment="1">
      <alignment vertical="center" wrapText="1"/>
    </xf>
    <xf numFmtId="1" fontId="11" fillId="0" borderId="49" xfId="1" applyNumberFormat="1" applyFont="1" applyFill="1" applyBorder="1" applyAlignment="1">
      <alignment vertical="center" wrapText="1"/>
    </xf>
    <xf numFmtId="0" fontId="11" fillId="0" borderId="49" xfId="1" applyFont="1" applyFill="1" applyBorder="1" applyAlignment="1">
      <alignment horizontal="right" vertical="center"/>
    </xf>
    <xf numFmtId="0" fontId="2" fillId="0" borderId="65" xfId="1" applyFont="1" applyFill="1" applyBorder="1" applyAlignment="1">
      <alignment horizontal="center" vertical="center" wrapText="1"/>
    </xf>
    <xf numFmtId="0" fontId="37" fillId="2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vertical="center"/>
    </xf>
    <xf numFmtId="0" fontId="2" fillId="3" borderId="35" xfId="1" applyFont="1" applyFill="1" applyBorder="1" applyAlignment="1">
      <alignment horizontal="center" vertical="center"/>
    </xf>
    <xf numFmtId="0" fontId="2" fillId="3" borderId="60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vertical="center"/>
    </xf>
    <xf numFmtId="0" fontId="29" fillId="3" borderId="0" xfId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1" fontId="11" fillId="3" borderId="0" xfId="1" applyNumberFormat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0" fontId="48" fillId="3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1" fillId="2" borderId="11" xfId="1" applyFont="1" applyFill="1" applyBorder="1" applyAlignment="1">
      <alignment horizontal="center" vertical="center" wrapText="1"/>
    </xf>
    <xf numFmtId="0" fontId="37" fillId="2" borderId="19" xfId="3" applyFont="1" applyFill="1" applyBorder="1"/>
    <xf numFmtId="0" fontId="11" fillId="2" borderId="17" xfId="1" applyFont="1" applyFill="1" applyBorder="1" applyAlignment="1">
      <alignment horizontal="center" vertical="top" wrapText="1"/>
    </xf>
    <xf numFmtId="0" fontId="37" fillId="2" borderId="12" xfId="3" applyFont="1" applyFill="1" applyBorder="1" applyAlignment="1">
      <alignment vertical="top"/>
    </xf>
    <xf numFmtId="0" fontId="11" fillId="2" borderId="0" xfId="1" applyFont="1" applyFill="1" applyBorder="1" applyAlignment="1">
      <alignment horizontal="center" vertical="center" wrapText="1"/>
    </xf>
    <xf numFmtId="0" fontId="37" fillId="2" borderId="0" xfId="3" applyFont="1" applyFill="1" applyBorder="1"/>
    <xf numFmtId="0" fontId="11" fillId="2" borderId="69" xfId="1" applyFont="1" applyFill="1" applyBorder="1" applyAlignment="1">
      <alignment horizontal="center" vertical="center" wrapText="1"/>
    </xf>
    <xf numFmtId="0" fontId="37" fillId="2" borderId="68" xfId="3" applyFont="1" applyFill="1" applyBorder="1"/>
    <xf numFmtId="0" fontId="11" fillId="2" borderId="0" xfId="1" applyFont="1" applyFill="1" applyBorder="1" applyAlignment="1">
      <alignment horizontal="center" vertical="top" wrapText="1"/>
    </xf>
    <xf numFmtId="0" fontId="37" fillId="2" borderId="68" xfId="3" applyFont="1" applyFill="1" applyBorder="1" applyAlignment="1">
      <alignment vertical="top"/>
    </xf>
    <xf numFmtId="0" fontId="37" fillId="2" borderId="12" xfId="3" applyFont="1" applyFill="1" applyBorder="1"/>
    <xf numFmtId="1" fontId="32" fillId="0" borderId="51" xfId="1" applyNumberFormat="1" applyFont="1" applyFill="1" applyBorder="1" applyAlignment="1">
      <alignment horizontal="left" vertical="center" wrapText="1"/>
    </xf>
    <xf numFmtId="1" fontId="32" fillId="0" borderId="59" xfId="1" applyNumberFormat="1" applyFont="1" applyFill="1" applyBorder="1" applyAlignment="1">
      <alignment vertical="center" wrapText="1"/>
    </xf>
    <xf numFmtId="0" fontId="17" fillId="2" borderId="0" xfId="1" applyFont="1" applyFill="1" applyBorder="1"/>
    <xf numFmtId="0" fontId="12" fillId="2" borderId="34" xfId="1" applyFont="1" applyFill="1" applyBorder="1" applyAlignment="1">
      <alignment vertical="center"/>
    </xf>
    <xf numFmtId="0" fontId="12" fillId="2" borderId="39" xfId="1" applyFont="1" applyFill="1" applyBorder="1" applyAlignment="1">
      <alignment vertical="center"/>
    </xf>
    <xf numFmtId="1" fontId="17" fillId="2" borderId="0" xfId="1" applyNumberFormat="1" applyFont="1" applyFill="1" applyBorder="1" applyAlignment="1">
      <alignment vertical="center"/>
    </xf>
    <xf numFmtId="164" fontId="11" fillId="2" borderId="0" xfId="1" applyNumberFormat="1" applyFont="1" applyFill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12" fillId="2" borderId="43" xfId="1" applyFont="1" applyFill="1" applyBorder="1" applyAlignment="1">
      <alignment vertical="center"/>
    </xf>
    <xf numFmtId="0" fontId="12" fillId="2" borderId="35" xfId="1" applyFont="1" applyFill="1" applyBorder="1" applyAlignment="1">
      <alignment vertical="center"/>
    </xf>
    <xf numFmtId="0" fontId="12" fillId="2" borderId="36" xfId="1" applyFont="1" applyFill="1" applyBorder="1" applyAlignment="1">
      <alignment vertical="center"/>
    </xf>
    <xf numFmtId="0" fontId="11" fillId="2" borderId="34" xfId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2" fillId="2" borderId="74" xfId="1" applyFont="1" applyFill="1" applyBorder="1" applyAlignment="1">
      <alignment vertical="center"/>
    </xf>
    <xf numFmtId="0" fontId="12" fillId="2" borderId="45" xfId="1" applyFont="1" applyFill="1" applyBorder="1" applyAlignment="1">
      <alignment vertical="center"/>
    </xf>
    <xf numFmtId="0" fontId="12" fillId="2" borderId="72" xfId="1" applyFont="1" applyFill="1" applyBorder="1" applyAlignment="1">
      <alignment vertical="center"/>
    </xf>
    <xf numFmtId="0" fontId="12" fillId="2" borderId="73" xfId="1" applyFont="1" applyFill="1" applyBorder="1" applyAlignment="1">
      <alignment vertical="center"/>
    </xf>
    <xf numFmtId="49" fontId="11" fillId="2" borderId="44" xfId="1" applyNumberFormat="1" applyFont="1" applyFill="1" applyBorder="1" applyAlignment="1">
      <alignment vertical="center"/>
    </xf>
    <xf numFmtId="0" fontId="12" fillId="2" borderId="8" xfId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vertical="center"/>
    </xf>
    <xf numFmtId="0" fontId="12" fillId="2" borderId="8" xfId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vertical="center"/>
    </xf>
    <xf numFmtId="1" fontId="12" fillId="2" borderId="8" xfId="1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29" xfId="1" applyFont="1" applyFill="1" applyBorder="1" applyAlignment="1">
      <alignment horizontal="left" vertical="center"/>
    </xf>
    <xf numFmtId="0" fontId="12" fillId="2" borderId="29" xfId="1" applyFont="1" applyFill="1" applyBorder="1" applyAlignment="1">
      <alignment vertical="center"/>
    </xf>
    <xf numFmtId="0" fontId="12" fillId="2" borderId="29" xfId="1" applyFont="1" applyFill="1" applyBorder="1" applyAlignment="1">
      <alignment horizontal="center" vertical="center"/>
    </xf>
    <xf numFmtId="0" fontId="17" fillId="2" borderId="29" xfId="1" applyFont="1" applyFill="1" applyBorder="1" applyAlignment="1">
      <alignment horizontal="center" vertical="center"/>
    </xf>
    <xf numFmtId="0" fontId="49" fillId="2" borderId="0" xfId="0" applyFont="1" applyFill="1"/>
    <xf numFmtId="0" fontId="29" fillId="2" borderId="0" xfId="0" applyFont="1" applyFill="1"/>
    <xf numFmtId="0" fontId="49" fillId="2" borderId="0" xfId="0" applyFont="1" applyFill="1" applyAlignment="1">
      <alignment horizontal="left"/>
    </xf>
    <xf numFmtId="0" fontId="49" fillId="2" borderId="0" xfId="0" applyFont="1" applyFill="1" applyAlignment="1"/>
    <xf numFmtId="0" fontId="25" fillId="2" borderId="0" xfId="0" applyFont="1" applyFill="1" applyAlignment="1">
      <alignment horizontal="left"/>
    </xf>
    <xf numFmtId="0" fontId="36" fillId="2" borderId="0" xfId="0" applyFont="1" applyFill="1" applyAlignment="1"/>
    <xf numFmtId="0" fontId="49" fillId="2" borderId="0" xfId="0" applyFont="1" applyFill="1" applyAlignment="1" applyProtection="1">
      <protection hidden="1"/>
    </xf>
    <xf numFmtId="0" fontId="49" fillId="2" borderId="0" xfId="0" applyFont="1" applyFill="1" applyBorder="1" applyAlignment="1"/>
    <xf numFmtId="0" fontId="49" fillId="2" borderId="0" xfId="0" applyFont="1" applyFill="1" applyAlignment="1">
      <alignment horizontal="center"/>
    </xf>
    <xf numFmtId="0" fontId="25" fillId="2" borderId="0" xfId="1" applyFont="1" applyFill="1" applyAlignment="1">
      <alignment horizontal="left" wrapText="1"/>
    </xf>
    <xf numFmtId="0" fontId="12" fillId="2" borderId="20" xfId="1" applyFont="1" applyFill="1" applyBorder="1" applyAlignment="1">
      <alignment vertical="center"/>
    </xf>
    <xf numFmtId="0" fontId="49" fillId="2" borderId="0" xfId="1" applyFont="1" applyFill="1" applyAlignment="1">
      <alignment horizontal="left"/>
    </xf>
    <xf numFmtId="0" fontId="49" fillId="2" borderId="0" xfId="1" applyFont="1" applyFill="1"/>
    <xf numFmtId="0" fontId="50" fillId="2" borderId="0" xfId="1" applyFont="1" applyFill="1"/>
    <xf numFmtId="0" fontId="12" fillId="2" borderId="44" xfId="1" applyFont="1" applyFill="1" applyBorder="1" applyAlignment="1">
      <alignment vertical="center"/>
    </xf>
    <xf numFmtId="0" fontId="2" fillId="2" borderId="72" xfId="1" applyFont="1" applyFill="1" applyBorder="1" applyAlignment="1">
      <alignment vertical="center"/>
    </xf>
    <xf numFmtId="0" fontId="10" fillId="2" borderId="43" xfId="1" applyFont="1" applyFill="1" applyBorder="1"/>
    <xf numFmtId="0" fontId="10" fillId="2" borderId="35" xfId="1" applyFont="1" applyFill="1" applyBorder="1"/>
    <xf numFmtId="0" fontId="17" fillId="2" borderId="35" xfId="1" applyFont="1" applyFill="1" applyBorder="1"/>
    <xf numFmtId="0" fontId="2" fillId="2" borderId="43" xfId="0" applyFont="1" applyFill="1" applyBorder="1"/>
    <xf numFmtId="0" fontId="2" fillId="2" borderId="35" xfId="0" applyFont="1" applyFill="1" applyBorder="1"/>
    <xf numFmtId="0" fontId="2" fillId="2" borderId="35" xfId="0" applyFont="1" applyFill="1" applyBorder="1" applyAlignment="1">
      <alignment wrapText="1"/>
    </xf>
    <xf numFmtId="0" fontId="10" fillId="2" borderId="35" xfId="0" applyFont="1" applyFill="1" applyBorder="1"/>
    <xf numFmtId="0" fontId="2" fillId="2" borderId="35" xfId="0" applyFont="1" applyFill="1" applyBorder="1" applyAlignment="1"/>
    <xf numFmtId="0" fontId="12" fillId="2" borderId="35" xfId="0" applyFont="1" applyFill="1" applyBorder="1"/>
    <xf numFmtId="0" fontId="8" fillId="2" borderId="43" xfId="1" applyFont="1" applyFill="1" applyBorder="1"/>
    <xf numFmtId="0" fontId="8" fillId="2" borderId="35" xfId="1" applyFont="1" applyFill="1" applyBorder="1"/>
    <xf numFmtId="0" fontId="2" fillId="2" borderId="35" xfId="1" applyFont="1" applyFill="1" applyBorder="1" applyAlignment="1">
      <alignment wrapText="1"/>
    </xf>
    <xf numFmtId="0" fontId="2" fillId="2" borderId="35" xfId="0" applyFont="1" applyFill="1" applyBorder="1" applyAlignment="1">
      <alignment vertical="top"/>
    </xf>
    <xf numFmtId="0" fontId="2" fillId="2" borderId="35" xfId="1" applyFont="1" applyFill="1" applyBorder="1" applyAlignment="1">
      <alignment horizontal="left" wrapText="1"/>
    </xf>
    <xf numFmtId="0" fontId="10" fillId="2" borderId="43" xfId="0" applyFont="1" applyFill="1" applyBorder="1"/>
    <xf numFmtId="0" fontId="12" fillId="2" borderId="35" xfId="1" applyFont="1" applyFill="1" applyBorder="1"/>
    <xf numFmtId="0" fontId="2" fillId="2" borderId="43" xfId="1" applyFont="1" applyFill="1" applyBorder="1"/>
    <xf numFmtId="0" fontId="2" fillId="2" borderId="35" xfId="1" applyFont="1" applyFill="1" applyBorder="1"/>
    <xf numFmtId="0" fontId="2" fillId="2" borderId="35" xfId="1" applyNumberFormat="1" applyFont="1" applyFill="1" applyBorder="1" applyAlignment="1">
      <alignment vertical="top" wrapText="1"/>
    </xf>
    <xf numFmtId="0" fontId="2" fillId="2" borderId="35" xfId="0" applyFont="1" applyFill="1" applyBorder="1" applyAlignment="1">
      <alignment horizontal="left"/>
    </xf>
    <xf numFmtId="0" fontId="12" fillId="2" borderId="35" xfId="0" applyFont="1" applyFill="1" applyBorder="1" applyAlignment="1"/>
    <xf numFmtId="0" fontId="9" fillId="2" borderId="35" xfId="0" applyFont="1" applyFill="1" applyBorder="1"/>
    <xf numFmtId="0" fontId="17" fillId="2" borderId="43" xfId="1" applyFont="1" applyFill="1" applyBorder="1" applyAlignment="1">
      <alignment horizontal="left"/>
    </xf>
    <xf numFmtId="0" fontId="17" fillId="2" borderId="35" xfId="1" applyFont="1" applyFill="1" applyBorder="1" applyAlignment="1">
      <alignment horizontal="left"/>
    </xf>
    <xf numFmtId="0" fontId="19" fillId="2" borderId="35" xfId="1" applyFont="1" applyFill="1" applyBorder="1"/>
    <xf numFmtId="0" fontId="10" fillId="5" borderId="43" xfId="0" applyFont="1" applyFill="1" applyBorder="1"/>
    <xf numFmtId="0" fontId="10" fillId="5" borderId="35" xfId="0" applyFont="1" applyFill="1" applyBorder="1"/>
    <xf numFmtId="0" fontId="2" fillId="5" borderId="35" xfId="0" applyFont="1" applyFill="1" applyBorder="1" applyAlignment="1"/>
    <xf numFmtId="0" fontId="2" fillId="5" borderId="35" xfId="0" applyFont="1" applyFill="1" applyBorder="1" applyAlignment="1">
      <alignment horizontal="left"/>
    </xf>
    <xf numFmtId="0" fontId="9" fillId="5" borderId="35" xfId="0" applyFont="1" applyFill="1" applyBorder="1"/>
    <xf numFmtId="0" fontId="12" fillId="5" borderId="35" xfId="0" applyFont="1" applyFill="1" applyBorder="1" applyAlignment="1"/>
    <xf numFmtId="0" fontId="10" fillId="4" borderId="43" xfId="0" applyFont="1" applyFill="1" applyBorder="1"/>
    <xf numFmtId="0" fontId="10" fillId="4" borderId="35" xfId="0" applyFont="1" applyFill="1" applyBorder="1"/>
    <xf numFmtId="0" fontId="2" fillId="4" borderId="35" xfId="0" applyFont="1" applyFill="1" applyBorder="1" applyAlignment="1"/>
    <xf numFmtId="0" fontId="2" fillId="4" borderId="35" xfId="0" applyFont="1" applyFill="1" applyBorder="1" applyAlignment="1">
      <alignment horizontal="left"/>
    </xf>
    <xf numFmtId="0" fontId="9" fillId="4" borderId="35" xfId="0" applyFont="1" applyFill="1" applyBorder="1"/>
    <xf numFmtId="0" fontId="12" fillId="4" borderId="35" xfId="0" applyFont="1" applyFill="1" applyBorder="1" applyAlignme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vertical="top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12" fillId="2" borderId="0" xfId="1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2" fillId="0" borderId="0" xfId="1" applyFont="1" applyFill="1"/>
    <xf numFmtId="0" fontId="12" fillId="0" borderId="0" xfId="1" applyFont="1" applyFill="1" applyAlignment="1">
      <alignment horizontal="center"/>
    </xf>
    <xf numFmtId="0" fontId="2" fillId="0" borderId="0" xfId="1" applyNumberFormat="1" applyFont="1" applyFill="1" applyAlignment="1">
      <alignment horizontal="left" vertical="top" wrapText="1"/>
    </xf>
    <xf numFmtId="0" fontId="2" fillId="0" borderId="0" xfId="1" applyFont="1" applyFill="1" applyBorder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17" fillId="2" borderId="0" xfId="1" applyFont="1" applyFill="1" applyAlignment="1">
      <alignment horizontal="left"/>
    </xf>
    <xf numFmtId="0" fontId="19" fillId="2" borderId="0" xfId="1" applyFont="1" applyFill="1"/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9" fillId="0" borderId="0" xfId="0" applyFont="1" applyFill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8" fillId="2" borderId="0" xfId="1" applyFont="1" applyFill="1" applyAlignment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10" fillId="2" borderId="0" xfId="0" applyFont="1" applyFill="1" applyAlignment="1"/>
    <xf numFmtId="0" fontId="8" fillId="0" borderId="0" xfId="1" applyFont="1" applyFill="1" applyAlignment="1"/>
    <xf numFmtId="0" fontId="25" fillId="2" borderId="0" xfId="0" applyFont="1" applyFill="1" applyAlignment="1"/>
    <xf numFmtId="0" fontId="9" fillId="0" borderId="0" xfId="1" applyFont="1" applyFill="1"/>
    <xf numFmtId="0" fontId="49" fillId="0" borderId="0" xfId="1" applyFont="1" applyFill="1"/>
    <xf numFmtId="0" fontId="9" fillId="0" borderId="0" xfId="0" applyFont="1" applyFill="1" applyAlignment="1" applyProtection="1">
      <alignment vertical="top"/>
      <protection hidden="1"/>
    </xf>
    <xf numFmtId="0" fontId="50" fillId="0" borderId="0" xfId="1" applyFont="1" applyFill="1"/>
    <xf numFmtId="0" fontId="25" fillId="2" borderId="0" xfId="0" applyFont="1" applyFill="1"/>
    <xf numFmtId="0" fontId="38" fillId="2" borderId="0" xfId="1" applyFont="1" applyFill="1" applyAlignment="1">
      <alignment horizontal="left"/>
    </xf>
    <xf numFmtId="0" fontId="28" fillId="2" borderId="0" xfId="1" applyFont="1" applyFill="1"/>
    <xf numFmtId="0" fontId="0" fillId="0" borderId="0" xfId="0" applyFill="1" applyBorder="1" applyAlignment="1">
      <alignment horizontal="left" vertical="top" wrapText="1"/>
    </xf>
    <xf numFmtId="0" fontId="52" fillId="2" borderId="0" xfId="1" applyFont="1" applyFill="1"/>
    <xf numFmtId="0" fontId="53" fillId="2" borderId="0" xfId="1" applyFont="1" applyFill="1"/>
    <xf numFmtId="0" fontId="8" fillId="2" borderId="0" xfId="1" applyFont="1" applyFill="1" applyAlignment="1">
      <alignment horizontal="center"/>
    </xf>
    <xf numFmtId="1" fontId="25" fillId="0" borderId="50" xfId="1" applyNumberFormat="1" applyFont="1" applyFill="1" applyBorder="1" applyAlignment="1">
      <alignment vertical="center" wrapText="1"/>
    </xf>
    <xf numFmtId="0" fontId="32" fillId="0" borderId="48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vertical="center"/>
    </xf>
    <xf numFmtId="164" fontId="46" fillId="0" borderId="0" xfId="1" applyNumberFormat="1" applyFont="1" applyFill="1" applyBorder="1" applyAlignment="1">
      <alignment vertical="center"/>
    </xf>
    <xf numFmtId="164" fontId="47" fillId="0" borderId="0" xfId="1" applyNumberFormat="1" applyFont="1" applyFill="1" applyBorder="1" applyAlignment="1">
      <alignment vertical="center"/>
    </xf>
    <xf numFmtId="1" fontId="41" fillId="0" borderId="0" xfId="1" applyNumberFormat="1" applyFont="1" applyFill="1" applyBorder="1" applyAlignment="1">
      <alignment horizontal="center" vertical="center"/>
    </xf>
    <xf numFmtId="1" fontId="41" fillId="0" borderId="11" xfId="1" applyNumberFormat="1" applyFont="1" applyFill="1" applyBorder="1" applyAlignment="1">
      <alignment horizontal="center" vertical="center"/>
    </xf>
    <xf numFmtId="0" fontId="37" fillId="0" borderId="11" xfId="3" applyFont="1" applyFill="1" applyBorder="1"/>
    <xf numFmtId="0" fontId="37" fillId="0" borderId="12" xfId="3" applyFont="1" applyFill="1" applyBorder="1"/>
    <xf numFmtId="1" fontId="11" fillId="0" borderId="0" xfId="1" applyNumberFormat="1" applyFont="1" applyFill="1" applyBorder="1" applyAlignment="1">
      <alignment vertical="center"/>
    </xf>
    <xf numFmtId="164" fontId="32" fillId="0" borderId="0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/>
    </xf>
    <xf numFmtId="0" fontId="17" fillId="2" borderId="11" xfId="1" applyFont="1" applyFill="1" applyBorder="1" applyAlignment="1">
      <alignment horizontal="center" vertical="center"/>
    </xf>
    <xf numFmtId="0" fontId="61" fillId="0" borderId="8" xfId="1" applyFont="1" applyFill="1" applyBorder="1" applyAlignment="1">
      <alignment horizontal="center"/>
    </xf>
    <xf numFmtId="1" fontId="11" fillId="0" borderId="11" xfId="1" applyNumberFormat="1" applyFont="1" applyFill="1" applyBorder="1" applyAlignment="1">
      <alignment horizontal="center" vertical="center"/>
    </xf>
    <xf numFmtId="0" fontId="37" fillId="0" borderId="11" xfId="3" applyFont="1" applyFill="1" applyBorder="1" applyAlignment="1">
      <alignment horizontal="center"/>
    </xf>
    <xf numFmtId="0" fontId="12" fillId="2" borderId="11" xfId="1" applyFont="1" applyFill="1" applyBorder="1" applyAlignment="1">
      <alignment vertical="center"/>
    </xf>
    <xf numFmtId="0" fontId="56" fillId="2" borderId="0" xfId="1" applyFont="1" applyFill="1" applyBorder="1" applyAlignment="1">
      <alignment vertical="center"/>
    </xf>
    <xf numFmtId="0" fontId="57" fillId="2" borderId="49" xfId="1" applyNumberFormat="1" applyFont="1" applyFill="1" applyBorder="1" applyAlignment="1">
      <alignment vertical="center"/>
    </xf>
    <xf numFmtId="0" fontId="58" fillId="2" borderId="60" xfId="1" applyFont="1" applyFill="1" applyBorder="1" applyAlignment="1">
      <alignment horizontal="center" vertical="center"/>
    </xf>
    <xf numFmtId="0" fontId="58" fillId="2" borderId="0" xfId="1" applyFont="1" applyFill="1" applyBorder="1" applyAlignment="1">
      <alignment horizontal="center" vertical="center"/>
    </xf>
    <xf numFmtId="0" fontId="58" fillId="2" borderId="0" xfId="1" applyFont="1" applyFill="1" applyBorder="1" applyAlignment="1">
      <alignment vertical="center"/>
    </xf>
    <xf numFmtId="49" fontId="59" fillId="2" borderId="0" xfId="1" applyNumberFormat="1" applyFont="1" applyFill="1" applyBorder="1" applyAlignment="1">
      <alignment horizontal="center" vertical="center"/>
    </xf>
    <xf numFmtId="0" fontId="60" fillId="2" borderId="0" xfId="1" applyFont="1" applyFill="1" applyBorder="1" applyAlignment="1">
      <alignment vertical="center"/>
    </xf>
    <xf numFmtId="0" fontId="10" fillId="0" borderId="17" xfId="1" quotePrefix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0" fontId="62" fillId="0" borderId="40" xfId="1" applyFont="1" applyFill="1" applyBorder="1" applyAlignment="1">
      <alignment vertical="top"/>
    </xf>
    <xf numFmtId="0" fontId="62" fillId="0" borderId="20" xfId="1" applyFont="1" applyFill="1" applyBorder="1" applyAlignment="1">
      <alignment vertical="top"/>
    </xf>
    <xf numFmtId="1" fontId="62" fillId="0" borderId="70" xfId="1" applyNumberFormat="1" applyFont="1" applyFill="1" applyBorder="1" applyAlignment="1">
      <alignment horizontal="center" vertical="top"/>
    </xf>
    <xf numFmtId="0" fontId="67" fillId="0" borderId="44" xfId="1" applyFont="1" applyFill="1" applyBorder="1" applyAlignment="1">
      <alignment vertical="center"/>
    </xf>
    <xf numFmtId="0" fontId="67" fillId="0" borderId="73" xfId="1" applyFont="1" applyFill="1" applyBorder="1" applyAlignment="1">
      <alignment vertical="center"/>
    </xf>
    <xf numFmtId="0" fontId="67" fillId="0" borderId="74" xfId="1" applyFont="1" applyFill="1" applyBorder="1" applyAlignment="1">
      <alignment vertical="center"/>
    </xf>
    <xf numFmtId="0" fontId="65" fillId="0" borderId="44" xfId="1" applyFont="1" applyFill="1" applyBorder="1" applyAlignment="1">
      <alignment horizontal="center" vertical="center"/>
    </xf>
    <xf numFmtId="0" fontId="62" fillId="0" borderId="73" xfId="1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9" fillId="0" borderId="0" xfId="1" applyFont="1" applyFill="1" applyBorder="1"/>
    <xf numFmtId="0" fontId="49" fillId="0" borderId="0" xfId="1" applyFont="1" applyFill="1" applyBorder="1" applyAlignment="1"/>
    <xf numFmtId="0" fontId="0" fillId="0" borderId="0" xfId="0" applyFill="1" applyBorder="1" applyAlignment="1"/>
    <xf numFmtId="0" fontId="2" fillId="0" borderId="41" xfId="1" applyFont="1" applyFill="1" applyBorder="1" applyAlignment="1">
      <alignment horizontal="center" vertical="center"/>
    </xf>
    <xf numFmtId="0" fontId="2" fillId="0" borderId="46" xfId="1" applyFont="1" applyFill="1" applyBorder="1" applyAlignment="1">
      <alignment horizontal="center" vertical="center"/>
    </xf>
    <xf numFmtId="1" fontId="2" fillId="2" borderId="16" xfId="1" applyNumberFormat="1" applyFont="1" applyFill="1" applyBorder="1" applyAlignment="1">
      <alignment horizontal="center" vertical="center"/>
    </xf>
    <xf numFmtId="0" fontId="17" fillId="3" borderId="35" xfId="1" applyFont="1" applyFill="1" applyBorder="1" applyAlignment="1">
      <alignment horizontal="center" vertical="center"/>
    </xf>
    <xf numFmtId="1" fontId="2" fillId="3" borderId="67" xfId="1" applyNumberFormat="1" applyFont="1" applyFill="1" applyBorder="1" applyAlignment="1">
      <alignment horizontal="center" vertical="center"/>
    </xf>
    <xf numFmtId="1" fontId="11" fillId="3" borderId="36" xfId="1" applyNumberFormat="1" applyFont="1" applyFill="1" applyBorder="1" applyAlignment="1">
      <alignment horizontal="center" vertical="center"/>
    </xf>
    <xf numFmtId="1" fontId="11" fillId="3" borderId="41" xfId="1" applyNumberFormat="1" applyFont="1" applyFill="1" applyBorder="1" applyAlignment="1">
      <alignment horizontal="center" vertical="center"/>
    </xf>
    <xf numFmtId="1" fontId="32" fillId="3" borderId="41" xfId="1" applyNumberFormat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center"/>
    </xf>
    <xf numFmtId="49" fontId="2" fillId="3" borderId="36" xfId="1" applyNumberFormat="1" applyFont="1" applyFill="1" applyBorder="1" applyAlignment="1">
      <alignment horizontal="center" vertical="center"/>
    </xf>
    <xf numFmtId="0" fontId="2" fillId="3" borderId="39" xfId="1" applyFont="1" applyFill="1" applyBorder="1" applyAlignment="1">
      <alignment horizontal="center" vertical="center"/>
    </xf>
    <xf numFmtId="1" fontId="2" fillId="3" borderId="34" xfId="1" applyNumberFormat="1" applyFont="1" applyFill="1" applyBorder="1" applyAlignment="1">
      <alignment horizontal="center" vertical="center"/>
    </xf>
    <xf numFmtId="1" fontId="2" fillId="3" borderId="70" xfId="1" applyNumberFormat="1" applyFont="1" applyFill="1" applyBorder="1" applyAlignment="1">
      <alignment horizontal="center" vertical="center"/>
    </xf>
    <xf numFmtId="1" fontId="2" fillId="3" borderId="43" xfId="1" applyNumberFormat="1" applyFont="1" applyFill="1" applyBorder="1" applyAlignment="1">
      <alignment horizontal="center" vertical="center"/>
    </xf>
    <xf numFmtId="1" fontId="2" fillId="3" borderId="39" xfId="1" applyNumberFormat="1" applyFont="1" applyFill="1" applyBorder="1" applyAlignment="1">
      <alignment horizontal="center" vertical="center"/>
    </xf>
    <xf numFmtId="0" fontId="39" fillId="3" borderId="0" xfId="1" applyFont="1" applyFill="1" applyBorder="1" applyAlignment="1">
      <alignment horizontal="center" vertical="center"/>
    </xf>
    <xf numFmtId="164" fontId="11" fillId="3" borderId="41" xfId="1" applyNumberFormat="1" applyFont="1" applyFill="1" applyBorder="1" applyAlignment="1">
      <alignment horizontal="center" vertical="center"/>
    </xf>
    <xf numFmtId="2" fontId="11" fillId="3" borderId="41" xfId="1" applyNumberFormat="1" applyFont="1" applyFill="1" applyBorder="1" applyAlignment="1">
      <alignment horizontal="center" vertical="center"/>
    </xf>
    <xf numFmtId="1" fontId="2" fillId="3" borderId="16" xfId="1" applyNumberFormat="1" applyFont="1" applyFill="1" applyBorder="1" applyAlignment="1">
      <alignment horizontal="center" vertical="center"/>
    </xf>
    <xf numFmtId="0" fontId="2" fillId="3" borderId="21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" fillId="3" borderId="60" xfId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vertical="center"/>
    </xf>
    <xf numFmtId="0" fontId="2" fillId="3" borderId="63" xfId="1" applyFont="1" applyFill="1" applyBorder="1" applyAlignment="1">
      <alignment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1" fontId="32" fillId="3" borderId="36" xfId="1" applyNumberFormat="1" applyFont="1" applyFill="1" applyBorder="1" applyAlignment="1">
      <alignment horizontal="center" vertical="center"/>
    </xf>
    <xf numFmtId="164" fontId="32" fillId="3" borderId="41" xfId="1" applyNumberFormat="1" applyFont="1" applyFill="1" applyBorder="1" applyAlignment="1">
      <alignment horizontal="center" vertical="center"/>
    </xf>
    <xf numFmtId="1" fontId="2" fillId="3" borderId="35" xfId="1" applyNumberFormat="1" applyFont="1" applyFill="1" applyBorder="1" applyAlignment="1">
      <alignment horizontal="center" vertical="center"/>
    </xf>
    <xf numFmtId="0" fontId="2" fillId="3" borderId="35" xfId="1" applyFont="1" applyFill="1" applyBorder="1" applyAlignment="1">
      <alignment horizontal="center" vertical="center"/>
    </xf>
    <xf numFmtId="164" fontId="2" fillId="3" borderId="43" xfId="1" applyNumberFormat="1" applyFont="1" applyFill="1" applyBorder="1" applyAlignment="1">
      <alignment horizontal="center" vertical="center"/>
    </xf>
    <xf numFmtId="164" fontId="2" fillId="3" borderId="39" xfId="1" applyNumberFormat="1" applyFont="1" applyFill="1" applyBorder="1" applyAlignment="1">
      <alignment horizontal="center" vertical="center"/>
    </xf>
    <xf numFmtId="1" fontId="2" fillId="3" borderId="41" xfId="1" applyNumberFormat="1" applyFont="1" applyFill="1" applyBorder="1" applyAlignment="1">
      <alignment horizontal="center" vertical="center"/>
    </xf>
    <xf numFmtId="0" fontId="2" fillId="3" borderId="43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right" vertical="center"/>
    </xf>
    <xf numFmtId="0" fontId="2" fillId="3" borderId="63" xfId="1" applyFont="1" applyFill="1" applyBorder="1" applyAlignment="1">
      <alignment horizontal="left" vertical="center"/>
    </xf>
    <xf numFmtId="0" fontId="2" fillId="3" borderId="18" xfId="1" applyNumberFormat="1" applyFont="1" applyFill="1" applyBorder="1" applyAlignment="1">
      <alignment horizontal="center" vertical="center"/>
    </xf>
    <xf numFmtId="49" fontId="2" fillId="3" borderId="15" xfId="1" applyNumberFormat="1" applyFont="1" applyFill="1" applyBorder="1" applyAlignment="1">
      <alignment horizontal="center" vertical="center"/>
    </xf>
    <xf numFmtId="49" fontId="2" fillId="3" borderId="0" xfId="1" applyNumberFormat="1" applyFont="1" applyFill="1" applyBorder="1" applyAlignment="1">
      <alignment horizontal="center" vertical="center"/>
    </xf>
    <xf numFmtId="49" fontId="2" fillId="3" borderId="19" xfId="1" applyNumberFormat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vertical="center"/>
    </xf>
    <xf numFmtId="0" fontId="2" fillId="3" borderId="17" xfId="1" applyFont="1" applyFill="1" applyBorder="1" applyAlignment="1">
      <alignment vertical="center"/>
    </xf>
    <xf numFmtId="0" fontId="2" fillId="3" borderId="19" xfId="1" applyFont="1" applyFill="1" applyBorder="1" applyAlignment="1">
      <alignment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right" vertical="center"/>
    </xf>
    <xf numFmtId="0" fontId="2" fillId="3" borderId="61" xfId="1" applyFont="1" applyFill="1" applyBorder="1" applyAlignment="1">
      <alignment horizontal="left" vertical="center"/>
    </xf>
    <xf numFmtId="0" fontId="2" fillId="3" borderId="60" xfId="1" applyFont="1" applyFill="1" applyBorder="1" applyAlignment="1">
      <alignment horizontal="right" vertical="center"/>
    </xf>
    <xf numFmtId="0" fontId="2" fillId="3" borderId="68" xfId="1" applyFont="1" applyFill="1" applyBorder="1" applyAlignment="1">
      <alignment horizontal="left" vertical="center"/>
    </xf>
    <xf numFmtId="1" fontId="2" fillId="3" borderId="68" xfId="1" applyNumberFormat="1" applyFont="1" applyFill="1" applyBorder="1" applyAlignment="1">
      <alignment horizontal="left" vertical="center"/>
    </xf>
    <xf numFmtId="49" fontId="2" fillId="3" borderId="69" xfId="1" applyNumberFormat="1" applyFont="1" applyFill="1" applyBorder="1" applyAlignment="1">
      <alignment horizontal="center" vertical="center"/>
    </xf>
    <xf numFmtId="49" fontId="2" fillId="3" borderId="68" xfId="1" applyNumberFormat="1" applyFont="1" applyFill="1" applyBorder="1" applyAlignment="1">
      <alignment horizontal="center" vertical="center"/>
    </xf>
    <xf numFmtId="1" fontId="2" fillId="3" borderId="62" xfId="1" applyNumberFormat="1" applyFont="1" applyFill="1" applyBorder="1" applyAlignment="1">
      <alignment horizontal="center" vertical="center"/>
    </xf>
    <xf numFmtId="1" fontId="2" fillId="3" borderId="68" xfId="1" applyNumberFormat="1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center" vertical="center"/>
    </xf>
    <xf numFmtId="0" fontId="2" fillId="3" borderId="68" xfId="1" applyFont="1" applyFill="1" applyBorder="1" applyAlignment="1">
      <alignment horizontal="center" vertical="center"/>
    </xf>
    <xf numFmtId="0" fontId="2" fillId="3" borderId="62" xfId="1" applyFont="1" applyFill="1" applyBorder="1" applyAlignment="1">
      <alignment vertical="center"/>
    </xf>
    <xf numFmtId="0" fontId="2" fillId="3" borderId="60" xfId="1" applyFont="1" applyFill="1" applyBorder="1" applyAlignment="1">
      <alignment vertical="center"/>
    </xf>
    <xf numFmtId="0" fontId="2" fillId="3" borderId="69" xfId="1" applyFont="1" applyFill="1" applyBorder="1" applyAlignment="1">
      <alignment vertical="center"/>
    </xf>
    <xf numFmtId="0" fontId="2" fillId="3" borderId="68" xfId="1" applyFont="1" applyFill="1" applyBorder="1" applyAlignment="1">
      <alignment vertical="center"/>
    </xf>
    <xf numFmtId="0" fontId="2" fillId="3" borderId="62" xfId="1" applyFont="1" applyFill="1" applyBorder="1" applyAlignment="1">
      <alignment horizontal="center" vertical="center"/>
    </xf>
    <xf numFmtId="1" fontId="2" fillId="3" borderId="67" xfId="1" applyNumberFormat="1" applyFont="1" applyFill="1" applyBorder="1" applyAlignment="1">
      <alignment horizontal="center" vertical="center"/>
    </xf>
    <xf numFmtId="0" fontId="38" fillId="3" borderId="0" xfId="1" applyFont="1" applyFill="1" applyBorder="1" applyAlignment="1">
      <alignment horizontal="center" vertical="center"/>
    </xf>
    <xf numFmtId="0" fontId="40" fillId="3" borderId="41" xfId="1" applyFont="1" applyFill="1" applyBorder="1" applyAlignment="1">
      <alignment horizontal="center" vertical="center"/>
    </xf>
    <xf numFmtId="1" fontId="2" fillId="3" borderId="70" xfId="1" applyNumberFormat="1" applyFont="1" applyFill="1" applyBorder="1" applyAlignment="1">
      <alignment horizontal="center" vertical="center" wrapText="1"/>
    </xf>
    <xf numFmtId="1" fontId="25" fillId="3" borderId="36" xfId="1" applyNumberFormat="1" applyFont="1" applyFill="1" applyBorder="1" applyAlignment="1">
      <alignment horizontal="center" vertical="center"/>
    </xf>
    <xf numFmtId="1" fontId="25" fillId="3" borderId="41" xfId="1" applyNumberFormat="1" applyFont="1" applyFill="1" applyBorder="1" applyAlignment="1">
      <alignment horizontal="center" vertical="center"/>
    </xf>
    <xf numFmtId="164" fontId="25" fillId="3" borderId="41" xfId="1" applyNumberFormat="1" applyFont="1" applyFill="1" applyBorder="1" applyAlignment="1">
      <alignment horizontal="center" vertical="center"/>
    </xf>
    <xf numFmtId="1" fontId="40" fillId="3" borderId="60" xfId="1" applyNumberFormat="1" applyFont="1" applyFill="1" applyBorder="1" applyAlignment="1">
      <alignment horizontal="center" vertical="center"/>
    </xf>
    <xf numFmtId="0" fontId="40" fillId="3" borderId="60" xfId="1" applyFont="1" applyFill="1" applyBorder="1" applyAlignment="1">
      <alignment horizontal="center" vertical="center"/>
    </xf>
    <xf numFmtId="0" fontId="40" fillId="3" borderId="35" xfId="1" applyFont="1" applyFill="1" applyBorder="1" applyAlignment="1">
      <alignment horizontal="center" vertical="center"/>
    </xf>
    <xf numFmtId="1" fontId="2" fillId="3" borderId="67" xfId="1" applyNumberFormat="1" applyFont="1" applyFill="1" applyBorder="1" applyAlignment="1">
      <alignment horizontal="center" vertical="center" wrapText="1"/>
    </xf>
    <xf numFmtId="0" fontId="2" fillId="3" borderId="34" xfId="1" applyFont="1" applyFill="1" applyBorder="1" applyAlignment="1">
      <alignment vertical="center"/>
    </xf>
    <xf numFmtId="0" fontId="2" fillId="3" borderId="35" xfId="1" applyFont="1" applyFill="1" applyBorder="1" applyAlignment="1">
      <alignment vertical="center"/>
    </xf>
    <xf numFmtId="0" fontId="2" fillId="3" borderId="43" xfId="1" applyFont="1" applyFill="1" applyBorder="1" applyAlignment="1">
      <alignment vertical="center"/>
    </xf>
    <xf numFmtId="0" fontId="2" fillId="3" borderId="36" xfId="1" applyFont="1" applyFill="1" applyBorder="1" applyAlignment="1">
      <alignment vertical="center"/>
    </xf>
    <xf numFmtId="1" fontId="2" fillId="3" borderId="44" xfId="0" applyNumberFormat="1" applyFont="1" applyFill="1" applyBorder="1" applyAlignment="1">
      <alignment horizontal="center" vertical="center"/>
    </xf>
    <xf numFmtId="1" fontId="2" fillId="3" borderId="72" xfId="0" applyNumberFormat="1" applyFont="1" applyFill="1" applyBorder="1" applyAlignment="1">
      <alignment horizontal="center" vertical="center"/>
    </xf>
    <xf numFmtId="0" fontId="2" fillId="3" borderId="44" xfId="1" applyFont="1" applyFill="1" applyBorder="1" applyAlignment="1">
      <alignment vertical="center"/>
    </xf>
    <xf numFmtId="0" fontId="2" fillId="3" borderId="72" xfId="1" applyFont="1" applyFill="1" applyBorder="1" applyAlignment="1">
      <alignment vertical="center"/>
    </xf>
    <xf numFmtId="0" fontId="2" fillId="3" borderId="74" xfId="1" applyFont="1" applyFill="1" applyBorder="1" applyAlignment="1">
      <alignment vertical="center"/>
    </xf>
    <xf numFmtId="0" fontId="2" fillId="3" borderId="73" xfId="1" applyFont="1" applyFill="1" applyBorder="1" applyAlignment="1">
      <alignment vertical="center"/>
    </xf>
    <xf numFmtId="1" fontId="2" fillId="3" borderId="75" xfId="1" applyNumberFormat="1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 vertical="center"/>
    </xf>
    <xf numFmtId="0" fontId="17" fillId="3" borderId="41" xfId="1" applyFont="1" applyFill="1" applyBorder="1" applyAlignment="1">
      <alignment horizontal="center" vertical="center"/>
    </xf>
    <xf numFmtId="49" fontId="2" fillId="3" borderId="43" xfId="1" applyNumberFormat="1" applyFont="1" applyFill="1" applyBorder="1" applyAlignment="1">
      <alignment horizontal="center" vertical="center"/>
    </xf>
    <xf numFmtId="0" fontId="62" fillId="3" borderId="11" xfId="1" applyFont="1" applyFill="1" applyBorder="1" applyAlignment="1">
      <alignment vertical="center"/>
    </xf>
    <xf numFmtId="0" fontId="62" fillId="3" borderId="0" xfId="1" applyFont="1" applyFill="1" applyBorder="1" applyAlignment="1">
      <alignment vertical="center"/>
    </xf>
    <xf numFmtId="0" fontId="62" fillId="3" borderId="17" xfId="1" applyFont="1" applyFill="1" applyBorder="1" applyAlignment="1">
      <alignment vertical="center"/>
    </xf>
    <xf numFmtId="0" fontId="62" fillId="3" borderId="19" xfId="1" applyFont="1" applyFill="1" applyBorder="1" applyAlignment="1">
      <alignment vertical="center"/>
    </xf>
    <xf numFmtId="1" fontId="43" fillId="3" borderId="36" xfId="1" applyNumberFormat="1" applyFont="1" applyFill="1" applyBorder="1" applyAlignment="1">
      <alignment horizontal="center" vertical="center"/>
    </xf>
    <xf numFmtId="1" fontId="43" fillId="3" borderId="41" xfId="1" applyNumberFormat="1" applyFont="1" applyFill="1" applyBorder="1" applyAlignment="1">
      <alignment horizontal="center" vertical="center"/>
    </xf>
    <xf numFmtId="164" fontId="43" fillId="3" borderId="41" xfId="1" applyNumberFormat="1" applyFont="1" applyFill="1" applyBorder="1" applyAlignment="1">
      <alignment horizontal="center" vertical="center"/>
    </xf>
    <xf numFmtId="0" fontId="62" fillId="3" borderId="62" xfId="1" applyFont="1" applyFill="1" applyBorder="1" applyAlignment="1">
      <alignment vertical="center"/>
    </xf>
    <xf numFmtId="0" fontId="62" fillId="3" borderId="60" xfId="1" applyFont="1" applyFill="1" applyBorder="1" applyAlignment="1">
      <alignment vertical="center"/>
    </xf>
    <xf numFmtId="0" fontId="62" fillId="3" borderId="61" xfId="1" applyFont="1" applyFill="1" applyBorder="1" applyAlignment="1">
      <alignment vertical="center"/>
    </xf>
    <xf numFmtId="0" fontId="62" fillId="3" borderId="43" xfId="0" applyFont="1" applyFill="1" applyBorder="1" applyAlignment="1">
      <alignment horizontal="center" vertical="center"/>
    </xf>
    <xf numFmtId="1" fontId="62" fillId="3" borderId="39" xfId="1" applyNumberFormat="1" applyFont="1" applyFill="1" applyBorder="1" applyAlignment="1">
      <alignment horizontal="left" vertical="center" wrapText="1"/>
    </xf>
    <xf numFmtId="0" fontId="62" fillId="3" borderId="60" xfId="1" applyFont="1" applyFill="1" applyBorder="1" applyAlignment="1">
      <alignment horizontal="right" vertical="center"/>
    </xf>
    <xf numFmtId="1" fontId="62" fillId="3" borderId="68" xfId="1" applyNumberFormat="1" applyFont="1" applyFill="1" applyBorder="1" applyAlignment="1">
      <alignment horizontal="left" vertical="center"/>
    </xf>
    <xf numFmtId="0" fontId="62" fillId="3" borderId="18" xfId="0" applyFont="1" applyFill="1" applyBorder="1" applyAlignment="1">
      <alignment horizontal="center" vertical="center"/>
    </xf>
    <xf numFmtId="0" fontId="62" fillId="3" borderId="15" xfId="0" applyFont="1" applyFill="1" applyBorder="1" applyAlignment="1">
      <alignment horizontal="center" vertical="center"/>
    </xf>
    <xf numFmtId="0" fontId="62" fillId="3" borderId="69" xfId="1" applyFont="1" applyFill="1" applyBorder="1" applyAlignment="1">
      <alignment horizontal="center" vertical="center"/>
    </xf>
    <xf numFmtId="0" fontId="62" fillId="3" borderId="68" xfId="1" applyFont="1" applyFill="1" applyBorder="1" applyAlignment="1">
      <alignment horizontal="center" vertical="center"/>
    </xf>
    <xf numFmtId="0" fontId="62" fillId="3" borderId="18" xfId="0" applyFont="1" applyFill="1" applyBorder="1" applyAlignment="1">
      <alignment horizontal="left" vertical="center"/>
    </xf>
    <xf numFmtId="0" fontId="62" fillId="3" borderId="15" xfId="0" applyFont="1" applyFill="1" applyBorder="1" applyAlignment="1">
      <alignment horizontal="left" vertical="center"/>
    </xf>
    <xf numFmtId="0" fontId="62" fillId="3" borderId="69" xfId="1" applyFont="1" applyFill="1" applyBorder="1" applyAlignment="1">
      <alignment vertical="center"/>
    </xf>
    <xf numFmtId="0" fontId="62" fillId="3" borderId="68" xfId="1" applyFont="1" applyFill="1" applyBorder="1" applyAlignment="1">
      <alignment vertical="center"/>
    </xf>
    <xf numFmtId="0" fontId="62" fillId="3" borderId="11" xfId="1" applyFont="1" applyFill="1" applyBorder="1" applyAlignment="1">
      <alignment horizontal="center" vertical="center"/>
    </xf>
    <xf numFmtId="0" fontId="62" fillId="3" borderId="19" xfId="1" applyFont="1" applyFill="1" applyBorder="1" applyAlignment="1">
      <alignment horizontal="center" vertical="center"/>
    </xf>
    <xf numFmtId="0" fontId="62" fillId="3" borderId="17" xfId="1" applyFont="1" applyFill="1" applyBorder="1" applyAlignment="1">
      <alignment horizontal="center" vertical="center"/>
    </xf>
    <xf numFmtId="0" fontId="62" fillId="3" borderId="0" xfId="1" applyFont="1" applyFill="1" applyBorder="1" applyAlignment="1">
      <alignment horizontal="center" vertical="center"/>
    </xf>
    <xf numFmtId="0" fontId="62" fillId="3" borderId="40" xfId="1" applyFont="1" applyFill="1" applyBorder="1" applyAlignment="1">
      <alignment vertical="center"/>
    </xf>
    <xf numFmtId="0" fontId="62" fillId="3" borderId="20" xfId="1" applyFont="1" applyFill="1" applyBorder="1" applyAlignment="1">
      <alignment vertical="center"/>
    </xf>
    <xf numFmtId="0" fontId="62" fillId="3" borderId="18" xfId="1" applyFont="1" applyFill="1" applyBorder="1" applyAlignment="1">
      <alignment vertical="center"/>
    </xf>
    <xf numFmtId="0" fontId="62" fillId="3" borderId="15" xfId="1" applyFont="1" applyFill="1" applyBorder="1" applyAlignment="1">
      <alignment vertical="center"/>
    </xf>
    <xf numFmtId="0" fontId="7" fillId="3" borderId="35" xfId="1" applyFont="1" applyFill="1" applyBorder="1" applyAlignment="1">
      <alignment horizontal="center" vertical="center"/>
    </xf>
    <xf numFmtId="0" fontId="11" fillId="3" borderId="41" xfId="1" applyFont="1" applyFill="1" applyBorder="1" applyAlignment="1">
      <alignment horizontal="center" vertical="center"/>
    </xf>
    <xf numFmtId="0" fontId="62" fillId="3" borderId="62" xfId="1" applyFont="1" applyFill="1" applyBorder="1" applyAlignment="1">
      <alignment horizontal="center" vertical="center"/>
    </xf>
    <xf numFmtId="0" fontId="62" fillId="3" borderId="43" xfId="1" applyFont="1" applyFill="1" applyBorder="1" applyAlignment="1">
      <alignment horizontal="right" vertical="center"/>
    </xf>
    <xf numFmtId="1" fontId="62" fillId="3" borderId="39" xfId="1" applyNumberFormat="1" applyFont="1" applyFill="1" applyBorder="1" applyAlignment="1">
      <alignment horizontal="center" vertical="center" wrapText="1"/>
    </xf>
    <xf numFmtId="0" fontId="62" fillId="3" borderId="60" xfId="1" applyFont="1" applyFill="1" applyBorder="1" applyAlignment="1">
      <alignment horizontal="center" vertical="center"/>
    </xf>
    <xf numFmtId="0" fontId="62" fillId="3" borderId="36" xfId="1" applyFont="1" applyFill="1" applyBorder="1" applyAlignment="1">
      <alignment horizontal="left" vertical="center"/>
    </xf>
    <xf numFmtId="0" fontId="62" fillId="3" borderId="18" xfId="0" applyFont="1" applyFill="1" applyBorder="1" applyAlignment="1">
      <alignment horizontal="center" vertical="center" wrapText="1"/>
    </xf>
    <xf numFmtId="0" fontId="62" fillId="3" borderId="36" xfId="1" applyFont="1" applyFill="1" applyBorder="1" applyAlignment="1">
      <alignment horizontal="center" vertical="center" wrapText="1"/>
    </xf>
    <xf numFmtId="1" fontId="62" fillId="3" borderId="62" xfId="1" applyNumberFormat="1" applyFont="1" applyFill="1" applyBorder="1" applyAlignment="1">
      <alignment horizontal="center" vertical="center"/>
    </xf>
    <xf numFmtId="1" fontId="62" fillId="3" borderId="60" xfId="1" applyNumberFormat="1" applyFont="1" applyFill="1" applyBorder="1" applyAlignment="1">
      <alignment horizontal="center" vertical="center"/>
    </xf>
    <xf numFmtId="0" fontId="62" fillId="3" borderId="34" xfId="1" applyFont="1" applyFill="1" applyBorder="1" applyAlignment="1">
      <alignment vertical="center"/>
    </xf>
    <xf numFmtId="0" fontId="62" fillId="3" borderId="35" xfId="1" applyFont="1" applyFill="1" applyBorder="1" applyAlignment="1">
      <alignment vertical="center"/>
    </xf>
    <xf numFmtId="0" fontId="62" fillId="3" borderId="43" xfId="1" applyFont="1" applyFill="1" applyBorder="1" applyAlignment="1">
      <alignment vertical="center"/>
    </xf>
    <xf numFmtId="0" fontId="62" fillId="3" borderId="36" xfId="1" applyFont="1" applyFill="1" applyBorder="1" applyAlignment="1">
      <alignment vertical="center"/>
    </xf>
    <xf numFmtId="0" fontId="62" fillId="3" borderId="70" xfId="0" applyFont="1" applyFill="1" applyBorder="1" applyAlignment="1">
      <alignment horizontal="center" vertical="center"/>
    </xf>
    <xf numFmtId="0" fontId="62" fillId="3" borderId="40" xfId="0" applyFont="1" applyFill="1" applyBorder="1" applyAlignment="1">
      <alignment vertical="center"/>
    </xf>
    <xf numFmtId="0" fontId="62" fillId="3" borderId="20" xfId="0" applyFont="1" applyFill="1" applyBorder="1" applyAlignment="1">
      <alignment vertical="center"/>
    </xf>
    <xf numFmtId="0" fontId="62" fillId="3" borderId="18" xfId="0" applyFont="1" applyFill="1" applyBorder="1" applyAlignment="1">
      <alignment vertical="center"/>
    </xf>
    <xf numFmtId="0" fontId="62" fillId="3" borderId="15" xfId="0" applyFont="1" applyFill="1" applyBorder="1" applyAlignment="1">
      <alignment vertical="center"/>
    </xf>
    <xf numFmtId="0" fontId="62" fillId="3" borderId="62" xfId="0" applyFont="1" applyFill="1" applyBorder="1" applyAlignment="1">
      <alignment vertical="center"/>
    </xf>
    <xf numFmtId="0" fontId="62" fillId="3" borderId="60" xfId="0" applyFont="1" applyFill="1" applyBorder="1" applyAlignment="1">
      <alignment vertical="center"/>
    </xf>
    <xf numFmtId="1" fontId="62" fillId="3" borderId="62" xfId="1" applyNumberFormat="1" applyFont="1" applyFill="1" applyBorder="1" applyAlignment="1">
      <alignment vertical="center"/>
    </xf>
    <xf numFmtId="1" fontId="62" fillId="3" borderId="68" xfId="1" applyNumberFormat="1" applyFont="1" applyFill="1" applyBorder="1" applyAlignment="1">
      <alignment vertical="center"/>
    </xf>
    <xf numFmtId="0" fontId="62" fillId="3" borderId="68" xfId="0" applyFont="1" applyFill="1" applyBorder="1" applyAlignment="1">
      <alignment vertical="center"/>
    </xf>
    <xf numFmtId="0" fontId="62" fillId="3" borderId="69" xfId="0" applyFont="1" applyFill="1" applyBorder="1" applyAlignment="1">
      <alignment vertical="center"/>
    </xf>
    <xf numFmtId="0" fontId="62" fillId="3" borderId="43" xfId="0" applyFont="1" applyFill="1" applyBorder="1" applyAlignment="1">
      <alignment horizontal="left" vertical="center"/>
    </xf>
    <xf numFmtId="1" fontId="62" fillId="3" borderId="61" xfId="1" applyNumberFormat="1" applyFont="1" applyFill="1" applyBorder="1" applyAlignment="1">
      <alignment vertical="center"/>
    </xf>
    <xf numFmtId="0" fontId="62" fillId="3" borderId="39" xfId="1" applyFont="1" applyFill="1" applyBorder="1" applyAlignment="1">
      <alignment horizontal="center" vertical="center" wrapText="1"/>
    </xf>
    <xf numFmtId="0" fontId="62" fillId="3" borderId="20" xfId="0" applyFont="1" applyFill="1" applyBorder="1" applyAlignment="1">
      <alignment horizontal="center" vertical="center"/>
    </xf>
    <xf numFmtId="0" fontId="62" fillId="3" borderId="39" xfId="1" applyFont="1" applyFill="1" applyBorder="1" applyAlignment="1">
      <alignment horizontal="left" vertical="center"/>
    </xf>
    <xf numFmtId="0" fontId="8" fillId="3" borderId="0" xfId="1" applyFont="1" applyFill="1"/>
    <xf numFmtId="0" fontId="45" fillId="3" borderId="0" xfId="1" applyFont="1" applyFill="1"/>
    <xf numFmtId="0" fontId="62" fillId="0" borderId="76" xfId="1" applyFont="1" applyFill="1" applyBorder="1" applyAlignment="1">
      <alignment horizontal="center"/>
    </xf>
    <xf numFmtId="0" fontId="2" fillId="3" borderId="20" xfId="1" applyFont="1" applyFill="1" applyBorder="1" applyAlignment="1">
      <alignment vertical="center"/>
    </xf>
    <xf numFmtId="0" fontId="2" fillId="3" borderId="18" xfId="1" applyFont="1" applyFill="1" applyBorder="1" applyAlignment="1">
      <alignment vertical="center"/>
    </xf>
    <xf numFmtId="0" fontId="2" fillId="3" borderId="15" xfId="1" applyFont="1" applyFill="1" applyBorder="1" applyAlignment="1">
      <alignment vertical="center"/>
    </xf>
    <xf numFmtId="0" fontId="62" fillId="3" borderId="76" xfId="1" applyFont="1" applyFill="1" applyBorder="1" applyAlignment="1">
      <alignment horizontal="center"/>
    </xf>
    <xf numFmtId="0" fontId="65" fillId="3" borderId="0" xfId="1" applyFont="1" applyFill="1" applyBorder="1" applyAlignment="1">
      <alignment horizontal="center" vertical="center"/>
    </xf>
    <xf numFmtId="0" fontId="65" fillId="3" borderId="6" xfId="1" applyFont="1" applyFill="1" applyBorder="1" applyAlignment="1">
      <alignment horizontal="center" vertical="center"/>
    </xf>
    <xf numFmtId="0" fontId="65" fillId="3" borderId="7" xfId="1" applyFont="1" applyFill="1" applyBorder="1" applyAlignment="1">
      <alignment horizontal="center" vertical="center"/>
    </xf>
    <xf numFmtId="0" fontId="62" fillId="3" borderId="9" xfId="1" applyFont="1" applyFill="1" applyBorder="1" applyAlignment="1">
      <alignment vertical="center"/>
    </xf>
    <xf numFmtId="0" fontId="2" fillId="3" borderId="29" xfId="1" applyFont="1" applyFill="1" applyBorder="1" applyAlignment="1">
      <alignment horizontal="center" vertical="center"/>
    </xf>
    <xf numFmtId="0" fontId="62" fillId="3" borderId="18" xfId="1" applyFont="1" applyFill="1" applyBorder="1" applyAlignment="1">
      <alignment horizontal="right" vertical="center"/>
    </xf>
    <xf numFmtId="0" fontId="62" fillId="3" borderId="15" xfId="1" applyFont="1" applyFill="1" applyBorder="1" applyAlignment="1">
      <alignment horizontal="left" vertical="center"/>
    </xf>
    <xf numFmtId="0" fontId="65" fillId="3" borderId="35" xfId="1" applyFont="1" applyFill="1" applyBorder="1" applyAlignment="1">
      <alignment horizontal="center" vertical="center"/>
    </xf>
    <xf numFmtId="1" fontId="62" fillId="3" borderId="70" xfId="1" applyNumberFormat="1" applyFont="1" applyFill="1" applyBorder="1" applyAlignment="1">
      <alignment horizontal="center" vertical="center"/>
    </xf>
    <xf numFmtId="0" fontId="65" fillId="3" borderId="20" xfId="1" applyFont="1" applyFill="1" applyBorder="1" applyAlignment="1">
      <alignment horizontal="center" vertical="center"/>
    </xf>
    <xf numFmtId="0" fontId="62" fillId="3" borderId="70" xfId="1" applyFont="1" applyFill="1" applyBorder="1" applyAlignment="1">
      <alignment horizontal="center" vertical="center"/>
    </xf>
    <xf numFmtId="0" fontId="67" fillId="3" borderId="34" xfId="1" applyFont="1" applyFill="1" applyBorder="1" applyAlignment="1">
      <alignment vertical="center"/>
    </xf>
    <xf numFmtId="0" fontId="67" fillId="3" borderId="36" xfId="1" applyFont="1" applyFill="1" applyBorder="1" applyAlignment="1">
      <alignment vertical="center"/>
    </xf>
    <xf numFmtId="0" fontId="67" fillId="3" borderId="43" xfId="1" applyFont="1" applyFill="1" applyBorder="1" applyAlignment="1">
      <alignment vertical="center"/>
    </xf>
    <xf numFmtId="0" fontId="65" fillId="3" borderId="34" xfId="1" applyFont="1" applyFill="1" applyBorder="1" applyAlignment="1">
      <alignment horizontal="center" vertical="center"/>
    </xf>
    <xf numFmtId="0" fontId="62" fillId="0" borderId="75" xfId="1" applyFont="1" applyFill="1" applyBorder="1" applyAlignment="1">
      <alignment horizontal="center" vertical="center"/>
    </xf>
    <xf numFmtId="0" fontId="25" fillId="7" borderId="0" xfId="1" applyFont="1" applyFill="1" applyBorder="1" applyAlignment="1">
      <alignment vertical="center"/>
    </xf>
    <xf numFmtId="0" fontId="36" fillId="0" borderId="0" xfId="1" applyFont="1" applyBorder="1" applyAlignment="1">
      <alignment vertical="center"/>
    </xf>
    <xf numFmtId="0" fontId="36" fillId="0" borderId="0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11" fillId="2" borderId="87" xfId="1" applyFont="1" applyFill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36" fillId="0" borderId="0" xfId="1" applyFont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0" xfId="1" applyFill="1"/>
    <xf numFmtId="0" fontId="29" fillId="0" borderId="79" xfId="0" applyFont="1" applyBorder="1"/>
    <xf numFmtId="0" fontId="29" fillId="0" borderId="35" xfId="0" applyFont="1" applyBorder="1"/>
    <xf numFmtId="0" fontId="69" fillId="0" borderId="35" xfId="1" applyFont="1" applyBorder="1"/>
    <xf numFmtId="0" fontId="12" fillId="0" borderId="35" xfId="1" applyFont="1" applyBorder="1"/>
    <xf numFmtId="0" fontId="10" fillId="0" borderId="35" xfId="0" applyFont="1" applyBorder="1"/>
    <xf numFmtId="0" fontId="69" fillId="2" borderId="35" xfId="1" applyFont="1" applyFill="1" applyBorder="1"/>
    <xf numFmtId="0" fontId="10" fillId="0" borderId="82" xfId="0" applyFont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Fill="1" applyAlignment="1" applyProtection="1">
      <alignment wrapText="1"/>
      <protection hidden="1"/>
    </xf>
    <xf numFmtId="0" fontId="11" fillId="2" borderId="0" xfId="1" applyFont="1" applyFill="1"/>
    <xf numFmtId="0" fontId="12" fillId="2" borderId="0" xfId="1" applyFont="1" applyFill="1" applyAlignment="1">
      <alignment horizontal="center" textRotation="90"/>
    </xf>
    <xf numFmtId="0" fontId="9" fillId="2" borderId="0" xfId="1" applyFont="1" applyFill="1"/>
    <xf numFmtId="0" fontId="9" fillId="2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164" fontId="46" fillId="2" borderId="0" xfId="1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9" fillId="2" borderId="0" xfId="0" applyFont="1" applyFill="1" applyAlignment="1" applyProtection="1">
      <alignment vertical="top"/>
      <protection hidden="1"/>
    </xf>
    <xf numFmtId="0" fontId="9" fillId="2" borderId="0" xfId="1" applyFont="1" applyFill="1" applyBorder="1"/>
    <xf numFmtId="0" fontId="18" fillId="2" borderId="0" xfId="1" applyFont="1" applyFill="1" applyBorder="1"/>
    <xf numFmtId="1" fontId="20" fillId="2" borderId="36" xfId="1" applyNumberFormat="1" applyFont="1" applyFill="1" applyBorder="1" applyAlignment="1">
      <alignment horizontal="center" vertical="center"/>
    </xf>
    <xf numFmtId="1" fontId="20" fillId="2" borderId="41" xfId="1" applyNumberFormat="1" applyFont="1" applyFill="1" applyBorder="1" applyAlignment="1">
      <alignment horizontal="center" vertical="center"/>
    </xf>
    <xf numFmtId="164" fontId="20" fillId="2" borderId="41" xfId="1" applyNumberFormat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vertical="center"/>
    </xf>
    <xf numFmtId="0" fontId="20" fillId="2" borderId="0" xfId="1" applyFont="1" applyFill="1" applyBorder="1" applyAlignment="1">
      <alignment vertical="center"/>
    </xf>
    <xf numFmtId="164" fontId="20" fillId="2" borderId="0" xfId="1" applyNumberFormat="1" applyFont="1" applyFill="1" applyBorder="1" applyAlignment="1">
      <alignment vertical="center"/>
    </xf>
    <xf numFmtId="1" fontId="20" fillId="2" borderId="0" xfId="1" applyNumberFormat="1" applyFont="1" applyFill="1" applyBorder="1" applyAlignment="1">
      <alignment vertical="center"/>
    </xf>
    <xf numFmtId="0" fontId="46" fillId="2" borderId="0" xfId="1" applyFont="1" applyFill="1" applyBorder="1" applyAlignment="1">
      <alignment vertical="center"/>
    </xf>
    <xf numFmtId="1" fontId="20" fillId="2" borderId="51" xfId="1" applyNumberFormat="1" applyFont="1" applyFill="1" applyBorder="1" applyAlignment="1">
      <alignment horizontal="left" vertical="center" wrapText="1"/>
    </xf>
    <xf numFmtId="1" fontId="20" fillId="2" borderId="59" xfId="1" applyNumberFormat="1" applyFont="1" applyFill="1" applyBorder="1" applyAlignment="1">
      <alignment vertical="center" wrapText="1"/>
    </xf>
    <xf numFmtId="1" fontId="18" fillId="2" borderId="0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9" fillId="2" borderId="41" xfId="1" applyFont="1" applyFill="1" applyBorder="1" applyAlignment="1">
      <alignment horizontal="center" vertical="center"/>
    </xf>
    <xf numFmtId="164" fontId="9" fillId="2" borderId="41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41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9" fillId="2" borderId="29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left" vertical="center"/>
    </xf>
    <xf numFmtId="1" fontId="3" fillId="2" borderId="0" xfId="1" applyNumberFormat="1" applyFont="1" applyFill="1" applyBorder="1" applyAlignment="1">
      <alignment vertical="center"/>
    </xf>
    <xf numFmtId="1" fontId="3" fillId="2" borderId="11" xfId="1" applyNumberFormat="1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/>
    </xf>
    <xf numFmtId="0" fontId="9" fillId="2" borderId="8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center" vertical="center"/>
    </xf>
    <xf numFmtId="1" fontId="9" fillId="2" borderId="8" xfId="1" applyNumberFormat="1" applyFont="1" applyFill="1" applyBorder="1" applyAlignment="1">
      <alignment vertical="center"/>
    </xf>
    <xf numFmtId="1" fontId="9" fillId="2" borderId="8" xfId="1" applyNumberFormat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left" vertical="center"/>
    </xf>
    <xf numFmtId="0" fontId="9" fillId="2" borderId="29" xfId="1" applyFont="1" applyFill="1" applyBorder="1" applyAlignment="1">
      <alignment vertical="center"/>
    </xf>
    <xf numFmtId="0" fontId="4" fillId="2" borderId="0" xfId="1" applyFont="1" applyFill="1" applyBorder="1"/>
    <xf numFmtId="0" fontId="4" fillId="2" borderId="0" xfId="0" applyFont="1" applyFill="1"/>
    <xf numFmtId="0" fontId="4" fillId="2" borderId="0" xfId="0" applyFont="1" applyFill="1" applyAlignment="1"/>
    <xf numFmtId="0" fontId="4" fillId="2" borderId="0" xfId="1" applyFont="1" applyFill="1"/>
    <xf numFmtId="0" fontId="6" fillId="2" borderId="0" xfId="1" applyFont="1" applyFill="1"/>
    <xf numFmtId="0" fontId="6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6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71" fillId="2" borderId="0" xfId="0" applyFont="1" applyFill="1" applyAlignment="1">
      <alignment horizontal="left"/>
    </xf>
    <xf numFmtId="0" fontId="71" fillId="2" borderId="0" xfId="0" applyFont="1" applyFill="1" applyAlignment="1"/>
    <xf numFmtId="0" fontId="71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NumberFormat="1" applyFont="1" applyFill="1" applyAlignment="1">
      <alignment horizontal="center" vertical="top" wrapText="1"/>
    </xf>
    <xf numFmtId="0" fontId="6" fillId="2" borderId="0" xfId="1" applyFont="1" applyFill="1" applyAlignment="1">
      <alignment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1" applyNumberFormat="1" applyFont="1" applyFill="1" applyAlignment="1">
      <alignment horizontal="left" vertical="top" wrapText="1"/>
    </xf>
    <xf numFmtId="0" fontId="6" fillId="2" borderId="0" xfId="1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top"/>
    </xf>
    <xf numFmtId="0" fontId="6" fillId="2" borderId="0" xfId="1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left"/>
    </xf>
    <xf numFmtId="0" fontId="6" fillId="2" borderId="0" xfId="1" applyFont="1" applyFill="1" applyAlignment="1"/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wrapText="1"/>
    </xf>
    <xf numFmtId="0" fontId="6" fillId="2" borderId="0" xfId="1" applyFont="1" applyFill="1" applyBorder="1"/>
    <xf numFmtId="0" fontId="71" fillId="2" borderId="0" xfId="1" applyFont="1" applyFill="1"/>
    <xf numFmtId="0" fontId="6" fillId="2" borderId="0" xfId="0" applyFont="1" applyFill="1" applyAlignment="1" applyProtection="1">
      <alignment vertical="top"/>
      <protection hidden="1"/>
    </xf>
    <xf numFmtId="0" fontId="6" fillId="2" borderId="0" xfId="0" applyFont="1" applyFill="1" applyAlignment="1" applyProtection="1">
      <protection hidden="1"/>
    </xf>
    <xf numFmtId="0" fontId="6" fillId="0" borderId="0" xfId="1" applyFont="1" applyFill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Fill="1" applyAlignment="1" applyProtection="1">
      <alignment horizontal="left"/>
      <protection hidden="1"/>
    </xf>
    <xf numFmtId="0" fontId="77" fillId="0" borderId="0" xfId="0" applyFont="1" applyFill="1" applyAlignment="1" applyProtection="1">
      <protection hidden="1"/>
    </xf>
    <xf numFmtId="0" fontId="4" fillId="0" borderId="0" xfId="1" applyFont="1" applyFill="1"/>
    <xf numFmtId="0" fontId="4" fillId="0" borderId="0" xfId="0" applyFont="1" applyFill="1"/>
    <xf numFmtId="49" fontId="6" fillId="0" borderId="0" xfId="0" applyNumberFormat="1" applyFont="1" applyFill="1" applyBorder="1" applyAlignment="1" applyProtection="1">
      <alignment horizontal="left"/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/>
    <xf numFmtId="0" fontId="6" fillId="0" borderId="0" xfId="0" applyFont="1" applyFill="1" applyAlignment="1" applyProtection="1">
      <alignment wrapText="1"/>
      <protection hidden="1"/>
    </xf>
    <xf numFmtId="0" fontId="79" fillId="0" borderId="0" xfId="0" applyFont="1" applyFill="1" applyAlignment="1" applyProtection="1">
      <protection hidden="1"/>
    </xf>
    <xf numFmtId="0" fontId="5" fillId="0" borderId="0" xfId="0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protection hidden="1"/>
    </xf>
    <xf numFmtId="0" fontId="14" fillId="0" borderId="0" xfId="2" applyFont="1" applyFill="1" applyBorder="1" applyAlignment="1"/>
    <xf numFmtId="0" fontId="4" fillId="0" borderId="0" xfId="1" applyFont="1" applyFill="1" applyAlignment="1">
      <alignment horizontal="left"/>
    </xf>
    <xf numFmtId="0" fontId="14" fillId="0" borderId="0" xfId="1" applyFont="1" applyFill="1" applyBorder="1" applyAlignment="1">
      <alignment horizontal="center"/>
    </xf>
    <xf numFmtId="0" fontId="4" fillId="0" borderId="0" xfId="3" applyFont="1" applyFill="1" applyAlignment="1"/>
    <xf numFmtId="0" fontId="4" fillId="0" borderId="0" xfId="1" applyFont="1" applyFill="1" applyBorder="1" applyAlignment="1"/>
    <xf numFmtId="0" fontId="4" fillId="0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 vertical="top"/>
    </xf>
    <xf numFmtId="49" fontId="4" fillId="0" borderId="13" xfId="1" applyNumberFormat="1" applyFont="1" applyFill="1" applyBorder="1" applyAlignment="1">
      <alignment horizontal="center" textRotation="90" wrapText="1"/>
    </xf>
    <xf numFmtId="49" fontId="4" fillId="0" borderId="14" xfId="1" applyNumberFormat="1" applyFont="1" applyFill="1" applyBorder="1" applyAlignment="1">
      <alignment horizontal="center" textRotation="90" wrapText="1"/>
    </xf>
    <xf numFmtId="49" fontId="4" fillId="0" borderId="15" xfId="1" applyNumberFormat="1" applyFont="1" applyFill="1" applyBorder="1" applyAlignment="1">
      <alignment horizontal="center" vertical="top"/>
    </xf>
    <xf numFmtId="49" fontId="4" fillId="0" borderId="16" xfId="1" applyNumberFormat="1" applyFont="1" applyFill="1" applyBorder="1" applyAlignment="1">
      <alignment horizontal="center" vertical="top"/>
    </xf>
    <xf numFmtId="49" fontId="81" fillId="0" borderId="17" xfId="1" applyNumberFormat="1" applyFont="1" applyFill="1" applyBorder="1" applyAlignment="1">
      <alignment horizontal="center" vertical="top"/>
    </xf>
    <xf numFmtId="49" fontId="4" fillId="0" borderId="14" xfId="1" applyNumberFormat="1" applyFont="1" applyFill="1" applyBorder="1" applyAlignment="1">
      <alignment horizontal="center" vertical="top"/>
    </xf>
    <xf numFmtId="49" fontId="81" fillId="0" borderId="14" xfId="1" applyNumberFormat="1" applyFont="1" applyFill="1" applyBorder="1" applyAlignment="1">
      <alignment horizontal="center" vertical="top"/>
    </xf>
    <xf numFmtId="49" fontId="4" fillId="0" borderId="18" xfId="1" applyNumberFormat="1" applyFont="1" applyFill="1" applyBorder="1" applyAlignment="1">
      <alignment horizontal="center" vertical="top"/>
    </xf>
    <xf numFmtId="49" fontId="4" fillId="0" borderId="19" xfId="1" applyNumberFormat="1" applyFont="1" applyFill="1" applyBorder="1" applyAlignment="1">
      <alignment horizontal="center" vertical="top"/>
    </xf>
    <xf numFmtId="49" fontId="81" fillId="0" borderId="16" xfId="1" applyNumberFormat="1" applyFont="1" applyFill="1" applyBorder="1" applyAlignment="1">
      <alignment horizontal="center" vertical="top"/>
    </xf>
    <xf numFmtId="49" fontId="4" fillId="0" borderId="20" xfId="1" applyNumberFormat="1" applyFont="1" applyFill="1" applyBorder="1" applyAlignment="1">
      <alignment horizontal="center" vertical="top"/>
    </xf>
    <xf numFmtId="49" fontId="4" fillId="0" borderId="21" xfId="1" applyNumberFormat="1" applyFont="1" applyFill="1" applyBorder="1" applyAlignment="1">
      <alignment horizontal="center" vertical="top"/>
    </xf>
    <xf numFmtId="49" fontId="4" fillId="0" borderId="17" xfId="1" applyNumberFormat="1" applyFont="1" applyFill="1" applyBorder="1" applyAlignment="1">
      <alignment horizontal="center" vertical="top"/>
    </xf>
    <xf numFmtId="49" fontId="4" fillId="0" borderId="0" xfId="1" applyNumberFormat="1" applyFont="1" applyFill="1" applyBorder="1" applyAlignment="1">
      <alignment horizontal="center" vertical="top"/>
    </xf>
    <xf numFmtId="49" fontId="4" fillId="0" borderId="22" xfId="1" applyNumberFormat="1" applyFont="1" applyFill="1" applyBorder="1" applyAlignment="1">
      <alignment horizontal="center" vertical="top"/>
    </xf>
    <xf numFmtId="0" fontId="4" fillId="2" borderId="0" xfId="1" applyFont="1" applyFill="1" applyBorder="1" applyAlignment="1">
      <alignment horizontal="center"/>
    </xf>
    <xf numFmtId="49" fontId="81" fillId="0" borderId="17" xfId="1" applyNumberFormat="1" applyFont="1" applyFill="1" applyBorder="1" applyAlignment="1">
      <alignment horizontal="center" vertical="center"/>
    </xf>
    <xf numFmtId="49" fontId="81" fillId="0" borderId="14" xfId="1" applyNumberFormat="1" applyFont="1" applyFill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 vertical="center"/>
    </xf>
    <xf numFmtId="49" fontId="4" fillId="0" borderId="19" xfId="1" applyNumberFormat="1" applyFont="1" applyFill="1" applyBorder="1" applyAlignment="1">
      <alignment horizontal="center" vertical="center"/>
    </xf>
    <xf numFmtId="49" fontId="4" fillId="0" borderId="14" xfId="1" applyNumberFormat="1" applyFont="1" applyFill="1" applyBorder="1" applyAlignment="1">
      <alignment horizontal="center"/>
    </xf>
    <xf numFmtId="49" fontId="81" fillId="0" borderId="17" xfId="1" applyNumberFormat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49" fontId="81" fillId="0" borderId="14" xfId="1" applyNumberFormat="1" applyFont="1" applyFill="1" applyBorder="1" applyAlignment="1">
      <alignment horizontal="center"/>
    </xf>
    <xf numFmtId="49" fontId="4" fillId="0" borderId="22" xfId="1" applyNumberFormat="1" applyFont="1" applyFill="1" applyBorder="1" applyAlignment="1">
      <alignment horizontal="center"/>
    </xf>
    <xf numFmtId="49" fontId="4" fillId="0" borderId="25" xfId="1" applyNumberFormat="1" applyFont="1" applyFill="1" applyBorder="1" applyAlignment="1">
      <alignment horizontal="center" textRotation="90" wrapText="1"/>
    </xf>
    <xf numFmtId="49" fontId="4" fillId="0" borderId="26" xfId="1" applyNumberFormat="1" applyFont="1" applyFill="1" applyBorder="1" applyAlignment="1">
      <alignment horizontal="center" textRotation="90" wrapText="1"/>
    </xf>
    <xf numFmtId="49" fontId="4" fillId="0" borderId="27" xfId="1" applyNumberFormat="1" applyFont="1" applyFill="1" applyBorder="1" applyAlignment="1">
      <alignment horizontal="center" vertical="top"/>
    </xf>
    <xf numFmtId="49" fontId="4" fillId="0" borderId="26" xfId="1" applyNumberFormat="1" applyFont="1" applyFill="1" applyBorder="1" applyAlignment="1">
      <alignment horizontal="center" vertical="top"/>
    </xf>
    <xf numFmtId="49" fontId="4" fillId="0" borderId="28" xfId="1" applyNumberFormat="1" applyFont="1" applyFill="1" applyBorder="1" applyAlignment="1">
      <alignment horizontal="center" vertical="top"/>
    </xf>
    <xf numFmtId="49" fontId="4" fillId="0" borderId="29" xfId="1" applyNumberFormat="1" applyFont="1" applyFill="1" applyBorder="1" applyAlignment="1">
      <alignment horizontal="center" vertical="top"/>
    </xf>
    <xf numFmtId="49" fontId="4" fillId="0" borderId="30" xfId="1" applyNumberFormat="1" applyFont="1" applyFill="1" applyBorder="1" applyAlignment="1">
      <alignment horizontal="center" vertical="top"/>
    </xf>
    <xf numFmtId="0" fontId="4" fillId="0" borderId="31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75" fillId="0" borderId="3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/>
    </xf>
    <xf numFmtId="0" fontId="4" fillId="0" borderId="32" xfId="1" applyFont="1" applyFill="1" applyBorder="1"/>
    <xf numFmtId="0" fontId="14" fillId="0" borderId="32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/>
    </xf>
    <xf numFmtId="0" fontId="4" fillId="0" borderId="3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left"/>
    </xf>
    <xf numFmtId="0" fontId="4" fillId="0" borderId="41" xfId="1" applyFont="1" applyFill="1" applyBorder="1"/>
    <xf numFmtId="0" fontId="14" fillId="0" borderId="41" xfId="1" applyFont="1" applyFill="1" applyBorder="1" applyAlignment="1">
      <alignment horizontal="center" vertical="center"/>
    </xf>
    <xf numFmtId="0" fontId="4" fillId="0" borderId="41" xfId="1" applyFont="1" applyFill="1" applyBorder="1" applyAlignment="1">
      <alignment horizontal="center" vertical="center"/>
    </xf>
    <xf numFmtId="0" fontId="4" fillId="0" borderId="41" xfId="1" applyFont="1" applyFill="1" applyBorder="1" applyAlignment="1">
      <alignment horizontal="center"/>
    </xf>
    <xf numFmtId="0" fontId="4" fillId="0" borderId="42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70" fillId="0" borderId="36" xfId="1" applyFont="1" applyFill="1" applyBorder="1" applyAlignment="1">
      <alignment horizontal="left" vertical="center"/>
    </xf>
    <xf numFmtId="0" fontId="70" fillId="0" borderId="41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46" xfId="1" applyFont="1" applyFill="1" applyBorder="1"/>
    <xf numFmtId="0" fontId="14" fillId="0" borderId="46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0" fontId="14" fillId="0" borderId="41" xfId="1" applyFont="1" applyFill="1" applyBorder="1"/>
    <xf numFmtId="0" fontId="4" fillId="0" borderId="17" xfId="1" quotePrefix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/>
    </xf>
    <xf numFmtId="0" fontId="14" fillId="0" borderId="14" xfId="1" applyFont="1" applyFill="1" applyBorder="1"/>
    <xf numFmtId="0" fontId="4" fillId="0" borderId="17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7" xfId="1" applyFont="1" applyFill="1" applyBorder="1" applyAlignment="1"/>
    <xf numFmtId="0" fontId="14" fillId="0" borderId="14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14" fillId="2" borderId="11" xfId="1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vertical="center"/>
    </xf>
    <xf numFmtId="0" fontId="6" fillId="2" borderId="72" xfId="1" applyFont="1" applyFill="1" applyBorder="1" applyAlignment="1">
      <alignment vertical="center"/>
    </xf>
    <xf numFmtId="0" fontId="14" fillId="2" borderId="19" xfId="3" applyFont="1" applyFill="1" applyBorder="1"/>
    <xf numFmtId="0" fontId="14" fillId="2" borderId="17" xfId="1" applyFont="1" applyFill="1" applyBorder="1" applyAlignment="1">
      <alignment horizontal="center" vertical="top" wrapText="1"/>
    </xf>
    <xf numFmtId="0" fontId="14" fillId="2" borderId="12" xfId="3" applyFont="1" applyFill="1" applyBorder="1" applyAlignment="1">
      <alignment vertical="top"/>
    </xf>
    <xf numFmtId="0" fontId="14" fillId="2" borderId="0" xfId="3" applyFont="1" applyFill="1" applyBorder="1"/>
    <xf numFmtId="0" fontId="14" fillId="2" borderId="69" xfId="1" applyFont="1" applyFill="1" applyBorder="1" applyAlignment="1">
      <alignment horizontal="center" vertical="center" wrapText="1"/>
    </xf>
    <xf numFmtId="0" fontId="14" fillId="2" borderId="68" xfId="3" applyFont="1" applyFill="1" applyBorder="1"/>
    <xf numFmtId="0" fontId="14" fillId="2" borderId="0" xfId="1" applyFont="1" applyFill="1" applyBorder="1" applyAlignment="1">
      <alignment horizontal="center" vertical="top" wrapText="1"/>
    </xf>
    <xf numFmtId="0" fontId="14" fillId="2" borderId="68" xfId="3" applyFont="1" applyFill="1" applyBorder="1" applyAlignment="1">
      <alignment vertical="top"/>
    </xf>
    <xf numFmtId="0" fontId="14" fillId="2" borderId="12" xfId="3" applyFont="1" applyFill="1" applyBorder="1"/>
    <xf numFmtId="1" fontId="14" fillId="2" borderId="0" xfId="1" applyNumberFormat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1" fontId="14" fillId="2" borderId="11" xfId="1" applyNumberFormat="1" applyFont="1" applyFill="1" applyBorder="1" applyAlignment="1">
      <alignment horizontal="center" vertical="center"/>
    </xf>
    <xf numFmtId="0" fontId="14" fillId="2" borderId="11" xfId="3" applyFont="1" applyFill="1" applyBorder="1"/>
    <xf numFmtId="0" fontId="4" fillId="2" borderId="34" xfId="1" applyFont="1" applyFill="1" applyBorder="1" applyAlignment="1">
      <alignment vertical="center"/>
    </xf>
    <xf numFmtId="0" fontId="4" fillId="2" borderId="39" xfId="1" applyFont="1" applyFill="1" applyBorder="1" applyAlignment="1">
      <alignment vertical="center"/>
    </xf>
    <xf numFmtId="0" fontId="4" fillId="2" borderId="43" xfId="1" applyFont="1" applyFill="1" applyBorder="1" applyAlignment="1">
      <alignment vertical="center"/>
    </xf>
    <xf numFmtId="0" fontId="4" fillId="2" borderId="35" xfId="1" applyFont="1" applyFill="1" applyBorder="1" applyAlignment="1">
      <alignment vertical="center"/>
    </xf>
    <xf numFmtId="0" fontId="4" fillId="2" borderId="36" xfId="1" applyFont="1" applyFill="1" applyBorder="1" applyAlignment="1">
      <alignment vertical="center"/>
    </xf>
    <xf numFmtId="0" fontId="14" fillId="2" borderId="34" xfId="1" applyFont="1" applyFill="1" applyBorder="1" applyAlignment="1">
      <alignment vertical="center"/>
    </xf>
    <xf numFmtId="0" fontId="4" fillId="2" borderId="74" xfId="1" applyFont="1" applyFill="1" applyBorder="1" applyAlignment="1">
      <alignment vertical="center"/>
    </xf>
    <xf numFmtId="0" fontId="4" fillId="2" borderId="45" xfId="1" applyFont="1" applyFill="1" applyBorder="1" applyAlignment="1">
      <alignment vertical="center"/>
    </xf>
    <xf numFmtId="0" fontId="4" fillId="2" borderId="72" xfId="1" applyFont="1" applyFill="1" applyBorder="1" applyAlignment="1">
      <alignment vertical="center"/>
    </xf>
    <xf numFmtId="0" fontId="4" fillId="2" borderId="73" xfId="1" applyFont="1" applyFill="1" applyBorder="1" applyAlignment="1">
      <alignment vertical="center"/>
    </xf>
    <xf numFmtId="2" fontId="4" fillId="2" borderId="73" xfId="1" applyNumberFormat="1" applyFont="1" applyFill="1" applyBorder="1" applyAlignment="1">
      <alignment vertical="center"/>
    </xf>
    <xf numFmtId="49" fontId="14" fillId="2" borderId="44" xfId="1" applyNumberFormat="1" applyFont="1" applyFill="1" applyBorder="1" applyAlignment="1">
      <alignment vertical="center"/>
    </xf>
    <xf numFmtId="1" fontId="4" fillId="2" borderId="65" xfId="1" applyNumberFormat="1" applyFont="1" applyFill="1" applyBorder="1" applyAlignment="1">
      <alignment horizontal="center" vertical="center"/>
    </xf>
    <xf numFmtId="1" fontId="4" fillId="2" borderId="67" xfId="1" applyNumberFormat="1" applyFont="1" applyFill="1" applyBorder="1" applyAlignment="1">
      <alignment horizontal="center" vertical="center"/>
    </xf>
    <xf numFmtId="0" fontId="70" fillId="2" borderId="34" xfId="1" applyFont="1" applyFill="1" applyBorder="1" applyAlignment="1" applyProtection="1">
      <alignment vertical="center"/>
    </xf>
    <xf numFmtId="0" fontId="70" fillId="2" borderId="35" xfId="1" applyFont="1" applyFill="1" applyBorder="1" applyAlignment="1" applyProtection="1">
      <alignment vertical="center"/>
    </xf>
    <xf numFmtId="0" fontId="70" fillId="2" borderId="43" xfId="1" applyFont="1" applyFill="1" applyBorder="1" applyAlignment="1" applyProtection="1">
      <alignment vertical="center"/>
    </xf>
    <xf numFmtId="0" fontId="70" fillId="2" borderId="36" xfId="1" applyFont="1" applyFill="1" applyBorder="1" applyAlignment="1" applyProtection="1">
      <alignment vertical="center"/>
    </xf>
    <xf numFmtId="1" fontId="70" fillId="2" borderId="70" xfId="1" applyNumberFormat="1" applyFont="1" applyFill="1" applyBorder="1" applyAlignment="1" applyProtection="1">
      <alignment horizontal="center" vertical="center"/>
    </xf>
    <xf numFmtId="1" fontId="4" fillId="2" borderId="70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 wrapText="1"/>
    </xf>
    <xf numFmtId="0" fontId="4" fillId="2" borderId="68" xfId="1" applyFont="1" applyFill="1" applyBorder="1" applyAlignment="1">
      <alignment horizontal="center" vertical="center" wrapText="1"/>
    </xf>
    <xf numFmtId="1" fontId="4" fillId="2" borderId="11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/>
    <xf numFmtId="0" fontId="4" fillId="0" borderId="8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12" xfId="0" applyFont="1" applyFill="1" applyBorder="1" applyAlignment="1"/>
    <xf numFmtId="0" fontId="4" fillId="0" borderId="11" xfId="1" applyFont="1" applyFill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49" fontId="83" fillId="0" borderId="35" xfId="1" applyNumberFormat="1" applyFont="1" applyFill="1" applyBorder="1" applyAlignment="1">
      <alignment horizontal="right" vertical="center"/>
    </xf>
    <xf numFmtId="0" fontId="83" fillId="0" borderId="35" xfId="1" applyNumberFormat="1" applyFont="1" applyFill="1" applyBorder="1" applyAlignment="1">
      <alignment horizontal="right" vertical="center"/>
    </xf>
    <xf numFmtId="49" fontId="4" fillId="0" borderId="60" xfId="0" applyNumberFormat="1" applyFont="1" applyFill="1" applyBorder="1" applyAlignment="1"/>
    <xf numFmtId="49" fontId="4" fillId="0" borderId="61" xfId="0" applyNumberFormat="1" applyFont="1" applyFill="1" applyBorder="1" applyAlignment="1"/>
    <xf numFmtId="1" fontId="14" fillId="2" borderId="36" xfId="1" applyNumberFormat="1" applyFont="1" applyFill="1" applyBorder="1" applyAlignment="1">
      <alignment horizontal="center" vertical="center"/>
    </xf>
    <xf numFmtId="1" fontId="14" fillId="2" borderId="41" xfId="1" applyNumberFormat="1" applyFont="1" applyFill="1" applyBorder="1" applyAlignment="1">
      <alignment horizontal="center" vertical="center"/>
    </xf>
    <xf numFmtId="0" fontId="14" fillId="2" borderId="60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70" fillId="2" borderId="0" xfId="1" applyFont="1" applyFill="1" applyBorder="1" applyAlignment="1">
      <alignment horizontal="center" vertical="center"/>
    </xf>
    <xf numFmtId="0" fontId="85" fillId="2" borderId="0" xfId="1" applyFont="1" applyFill="1" applyBorder="1" applyAlignment="1">
      <alignment horizontal="center" vertical="center"/>
    </xf>
    <xf numFmtId="164" fontId="14" fillId="2" borderId="41" xfId="1" applyNumberFormat="1" applyFont="1" applyFill="1" applyBorder="1" applyAlignment="1">
      <alignment horizontal="center" vertical="center"/>
    </xf>
    <xf numFmtId="2" fontId="14" fillId="2" borderId="41" xfId="1" applyNumberFormat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1" fontId="4" fillId="2" borderId="35" xfId="1" applyNumberFormat="1" applyFont="1" applyFill="1" applyBorder="1" applyAlignment="1">
      <alignment horizontal="center" vertical="center"/>
    </xf>
    <xf numFmtId="1" fontId="4" fillId="2" borderId="41" xfId="1" applyNumberFormat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164" fontId="14" fillId="2" borderId="105" xfId="1" applyNumberFormat="1" applyFont="1" applyFill="1" applyBorder="1" applyAlignment="1">
      <alignment horizontal="center" vertical="center"/>
    </xf>
    <xf numFmtId="1" fontId="4" fillId="2" borderId="105" xfId="1" applyNumberFormat="1" applyFont="1" applyFill="1" applyBorder="1" applyAlignment="1">
      <alignment horizontal="center" vertical="center"/>
    </xf>
    <xf numFmtId="0" fontId="4" fillId="2" borderId="106" xfId="1" applyFont="1" applyFill="1" applyBorder="1" applyAlignment="1">
      <alignment horizontal="center" vertical="center"/>
    </xf>
    <xf numFmtId="0" fontId="4" fillId="2" borderId="109" xfId="1" applyFont="1" applyFill="1" applyBorder="1" applyAlignment="1">
      <alignment horizontal="center" vertical="center"/>
    </xf>
    <xf numFmtId="1" fontId="4" fillId="2" borderId="75" xfId="1" applyNumberFormat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right" vertical="center"/>
    </xf>
    <xf numFmtId="0" fontId="4" fillId="2" borderId="63" xfId="1" applyFont="1" applyFill="1" applyBorder="1" applyAlignment="1">
      <alignment horizontal="left" vertical="center"/>
    </xf>
    <xf numFmtId="0" fontId="4" fillId="2" borderId="18" xfId="1" applyNumberFormat="1" applyFont="1" applyFill="1" applyBorder="1" applyAlignment="1">
      <alignment horizontal="center" vertical="center"/>
    </xf>
    <xf numFmtId="49" fontId="4" fillId="2" borderId="15" xfId="1" applyNumberFormat="1" applyFont="1" applyFill="1" applyBorder="1" applyAlignment="1">
      <alignment horizontal="center" vertical="center"/>
    </xf>
    <xf numFmtId="0" fontId="4" fillId="2" borderId="60" xfId="1" applyFont="1" applyFill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4" fillId="2" borderId="19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4" fillId="2" borderId="19" xfId="1" applyFont="1" applyFill="1" applyBorder="1" applyAlignment="1">
      <alignment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0" xfId="1" applyFont="1" applyFill="1" applyBorder="1" applyAlignment="1">
      <alignment horizontal="right" vertical="center"/>
    </xf>
    <xf numFmtId="0" fontId="4" fillId="2" borderId="68" xfId="1" applyFont="1" applyFill="1" applyBorder="1" applyAlignment="1">
      <alignment horizontal="left" vertical="center"/>
    </xf>
    <xf numFmtId="49" fontId="4" fillId="2" borderId="69" xfId="1" applyNumberFormat="1" applyFont="1" applyFill="1" applyBorder="1" applyAlignment="1">
      <alignment horizontal="center" vertical="center"/>
    </xf>
    <xf numFmtId="49" fontId="4" fillId="2" borderId="68" xfId="1" applyNumberFormat="1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/>
    </xf>
    <xf numFmtId="0" fontId="4" fillId="2" borderId="36" xfId="1" applyFont="1" applyFill="1" applyBorder="1" applyAlignment="1">
      <alignment horizontal="center" vertical="center" wrapText="1"/>
    </xf>
    <xf numFmtId="1" fontId="4" fillId="2" borderId="62" xfId="1" applyNumberFormat="1" applyFont="1" applyFill="1" applyBorder="1" applyAlignment="1">
      <alignment horizontal="center" vertical="center"/>
    </xf>
    <xf numFmtId="1" fontId="4" fillId="2" borderId="68" xfId="1" applyNumberFormat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vertical="center"/>
    </xf>
    <xf numFmtId="0" fontId="4" fillId="2" borderId="60" xfId="1" applyFont="1" applyFill="1" applyBorder="1" applyAlignment="1">
      <alignment vertical="center"/>
    </xf>
    <xf numFmtId="0" fontId="4" fillId="2" borderId="69" xfId="1" applyFont="1" applyFill="1" applyBorder="1" applyAlignment="1">
      <alignment vertical="center"/>
    </xf>
    <xf numFmtId="0" fontId="4" fillId="2" borderId="68" xfId="1" applyFont="1" applyFill="1" applyBorder="1" applyAlignment="1">
      <alignment vertical="center"/>
    </xf>
    <xf numFmtId="0" fontId="4" fillId="2" borderId="62" xfId="1" applyFont="1" applyFill="1" applyBorder="1" applyAlignment="1">
      <alignment horizontal="center" vertical="center"/>
    </xf>
    <xf numFmtId="164" fontId="14" fillId="2" borderId="16" xfId="1" applyNumberFormat="1" applyFont="1" applyFill="1" applyBorder="1" applyAlignment="1">
      <alignment horizontal="center" vertical="center"/>
    </xf>
    <xf numFmtId="2" fontId="14" fillId="2" borderId="16" xfId="1" applyNumberFormat="1" applyFont="1" applyFill="1" applyBorder="1" applyAlignment="1">
      <alignment horizontal="center" vertical="center"/>
    </xf>
    <xf numFmtId="1" fontId="4" fillId="2" borderId="20" xfId="1" applyNumberFormat="1" applyFont="1" applyFill="1" applyBorder="1" applyAlignment="1">
      <alignment horizontal="center" vertical="center"/>
    </xf>
    <xf numFmtId="1" fontId="4" fillId="2" borderId="76" xfId="1" applyNumberFormat="1" applyFont="1" applyFill="1" applyBorder="1" applyAlignment="1">
      <alignment horizontal="center" vertical="center"/>
    </xf>
    <xf numFmtId="1" fontId="14" fillId="2" borderId="15" xfId="1" applyNumberFormat="1" applyFont="1" applyFill="1" applyBorder="1" applyAlignment="1">
      <alignment horizontal="center" vertical="center"/>
    </xf>
    <xf numFmtId="1" fontId="14" fillId="2" borderId="16" xfId="1" applyNumberFormat="1" applyFont="1" applyFill="1" applyBorder="1" applyAlignment="1">
      <alignment horizontal="center" vertical="center"/>
    </xf>
    <xf numFmtId="0" fontId="70" fillId="2" borderId="20" xfId="1" applyFont="1" applyFill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/>
    </xf>
    <xf numFmtId="1" fontId="4" fillId="2" borderId="36" xfId="1" applyNumberFormat="1" applyFont="1" applyFill="1" applyBorder="1" applyAlignment="1">
      <alignment horizontal="center" vertical="center"/>
    </xf>
    <xf numFmtId="164" fontId="4" fillId="2" borderId="41" xfId="1" applyNumberFormat="1" applyFont="1" applyFill="1" applyBorder="1" applyAlignment="1">
      <alignment horizontal="center" vertical="center"/>
    </xf>
    <xf numFmtId="1" fontId="4" fillId="2" borderId="60" xfId="1" applyNumberFormat="1" applyFont="1" applyFill="1" applyBorder="1" applyAlignment="1">
      <alignment horizontal="center" vertical="center"/>
    </xf>
    <xf numFmtId="1" fontId="4" fillId="2" borderId="67" xfId="1" applyNumberFormat="1" applyFont="1" applyFill="1" applyBorder="1" applyAlignment="1">
      <alignment horizontal="center" vertical="center" wrapText="1"/>
    </xf>
    <xf numFmtId="1" fontId="4" fillId="2" borderId="70" xfId="1" applyNumberFormat="1" applyFont="1" applyFill="1" applyBorder="1" applyAlignment="1">
      <alignment horizontal="center" vertical="center" wrapText="1"/>
    </xf>
    <xf numFmtId="1" fontId="4" fillId="2" borderId="44" xfId="0" applyNumberFormat="1" applyFont="1" applyFill="1" applyBorder="1" applyAlignment="1">
      <alignment horizontal="center" vertical="center"/>
    </xf>
    <xf numFmtId="1" fontId="4" fillId="2" borderId="72" xfId="0" applyNumberFormat="1" applyFont="1" applyFill="1" applyBorder="1" applyAlignment="1">
      <alignment horizontal="center" vertical="center"/>
    </xf>
    <xf numFmtId="0" fontId="4" fillId="2" borderId="44" xfId="1" applyFont="1" applyFill="1" applyBorder="1" applyAlignment="1">
      <alignment vertical="center"/>
    </xf>
    <xf numFmtId="0" fontId="4" fillId="2" borderId="76" xfId="0" applyFont="1" applyFill="1" applyBorder="1" applyAlignment="1">
      <alignment horizontal="center" vertical="center"/>
    </xf>
    <xf numFmtId="0" fontId="14" fillId="2" borderId="43" xfId="1" applyFont="1" applyFill="1" applyBorder="1" applyAlignment="1">
      <alignment horizontal="center" vertical="center"/>
    </xf>
    <xf numFmtId="0" fontId="14" fillId="2" borderId="35" xfId="1" applyFont="1" applyFill="1" applyBorder="1" applyAlignment="1">
      <alignment horizontal="center" vertical="center"/>
    </xf>
    <xf numFmtId="164" fontId="14" fillId="2" borderId="99" xfId="1" applyNumberFormat="1" applyFont="1" applyFill="1" applyBorder="1" applyAlignment="1">
      <alignment horizontal="center" vertical="center"/>
    </xf>
    <xf numFmtId="1" fontId="4" fillId="2" borderId="99" xfId="1" applyNumberFormat="1" applyFont="1" applyFill="1" applyBorder="1" applyAlignment="1">
      <alignment horizontal="center" vertical="center"/>
    </xf>
    <xf numFmtId="0" fontId="4" fillId="2" borderId="103" xfId="1" applyFont="1" applyFill="1" applyBorder="1" applyAlignment="1">
      <alignment horizontal="center" vertical="center"/>
    </xf>
    <xf numFmtId="0" fontId="4" fillId="2" borderId="111" xfId="0" applyFont="1" applyFill="1" applyBorder="1" applyAlignment="1">
      <alignment horizontal="center" vertical="center"/>
    </xf>
    <xf numFmtId="1" fontId="14" fillId="2" borderId="94" xfId="1" applyNumberFormat="1" applyFont="1" applyFill="1" applyBorder="1" applyAlignment="1">
      <alignment horizontal="center" vertical="center"/>
    </xf>
    <xf numFmtId="1" fontId="14" fillId="2" borderId="99" xfId="1" applyNumberFormat="1" applyFont="1" applyFill="1" applyBorder="1" applyAlignment="1">
      <alignment horizontal="center" vertical="center"/>
    </xf>
    <xf numFmtId="0" fontId="4" fillId="2" borderId="82" xfId="1" applyFont="1" applyFill="1" applyBorder="1" applyAlignment="1">
      <alignment horizontal="center" vertical="center"/>
    </xf>
    <xf numFmtId="0" fontId="77" fillId="2" borderId="0" xfId="0" applyFont="1" applyFill="1" applyBorder="1" applyAlignment="1">
      <alignment horizontal="center" vertical="center"/>
    </xf>
    <xf numFmtId="0" fontId="79" fillId="2" borderId="0" xfId="0" applyFont="1" applyFill="1"/>
    <xf numFmtId="0" fontId="77" fillId="2" borderId="0" xfId="0" applyFont="1" applyFill="1" applyAlignment="1">
      <alignment horizontal="left" vertical="top" wrapText="1"/>
    </xf>
    <xf numFmtId="0" fontId="79" fillId="2" borderId="0" xfId="0" applyFont="1" applyFill="1" applyAlignment="1">
      <alignment horizontal="left" vertical="top"/>
    </xf>
    <xf numFmtId="0" fontId="77" fillId="2" borderId="0" xfId="0" applyFont="1" applyFill="1" applyBorder="1" applyAlignment="1">
      <alignment horizontal="left" vertical="center"/>
    </xf>
    <xf numFmtId="0" fontId="77" fillId="2" borderId="0" xfId="0" applyFont="1" applyFill="1"/>
    <xf numFmtId="0" fontId="77" fillId="2" borderId="0" xfId="0" applyFont="1" applyFill="1" applyBorder="1" applyAlignment="1">
      <alignment horizontal="center" vertical="center" wrapText="1"/>
    </xf>
    <xf numFmtId="0" fontId="77" fillId="2" borderId="0" xfId="0" applyFont="1" applyFill="1" applyAlignment="1">
      <alignment horizontal="center"/>
    </xf>
    <xf numFmtId="0" fontId="87" fillId="2" borderId="0" xfId="0" applyFont="1" applyFill="1"/>
    <xf numFmtId="0" fontId="77" fillId="2" borderId="0" xfId="0" applyFont="1" applyFill="1" applyAlignment="1">
      <alignment horizontal="center" vertical="top" wrapText="1"/>
    </xf>
    <xf numFmtId="0" fontId="77" fillId="2" borderId="0" xfId="0" applyFont="1" applyFill="1" applyBorder="1" applyAlignment="1">
      <alignment horizontal="left" vertical="top" wrapText="1"/>
    </xf>
    <xf numFmtId="49" fontId="77" fillId="2" borderId="0" xfId="0" applyNumberFormat="1" applyFont="1" applyFill="1" applyBorder="1" applyAlignment="1">
      <alignment horizontal="center" vertical="center"/>
    </xf>
    <xf numFmtId="0" fontId="77" fillId="2" borderId="0" xfId="0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vertical="center"/>
    </xf>
    <xf numFmtId="0" fontId="6" fillId="2" borderId="20" xfId="1" applyFont="1" applyFill="1" applyBorder="1" applyAlignment="1">
      <alignment vertical="center"/>
    </xf>
    <xf numFmtId="0" fontId="4" fillId="2" borderId="70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" vertical="center"/>
    </xf>
    <xf numFmtId="164" fontId="4" fillId="2" borderId="35" xfId="1" applyNumberFormat="1" applyFont="1" applyFill="1" applyBorder="1" applyAlignment="1">
      <alignment horizontal="center" vertical="center"/>
    </xf>
    <xf numFmtId="49" fontId="4" fillId="2" borderId="43" xfId="1" applyNumberFormat="1" applyFont="1" applyFill="1" applyBorder="1" applyAlignment="1">
      <alignment horizontal="center" vertical="center"/>
    </xf>
    <xf numFmtId="1" fontId="90" fillId="2" borderId="36" xfId="1" applyNumberFormat="1" applyFont="1" applyFill="1" applyBorder="1" applyAlignment="1">
      <alignment horizontal="center" vertical="center"/>
    </xf>
    <xf numFmtId="1" fontId="90" fillId="2" borderId="41" xfId="1" applyNumberFormat="1" applyFont="1" applyFill="1" applyBorder="1" applyAlignment="1">
      <alignment horizontal="center" vertical="center"/>
    </xf>
    <xf numFmtId="164" fontId="90" fillId="2" borderId="41" xfId="1" applyNumberFormat="1" applyFont="1" applyFill="1" applyBorder="1" applyAlignment="1">
      <alignment horizontal="center" vertical="center"/>
    </xf>
    <xf numFmtId="0" fontId="4" fillId="2" borderId="61" xfId="1" applyFont="1" applyFill="1" applyBorder="1" applyAlignment="1">
      <alignment vertical="center"/>
    </xf>
    <xf numFmtId="0" fontId="4" fillId="2" borderId="43" xfId="0" applyFont="1" applyFill="1" applyBorder="1" applyAlignment="1">
      <alignment horizontal="center" vertical="center"/>
    </xf>
    <xf numFmtId="1" fontId="4" fillId="2" borderId="39" xfId="1" applyNumberFormat="1" applyFont="1" applyFill="1" applyBorder="1" applyAlignment="1">
      <alignment horizontal="left" vertical="center" wrapText="1"/>
    </xf>
    <xf numFmtId="1" fontId="4" fillId="2" borderId="68" xfId="1" applyNumberFormat="1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40" xfId="1" applyFont="1" applyFill="1" applyBorder="1" applyAlignment="1">
      <alignment vertical="center"/>
    </xf>
    <xf numFmtId="0" fontId="4" fillId="2" borderId="20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83" fillId="2" borderId="35" xfId="1" applyFont="1" applyFill="1" applyBorder="1" applyAlignment="1">
      <alignment horizontal="center" vertical="center"/>
    </xf>
    <xf numFmtId="0" fontId="14" fillId="2" borderId="41" xfId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right" vertical="center"/>
    </xf>
    <xf numFmtId="1" fontId="4" fillId="2" borderId="39" xfId="1" applyNumberFormat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69" xfId="0" applyFont="1" applyFill="1" applyBorder="1" applyAlignment="1">
      <alignment horizontal="right" vertical="center"/>
    </xf>
    <xf numFmtId="0" fontId="4" fillId="2" borderId="61" xfId="0" applyFont="1" applyFill="1" applyBorder="1" applyAlignment="1">
      <alignment horizontal="left" vertical="center"/>
    </xf>
    <xf numFmtId="1" fontId="4" fillId="2" borderId="62" xfId="1" applyNumberFormat="1" applyFont="1" applyFill="1" applyBorder="1" applyAlignment="1">
      <alignment vertical="center"/>
    </xf>
    <xf numFmtId="1" fontId="4" fillId="2" borderId="68" xfId="1" applyNumberFormat="1" applyFont="1" applyFill="1" applyBorder="1" applyAlignment="1">
      <alignment vertical="center"/>
    </xf>
    <xf numFmtId="0" fontId="4" fillId="2" borderId="60" xfId="0" applyFont="1" applyFill="1" applyBorder="1" applyAlignment="1">
      <alignment vertical="center"/>
    </xf>
    <xf numFmtId="0" fontId="4" fillId="2" borderId="68" xfId="0" applyFont="1" applyFill="1" applyBorder="1" applyAlignment="1">
      <alignment vertical="center"/>
    </xf>
    <xf numFmtId="0" fontId="4" fillId="2" borderId="69" xfId="0" applyFont="1" applyFill="1" applyBorder="1" applyAlignment="1">
      <alignment vertical="center"/>
    </xf>
    <xf numFmtId="1" fontId="4" fillId="2" borderId="61" xfId="1" applyNumberFormat="1" applyFont="1" applyFill="1" applyBorder="1" applyAlignment="1">
      <alignment vertical="center"/>
    </xf>
    <xf numFmtId="0" fontId="14" fillId="2" borderId="0" xfId="1" applyFont="1" applyFill="1"/>
    <xf numFmtId="0" fontId="91" fillId="2" borderId="0" xfId="1" applyFont="1" applyFill="1"/>
    <xf numFmtId="0" fontId="92" fillId="2" borderId="0" xfId="1" applyFont="1" applyFill="1"/>
    <xf numFmtId="0" fontId="4" fillId="2" borderId="76" xfId="1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49" fontId="4" fillId="2" borderId="36" xfId="1" applyNumberFormat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1" fontId="4" fillId="2" borderId="43" xfId="1" applyNumberFormat="1" applyFont="1" applyFill="1" applyBorder="1" applyAlignment="1">
      <alignment horizontal="center" vertical="center"/>
    </xf>
    <xf numFmtId="1" fontId="4" fillId="2" borderId="39" xfId="1" applyNumberFormat="1" applyFont="1" applyFill="1" applyBorder="1" applyAlignment="1">
      <alignment horizontal="center" vertical="center"/>
    </xf>
    <xf numFmtId="164" fontId="4" fillId="2" borderId="43" xfId="1" applyNumberFormat="1" applyFont="1" applyFill="1" applyBorder="1" applyAlignment="1">
      <alignment horizontal="center" vertical="center"/>
    </xf>
    <xf numFmtId="164" fontId="4" fillId="2" borderId="39" xfId="1" applyNumberFormat="1" applyFont="1" applyFill="1" applyBorder="1" applyAlignment="1">
      <alignment horizontal="center" vertical="center"/>
    </xf>
    <xf numFmtId="1" fontId="4" fillId="2" borderId="34" xfId="1" applyNumberFormat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right" vertical="center"/>
    </xf>
    <xf numFmtId="0" fontId="4" fillId="2" borderId="15" xfId="1" applyFont="1" applyFill="1" applyBorder="1" applyAlignment="1">
      <alignment horizontal="left" vertical="center"/>
    </xf>
    <xf numFmtId="0" fontId="14" fillId="2" borderId="34" xfId="1" applyFont="1" applyFill="1" applyBorder="1" applyAlignment="1">
      <alignment horizontal="center" vertical="center"/>
    </xf>
    <xf numFmtId="0" fontId="4" fillId="2" borderId="70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14" fillId="2" borderId="44" xfId="1" applyFont="1" applyFill="1" applyBorder="1" applyAlignment="1">
      <alignment horizontal="center" vertical="center"/>
    </xf>
    <xf numFmtId="0" fontId="4" fillId="2" borderId="75" xfId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8" xfId="1" applyFont="1" applyFill="1" applyBorder="1" applyAlignment="1">
      <alignment vertical="center"/>
    </xf>
    <xf numFmtId="0" fontId="71" fillId="2" borderId="0" xfId="0" applyFont="1" applyFill="1" applyBorder="1" applyAlignment="1"/>
    <xf numFmtId="0" fontId="71" fillId="2" borderId="0" xfId="0" applyFont="1" applyFill="1" applyAlignment="1">
      <alignment horizontal="center"/>
    </xf>
    <xf numFmtId="0" fontId="71" fillId="2" borderId="0" xfId="1" applyFont="1" applyFill="1" applyAlignment="1">
      <alignment horizontal="left" wrapText="1"/>
    </xf>
    <xf numFmtId="0" fontId="71" fillId="2" borderId="0" xfId="0" applyFont="1" applyFill="1" applyAlignment="1" applyProtection="1">
      <protection hidden="1"/>
    </xf>
    <xf numFmtId="0" fontId="6" fillId="2" borderId="44" xfId="1" applyFont="1" applyFill="1" applyBorder="1" applyAlignment="1">
      <alignment vertical="center"/>
    </xf>
    <xf numFmtId="0" fontId="14" fillId="0" borderId="0" xfId="1" applyFont="1" applyFill="1" applyBorder="1" applyAlignment="1"/>
    <xf numFmtId="0" fontId="86" fillId="0" borderId="0" xfId="1" applyFont="1" applyFill="1" applyBorder="1" applyAlignment="1"/>
    <xf numFmtId="0" fontId="4" fillId="0" borderId="0" xfId="1" applyFont="1" applyFill="1" applyBorder="1"/>
    <xf numFmtId="0" fontId="9" fillId="0" borderId="32" xfId="1" applyFont="1" applyFill="1" applyBorder="1"/>
    <xf numFmtId="0" fontId="9" fillId="0" borderId="41" xfId="1" applyFont="1" applyFill="1" applyBorder="1"/>
    <xf numFmtId="0" fontId="9" fillId="0" borderId="46" xfId="1" applyFont="1" applyFill="1" applyBorder="1"/>
    <xf numFmtId="49" fontId="4" fillId="2" borderId="43" xfId="1" applyNumberFormat="1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1" fontId="4" fillId="2" borderId="41" xfId="1" applyNumberFormat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0" fontId="4" fillId="2" borderId="60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left" vertical="center"/>
    </xf>
    <xf numFmtId="0" fontId="14" fillId="2" borderId="60" xfId="1" applyFont="1" applyFill="1" applyBorder="1" applyAlignment="1">
      <alignment horizontal="center" vertical="center"/>
    </xf>
    <xf numFmtId="0" fontId="77" fillId="2" borderId="0" xfId="0" applyFont="1" applyFill="1" applyAlignment="1">
      <alignment horizontal="left" vertical="top" wrapText="1"/>
    </xf>
    <xf numFmtId="0" fontId="4" fillId="2" borderId="42" xfId="1" applyFont="1" applyFill="1" applyBorder="1" applyAlignment="1">
      <alignment horizontal="center" vertical="center"/>
    </xf>
    <xf numFmtId="164" fontId="4" fillId="2" borderId="60" xfId="1" applyNumberFormat="1" applyFont="1" applyFill="1" applyBorder="1" applyAlignment="1">
      <alignment horizontal="center" vertical="center"/>
    </xf>
    <xf numFmtId="0" fontId="77" fillId="2" borderId="0" xfId="0" applyFont="1" applyFill="1" applyBorder="1" applyAlignment="1">
      <alignment horizontal="left" vertical="center" wrapText="1"/>
    </xf>
    <xf numFmtId="1" fontId="4" fillId="2" borderId="60" xfId="1" applyNumberFormat="1" applyFont="1" applyFill="1" applyBorder="1" applyAlignment="1">
      <alignment horizontal="center" vertical="center"/>
    </xf>
    <xf numFmtId="0" fontId="4" fillId="2" borderId="60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 wrapText="1"/>
    </xf>
    <xf numFmtId="1" fontId="4" fillId="2" borderId="41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 wrapText="1"/>
    </xf>
    <xf numFmtId="0" fontId="4" fillId="2" borderId="43" xfId="1" applyFont="1" applyFill="1" applyBorder="1"/>
    <xf numFmtId="0" fontId="4" fillId="2" borderId="35" xfId="1" applyFont="1" applyFill="1" applyBorder="1"/>
    <xf numFmtId="0" fontId="14" fillId="2" borderId="0" xfId="0" applyFont="1" applyFill="1" applyBorder="1" applyAlignment="1">
      <alignment vertical="center"/>
    </xf>
    <xf numFmtId="0" fontId="83" fillId="2" borderId="0" xfId="1" applyFont="1" applyFill="1" applyBorder="1"/>
    <xf numFmtId="0" fontId="4" fillId="2" borderId="43" xfId="0" applyFont="1" applyFill="1" applyBorder="1"/>
    <xf numFmtId="0" fontId="4" fillId="2" borderId="35" xfId="0" applyFont="1" applyFill="1" applyBorder="1"/>
    <xf numFmtId="49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/>
    <xf numFmtId="0" fontId="96" fillId="2" borderId="0" xfId="1" applyFont="1" applyFill="1" applyBorder="1"/>
    <xf numFmtId="0" fontId="4" fillId="2" borderId="0" xfId="1" applyFont="1" applyFill="1" applyBorder="1" applyAlignment="1">
      <alignment wrapText="1"/>
    </xf>
    <xf numFmtId="0" fontId="4" fillId="2" borderId="35" xfId="0" applyFont="1" applyFill="1" applyBorder="1" applyAlignment="1">
      <alignment vertical="top"/>
    </xf>
    <xf numFmtId="0" fontId="4" fillId="2" borderId="35" xfId="0" applyFont="1" applyFill="1" applyBorder="1" applyAlignment="1"/>
    <xf numFmtId="0" fontId="4" fillId="2" borderId="0" xfId="1" applyFont="1" applyFill="1" applyBorder="1" applyAlignment="1">
      <alignment horizontal="left" wrapText="1"/>
    </xf>
    <xf numFmtId="0" fontId="4" fillId="2" borderId="35" xfId="1" applyFont="1" applyFill="1" applyBorder="1" applyAlignment="1">
      <alignment wrapText="1"/>
    </xf>
    <xf numFmtId="0" fontId="4" fillId="2" borderId="0" xfId="1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/>
    </xf>
    <xf numFmtId="0" fontId="4" fillId="2" borderId="43" xfId="1" applyFont="1" applyFill="1" applyBorder="1" applyAlignment="1">
      <alignment horizontal="left"/>
    </xf>
    <xf numFmtId="0" fontId="4" fillId="2" borderId="35" xfId="1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70" fillId="2" borderId="0" xfId="0" applyFont="1" applyFill="1" applyAlignment="1">
      <alignment horizontal="left"/>
    </xf>
    <xf numFmtId="0" fontId="70" fillId="2" borderId="0" xfId="0" applyFont="1" applyFill="1" applyAlignment="1"/>
    <xf numFmtId="0" fontId="70" fillId="2" borderId="0" xfId="0" applyFont="1" applyFill="1"/>
    <xf numFmtId="0" fontId="4" fillId="2" borderId="0" xfId="0" applyFont="1" applyFill="1" applyAlignment="1">
      <alignment vertical="top"/>
    </xf>
    <xf numFmtId="0" fontId="4" fillId="2" borderId="0" xfId="1" applyFont="1" applyFill="1" applyAlignment="1">
      <alignment wrapText="1"/>
    </xf>
    <xf numFmtId="0" fontId="4" fillId="2" borderId="96" xfId="1" applyFont="1" applyFill="1" applyBorder="1"/>
    <xf numFmtId="0" fontId="4" fillId="2" borderId="97" xfId="1" applyFont="1" applyFill="1" applyBorder="1"/>
    <xf numFmtId="0" fontId="4" fillId="2" borderId="97" xfId="1" applyFont="1" applyFill="1" applyBorder="1" applyAlignment="1">
      <alignment wrapText="1"/>
    </xf>
    <xf numFmtId="49" fontId="4" fillId="2" borderId="97" xfId="0" applyNumberFormat="1" applyFont="1" applyFill="1" applyBorder="1" applyAlignment="1">
      <alignment vertical="center" wrapText="1"/>
    </xf>
    <xf numFmtId="0" fontId="4" fillId="2" borderId="97" xfId="0" applyFont="1" applyFill="1" applyBorder="1"/>
    <xf numFmtId="0" fontId="70" fillId="2" borderId="0" xfId="1" applyFont="1" applyFill="1" applyBorder="1" applyAlignment="1">
      <alignment vertical="center"/>
    </xf>
    <xf numFmtId="0" fontId="83" fillId="2" borderId="0" xfId="1" applyFont="1" applyFill="1" applyAlignment="1">
      <alignment vertical="center"/>
    </xf>
    <xf numFmtId="0" fontId="70" fillId="2" borderId="0" xfId="1" applyFont="1" applyFill="1"/>
    <xf numFmtId="0" fontId="97" fillId="2" borderId="49" xfId="1" applyNumberFormat="1" applyFont="1" applyFill="1" applyBorder="1" applyAlignment="1">
      <alignment vertical="center"/>
    </xf>
    <xf numFmtId="0" fontId="98" fillId="2" borderId="60" xfId="1" applyFont="1" applyFill="1" applyBorder="1" applyAlignment="1">
      <alignment horizontal="center" vertical="center"/>
    </xf>
    <xf numFmtId="0" fontId="98" fillId="2" borderId="0" xfId="1" applyFont="1" applyFill="1" applyBorder="1" applyAlignment="1">
      <alignment horizontal="center" vertical="center"/>
    </xf>
    <xf numFmtId="0" fontId="98" fillId="2" borderId="0" xfId="1" applyFont="1" applyFill="1" applyBorder="1" applyAlignment="1">
      <alignment vertical="center"/>
    </xf>
    <xf numFmtId="49" fontId="97" fillId="2" borderId="0" xfId="1" applyNumberFormat="1" applyFont="1" applyFill="1" applyBorder="1" applyAlignment="1">
      <alignment horizontal="center" vertical="center"/>
    </xf>
    <xf numFmtId="0" fontId="98" fillId="2" borderId="8" xfId="1" applyFont="1" applyFill="1" applyBorder="1" applyAlignment="1">
      <alignment horizontal="center"/>
    </xf>
    <xf numFmtId="1" fontId="4" fillId="2" borderId="64" xfId="1" applyNumberFormat="1" applyFont="1" applyFill="1" applyBorder="1" applyAlignment="1">
      <alignment horizontal="center" vertical="center"/>
    </xf>
    <xf numFmtId="1" fontId="14" fillId="2" borderId="68" xfId="1" applyNumberFormat="1" applyFont="1" applyFill="1" applyBorder="1" applyAlignment="1">
      <alignment horizontal="center" vertical="center"/>
    </xf>
    <xf numFmtId="1" fontId="14" fillId="2" borderId="37" xfId="1" applyNumberFormat="1" applyFont="1" applyFill="1" applyBorder="1" applyAlignment="1">
      <alignment horizontal="center" vertical="center"/>
    </xf>
    <xf numFmtId="164" fontId="14" fillId="2" borderId="37" xfId="1" applyNumberFormat="1" applyFont="1" applyFill="1" applyBorder="1" applyAlignment="1">
      <alignment horizontal="center" vertical="center"/>
    </xf>
    <xf numFmtId="1" fontId="4" fillId="2" borderId="100" xfId="1" applyNumberFormat="1" applyFont="1" applyFill="1" applyBorder="1" applyAlignment="1">
      <alignment horizontal="center" vertical="center"/>
    </xf>
    <xf numFmtId="0" fontId="4" fillId="2" borderId="87" xfId="1" applyFont="1" applyFill="1" applyBorder="1" applyAlignment="1">
      <alignment horizontal="center" vertical="center"/>
    </xf>
    <xf numFmtId="0" fontId="4" fillId="2" borderId="101" xfId="1" applyFont="1" applyFill="1" applyBorder="1" applyAlignment="1">
      <alignment vertical="center"/>
    </xf>
    <xf numFmtId="0" fontId="4" fillId="2" borderId="82" xfId="1" applyFont="1" applyFill="1" applyBorder="1" applyAlignment="1">
      <alignment vertical="center"/>
    </xf>
    <xf numFmtId="0" fontId="4" fillId="2" borderId="95" xfId="1" applyFont="1" applyFill="1" applyBorder="1" applyAlignment="1">
      <alignment vertical="center"/>
    </xf>
    <xf numFmtId="0" fontId="4" fillId="2" borderId="94" xfId="1" applyFont="1" applyFill="1" applyBorder="1" applyAlignment="1">
      <alignment vertical="center"/>
    </xf>
    <xf numFmtId="0" fontId="14" fillId="2" borderId="23" xfId="1" applyFont="1" applyFill="1" applyBorder="1" applyAlignment="1">
      <alignment horizontal="right" vertical="center"/>
    </xf>
    <xf numFmtId="1" fontId="14" fillId="2" borderId="27" xfId="1" applyNumberFormat="1" applyFont="1" applyFill="1" applyBorder="1" applyAlignment="1">
      <alignment vertical="center" wrapText="1"/>
    </xf>
    <xf numFmtId="1" fontId="14" fillId="2" borderId="28" xfId="1" applyNumberFormat="1" applyFont="1" applyFill="1" applyBorder="1" applyAlignment="1">
      <alignment vertical="center" wrapText="1"/>
    </xf>
    <xf numFmtId="1" fontId="14" fillId="2" borderId="29" xfId="1" applyNumberFormat="1" applyFont="1" applyFill="1" applyBorder="1" applyAlignment="1">
      <alignment vertical="center" wrapText="1"/>
    </xf>
    <xf numFmtId="0" fontId="14" fillId="2" borderId="29" xfId="1" applyFont="1" applyFill="1" applyBorder="1" applyAlignment="1">
      <alignment horizontal="right" vertical="center"/>
    </xf>
    <xf numFmtId="0" fontId="14" fillId="2" borderId="23" xfId="1" applyFont="1" applyFill="1" applyBorder="1" applyAlignment="1">
      <alignment horizontal="center" vertical="center"/>
    </xf>
    <xf numFmtId="1" fontId="4" fillId="2" borderId="27" xfId="1" applyNumberFormat="1" applyFont="1" applyFill="1" applyBorder="1" applyAlignment="1">
      <alignment vertical="center" wrapText="1"/>
    </xf>
    <xf numFmtId="0" fontId="4" fillId="2" borderId="55" xfId="1" applyFont="1" applyFill="1" applyBorder="1" applyAlignment="1">
      <alignment horizontal="center" vertical="center" wrapText="1"/>
    </xf>
    <xf numFmtId="0" fontId="4" fillId="2" borderId="87" xfId="1" applyFont="1" applyFill="1" applyBorder="1"/>
    <xf numFmtId="0" fontId="4" fillId="2" borderId="100" xfId="1" applyFont="1" applyFill="1" applyBorder="1" applyAlignment="1">
      <alignment horizontal="center"/>
    </xf>
    <xf numFmtId="0" fontId="4" fillId="0" borderId="43" xfId="0" applyFont="1" applyFill="1" applyBorder="1"/>
    <xf numFmtId="0" fontId="4" fillId="0" borderId="35" xfId="0" applyFont="1" applyFill="1" applyBorder="1"/>
    <xf numFmtId="0" fontId="4" fillId="0" borderId="35" xfId="0" applyFont="1" applyFill="1" applyBorder="1" applyAlignment="1"/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1" fontId="4" fillId="2" borderId="41" xfId="1" applyNumberFormat="1" applyFont="1" applyFill="1" applyBorder="1" applyAlignment="1">
      <alignment horizontal="center" vertical="center"/>
    </xf>
    <xf numFmtId="1" fontId="4" fillId="2" borderId="76" xfId="1" applyNumberFormat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>
      <alignment horizontal="center" vertical="center"/>
    </xf>
    <xf numFmtId="0" fontId="98" fillId="2" borderId="11" xfId="1" applyFont="1" applyFill="1" applyBorder="1" applyAlignment="1">
      <alignment vertical="center"/>
    </xf>
    <xf numFmtId="0" fontId="98" fillId="2" borderId="0" xfId="1" applyFont="1" applyFill="1" applyBorder="1" applyAlignment="1">
      <alignment horizontal="left" vertical="center"/>
    </xf>
    <xf numFmtId="0" fontId="99" fillId="2" borderId="0" xfId="1" applyFont="1" applyFill="1"/>
    <xf numFmtId="164" fontId="100" fillId="2" borderId="0" xfId="1" applyNumberFormat="1" applyFont="1" applyFill="1" applyBorder="1" applyAlignment="1">
      <alignment vertical="center"/>
    </xf>
    <xf numFmtId="0" fontId="99" fillId="2" borderId="0" xfId="1" applyFont="1" applyFill="1" applyBorder="1" applyAlignment="1">
      <alignment vertical="center"/>
    </xf>
    <xf numFmtId="1" fontId="11" fillId="2" borderId="52" xfId="1" applyNumberFormat="1" applyFont="1" applyFill="1" applyBorder="1" applyAlignment="1">
      <alignment horizontal="center" vertical="center"/>
    </xf>
    <xf numFmtId="0" fontId="11" fillId="2" borderId="52" xfId="1" applyFont="1" applyFill="1" applyBorder="1" applyAlignment="1">
      <alignment horizontal="center" vertical="center"/>
    </xf>
    <xf numFmtId="0" fontId="11" fillId="2" borderId="53" xfId="1" applyFont="1" applyFill="1" applyBorder="1" applyAlignment="1">
      <alignment horizontal="center" vertical="center"/>
    </xf>
    <xf numFmtId="0" fontId="2" fillId="2" borderId="43" xfId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49" fontId="2" fillId="2" borderId="43" xfId="1" applyNumberFormat="1" applyFont="1" applyFill="1" applyBorder="1" applyAlignment="1">
      <alignment horizontal="center" vertical="center"/>
    </xf>
    <xf numFmtId="49" fontId="2" fillId="2" borderId="39" xfId="1" applyNumberFormat="1" applyFont="1" applyFill="1" applyBorder="1" applyAlignment="1">
      <alignment horizontal="center" vertical="center"/>
    </xf>
    <xf numFmtId="1" fontId="2" fillId="2" borderId="34" xfId="1" applyNumberFormat="1" applyFont="1" applyFill="1" applyBorder="1" applyAlignment="1">
      <alignment horizontal="center" vertical="center"/>
    </xf>
    <xf numFmtId="1" fontId="2" fillId="2" borderId="36" xfId="1" applyNumberFormat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49" fontId="12" fillId="2" borderId="34" xfId="1" applyNumberFormat="1" applyFont="1" applyFill="1" applyBorder="1" applyAlignment="1">
      <alignment horizontal="center" vertical="center"/>
    </xf>
    <xf numFmtId="49" fontId="12" fillId="2" borderId="39" xfId="1" applyNumberFormat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2" borderId="39" xfId="1" applyFont="1" applyFill="1" applyBorder="1" applyAlignment="1">
      <alignment horizontal="left" vertical="center" wrapText="1"/>
    </xf>
    <xf numFmtId="1" fontId="11" fillId="2" borderId="66" xfId="1" applyNumberFormat="1" applyFont="1" applyFill="1" applyBorder="1" applyAlignment="1">
      <alignment horizontal="center" vertical="center"/>
    </xf>
    <xf numFmtId="1" fontId="11" fillId="2" borderId="51" xfId="1" applyNumberFormat="1" applyFont="1" applyFill="1" applyBorder="1" applyAlignment="1">
      <alignment horizontal="center" vertical="center"/>
    </xf>
    <xf numFmtId="1" fontId="2" fillId="2" borderId="52" xfId="1" applyNumberFormat="1" applyFont="1" applyFill="1" applyBorder="1" applyAlignment="1">
      <alignment horizontal="center" vertical="center"/>
    </xf>
    <xf numFmtId="0" fontId="2" fillId="2" borderId="53" xfId="1" applyFont="1" applyFill="1" applyBorder="1" applyAlignment="1">
      <alignment horizontal="center" vertical="center"/>
    </xf>
    <xf numFmtId="0" fontId="2" fillId="2" borderId="43" xfId="1" applyNumberFormat="1" applyFont="1" applyFill="1" applyBorder="1" applyAlignment="1">
      <alignment horizontal="center" vertical="center"/>
    </xf>
    <xf numFmtId="0" fontId="2" fillId="2" borderId="36" xfId="1" applyNumberFormat="1" applyFont="1" applyFill="1" applyBorder="1" applyAlignment="1">
      <alignment horizontal="center" vertical="center"/>
    </xf>
    <xf numFmtId="0" fontId="2" fillId="2" borderId="39" xfId="1" applyNumberFormat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49" fontId="16" fillId="2" borderId="48" xfId="1" applyNumberFormat="1" applyFont="1" applyFill="1" applyBorder="1" applyAlignment="1">
      <alignment horizontal="center" vertical="center"/>
    </xf>
    <xf numFmtId="49" fontId="16" fillId="2" borderId="59" xfId="1" applyNumberFormat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left" vertical="center" wrapText="1"/>
    </xf>
    <xf numFmtId="0" fontId="11" fillId="0" borderId="49" xfId="1" applyFont="1" applyFill="1" applyBorder="1" applyAlignment="1">
      <alignment horizontal="left" vertical="center" wrapText="1"/>
    </xf>
    <xf numFmtId="0" fontId="11" fillId="0" borderId="59" xfId="1" applyFont="1" applyFill="1" applyBorder="1" applyAlignment="1">
      <alignment horizontal="left" vertical="center" wrapText="1"/>
    </xf>
    <xf numFmtId="1" fontId="11" fillId="2" borderId="48" xfId="0" applyNumberFormat="1" applyFont="1" applyFill="1" applyBorder="1" applyAlignment="1">
      <alignment horizontal="center" vertical="center"/>
    </xf>
    <xf numFmtId="1" fontId="11" fillId="2" borderId="49" xfId="0" applyNumberFormat="1" applyFont="1" applyFill="1" applyBorder="1" applyAlignment="1">
      <alignment horizontal="center" vertical="center"/>
    </xf>
    <xf numFmtId="0" fontId="11" fillId="2" borderId="48" xfId="1" applyFont="1" applyFill="1" applyBorder="1" applyAlignment="1">
      <alignment horizontal="center" vertical="center"/>
    </xf>
    <xf numFmtId="0" fontId="11" fillId="2" borderId="59" xfId="1" applyFont="1" applyFill="1" applyBorder="1" applyAlignment="1">
      <alignment horizontal="center" vertical="center"/>
    </xf>
    <xf numFmtId="164" fontId="2" fillId="2" borderId="43" xfId="1" applyNumberFormat="1" applyFont="1" applyFill="1" applyBorder="1" applyAlignment="1">
      <alignment horizontal="center" vertical="center"/>
    </xf>
    <xf numFmtId="164" fontId="2" fillId="2" borderId="39" xfId="1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9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" fontId="2" fillId="2" borderId="34" xfId="1" applyNumberFormat="1" applyFont="1" applyFill="1" applyBorder="1" applyAlignment="1">
      <alignment horizontal="center" vertical="center" wrapText="1"/>
    </xf>
    <xf numFmtId="1" fontId="2" fillId="2" borderId="36" xfId="1" applyNumberFormat="1" applyFont="1" applyFill="1" applyBorder="1" applyAlignment="1">
      <alignment horizontal="center" vertical="center" wrapText="1"/>
    </xf>
    <xf numFmtId="1" fontId="2" fillId="2" borderId="43" xfId="1" applyNumberFormat="1" applyFont="1" applyFill="1" applyBorder="1" applyAlignment="1">
      <alignment horizontal="center" vertical="center"/>
    </xf>
    <xf numFmtId="1" fontId="2" fillId="2" borderId="39" xfId="1" applyNumberFormat="1" applyFont="1" applyFill="1" applyBorder="1" applyAlignment="1">
      <alignment horizontal="center" vertical="center"/>
    </xf>
    <xf numFmtId="0" fontId="2" fillId="3" borderId="43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0" fontId="2" fillId="3" borderId="39" xfId="1" applyFont="1" applyFill="1" applyBorder="1" applyAlignment="1">
      <alignment horizontal="center" vertical="center"/>
    </xf>
    <xf numFmtId="1" fontId="2" fillId="3" borderId="43" xfId="1" applyNumberFormat="1" applyFont="1" applyFill="1" applyBorder="1" applyAlignment="1">
      <alignment horizontal="center" vertical="center"/>
    </xf>
    <xf numFmtId="1" fontId="2" fillId="3" borderId="39" xfId="1" applyNumberFormat="1" applyFont="1" applyFill="1" applyBorder="1" applyAlignment="1">
      <alignment horizontal="center" vertical="center"/>
    </xf>
    <xf numFmtId="164" fontId="2" fillId="3" borderId="43" xfId="1" applyNumberFormat="1" applyFont="1" applyFill="1" applyBorder="1" applyAlignment="1">
      <alignment horizontal="center" vertical="center"/>
    </xf>
    <xf numFmtId="164" fontId="2" fillId="3" borderId="39" xfId="1" applyNumberFormat="1" applyFont="1" applyFill="1" applyBorder="1" applyAlignment="1">
      <alignment horizontal="center" vertical="center"/>
    </xf>
    <xf numFmtId="1" fontId="2" fillId="3" borderId="34" xfId="1" applyNumberFormat="1" applyFont="1" applyFill="1" applyBorder="1" applyAlignment="1">
      <alignment horizontal="center" vertical="center"/>
    </xf>
    <xf numFmtId="1" fontId="2" fillId="3" borderId="35" xfId="1" applyNumberFormat="1" applyFont="1" applyFill="1" applyBorder="1" applyAlignment="1">
      <alignment horizontal="center" vertical="center"/>
    </xf>
    <xf numFmtId="49" fontId="12" fillId="3" borderId="40" xfId="1" applyNumberFormat="1" applyFont="1" applyFill="1" applyBorder="1" applyAlignment="1">
      <alignment horizontal="center" vertical="center"/>
    </xf>
    <xf numFmtId="49" fontId="12" fillId="3" borderId="63" xfId="1" applyNumberFormat="1" applyFont="1" applyFill="1" applyBorder="1" applyAlignment="1">
      <alignment horizontal="center" vertical="center"/>
    </xf>
    <xf numFmtId="49" fontId="12" fillId="3" borderId="62" xfId="1" applyNumberFormat="1" applyFont="1" applyFill="1" applyBorder="1" applyAlignment="1">
      <alignment horizontal="center" vertical="center"/>
    </xf>
    <xf numFmtId="49" fontId="12" fillId="3" borderId="61" xfId="1" applyNumberFormat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left" vertical="center" wrapText="1"/>
    </xf>
    <xf numFmtId="0" fontId="2" fillId="3" borderId="35" xfId="1" applyFont="1" applyFill="1" applyBorder="1" applyAlignment="1">
      <alignment horizontal="left" vertical="center" wrapText="1"/>
    </xf>
    <xf numFmtId="0" fontId="2" fillId="3" borderId="39" xfId="1" applyFont="1" applyFill="1" applyBorder="1" applyAlignment="1">
      <alignment horizontal="left" vertical="center" wrapText="1"/>
    </xf>
    <xf numFmtId="1" fontId="2" fillId="3" borderId="36" xfId="1" applyNumberFormat="1" applyFont="1" applyFill="1" applyBorder="1" applyAlignment="1">
      <alignment horizontal="center" vertical="center"/>
    </xf>
    <xf numFmtId="0" fontId="2" fillId="3" borderId="44" xfId="1" applyFont="1" applyFill="1" applyBorder="1" applyAlignment="1">
      <alignment horizontal="center" vertical="center"/>
    </xf>
    <xf numFmtId="0" fontId="2" fillId="3" borderId="73" xfId="1" applyFont="1" applyFill="1" applyBorder="1" applyAlignment="1">
      <alignment horizontal="center" vertical="center"/>
    </xf>
    <xf numFmtId="0" fontId="2" fillId="3" borderId="74" xfId="1" applyFont="1" applyFill="1" applyBorder="1" applyAlignment="1">
      <alignment horizontal="center" vertical="center"/>
    </xf>
    <xf numFmtId="164" fontId="2" fillId="3" borderId="74" xfId="1" applyNumberFormat="1" applyFont="1" applyFill="1" applyBorder="1" applyAlignment="1">
      <alignment horizontal="center" vertical="center"/>
    </xf>
    <xf numFmtId="164" fontId="2" fillId="3" borderId="45" xfId="1" applyNumberFormat="1" applyFont="1" applyFill="1" applyBorder="1" applyAlignment="1">
      <alignment horizontal="center" vertical="center"/>
    </xf>
    <xf numFmtId="1" fontId="2" fillId="3" borderId="44" xfId="1" applyNumberFormat="1" applyFont="1" applyFill="1" applyBorder="1" applyAlignment="1">
      <alignment horizontal="center" vertical="center"/>
    </xf>
    <xf numFmtId="1" fontId="2" fillId="3" borderId="45" xfId="1" applyNumberFormat="1" applyFont="1" applyFill="1" applyBorder="1" applyAlignment="1">
      <alignment horizontal="center" vertical="center"/>
    </xf>
    <xf numFmtId="1" fontId="2" fillId="3" borderId="73" xfId="1" applyNumberFormat="1" applyFont="1" applyFill="1" applyBorder="1" applyAlignment="1">
      <alignment horizontal="center" vertical="center"/>
    </xf>
    <xf numFmtId="1" fontId="2" fillId="3" borderId="74" xfId="1" applyNumberFormat="1" applyFont="1" applyFill="1" applyBorder="1" applyAlignment="1">
      <alignment horizontal="center" vertical="center"/>
    </xf>
    <xf numFmtId="49" fontId="12" fillId="3" borderId="1" xfId="1" applyNumberFormat="1" applyFont="1" applyFill="1" applyBorder="1" applyAlignment="1">
      <alignment horizontal="center" vertical="center"/>
    </xf>
    <xf numFmtId="49" fontId="12" fillId="3" borderId="2" xfId="1" applyNumberFormat="1" applyFont="1" applyFill="1" applyBorder="1" applyAlignment="1">
      <alignment horizontal="center" vertical="center"/>
    </xf>
    <xf numFmtId="1" fontId="2" fillId="3" borderId="34" xfId="1" applyNumberFormat="1" applyFont="1" applyFill="1" applyBorder="1" applyAlignment="1">
      <alignment horizontal="center" vertical="center" wrapText="1"/>
    </xf>
    <xf numFmtId="1" fontId="2" fillId="3" borderId="36" xfId="1" applyNumberFormat="1" applyFont="1" applyFill="1" applyBorder="1" applyAlignment="1">
      <alignment horizontal="center" vertical="center" wrapText="1"/>
    </xf>
    <xf numFmtId="0" fontId="2" fillId="3" borderId="69" xfId="1" applyFont="1" applyFill="1" applyBorder="1" applyAlignment="1">
      <alignment horizontal="center" vertical="center"/>
    </xf>
    <xf numFmtId="0" fontId="2" fillId="3" borderId="68" xfId="1" applyFont="1" applyFill="1" applyBorder="1" applyAlignment="1">
      <alignment horizontal="center" vertical="center"/>
    </xf>
    <xf numFmtId="0" fontId="2" fillId="3" borderId="35" xfId="1" applyFont="1" applyFill="1" applyBorder="1" applyAlignment="1">
      <alignment horizontal="center" vertical="center"/>
    </xf>
    <xf numFmtId="1" fontId="2" fillId="3" borderId="18" xfId="1" applyNumberFormat="1" applyFont="1" applyFill="1" applyBorder="1" applyAlignment="1">
      <alignment horizontal="center" vertical="center"/>
    </xf>
    <xf numFmtId="0" fontId="2" fillId="3" borderId="63" xfId="1" applyFont="1" applyFill="1" applyBorder="1" applyAlignment="1">
      <alignment horizontal="center" vertical="center"/>
    </xf>
    <xf numFmtId="1" fontId="2" fillId="3" borderId="60" xfId="1" applyNumberFormat="1" applyFont="1" applyFill="1" applyBorder="1" applyAlignment="1">
      <alignment horizontal="center" vertical="center"/>
    </xf>
    <xf numFmtId="1" fontId="2" fillId="3" borderId="68" xfId="1" applyNumberFormat="1" applyFont="1" applyFill="1" applyBorder="1" applyAlignment="1">
      <alignment horizontal="center" vertical="center"/>
    </xf>
    <xf numFmtId="1" fontId="2" fillId="3" borderId="69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Fill="1" applyAlignment="1" applyProtection="1">
      <alignment horizontal="left" wrapText="1"/>
      <protection hidden="1"/>
    </xf>
    <xf numFmtId="0" fontId="4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11" fillId="0" borderId="51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/>
    </xf>
    <xf numFmtId="0" fontId="11" fillId="0" borderId="50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 textRotation="90" wrapText="1"/>
    </xf>
    <xf numFmtId="0" fontId="11" fillId="0" borderId="57" xfId="1" applyFont="1" applyFill="1" applyBorder="1" applyAlignment="1">
      <alignment horizontal="center" vertical="center" textRotation="90" wrapText="1"/>
    </xf>
    <xf numFmtId="0" fontId="11" fillId="0" borderId="13" xfId="1" applyFont="1" applyFill="1" applyBorder="1" applyAlignment="1">
      <alignment horizontal="center" vertical="center" textRotation="90" wrapText="1"/>
    </xf>
    <xf numFmtId="0" fontId="11" fillId="0" borderId="14" xfId="1" applyFont="1" applyFill="1" applyBorder="1" applyAlignment="1">
      <alignment horizontal="center" vertical="center" textRotation="90" wrapText="1"/>
    </xf>
    <xf numFmtId="0" fontId="11" fillId="0" borderId="25" xfId="3" applyFont="1" applyFill="1" applyBorder="1" applyAlignment="1">
      <alignment horizontal="center" vertical="center" textRotation="90"/>
    </xf>
    <xf numFmtId="0" fontId="11" fillId="0" borderId="26" xfId="3" applyFont="1" applyFill="1" applyBorder="1" applyAlignment="1">
      <alignment horizontal="center" vertical="center" textRotation="90"/>
    </xf>
    <xf numFmtId="0" fontId="11" fillId="0" borderId="58" xfId="1" applyFont="1" applyFill="1" applyBorder="1" applyAlignment="1">
      <alignment horizontal="center" vertical="center" textRotation="90"/>
    </xf>
    <xf numFmtId="0" fontId="11" fillId="0" borderId="14" xfId="1" applyFont="1" applyFill="1" applyBorder="1" applyAlignment="1">
      <alignment horizontal="center" vertical="center" textRotation="90"/>
    </xf>
    <xf numFmtId="0" fontId="11" fillId="0" borderId="22" xfId="1" applyFont="1" applyFill="1" applyBorder="1" applyAlignment="1">
      <alignment horizontal="center" vertical="center" textRotation="90"/>
    </xf>
    <xf numFmtId="0" fontId="11" fillId="0" borderId="26" xfId="1" applyFont="1" applyFill="1" applyBorder="1" applyAlignment="1">
      <alignment horizontal="center" vertical="center" textRotation="90"/>
    </xf>
    <xf numFmtId="0" fontId="11" fillId="0" borderId="30" xfId="1" applyFont="1" applyFill="1" applyBorder="1" applyAlignment="1">
      <alignment horizontal="center" vertical="center" textRotation="90"/>
    </xf>
    <xf numFmtId="0" fontId="33" fillId="0" borderId="18" xfId="1" applyFont="1" applyFill="1" applyBorder="1" applyAlignment="1">
      <alignment horizontal="center" textRotation="90"/>
    </xf>
    <xf numFmtId="0" fontId="33" fillId="0" borderId="63" xfId="1" applyFont="1" applyFill="1" applyBorder="1" applyAlignment="1">
      <alignment horizontal="center" textRotation="90"/>
    </xf>
    <xf numFmtId="0" fontId="33" fillId="0" borderId="28" xfId="1" applyFont="1" applyFill="1" applyBorder="1" applyAlignment="1">
      <alignment horizontal="center" textRotation="90"/>
    </xf>
    <xf numFmtId="0" fontId="33" fillId="0" borderId="24" xfId="1" applyFont="1" applyFill="1" applyBorder="1" applyAlignment="1">
      <alignment horizontal="center" textRotation="90"/>
    </xf>
    <xf numFmtId="0" fontId="11" fillId="2" borderId="66" xfId="1" applyFont="1" applyFill="1" applyBorder="1" applyAlignment="1">
      <alignment horizontal="center" vertical="center"/>
    </xf>
    <xf numFmtId="0" fontId="11" fillId="2" borderId="51" xfId="1" applyFont="1" applyFill="1" applyBorder="1" applyAlignment="1">
      <alignment horizontal="center" vertical="center"/>
    </xf>
    <xf numFmtId="1" fontId="11" fillId="2" borderId="48" xfId="1" applyNumberFormat="1" applyFont="1" applyFill="1" applyBorder="1" applyAlignment="1">
      <alignment horizontal="center" vertical="center"/>
    </xf>
    <xf numFmtId="1" fontId="11" fillId="2" borderId="49" xfId="1" applyNumberFormat="1" applyFont="1" applyFill="1" applyBorder="1" applyAlignment="1">
      <alignment horizontal="center" vertical="center"/>
    </xf>
    <xf numFmtId="49" fontId="11" fillId="2" borderId="65" xfId="1" applyNumberFormat="1" applyFont="1" applyFill="1" applyBorder="1" applyAlignment="1">
      <alignment horizontal="center" vertical="center"/>
    </xf>
    <xf numFmtId="0" fontId="33" fillId="0" borderId="40" xfId="1" applyFont="1" applyFill="1" applyBorder="1" applyAlignment="1">
      <alignment horizontal="center" textRotation="90"/>
    </xf>
    <xf numFmtId="0" fontId="33" fillId="0" borderId="20" xfId="1" applyFont="1" applyFill="1" applyBorder="1" applyAlignment="1">
      <alignment horizontal="center" textRotation="90"/>
    </xf>
    <xf numFmtId="0" fontId="33" fillId="0" borderId="23" xfId="1" applyFont="1" applyFill="1" applyBorder="1" applyAlignment="1">
      <alignment horizontal="center" textRotation="90"/>
    </xf>
    <xf numFmtId="0" fontId="33" fillId="0" borderId="29" xfId="1" applyFont="1" applyFill="1" applyBorder="1" applyAlignment="1">
      <alignment horizontal="center" textRotation="90"/>
    </xf>
    <xf numFmtId="0" fontId="33" fillId="0" borderId="15" xfId="1" applyFont="1" applyFill="1" applyBorder="1" applyAlignment="1">
      <alignment horizontal="center" textRotation="90"/>
    </xf>
    <xf numFmtId="0" fontId="33" fillId="0" borderId="27" xfId="1" applyFont="1" applyFill="1" applyBorder="1" applyAlignment="1">
      <alignment horizontal="center" textRotation="90"/>
    </xf>
    <xf numFmtId="0" fontId="11" fillId="0" borderId="58" xfId="1" applyFont="1" applyFill="1" applyBorder="1" applyAlignment="1">
      <alignment horizontal="center" vertical="center" textRotation="90" wrapText="1"/>
    </xf>
    <xf numFmtId="0" fontId="11" fillId="0" borderId="22" xfId="1" applyFont="1" applyFill="1" applyBorder="1" applyAlignment="1">
      <alignment horizontal="center" vertical="center" textRotation="90" wrapText="1"/>
    </xf>
    <xf numFmtId="0" fontId="11" fillId="0" borderId="26" xfId="1" applyFont="1" applyFill="1" applyBorder="1" applyAlignment="1">
      <alignment horizontal="center" vertical="center" textRotation="90" wrapText="1"/>
    </xf>
    <xf numFmtId="0" fontId="11" fillId="0" borderId="30" xfId="1" applyFont="1" applyFill="1" applyBorder="1" applyAlignment="1">
      <alignment horizontal="center" vertical="center" textRotation="90" wrapText="1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33" fillId="0" borderId="62" xfId="1" applyFont="1" applyFill="1" applyBorder="1" applyAlignment="1">
      <alignment horizontal="center" vertical="center"/>
    </xf>
    <xf numFmtId="0" fontId="33" fillId="0" borderId="60" xfId="1" applyFont="1" applyFill="1" applyBorder="1" applyAlignment="1">
      <alignment horizontal="center" vertical="center"/>
    </xf>
    <xf numFmtId="49" fontId="12" fillId="0" borderId="1" xfId="1" applyNumberFormat="1" applyFont="1" applyFill="1" applyBorder="1" applyAlignment="1">
      <alignment horizontal="center" vertical="center" textRotation="90" wrapText="1"/>
    </xf>
    <xf numFmtId="49" fontId="12" fillId="0" borderId="2" xfId="1" applyNumberFormat="1" applyFont="1" applyFill="1" applyBorder="1" applyAlignment="1">
      <alignment horizontal="center" vertical="center" textRotation="90" wrapText="1"/>
    </xf>
    <xf numFmtId="49" fontId="12" fillId="0" borderId="11" xfId="1" applyNumberFormat="1" applyFont="1" applyFill="1" applyBorder="1" applyAlignment="1">
      <alignment horizontal="center" vertical="center" textRotation="90" wrapText="1"/>
    </xf>
    <xf numFmtId="49" fontId="12" fillId="0" borderId="12" xfId="1" applyNumberFormat="1" applyFont="1" applyFill="1" applyBorder="1" applyAlignment="1">
      <alignment horizontal="center" vertical="center" textRotation="90" wrapText="1"/>
    </xf>
    <xf numFmtId="49" fontId="12" fillId="0" borderId="23" xfId="1" applyNumberFormat="1" applyFont="1" applyFill="1" applyBorder="1" applyAlignment="1">
      <alignment horizontal="center" vertical="center" textRotation="90" wrapText="1"/>
    </xf>
    <xf numFmtId="49" fontId="12" fillId="0" borderId="24" xfId="1" applyNumberFormat="1" applyFont="1" applyFill="1" applyBorder="1" applyAlignment="1">
      <alignment horizontal="center" vertical="center" textRotation="90" wrapText="1"/>
    </xf>
    <xf numFmtId="0" fontId="2" fillId="0" borderId="3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51" fillId="0" borderId="81" xfId="0" applyFont="1" applyFill="1" applyBorder="1" applyAlignment="1">
      <alignment horizontal="center" vertical="center"/>
    </xf>
    <xf numFmtId="0" fontId="51" fillId="0" borderId="35" xfId="0" applyFont="1" applyFill="1" applyBorder="1" applyAlignment="1">
      <alignment horizontal="center" vertical="center"/>
    </xf>
    <xf numFmtId="0" fontId="51" fillId="0" borderId="80" xfId="0" applyFont="1" applyFill="1" applyBorder="1" applyAlignment="1">
      <alignment horizontal="center" vertical="center"/>
    </xf>
    <xf numFmtId="0" fontId="51" fillId="0" borderId="81" xfId="0" applyFont="1" applyFill="1" applyBorder="1" applyAlignment="1">
      <alignment horizontal="left" vertical="center" wrapText="1"/>
    </xf>
    <xf numFmtId="0" fontId="51" fillId="0" borderId="35" xfId="0" applyFont="1" applyFill="1" applyBorder="1" applyAlignment="1">
      <alignment horizontal="left" vertical="center" wrapText="1"/>
    </xf>
    <xf numFmtId="0" fontId="51" fillId="0" borderId="36" xfId="0" applyFont="1" applyFill="1" applyBorder="1" applyAlignment="1">
      <alignment horizontal="left" vertical="center" wrapText="1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49" fontId="11" fillId="0" borderId="7" xfId="1" applyNumberFormat="1" applyFont="1" applyFill="1" applyBorder="1" applyAlignment="1">
      <alignment horizontal="center" vertical="center" textRotation="90" wrapText="1"/>
    </xf>
    <xf numFmtId="49" fontId="11" fillId="0" borderId="8" xfId="1" applyNumberFormat="1" applyFont="1" applyFill="1" applyBorder="1" applyAlignment="1">
      <alignment horizontal="center" vertical="center" textRotation="90" wrapText="1"/>
    </xf>
    <xf numFmtId="49" fontId="11" fillId="0" borderId="9" xfId="1" applyNumberFormat="1" applyFont="1" applyFill="1" applyBorder="1" applyAlignment="1">
      <alignment horizontal="center" vertical="center" textRotation="90" wrapText="1"/>
    </xf>
    <xf numFmtId="49" fontId="11" fillId="0" borderId="17" xfId="1" applyNumberFormat="1" applyFont="1" applyFill="1" applyBorder="1" applyAlignment="1">
      <alignment horizontal="center" vertical="center" textRotation="90" wrapText="1"/>
    </xf>
    <xf numFmtId="49" fontId="11" fillId="0" borderId="0" xfId="1" applyNumberFormat="1" applyFont="1" applyFill="1" applyBorder="1" applyAlignment="1">
      <alignment horizontal="center" vertical="center" textRotation="90" wrapText="1"/>
    </xf>
    <xf numFmtId="49" fontId="11" fillId="0" borderId="19" xfId="1" applyNumberFormat="1" applyFont="1" applyFill="1" applyBorder="1" applyAlignment="1">
      <alignment horizontal="center" vertical="center" textRotation="90" wrapText="1"/>
    </xf>
    <xf numFmtId="49" fontId="11" fillId="0" borderId="28" xfId="1" applyNumberFormat="1" applyFont="1" applyFill="1" applyBorder="1" applyAlignment="1">
      <alignment horizontal="center" vertical="center" textRotation="90" wrapText="1"/>
    </xf>
    <xf numFmtId="49" fontId="11" fillId="0" borderId="29" xfId="1" applyNumberFormat="1" applyFont="1" applyFill="1" applyBorder="1" applyAlignment="1">
      <alignment horizontal="center" vertical="center" textRotation="90" wrapText="1"/>
    </xf>
    <xf numFmtId="49" fontId="11" fillId="0" borderId="27" xfId="1" applyNumberFormat="1" applyFont="1" applyFill="1" applyBorder="1" applyAlignment="1">
      <alignment horizontal="center" vertical="center" textRotation="90" wrapText="1"/>
    </xf>
    <xf numFmtId="49" fontId="11" fillId="0" borderId="2" xfId="1" applyNumberFormat="1" applyFont="1" applyFill="1" applyBorder="1" applyAlignment="1">
      <alignment horizontal="center" vertical="center" textRotation="90" wrapText="1"/>
    </xf>
    <xf numFmtId="49" fontId="11" fillId="0" borderId="12" xfId="1" applyNumberFormat="1" applyFont="1" applyFill="1" applyBorder="1" applyAlignment="1">
      <alignment horizontal="center" vertical="center" textRotation="90" wrapText="1"/>
    </xf>
    <xf numFmtId="49" fontId="11" fillId="0" borderId="24" xfId="1" applyNumberFormat="1" applyFont="1" applyFill="1" applyBorder="1" applyAlignment="1">
      <alignment horizontal="center" vertical="center" textRotation="90" wrapText="1"/>
    </xf>
    <xf numFmtId="0" fontId="2" fillId="0" borderId="10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textRotation="90" wrapText="1"/>
    </xf>
    <xf numFmtId="49" fontId="11" fillId="0" borderId="11" xfId="1" applyNumberFormat="1" applyFont="1" applyFill="1" applyBorder="1" applyAlignment="1">
      <alignment horizontal="center" vertical="center" textRotation="90" wrapText="1"/>
    </xf>
    <xf numFmtId="49" fontId="11" fillId="0" borderId="23" xfId="1" applyNumberFormat="1" applyFont="1" applyFill="1" applyBorder="1" applyAlignment="1">
      <alignment horizontal="center" vertical="center" textRotation="90" wrapText="1"/>
    </xf>
    <xf numFmtId="0" fontId="11" fillId="0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textRotation="90" wrapText="1"/>
    </xf>
    <xf numFmtId="0" fontId="11" fillId="0" borderId="2" xfId="1" applyFont="1" applyFill="1" applyBorder="1" applyAlignment="1">
      <alignment horizontal="center" vertical="center" textRotation="90" wrapText="1"/>
    </xf>
    <xf numFmtId="0" fontId="11" fillId="0" borderId="11" xfId="1" applyFont="1" applyFill="1" applyBorder="1" applyAlignment="1">
      <alignment horizontal="center" vertical="center" textRotation="90" wrapText="1"/>
    </xf>
    <xf numFmtId="0" fontId="11" fillId="0" borderId="12" xfId="1" applyFont="1" applyFill="1" applyBorder="1" applyAlignment="1">
      <alignment horizontal="center" vertical="center" textRotation="90" wrapText="1"/>
    </xf>
    <xf numFmtId="0" fontId="11" fillId="0" borderId="23" xfId="1" applyFont="1" applyFill="1" applyBorder="1" applyAlignment="1">
      <alignment horizontal="center" vertical="center" textRotation="90" wrapText="1"/>
    </xf>
    <xf numFmtId="0" fontId="11" fillId="0" borderId="24" xfId="1" applyFont="1" applyFill="1" applyBorder="1" applyAlignment="1">
      <alignment horizontal="center" vertical="center" textRotation="90" wrapText="1"/>
    </xf>
    <xf numFmtId="0" fontId="33" fillId="0" borderId="40" xfId="1" applyFont="1" applyFill="1" applyBorder="1" applyAlignment="1">
      <alignment textRotation="90"/>
    </xf>
    <xf numFmtId="0" fontId="33" fillId="0" borderId="15" xfId="1" applyFont="1" applyFill="1" applyBorder="1" applyAlignment="1">
      <alignment textRotation="90"/>
    </xf>
    <xf numFmtId="0" fontId="33" fillId="0" borderId="23" xfId="1" applyFont="1" applyFill="1" applyBorder="1" applyAlignment="1">
      <alignment textRotation="90"/>
    </xf>
    <xf numFmtId="0" fontId="33" fillId="0" borderId="27" xfId="1" applyFont="1" applyFill="1" applyBorder="1" applyAlignment="1">
      <alignment textRotation="90"/>
    </xf>
    <xf numFmtId="0" fontId="11" fillId="0" borderId="52" xfId="1" applyFont="1" applyFill="1" applyBorder="1" applyAlignment="1">
      <alignment horizontal="center" vertical="center"/>
    </xf>
    <xf numFmtId="0" fontId="11" fillId="0" borderId="53" xfId="1" applyFont="1" applyFill="1" applyBorder="1" applyAlignment="1">
      <alignment horizontal="center" vertical="center"/>
    </xf>
    <xf numFmtId="0" fontId="2" fillId="0" borderId="46" xfId="1" applyFont="1" applyFill="1" applyBorder="1" applyAlignment="1">
      <alignment horizontal="center" vertical="center"/>
    </xf>
    <xf numFmtId="0" fontId="2" fillId="0" borderId="47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62" fillId="3" borderId="54" xfId="1" applyFont="1" applyFill="1" applyBorder="1" applyAlignment="1">
      <alignment horizontal="center" vertical="center" wrapText="1"/>
    </xf>
    <xf numFmtId="0" fontId="64" fillId="3" borderId="67" xfId="0" applyFont="1" applyFill="1" applyBorder="1" applyAlignment="1">
      <alignment horizontal="center" vertical="center" wrapText="1"/>
    </xf>
    <xf numFmtId="0" fontId="62" fillId="3" borderId="18" xfId="1" applyFont="1" applyFill="1" applyBorder="1" applyAlignment="1">
      <alignment horizontal="center" vertical="center"/>
    </xf>
    <xf numFmtId="0" fontId="62" fillId="3" borderId="15" xfId="1" applyFont="1" applyFill="1" applyBorder="1" applyAlignment="1">
      <alignment horizontal="center" vertical="center"/>
    </xf>
    <xf numFmtId="49" fontId="12" fillId="3" borderId="34" xfId="1" applyNumberFormat="1" applyFont="1" applyFill="1" applyBorder="1" applyAlignment="1">
      <alignment horizontal="center" vertical="center"/>
    </xf>
    <xf numFmtId="49" fontId="12" fillId="3" borderId="39" xfId="1" applyNumberFormat="1" applyFont="1" applyFill="1" applyBorder="1" applyAlignment="1">
      <alignment horizontal="center" vertical="center"/>
    </xf>
    <xf numFmtId="0" fontId="2" fillId="3" borderId="44" xfId="1" applyFont="1" applyFill="1" applyBorder="1" applyAlignment="1">
      <alignment horizontal="left" vertical="center" wrapText="1"/>
    </xf>
    <xf numFmtId="0" fontId="2" fillId="3" borderId="72" xfId="1" applyFont="1" applyFill="1" applyBorder="1" applyAlignment="1">
      <alignment horizontal="left" vertical="center" wrapText="1"/>
    </xf>
    <xf numFmtId="0" fontId="2" fillId="3" borderId="45" xfId="1" applyFont="1" applyFill="1" applyBorder="1" applyAlignment="1">
      <alignment horizontal="left" vertical="center" wrapText="1"/>
    </xf>
    <xf numFmtId="1" fontId="2" fillId="3" borderId="72" xfId="1" applyNumberFormat="1" applyFont="1" applyFill="1" applyBorder="1" applyAlignment="1">
      <alignment horizontal="center" vertical="center"/>
    </xf>
    <xf numFmtId="0" fontId="2" fillId="3" borderId="45" xfId="1" applyFont="1" applyFill="1" applyBorder="1" applyAlignment="1">
      <alignment horizontal="center" vertical="center"/>
    </xf>
    <xf numFmtId="1" fontId="2" fillId="3" borderId="48" xfId="1" applyNumberFormat="1" applyFont="1" applyFill="1" applyBorder="1" applyAlignment="1">
      <alignment horizontal="center" vertical="center" wrapText="1"/>
    </xf>
    <xf numFmtId="1" fontId="2" fillId="3" borderId="50" xfId="1" applyNumberFormat="1" applyFont="1" applyFill="1" applyBorder="1" applyAlignment="1">
      <alignment horizontal="center" vertical="center" wrapText="1"/>
    </xf>
    <xf numFmtId="0" fontId="2" fillId="3" borderId="74" xfId="1" applyFont="1" applyFill="1" applyBorder="1" applyAlignment="1">
      <alignment horizontal="center" vertical="center" wrapText="1"/>
    </xf>
    <xf numFmtId="0" fontId="2" fillId="3" borderId="73" xfId="1" applyFont="1" applyFill="1" applyBorder="1" applyAlignment="1">
      <alignment horizontal="center" vertical="center" wrapText="1"/>
    </xf>
    <xf numFmtId="0" fontId="2" fillId="0" borderId="44" xfId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3" fillId="0" borderId="12" xfId="0" applyFont="1" applyFill="1" applyBorder="1" applyAlignment="1" applyProtection="1">
      <alignment horizontal="center" vertical="center"/>
      <protection hidden="1"/>
    </xf>
    <xf numFmtId="0" fontId="11" fillId="0" borderId="4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horizontal="center" vertical="center" textRotation="90" wrapText="1"/>
    </xf>
    <xf numFmtId="0" fontId="11" fillId="0" borderId="29" xfId="1" applyFont="1" applyFill="1" applyBorder="1" applyAlignment="1">
      <alignment horizontal="center" vertical="center" textRotation="90" wrapText="1"/>
    </xf>
    <xf numFmtId="0" fontId="11" fillId="0" borderId="54" xfId="1" applyFont="1" applyFill="1" applyBorder="1" applyAlignment="1">
      <alignment horizontal="center" vertical="center" textRotation="90" wrapText="1"/>
    </xf>
    <xf numFmtId="0" fontId="11" fillId="0" borderId="55" xfId="1" applyFont="1" applyFill="1" applyBorder="1" applyAlignment="1">
      <alignment horizontal="center" vertical="center" textRotation="90" wrapText="1"/>
    </xf>
    <xf numFmtId="0" fontId="11" fillId="0" borderId="64" xfId="1" applyFont="1" applyFill="1" applyBorder="1" applyAlignment="1">
      <alignment horizontal="center" vertical="center" textRotation="90" wrapText="1"/>
    </xf>
    <xf numFmtId="0" fontId="11" fillId="0" borderId="59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 textRotation="90"/>
    </xf>
    <xf numFmtId="0" fontId="11" fillId="0" borderId="57" xfId="1" applyFont="1" applyFill="1" applyBorder="1" applyAlignment="1">
      <alignment horizontal="center" vertical="center" textRotation="90"/>
    </xf>
    <xf numFmtId="0" fontId="11" fillId="0" borderId="13" xfId="1" applyFont="1" applyFill="1" applyBorder="1" applyAlignment="1">
      <alignment horizontal="center" vertical="center" textRotation="90"/>
    </xf>
    <xf numFmtId="0" fontId="11" fillId="0" borderId="25" xfId="1" applyFont="1" applyFill="1" applyBorder="1" applyAlignment="1">
      <alignment horizontal="center" vertical="center" textRotation="90"/>
    </xf>
    <xf numFmtId="0" fontId="11" fillId="0" borderId="8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33" fillId="0" borderId="11" xfId="1" applyFont="1" applyFill="1" applyBorder="1" applyAlignment="1">
      <alignment horizontal="center" textRotation="90"/>
    </xf>
    <xf numFmtId="0" fontId="33" fillId="0" borderId="0" xfId="1" applyFont="1" applyFill="1" applyBorder="1" applyAlignment="1">
      <alignment horizontal="left" vertical="center"/>
    </xf>
    <xf numFmtId="0" fontId="11" fillId="2" borderId="50" xfId="1" applyFont="1" applyFill="1" applyBorder="1" applyAlignment="1">
      <alignment horizontal="center" vertical="center"/>
    </xf>
    <xf numFmtId="0" fontId="11" fillId="2" borderId="48" xfId="1" applyFont="1" applyFill="1" applyBorder="1" applyAlignment="1">
      <alignment horizontal="left" vertical="center" wrapText="1"/>
    </xf>
    <xf numFmtId="0" fontId="11" fillId="2" borderId="49" xfId="1" applyFont="1" applyFill="1" applyBorder="1" applyAlignment="1">
      <alignment horizontal="left" vertical="center" wrapText="1"/>
    </xf>
    <xf numFmtId="0" fontId="11" fillId="2" borderId="59" xfId="1" applyFont="1" applyFill="1" applyBorder="1" applyAlignment="1">
      <alignment horizontal="left" vertical="center" wrapText="1"/>
    </xf>
    <xf numFmtId="49" fontId="11" fillId="2" borderId="48" xfId="1" applyNumberFormat="1" applyFont="1" applyFill="1" applyBorder="1" applyAlignment="1">
      <alignment horizontal="center" vertical="center"/>
    </xf>
    <xf numFmtId="49" fontId="11" fillId="2" borderId="59" xfId="1" applyNumberFormat="1" applyFont="1" applyFill="1" applyBorder="1" applyAlignment="1">
      <alignment horizontal="center" vertical="center"/>
    </xf>
    <xf numFmtId="0" fontId="11" fillId="2" borderId="49" xfId="1" applyFont="1" applyFill="1" applyBorder="1" applyAlignment="1">
      <alignment horizontal="left" vertical="center"/>
    </xf>
    <xf numFmtId="0" fontId="2" fillId="3" borderId="62" xfId="1" applyNumberFormat="1" applyFont="1" applyFill="1" applyBorder="1" applyAlignment="1">
      <alignment horizontal="center" vertical="center"/>
    </xf>
    <xf numFmtId="49" fontId="2" fillId="3" borderId="68" xfId="1" applyNumberFormat="1" applyFont="1" applyFill="1" applyBorder="1" applyAlignment="1">
      <alignment horizontal="center" vertical="center"/>
    </xf>
    <xf numFmtId="0" fontId="2" fillId="3" borderId="60" xfId="1" applyNumberFormat="1" applyFont="1" applyFill="1" applyBorder="1" applyAlignment="1">
      <alignment horizontal="center" vertical="center"/>
    </xf>
    <xf numFmtId="0" fontId="2" fillId="3" borderId="62" xfId="1" applyFont="1" applyFill="1" applyBorder="1" applyAlignment="1">
      <alignment horizontal="left" vertical="center" wrapText="1"/>
    </xf>
    <xf numFmtId="0" fontId="2" fillId="3" borderId="60" xfId="1" applyFont="1" applyFill="1" applyBorder="1" applyAlignment="1">
      <alignment horizontal="left" vertical="center" wrapText="1"/>
    </xf>
    <xf numFmtId="0" fontId="2" fillId="3" borderId="61" xfId="1" applyFont="1" applyFill="1" applyBorder="1" applyAlignment="1">
      <alignment horizontal="left" vertical="center" wrapText="1"/>
    </xf>
    <xf numFmtId="49" fontId="2" fillId="3" borderId="60" xfId="1" applyNumberFormat="1" applyFont="1" applyFill="1" applyBorder="1" applyAlignment="1">
      <alignment horizontal="center" vertical="center"/>
    </xf>
    <xf numFmtId="0" fontId="2" fillId="3" borderId="61" xfId="1" applyNumberFormat="1" applyFont="1" applyFill="1" applyBorder="1" applyAlignment="1">
      <alignment horizontal="center" vertical="center"/>
    </xf>
    <xf numFmtId="0" fontId="2" fillId="3" borderId="61" xfId="1" applyFont="1" applyFill="1" applyBorder="1" applyAlignment="1">
      <alignment horizontal="center" vertical="center"/>
    </xf>
    <xf numFmtId="1" fontId="2" fillId="3" borderId="62" xfId="1" applyNumberFormat="1" applyFont="1" applyFill="1" applyBorder="1" applyAlignment="1">
      <alignment horizontal="center" vertical="center"/>
    </xf>
    <xf numFmtId="49" fontId="36" fillId="3" borderId="34" xfId="1" applyNumberFormat="1" applyFont="1" applyFill="1" applyBorder="1" applyAlignment="1" applyProtection="1">
      <alignment horizontal="center" vertical="center"/>
    </xf>
    <xf numFmtId="49" fontId="36" fillId="3" borderId="39" xfId="1" applyNumberFormat="1" applyFont="1" applyFill="1" applyBorder="1" applyAlignment="1" applyProtection="1">
      <alignment horizontal="center" vertical="center"/>
    </xf>
    <xf numFmtId="0" fontId="25" fillId="3" borderId="35" xfId="1" applyFont="1" applyFill="1" applyBorder="1" applyAlignment="1" applyProtection="1">
      <alignment horizontal="left" vertical="center" wrapText="1"/>
    </xf>
    <xf numFmtId="0" fontId="25" fillId="3" borderId="34" xfId="1" applyNumberFormat="1" applyFont="1" applyFill="1" applyBorder="1" applyAlignment="1" applyProtection="1">
      <alignment horizontal="center" vertical="center"/>
    </xf>
    <xf numFmtId="49" fontId="25" fillId="3" borderId="35" xfId="1" applyNumberFormat="1" applyFont="1" applyFill="1" applyBorder="1" applyAlignment="1" applyProtection="1">
      <alignment horizontal="center" vertical="center"/>
    </xf>
    <xf numFmtId="0" fontId="25" fillId="3" borderId="39" xfId="1" applyNumberFormat="1" applyFont="1" applyFill="1" applyBorder="1" applyAlignment="1" applyProtection="1">
      <alignment horizontal="center" vertical="center"/>
    </xf>
    <xf numFmtId="49" fontId="25" fillId="3" borderId="36" xfId="1" applyNumberFormat="1" applyFont="1" applyFill="1" applyBorder="1" applyAlignment="1" applyProtection="1">
      <alignment horizontal="center" vertical="center"/>
    </xf>
    <xf numFmtId="1" fontId="2" fillId="3" borderId="61" xfId="1" applyNumberFormat="1" applyFont="1" applyFill="1" applyBorder="1" applyAlignment="1">
      <alignment horizontal="center" vertical="center"/>
    </xf>
    <xf numFmtId="0" fontId="2" fillId="3" borderId="69" xfId="1" applyNumberFormat="1" applyFont="1" applyFill="1" applyBorder="1" applyAlignment="1">
      <alignment horizontal="center" vertical="center"/>
    </xf>
    <xf numFmtId="0" fontId="25" fillId="3" borderId="43" xfId="1" applyFont="1" applyFill="1" applyBorder="1" applyAlignment="1" applyProtection="1">
      <alignment horizontal="center" vertical="center"/>
    </xf>
    <xf numFmtId="0" fontId="25" fillId="3" borderId="39" xfId="1" applyFont="1" applyFill="1" applyBorder="1" applyAlignment="1" applyProtection="1">
      <alignment horizontal="center" vertical="center"/>
    </xf>
    <xf numFmtId="1" fontId="25" fillId="3" borderId="34" xfId="1" applyNumberFormat="1" applyFont="1" applyFill="1" applyBorder="1" applyAlignment="1" applyProtection="1">
      <alignment horizontal="center" vertical="center"/>
    </xf>
    <xf numFmtId="1" fontId="25" fillId="3" borderId="35" xfId="1" applyNumberFormat="1" applyFont="1" applyFill="1" applyBorder="1" applyAlignment="1" applyProtection="1">
      <alignment horizontal="center" vertical="center"/>
    </xf>
    <xf numFmtId="0" fontId="2" fillId="3" borderId="34" xfId="1" applyNumberFormat="1" applyFont="1" applyFill="1" applyBorder="1" applyAlignment="1">
      <alignment horizontal="center" vertical="center"/>
    </xf>
    <xf numFmtId="49" fontId="2" fillId="3" borderId="35" xfId="1" applyNumberFormat="1" applyFont="1" applyFill="1" applyBorder="1" applyAlignment="1">
      <alignment horizontal="center" vertical="center"/>
    </xf>
    <xf numFmtId="49" fontId="2" fillId="3" borderId="39" xfId="1" applyNumberFormat="1" applyFont="1" applyFill="1" applyBorder="1" applyAlignment="1">
      <alignment horizontal="center" vertical="center"/>
    </xf>
    <xf numFmtId="49" fontId="2" fillId="3" borderId="36" xfId="1" applyNumberFormat="1" applyFont="1" applyFill="1" applyBorder="1" applyAlignment="1">
      <alignment horizontal="center" vertical="center"/>
    </xf>
    <xf numFmtId="0" fontId="2" fillId="3" borderId="43" xfId="1" applyNumberFormat="1" applyFont="1" applyFill="1" applyBorder="1" applyAlignment="1">
      <alignment horizontal="center" vertical="center"/>
    </xf>
    <xf numFmtId="0" fontId="25" fillId="3" borderId="34" xfId="1" applyFont="1" applyFill="1" applyBorder="1" applyAlignment="1" applyProtection="1">
      <alignment horizontal="center" vertical="center"/>
    </xf>
    <xf numFmtId="0" fontId="25" fillId="3" borderId="36" xfId="1" applyFont="1" applyFill="1" applyBorder="1" applyAlignment="1" applyProtection="1">
      <alignment horizontal="center" vertical="center"/>
    </xf>
    <xf numFmtId="1" fontId="25" fillId="3" borderId="43" xfId="1" applyNumberFormat="1" applyFont="1" applyFill="1" applyBorder="1" applyAlignment="1" applyProtection="1">
      <alignment horizontal="center" vertical="center"/>
    </xf>
    <xf numFmtId="1" fontId="25" fillId="3" borderId="39" xfId="1" applyNumberFormat="1" applyFont="1" applyFill="1" applyBorder="1" applyAlignment="1" applyProtection="1">
      <alignment horizontal="center" vertical="center"/>
    </xf>
    <xf numFmtId="0" fontId="25" fillId="3" borderId="43" xfId="1" applyNumberFormat="1" applyFont="1" applyFill="1" applyBorder="1" applyAlignment="1" applyProtection="1">
      <alignment horizontal="center" vertical="center"/>
    </xf>
    <xf numFmtId="0" fontId="2" fillId="3" borderId="41" xfId="1" applyNumberFormat="1" applyFont="1" applyFill="1" applyBorder="1" applyAlignment="1">
      <alignment horizontal="center" vertical="center"/>
    </xf>
    <xf numFmtId="49" fontId="2" fillId="3" borderId="41" xfId="1" applyNumberFormat="1" applyFont="1" applyFill="1" applyBorder="1" applyAlignment="1">
      <alignment horizontal="center" vertical="center"/>
    </xf>
    <xf numFmtId="49" fontId="2" fillId="3" borderId="42" xfId="1" applyNumberFormat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left" vertical="center"/>
    </xf>
    <xf numFmtId="0" fontId="2" fillId="2" borderId="35" xfId="1" applyFont="1" applyFill="1" applyBorder="1" applyAlignment="1">
      <alignment horizontal="center" vertical="center"/>
    </xf>
    <xf numFmtId="0" fontId="2" fillId="2" borderId="34" xfId="1" applyNumberFormat="1" applyFont="1" applyFill="1" applyBorder="1" applyAlignment="1">
      <alignment horizontal="center" vertical="center"/>
    </xf>
    <xf numFmtId="49" fontId="2" fillId="2" borderId="36" xfId="1" applyNumberFormat="1" applyFont="1" applyFill="1" applyBorder="1" applyAlignment="1">
      <alignment horizontal="center" vertical="center"/>
    </xf>
    <xf numFmtId="1" fontId="2" fillId="2" borderId="35" xfId="1" applyNumberFormat="1" applyFont="1" applyFill="1" applyBorder="1" applyAlignment="1">
      <alignment horizontal="center" vertical="center"/>
    </xf>
    <xf numFmtId="0" fontId="2" fillId="3" borderId="71" xfId="1" applyNumberFormat="1" applyFont="1" applyFill="1" applyBorder="1" applyAlignment="1">
      <alignment horizontal="center" vertical="center"/>
    </xf>
    <xf numFmtId="0" fontId="2" fillId="3" borderId="35" xfId="1" applyNumberFormat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49" fontId="2" fillId="3" borderId="34" xfId="1" applyNumberFormat="1" applyFont="1" applyFill="1" applyBorder="1" applyAlignment="1">
      <alignment horizontal="center" vertical="center"/>
    </xf>
    <xf numFmtId="0" fontId="2" fillId="3" borderId="39" xfId="1" applyNumberFormat="1" applyFont="1" applyFill="1" applyBorder="1" applyAlignment="1">
      <alignment horizontal="center" vertical="center"/>
    </xf>
    <xf numFmtId="0" fontId="2" fillId="3" borderId="36" xfId="1" applyNumberFormat="1" applyFont="1" applyFill="1" applyBorder="1" applyAlignment="1">
      <alignment horizontal="center" vertical="center"/>
    </xf>
    <xf numFmtId="0" fontId="2" fillId="6" borderId="62" xfId="1" applyFont="1" applyFill="1" applyBorder="1" applyAlignment="1">
      <alignment horizontal="center" vertical="center"/>
    </xf>
    <xf numFmtId="0" fontId="2" fillId="6" borderId="68" xfId="1" applyFont="1" applyFill="1" applyBorder="1" applyAlignment="1">
      <alignment horizontal="center" vertical="center"/>
    </xf>
    <xf numFmtId="1" fontId="2" fillId="6" borderId="69" xfId="1" applyNumberFormat="1" applyFont="1" applyFill="1" applyBorder="1" applyAlignment="1">
      <alignment horizontal="center" vertical="center"/>
    </xf>
    <xf numFmtId="1" fontId="2" fillId="6" borderId="61" xfId="1" applyNumberFormat="1" applyFont="1" applyFill="1" applyBorder="1" applyAlignment="1">
      <alignment horizontal="center" vertical="center"/>
    </xf>
    <xf numFmtId="0" fontId="2" fillId="3" borderId="62" xfId="1" applyFont="1" applyFill="1" applyBorder="1" applyAlignment="1">
      <alignment horizontal="center" vertical="center"/>
    </xf>
    <xf numFmtId="164" fontId="2" fillId="3" borderId="69" xfId="1" applyNumberFormat="1" applyFont="1" applyFill="1" applyBorder="1" applyAlignment="1">
      <alignment horizontal="center" vertical="center"/>
    </xf>
    <xf numFmtId="164" fontId="2" fillId="3" borderId="61" xfId="1" applyNumberFormat="1" applyFont="1" applyFill="1" applyBorder="1" applyAlignment="1">
      <alignment horizontal="center" vertical="center"/>
    </xf>
    <xf numFmtId="1" fontId="2" fillId="6" borderId="62" xfId="1" applyNumberFormat="1" applyFont="1" applyFill="1" applyBorder="1" applyAlignment="1">
      <alignment horizontal="center" vertical="center"/>
    </xf>
    <xf numFmtId="1" fontId="2" fillId="6" borderId="68" xfId="1" applyNumberFormat="1" applyFont="1" applyFill="1" applyBorder="1" applyAlignment="1">
      <alignment horizontal="center" vertical="center"/>
    </xf>
    <xf numFmtId="0" fontId="2" fillId="3" borderId="62" xfId="1" applyFont="1" applyFill="1" applyBorder="1" applyAlignment="1">
      <alignment horizontal="left" vertical="center"/>
    </xf>
    <xf numFmtId="0" fontId="2" fillId="3" borderId="60" xfId="1" applyFont="1" applyFill="1" applyBorder="1" applyAlignment="1">
      <alignment horizontal="left" vertical="center"/>
    </xf>
    <xf numFmtId="0" fontId="2" fillId="3" borderId="61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" fontId="2" fillId="6" borderId="13" xfId="1" applyNumberFormat="1" applyFont="1" applyFill="1" applyBorder="1" applyAlignment="1">
      <alignment horizontal="center" vertical="center" wrapText="1"/>
    </xf>
    <xf numFmtId="1" fontId="2" fillId="6" borderId="14" xfId="1" applyNumberFormat="1" applyFont="1" applyFill="1" applyBorder="1" applyAlignment="1">
      <alignment horizontal="center" vertical="center" wrapText="1"/>
    </xf>
    <xf numFmtId="0" fontId="2" fillId="3" borderId="60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1" fontId="2" fillId="6" borderId="43" xfId="1" applyNumberFormat="1" applyFont="1" applyFill="1" applyBorder="1" applyAlignment="1">
      <alignment horizontal="center" vertical="center"/>
    </xf>
    <xf numFmtId="1" fontId="2" fillId="6" borderId="39" xfId="1" applyNumberFormat="1" applyFont="1" applyFill="1" applyBorder="1" applyAlignment="1">
      <alignment horizontal="center" vertical="center"/>
    </xf>
    <xf numFmtId="1" fontId="2" fillId="6" borderId="60" xfId="1" applyNumberFormat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left" vertical="top" wrapText="1"/>
    </xf>
    <xf numFmtId="0" fontId="2" fillId="3" borderId="20" xfId="1" applyFont="1" applyFill="1" applyBorder="1" applyAlignment="1">
      <alignment horizontal="left" vertical="top" wrapText="1"/>
    </xf>
    <xf numFmtId="0" fontId="2" fillId="3" borderId="63" xfId="1" applyFont="1" applyFill="1" applyBorder="1" applyAlignment="1">
      <alignment horizontal="left" vertical="top" wrapText="1"/>
    </xf>
    <xf numFmtId="0" fontId="2" fillId="3" borderId="34" xfId="1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center" vertical="center"/>
    </xf>
    <xf numFmtId="0" fontId="2" fillId="3" borderId="18" xfId="1" applyNumberFormat="1" applyFont="1" applyFill="1" applyBorder="1" applyAlignment="1">
      <alignment horizontal="center" vertical="center"/>
    </xf>
    <xf numFmtId="49" fontId="2" fillId="3" borderId="15" xfId="1" applyNumberFormat="1" applyFont="1" applyFill="1" applyBorder="1" applyAlignment="1">
      <alignment horizontal="center" vertical="center"/>
    </xf>
    <xf numFmtId="164" fontId="2" fillId="3" borderId="18" xfId="1" applyNumberFormat="1" applyFont="1" applyFill="1" applyBorder="1" applyAlignment="1">
      <alignment horizontal="center" vertical="center"/>
    </xf>
    <xf numFmtId="164" fontId="2" fillId="3" borderId="63" xfId="1" applyNumberFormat="1" applyFont="1" applyFill="1" applyBorder="1" applyAlignment="1">
      <alignment horizontal="center" vertical="center"/>
    </xf>
    <xf numFmtId="1" fontId="2" fillId="6" borderId="40" xfId="1" applyNumberFormat="1" applyFont="1" applyFill="1" applyBorder="1" applyAlignment="1">
      <alignment horizontal="center" vertical="center"/>
    </xf>
    <xf numFmtId="1" fontId="2" fillId="6" borderId="20" xfId="1" applyNumberFormat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left" vertical="center"/>
    </xf>
    <xf numFmtId="0" fontId="2" fillId="3" borderId="20" xfId="1" applyFont="1" applyFill="1" applyBorder="1" applyAlignment="1">
      <alignment horizontal="left" vertical="center"/>
    </xf>
    <xf numFmtId="0" fontId="2" fillId="3" borderId="63" xfId="1" applyFont="1" applyFill="1" applyBorder="1" applyAlignment="1">
      <alignment horizontal="left" vertical="center"/>
    </xf>
    <xf numFmtId="1" fontId="2" fillId="6" borderId="71" xfId="1" applyNumberFormat="1" applyFont="1" applyFill="1" applyBorder="1" applyAlignment="1">
      <alignment horizontal="center" vertical="center" wrapText="1"/>
    </xf>
    <xf numFmtId="1" fontId="2" fillId="6" borderId="41" xfId="1" applyNumberFormat="1" applyFont="1" applyFill="1" applyBorder="1" applyAlignment="1">
      <alignment horizontal="center" vertical="center" wrapText="1"/>
    </xf>
    <xf numFmtId="1" fontId="2" fillId="6" borderId="34" xfId="1" applyNumberFormat="1" applyFont="1" applyFill="1" applyBorder="1" applyAlignment="1">
      <alignment horizontal="center" vertical="center"/>
    </xf>
    <xf numFmtId="1" fontId="2" fillId="6" borderId="36" xfId="1" applyNumberFormat="1" applyFont="1" applyFill="1" applyBorder="1" applyAlignment="1">
      <alignment horizontal="center" vertical="center"/>
    </xf>
    <xf numFmtId="1" fontId="2" fillId="3" borderId="62" xfId="1" applyNumberFormat="1" applyFont="1" applyFill="1" applyBorder="1" applyAlignment="1">
      <alignment horizontal="center" vertical="center" wrapText="1"/>
    </xf>
    <xf numFmtId="1" fontId="2" fillId="3" borderId="68" xfId="1" applyNumberFormat="1" applyFont="1" applyFill="1" applyBorder="1" applyAlignment="1">
      <alignment horizontal="center" vertical="center" wrapText="1"/>
    </xf>
    <xf numFmtId="1" fontId="11" fillId="2" borderId="59" xfId="1" applyNumberFormat="1" applyFont="1" applyFill="1" applyBorder="1" applyAlignment="1">
      <alignment horizontal="center" vertical="center"/>
    </xf>
    <xf numFmtId="164" fontId="2" fillId="3" borderId="60" xfId="1" applyNumberFormat="1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left" vertical="center" wrapText="1"/>
    </xf>
    <xf numFmtId="164" fontId="2" fillId="3" borderId="35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1" fontId="2" fillId="3" borderId="3" xfId="1" applyNumberFormat="1" applyFont="1" applyFill="1" applyBorder="1" applyAlignment="1">
      <alignment horizontal="center" vertical="center"/>
    </xf>
    <xf numFmtId="1" fontId="2" fillId="3" borderId="4" xfId="1" applyNumberFormat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1" fontId="2" fillId="3" borderId="60" xfId="1" applyNumberFormat="1" applyFont="1" applyFill="1" applyBorder="1" applyAlignment="1">
      <alignment horizontal="center" vertical="center" wrapText="1"/>
    </xf>
    <xf numFmtId="0" fontId="2" fillId="3" borderId="43" xfId="1" applyFont="1" applyFill="1" applyBorder="1" applyAlignment="1">
      <alignment horizontal="left" vertical="center" wrapText="1"/>
    </xf>
    <xf numFmtId="1" fontId="2" fillId="6" borderId="35" xfId="1" applyNumberFormat="1" applyFont="1" applyFill="1" applyBorder="1" applyAlignment="1">
      <alignment horizontal="center" vertical="center" wrapText="1"/>
    </xf>
    <xf numFmtId="1" fontId="2" fillId="6" borderId="36" xfId="1" applyNumberFormat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/>
    </xf>
    <xf numFmtId="0" fontId="2" fillId="6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1" fontId="2" fillId="3" borderId="6" xfId="1" applyNumberFormat="1" applyFont="1" applyFill="1" applyBorder="1" applyAlignment="1">
      <alignment horizontal="center" vertical="center"/>
    </xf>
    <xf numFmtId="1" fontId="2" fillId="3" borderId="10" xfId="1" applyNumberFormat="1" applyFont="1" applyFill="1" applyBorder="1" applyAlignment="1">
      <alignment horizontal="center" vertical="center"/>
    </xf>
    <xf numFmtId="1" fontId="32" fillId="2" borderId="52" xfId="1" applyNumberFormat="1" applyFont="1" applyFill="1" applyBorder="1" applyAlignment="1">
      <alignment horizontal="center" vertical="center"/>
    </xf>
    <xf numFmtId="0" fontId="32" fillId="2" borderId="53" xfId="1" applyFont="1" applyFill="1" applyBorder="1" applyAlignment="1">
      <alignment horizontal="center" vertical="center"/>
    </xf>
    <xf numFmtId="1" fontId="32" fillId="2" borderId="66" xfId="1" applyNumberFormat="1" applyFont="1" applyFill="1" applyBorder="1" applyAlignment="1">
      <alignment horizontal="center" vertical="center"/>
    </xf>
    <xf numFmtId="0" fontId="32" fillId="2" borderId="5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textRotation="90" wrapText="1"/>
    </xf>
    <xf numFmtId="0" fontId="11" fillId="2" borderId="8" xfId="1" applyFont="1" applyFill="1" applyBorder="1" applyAlignment="1">
      <alignment horizontal="center" vertical="center" textRotation="90" wrapText="1"/>
    </xf>
    <xf numFmtId="0" fontId="11" fillId="2" borderId="11" xfId="1" applyFont="1" applyFill="1" applyBorder="1" applyAlignment="1">
      <alignment horizontal="center" vertical="center" textRotation="90" wrapText="1"/>
    </xf>
    <xf numFmtId="0" fontId="11" fillId="2" borderId="0" xfId="1" applyFont="1" applyFill="1" applyBorder="1" applyAlignment="1">
      <alignment horizontal="center" vertical="center" textRotation="90" wrapText="1"/>
    </xf>
    <xf numFmtId="0" fontId="11" fillId="2" borderId="23" xfId="1" applyFont="1" applyFill="1" applyBorder="1" applyAlignment="1">
      <alignment horizontal="center" vertical="center" textRotation="90" wrapText="1"/>
    </xf>
    <xf numFmtId="0" fontId="11" fillId="2" borderId="29" xfId="1" applyFont="1" applyFill="1" applyBorder="1" applyAlignment="1">
      <alignment horizontal="center" vertical="center" textRotation="90" wrapText="1"/>
    </xf>
    <xf numFmtId="0" fontId="11" fillId="2" borderId="54" xfId="1" applyFont="1" applyFill="1" applyBorder="1" applyAlignment="1">
      <alignment horizontal="center" vertical="center" textRotation="90" wrapText="1"/>
    </xf>
    <xf numFmtId="0" fontId="11" fillId="2" borderId="55" xfId="1" applyFont="1" applyFill="1" applyBorder="1" applyAlignment="1">
      <alignment horizontal="center" vertical="center" textRotation="90" wrapText="1"/>
    </xf>
    <xf numFmtId="0" fontId="11" fillId="2" borderId="64" xfId="1" applyFont="1" applyFill="1" applyBorder="1" applyAlignment="1">
      <alignment horizontal="center" vertical="center" textRotation="90" wrapText="1"/>
    </xf>
    <xf numFmtId="0" fontId="2" fillId="2" borderId="56" xfId="1" applyFont="1" applyFill="1" applyBorder="1" applyAlignment="1">
      <alignment horizontal="center" vertical="center" textRotation="90" wrapText="1"/>
    </xf>
    <xf numFmtId="0" fontId="2" fillId="2" borderId="57" xfId="1" applyFont="1" applyFill="1" applyBorder="1" applyAlignment="1">
      <alignment horizontal="center" vertical="center" textRotation="90" wrapText="1"/>
    </xf>
    <xf numFmtId="0" fontId="2" fillId="2" borderId="13" xfId="1" applyFont="1" applyFill="1" applyBorder="1" applyAlignment="1">
      <alignment horizontal="center" vertical="center" textRotation="90" wrapText="1"/>
    </xf>
    <xf numFmtId="0" fontId="2" fillId="2" borderId="14" xfId="1" applyFont="1" applyFill="1" applyBorder="1" applyAlignment="1">
      <alignment horizontal="center" vertical="center" textRotation="90" wrapText="1"/>
    </xf>
    <xf numFmtId="0" fontId="2" fillId="2" borderId="25" xfId="3" applyFont="1" applyFill="1" applyBorder="1" applyAlignment="1">
      <alignment horizontal="center" vertical="center" textRotation="90"/>
    </xf>
    <xf numFmtId="0" fontId="2" fillId="2" borderId="26" xfId="3" applyFont="1" applyFill="1" applyBorder="1" applyAlignment="1">
      <alignment horizontal="center" vertical="center" textRotation="90"/>
    </xf>
    <xf numFmtId="0" fontId="2" fillId="2" borderId="58" xfId="1" applyFont="1" applyFill="1" applyBorder="1" applyAlignment="1">
      <alignment horizontal="center" vertical="center" textRotation="90"/>
    </xf>
    <xf numFmtId="0" fontId="2" fillId="2" borderId="14" xfId="1" applyFont="1" applyFill="1" applyBorder="1" applyAlignment="1">
      <alignment horizontal="center" vertical="center" textRotation="90"/>
    </xf>
    <xf numFmtId="0" fontId="2" fillId="2" borderId="22" xfId="1" applyFont="1" applyFill="1" applyBorder="1" applyAlignment="1">
      <alignment horizontal="center" vertical="center" textRotation="90"/>
    </xf>
    <xf numFmtId="0" fontId="2" fillId="2" borderId="26" xfId="1" applyFont="1" applyFill="1" applyBorder="1" applyAlignment="1">
      <alignment horizontal="center" vertical="center" textRotation="90"/>
    </xf>
    <xf numFmtId="0" fontId="2" fillId="2" borderId="30" xfId="1" applyFont="1" applyFill="1" applyBorder="1" applyAlignment="1">
      <alignment horizontal="center" vertical="center" textRotation="90"/>
    </xf>
    <xf numFmtId="0" fontId="2" fillId="2" borderId="48" xfId="1" applyFont="1" applyFill="1" applyBorder="1" applyAlignment="1">
      <alignment horizontal="center" vertical="center"/>
    </xf>
    <xf numFmtId="0" fontId="2" fillId="2" borderId="49" xfId="1" applyFont="1" applyFill="1" applyBorder="1" applyAlignment="1">
      <alignment horizontal="center" vertical="center"/>
    </xf>
    <xf numFmtId="0" fontId="2" fillId="2" borderId="59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33" fillId="2" borderId="18" xfId="1" applyFont="1" applyFill="1" applyBorder="1" applyAlignment="1">
      <alignment horizontal="center" textRotation="90"/>
    </xf>
    <xf numFmtId="0" fontId="33" fillId="2" borderId="63" xfId="1" applyFont="1" applyFill="1" applyBorder="1" applyAlignment="1">
      <alignment horizontal="center" textRotation="90"/>
    </xf>
    <xf numFmtId="0" fontId="33" fillId="2" borderId="28" xfId="1" applyFont="1" applyFill="1" applyBorder="1" applyAlignment="1">
      <alignment horizontal="center" textRotation="90"/>
    </xf>
    <xf numFmtId="0" fontId="33" fillId="2" borderId="24" xfId="1" applyFont="1" applyFill="1" applyBorder="1" applyAlignment="1">
      <alignment horizontal="center" textRotation="90"/>
    </xf>
    <xf numFmtId="0" fontId="33" fillId="2" borderId="40" xfId="1" applyFont="1" applyFill="1" applyBorder="1" applyAlignment="1">
      <alignment textRotation="90"/>
    </xf>
    <xf numFmtId="0" fontId="33" fillId="2" borderId="15" xfId="1" applyFont="1" applyFill="1" applyBorder="1" applyAlignment="1">
      <alignment textRotation="90"/>
    </xf>
    <xf numFmtId="0" fontId="33" fillId="2" borderId="23" xfId="1" applyFont="1" applyFill="1" applyBorder="1" applyAlignment="1">
      <alignment textRotation="90"/>
    </xf>
    <xf numFmtId="0" fontId="33" fillId="2" borderId="27" xfId="1" applyFont="1" applyFill="1" applyBorder="1" applyAlignment="1">
      <alignment textRotation="90"/>
    </xf>
    <xf numFmtId="0" fontId="33" fillId="2" borderId="15" xfId="1" applyFont="1" applyFill="1" applyBorder="1" applyAlignment="1">
      <alignment horizontal="center" textRotation="90"/>
    </xf>
    <xf numFmtId="0" fontId="33" fillId="2" borderId="27" xfId="1" applyFont="1" applyFill="1" applyBorder="1" applyAlignment="1">
      <alignment horizontal="center" textRotation="90"/>
    </xf>
    <xf numFmtId="0" fontId="33" fillId="2" borderId="40" xfId="1" applyFont="1" applyFill="1" applyBorder="1" applyAlignment="1">
      <alignment horizontal="center" textRotation="90"/>
    </xf>
    <xf numFmtId="0" fontId="33" fillId="2" borderId="20" xfId="1" applyFont="1" applyFill="1" applyBorder="1" applyAlignment="1">
      <alignment horizontal="center" textRotation="90"/>
    </xf>
    <xf numFmtId="0" fontId="33" fillId="2" borderId="23" xfId="1" applyFont="1" applyFill="1" applyBorder="1" applyAlignment="1">
      <alignment horizontal="center" textRotation="90"/>
    </xf>
    <xf numFmtId="0" fontId="33" fillId="2" borderId="29" xfId="1" applyFont="1" applyFill="1" applyBorder="1" applyAlignment="1">
      <alignment horizontal="center" textRotation="90"/>
    </xf>
    <xf numFmtId="1" fontId="2" fillId="3" borderId="5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2" xfId="1" applyFont="1" applyFill="1" applyBorder="1" applyAlignment="1">
      <alignment horizontal="center" vertical="center" textRotation="90" wrapText="1"/>
    </xf>
    <xf numFmtId="0" fontId="2" fillId="2" borderId="11" xfId="1" applyFont="1" applyFill="1" applyBorder="1" applyAlignment="1">
      <alignment horizontal="center" vertical="center" textRotation="90" wrapText="1"/>
    </xf>
    <xf numFmtId="0" fontId="2" fillId="2" borderId="12" xfId="1" applyFont="1" applyFill="1" applyBorder="1" applyAlignment="1">
      <alignment horizontal="center" vertical="center" textRotation="90" wrapText="1"/>
    </xf>
    <xf numFmtId="0" fontId="2" fillId="2" borderId="23" xfId="1" applyFont="1" applyFill="1" applyBorder="1" applyAlignment="1">
      <alignment horizontal="center" vertical="center" textRotation="90" wrapText="1"/>
    </xf>
    <xf numFmtId="0" fontId="2" fillId="2" borderId="24" xfId="1" applyFont="1" applyFill="1" applyBorder="1" applyAlignment="1">
      <alignment horizontal="center" vertical="center" textRotation="90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49" xfId="1" applyFont="1" applyFill="1" applyBorder="1" applyAlignment="1">
      <alignment horizontal="center" vertical="center"/>
    </xf>
    <xf numFmtId="0" fontId="33" fillId="2" borderId="62" xfId="1" applyFont="1" applyFill="1" applyBorder="1" applyAlignment="1">
      <alignment horizontal="center" vertical="center"/>
    </xf>
    <xf numFmtId="0" fontId="33" fillId="2" borderId="6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wrapText="1"/>
    </xf>
    <xf numFmtId="0" fontId="11" fillId="2" borderId="12" xfId="1" applyFont="1" applyFill="1" applyBorder="1" applyAlignment="1">
      <alignment horizontal="center"/>
    </xf>
    <xf numFmtId="0" fontId="11" fillId="2" borderId="11" xfId="1" applyFont="1" applyFill="1" applyBorder="1" applyAlignment="1">
      <alignment horizontal="center"/>
    </xf>
    <xf numFmtId="0" fontId="2" fillId="2" borderId="56" xfId="1" applyFont="1" applyFill="1" applyBorder="1" applyAlignment="1">
      <alignment horizontal="center" vertical="center" textRotation="90"/>
    </xf>
    <xf numFmtId="0" fontId="2" fillId="2" borderId="57" xfId="1" applyFont="1" applyFill="1" applyBorder="1" applyAlignment="1">
      <alignment horizontal="center" vertical="center" textRotation="90"/>
    </xf>
    <xf numFmtId="0" fontId="2" fillId="2" borderId="13" xfId="1" applyFont="1" applyFill="1" applyBorder="1" applyAlignment="1">
      <alignment horizontal="center" vertical="center" textRotation="90"/>
    </xf>
    <xf numFmtId="0" fontId="2" fillId="2" borderId="25" xfId="1" applyFont="1" applyFill="1" applyBorder="1" applyAlignment="1">
      <alignment horizontal="center" vertical="center" textRotation="90"/>
    </xf>
    <xf numFmtId="0" fontId="2" fillId="2" borderId="26" xfId="1" applyFont="1" applyFill="1" applyBorder="1" applyAlignment="1">
      <alignment horizontal="center" vertical="center" textRotation="90" wrapText="1"/>
    </xf>
    <xf numFmtId="0" fontId="2" fillId="2" borderId="58" xfId="1" applyFont="1" applyFill="1" applyBorder="1" applyAlignment="1">
      <alignment horizontal="center" vertical="center" textRotation="90" wrapText="1"/>
    </xf>
    <xf numFmtId="0" fontId="2" fillId="2" borderId="22" xfId="1" applyFont="1" applyFill="1" applyBorder="1" applyAlignment="1">
      <alignment horizontal="center" vertical="center" textRotation="90" wrapText="1"/>
    </xf>
    <xf numFmtId="0" fontId="2" fillId="2" borderId="30" xfId="1" applyFont="1" applyFill="1" applyBorder="1" applyAlignment="1">
      <alignment horizontal="center" vertical="center" textRotation="90" wrapText="1"/>
    </xf>
    <xf numFmtId="0" fontId="33" fillId="2" borderId="11" xfId="1" applyFont="1" applyFill="1" applyBorder="1" applyAlignment="1">
      <alignment horizontal="center" textRotation="90"/>
    </xf>
    <xf numFmtId="0" fontId="33" fillId="2" borderId="0" xfId="1" applyFont="1" applyFill="1" applyBorder="1" applyAlignment="1">
      <alignment horizontal="left" vertical="center"/>
    </xf>
    <xf numFmtId="1" fontId="2" fillId="3" borderId="44" xfId="1" applyNumberFormat="1" applyFont="1" applyFill="1" applyBorder="1" applyAlignment="1">
      <alignment horizontal="center" vertical="center" wrapText="1"/>
    </xf>
    <xf numFmtId="1" fontId="2" fillId="3" borderId="73" xfId="1" applyNumberFormat="1" applyFont="1" applyFill="1" applyBorder="1" applyAlignment="1">
      <alignment horizontal="center" vertical="center" wrapText="1"/>
    </xf>
    <xf numFmtId="0" fontId="11" fillId="2" borderId="48" xfId="1" applyFont="1" applyFill="1" applyBorder="1" applyAlignment="1">
      <alignment horizontal="left" vertical="justify" wrapText="1"/>
    </xf>
    <xf numFmtId="0" fontId="11" fillId="2" borderId="49" xfId="1" applyFont="1" applyFill="1" applyBorder="1" applyAlignment="1">
      <alignment horizontal="left" vertical="justify" wrapText="1"/>
    </xf>
    <xf numFmtId="0" fontId="11" fillId="2" borderId="59" xfId="1" applyFont="1" applyFill="1" applyBorder="1" applyAlignment="1">
      <alignment horizontal="left" vertical="justify" wrapText="1"/>
    </xf>
    <xf numFmtId="49" fontId="11" fillId="2" borderId="49" xfId="1" applyNumberFormat="1" applyFont="1" applyFill="1" applyBorder="1" applyAlignment="1">
      <alignment horizontal="center" vertical="center"/>
    </xf>
    <xf numFmtId="1" fontId="2" fillId="3" borderId="3" xfId="1" applyNumberFormat="1" applyFont="1" applyFill="1" applyBorder="1" applyAlignment="1">
      <alignment horizontal="center" vertical="center" wrapText="1"/>
    </xf>
    <xf numFmtId="1" fontId="2" fillId="3" borderId="5" xfId="1" applyNumberFormat="1" applyFont="1" applyFill="1" applyBorder="1" applyAlignment="1">
      <alignment horizontal="center" vertical="center" wrapText="1"/>
    </xf>
    <xf numFmtId="1" fontId="11" fillId="2" borderId="53" xfId="1" applyNumberFormat="1" applyFont="1" applyFill="1" applyBorder="1" applyAlignment="1">
      <alignment horizontal="center" vertical="center"/>
    </xf>
    <xf numFmtId="49" fontId="12" fillId="3" borderId="34" xfId="1" applyNumberFormat="1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vertical="center"/>
    </xf>
    <xf numFmtId="164" fontId="2" fillId="3" borderId="10" xfId="1" applyNumberFormat="1" applyFont="1" applyFill="1" applyBorder="1" applyAlignment="1">
      <alignment horizontal="center" vertical="center"/>
    </xf>
    <xf numFmtId="0" fontId="2" fillId="3" borderId="6" xfId="1" applyNumberFormat="1" applyFont="1" applyFill="1" applyBorder="1" applyAlignment="1">
      <alignment horizontal="center" vertical="center"/>
    </xf>
    <xf numFmtId="0" fontId="2" fillId="3" borderId="5" xfId="1" applyNumberFormat="1" applyFont="1" applyFill="1" applyBorder="1" applyAlignment="1">
      <alignment horizontal="center" vertical="center"/>
    </xf>
    <xf numFmtId="49" fontId="12" fillId="3" borderId="3" xfId="1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6" borderId="44" xfId="1" applyFont="1" applyFill="1" applyBorder="1" applyAlignment="1">
      <alignment horizontal="center" vertical="center"/>
    </xf>
    <xf numFmtId="0" fontId="2" fillId="6" borderId="73" xfId="1" applyFont="1" applyFill="1" applyBorder="1" applyAlignment="1">
      <alignment horizontal="center" vertical="center"/>
    </xf>
    <xf numFmtId="0" fontId="2" fillId="6" borderId="74" xfId="1" applyFont="1" applyFill="1" applyBorder="1" applyAlignment="1">
      <alignment horizontal="center" vertical="center"/>
    </xf>
    <xf numFmtId="0" fontId="2" fillId="3" borderId="74" xfId="1" applyNumberFormat="1" applyFont="1" applyFill="1" applyBorder="1" applyAlignment="1">
      <alignment horizontal="center" vertical="center"/>
    </xf>
    <xf numFmtId="0" fontId="2" fillId="3" borderId="73" xfId="1" applyNumberFormat="1" applyFont="1" applyFill="1" applyBorder="1" applyAlignment="1">
      <alignment horizontal="center" vertical="center"/>
    </xf>
    <xf numFmtId="49" fontId="12" fillId="3" borderId="44" xfId="1" applyNumberFormat="1" applyFont="1" applyFill="1" applyBorder="1" applyAlignment="1">
      <alignment horizontal="center" vertical="center"/>
    </xf>
    <xf numFmtId="49" fontId="12" fillId="3" borderId="45" xfId="1" applyNumberFormat="1" applyFont="1" applyFill="1" applyBorder="1" applyAlignment="1">
      <alignment horizontal="center" vertical="center"/>
    </xf>
    <xf numFmtId="0" fontId="2" fillId="3" borderId="44" xfId="1" applyFont="1" applyFill="1" applyBorder="1" applyAlignment="1">
      <alignment horizontal="left" vertical="center"/>
    </xf>
    <xf numFmtId="0" fontId="2" fillId="3" borderId="72" xfId="1" applyFont="1" applyFill="1" applyBorder="1" applyAlignment="1">
      <alignment horizontal="left" vertical="center"/>
    </xf>
    <xf numFmtId="0" fontId="2" fillId="3" borderId="45" xfId="1" applyFont="1" applyFill="1" applyBorder="1" applyAlignment="1">
      <alignment horizontal="left" vertical="center"/>
    </xf>
    <xf numFmtId="0" fontId="2" fillId="3" borderId="72" xfId="1" applyFont="1" applyFill="1" applyBorder="1" applyAlignment="1">
      <alignment horizontal="center" vertical="center"/>
    </xf>
    <xf numFmtId="1" fontId="2" fillId="6" borderId="44" xfId="1" applyNumberFormat="1" applyFont="1" applyFill="1" applyBorder="1" applyAlignment="1">
      <alignment horizontal="center" vertical="center" wrapText="1"/>
    </xf>
    <xf numFmtId="1" fontId="2" fillId="6" borderId="73" xfId="1" applyNumberFormat="1" applyFont="1" applyFill="1" applyBorder="1" applyAlignment="1">
      <alignment horizontal="center" vertical="center" wrapText="1"/>
    </xf>
    <xf numFmtId="0" fontId="2" fillId="3" borderId="77" xfId="1" applyFont="1" applyFill="1" applyBorder="1" applyAlignment="1">
      <alignment horizontal="center" vertical="center"/>
    </xf>
    <xf numFmtId="0" fontId="2" fillId="3" borderId="77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1" fontId="2" fillId="3" borderId="76" xfId="1" applyNumberFormat="1" applyFont="1" applyFill="1" applyBorder="1" applyAlignment="1">
      <alignment horizontal="center" vertical="center"/>
    </xf>
    <xf numFmtId="1" fontId="2" fillId="3" borderId="67" xfId="1" applyNumberFormat="1" applyFont="1" applyFill="1" applyBorder="1" applyAlignment="1">
      <alignment horizontal="center" vertical="center"/>
    </xf>
    <xf numFmtId="1" fontId="2" fillId="3" borderId="7" xfId="1" applyNumberFormat="1" applyFont="1" applyFill="1" applyBorder="1" applyAlignment="1">
      <alignment horizontal="center" vertical="center"/>
    </xf>
    <xf numFmtId="1" fontId="2" fillId="3" borderId="2" xfId="1" applyNumberFormat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1" fontId="2" fillId="3" borderId="9" xfId="1" applyNumberFormat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164" fontId="2" fillId="3" borderId="7" xfId="1" applyNumberFormat="1" applyFont="1" applyFill="1" applyBorder="1" applyAlignment="1">
      <alignment horizontal="center" vertical="center"/>
    </xf>
    <xf numFmtId="164" fontId="2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69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3" borderId="43" xfId="1" applyFont="1" applyFill="1" applyBorder="1" applyAlignment="1">
      <alignment horizontal="center" vertical="center" wrapText="1"/>
    </xf>
    <xf numFmtId="0" fontId="2" fillId="3" borderId="36" xfId="1" applyFont="1" applyFill="1" applyBorder="1" applyAlignment="1">
      <alignment horizontal="center" vertical="center" wrapText="1"/>
    </xf>
    <xf numFmtId="1" fontId="2" fillId="6" borderId="34" xfId="1" applyNumberFormat="1" applyFont="1" applyFill="1" applyBorder="1" applyAlignment="1">
      <alignment horizontal="center" vertical="center" wrapText="1"/>
    </xf>
    <xf numFmtId="49" fontId="12" fillId="3" borderId="11" xfId="1" applyNumberFormat="1" applyFont="1" applyFill="1" applyBorder="1" applyAlignment="1">
      <alignment horizontal="center" vertical="center"/>
    </xf>
    <xf numFmtId="49" fontId="12" fillId="3" borderId="12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left" vertical="top" wrapText="1"/>
    </xf>
    <xf numFmtId="0" fontId="2" fillId="3" borderId="12" xfId="1" applyFont="1" applyFill="1" applyBorder="1" applyAlignment="1">
      <alignment horizontal="left" vertical="top" wrapText="1"/>
    </xf>
    <xf numFmtId="0" fontId="2" fillId="3" borderId="60" xfId="1" applyFont="1" applyFill="1" applyBorder="1" applyAlignment="1">
      <alignment horizontal="left" vertical="top" wrapText="1"/>
    </xf>
    <xf numFmtId="0" fontId="2" fillId="3" borderId="61" xfId="1" applyFont="1" applyFill="1" applyBorder="1" applyAlignment="1">
      <alignment horizontal="left" vertical="top" wrapText="1"/>
    </xf>
    <xf numFmtId="0" fontId="2" fillId="3" borderId="8" xfId="1" applyFont="1" applyFill="1" applyBorder="1" applyAlignment="1">
      <alignment horizontal="center" vertical="center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2" xfId="1" applyNumberFormat="1" applyFont="1" applyFill="1" applyBorder="1" applyAlignment="1">
      <alignment horizontal="center" vertical="center"/>
    </xf>
    <xf numFmtId="0" fontId="2" fillId="6" borderId="62" xfId="1" applyNumberFormat="1" applyFont="1" applyFill="1" applyBorder="1" applyAlignment="1">
      <alignment horizontal="center" vertical="center"/>
    </xf>
    <xf numFmtId="0" fontId="2" fillId="6" borderId="61" xfId="1" applyNumberFormat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 wrapText="1"/>
    </xf>
    <xf numFmtId="1" fontId="2" fillId="3" borderId="9" xfId="1" applyNumberFormat="1" applyFont="1" applyFill="1" applyBorder="1" applyAlignment="1">
      <alignment horizontal="center" vertical="center" wrapText="1"/>
    </xf>
    <xf numFmtId="0" fontId="2" fillId="6" borderId="34" xfId="1" applyFont="1" applyFill="1" applyBorder="1" applyAlignment="1">
      <alignment horizontal="center" vertical="center"/>
    </xf>
    <xf numFmtId="0" fontId="2" fillId="6" borderId="36" xfId="1" applyFont="1" applyFill="1" applyBorder="1" applyAlignment="1">
      <alignment horizontal="center" vertical="center"/>
    </xf>
    <xf numFmtId="49" fontId="2" fillId="2" borderId="65" xfId="1" applyNumberFormat="1" applyFont="1" applyFill="1" applyBorder="1" applyAlignment="1">
      <alignment horizontal="center" vertical="center"/>
    </xf>
    <xf numFmtId="49" fontId="2" fillId="2" borderId="48" xfId="1" applyNumberFormat="1" applyFont="1" applyFill="1" applyBorder="1" applyAlignment="1">
      <alignment horizontal="center" vertical="center"/>
    </xf>
    <xf numFmtId="0" fontId="2" fillId="3" borderId="35" xfId="1" applyFont="1" applyFill="1" applyBorder="1" applyAlignment="1">
      <alignment horizontal="left" vertical="center"/>
    </xf>
    <xf numFmtId="0" fontId="2" fillId="3" borderId="34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1" fontId="2" fillId="2" borderId="66" xfId="1" applyNumberFormat="1" applyFont="1" applyFill="1" applyBorder="1" applyAlignment="1">
      <alignment horizontal="center" vertical="center"/>
    </xf>
    <xf numFmtId="0" fontId="2" fillId="2" borderId="52" xfId="1" applyFont="1" applyFill="1" applyBorder="1" applyAlignment="1">
      <alignment horizontal="center" vertical="center"/>
    </xf>
    <xf numFmtId="0" fontId="0" fillId="3" borderId="39" xfId="0" applyFont="1" applyFill="1" applyBorder="1" applyAlignment="1">
      <alignment horizontal="center" vertical="center" wrapText="1"/>
    </xf>
    <xf numFmtId="1" fontId="2" fillId="3" borderId="43" xfId="1" applyNumberFormat="1" applyFont="1" applyFill="1" applyBorder="1" applyAlignment="1">
      <alignment horizontal="center" vertical="center" wrapText="1"/>
    </xf>
    <xf numFmtId="1" fontId="2" fillId="3" borderId="35" xfId="1" applyNumberFormat="1" applyFont="1" applyFill="1" applyBorder="1" applyAlignment="1">
      <alignment horizontal="center" vertical="center" wrapText="1"/>
    </xf>
    <xf numFmtId="1" fontId="2" fillId="3" borderId="52" xfId="1" applyNumberFormat="1" applyFont="1" applyFill="1" applyBorder="1" applyAlignment="1">
      <alignment horizontal="center" vertical="center"/>
    </xf>
    <xf numFmtId="0" fontId="2" fillId="3" borderId="53" xfId="1" applyFont="1" applyFill="1" applyBorder="1" applyAlignment="1">
      <alignment horizontal="center" vertical="center"/>
    </xf>
    <xf numFmtId="1" fontId="2" fillId="3" borderId="34" xfId="0" applyNumberFormat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/>
    </xf>
    <xf numFmtId="1" fontId="2" fillId="3" borderId="39" xfId="1" applyNumberFormat="1" applyFont="1" applyFill="1" applyBorder="1" applyAlignment="1">
      <alignment horizontal="center" vertical="center" wrapText="1"/>
    </xf>
    <xf numFmtId="1" fontId="11" fillId="2" borderId="50" xfId="1" applyNumberFormat="1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center" vertical="center" wrapText="1"/>
    </xf>
    <xf numFmtId="0" fontId="2" fillId="3" borderId="68" xfId="1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49" fontId="16" fillId="0" borderId="23" xfId="1" applyNumberFormat="1" applyFont="1" applyFill="1" applyBorder="1" applyAlignment="1">
      <alignment horizontal="center" vertical="center"/>
    </xf>
    <xf numFmtId="49" fontId="16" fillId="0" borderId="24" xfId="1" applyNumberFormat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left" vertical="center" wrapText="1"/>
    </xf>
    <xf numFmtId="0" fontId="11" fillId="0" borderId="29" xfId="1" applyFont="1" applyFill="1" applyBorder="1" applyAlignment="1">
      <alignment horizontal="left" vertical="center" wrapText="1"/>
    </xf>
    <xf numFmtId="0" fontId="11" fillId="0" borderId="24" xfId="1" applyFont="1" applyFill="1" applyBorder="1" applyAlignment="1">
      <alignment horizontal="left" vertical="center" wrapText="1"/>
    </xf>
    <xf numFmtId="49" fontId="11" fillId="2" borderId="64" xfId="1" applyNumberFormat="1" applyFont="1" applyFill="1" applyBorder="1" applyAlignment="1">
      <alignment horizontal="center" vertical="center"/>
    </xf>
    <xf numFmtId="49" fontId="11" fillId="2" borderId="23" xfId="1" applyNumberFormat="1" applyFont="1" applyFill="1" applyBorder="1" applyAlignment="1">
      <alignment horizontal="center" vertical="center"/>
    </xf>
    <xf numFmtId="1" fontId="11" fillId="2" borderId="25" xfId="1" applyNumberFormat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2" fillId="3" borderId="44" xfId="1" applyNumberFormat="1" applyFont="1" applyFill="1" applyBorder="1" applyAlignment="1">
      <alignment horizontal="center" vertical="center"/>
    </xf>
    <xf numFmtId="0" fontId="2" fillId="3" borderId="45" xfId="1" applyNumberFormat="1" applyFont="1" applyFill="1" applyBorder="1" applyAlignment="1">
      <alignment horizontal="center" vertical="center"/>
    </xf>
    <xf numFmtId="0" fontId="2" fillId="3" borderId="72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center" vertical="center"/>
    </xf>
    <xf numFmtId="1" fontId="2" fillId="3" borderId="28" xfId="1" applyNumberFormat="1" applyFont="1" applyFill="1" applyBorder="1" applyAlignment="1">
      <alignment horizontal="center" vertical="center"/>
    </xf>
    <xf numFmtId="1" fontId="2" fillId="3" borderId="24" xfId="1" applyNumberFormat="1" applyFont="1" applyFill="1" applyBorder="1" applyAlignment="1">
      <alignment horizontal="center" vertical="center"/>
    </xf>
    <xf numFmtId="1" fontId="2" fillId="3" borderId="46" xfId="1" applyNumberFormat="1" applyFont="1" applyFill="1" applyBorder="1" applyAlignment="1">
      <alignment horizontal="center" vertical="center"/>
    </xf>
    <xf numFmtId="0" fontId="2" fillId="3" borderId="46" xfId="1" applyNumberFormat="1" applyFont="1" applyFill="1" applyBorder="1" applyAlignment="1">
      <alignment horizontal="center" vertical="center"/>
    </xf>
    <xf numFmtId="49" fontId="2" fillId="3" borderId="46" xfId="1" applyNumberFormat="1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1" fontId="2" fillId="3" borderId="34" xfId="0" applyNumberFormat="1" applyFont="1" applyFill="1" applyBorder="1" applyAlignment="1">
      <alignment horizontal="center" vertical="center"/>
    </xf>
    <xf numFmtId="1" fontId="2" fillId="3" borderId="35" xfId="0" applyNumberFormat="1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/>
    </xf>
    <xf numFmtId="49" fontId="12" fillId="2" borderId="2" xfId="1" applyNumberFormat="1" applyFont="1" applyFill="1" applyBorder="1" applyAlignment="1">
      <alignment horizontal="center" vertical="center"/>
    </xf>
    <xf numFmtId="49" fontId="12" fillId="2" borderId="62" xfId="1" applyNumberFormat="1" applyFont="1" applyFill="1" applyBorder="1" applyAlignment="1">
      <alignment horizontal="center" vertical="center"/>
    </xf>
    <xf numFmtId="49" fontId="12" fillId="2" borderId="61" xfId="1" applyNumberFormat="1" applyFont="1" applyFill="1" applyBorder="1" applyAlignment="1">
      <alignment horizontal="center" vertical="center"/>
    </xf>
    <xf numFmtId="1" fontId="2" fillId="2" borderId="40" xfId="1" applyNumberFormat="1" applyFont="1" applyFill="1" applyBorder="1" applyAlignment="1">
      <alignment horizontal="center" vertical="center"/>
    </xf>
    <xf numFmtId="1" fontId="2" fillId="2" borderId="15" xfId="1" applyNumberFormat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164" fontId="2" fillId="2" borderId="20" xfId="1" applyNumberFormat="1" applyFont="1" applyFill="1" applyBorder="1" applyAlignment="1">
      <alignment horizontal="center" vertical="center"/>
    </xf>
    <xf numFmtId="164" fontId="2" fillId="2" borderId="63" xfId="1" applyNumberFormat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center" vertical="center"/>
    </xf>
    <xf numFmtId="164" fontId="2" fillId="2" borderId="18" xfId="1" applyNumberFormat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1" fontId="2" fillId="2" borderId="40" xfId="1" applyNumberFormat="1" applyFont="1" applyFill="1" applyBorder="1" applyAlignment="1">
      <alignment horizontal="center" vertical="center" wrapText="1"/>
    </xf>
    <xf numFmtId="1" fontId="2" fillId="2" borderId="15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/>
    </xf>
    <xf numFmtId="49" fontId="2" fillId="2" borderId="41" xfId="1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63" xfId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1" applyNumberFormat="1" applyFont="1" applyFill="1" applyBorder="1" applyAlignment="1">
      <alignment horizontal="center" vertical="center"/>
    </xf>
    <xf numFmtId="49" fontId="2" fillId="2" borderId="16" xfId="1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63" xfId="1" applyFont="1" applyFill="1" applyBorder="1" applyAlignment="1">
      <alignment horizontal="center" vertical="center"/>
    </xf>
    <xf numFmtId="164" fontId="2" fillId="2" borderId="35" xfId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9" fillId="0" borderId="60" xfId="0" applyFont="1" applyFill="1" applyBorder="1" applyAlignment="1">
      <alignment horizontal="left" vertical="top" wrapText="1"/>
    </xf>
    <xf numFmtId="0" fontId="1" fillId="0" borderId="60" xfId="0" applyFont="1" applyBorder="1" applyAlignment="1">
      <alignment horizontal="left" vertical="top" wrapText="1"/>
    </xf>
    <xf numFmtId="0" fontId="9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9" fillId="0" borderId="35" xfId="0" applyFont="1" applyFill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wrapText="1"/>
    </xf>
    <xf numFmtId="0" fontId="9" fillId="0" borderId="35" xfId="0" applyFont="1" applyFill="1" applyBorder="1" applyAlignment="1">
      <alignment horizontal="left" wrapText="1"/>
    </xf>
    <xf numFmtId="0" fontId="1" fillId="0" borderId="35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23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11" fillId="2" borderId="65" xfId="1" applyFont="1" applyFill="1" applyBorder="1" applyAlignment="1">
      <alignment horizontal="left" vertical="center" wrapText="1"/>
    </xf>
    <xf numFmtId="0" fontId="11" fillId="2" borderId="65" xfId="0" applyFont="1" applyFill="1" applyBorder="1" applyAlignment="1">
      <alignment horizontal="center" vertical="center"/>
    </xf>
    <xf numFmtId="0" fontId="11" fillId="2" borderId="65" xfId="1" applyFont="1" applyFill="1" applyBorder="1" applyAlignment="1">
      <alignment horizontal="center" vertical="center"/>
    </xf>
    <xf numFmtId="0" fontId="62" fillId="3" borderId="11" xfId="1" applyFont="1" applyFill="1" applyBorder="1" applyAlignment="1">
      <alignment horizontal="center" vertical="center"/>
    </xf>
    <xf numFmtId="0" fontId="62" fillId="3" borderId="19" xfId="1" applyFont="1" applyFill="1" applyBorder="1" applyAlignment="1">
      <alignment horizontal="center" vertical="center"/>
    </xf>
    <xf numFmtId="1" fontId="62" fillId="3" borderId="62" xfId="1" applyNumberFormat="1" applyFont="1" applyFill="1" applyBorder="1" applyAlignment="1">
      <alignment horizontal="center" vertical="center"/>
    </xf>
    <xf numFmtId="1" fontId="62" fillId="3" borderId="61" xfId="1" applyNumberFormat="1" applyFont="1" applyFill="1" applyBorder="1" applyAlignment="1">
      <alignment horizontal="center" vertical="center"/>
    </xf>
    <xf numFmtId="1" fontId="62" fillId="3" borderId="11" xfId="1" applyNumberFormat="1" applyFont="1" applyFill="1" applyBorder="1" applyAlignment="1">
      <alignment horizontal="center" vertical="center"/>
    </xf>
    <xf numFmtId="1" fontId="62" fillId="3" borderId="12" xfId="1" applyNumberFormat="1" applyFont="1" applyFill="1" applyBorder="1" applyAlignment="1">
      <alignment horizontal="center" vertical="center"/>
    </xf>
    <xf numFmtId="0" fontId="62" fillId="3" borderId="69" xfId="1" applyFont="1" applyFill="1" applyBorder="1" applyAlignment="1">
      <alignment horizontal="center" vertical="center"/>
    </xf>
    <xf numFmtId="0" fontId="62" fillId="3" borderId="61" xfId="1" applyFont="1" applyFill="1" applyBorder="1" applyAlignment="1">
      <alignment horizontal="center" vertical="center"/>
    </xf>
    <xf numFmtId="1" fontId="62" fillId="3" borderId="69" xfId="1" applyNumberFormat="1" applyFont="1" applyFill="1" applyBorder="1" applyAlignment="1">
      <alignment horizontal="center" vertical="center"/>
    </xf>
    <xf numFmtId="0" fontId="62" fillId="3" borderId="17" xfId="1" applyFont="1" applyFill="1" applyBorder="1" applyAlignment="1">
      <alignment horizontal="center" vertical="center"/>
    </xf>
    <xf numFmtId="164" fontId="62" fillId="3" borderId="17" xfId="1" applyNumberFormat="1" applyFont="1" applyFill="1" applyBorder="1" applyAlignment="1">
      <alignment horizontal="center" vertical="center"/>
    </xf>
    <xf numFmtId="164" fontId="62" fillId="3" borderId="12" xfId="1" applyNumberFormat="1" applyFont="1" applyFill="1" applyBorder="1" applyAlignment="1">
      <alignment horizontal="center" vertical="center"/>
    </xf>
    <xf numFmtId="1" fontId="11" fillId="2" borderId="65" xfId="1" applyNumberFormat="1" applyFont="1" applyFill="1" applyBorder="1" applyAlignment="1">
      <alignment horizontal="center" vertical="center"/>
    </xf>
    <xf numFmtId="0" fontId="62" fillId="3" borderId="0" xfId="1" applyFont="1" applyFill="1" applyBorder="1" applyAlignment="1">
      <alignment horizontal="left" vertical="top" wrapText="1"/>
    </xf>
    <xf numFmtId="0" fontId="62" fillId="3" borderId="60" xfId="1" applyFont="1" applyFill="1" applyBorder="1" applyAlignment="1">
      <alignment horizontal="left" vertical="top" wrapText="1"/>
    </xf>
    <xf numFmtId="0" fontId="62" fillId="3" borderId="11" xfId="1" applyNumberFormat="1" applyFont="1" applyFill="1" applyBorder="1" applyAlignment="1">
      <alignment horizontal="center" vertical="center"/>
    </xf>
    <xf numFmtId="0" fontId="62" fillId="3" borderId="12" xfId="1" applyNumberFormat="1" applyFont="1" applyFill="1" applyBorder="1" applyAlignment="1">
      <alignment horizontal="center" vertical="center"/>
    </xf>
    <xf numFmtId="1" fontId="62" fillId="3" borderId="56" xfId="1" applyNumberFormat="1" applyFont="1" applyFill="1" applyBorder="1" applyAlignment="1">
      <alignment horizontal="center" wrapText="1"/>
    </xf>
    <xf numFmtId="1" fontId="62" fillId="3" borderId="57" xfId="1" applyNumberFormat="1" applyFont="1" applyFill="1" applyBorder="1" applyAlignment="1">
      <alignment horizontal="center" wrapText="1"/>
    </xf>
    <xf numFmtId="1" fontId="62" fillId="3" borderId="14" xfId="1" applyNumberFormat="1" applyFont="1" applyFill="1" applyBorder="1" applyAlignment="1">
      <alignment horizontal="center" vertical="center"/>
    </xf>
    <xf numFmtId="1" fontId="62" fillId="3" borderId="22" xfId="1" applyNumberFormat="1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  <xf numFmtId="0" fontId="62" fillId="3" borderId="19" xfId="0" applyFont="1" applyFill="1" applyBorder="1" applyAlignment="1">
      <alignment horizontal="center" vertical="center"/>
    </xf>
    <xf numFmtId="164" fontId="62" fillId="3" borderId="69" xfId="1" applyNumberFormat="1" applyFont="1" applyFill="1" applyBorder="1" applyAlignment="1">
      <alignment horizontal="center" vertical="center"/>
    </xf>
    <xf numFmtId="164" fontId="62" fillId="3" borderId="61" xfId="1" applyNumberFormat="1" applyFont="1" applyFill="1" applyBorder="1" applyAlignment="1">
      <alignment horizontal="center" vertical="center"/>
    </xf>
    <xf numFmtId="1" fontId="62" fillId="3" borderId="43" xfId="1" applyNumberFormat="1" applyFont="1" applyFill="1" applyBorder="1" applyAlignment="1">
      <alignment horizontal="center" vertical="center"/>
    </xf>
    <xf numFmtId="1" fontId="62" fillId="3" borderId="36" xfId="1" applyNumberFormat="1" applyFont="1" applyFill="1" applyBorder="1" applyAlignment="1">
      <alignment horizontal="center" vertical="center"/>
    </xf>
    <xf numFmtId="0" fontId="62" fillId="3" borderId="43" xfId="1" applyFont="1" applyFill="1" applyBorder="1" applyAlignment="1">
      <alignment horizontal="center" vertical="center"/>
    </xf>
    <xf numFmtId="0" fontId="62" fillId="3" borderId="36" xfId="1" applyFont="1" applyFill="1" applyBorder="1" applyAlignment="1">
      <alignment horizontal="center" vertical="center"/>
    </xf>
    <xf numFmtId="0" fontId="62" fillId="3" borderId="34" xfId="1" applyFont="1" applyFill="1" applyBorder="1" applyAlignment="1">
      <alignment horizontal="center" vertical="center"/>
    </xf>
    <xf numFmtId="0" fontId="62" fillId="3" borderId="40" xfId="1" applyFont="1" applyFill="1" applyBorder="1" applyAlignment="1">
      <alignment horizontal="left" vertical="top" wrapText="1"/>
    </xf>
    <xf numFmtId="0" fontId="62" fillId="3" borderId="20" xfId="1" applyFont="1" applyFill="1" applyBorder="1" applyAlignment="1">
      <alignment horizontal="left" vertical="top" wrapText="1"/>
    </xf>
    <xf numFmtId="0" fontId="62" fillId="3" borderId="63" xfId="1" applyFont="1" applyFill="1" applyBorder="1" applyAlignment="1">
      <alignment horizontal="left" vertical="top" wrapText="1"/>
    </xf>
    <xf numFmtId="0" fontId="62" fillId="3" borderId="62" xfId="1" applyFont="1" applyFill="1" applyBorder="1" applyAlignment="1">
      <alignment horizontal="left" vertical="top" wrapText="1"/>
    </xf>
    <xf numFmtId="0" fontId="62" fillId="3" borderId="61" xfId="1" applyFont="1" applyFill="1" applyBorder="1" applyAlignment="1">
      <alignment horizontal="left" vertical="top" wrapText="1"/>
    </xf>
    <xf numFmtId="0" fontId="62" fillId="3" borderId="40" xfId="0" applyFont="1" applyFill="1" applyBorder="1" applyAlignment="1">
      <alignment horizontal="center" vertical="center"/>
    </xf>
    <xf numFmtId="0" fontId="62" fillId="3" borderId="20" xfId="0" applyFont="1" applyFill="1" applyBorder="1" applyAlignment="1">
      <alignment horizontal="center" vertical="center"/>
    </xf>
    <xf numFmtId="1" fontId="62" fillId="3" borderId="40" xfId="0" applyNumberFormat="1" applyFont="1" applyFill="1" applyBorder="1" applyAlignment="1">
      <alignment horizontal="center" vertical="top"/>
    </xf>
    <xf numFmtId="1" fontId="62" fillId="3" borderId="63" xfId="0" applyNumberFormat="1" applyFont="1" applyFill="1" applyBorder="1" applyAlignment="1">
      <alignment horizontal="center" vertical="top"/>
    </xf>
    <xf numFmtId="1" fontId="62" fillId="3" borderId="62" xfId="0" applyNumberFormat="1" applyFont="1" applyFill="1" applyBorder="1" applyAlignment="1">
      <alignment horizontal="center" vertical="top"/>
    </xf>
    <xf numFmtId="1" fontId="62" fillId="3" borderId="61" xfId="0" applyNumberFormat="1" applyFont="1" applyFill="1" applyBorder="1" applyAlignment="1">
      <alignment horizontal="center" vertical="top"/>
    </xf>
    <xf numFmtId="1" fontId="62" fillId="3" borderId="86" xfId="1" applyNumberFormat="1" applyFont="1" applyFill="1" applyBorder="1" applyAlignment="1">
      <alignment horizontal="center" wrapText="1"/>
    </xf>
    <xf numFmtId="1" fontId="62" fillId="3" borderId="16" xfId="1" applyNumberFormat="1" applyFont="1" applyFill="1" applyBorder="1" applyAlignment="1">
      <alignment horizontal="center" wrapText="1"/>
    </xf>
    <xf numFmtId="1" fontId="62" fillId="3" borderId="16" xfId="1" applyNumberFormat="1" applyFont="1" applyFill="1" applyBorder="1" applyAlignment="1">
      <alignment horizontal="center" vertical="center"/>
    </xf>
    <xf numFmtId="1" fontId="62" fillId="3" borderId="21" xfId="1" applyNumberFormat="1" applyFont="1" applyFill="1" applyBorder="1" applyAlignment="1">
      <alignment horizontal="center" vertical="center"/>
    </xf>
    <xf numFmtId="0" fontId="62" fillId="3" borderId="20" xfId="1" applyFont="1" applyFill="1" applyBorder="1" applyAlignment="1">
      <alignment horizontal="center" vertical="center"/>
    </xf>
    <xf numFmtId="0" fontId="62" fillId="3" borderId="18" xfId="0" applyFont="1" applyFill="1" applyBorder="1" applyAlignment="1">
      <alignment horizontal="center" vertical="center"/>
    </xf>
    <xf numFmtId="0" fontId="62" fillId="3" borderId="15" xfId="0" applyFont="1" applyFill="1" applyBorder="1" applyAlignment="1">
      <alignment horizontal="center" vertical="center"/>
    </xf>
    <xf numFmtId="1" fontId="63" fillId="3" borderId="76" xfId="1" applyNumberFormat="1" applyFont="1" applyFill="1" applyBorder="1" applyAlignment="1">
      <alignment horizontal="center" vertical="top"/>
    </xf>
    <xf numFmtId="1" fontId="63" fillId="3" borderId="67" xfId="1" applyNumberFormat="1" applyFont="1" applyFill="1" applyBorder="1" applyAlignment="1">
      <alignment horizontal="center" vertical="top"/>
    </xf>
    <xf numFmtId="0" fontId="62" fillId="3" borderId="77" xfId="0" applyFont="1" applyFill="1" applyBorder="1" applyAlignment="1">
      <alignment horizontal="center" vertical="center"/>
    </xf>
    <xf numFmtId="0" fontId="62" fillId="3" borderId="37" xfId="0" applyFont="1" applyFill="1" applyBorder="1" applyAlignment="1">
      <alignment horizontal="center" vertical="center"/>
    </xf>
    <xf numFmtId="0" fontId="62" fillId="3" borderId="69" xfId="0" applyFont="1" applyFill="1" applyBorder="1" applyAlignment="1">
      <alignment horizontal="center" vertical="center"/>
    </xf>
    <xf numFmtId="0" fontId="62" fillId="3" borderId="68" xfId="0" applyFont="1" applyFill="1" applyBorder="1" applyAlignment="1">
      <alignment horizontal="center" vertical="center"/>
    </xf>
    <xf numFmtId="1" fontId="62" fillId="3" borderId="68" xfId="1" applyNumberFormat="1" applyFont="1" applyFill="1" applyBorder="1" applyAlignment="1">
      <alignment horizontal="center" vertical="center"/>
    </xf>
    <xf numFmtId="0" fontId="62" fillId="3" borderId="17" xfId="0" applyFont="1" applyFill="1" applyBorder="1" applyAlignment="1">
      <alignment horizontal="center" vertical="center"/>
    </xf>
    <xf numFmtId="164" fontId="62" fillId="3" borderId="18" xfId="1" applyNumberFormat="1" applyFont="1" applyFill="1" applyBorder="1" applyAlignment="1">
      <alignment horizontal="center" vertical="center"/>
    </xf>
    <xf numFmtId="164" fontId="62" fillId="3" borderId="63" xfId="1" applyNumberFormat="1" applyFont="1" applyFill="1" applyBorder="1" applyAlignment="1">
      <alignment horizontal="center" vertical="center"/>
    </xf>
    <xf numFmtId="0" fontId="62" fillId="3" borderId="40" xfId="1" applyFont="1" applyFill="1" applyBorder="1" applyAlignment="1">
      <alignment horizontal="center" vertical="center"/>
    </xf>
    <xf numFmtId="49" fontId="62" fillId="3" borderId="34" xfId="1" applyNumberFormat="1" applyFont="1" applyFill="1" applyBorder="1" applyAlignment="1">
      <alignment horizontal="center" vertical="center"/>
    </xf>
    <xf numFmtId="49" fontId="62" fillId="3" borderId="39" xfId="1" applyNumberFormat="1" applyFont="1" applyFill="1" applyBorder="1" applyAlignment="1">
      <alignment horizontal="center" vertical="center"/>
    </xf>
    <xf numFmtId="0" fontId="62" fillId="3" borderId="35" xfId="1" applyFont="1" applyFill="1" applyBorder="1" applyAlignment="1">
      <alignment horizontal="left" vertical="center"/>
    </xf>
    <xf numFmtId="1" fontId="62" fillId="3" borderId="34" xfId="0" applyNumberFormat="1" applyFont="1" applyFill="1" applyBorder="1" applyAlignment="1">
      <alignment horizontal="center" vertical="center"/>
    </xf>
    <xf numFmtId="1" fontId="62" fillId="3" borderId="35" xfId="0" applyNumberFormat="1" applyFont="1" applyFill="1" applyBorder="1" applyAlignment="1">
      <alignment horizontal="center" vertical="center"/>
    </xf>
    <xf numFmtId="0" fontId="62" fillId="3" borderId="34" xfId="1" applyNumberFormat="1" applyFont="1" applyFill="1" applyBorder="1" applyAlignment="1">
      <alignment horizontal="center" vertical="center"/>
    </xf>
    <xf numFmtId="0" fontId="62" fillId="3" borderId="39" xfId="1" applyNumberFormat="1" applyFont="1" applyFill="1" applyBorder="1" applyAlignment="1">
      <alignment horizontal="center" vertical="center"/>
    </xf>
    <xf numFmtId="1" fontId="62" fillId="3" borderId="71" xfId="1" applyNumberFormat="1" applyFont="1" applyFill="1" applyBorder="1" applyAlignment="1">
      <alignment horizontal="center" vertical="center" wrapText="1"/>
    </xf>
    <xf numFmtId="1" fontId="62" fillId="3" borderId="41" xfId="1" applyNumberFormat="1" applyFont="1" applyFill="1" applyBorder="1" applyAlignment="1">
      <alignment horizontal="center" vertical="center" wrapText="1"/>
    </xf>
    <xf numFmtId="0" fontId="67" fillId="3" borderId="41" xfId="1" applyFont="1" applyFill="1" applyBorder="1" applyAlignment="1">
      <alignment horizontal="center" vertical="center"/>
    </xf>
    <xf numFmtId="0" fontId="67" fillId="3" borderId="42" xfId="1" applyFont="1" applyFill="1" applyBorder="1" applyAlignment="1">
      <alignment horizontal="center" vertical="center"/>
    </xf>
    <xf numFmtId="0" fontId="62" fillId="3" borderId="62" xfId="1" applyFont="1" applyFill="1" applyBorder="1" applyAlignment="1">
      <alignment horizontal="center" vertical="center"/>
    </xf>
    <xf numFmtId="0" fontId="62" fillId="3" borderId="60" xfId="1" applyFont="1" applyFill="1" applyBorder="1" applyAlignment="1">
      <alignment horizontal="center" vertical="center"/>
    </xf>
    <xf numFmtId="0" fontId="62" fillId="3" borderId="68" xfId="1" applyFont="1" applyFill="1" applyBorder="1" applyAlignment="1">
      <alignment horizontal="center" vertical="center"/>
    </xf>
    <xf numFmtId="1" fontId="62" fillId="3" borderId="40" xfId="1" applyNumberFormat="1" applyFont="1" applyFill="1" applyBorder="1" applyAlignment="1">
      <alignment horizontal="center" vertical="center"/>
    </xf>
    <xf numFmtId="1" fontId="62" fillId="3" borderId="63" xfId="1" applyNumberFormat="1" applyFont="1" applyFill="1" applyBorder="1" applyAlignment="1">
      <alignment horizontal="center" vertical="center"/>
    </xf>
    <xf numFmtId="1" fontId="62" fillId="3" borderId="18" xfId="1" applyNumberFormat="1" applyFont="1" applyFill="1" applyBorder="1" applyAlignment="1">
      <alignment horizontal="center" vertical="center"/>
    </xf>
    <xf numFmtId="1" fontId="62" fillId="3" borderId="15" xfId="1" applyNumberFormat="1" applyFont="1" applyFill="1" applyBorder="1" applyAlignment="1">
      <alignment horizontal="center" vertical="center"/>
    </xf>
    <xf numFmtId="1" fontId="62" fillId="3" borderId="34" xfId="1" applyNumberFormat="1" applyFont="1" applyFill="1" applyBorder="1" applyAlignment="1">
      <alignment horizontal="center" vertical="center"/>
    </xf>
    <xf numFmtId="1" fontId="62" fillId="3" borderId="39" xfId="1" applyNumberFormat="1" applyFont="1" applyFill="1" applyBorder="1" applyAlignment="1">
      <alignment horizontal="center" vertical="center"/>
    </xf>
    <xf numFmtId="49" fontId="62" fillId="3" borderId="1" xfId="1" applyNumberFormat="1" applyFont="1" applyFill="1" applyBorder="1" applyAlignment="1">
      <alignment horizontal="center" vertical="center"/>
    </xf>
    <xf numFmtId="49" fontId="62" fillId="3" borderId="2" xfId="1" applyNumberFormat="1" applyFont="1" applyFill="1" applyBorder="1" applyAlignment="1">
      <alignment horizontal="center" vertical="center"/>
    </xf>
    <xf numFmtId="49" fontId="62" fillId="3" borderId="62" xfId="1" applyNumberFormat="1" applyFont="1" applyFill="1" applyBorder="1" applyAlignment="1">
      <alignment horizontal="center" vertical="center"/>
    </xf>
    <xf numFmtId="49" fontId="62" fillId="3" borderId="61" xfId="1" applyNumberFormat="1" applyFont="1" applyFill="1" applyBorder="1" applyAlignment="1">
      <alignment horizontal="center" vertical="center"/>
    </xf>
    <xf numFmtId="0" fontId="62" fillId="3" borderId="40" xfId="1" applyFont="1" applyFill="1" applyBorder="1" applyAlignment="1">
      <alignment horizontal="left" vertical="top"/>
    </xf>
    <xf numFmtId="0" fontId="62" fillId="3" borderId="20" xfId="1" applyFont="1" applyFill="1" applyBorder="1" applyAlignment="1">
      <alignment horizontal="left" vertical="top"/>
    </xf>
    <xf numFmtId="0" fontId="62" fillId="3" borderId="63" xfId="1" applyFont="1" applyFill="1" applyBorder="1" applyAlignment="1">
      <alignment horizontal="left" vertical="top"/>
    </xf>
    <xf numFmtId="0" fontId="62" fillId="3" borderId="62" xfId="1" applyFont="1" applyFill="1" applyBorder="1" applyAlignment="1">
      <alignment horizontal="left" vertical="top"/>
    </xf>
    <xf numFmtId="0" fontId="62" fillId="3" borderId="60" xfId="1" applyFont="1" applyFill="1" applyBorder="1" applyAlignment="1">
      <alignment horizontal="left" vertical="top"/>
    </xf>
    <xf numFmtId="0" fontId="62" fillId="3" borderId="61" xfId="1" applyFont="1" applyFill="1" applyBorder="1" applyAlignment="1">
      <alignment horizontal="left" vertical="top"/>
    </xf>
    <xf numFmtId="0" fontId="62" fillId="3" borderId="63" xfId="1" applyFont="1" applyFill="1" applyBorder="1" applyAlignment="1">
      <alignment horizontal="center" vertical="center"/>
    </xf>
    <xf numFmtId="164" fontId="62" fillId="3" borderId="43" xfId="1" applyNumberFormat="1" applyFont="1" applyFill="1" applyBorder="1" applyAlignment="1">
      <alignment horizontal="center" vertical="center"/>
    </xf>
    <xf numFmtId="164" fontId="62" fillId="3" borderId="39" xfId="1" applyNumberFormat="1" applyFont="1" applyFill="1" applyBorder="1" applyAlignment="1">
      <alignment horizontal="center" vertical="center"/>
    </xf>
    <xf numFmtId="0" fontId="62" fillId="3" borderId="35" xfId="0" applyFont="1" applyFill="1" applyBorder="1" applyAlignment="1">
      <alignment horizontal="center" vertical="center"/>
    </xf>
    <xf numFmtId="0" fontId="62" fillId="3" borderId="36" xfId="0" applyFont="1" applyFill="1" applyBorder="1" applyAlignment="1">
      <alignment horizontal="center" vertical="center"/>
    </xf>
    <xf numFmtId="0" fontId="62" fillId="3" borderId="43" xfId="0" applyFont="1" applyFill="1" applyBorder="1" applyAlignment="1">
      <alignment horizontal="center" vertical="center"/>
    </xf>
    <xf numFmtId="49" fontId="65" fillId="0" borderId="44" xfId="1" applyNumberFormat="1" applyFont="1" applyFill="1" applyBorder="1" applyAlignment="1">
      <alignment horizontal="center" vertical="top"/>
    </xf>
    <xf numFmtId="49" fontId="65" fillId="0" borderId="45" xfId="1" applyNumberFormat="1" applyFont="1" applyFill="1" applyBorder="1" applyAlignment="1">
      <alignment horizontal="center" vertical="top"/>
    </xf>
    <xf numFmtId="0" fontId="65" fillId="0" borderId="20" xfId="1" applyFont="1" applyFill="1" applyBorder="1" applyAlignment="1">
      <alignment horizontal="left" vertical="top" wrapText="1"/>
    </xf>
    <xf numFmtId="0" fontId="65" fillId="0" borderId="63" xfId="1" applyFont="1" applyFill="1" applyBorder="1" applyAlignment="1">
      <alignment horizontal="left" vertical="top" wrapText="1"/>
    </xf>
    <xf numFmtId="0" fontId="65" fillId="0" borderId="40" xfId="1" applyFont="1" applyFill="1" applyBorder="1" applyAlignment="1">
      <alignment horizontal="center" vertical="top"/>
    </xf>
    <xf numFmtId="0" fontId="65" fillId="0" borderId="63" xfId="1" applyFont="1" applyFill="1" applyBorder="1" applyAlignment="1">
      <alignment horizontal="center" vertical="top"/>
    </xf>
    <xf numFmtId="1" fontId="65" fillId="0" borderId="86" xfId="1" applyNumberFormat="1" applyFont="1" applyFill="1" applyBorder="1" applyAlignment="1">
      <alignment horizontal="center" vertical="top" wrapText="1"/>
    </xf>
    <xf numFmtId="1" fontId="65" fillId="0" borderId="16" xfId="1" applyNumberFormat="1" applyFont="1" applyFill="1" applyBorder="1" applyAlignment="1">
      <alignment horizontal="center" vertical="top" wrapText="1"/>
    </xf>
    <xf numFmtId="1" fontId="65" fillId="0" borderId="40" xfId="1" applyNumberFormat="1" applyFont="1" applyFill="1" applyBorder="1" applyAlignment="1">
      <alignment horizontal="center" vertical="top"/>
    </xf>
    <xf numFmtId="1" fontId="65" fillId="0" borderId="20" xfId="1" applyNumberFormat="1" applyFont="1" applyFill="1" applyBorder="1" applyAlignment="1">
      <alignment horizontal="center" vertical="top"/>
    </xf>
    <xf numFmtId="0" fontId="62" fillId="0" borderId="18" xfId="1" applyFont="1" applyFill="1" applyBorder="1" applyAlignment="1">
      <alignment horizontal="center" vertical="top"/>
    </xf>
    <xf numFmtId="0" fontId="62" fillId="0" borderId="15" xfId="1" applyFont="1" applyFill="1" applyBorder="1" applyAlignment="1">
      <alignment horizontal="center" vertical="top"/>
    </xf>
    <xf numFmtId="164" fontId="62" fillId="0" borderId="18" xfId="1" applyNumberFormat="1" applyFont="1" applyFill="1" applyBorder="1" applyAlignment="1">
      <alignment horizontal="center" vertical="top"/>
    </xf>
    <xf numFmtId="164" fontId="62" fillId="0" borderId="63" xfId="1" applyNumberFormat="1" applyFont="1" applyFill="1" applyBorder="1" applyAlignment="1">
      <alignment horizontal="center" vertical="top"/>
    </xf>
    <xf numFmtId="0" fontId="62" fillId="0" borderId="40" xfId="1" applyFont="1" applyFill="1" applyBorder="1" applyAlignment="1">
      <alignment horizontal="center" vertical="top"/>
    </xf>
    <xf numFmtId="0" fontId="65" fillId="0" borderId="15" xfId="1" applyFont="1" applyFill="1" applyBorder="1" applyAlignment="1">
      <alignment horizontal="center" vertical="top"/>
    </xf>
    <xf numFmtId="0" fontId="65" fillId="0" borderId="20" xfId="0" applyFont="1" applyFill="1" applyBorder="1" applyAlignment="1">
      <alignment horizontal="center" vertical="top"/>
    </xf>
    <xf numFmtId="0" fontId="65" fillId="0" borderId="15" xfId="0" applyFont="1" applyFill="1" applyBorder="1" applyAlignment="1">
      <alignment horizontal="center" vertical="top"/>
    </xf>
    <xf numFmtId="0" fontId="65" fillId="0" borderId="18" xfId="0" applyFont="1" applyFill="1" applyBorder="1" applyAlignment="1">
      <alignment horizontal="center" vertical="top"/>
    </xf>
    <xf numFmtId="1" fontId="65" fillId="0" borderId="18" xfId="1" applyNumberFormat="1" applyFont="1" applyFill="1" applyBorder="1" applyAlignment="1">
      <alignment horizontal="center" vertical="top"/>
    </xf>
    <xf numFmtId="1" fontId="65" fillId="0" borderId="63" xfId="1" applyNumberFormat="1" applyFont="1" applyFill="1" applyBorder="1" applyAlignment="1">
      <alignment horizontal="center" vertical="top"/>
    </xf>
    <xf numFmtId="49" fontId="62" fillId="3" borderId="40" xfId="1" applyNumberFormat="1" applyFont="1" applyFill="1" applyBorder="1" applyAlignment="1">
      <alignment horizontal="center" vertical="center" wrapText="1"/>
    </xf>
    <xf numFmtId="49" fontId="62" fillId="3" borderId="63" xfId="1" applyNumberFormat="1" applyFont="1" applyFill="1" applyBorder="1" applyAlignment="1">
      <alignment horizontal="center" vertical="center" wrapText="1"/>
    </xf>
    <xf numFmtId="49" fontId="62" fillId="3" borderId="62" xfId="1" applyNumberFormat="1" applyFont="1" applyFill="1" applyBorder="1" applyAlignment="1">
      <alignment horizontal="center" vertical="center" wrapText="1"/>
    </xf>
    <xf numFmtId="49" fontId="62" fillId="3" borderId="61" xfId="1" applyNumberFormat="1" applyFont="1" applyFill="1" applyBorder="1" applyAlignment="1">
      <alignment horizontal="center" vertical="center" wrapText="1"/>
    </xf>
    <xf numFmtId="0" fontId="62" fillId="3" borderId="20" xfId="1" applyFont="1" applyFill="1" applyBorder="1" applyAlignment="1">
      <alignment horizontal="left" vertical="center" wrapText="1"/>
    </xf>
    <xf numFmtId="0" fontId="62" fillId="3" borderId="60" xfId="1" applyFont="1" applyFill="1" applyBorder="1" applyAlignment="1">
      <alignment horizontal="left" vertical="center" wrapText="1"/>
    </xf>
    <xf numFmtId="0" fontId="62" fillId="3" borderId="20" xfId="1" applyFont="1" applyFill="1" applyBorder="1" applyAlignment="1">
      <alignment horizontal="left" vertical="justify" wrapText="1"/>
    </xf>
    <xf numFmtId="0" fontId="62" fillId="3" borderId="63" xfId="1" applyFont="1" applyFill="1" applyBorder="1" applyAlignment="1">
      <alignment horizontal="left" vertical="justify" wrapText="1"/>
    </xf>
    <xf numFmtId="0" fontId="62" fillId="3" borderId="60" xfId="1" applyFont="1" applyFill="1" applyBorder="1" applyAlignment="1">
      <alignment horizontal="left" vertical="justify" wrapText="1"/>
    </xf>
    <xf numFmtId="0" fontId="62" fillId="3" borderId="61" xfId="1" applyFont="1" applyFill="1" applyBorder="1" applyAlignment="1">
      <alignment horizontal="left" vertical="justify" wrapText="1"/>
    </xf>
    <xf numFmtId="0" fontId="65" fillId="0" borderId="18" xfId="1" applyFont="1" applyFill="1" applyBorder="1" applyAlignment="1">
      <alignment horizontal="center" vertical="top"/>
    </xf>
    <xf numFmtId="0" fontId="65" fillId="0" borderId="44" xfId="1" applyFont="1" applyFill="1" applyBorder="1" applyAlignment="1">
      <alignment horizontal="center" vertical="top"/>
    </xf>
    <xf numFmtId="0" fontId="65" fillId="0" borderId="73" xfId="1" applyFont="1" applyFill="1" applyBorder="1" applyAlignment="1">
      <alignment horizontal="center" vertical="top"/>
    </xf>
    <xf numFmtId="0" fontId="65" fillId="0" borderId="74" xfId="1" applyFont="1" applyFill="1" applyBorder="1" applyAlignment="1">
      <alignment horizontal="center" vertical="top"/>
    </xf>
    <xf numFmtId="164" fontId="65" fillId="0" borderId="18" xfId="1" applyNumberFormat="1" applyFont="1" applyFill="1" applyBorder="1" applyAlignment="1">
      <alignment horizontal="center" vertical="top"/>
    </xf>
    <xf numFmtId="164" fontId="65" fillId="0" borderId="63" xfId="1" applyNumberFormat="1" applyFont="1" applyFill="1" applyBorder="1" applyAlignment="1">
      <alignment horizontal="center" vertical="top"/>
    </xf>
    <xf numFmtId="1" fontId="62" fillId="0" borderId="18" xfId="1" applyNumberFormat="1" applyFont="1" applyFill="1" applyBorder="1" applyAlignment="1">
      <alignment horizontal="center" vertical="top"/>
    </xf>
    <xf numFmtId="1" fontId="62" fillId="0" borderId="63" xfId="1" applyNumberFormat="1" applyFont="1" applyFill="1" applyBorder="1" applyAlignment="1">
      <alignment horizontal="center" vertical="top"/>
    </xf>
    <xf numFmtId="1" fontId="65" fillId="0" borderId="16" xfId="1" applyNumberFormat="1" applyFont="1" applyFill="1" applyBorder="1" applyAlignment="1">
      <alignment horizontal="center" vertical="top"/>
    </xf>
    <xf numFmtId="1" fontId="65" fillId="0" borderId="21" xfId="1" applyNumberFormat="1" applyFont="1" applyFill="1" applyBorder="1" applyAlignment="1">
      <alignment horizontal="center" vertical="top"/>
    </xf>
    <xf numFmtId="0" fontId="62" fillId="3" borderId="0" xfId="1" applyFont="1" applyFill="1" applyBorder="1" applyAlignment="1">
      <alignment horizontal="center" vertical="center"/>
    </xf>
    <xf numFmtId="1" fontId="65" fillId="0" borderId="15" xfId="1" applyNumberFormat="1" applyFont="1" applyFill="1" applyBorder="1" applyAlignment="1">
      <alignment horizontal="center" vertical="top"/>
    </xf>
    <xf numFmtId="0" fontId="2" fillId="3" borderId="37" xfId="1" applyNumberFormat="1" applyFont="1" applyFill="1" applyBorder="1" applyAlignment="1">
      <alignment horizontal="center" vertical="center"/>
    </xf>
    <xf numFmtId="49" fontId="2" fillId="3" borderId="37" xfId="1" applyNumberFormat="1" applyFont="1" applyFill="1" applyBorder="1" applyAlignment="1">
      <alignment horizontal="center" vertical="center"/>
    </xf>
    <xf numFmtId="49" fontId="12" fillId="3" borderId="3" xfId="1" applyNumberFormat="1" applyFont="1" applyFill="1" applyBorder="1" applyAlignment="1">
      <alignment horizontal="center" vertical="center"/>
    </xf>
    <xf numFmtId="49" fontId="12" fillId="3" borderId="10" xfId="1" applyNumberFormat="1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1" fontId="2" fillId="3" borderId="71" xfId="1" applyNumberFormat="1" applyFont="1" applyFill="1" applyBorder="1" applyAlignment="1">
      <alignment horizontal="center" vertical="center" wrapText="1"/>
    </xf>
    <xf numFmtId="1" fontId="2" fillId="3" borderId="41" xfId="1" applyNumberFormat="1" applyFont="1" applyFill="1" applyBorder="1" applyAlignment="1">
      <alignment horizontal="center" vertical="center" wrapText="1"/>
    </xf>
    <xf numFmtId="1" fontId="2" fillId="3" borderId="16" xfId="1" applyNumberFormat="1" applyFont="1" applyFill="1" applyBorder="1" applyAlignment="1">
      <alignment horizontal="center" vertical="center"/>
    </xf>
    <xf numFmtId="1" fontId="2" fillId="3" borderId="21" xfId="1" applyNumberFormat="1" applyFont="1" applyFill="1" applyBorder="1" applyAlignment="1">
      <alignment horizontal="center" vertical="center"/>
    </xf>
    <xf numFmtId="0" fontId="11" fillId="2" borderId="59" xfId="0" applyFont="1" applyFill="1" applyBorder="1" applyAlignment="1">
      <alignment horizontal="center" vertical="center"/>
    </xf>
    <xf numFmtId="0" fontId="25" fillId="3" borderId="34" xfId="1" applyFont="1" applyFill="1" applyBorder="1" applyAlignment="1">
      <alignment horizontal="center" vertical="center"/>
    </xf>
    <xf numFmtId="0" fontId="25" fillId="3" borderId="36" xfId="1" applyFont="1" applyFill="1" applyBorder="1" applyAlignment="1">
      <alignment horizontal="center" vertical="center"/>
    </xf>
    <xf numFmtId="164" fontId="2" fillId="3" borderId="34" xfId="1" applyNumberFormat="1" applyFont="1" applyFill="1" applyBorder="1" applyAlignment="1">
      <alignment horizontal="center" vertical="center"/>
    </xf>
    <xf numFmtId="1" fontId="2" fillId="3" borderId="41" xfId="1" applyNumberFormat="1" applyFont="1" applyFill="1" applyBorder="1" applyAlignment="1">
      <alignment horizontal="center" vertical="center"/>
    </xf>
    <xf numFmtId="1" fontId="2" fillId="3" borderId="42" xfId="1" applyNumberFormat="1" applyFont="1" applyFill="1" applyBorder="1" applyAlignment="1">
      <alignment horizontal="center" vertical="center"/>
    </xf>
    <xf numFmtId="0" fontId="25" fillId="3" borderId="43" xfId="1" applyFont="1" applyFill="1" applyBorder="1" applyAlignment="1">
      <alignment horizontal="center" vertical="center"/>
    </xf>
    <xf numFmtId="0" fontId="25" fillId="3" borderId="39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1" fontId="2" fillId="3" borderId="86" xfId="1" applyNumberFormat="1" applyFont="1" applyFill="1" applyBorder="1" applyAlignment="1">
      <alignment horizontal="center" vertical="center" wrapText="1"/>
    </xf>
    <xf numFmtId="1" fontId="2" fillId="3" borderId="16" xfId="1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1" fontId="62" fillId="3" borderId="1" xfId="1" applyNumberFormat="1" applyFont="1" applyFill="1" applyBorder="1" applyAlignment="1">
      <alignment horizontal="center" vertical="center" wrapText="1"/>
    </xf>
    <xf numFmtId="1" fontId="62" fillId="3" borderId="2" xfId="1" applyNumberFormat="1" applyFont="1" applyFill="1" applyBorder="1" applyAlignment="1">
      <alignment horizontal="center" vertical="center" wrapText="1"/>
    </xf>
    <xf numFmtId="0" fontId="64" fillId="3" borderId="62" xfId="0" applyFont="1" applyFill="1" applyBorder="1" applyAlignment="1">
      <alignment horizontal="center" vertical="center" wrapText="1"/>
    </xf>
    <xf numFmtId="0" fontId="64" fillId="3" borderId="61" xfId="0" applyFont="1" applyFill="1" applyBorder="1" applyAlignment="1">
      <alignment horizontal="center" vertical="center" wrapText="1"/>
    </xf>
    <xf numFmtId="49" fontId="62" fillId="3" borderId="14" xfId="1" applyNumberFormat="1" applyFont="1" applyFill="1" applyBorder="1" applyAlignment="1">
      <alignment horizontal="center" vertical="center"/>
    </xf>
    <xf numFmtId="49" fontId="62" fillId="3" borderId="22" xfId="1" applyNumberFormat="1" applyFont="1" applyFill="1" applyBorder="1" applyAlignment="1">
      <alignment horizontal="center" vertical="center"/>
    </xf>
    <xf numFmtId="0" fontId="62" fillId="3" borderId="6" xfId="0" applyNumberFormat="1" applyFont="1" applyFill="1" applyBorder="1" applyAlignment="1">
      <alignment horizontal="center" vertical="center"/>
    </xf>
    <xf numFmtId="49" fontId="62" fillId="3" borderId="5" xfId="0" applyNumberFormat="1" applyFont="1" applyFill="1" applyBorder="1" applyAlignment="1">
      <alignment horizontal="center" vertical="center"/>
    </xf>
    <xf numFmtId="0" fontId="62" fillId="3" borderId="57" xfId="1" applyNumberFormat="1" applyFont="1" applyFill="1" applyBorder="1" applyAlignment="1">
      <alignment horizontal="center" vertical="center"/>
    </xf>
    <xf numFmtId="49" fontId="62" fillId="3" borderId="58" xfId="1" applyNumberFormat="1" applyFont="1" applyFill="1" applyBorder="1" applyAlignment="1">
      <alignment horizontal="center" vertical="center"/>
    </xf>
    <xf numFmtId="0" fontId="62" fillId="3" borderId="7" xfId="1" applyFont="1" applyFill="1" applyBorder="1" applyAlignment="1">
      <alignment horizontal="center" vertical="center"/>
    </xf>
    <xf numFmtId="0" fontId="62" fillId="3" borderId="2" xfId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1" fontId="2" fillId="3" borderId="63" xfId="1" applyNumberFormat="1" applyFont="1" applyFill="1" applyBorder="1" applyAlignment="1">
      <alignment horizontal="center" vertical="center"/>
    </xf>
    <xf numFmtId="164" fontId="2" fillId="3" borderId="40" xfId="1" applyNumberFormat="1" applyFont="1" applyFill="1" applyBorder="1" applyAlignment="1">
      <alignment horizontal="center" vertical="center"/>
    </xf>
    <xf numFmtId="164" fontId="2" fillId="3" borderId="20" xfId="1" applyNumberFormat="1" applyFont="1" applyFill="1" applyBorder="1" applyAlignment="1">
      <alignment horizontal="center" vertical="center"/>
    </xf>
    <xf numFmtId="1" fontId="62" fillId="3" borderId="17" xfId="1" applyNumberFormat="1" applyFont="1" applyFill="1" applyBorder="1" applyAlignment="1">
      <alignment horizontal="center" vertical="center"/>
    </xf>
    <xf numFmtId="0" fontId="62" fillId="3" borderId="12" xfId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vertical="center"/>
    </xf>
    <xf numFmtId="0" fontId="62" fillId="3" borderId="1" xfId="1" applyFont="1" applyFill="1" applyBorder="1" applyAlignment="1">
      <alignment horizontal="left" vertical="center"/>
    </xf>
    <xf numFmtId="0" fontId="62" fillId="3" borderId="8" xfId="1" applyFont="1" applyFill="1" applyBorder="1" applyAlignment="1">
      <alignment horizontal="left" vertical="center"/>
    </xf>
    <xf numFmtId="0" fontId="62" fillId="3" borderId="2" xfId="1" applyFont="1" applyFill="1" applyBorder="1" applyAlignment="1">
      <alignment horizontal="left" vertical="center"/>
    </xf>
    <xf numFmtId="0" fontId="62" fillId="3" borderId="62" xfId="1" applyFont="1" applyFill="1" applyBorder="1" applyAlignment="1">
      <alignment horizontal="left" vertical="center"/>
    </xf>
    <xf numFmtId="0" fontId="62" fillId="3" borderId="60" xfId="1" applyFont="1" applyFill="1" applyBorder="1" applyAlignment="1">
      <alignment horizontal="left" vertical="center"/>
    </xf>
    <xf numFmtId="0" fontId="62" fillId="3" borderId="61" xfId="1" applyFont="1" applyFill="1" applyBorder="1" applyAlignment="1">
      <alignment horizontal="left" vertical="center"/>
    </xf>
    <xf numFmtId="0" fontId="62" fillId="3" borderId="1" xfId="1" applyFont="1" applyFill="1" applyBorder="1" applyAlignment="1">
      <alignment horizontal="center" vertical="center" wrapText="1"/>
    </xf>
    <xf numFmtId="0" fontId="64" fillId="3" borderId="2" xfId="0" applyFont="1" applyFill="1" applyBorder="1" applyAlignment="1">
      <alignment horizontal="center" vertical="center" wrapText="1"/>
    </xf>
    <xf numFmtId="1" fontId="62" fillId="3" borderId="56" xfId="0" applyNumberFormat="1" applyFont="1" applyFill="1" applyBorder="1" applyAlignment="1">
      <alignment horizontal="center" vertical="center"/>
    </xf>
    <xf numFmtId="1" fontId="62" fillId="3" borderId="57" xfId="0" applyNumberFormat="1" applyFont="1" applyFill="1" applyBorder="1" applyAlignment="1">
      <alignment horizontal="center" vertical="center"/>
    </xf>
    <xf numFmtId="1" fontId="62" fillId="3" borderId="58" xfId="0" applyNumberFormat="1" applyFont="1" applyFill="1" applyBorder="1" applyAlignment="1">
      <alignment horizontal="center" vertical="center"/>
    </xf>
    <xf numFmtId="1" fontId="11" fillId="0" borderId="48" xfId="1" applyNumberFormat="1" applyFont="1" applyFill="1" applyBorder="1" applyAlignment="1">
      <alignment horizontal="center" vertical="center"/>
    </xf>
    <xf numFmtId="1" fontId="11" fillId="0" borderId="50" xfId="1" applyNumberFormat="1" applyFont="1" applyFill="1" applyBorder="1" applyAlignment="1">
      <alignment horizontal="center" vertical="center"/>
    </xf>
    <xf numFmtId="1" fontId="11" fillId="0" borderId="51" xfId="1" applyNumberFormat="1" applyFont="1" applyFill="1" applyBorder="1" applyAlignment="1">
      <alignment horizontal="center" vertical="center" wrapText="1"/>
    </xf>
    <xf numFmtId="1" fontId="11" fillId="0" borderId="49" xfId="1" applyNumberFormat="1" applyFont="1" applyFill="1" applyBorder="1" applyAlignment="1">
      <alignment horizontal="center" vertical="center" wrapText="1"/>
    </xf>
    <xf numFmtId="1" fontId="11" fillId="0" borderId="59" xfId="1" applyNumberFormat="1" applyFont="1" applyFill="1" applyBorder="1" applyAlignment="1">
      <alignment horizontal="center" vertical="center" wrapText="1"/>
    </xf>
    <xf numFmtId="1" fontId="11" fillId="0" borderId="50" xfId="1" applyNumberFormat="1" applyFont="1" applyFill="1" applyBorder="1" applyAlignment="1">
      <alignment horizontal="center" vertical="center" wrapText="1"/>
    </xf>
    <xf numFmtId="1" fontId="11" fillId="0" borderId="66" xfId="1" applyNumberFormat="1" applyFont="1" applyFill="1" applyBorder="1" applyAlignment="1">
      <alignment horizontal="center" vertical="center"/>
    </xf>
    <xf numFmtId="1" fontId="11" fillId="0" borderId="52" xfId="1" applyNumberFormat="1" applyFont="1" applyFill="1" applyBorder="1" applyAlignment="1">
      <alignment horizontal="center" vertical="center"/>
    </xf>
    <xf numFmtId="0" fontId="11" fillId="0" borderId="50" xfId="1" applyFont="1" applyFill="1" applyBorder="1" applyAlignment="1">
      <alignment horizontal="center" vertical="center" wrapText="1"/>
    </xf>
    <xf numFmtId="0" fontId="11" fillId="0" borderId="51" xfId="1" applyFont="1" applyFill="1" applyBorder="1" applyAlignment="1">
      <alignment horizontal="center" vertical="center" wrapText="1"/>
    </xf>
    <xf numFmtId="1" fontId="11" fillId="0" borderId="51" xfId="1" applyNumberFormat="1" applyFont="1" applyFill="1" applyBorder="1" applyAlignment="1">
      <alignment horizontal="center" vertical="center"/>
    </xf>
    <xf numFmtId="0" fontId="11" fillId="0" borderId="48" xfId="1" applyNumberFormat="1" applyFont="1" applyFill="1" applyBorder="1" applyAlignment="1">
      <alignment horizontal="center" vertical="center"/>
    </xf>
    <xf numFmtId="0" fontId="11" fillId="0" borderId="59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" fontId="2" fillId="3" borderId="15" xfId="1" applyNumberFormat="1" applyFont="1" applyFill="1" applyBorder="1" applyAlignment="1">
      <alignment horizontal="center" vertical="center"/>
    </xf>
    <xf numFmtId="1" fontId="62" fillId="3" borderId="7" xfId="1" applyNumberFormat="1" applyFont="1" applyFill="1" applyBorder="1" applyAlignment="1">
      <alignment horizontal="center" vertical="center"/>
    </xf>
    <xf numFmtId="1" fontId="62" fillId="3" borderId="2" xfId="1" applyNumberFormat="1" applyFont="1" applyFill="1" applyBorder="1" applyAlignment="1">
      <alignment horizontal="center" vertical="center"/>
    </xf>
    <xf numFmtId="164" fontId="62" fillId="3" borderId="7" xfId="1" applyNumberFormat="1" applyFont="1" applyFill="1" applyBorder="1" applyAlignment="1">
      <alignment horizontal="center" vertical="center"/>
    </xf>
    <xf numFmtId="164" fontId="62" fillId="3" borderId="2" xfId="1" applyNumberFormat="1" applyFont="1" applyFill="1" applyBorder="1" applyAlignment="1">
      <alignment horizontal="center" vertical="center"/>
    </xf>
    <xf numFmtId="49" fontId="62" fillId="3" borderId="34" xfId="0" applyNumberFormat="1" applyFont="1" applyFill="1" applyBorder="1" applyAlignment="1">
      <alignment horizontal="center" vertical="center"/>
    </xf>
    <xf numFmtId="49" fontId="62" fillId="3" borderId="39" xfId="0" applyNumberFormat="1" applyFont="1" applyFill="1" applyBorder="1" applyAlignment="1">
      <alignment horizontal="center" vertical="center"/>
    </xf>
    <xf numFmtId="0" fontId="62" fillId="3" borderId="34" xfId="1" applyFont="1" applyFill="1" applyBorder="1" applyAlignment="1">
      <alignment horizontal="left" vertical="center"/>
    </xf>
    <xf numFmtId="0" fontId="62" fillId="3" borderId="39" xfId="1" applyFont="1" applyFill="1" applyBorder="1" applyAlignment="1">
      <alignment horizontal="left" vertical="center"/>
    </xf>
    <xf numFmtId="49" fontId="62" fillId="3" borderId="35" xfId="0" applyNumberFormat="1" applyFont="1" applyFill="1" applyBorder="1" applyAlignment="1">
      <alignment horizontal="center" vertical="center"/>
    </xf>
    <xf numFmtId="1" fontId="62" fillId="3" borderId="41" xfId="1" applyNumberFormat="1" applyFont="1" applyFill="1" applyBorder="1" applyAlignment="1">
      <alignment horizontal="center" vertical="center"/>
    </xf>
    <xf numFmtId="1" fontId="62" fillId="3" borderId="42" xfId="1" applyNumberFormat="1" applyFont="1" applyFill="1" applyBorder="1" applyAlignment="1">
      <alignment horizontal="center" vertical="center"/>
    </xf>
    <xf numFmtId="1" fontId="62" fillId="3" borderId="35" xfId="1" applyNumberFormat="1" applyFont="1" applyFill="1" applyBorder="1" applyAlignment="1">
      <alignment horizontal="center" vertical="center"/>
    </xf>
    <xf numFmtId="0" fontId="62" fillId="3" borderId="43" xfId="1" applyFont="1" applyFill="1" applyBorder="1" applyAlignment="1">
      <alignment horizontal="left" vertical="center" wrapText="1"/>
    </xf>
    <xf numFmtId="0" fontId="62" fillId="3" borderId="35" xfId="1" applyFont="1" applyFill="1" applyBorder="1" applyAlignment="1">
      <alignment horizontal="left" vertical="center" wrapText="1"/>
    </xf>
    <xf numFmtId="0" fontId="62" fillId="3" borderId="34" xfId="0" applyNumberFormat="1" applyFont="1" applyFill="1" applyBorder="1" applyAlignment="1">
      <alignment horizontal="center" vertical="center"/>
    </xf>
    <xf numFmtId="49" fontId="62" fillId="3" borderId="43" xfId="1" applyNumberFormat="1" applyFont="1" applyFill="1" applyBorder="1" applyAlignment="1">
      <alignment horizontal="center" vertical="center"/>
    </xf>
    <xf numFmtId="49" fontId="62" fillId="3" borderId="36" xfId="1" applyNumberFormat="1" applyFont="1" applyFill="1" applyBorder="1" applyAlignment="1">
      <alignment horizontal="center" vertical="center"/>
    </xf>
    <xf numFmtId="0" fontId="62" fillId="3" borderId="43" xfId="1" applyFont="1" applyFill="1" applyBorder="1" applyAlignment="1">
      <alignment horizontal="center" vertical="center" wrapText="1"/>
    </xf>
    <xf numFmtId="0" fontId="62" fillId="3" borderId="36" xfId="1" applyFont="1" applyFill="1" applyBorder="1" applyAlignment="1">
      <alignment horizontal="center" vertical="center" wrapText="1"/>
    </xf>
    <xf numFmtId="0" fontId="62" fillId="3" borderId="18" xfId="1" applyFont="1" applyFill="1" applyBorder="1" applyAlignment="1">
      <alignment horizontal="left" vertical="center" wrapText="1"/>
    </xf>
    <xf numFmtId="49" fontId="62" fillId="3" borderId="40" xfId="0" applyNumberFormat="1" applyFont="1" applyFill="1" applyBorder="1" applyAlignment="1">
      <alignment horizontal="center" vertical="center"/>
    </xf>
    <xf numFmtId="49" fontId="62" fillId="3" borderId="20" xfId="0" applyNumberFormat="1" applyFont="1" applyFill="1" applyBorder="1" applyAlignment="1">
      <alignment horizontal="center" vertical="center"/>
    </xf>
    <xf numFmtId="1" fontId="62" fillId="3" borderId="86" xfId="1" applyNumberFormat="1" applyFont="1" applyFill="1" applyBorder="1" applyAlignment="1">
      <alignment horizontal="center" vertical="center" wrapText="1"/>
    </xf>
    <xf numFmtId="1" fontId="62" fillId="3" borderId="16" xfId="1" applyNumberFormat="1" applyFont="1" applyFill="1" applyBorder="1" applyAlignment="1">
      <alignment horizontal="center" vertical="center" wrapText="1"/>
    </xf>
    <xf numFmtId="164" fontId="67" fillId="3" borderId="43" xfId="1" applyNumberFormat="1" applyFont="1" applyFill="1" applyBorder="1" applyAlignment="1">
      <alignment horizontal="center" vertical="center"/>
    </xf>
    <xf numFmtId="164" fontId="67" fillId="3" borderId="39" xfId="1" applyNumberFormat="1" applyFont="1" applyFill="1" applyBorder="1" applyAlignment="1">
      <alignment horizontal="center" vertical="center"/>
    </xf>
    <xf numFmtId="0" fontId="67" fillId="3" borderId="43" xfId="1" applyFont="1" applyFill="1" applyBorder="1" applyAlignment="1">
      <alignment horizontal="center" vertical="center"/>
    </xf>
    <xf numFmtId="0" fontId="67" fillId="3" borderId="36" xfId="1" applyFont="1" applyFill="1" applyBorder="1" applyAlignment="1">
      <alignment horizontal="center" vertical="center"/>
    </xf>
    <xf numFmtId="1" fontId="67" fillId="3" borderId="34" xfId="1" applyNumberFormat="1" applyFont="1" applyFill="1" applyBorder="1" applyAlignment="1">
      <alignment horizontal="center" vertical="center"/>
    </xf>
    <xf numFmtId="1" fontId="67" fillId="3" borderId="36" xfId="1" applyNumberFormat="1" applyFont="1" applyFill="1" applyBorder="1" applyAlignment="1">
      <alignment horizontal="center" vertical="center"/>
    </xf>
    <xf numFmtId="0" fontId="67" fillId="3" borderId="34" xfId="1" applyFont="1" applyFill="1" applyBorder="1" applyAlignment="1">
      <alignment horizontal="center" vertical="center"/>
    </xf>
    <xf numFmtId="49" fontId="62" fillId="0" borderId="44" xfId="0" applyNumberFormat="1" applyFont="1" applyFill="1" applyBorder="1" applyAlignment="1">
      <alignment horizontal="center" vertical="center"/>
    </xf>
    <xf numFmtId="49" fontId="62" fillId="0" borderId="45" xfId="0" applyNumberFormat="1" applyFont="1" applyFill="1" applyBorder="1" applyAlignment="1">
      <alignment horizontal="center" vertical="center"/>
    </xf>
    <xf numFmtId="0" fontId="62" fillId="0" borderId="74" xfId="1" applyFont="1" applyFill="1" applyBorder="1" applyAlignment="1">
      <alignment horizontal="left" vertical="center" wrapText="1"/>
    </xf>
    <xf numFmtId="0" fontId="62" fillId="0" borderId="72" xfId="1" applyFont="1" applyFill="1" applyBorder="1" applyAlignment="1">
      <alignment horizontal="left" vertical="center" wrapText="1"/>
    </xf>
    <xf numFmtId="49" fontId="62" fillId="0" borderId="72" xfId="0" applyNumberFormat="1" applyFont="1" applyFill="1" applyBorder="1" applyAlignment="1">
      <alignment horizontal="center" vertical="center"/>
    </xf>
    <xf numFmtId="0" fontId="62" fillId="0" borderId="74" xfId="0" applyNumberFormat="1" applyFont="1" applyFill="1" applyBorder="1" applyAlignment="1">
      <alignment horizontal="center" vertical="center"/>
    </xf>
    <xf numFmtId="1" fontId="62" fillId="0" borderId="85" xfId="1" applyNumberFormat="1" applyFont="1" applyFill="1" applyBorder="1" applyAlignment="1">
      <alignment horizontal="center" vertical="center" wrapText="1"/>
    </xf>
    <xf numFmtId="1" fontId="62" fillId="0" borderId="46" xfId="1" applyNumberFormat="1" applyFont="1" applyFill="1" applyBorder="1" applyAlignment="1">
      <alignment horizontal="center" vertical="center" wrapText="1"/>
    </xf>
    <xf numFmtId="1" fontId="62" fillId="0" borderId="47" xfId="1" applyNumberFormat="1" applyFont="1" applyFill="1" applyBorder="1" applyAlignment="1">
      <alignment horizontal="center" vertical="center" wrapText="1"/>
    </xf>
    <xf numFmtId="0" fontId="62" fillId="0" borderId="72" xfId="0" applyFont="1" applyFill="1" applyBorder="1" applyAlignment="1">
      <alignment horizontal="center" vertical="center"/>
    </xf>
    <xf numFmtId="0" fontId="62" fillId="0" borderId="73" xfId="0" applyFont="1" applyFill="1" applyBorder="1" applyAlignment="1">
      <alignment horizontal="center" vertical="center"/>
    </xf>
    <xf numFmtId="0" fontId="62" fillId="0" borderId="74" xfId="0" applyFont="1" applyFill="1" applyBorder="1" applyAlignment="1">
      <alignment horizontal="center" vertical="center"/>
    </xf>
    <xf numFmtId="0" fontId="62" fillId="0" borderId="74" xfId="1" applyFont="1" applyFill="1" applyBorder="1" applyAlignment="1">
      <alignment horizontal="center" vertical="center" wrapText="1"/>
    </xf>
    <xf numFmtId="0" fontId="62" fillId="0" borderId="73" xfId="1" applyFont="1" applyFill="1" applyBorder="1" applyAlignment="1">
      <alignment horizontal="center" vertical="center" wrapText="1"/>
    </xf>
    <xf numFmtId="49" fontId="62" fillId="3" borderId="18" xfId="1" applyNumberFormat="1" applyFont="1" applyFill="1" applyBorder="1" applyAlignment="1">
      <alignment horizontal="center" vertical="center"/>
    </xf>
    <xf numFmtId="49" fontId="62" fillId="3" borderId="15" xfId="1" applyNumberFormat="1" applyFont="1" applyFill="1" applyBorder="1" applyAlignment="1">
      <alignment horizontal="center" vertical="center"/>
    </xf>
    <xf numFmtId="0" fontId="67" fillId="3" borderId="40" xfId="1" applyFont="1" applyFill="1" applyBorder="1" applyAlignment="1">
      <alignment horizontal="center" vertical="center"/>
    </xf>
    <xf numFmtId="0" fontId="62" fillId="3" borderId="18" xfId="1" applyFont="1" applyFill="1" applyBorder="1" applyAlignment="1">
      <alignment horizontal="center" vertical="center" wrapText="1"/>
    </xf>
    <xf numFmtId="0" fontId="62" fillId="3" borderId="15" xfId="1" applyFont="1" applyFill="1" applyBorder="1" applyAlignment="1">
      <alignment horizontal="center" vertical="center" wrapText="1"/>
    </xf>
    <xf numFmtId="0" fontId="62" fillId="0" borderId="46" xfId="1" applyFont="1" applyFill="1" applyBorder="1" applyAlignment="1">
      <alignment horizontal="center" vertical="center"/>
    </xf>
    <xf numFmtId="0" fontId="57" fillId="2" borderId="49" xfId="1" applyNumberFormat="1" applyFont="1" applyFill="1" applyBorder="1" applyAlignment="1">
      <alignment horizontal="center" vertical="center"/>
    </xf>
    <xf numFmtId="0" fontId="57" fillId="2" borderId="49" xfId="1" applyFont="1" applyFill="1" applyBorder="1" applyAlignment="1">
      <alignment horizontal="center" vertical="center"/>
    </xf>
    <xf numFmtId="1" fontId="56" fillId="2" borderId="49" xfId="1" applyNumberFormat="1" applyFont="1" applyFill="1" applyBorder="1" applyAlignment="1">
      <alignment horizontal="center" vertical="center"/>
    </xf>
    <xf numFmtId="0" fontId="56" fillId="2" borderId="49" xfId="1" applyFont="1" applyFill="1" applyBorder="1" applyAlignment="1">
      <alignment horizontal="center" vertical="center"/>
    </xf>
    <xf numFmtId="164" fontId="59" fillId="2" borderId="72" xfId="1" applyNumberFormat="1" applyFont="1" applyFill="1" applyBorder="1" applyAlignment="1">
      <alignment horizontal="center" vertical="center"/>
    </xf>
    <xf numFmtId="49" fontId="59" fillId="2" borderId="49" xfId="1" applyNumberFormat="1" applyFont="1" applyFill="1" applyBorder="1" applyAlignment="1">
      <alignment horizontal="center" vertical="center"/>
    </xf>
    <xf numFmtId="0" fontId="62" fillId="0" borderId="85" xfId="1" applyFont="1" applyFill="1" applyBorder="1" applyAlignment="1">
      <alignment horizontal="center" vertical="center"/>
    </xf>
    <xf numFmtId="164" fontId="62" fillId="0" borderId="74" xfId="1" applyNumberFormat="1" applyFont="1" applyFill="1" applyBorder="1" applyAlignment="1">
      <alignment horizontal="center" vertical="center"/>
    </xf>
    <xf numFmtId="164" fontId="62" fillId="0" borderId="45" xfId="1" applyNumberFormat="1" applyFont="1" applyFill="1" applyBorder="1" applyAlignment="1">
      <alignment horizontal="center" vertical="center"/>
    </xf>
    <xf numFmtId="49" fontId="62" fillId="0" borderId="74" xfId="1" applyNumberFormat="1" applyFont="1" applyFill="1" applyBorder="1" applyAlignment="1">
      <alignment horizontal="center" vertical="center"/>
    </xf>
    <xf numFmtId="49" fontId="62" fillId="0" borderId="73" xfId="1" applyNumberFormat="1" applyFont="1" applyFill="1" applyBorder="1" applyAlignment="1">
      <alignment horizontal="center" vertical="center"/>
    </xf>
    <xf numFmtId="1" fontId="62" fillId="0" borderId="74" xfId="1" applyNumberFormat="1" applyFont="1" applyFill="1" applyBorder="1" applyAlignment="1">
      <alignment horizontal="center" vertical="center"/>
    </xf>
    <xf numFmtId="1" fontId="62" fillId="0" borderId="45" xfId="1" applyNumberFormat="1" applyFont="1" applyFill="1" applyBorder="1" applyAlignment="1">
      <alignment horizontal="center" vertical="center"/>
    </xf>
    <xf numFmtId="164" fontId="67" fillId="0" borderId="74" xfId="1" applyNumberFormat="1" applyFont="1" applyFill="1" applyBorder="1" applyAlignment="1">
      <alignment horizontal="center" vertical="center"/>
    </xf>
    <xf numFmtId="164" fontId="67" fillId="0" borderId="45" xfId="1" applyNumberFormat="1" applyFont="1" applyFill="1" applyBorder="1" applyAlignment="1">
      <alignment horizontal="center" vertical="center"/>
    </xf>
    <xf numFmtId="0" fontId="67" fillId="0" borderId="44" xfId="1" applyFont="1" applyFill="1" applyBorder="1" applyAlignment="1">
      <alignment horizontal="center" vertical="center"/>
    </xf>
    <xf numFmtId="0" fontId="67" fillId="0" borderId="73" xfId="1" applyFont="1" applyFill="1" applyBorder="1" applyAlignment="1">
      <alignment horizontal="center" vertical="center"/>
    </xf>
    <xf numFmtId="0" fontId="67" fillId="0" borderId="74" xfId="1" applyFont="1" applyFill="1" applyBorder="1" applyAlignment="1">
      <alignment horizontal="center" vertical="center"/>
    </xf>
    <xf numFmtId="164" fontId="67" fillId="0" borderId="72" xfId="1" applyNumberFormat="1" applyFont="1" applyFill="1" applyBorder="1" applyAlignment="1">
      <alignment horizontal="center" vertical="center"/>
    </xf>
    <xf numFmtId="1" fontId="67" fillId="0" borderId="44" xfId="1" applyNumberFormat="1" applyFont="1" applyFill="1" applyBorder="1" applyAlignment="1">
      <alignment horizontal="center" vertical="center"/>
    </xf>
    <xf numFmtId="1" fontId="67" fillId="0" borderId="73" xfId="1" applyNumberFormat="1" applyFont="1" applyFill="1" applyBorder="1" applyAlignment="1">
      <alignment horizontal="center" vertical="center"/>
    </xf>
    <xf numFmtId="0" fontId="18" fillId="0" borderId="48" xfId="1" applyFont="1" applyFill="1" applyBorder="1" applyAlignment="1">
      <alignment horizontal="left" vertical="center" wrapText="1"/>
    </xf>
    <xf numFmtId="0" fontId="55" fillId="0" borderId="49" xfId="0" applyFont="1" applyFill="1" applyBorder="1" applyAlignment="1">
      <alignment vertical="center" wrapText="1"/>
    </xf>
    <xf numFmtId="0" fontId="55" fillId="0" borderId="59" xfId="0" applyFont="1" applyFill="1" applyBorder="1" applyAlignment="1">
      <alignment vertical="center" wrapText="1"/>
    </xf>
    <xf numFmtId="1" fontId="16" fillId="0" borderId="66" xfId="1" applyNumberFormat="1" applyFont="1" applyFill="1" applyBorder="1" applyAlignment="1">
      <alignment horizontal="center" vertical="center" wrapText="1"/>
    </xf>
    <xf numFmtId="1" fontId="16" fillId="0" borderId="52" xfId="1" applyNumberFormat="1" applyFont="1" applyFill="1" applyBorder="1" applyAlignment="1">
      <alignment horizontal="center" vertical="center" wrapText="1"/>
    </xf>
    <xf numFmtId="1" fontId="11" fillId="0" borderId="52" xfId="1" applyNumberFormat="1" applyFont="1" applyFill="1" applyBorder="1" applyAlignment="1">
      <alignment horizontal="center" vertical="center" wrapText="1"/>
    </xf>
    <xf numFmtId="1" fontId="11" fillId="0" borderId="53" xfId="1" applyNumberFormat="1" applyFont="1" applyFill="1" applyBorder="1" applyAlignment="1">
      <alignment horizontal="center" vertical="center" wrapText="1"/>
    </xf>
    <xf numFmtId="1" fontId="62" fillId="3" borderId="20" xfId="1" applyNumberFormat="1" applyFont="1" applyFill="1" applyBorder="1" applyAlignment="1">
      <alignment horizontal="center" vertical="center"/>
    </xf>
    <xf numFmtId="1" fontId="11" fillId="0" borderId="66" xfId="1" applyNumberFormat="1" applyFont="1" applyFill="1" applyBorder="1" applyAlignment="1">
      <alignment horizontal="center" vertical="center" wrapText="1"/>
    </xf>
    <xf numFmtId="49" fontId="59" fillId="2" borderId="72" xfId="1" applyNumberFormat="1" applyFont="1" applyFill="1" applyBorder="1" applyAlignment="1">
      <alignment horizontal="center" vertical="center"/>
    </xf>
    <xf numFmtId="1" fontId="67" fillId="0" borderId="72" xfId="1" applyNumberFormat="1" applyFont="1" applyFill="1" applyBorder="1" applyAlignment="1">
      <alignment horizontal="center" vertical="center"/>
    </xf>
    <xf numFmtId="0" fontId="12" fillId="2" borderId="49" xfId="1" applyFont="1" applyFill="1" applyBorder="1" applyAlignment="1">
      <alignment horizontal="center" vertical="center"/>
    </xf>
    <xf numFmtId="0" fontId="11" fillId="0" borderId="60" xfId="1" applyFont="1" applyFill="1" applyBorder="1" applyAlignment="1">
      <alignment horizontal="center" vertical="center"/>
    </xf>
    <xf numFmtId="0" fontId="11" fillId="0" borderId="61" xfId="1" applyFont="1" applyFill="1" applyBorder="1" applyAlignment="1">
      <alignment horizontal="center" vertical="center"/>
    </xf>
    <xf numFmtId="0" fontId="18" fillId="2" borderId="34" xfId="1" applyFont="1" applyFill="1" applyBorder="1" applyAlignment="1">
      <alignment vertical="center" wrapText="1"/>
    </xf>
    <xf numFmtId="0" fontId="55" fillId="0" borderId="35" xfId="0" applyFont="1" applyBorder="1" applyAlignment="1">
      <alignment vertical="center" wrapText="1"/>
    </xf>
    <xf numFmtId="0" fontId="55" fillId="0" borderId="39" xfId="0" applyFont="1" applyBorder="1" applyAlignment="1">
      <alignment vertical="center" wrapText="1"/>
    </xf>
    <xf numFmtId="0" fontId="11" fillId="0" borderId="34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/>
    </xf>
    <xf numFmtId="0" fontId="12" fillId="0" borderId="43" xfId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2" fillId="0" borderId="34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8" fillId="2" borderId="3" xfId="3" applyFont="1" applyFill="1" applyBorder="1" applyAlignment="1">
      <alignment wrapText="1"/>
    </xf>
    <xf numFmtId="0" fontId="55" fillId="0" borderId="4" xfId="0" applyFont="1" applyBorder="1" applyAlignment="1">
      <alignment wrapText="1"/>
    </xf>
    <xf numFmtId="0" fontId="55" fillId="0" borderId="10" xfId="0" applyFont="1" applyBorder="1" applyAlignment="1">
      <alignment wrapText="1"/>
    </xf>
    <xf numFmtId="0" fontId="11" fillId="2" borderId="34" xfId="1" applyFont="1" applyFill="1" applyBorder="1" applyAlignment="1">
      <alignment horizontal="center" vertical="center"/>
    </xf>
    <xf numFmtId="0" fontId="11" fillId="2" borderId="35" xfId="1" applyFont="1" applyFill="1" applyBorder="1" applyAlignment="1">
      <alignment horizontal="center" vertical="center"/>
    </xf>
    <xf numFmtId="0" fontId="11" fillId="2" borderId="39" xfId="1" applyFont="1" applyFill="1" applyBorder="1" applyAlignment="1">
      <alignment horizontal="center" vertical="center"/>
    </xf>
    <xf numFmtId="1" fontId="11" fillId="2" borderId="40" xfId="1" applyNumberFormat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2" fillId="2" borderId="43" xfId="1" applyFont="1" applyFill="1" applyBorder="1" applyAlignment="1">
      <alignment horizontal="center" vertical="center" wrapText="1"/>
    </xf>
    <xf numFmtId="1" fontId="11" fillId="2" borderId="20" xfId="1" applyNumberFormat="1" applyFont="1" applyFill="1" applyBorder="1" applyAlignment="1">
      <alignment horizontal="center" vertical="center"/>
    </xf>
    <xf numFmtId="1" fontId="11" fillId="2" borderId="63" xfId="1" applyNumberFormat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horizontal="center" vertical="center"/>
    </xf>
    <xf numFmtId="1" fontId="11" fillId="2" borderId="44" xfId="1" applyNumberFormat="1" applyFont="1" applyFill="1" applyBorder="1" applyAlignment="1">
      <alignment horizontal="center" vertical="center"/>
    </xf>
    <xf numFmtId="1" fontId="11" fillId="2" borderId="72" xfId="1" applyNumberFormat="1" applyFont="1" applyFill="1" applyBorder="1" applyAlignment="1">
      <alignment horizontal="center" vertical="center"/>
    </xf>
    <xf numFmtId="1" fontId="11" fillId="2" borderId="45" xfId="1" applyNumberFormat="1" applyFont="1" applyFill="1" applyBorder="1" applyAlignment="1">
      <alignment horizontal="center" vertical="center"/>
    </xf>
    <xf numFmtId="0" fontId="11" fillId="2" borderId="48" xfId="1" applyFont="1" applyFill="1" applyBorder="1" applyAlignment="1">
      <alignment horizontal="center" vertical="center" wrapText="1"/>
    </xf>
    <xf numFmtId="0" fontId="11" fillId="2" borderId="49" xfId="1" applyFont="1" applyFill="1" applyBorder="1" applyAlignment="1">
      <alignment horizontal="center" vertical="center" wrapText="1"/>
    </xf>
    <xf numFmtId="0" fontId="11" fillId="2" borderId="5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12" fillId="2" borderId="74" xfId="1" applyFont="1" applyFill="1" applyBorder="1" applyAlignment="1">
      <alignment horizontal="center" vertical="center"/>
    </xf>
    <xf numFmtId="0" fontId="12" fillId="2" borderId="72" xfId="1" applyFont="1" applyFill="1" applyBorder="1" applyAlignment="1">
      <alignment horizontal="center" vertical="center"/>
    </xf>
    <xf numFmtId="0" fontId="12" fillId="2" borderId="73" xfId="1" applyFont="1" applyFill="1" applyBorder="1" applyAlignment="1">
      <alignment horizontal="center" vertical="center"/>
    </xf>
    <xf numFmtId="0" fontId="2" fillId="2" borderId="74" xfId="1" applyFont="1" applyFill="1" applyBorder="1" applyAlignment="1">
      <alignment horizontal="center" vertical="center"/>
    </xf>
    <xf numFmtId="0" fontId="2" fillId="2" borderId="72" xfId="1" applyFont="1" applyFill="1" applyBorder="1" applyAlignment="1">
      <alignment horizontal="center" vertical="center"/>
    </xf>
    <xf numFmtId="0" fontId="2" fillId="2" borderId="73" xfId="1" applyFont="1" applyFill="1" applyBorder="1" applyAlignment="1">
      <alignment horizontal="center" vertical="center"/>
    </xf>
    <xf numFmtId="0" fontId="2" fillId="0" borderId="74" xfId="1" applyFont="1" applyFill="1" applyBorder="1" applyAlignment="1">
      <alignment horizontal="center" vertical="center"/>
    </xf>
    <xf numFmtId="0" fontId="2" fillId="0" borderId="72" xfId="1" applyFont="1" applyFill="1" applyBorder="1" applyAlignment="1">
      <alignment horizontal="center" vertical="center"/>
    </xf>
    <xf numFmtId="0" fontId="2" fillId="2" borderId="40" xfId="1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8" fillId="2" borderId="44" xfId="1" applyFont="1" applyFill="1" applyBorder="1" applyAlignment="1">
      <alignment vertical="center" wrapText="1"/>
    </xf>
    <xf numFmtId="0" fontId="55" fillId="0" borderId="72" xfId="0" applyFont="1" applyBorder="1" applyAlignment="1">
      <alignment vertical="center" wrapText="1"/>
    </xf>
    <xf numFmtId="0" fontId="55" fillId="0" borderId="45" xfId="0" applyFont="1" applyBorder="1" applyAlignment="1">
      <alignment vertical="center" wrapText="1"/>
    </xf>
    <xf numFmtId="49" fontId="11" fillId="2" borderId="44" xfId="1" applyNumberFormat="1" applyFont="1" applyFill="1" applyBorder="1" applyAlignment="1">
      <alignment horizontal="center" vertical="center"/>
    </xf>
    <xf numFmtId="0" fontId="11" fillId="2" borderId="73" xfId="1" applyFont="1" applyFill="1" applyBorder="1" applyAlignment="1">
      <alignment horizontal="center" vertical="center"/>
    </xf>
    <xf numFmtId="1" fontId="11" fillId="0" borderId="44" xfId="1" applyNumberFormat="1" applyFont="1" applyFill="1" applyBorder="1" applyAlignment="1">
      <alignment horizontal="center" vertical="center"/>
    </xf>
    <xf numFmtId="1" fontId="11" fillId="0" borderId="72" xfId="1" applyNumberFormat="1" applyFont="1" applyFill="1" applyBorder="1" applyAlignment="1">
      <alignment horizontal="center" vertical="center"/>
    </xf>
    <xf numFmtId="1" fontId="11" fillId="0" borderId="45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51" fillId="0" borderId="78" xfId="0" applyFont="1" applyFill="1" applyBorder="1" applyAlignment="1">
      <alignment horizontal="center" vertical="center"/>
    </xf>
    <xf numFmtId="0" fontId="51" fillId="0" borderId="79" xfId="0" applyFont="1" applyFill="1" applyBorder="1" applyAlignment="1">
      <alignment horizontal="center" vertical="center"/>
    </xf>
    <xf numFmtId="0" fontId="51" fillId="0" borderId="91" xfId="0" applyFont="1" applyFill="1" applyBorder="1" applyAlignment="1">
      <alignment horizontal="center" vertical="center"/>
    </xf>
    <xf numFmtId="0" fontId="51" fillId="0" borderId="78" xfId="0" applyFont="1" applyFill="1" applyBorder="1" applyAlignment="1">
      <alignment horizontal="left" vertical="center" wrapText="1"/>
    </xf>
    <xf numFmtId="0" fontId="51" fillId="0" borderId="79" xfId="0" applyFont="1" applyFill="1" applyBorder="1" applyAlignment="1">
      <alignment horizontal="left" vertical="center" wrapText="1"/>
    </xf>
    <xf numFmtId="0" fontId="51" fillId="0" borderId="92" xfId="0" applyFont="1" applyFill="1" applyBorder="1" applyAlignment="1">
      <alignment horizontal="left" vertical="center" wrapText="1"/>
    </xf>
    <xf numFmtId="0" fontId="68" fillId="0" borderId="88" xfId="0" applyFont="1" applyFill="1" applyBorder="1" applyAlignment="1">
      <alignment horizontal="center" vertical="center" wrapText="1"/>
    </xf>
    <xf numFmtId="0" fontId="68" fillId="0" borderId="89" xfId="0" applyFont="1" applyFill="1" applyBorder="1" applyAlignment="1">
      <alignment horizontal="center" vertical="center" wrapText="1"/>
    </xf>
    <xf numFmtId="0" fontId="68" fillId="0" borderId="90" xfId="0" applyFont="1" applyFill="1" applyBorder="1" applyAlignment="1">
      <alignment horizontal="center" vertical="center" wrapText="1"/>
    </xf>
    <xf numFmtId="0" fontId="68" fillId="0" borderId="88" xfId="0" applyFont="1" applyFill="1" applyBorder="1" applyAlignment="1">
      <alignment horizontal="center" vertical="center"/>
    </xf>
    <xf numFmtId="0" fontId="68" fillId="0" borderId="89" xfId="0" applyFont="1" applyFill="1" applyBorder="1" applyAlignment="1">
      <alignment horizontal="center" vertical="center"/>
    </xf>
    <xf numFmtId="0" fontId="68" fillId="0" borderId="90" xfId="0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2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2" borderId="49" xfId="1" applyFont="1" applyFill="1" applyBorder="1" applyAlignment="1">
      <alignment horizontal="center" vertical="center" wrapText="1"/>
    </xf>
    <xf numFmtId="0" fontId="2" fillId="2" borderId="50" xfId="1" applyFont="1" applyFill="1" applyBorder="1" applyAlignment="1">
      <alignment horizontal="center" vertical="center" wrapText="1"/>
    </xf>
    <xf numFmtId="0" fontId="2" fillId="2" borderId="51" xfId="1" applyFont="1" applyFill="1" applyBorder="1" applyAlignment="1">
      <alignment horizontal="center" vertical="center" wrapText="1"/>
    </xf>
    <xf numFmtId="0" fontId="2" fillId="2" borderId="59" xfId="1" applyFont="1" applyFill="1" applyBorder="1" applyAlignment="1">
      <alignment horizontal="center" vertical="center" wrapText="1"/>
    </xf>
    <xf numFmtId="0" fontId="2" fillId="2" borderId="50" xfId="1" applyFont="1" applyFill="1" applyBorder="1" applyAlignment="1">
      <alignment horizontal="center" vertical="center"/>
    </xf>
    <xf numFmtId="49" fontId="51" fillId="0" borderId="93" xfId="0" applyNumberFormat="1" applyFont="1" applyFill="1" applyBorder="1" applyAlignment="1">
      <alignment horizontal="center" vertical="center" wrapText="1"/>
    </xf>
    <xf numFmtId="49" fontId="51" fillId="0" borderId="79" xfId="0" applyNumberFormat="1" applyFont="1" applyFill="1" applyBorder="1" applyAlignment="1">
      <alignment horizontal="center" vertical="center" wrapText="1"/>
    </xf>
    <xf numFmtId="49" fontId="51" fillId="0" borderId="91" xfId="0" applyNumberFormat="1" applyFont="1" applyFill="1" applyBorder="1" applyAlignment="1">
      <alignment horizontal="center" vertical="center" wrapText="1"/>
    </xf>
    <xf numFmtId="49" fontId="51" fillId="0" borderId="43" xfId="0" applyNumberFormat="1" applyFont="1" applyFill="1" applyBorder="1" applyAlignment="1">
      <alignment horizontal="center" vertical="center" wrapText="1"/>
    </xf>
    <xf numFmtId="49" fontId="51" fillId="0" borderId="35" xfId="0" applyNumberFormat="1" applyFont="1" applyFill="1" applyBorder="1" applyAlignment="1">
      <alignment horizontal="center" vertical="center" wrapText="1"/>
    </xf>
    <xf numFmtId="49" fontId="51" fillId="0" borderId="80" xfId="0" applyNumberFormat="1" applyFont="1" applyFill="1" applyBorder="1" applyAlignment="1">
      <alignment horizontal="center" vertical="center" wrapText="1"/>
    </xf>
    <xf numFmtId="0" fontId="12" fillId="2" borderId="51" xfId="1" applyFont="1" applyFill="1" applyBorder="1" applyAlignment="1">
      <alignment horizontal="center" vertical="center" wrapText="1"/>
    </xf>
    <xf numFmtId="0" fontId="12" fillId="2" borderId="49" xfId="1" applyFont="1" applyFill="1" applyBorder="1" applyAlignment="1">
      <alignment horizontal="center" vertical="center" wrapText="1"/>
    </xf>
    <xf numFmtId="0" fontId="12" fillId="2" borderId="59" xfId="1" applyFont="1" applyFill="1" applyBorder="1" applyAlignment="1">
      <alignment horizontal="center" vertical="center" wrapText="1"/>
    </xf>
    <xf numFmtId="0" fontId="2" fillId="2" borderId="63" xfId="1" applyFont="1" applyFill="1" applyBorder="1" applyAlignment="1">
      <alignment horizontal="center" vertical="center" wrapText="1"/>
    </xf>
    <xf numFmtId="0" fontId="2" fillId="2" borderId="48" xfId="1" applyFont="1" applyFill="1" applyBorder="1" applyAlignment="1">
      <alignment horizontal="center" vertical="center" wrapText="1"/>
    </xf>
    <xf numFmtId="49" fontId="51" fillId="2" borderId="43" xfId="0" applyNumberFormat="1" applyFont="1" applyFill="1" applyBorder="1" applyAlignment="1">
      <alignment horizontal="center" vertical="center" wrapText="1"/>
    </xf>
    <xf numFmtId="49" fontId="51" fillId="2" borderId="35" xfId="0" applyNumberFormat="1" applyFont="1" applyFill="1" applyBorder="1" applyAlignment="1">
      <alignment horizontal="center" vertical="center" wrapText="1"/>
    </xf>
    <xf numFmtId="49" fontId="51" fillId="2" borderId="80" xfId="0" applyNumberFormat="1" applyFont="1" applyFill="1" applyBorder="1" applyAlignment="1">
      <alignment horizontal="center" vertical="center" wrapText="1"/>
    </xf>
    <xf numFmtId="0" fontId="2" fillId="0" borderId="81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80" xfId="0" applyNumberFormat="1" applyFont="1" applyFill="1" applyBorder="1" applyAlignment="1">
      <alignment horizontal="center" vertical="center" wrapText="1"/>
    </xf>
    <xf numFmtId="0" fontId="51" fillId="2" borderId="81" xfId="0" applyFont="1" applyFill="1" applyBorder="1" applyAlignment="1">
      <alignment horizontal="center" vertical="center"/>
    </xf>
    <xf numFmtId="0" fontId="51" fillId="2" borderId="35" xfId="0" applyFont="1" applyFill="1" applyBorder="1" applyAlignment="1">
      <alignment horizontal="center" vertical="center"/>
    </xf>
    <xf numFmtId="0" fontId="51" fillId="2" borderId="80" xfId="0" applyFont="1" applyFill="1" applyBorder="1" applyAlignment="1">
      <alignment horizontal="center" vertical="center"/>
    </xf>
    <xf numFmtId="0" fontId="51" fillId="2" borderId="81" xfId="0" applyFont="1" applyFill="1" applyBorder="1" applyAlignment="1">
      <alignment horizontal="left" vertical="center" wrapText="1"/>
    </xf>
    <xf numFmtId="0" fontId="51" fillId="2" borderId="35" xfId="0" applyFont="1" applyFill="1" applyBorder="1" applyAlignment="1">
      <alignment horizontal="left" vertical="center" wrapText="1"/>
    </xf>
    <xf numFmtId="0" fontId="51" fillId="2" borderId="36" xfId="0" applyFont="1" applyFill="1" applyBorder="1" applyAlignment="1">
      <alignment horizontal="left" vertical="center" wrapText="1"/>
    </xf>
    <xf numFmtId="49" fontId="2" fillId="0" borderId="95" xfId="0" applyNumberFormat="1" applyFont="1" applyFill="1" applyBorder="1" applyAlignment="1">
      <alignment horizontal="center" vertical="center" wrapText="1"/>
    </xf>
    <xf numFmtId="49" fontId="2" fillId="0" borderId="82" xfId="0" applyNumberFormat="1" applyFont="1" applyFill="1" applyBorder="1" applyAlignment="1">
      <alignment horizontal="center" vertical="center" wrapText="1"/>
    </xf>
    <xf numFmtId="49" fontId="2" fillId="0" borderId="94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1" fillId="0" borderId="84" xfId="0" applyFont="1" applyFill="1" applyBorder="1" applyAlignment="1">
      <alignment horizontal="center" vertical="center"/>
    </xf>
    <xf numFmtId="0" fontId="51" fillId="0" borderId="82" xfId="0" applyFont="1" applyFill="1" applyBorder="1" applyAlignment="1">
      <alignment horizontal="center" vertical="center"/>
    </xf>
    <xf numFmtId="0" fontId="51" fillId="0" borderId="83" xfId="0" applyFont="1" applyFill="1" applyBorder="1" applyAlignment="1">
      <alignment horizontal="center" vertical="center"/>
    </xf>
    <xf numFmtId="0" fontId="51" fillId="0" borderId="84" xfId="0" applyFont="1" applyFill="1" applyBorder="1" applyAlignment="1">
      <alignment horizontal="left" vertical="center" wrapText="1"/>
    </xf>
    <xf numFmtId="0" fontId="51" fillId="0" borderId="82" xfId="0" applyFont="1" applyFill="1" applyBorder="1" applyAlignment="1">
      <alignment horizontal="left" vertical="center" wrapText="1"/>
    </xf>
    <xf numFmtId="0" fontId="51" fillId="0" borderId="94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60" xfId="0" applyFont="1" applyFill="1" applyBorder="1" applyAlignment="1">
      <alignment horizontal="left" vertical="top" wrapText="1"/>
    </xf>
    <xf numFmtId="0" fontId="0" fillId="0" borderId="6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 applyProtection="1">
      <alignment horizontal="left" vertical="center" wrapText="1"/>
      <protection hidden="1"/>
    </xf>
    <xf numFmtId="0" fontId="49" fillId="0" borderId="60" xfId="1" applyFont="1" applyFill="1" applyBorder="1" applyAlignment="1">
      <alignment wrapText="1"/>
    </xf>
    <xf numFmtId="0" fontId="0" fillId="0" borderId="60" xfId="0" applyFill="1" applyBorder="1" applyAlignment="1">
      <alignment wrapText="1"/>
    </xf>
    <xf numFmtId="0" fontId="9" fillId="0" borderId="0" xfId="1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60" xfId="0" applyFont="1" applyFill="1" applyBorder="1" applyAlignment="1">
      <alignment horizontal="left" wrapText="1"/>
    </xf>
    <xf numFmtId="0" fontId="0" fillId="0" borderId="60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vertical="top" wrapText="1"/>
    </xf>
    <xf numFmtId="0" fontId="2" fillId="0" borderId="60" xfId="0" applyFont="1" applyFill="1" applyBorder="1" applyAlignment="1">
      <alignment horizontal="center" wrapText="1"/>
    </xf>
    <xf numFmtId="1" fontId="62" fillId="3" borderId="19" xfId="1" applyNumberFormat="1" applyFont="1" applyFill="1" applyBorder="1" applyAlignment="1">
      <alignment horizontal="center" vertical="center"/>
    </xf>
    <xf numFmtId="1" fontId="67" fillId="3" borderId="17" xfId="1" applyNumberFormat="1" applyFont="1" applyFill="1" applyBorder="1" applyAlignment="1">
      <alignment horizontal="center" vertical="center"/>
    </xf>
    <xf numFmtId="1" fontId="67" fillId="3" borderId="12" xfId="1" applyNumberFormat="1" applyFont="1" applyFill="1" applyBorder="1" applyAlignment="1">
      <alignment horizontal="center" vertical="center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80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4" fillId="2" borderId="43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/>
    </xf>
    <xf numFmtId="1" fontId="4" fillId="2" borderId="43" xfId="1" applyNumberFormat="1" applyFont="1" applyFill="1" applyBorder="1" applyAlignment="1">
      <alignment horizontal="center" vertical="center"/>
    </xf>
    <xf numFmtId="1" fontId="4" fillId="2" borderId="39" xfId="1" applyNumberFormat="1" applyFont="1" applyFill="1" applyBorder="1" applyAlignment="1">
      <alignment horizontal="center" vertical="center"/>
    </xf>
    <xf numFmtId="1" fontId="4" fillId="2" borderId="40" xfId="1" applyNumberFormat="1" applyFont="1" applyFill="1" applyBorder="1" applyAlignment="1">
      <alignment horizontal="center" vertical="center"/>
    </xf>
    <xf numFmtId="1" fontId="4" fillId="2" borderId="15" xfId="1" applyNumberFormat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4" fontId="4" fillId="2" borderId="18" xfId="1" applyNumberFormat="1" applyFont="1" applyFill="1" applyBorder="1" applyAlignment="1">
      <alignment horizontal="center" vertical="center"/>
    </xf>
    <xf numFmtId="164" fontId="4" fillId="2" borderId="63" xfId="1" applyNumberFormat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/>
    </xf>
    <xf numFmtId="1" fontId="4" fillId="2" borderId="63" xfId="1" applyNumberFormat="1" applyFont="1" applyFill="1" applyBorder="1" applyAlignment="1">
      <alignment horizontal="center" vertical="center"/>
    </xf>
    <xf numFmtId="1" fontId="4" fillId="2" borderId="34" xfId="1" applyNumberFormat="1" applyFont="1" applyFill="1" applyBorder="1" applyAlignment="1">
      <alignment horizontal="center" vertical="center"/>
    </xf>
    <xf numFmtId="1" fontId="4" fillId="2" borderId="36" xfId="1" applyNumberFormat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1" fontId="4" fillId="2" borderId="40" xfId="1" applyNumberFormat="1" applyFont="1" applyFill="1" applyBorder="1" applyAlignment="1">
      <alignment horizontal="center" vertical="center" wrapText="1"/>
    </xf>
    <xf numFmtId="1" fontId="4" fillId="2" borderId="15" xfId="1" applyNumberFormat="1" applyFont="1" applyFill="1" applyBorder="1" applyAlignment="1">
      <alignment horizontal="center" vertical="center" wrapText="1"/>
    </xf>
    <xf numFmtId="0" fontId="4" fillId="2" borderId="63" xfId="1" applyFont="1" applyFill="1" applyBorder="1" applyAlignment="1">
      <alignment horizontal="center" vertical="center"/>
    </xf>
    <xf numFmtId="1" fontId="4" fillId="2" borderId="18" xfId="1" applyNumberFormat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94" fillId="2" borderId="96" xfId="0" applyFont="1" applyFill="1" applyBorder="1" applyAlignment="1">
      <alignment horizontal="center" vertical="center" wrapText="1"/>
    </xf>
    <xf numFmtId="0" fontId="94" fillId="2" borderId="97" xfId="0" applyFont="1" applyFill="1" applyBorder="1" applyAlignment="1">
      <alignment horizontal="center" vertical="center" wrapText="1"/>
    </xf>
    <xf numFmtId="0" fontId="94" fillId="2" borderId="98" xfId="0" applyFont="1" applyFill="1" applyBorder="1" applyAlignment="1">
      <alignment horizontal="center" vertical="center" wrapText="1"/>
    </xf>
    <xf numFmtId="0" fontId="94" fillId="2" borderId="96" xfId="0" applyFont="1" applyFill="1" applyBorder="1" applyAlignment="1">
      <alignment horizontal="center" vertical="center"/>
    </xf>
    <xf numFmtId="0" fontId="94" fillId="2" borderId="97" xfId="0" applyFont="1" applyFill="1" applyBorder="1" applyAlignment="1">
      <alignment horizontal="center" vertical="center"/>
    </xf>
    <xf numFmtId="0" fontId="94" fillId="2" borderId="98" xfId="0" applyFont="1" applyFill="1" applyBorder="1" applyAlignment="1">
      <alignment horizontal="center" vertical="center"/>
    </xf>
    <xf numFmtId="49" fontId="4" fillId="2" borderId="40" xfId="1" applyNumberFormat="1" applyFont="1" applyFill="1" applyBorder="1" applyAlignment="1">
      <alignment horizontal="center" vertical="center"/>
    </xf>
    <xf numFmtId="49" fontId="4" fillId="2" borderId="63" xfId="1" applyNumberFormat="1" applyFont="1" applyFill="1" applyBorder="1" applyAlignment="1">
      <alignment horizontal="center" vertical="center"/>
    </xf>
    <xf numFmtId="49" fontId="4" fillId="2" borderId="62" xfId="1" applyNumberFormat="1" applyFont="1" applyFill="1" applyBorder="1" applyAlignment="1">
      <alignment horizontal="center" vertical="center"/>
    </xf>
    <xf numFmtId="49" fontId="4" fillId="2" borderId="61" xfId="1" applyNumberFormat="1" applyFont="1" applyFill="1" applyBorder="1" applyAlignment="1">
      <alignment horizontal="center" vertical="center"/>
    </xf>
    <xf numFmtId="49" fontId="4" fillId="2" borderId="34" xfId="1" applyNumberFormat="1" applyFont="1" applyFill="1" applyBorder="1" applyAlignment="1">
      <alignment horizontal="center" vertical="center"/>
    </xf>
    <xf numFmtId="49" fontId="4" fillId="2" borderId="39" xfId="1" applyNumberFormat="1" applyFont="1" applyFill="1" applyBorder="1" applyAlignment="1">
      <alignment horizontal="center" vertical="center"/>
    </xf>
    <xf numFmtId="49" fontId="4" fillId="2" borderId="34" xfId="1" applyNumberFormat="1" applyFont="1" applyFill="1" applyBorder="1" applyAlignment="1">
      <alignment horizontal="left" vertical="center" wrapText="1"/>
    </xf>
    <xf numFmtId="49" fontId="4" fillId="2" borderId="35" xfId="1" applyNumberFormat="1" applyFont="1" applyFill="1" applyBorder="1" applyAlignment="1">
      <alignment horizontal="left" vertical="center" wrapText="1"/>
    </xf>
    <xf numFmtId="49" fontId="4" fillId="2" borderId="39" xfId="1" applyNumberFormat="1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1" fontId="4" fillId="2" borderId="71" xfId="1" applyNumberFormat="1" applyFont="1" applyFill="1" applyBorder="1" applyAlignment="1">
      <alignment horizontal="center" vertical="center" wrapText="1"/>
    </xf>
    <xf numFmtId="1" fontId="4" fillId="2" borderId="41" xfId="1" applyNumberFormat="1" applyFont="1" applyFill="1" applyBorder="1" applyAlignment="1">
      <alignment horizontal="center" vertical="center" wrapText="1"/>
    </xf>
    <xf numFmtId="0" fontId="4" fillId="2" borderId="43" xfId="1" applyNumberFormat="1" applyFont="1" applyFill="1" applyBorder="1" applyAlignment="1">
      <alignment horizontal="center" vertical="center"/>
    </xf>
    <xf numFmtId="0" fontId="4" fillId="2" borderId="36" xfId="1" applyNumberFormat="1" applyFont="1" applyFill="1" applyBorder="1" applyAlignment="1">
      <alignment horizontal="center" vertical="center"/>
    </xf>
    <xf numFmtId="49" fontId="4" fillId="2" borderId="43" xfId="1" applyNumberFormat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left" vertical="center" wrapText="1"/>
    </xf>
    <xf numFmtId="0" fontId="4" fillId="2" borderId="35" xfId="1" applyFont="1" applyFill="1" applyBorder="1" applyAlignment="1">
      <alignment horizontal="left" vertical="center" wrapText="1"/>
    </xf>
    <xf numFmtId="0" fontId="4" fillId="2" borderId="39" xfId="1" applyFont="1" applyFill="1" applyBorder="1" applyAlignment="1">
      <alignment horizontal="left" vertical="center" wrapText="1"/>
    </xf>
    <xf numFmtId="1" fontId="4" fillId="2" borderId="40" xfId="0" applyNumberFormat="1" applyFont="1" applyFill="1" applyBorder="1" applyAlignment="1">
      <alignment horizontal="center" vertical="center"/>
    </xf>
    <xf numFmtId="1" fontId="4" fillId="2" borderId="63" xfId="0" applyNumberFormat="1" applyFont="1" applyFill="1" applyBorder="1" applyAlignment="1">
      <alignment horizontal="center" vertical="center"/>
    </xf>
    <xf numFmtId="1" fontId="4" fillId="2" borderId="34" xfId="1" applyNumberFormat="1" applyFont="1" applyFill="1" applyBorder="1" applyAlignment="1">
      <alignment horizontal="center" vertical="center" wrapText="1"/>
    </xf>
    <xf numFmtId="1" fontId="4" fillId="2" borderId="36" xfId="1" applyNumberFormat="1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1" fontId="4" fillId="2" borderId="41" xfId="1" applyNumberFormat="1" applyFont="1" applyFill="1" applyBorder="1" applyAlignment="1">
      <alignment horizontal="center" vertical="center"/>
    </xf>
    <xf numFmtId="1" fontId="4" fillId="2" borderId="42" xfId="1" applyNumberFormat="1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horizontal="left" wrapText="1"/>
      <protection hidden="1"/>
    </xf>
    <xf numFmtId="0" fontId="72" fillId="0" borderId="0" xfId="0" applyFont="1" applyAlignment="1">
      <alignment wrapText="1"/>
    </xf>
    <xf numFmtId="0" fontId="6" fillId="0" borderId="0" xfId="0" applyFont="1" applyFill="1" applyAlignment="1" applyProtection="1">
      <alignment horizontal="left" vertical="center" wrapText="1"/>
      <protection hidden="1"/>
    </xf>
    <xf numFmtId="49" fontId="4" fillId="0" borderId="1" xfId="1" applyNumberFormat="1" applyFont="1" applyFill="1" applyBorder="1" applyAlignment="1">
      <alignment horizontal="center" vertical="center" textRotation="90" wrapText="1"/>
    </xf>
    <xf numFmtId="49" fontId="4" fillId="0" borderId="2" xfId="1" applyNumberFormat="1" applyFont="1" applyFill="1" applyBorder="1" applyAlignment="1">
      <alignment horizontal="center" vertical="center" textRotation="90" wrapText="1"/>
    </xf>
    <xf numFmtId="49" fontId="4" fillId="0" borderId="11" xfId="1" applyNumberFormat="1" applyFont="1" applyFill="1" applyBorder="1" applyAlignment="1">
      <alignment horizontal="center" vertical="center" textRotation="90" wrapText="1"/>
    </xf>
    <xf numFmtId="49" fontId="4" fillId="0" borderId="12" xfId="1" applyNumberFormat="1" applyFont="1" applyFill="1" applyBorder="1" applyAlignment="1">
      <alignment horizontal="center" vertical="center" textRotation="90" wrapText="1"/>
    </xf>
    <xf numFmtId="49" fontId="4" fillId="0" borderId="23" xfId="1" applyNumberFormat="1" applyFont="1" applyFill="1" applyBorder="1" applyAlignment="1">
      <alignment horizontal="center" vertical="center" textRotation="90" wrapText="1"/>
    </xf>
    <xf numFmtId="49" fontId="4" fillId="0" borderId="24" xfId="1" applyNumberFormat="1" applyFont="1" applyFill="1" applyBorder="1" applyAlignment="1">
      <alignment horizontal="center" vertical="center" textRotation="90" wrapText="1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textRotation="90" wrapText="1"/>
    </xf>
    <xf numFmtId="49" fontId="14" fillId="0" borderId="8" xfId="1" applyNumberFormat="1" applyFont="1" applyFill="1" applyBorder="1" applyAlignment="1">
      <alignment horizontal="center" textRotation="90" wrapText="1"/>
    </xf>
    <xf numFmtId="49" fontId="14" fillId="0" borderId="9" xfId="1" applyNumberFormat="1" applyFont="1" applyFill="1" applyBorder="1" applyAlignment="1">
      <alignment horizontal="center" textRotation="90" wrapText="1"/>
    </xf>
    <xf numFmtId="49" fontId="14" fillId="0" borderId="17" xfId="1" applyNumberFormat="1" applyFont="1" applyFill="1" applyBorder="1" applyAlignment="1">
      <alignment horizontal="center" textRotation="90" wrapText="1"/>
    </xf>
    <xf numFmtId="49" fontId="14" fillId="0" borderId="0" xfId="1" applyNumberFormat="1" applyFont="1" applyFill="1" applyBorder="1" applyAlignment="1">
      <alignment horizontal="center" textRotation="90" wrapText="1"/>
    </xf>
    <xf numFmtId="49" fontId="14" fillId="0" borderId="19" xfId="1" applyNumberFormat="1" applyFont="1" applyFill="1" applyBorder="1" applyAlignment="1">
      <alignment horizontal="center" textRotation="90" wrapText="1"/>
    </xf>
    <xf numFmtId="49" fontId="14" fillId="0" borderId="28" xfId="1" applyNumberFormat="1" applyFont="1" applyFill="1" applyBorder="1" applyAlignment="1">
      <alignment horizontal="center" textRotation="90" wrapText="1"/>
    </xf>
    <xf numFmtId="49" fontId="14" fillId="0" borderId="29" xfId="1" applyNumberFormat="1" applyFont="1" applyFill="1" applyBorder="1" applyAlignment="1">
      <alignment horizontal="center" textRotation="90" wrapText="1"/>
    </xf>
    <xf numFmtId="49" fontId="14" fillId="0" borderId="27" xfId="1" applyNumberFormat="1" applyFont="1" applyFill="1" applyBorder="1" applyAlignment="1">
      <alignment horizontal="center" textRotation="90" wrapText="1"/>
    </xf>
    <xf numFmtId="49" fontId="14" fillId="0" borderId="2" xfId="1" applyNumberFormat="1" applyFont="1" applyFill="1" applyBorder="1" applyAlignment="1">
      <alignment horizontal="center" textRotation="90" wrapText="1"/>
    </xf>
    <xf numFmtId="49" fontId="14" fillId="0" borderId="12" xfId="1" applyNumberFormat="1" applyFont="1" applyFill="1" applyBorder="1" applyAlignment="1">
      <alignment horizontal="center" textRotation="90" wrapText="1"/>
    </xf>
    <xf numFmtId="49" fontId="14" fillId="0" borderId="24" xfId="1" applyNumberFormat="1" applyFont="1" applyFill="1" applyBorder="1" applyAlignment="1">
      <alignment horizontal="center" textRotation="90" wrapText="1"/>
    </xf>
    <xf numFmtId="0" fontId="4" fillId="0" borderId="10" xfId="1" applyFont="1" applyFill="1" applyBorder="1" applyAlignment="1">
      <alignment horizontal="center" vertical="center"/>
    </xf>
    <xf numFmtId="164" fontId="4" fillId="2" borderId="43" xfId="1" applyNumberFormat="1" applyFont="1" applyFill="1" applyBorder="1" applyAlignment="1">
      <alignment horizontal="center" vertical="center"/>
    </xf>
    <xf numFmtId="164" fontId="4" fillId="2" borderId="39" xfId="1" applyNumberFormat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6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textRotation="90" wrapText="1"/>
    </xf>
    <xf numFmtId="0" fontId="14" fillId="0" borderId="2" xfId="1" applyFont="1" applyFill="1" applyBorder="1" applyAlignment="1">
      <alignment horizontal="center" textRotation="90" wrapText="1"/>
    </xf>
    <xf numFmtId="0" fontId="14" fillId="0" borderId="11" xfId="1" applyFont="1" applyFill="1" applyBorder="1" applyAlignment="1">
      <alignment horizontal="center" textRotation="90" wrapText="1"/>
    </xf>
    <xf numFmtId="0" fontId="14" fillId="0" borderId="12" xfId="1" applyFont="1" applyFill="1" applyBorder="1" applyAlignment="1">
      <alignment horizontal="center" textRotation="90" wrapText="1"/>
    </xf>
    <xf numFmtId="0" fontId="14" fillId="0" borderId="23" xfId="1" applyFont="1" applyFill="1" applyBorder="1" applyAlignment="1">
      <alignment horizontal="center" textRotation="90" wrapText="1"/>
    </xf>
    <xf numFmtId="0" fontId="14" fillId="0" borderId="24" xfId="1" applyFont="1" applyFill="1" applyBorder="1" applyAlignment="1">
      <alignment horizontal="center" textRotation="90" wrapText="1"/>
    </xf>
    <xf numFmtId="0" fontId="14" fillId="0" borderId="54" xfId="1" applyFont="1" applyFill="1" applyBorder="1" applyAlignment="1">
      <alignment horizontal="center" textRotation="90" wrapText="1"/>
    </xf>
    <xf numFmtId="0" fontId="14" fillId="0" borderId="55" xfId="1" applyFont="1" applyFill="1" applyBorder="1" applyAlignment="1">
      <alignment horizontal="center" textRotation="90" wrapText="1"/>
    </xf>
    <xf numFmtId="0" fontId="14" fillId="0" borderId="64" xfId="1" applyFont="1" applyFill="1" applyBorder="1" applyAlignment="1">
      <alignment horizontal="center" textRotation="90" wrapText="1"/>
    </xf>
    <xf numFmtId="0" fontId="4" fillId="0" borderId="18" xfId="1" applyFont="1" applyFill="1" applyBorder="1" applyAlignment="1">
      <alignment horizontal="center" textRotation="90"/>
    </xf>
    <xf numFmtId="0" fontId="4" fillId="0" borderId="63" xfId="1" applyFont="1" applyFill="1" applyBorder="1" applyAlignment="1">
      <alignment horizontal="center" textRotation="90"/>
    </xf>
    <xf numFmtId="0" fontId="4" fillId="0" borderId="28" xfId="1" applyFont="1" applyFill="1" applyBorder="1" applyAlignment="1">
      <alignment horizontal="center" textRotation="90"/>
    </xf>
    <xf numFmtId="0" fontId="4" fillId="0" borderId="24" xfId="1" applyFont="1" applyFill="1" applyBorder="1" applyAlignment="1">
      <alignment horizontal="center" textRotation="90"/>
    </xf>
    <xf numFmtId="0" fontId="4" fillId="0" borderId="40" xfId="1" applyFont="1" applyFill="1" applyBorder="1" applyAlignment="1">
      <alignment horizontal="center" textRotation="90"/>
    </xf>
    <xf numFmtId="0" fontId="4" fillId="0" borderId="20" xfId="1" applyFont="1" applyFill="1" applyBorder="1" applyAlignment="1">
      <alignment horizontal="center" textRotation="90"/>
    </xf>
    <xf numFmtId="0" fontId="4" fillId="0" borderId="23" xfId="1" applyFont="1" applyFill="1" applyBorder="1" applyAlignment="1">
      <alignment horizontal="center" textRotation="90"/>
    </xf>
    <xf numFmtId="0" fontId="4" fillId="0" borderId="29" xfId="1" applyFont="1" applyFill="1" applyBorder="1" applyAlignment="1">
      <alignment horizontal="center" textRotation="90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62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center" textRotation="90" wrapText="1"/>
    </xf>
    <xf numFmtId="49" fontId="14" fillId="0" borderId="11" xfId="1" applyNumberFormat="1" applyFont="1" applyFill="1" applyBorder="1" applyAlignment="1">
      <alignment horizontal="center" textRotation="90" wrapText="1"/>
    </xf>
    <xf numFmtId="49" fontId="14" fillId="0" borderId="23" xfId="1" applyNumberFormat="1" applyFont="1" applyFill="1" applyBorder="1" applyAlignment="1">
      <alignment horizontal="center" textRotation="90" wrapText="1"/>
    </xf>
    <xf numFmtId="1" fontId="4" fillId="2" borderId="76" xfId="1" applyNumberFormat="1" applyFont="1" applyFill="1" applyBorder="1" applyAlignment="1">
      <alignment horizontal="center" vertical="center"/>
    </xf>
    <xf numFmtId="1" fontId="4" fillId="2" borderId="67" xfId="1" applyNumberFormat="1" applyFont="1" applyFill="1" applyBorder="1" applyAlignment="1">
      <alignment horizontal="center" vertical="center"/>
    </xf>
    <xf numFmtId="0" fontId="4" fillId="2" borderId="104" xfId="1" applyFont="1" applyFill="1" applyBorder="1" applyAlignment="1">
      <alignment horizontal="center" vertical="center"/>
    </xf>
    <xf numFmtId="0" fontId="4" fillId="2" borderId="110" xfId="1" applyFont="1" applyFill="1" applyBorder="1" applyAlignment="1">
      <alignment horizontal="center" vertical="center"/>
    </xf>
    <xf numFmtId="1" fontId="14" fillId="2" borderId="52" xfId="1" applyNumberFormat="1" applyFont="1" applyFill="1" applyBorder="1" applyAlignment="1">
      <alignment horizontal="center" vertical="center"/>
    </xf>
    <xf numFmtId="1" fontId="14" fillId="2" borderId="53" xfId="1" applyNumberFormat="1" applyFont="1" applyFill="1" applyBorder="1" applyAlignment="1">
      <alignment horizontal="center" vertical="center"/>
    </xf>
    <xf numFmtId="1" fontId="14" fillId="2" borderId="48" xfId="1" applyNumberFormat="1" applyFont="1" applyFill="1" applyBorder="1" applyAlignment="1">
      <alignment horizontal="center" vertical="center"/>
    </xf>
    <xf numFmtId="1" fontId="14" fillId="2" borderId="59" xfId="1" applyNumberFormat="1" applyFont="1" applyFill="1" applyBorder="1" applyAlignment="1">
      <alignment horizontal="center" vertical="center"/>
    </xf>
    <xf numFmtId="0" fontId="4" fillId="2" borderId="62" xfId="1" applyNumberFormat="1" applyFont="1" applyFill="1" applyBorder="1" applyAlignment="1">
      <alignment horizontal="center" vertical="center"/>
    </xf>
    <xf numFmtId="49" fontId="4" fillId="2" borderId="68" xfId="1" applyNumberFormat="1" applyFont="1" applyFill="1" applyBorder="1" applyAlignment="1">
      <alignment horizontal="center" vertical="center"/>
    </xf>
    <xf numFmtId="0" fontId="4" fillId="2" borderId="60" xfId="1" applyNumberFormat="1" applyFont="1" applyFill="1" applyBorder="1" applyAlignment="1">
      <alignment horizontal="center" vertical="center"/>
    </xf>
    <xf numFmtId="1" fontId="4" fillId="2" borderId="62" xfId="1" applyNumberFormat="1" applyFont="1" applyFill="1" applyBorder="1" applyAlignment="1">
      <alignment horizontal="center" vertical="center"/>
    </xf>
    <xf numFmtId="1" fontId="4" fillId="2" borderId="60" xfId="1" applyNumberFormat="1" applyFont="1" applyFill="1" applyBorder="1" applyAlignment="1">
      <alignment horizontal="center" vertical="center"/>
    </xf>
    <xf numFmtId="0" fontId="70" fillId="2" borderId="43" xfId="1" applyFont="1" applyFill="1" applyBorder="1" applyAlignment="1" applyProtection="1">
      <alignment horizontal="center" vertical="center"/>
    </xf>
    <xf numFmtId="0" fontId="70" fillId="2" borderId="39" xfId="1" applyFont="1" applyFill="1" applyBorder="1" applyAlignment="1" applyProtection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4" fillId="0" borderId="51" xfId="1" applyFont="1" applyFill="1" applyBorder="1" applyAlignment="1">
      <alignment horizontal="center" vertical="center"/>
    </xf>
    <xf numFmtId="0" fontId="14" fillId="0" borderId="49" xfId="1" applyFont="1" applyFill="1" applyBorder="1" applyAlignment="1">
      <alignment horizontal="center" vertical="center"/>
    </xf>
    <xf numFmtId="0" fontId="14" fillId="0" borderId="50" xfId="1" applyFont="1" applyFill="1" applyBorder="1" applyAlignment="1">
      <alignment horizontal="center" vertical="center"/>
    </xf>
    <xf numFmtId="0" fontId="14" fillId="0" borderId="52" xfId="1" applyFont="1" applyFill="1" applyBorder="1" applyAlignment="1">
      <alignment horizontal="center" vertical="center"/>
    </xf>
    <xf numFmtId="0" fontId="14" fillId="0" borderId="53" xfId="1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14" fillId="0" borderId="12" xfId="0" applyFont="1" applyFill="1" applyBorder="1" applyAlignment="1" applyProtection="1">
      <alignment horizontal="center" vertical="center"/>
      <protection hidden="1"/>
    </xf>
    <xf numFmtId="0" fontId="14" fillId="0" borderId="48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 wrapText="1"/>
    </xf>
    <xf numFmtId="0" fontId="76" fillId="0" borderId="11" xfId="0" applyFont="1" applyBorder="1" applyAlignment="1">
      <alignment horizontal="center" vertical="center" wrapText="1"/>
    </xf>
    <xf numFmtId="0" fontId="76" fillId="0" borderId="12" xfId="0" applyFont="1" applyBorder="1" applyAlignment="1">
      <alignment horizontal="center" vertical="center" wrapText="1"/>
    </xf>
    <xf numFmtId="0" fontId="76" fillId="0" borderId="23" xfId="0" applyFont="1" applyBorder="1" applyAlignment="1">
      <alignment horizontal="center" vertical="center" wrapText="1"/>
    </xf>
    <xf numFmtId="0" fontId="76" fillId="0" borderId="24" xfId="0" applyFont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center" vertical="center" wrapText="1"/>
    </xf>
    <xf numFmtId="0" fontId="14" fillId="0" borderId="23" xfId="1" applyFont="1" applyFill="1" applyBorder="1" applyAlignment="1">
      <alignment horizontal="center" vertical="center" wrapText="1"/>
    </xf>
    <xf numFmtId="0" fontId="14" fillId="0" borderId="29" xfId="1" applyFont="1" applyFill="1" applyBorder="1" applyAlignment="1">
      <alignment horizontal="center" vertical="center" wrapText="1"/>
    </xf>
    <xf numFmtId="0" fontId="14" fillId="0" borderId="24" xfId="1" applyFont="1" applyFill="1" applyBorder="1" applyAlignment="1">
      <alignment horizontal="center" vertical="center" wrapText="1"/>
    </xf>
    <xf numFmtId="1" fontId="14" fillId="2" borderId="49" xfId="1" applyNumberFormat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textRotation="90"/>
    </xf>
    <xf numFmtId="0" fontId="4" fillId="0" borderId="27" xfId="1" applyFont="1" applyFill="1" applyBorder="1" applyAlignment="1">
      <alignment horizontal="center" textRotation="90"/>
    </xf>
    <xf numFmtId="0" fontId="14" fillId="0" borderId="59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14" fillId="0" borderId="24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textRotation="90"/>
    </xf>
    <xf numFmtId="0" fontId="4" fillId="0" borderId="40" xfId="1" applyFont="1" applyFill="1" applyBorder="1" applyAlignment="1">
      <alignment textRotation="90"/>
    </xf>
    <xf numFmtId="0" fontId="4" fillId="0" borderId="15" xfId="1" applyFont="1" applyFill="1" applyBorder="1" applyAlignment="1">
      <alignment textRotation="90"/>
    </xf>
    <xf numFmtId="0" fontId="4" fillId="0" borderId="23" xfId="1" applyFont="1" applyFill="1" applyBorder="1" applyAlignment="1">
      <alignment textRotation="90"/>
    </xf>
    <xf numFmtId="0" fontId="4" fillId="0" borderId="27" xfId="1" applyFont="1" applyFill="1" applyBorder="1" applyAlignment="1">
      <alignment textRotation="90"/>
    </xf>
    <xf numFmtId="0" fontId="14" fillId="0" borderId="1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textRotation="90"/>
    </xf>
    <xf numFmtId="0" fontId="14" fillId="0" borderId="57" xfId="1" applyFont="1" applyFill="1" applyBorder="1" applyAlignment="1">
      <alignment horizontal="center" textRotation="90"/>
    </xf>
    <xf numFmtId="0" fontId="14" fillId="0" borderId="13" xfId="1" applyFont="1" applyFill="1" applyBorder="1" applyAlignment="1">
      <alignment horizontal="center" textRotation="90"/>
    </xf>
    <xf numFmtId="0" fontId="14" fillId="0" borderId="14" xfId="1" applyFont="1" applyFill="1" applyBorder="1" applyAlignment="1">
      <alignment horizontal="center" textRotation="90"/>
    </xf>
    <xf numFmtId="0" fontId="14" fillId="0" borderId="25" xfId="1" applyFont="1" applyFill="1" applyBorder="1" applyAlignment="1">
      <alignment horizontal="center" textRotation="90"/>
    </xf>
    <xf numFmtId="0" fontId="14" fillId="0" borderId="26" xfId="1" applyFont="1" applyFill="1" applyBorder="1" applyAlignment="1">
      <alignment horizontal="center" textRotation="90"/>
    </xf>
    <xf numFmtId="0" fontId="14" fillId="0" borderId="57" xfId="1" applyFont="1" applyFill="1" applyBorder="1" applyAlignment="1">
      <alignment horizontal="center" textRotation="90" wrapText="1"/>
    </xf>
    <xf numFmtId="0" fontId="14" fillId="0" borderId="14" xfId="1" applyFont="1" applyFill="1" applyBorder="1" applyAlignment="1">
      <alignment horizontal="center" textRotation="90" wrapText="1"/>
    </xf>
    <xf numFmtId="0" fontId="14" fillId="0" borderId="26" xfId="1" applyFont="1" applyFill="1" applyBorder="1" applyAlignment="1">
      <alignment horizontal="center" textRotation="90" wrapText="1"/>
    </xf>
    <xf numFmtId="0" fontId="14" fillId="0" borderId="58" xfId="1" applyFont="1" applyFill="1" applyBorder="1" applyAlignment="1">
      <alignment horizontal="center" textRotation="90" wrapText="1"/>
    </xf>
    <xf numFmtId="0" fontId="14" fillId="0" borderId="22" xfId="1" applyFont="1" applyFill="1" applyBorder="1" applyAlignment="1">
      <alignment horizontal="center" textRotation="90" wrapText="1"/>
    </xf>
    <xf numFmtId="0" fontId="14" fillId="0" borderId="30" xfId="1" applyFont="1" applyFill="1" applyBorder="1" applyAlignment="1">
      <alignment horizontal="center" textRotation="90" wrapText="1"/>
    </xf>
    <xf numFmtId="49" fontId="14" fillId="2" borderId="65" xfId="1" applyNumberFormat="1" applyFont="1" applyFill="1" applyBorder="1" applyAlignment="1">
      <alignment horizontal="center" vertical="center"/>
    </xf>
    <xf numFmtId="49" fontId="14" fillId="2" borderId="48" xfId="1" applyNumberFormat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textRotation="90" wrapText="1"/>
    </xf>
    <xf numFmtId="0" fontId="14" fillId="0" borderId="13" xfId="1" applyFont="1" applyFill="1" applyBorder="1" applyAlignment="1">
      <alignment horizontal="center" textRotation="90" wrapText="1"/>
    </xf>
    <xf numFmtId="0" fontId="14" fillId="0" borderId="25" xfId="3" applyFont="1" applyFill="1" applyBorder="1" applyAlignment="1">
      <alignment horizontal="center" textRotation="90"/>
    </xf>
    <xf numFmtId="0" fontId="14" fillId="0" borderId="26" xfId="3" applyFont="1" applyFill="1" applyBorder="1" applyAlignment="1">
      <alignment horizontal="center" textRotation="90"/>
    </xf>
    <xf numFmtId="0" fontId="14" fillId="0" borderId="58" xfId="1" applyFont="1" applyFill="1" applyBorder="1" applyAlignment="1">
      <alignment horizontal="center" textRotation="90"/>
    </xf>
    <xf numFmtId="0" fontId="14" fillId="0" borderId="22" xfId="1" applyFont="1" applyFill="1" applyBorder="1" applyAlignment="1">
      <alignment horizontal="center" textRotation="90"/>
    </xf>
    <xf numFmtId="0" fontId="14" fillId="0" borderId="30" xfId="1" applyFont="1" applyFill="1" applyBorder="1" applyAlignment="1">
      <alignment horizontal="center" textRotation="90"/>
    </xf>
    <xf numFmtId="0" fontId="14" fillId="2" borderId="52" xfId="1" applyFont="1" applyFill="1" applyBorder="1" applyAlignment="1">
      <alignment horizontal="center" vertical="center"/>
    </xf>
    <xf numFmtId="0" fontId="14" fillId="2" borderId="50" xfId="1" applyFont="1" applyFill="1" applyBorder="1" applyAlignment="1">
      <alignment horizontal="center" vertical="center"/>
    </xf>
    <xf numFmtId="49" fontId="14" fillId="2" borderId="59" xfId="1" applyNumberFormat="1" applyFont="1" applyFill="1" applyBorder="1" applyAlignment="1">
      <alignment horizontal="center" vertical="center"/>
    </xf>
    <xf numFmtId="0" fontId="14" fillId="2" borderId="48" xfId="1" applyFont="1" applyFill="1" applyBorder="1" applyAlignment="1">
      <alignment horizontal="left" vertical="center" wrapText="1"/>
    </xf>
    <xf numFmtId="0" fontId="14" fillId="2" borderId="49" xfId="1" applyFont="1" applyFill="1" applyBorder="1" applyAlignment="1">
      <alignment horizontal="left" vertical="center" wrapText="1"/>
    </xf>
    <xf numFmtId="0" fontId="14" fillId="2" borderId="59" xfId="1" applyFont="1" applyFill="1" applyBorder="1" applyAlignment="1">
      <alignment horizontal="left" vertical="center" wrapText="1"/>
    </xf>
    <xf numFmtId="0" fontId="14" fillId="2" borderId="66" xfId="1" applyFont="1" applyFill="1" applyBorder="1" applyAlignment="1">
      <alignment horizontal="center" vertical="center"/>
    </xf>
    <xf numFmtId="0" fontId="14" fillId="2" borderId="51" xfId="1" applyFont="1" applyFill="1" applyBorder="1" applyAlignment="1">
      <alignment horizontal="center" vertical="center"/>
    </xf>
    <xf numFmtId="1" fontId="14" fillId="2" borderId="66" xfId="1" applyNumberFormat="1" applyFont="1" applyFill="1" applyBorder="1" applyAlignment="1">
      <alignment horizontal="center" vertical="center"/>
    </xf>
    <xf numFmtId="1" fontId="14" fillId="2" borderId="51" xfId="1" applyNumberFormat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left" vertical="center" wrapText="1"/>
    </xf>
    <xf numFmtId="0" fontId="4" fillId="2" borderId="60" xfId="1" applyFont="1" applyFill="1" applyBorder="1" applyAlignment="1">
      <alignment horizontal="left" vertical="center" wrapText="1"/>
    </xf>
    <xf numFmtId="0" fontId="4" fillId="2" borderId="61" xfId="1" applyFont="1" applyFill="1" applyBorder="1" applyAlignment="1">
      <alignment horizontal="left" vertical="center" wrapText="1"/>
    </xf>
    <xf numFmtId="49" fontId="4" fillId="2" borderId="60" xfId="1" applyNumberFormat="1" applyFont="1" applyFill="1" applyBorder="1" applyAlignment="1">
      <alignment horizontal="center" vertical="center"/>
    </xf>
    <xf numFmtId="0" fontId="4" fillId="2" borderId="61" xfId="1" applyNumberFormat="1" applyFont="1" applyFill="1" applyBorder="1" applyAlignment="1">
      <alignment horizontal="center" vertical="center"/>
    </xf>
    <xf numFmtId="0" fontId="70" fillId="2" borderId="34" xfId="1" applyNumberFormat="1" applyFont="1" applyFill="1" applyBorder="1" applyAlignment="1" applyProtection="1">
      <alignment horizontal="center" vertical="center"/>
    </xf>
    <xf numFmtId="49" fontId="70" fillId="2" borderId="35" xfId="1" applyNumberFormat="1" applyFont="1" applyFill="1" applyBorder="1" applyAlignment="1" applyProtection="1">
      <alignment horizontal="center" vertical="center"/>
    </xf>
    <xf numFmtId="0" fontId="70" fillId="2" borderId="39" xfId="1" applyNumberFormat="1" applyFont="1" applyFill="1" applyBorder="1" applyAlignment="1" applyProtection="1">
      <alignment horizontal="center" vertical="center"/>
    </xf>
    <xf numFmtId="49" fontId="70" fillId="2" borderId="36" xfId="1" applyNumberFormat="1" applyFont="1" applyFill="1" applyBorder="1" applyAlignment="1" applyProtection="1">
      <alignment horizontal="center" vertical="center"/>
    </xf>
    <xf numFmtId="1" fontId="4" fillId="2" borderId="69" xfId="1" applyNumberFormat="1" applyFont="1" applyFill="1" applyBorder="1" applyAlignment="1">
      <alignment horizontal="center" vertical="center"/>
    </xf>
    <xf numFmtId="1" fontId="4" fillId="2" borderId="61" xfId="1" applyNumberFormat="1" applyFont="1" applyFill="1" applyBorder="1" applyAlignment="1">
      <alignment horizontal="center" vertical="center"/>
    </xf>
    <xf numFmtId="0" fontId="4" fillId="2" borderId="69" xfId="1" applyNumberFormat="1" applyFont="1" applyFill="1" applyBorder="1" applyAlignment="1">
      <alignment horizontal="center" vertical="center"/>
    </xf>
    <xf numFmtId="1" fontId="70" fillId="2" borderId="34" xfId="1" applyNumberFormat="1" applyFont="1" applyFill="1" applyBorder="1" applyAlignment="1" applyProtection="1">
      <alignment horizontal="center" vertical="center"/>
    </xf>
    <xf numFmtId="1" fontId="70" fillId="2" borderId="35" xfId="1" applyNumberFormat="1" applyFont="1" applyFill="1" applyBorder="1" applyAlignment="1" applyProtection="1">
      <alignment horizontal="center" vertical="center"/>
    </xf>
    <xf numFmtId="0" fontId="4" fillId="2" borderId="34" xfId="1" applyNumberFormat="1" applyFont="1" applyFill="1" applyBorder="1" applyAlignment="1">
      <alignment horizontal="center" vertical="center"/>
    </xf>
    <xf numFmtId="49" fontId="4" fillId="2" borderId="35" xfId="1" applyNumberFormat="1" applyFont="1" applyFill="1" applyBorder="1" applyAlignment="1">
      <alignment horizontal="center" vertical="center"/>
    </xf>
    <xf numFmtId="49" fontId="4" fillId="2" borderId="36" xfId="1" applyNumberFormat="1" applyFont="1" applyFill="1" applyBorder="1" applyAlignment="1">
      <alignment horizontal="center" vertical="center"/>
    </xf>
    <xf numFmtId="0" fontId="70" fillId="2" borderId="34" xfId="1" applyFont="1" applyFill="1" applyBorder="1" applyAlignment="1" applyProtection="1">
      <alignment horizontal="center" vertical="center"/>
    </xf>
    <xf numFmtId="0" fontId="70" fillId="2" borderId="36" xfId="1" applyFont="1" applyFill="1" applyBorder="1" applyAlignment="1" applyProtection="1">
      <alignment horizontal="center" vertical="center"/>
    </xf>
    <xf numFmtId="1" fontId="70" fillId="2" borderId="43" xfId="1" applyNumberFormat="1" applyFont="1" applyFill="1" applyBorder="1" applyAlignment="1" applyProtection="1">
      <alignment horizontal="center" vertical="center"/>
    </xf>
    <xf numFmtId="1" fontId="70" fillId="2" borderId="39" xfId="1" applyNumberFormat="1" applyFont="1" applyFill="1" applyBorder="1" applyAlignment="1" applyProtection="1">
      <alignment horizontal="center" vertical="center"/>
    </xf>
    <xf numFmtId="0" fontId="70" fillId="2" borderId="43" xfId="1" applyNumberFormat="1" applyFont="1" applyFill="1" applyBorder="1" applyAlignment="1" applyProtection="1">
      <alignment horizontal="center" vertical="center"/>
    </xf>
    <xf numFmtId="0" fontId="4" fillId="2" borderId="41" xfId="1" applyNumberFormat="1" applyFont="1" applyFill="1" applyBorder="1" applyAlignment="1">
      <alignment horizontal="center" vertical="center"/>
    </xf>
    <xf numFmtId="49" fontId="4" fillId="2" borderId="41" xfId="1" applyNumberFormat="1" applyFont="1" applyFill="1" applyBorder="1" applyAlignment="1">
      <alignment horizontal="center" vertical="center"/>
    </xf>
    <xf numFmtId="49" fontId="4" fillId="2" borderId="42" xfId="1" applyNumberFormat="1" applyFont="1" applyFill="1" applyBorder="1" applyAlignment="1">
      <alignment horizontal="center" vertical="center"/>
    </xf>
    <xf numFmtId="49" fontId="70" fillId="2" borderId="34" xfId="1" applyNumberFormat="1" applyFont="1" applyFill="1" applyBorder="1" applyAlignment="1" applyProtection="1">
      <alignment horizontal="center" vertical="center"/>
    </xf>
    <xf numFmtId="49" fontId="70" fillId="2" borderId="39" xfId="1" applyNumberFormat="1" applyFont="1" applyFill="1" applyBorder="1" applyAlignment="1" applyProtection="1">
      <alignment horizontal="center" vertical="center"/>
    </xf>
    <xf numFmtId="0" fontId="70" fillId="2" borderId="35" xfId="1" applyFont="1" applyFill="1" applyBorder="1" applyAlignment="1" applyProtection="1">
      <alignment horizontal="left" vertical="center" wrapText="1"/>
    </xf>
    <xf numFmtId="0" fontId="4" fillId="2" borderId="35" xfId="1" applyFont="1" applyFill="1" applyBorder="1" applyAlignment="1">
      <alignment horizontal="center" vertical="center"/>
    </xf>
    <xf numFmtId="1" fontId="4" fillId="2" borderId="35" xfId="1" applyNumberFormat="1" applyFont="1" applyFill="1" applyBorder="1" applyAlignment="1">
      <alignment horizontal="center" vertical="center"/>
    </xf>
    <xf numFmtId="0" fontId="4" fillId="2" borderId="71" xfId="1" applyNumberFormat="1" applyFont="1" applyFill="1" applyBorder="1" applyAlignment="1">
      <alignment horizontal="center" vertical="center"/>
    </xf>
    <xf numFmtId="0" fontId="4" fillId="2" borderId="35" xfId="1" applyNumberFormat="1" applyFont="1" applyFill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2" borderId="39" xfId="1" applyNumberFormat="1" applyFont="1" applyFill="1" applyBorder="1" applyAlignment="1">
      <alignment horizontal="center" vertical="center"/>
    </xf>
    <xf numFmtId="0" fontId="14" fillId="2" borderId="53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1" fontId="4" fillId="2" borderId="68" xfId="1" applyNumberFormat="1" applyFont="1" applyFill="1" applyBorder="1" applyAlignment="1">
      <alignment horizontal="center" vertical="center"/>
    </xf>
    <xf numFmtId="1" fontId="4" fillId="2" borderId="13" xfId="1" applyNumberFormat="1" applyFont="1" applyFill="1" applyBorder="1" applyAlignment="1">
      <alignment horizontal="center" vertical="center" wrapText="1"/>
    </xf>
    <xf numFmtId="1" fontId="4" fillId="2" borderId="14" xfId="1" applyNumberFormat="1" applyFont="1" applyFill="1" applyBorder="1" applyAlignment="1">
      <alignment horizontal="center" vertical="center" wrapText="1"/>
    </xf>
    <xf numFmtId="0" fontId="4" fillId="2" borderId="60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/>
    </xf>
    <xf numFmtId="164" fontId="4" fillId="2" borderId="69" xfId="1" applyNumberFormat="1" applyFont="1" applyFill="1" applyBorder="1" applyAlignment="1">
      <alignment horizontal="center" vertical="center"/>
    </xf>
    <xf numFmtId="164" fontId="4" fillId="2" borderId="61" xfId="1" applyNumberFormat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1" fontId="4" fillId="2" borderId="20" xfId="1" applyNumberFormat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left" vertical="center" wrapText="1"/>
    </xf>
    <xf numFmtId="0" fontId="4" fillId="2" borderId="20" xfId="1" applyFont="1" applyFill="1" applyBorder="1" applyAlignment="1">
      <alignment horizontal="left" vertical="center" wrapText="1"/>
    </xf>
    <xf numFmtId="0" fontId="4" fillId="2" borderId="63" xfId="1" applyFont="1" applyFill="1" applyBorder="1" applyAlignment="1">
      <alignment horizontal="left" vertical="center" wrapText="1"/>
    </xf>
    <xf numFmtId="0" fontId="4" fillId="2" borderId="18" xfId="1" applyNumberFormat="1" applyFont="1" applyFill="1" applyBorder="1" applyAlignment="1">
      <alignment horizontal="center" vertical="center"/>
    </xf>
    <xf numFmtId="49" fontId="4" fillId="2" borderId="15" xfId="1" applyNumberFormat="1" applyFont="1" applyFill="1" applyBorder="1" applyAlignment="1">
      <alignment horizontal="center" vertical="center"/>
    </xf>
    <xf numFmtId="1" fontId="4" fillId="2" borderId="62" xfId="1" applyNumberFormat="1" applyFont="1" applyFill="1" applyBorder="1" applyAlignment="1">
      <alignment horizontal="center" vertical="center" wrapText="1"/>
    </xf>
    <xf numFmtId="1" fontId="4" fillId="2" borderId="68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164" fontId="4" fillId="2" borderId="60" xfId="1" applyNumberFormat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left" vertical="center" wrapText="1"/>
    </xf>
    <xf numFmtId="0" fontId="4" fillId="2" borderId="74" xfId="1" applyFont="1" applyFill="1" applyBorder="1" applyAlignment="1">
      <alignment horizontal="center" vertical="center"/>
    </xf>
    <xf numFmtId="0" fontId="4" fillId="2" borderId="73" xfId="1" applyFont="1" applyFill="1" applyBorder="1" applyAlignment="1">
      <alignment horizontal="center" vertical="center"/>
    </xf>
    <xf numFmtId="1" fontId="4" fillId="2" borderId="74" xfId="1" applyNumberFormat="1" applyFont="1" applyFill="1" applyBorder="1" applyAlignment="1">
      <alignment horizontal="center" vertical="center"/>
    </xf>
    <xf numFmtId="1" fontId="4" fillId="2" borderId="45" xfId="1" applyNumberFormat="1" applyFont="1" applyFill="1" applyBorder="1" applyAlignment="1">
      <alignment horizontal="center" vertical="center"/>
    </xf>
    <xf numFmtId="164" fontId="4" fillId="2" borderId="35" xfId="1" applyNumberFormat="1" applyFont="1" applyFill="1" applyBorder="1" applyAlignment="1">
      <alignment horizontal="center" vertical="center"/>
    </xf>
    <xf numFmtId="1" fontId="4" fillId="2" borderId="44" xfId="1" applyNumberFormat="1" applyFont="1" applyFill="1" applyBorder="1" applyAlignment="1">
      <alignment horizontal="center" vertical="center"/>
    </xf>
    <xf numFmtId="1" fontId="4" fillId="2" borderId="73" xfId="1" applyNumberFormat="1" applyFont="1" applyFill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/>
    </xf>
    <xf numFmtId="1" fontId="4" fillId="2" borderId="4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1" fontId="4" fillId="2" borderId="60" xfId="1" applyNumberFormat="1" applyFont="1" applyFill="1" applyBorder="1" applyAlignment="1">
      <alignment horizontal="center" vertical="center" wrapText="1"/>
    </xf>
    <xf numFmtId="1" fontId="4" fillId="2" borderId="35" xfId="1" applyNumberFormat="1" applyFont="1" applyFill="1" applyBorder="1" applyAlignment="1">
      <alignment horizontal="center" vertical="center" wrapText="1"/>
    </xf>
    <xf numFmtId="49" fontId="4" fillId="2" borderId="117" xfId="1" applyNumberFormat="1" applyFont="1" applyFill="1" applyBorder="1" applyAlignment="1">
      <alignment horizontal="center" vertical="center"/>
    </xf>
    <xf numFmtId="49" fontId="4" fillId="2" borderId="118" xfId="1" applyNumberFormat="1" applyFont="1" applyFill="1" applyBorder="1" applyAlignment="1">
      <alignment horizontal="center" vertical="center"/>
    </xf>
    <xf numFmtId="0" fontId="4" fillId="2" borderId="95" xfId="1" applyFont="1" applyFill="1" applyBorder="1" applyAlignment="1">
      <alignment horizontal="left" vertical="center" wrapText="1"/>
    </xf>
    <xf numFmtId="0" fontId="4" fillId="2" borderId="82" xfId="1" applyFont="1" applyFill="1" applyBorder="1" applyAlignment="1">
      <alignment horizontal="left" vertical="center" wrapText="1"/>
    </xf>
    <xf numFmtId="1" fontId="4" fillId="2" borderId="101" xfId="1" applyNumberFormat="1" applyFont="1" applyFill="1" applyBorder="1" applyAlignment="1">
      <alignment horizontal="center" vertical="center"/>
    </xf>
    <xf numFmtId="1" fontId="4" fillId="2" borderId="82" xfId="1" applyNumberFormat="1" applyFont="1" applyFill="1" applyBorder="1" applyAlignment="1">
      <alignment horizontal="center" vertical="center"/>
    </xf>
    <xf numFmtId="0" fontId="4" fillId="2" borderId="101" xfId="1" applyFont="1" applyFill="1" applyBorder="1" applyAlignment="1">
      <alignment horizontal="center" vertical="center"/>
    </xf>
    <xf numFmtId="0" fontId="4" fillId="2" borderId="102" xfId="1" applyFont="1" applyFill="1" applyBorder="1" applyAlignment="1">
      <alignment horizontal="center" vertical="center"/>
    </xf>
    <xf numFmtId="1" fontId="4" fillId="2" borderId="82" xfId="1" applyNumberFormat="1" applyFont="1" applyFill="1" applyBorder="1" applyAlignment="1">
      <alignment horizontal="center" vertical="center" wrapText="1"/>
    </xf>
    <xf numFmtId="1" fontId="4" fillId="2" borderId="94" xfId="1" applyNumberFormat="1" applyFont="1" applyFill="1" applyBorder="1" applyAlignment="1">
      <alignment horizontal="center" vertical="center" wrapText="1"/>
    </xf>
    <xf numFmtId="0" fontId="4" fillId="2" borderId="43" xfId="1" applyFont="1" applyFill="1" applyBorder="1" applyAlignment="1">
      <alignment horizontal="left" vertical="center" wrapText="1"/>
    </xf>
    <xf numFmtId="1" fontId="4" fillId="2" borderId="95" xfId="1" applyNumberFormat="1" applyFont="1" applyFill="1" applyBorder="1" applyAlignment="1">
      <alignment horizontal="center" vertical="center"/>
    </xf>
    <xf numFmtId="1" fontId="4" fillId="2" borderId="102" xfId="1" applyNumberFormat="1" applyFont="1" applyFill="1" applyBorder="1" applyAlignment="1">
      <alignment horizontal="center" vertical="center"/>
    </xf>
    <xf numFmtId="0" fontId="4" fillId="2" borderId="82" xfId="1" applyFont="1" applyFill="1" applyBorder="1" applyAlignment="1">
      <alignment horizontal="center" vertical="center"/>
    </xf>
    <xf numFmtId="0" fontId="4" fillId="2" borderId="94" xfId="1" applyFont="1" applyFill="1" applyBorder="1" applyAlignment="1">
      <alignment horizontal="center" vertical="center"/>
    </xf>
    <xf numFmtId="0" fontId="4" fillId="2" borderId="95" xfId="1" applyFont="1" applyFill="1" applyBorder="1" applyAlignment="1">
      <alignment horizontal="center" vertical="center"/>
    </xf>
    <xf numFmtId="1" fontId="4" fillId="2" borderId="94" xfId="1" applyNumberFormat="1" applyFont="1" applyFill="1" applyBorder="1" applyAlignment="1">
      <alignment horizontal="center" vertical="center"/>
    </xf>
    <xf numFmtId="164" fontId="4" fillId="2" borderId="82" xfId="1" applyNumberFormat="1" applyFont="1" applyFill="1" applyBorder="1" applyAlignment="1">
      <alignment horizontal="center" vertical="center"/>
    </xf>
    <xf numFmtId="164" fontId="4" fillId="2" borderId="102" xfId="1" applyNumberFormat="1" applyFont="1" applyFill="1" applyBorder="1" applyAlignment="1">
      <alignment horizontal="center" vertical="center"/>
    </xf>
    <xf numFmtId="164" fontId="4" fillId="2" borderId="95" xfId="1" applyNumberFormat="1" applyFont="1" applyFill="1" applyBorder="1" applyAlignment="1">
      <alignment horizontal="center" vertical="center"/>
    </xf>
    <xf numFmtId="1" fontId="4" fillId="2" borderId="107" xfId="1" applyNumberFormat="1" applyFont="1" applyFill="1" applyBorder="1" applyAlignment="1">
      <alignment horizontal="center" vertical="center"/>
    </xf>
    <xf numFmtId="1" fontId="4" fillId="2" borderId="110" xfId="1" applyNumberFormat="1" applyFont="1" applyFill="1" applyBorder="1" applyAlignment="1">
      <alignment horizontal="center" vertical="center"/>
    </xf>
    <xf numFmtId="0" fontId="4" fillId="2" borderId="107" xfId="1" applyFont="1" applyFill="1" applyBorder="1" applyAlignment="1">
      <alignment horizontal="left" vertical="center" wrapText="1"/>
    </xf>
    <xf numFmtId="0" fontId="4" fillId="2" borderId="109" xfId="1" applyFont="1" applyFill="1" applyBorder="1" applyAlignment="1">
      <alignment horizontal="left" vertical="center" wrapText="1"/>
    </xf>
    <xf numFmtId="0" fontId="4" fillId="2" borderId="108" xfId="1" applyFont="1" applyFill="1" applyBorder="1" applyAlignment="1">
      <alignment horizontal="left" vertical="center" wrapText="1"/>
    </xf>
    <xf numFmtId="1" fontId="4" fillId="2" borderId="104" xfId="1" applyNumberFormat="1" applyFont="1" applyFill="1" applyBorder="1" applyAlignment="1">
      <alignment horizontal="center" vertical="center"/>
    </xf>
    <xf numFmtId="0" fontId="4" fillId="2" borderId="104" xfId="1" applyFont="1" applyFill="1" applyBorder="1" applyAlignment="1">
      <alignment horizontal="center" vertical="center" wrapText="1"/>
    </xf>
    <xf numFmtId="0" fontId="4" fillId="2" borderId="110" xfId="1" applyFont="1" applyFill="1" applyBorder="1" applyAlignment="1">
      <alignment horizontal="center" vertical="center" wrapText="1"/>
    </xf>
    <xf numFmtId="0" fontId="4" fillId="2" borderId="108" xfId="1" applyFont="1" applyFill="1" applyBorder="1" applyAlignment="1">
      <alignment horizontal="center" vertical="center"/>
    </xf>
    <xf numFmtId="1" fontId="4" fillId="2" borderId="109" xfId="1" applyNumberFormat="1" applyFont="1" applyFill="1" applyBorder="1" applyAlignment="1">
      <alignment horizontal="center" vertical="center"/>
    </xf>
    <xf numFmtId="1" fontId="4" fillId="2" borderId="6" xfId="1" applyNumberFormat="1" applyFont="1" applyFill="1" applyBorder="1" applyAlignment="1">
      <alignment horizontal="center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4" fillId="2" borderId="5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07" xfId="1" applyFont="1" applyFill="1" applyBorder="1" applyAlignment="1">
      <alignment horizontal="center" vertical="center"/>
    </xf>
    <xf numFmtId="1" fontId="4" fillId="2" borderId="107" xfId="1" applyNumberFormat="1" applyFont="1" applyFill="1" applyBorder="1" applyAlignment="1">
      <alignment horizontal="center" vertical="center" wrapText="1"/>
    </xf>
    <xf numFmtId="1" fontId="4" fillId="2" borderId="110" xfId="1" applyNumberFormat="1" applyFont="1" applyFill="1" applyBorder="1" applyAlignment="1">
      <alignment horizontal="center" vertical="center" wrapText="1"/>
    </xf>
    <xf numFmtId="164" fontId="4" fillId="2" borderId="104" xfId="1" applyNumberFormat="1" applyFont="1" applyFill="1" applyBorder="1" applyAlignment="1">
      <alignment horizontal="center" vertical="center"/>
    </xf>
    <xf numFmtId="164" fontId="4" fillId="2" borderId="108" xfId="1" applyNumberFormat="1" applyFont="1" applyFill="1" applyBorder="1" applyAlignment="1">
      <alignment horizontal="center" vertical="center"/>
    </xf>
    <xf numFmtId="1" fontId="4" fillId="2" borderId="108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1" fontId="4" fillId="2" borderId="5" xfId="1" applyNumberFormat="1" applyFont="1" applyFill="1" applyBorder="1" applyAlignment="1">
      <alignment horizontal="center" vertical="center" wrapText="1"/>
    </xf>
    <xf numFmtId="0" fontId="14" fillId="2" borderId="48" xfId="1" applyFont="1" applyFill="1" applyBorder="1" applyAlignment="1">
      <alignment horizontal="left" vertical="justify" wrapText="1"/>
    </xf>
    <xf numFmtId="0" fontId="14" fillId="2" borderId="49" xfId="1" applyFont="1" applyFill="1" applyBorder="1" applyAlignment="1">
      <alignment horizontal="left" vertical="justify" wrapText="1"/>
    </xf>
    <xf numFmtId="0" fontId="14" fillId="2" borderId="59" xfId="1" applyFont="1" applyFill="1" applyBorder="1" applyAlignment="1">
      <alignment horizontal="left" vertical="justify" wrapText="1"/>
    </xf>
    <xf numFmtId="49" fontId="14" fillId="2" borderId="49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horizontal="center" vertical="center"/>
    </xf>
    <xf numFmtId="164" fontId="4" fillId="2" borderId="74" xfId="1" applyNumberFormat="1" applyFont="1" applyFill="1" applyBorder="1" applyAlignment="1">
      <alignment horizontal="center" vertical="center"/>
    </xf>
    <xf numFmtId="164" fontId="4" fillId="2" borderId="45" xfId="1" applyNumberFormat="1" applyFont="1" applyFill="1" applyBorder="1" applyAlignment="1">
      <alignment horizontal="center" vertical="center"/>
    </xf>
    <xf numFmtId="49" fontId="4" fillId="2" borderId="44" xfId="1" applyNumberFormat="1" applyFont="1" applyFill="1" applyBorder="1" applyAlignment="1">
      <alignment horizontal="center" vertical="center"/>
    </xf>
    <xf numFmtId="49" fontId="4" fillId="2" borderId="45" xfId="1" applyNumberFormat="1" applyFont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left" vertical="center" wrapText="1"/>
    </xf>
    <xf numFmtId="0" fontId="4" fillId="2" borderId="72" xfId="1" applyFont="1" applyFill="1" applyBorder="1" applyAlignment="1">
      <alignment horizontal="left" vertical="center" wrapText="1"/>
    </xf>
    <xf numFmtId="0" fontId="4" fillId="2" borderId="45" xfId="1" applyFont="1" applyFill="1" applyBorder="1" applyAlignment="1">
      <alignment horizontal="left" vertical="center" wrapText="1"/>
    </xf>
    <xf numFmtId="0" fontId="4" fillId="2" borderId="44" xfId="1" applyFont="1" applyFill="1" applyBorder="1" applyAlignment="1">
      <alignment horizontal="center" vertical="center"/>
    </xf>
    <xf numFmtId="0" fontId="4" fillId="2" borderId="72" xfId="1" applyFont="1" applyFill="1" applyBorder="1" applyAlignment="1">
      <alignment horizontal="center" vertical="center"/>
    </xf>
    <xf numFmtId="1" fontId="4" fillId="2" borderId="44" xfId="1" applyNumberFormat="1" applyFont="1" applyFill="1" applyBorder="1" applyAlignment="1">
      <alignment horizontal="center" vertical="center" wrapText="1"/>
    </xf>
    <xf numFmtId="1" fontId="4" fillId="2" borderId="73" xfId="1" applyNumberFormat="1" applyFont="1" applyFill="1" applyBorder="1" applyAlignment="1">
      <alignment horizontal="center" vertical="center" wrapText="1"/>
    </xf>
    <xf numFmtId="1" fontId="86" fillId="2" borderId="52" xfId="1" applyNumberFormat="1" applyFont="1" applyFill="1" applyBorder="1" applyAlignment="1">
      <alignment horizontal="center" vertical="center"/>
    </xf>
    <xf numFmtId="0" fontId="4" fillId="2" borderId="74" xfId="1" applyNumberFormat="1" applyFont="1" applyFill="1" applyBorder="1" applyAlignment="1">
      <alignment horizontal="center" vertical="center"/>
    </xf>
    <xf numFmtId="0" fontId="4" fillId="2" borderId="73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4" fillId="2" borderId="60" xfId="1" applyFont="1" applyFill="1" applyBorder="1" applyAlignment="1">
      <alignment horizontal="left" vertical="top" wrapText="1"/>
    </xf>
    <xf numFmtId="0" fontId="4" fillId="2" borderId="6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9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0" fillId="2" borderId="7" xfId="1" applyFont="1" applyFill="1" applyBorder="1" applyAlignment="1">
      <alignment horizontal="center" vertical="center"/>
    </xf>
    <xf numFmtId="0" fontId="70" fillId="2" borderId="9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4" fillId="2" borderId="77" xfId="1" applyFont="1" applyFill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1" fontId="4" fillId="2" borderId="86" xfId="1" applyNumberFormat="1" applyFont="1" applyFill="1" applyBorder="1" applyAlignment="1">
      <alignment horizontal="center" vertical="center" wrapText="1"/>
    </xf>
    <xf numFmtId="1" fontId="4" fillId="2" borderId="16" xfId="1" applyNumberFormat="1" applyFont="1" applyFill="1" applyBorder="1" applyAlignment="1">
      <alignment horizontal="center" vertical="center" wrapText="1"/>
    </xf>
    <xf numFmtId="49" fontId="4" fillId="2" borderId="65" xfId="1" applyNumberFormat="1" applyFont="1" applyFill="1" applyBorder="1" applyAlignment="1">
      <alignment horizontal="center" vertical="center"/>
    </xf>
    <xf numFmtId="49" fontId="4" fillId="2" borderId="48" xfId="1" applyNumberFormat="1" applyFont="1" applyFill="1" applyBorder="1" applyAlignment="1">
      <alignment horizontal="center" vertical="center"/>
    </xf>
    <xf numFmtId="0" fontId="4" fillId="2" borderId="15" xfId="1" applyNumberFormat="1" applyFont="1" applyFill="1" applyBorder="1" applyAlignment="1">
      <alignment horizontal="center" vertical="center"/>
    </xf>
    <xf numFmtId="1" fontId="4" fillId="2" borderId="52" xfId="1" applyNumberFormat="1" applyFont="1" applyFill="1" applyBorder="1" applyAlignment="1">
      <alignment horizontal="center" vertical="center"/>
    </xf>
    <xf numFmtId="0" fontId="4" fillId="2" borderId="53" xfId="1" applyFont="1" applyFill="1" applyBorder="1" applyAlignment="1">
      <alignment horizontal="center" vertical="center"/>
    </xf>
    <xf numFmtId="49" fontId="4" fillId="2" borderId="32" xfId="1" applyNumberFormat="1" applyFont="1" applyFill="1" applyBorder="1" applyAlignment="1">
      <alignment horizontal="center" vertical="center"/>
    </xf>
    <xf numFmtId="49" fontId="4" fillId="2" borderId="33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 wrapText="1"/>
    </xf>
    <xf numFmtId="0" fontId="76" fillId="2" borderId="10" xfId="0" applyFont="1" applyFill="1" applyBorder="1" applyAlignment="1">
      <alignment horizontal="center" vertical="center" wrapText="1"/>
    </xf>
    <xf numFmtId="0" fontId="4" fillId="2" borderId="34" xfId="0" applyNumberFormat="1" applyFont="1" applyFill="1" applyBorder="1" applyAlignment="1">
      <alignment horizontal="center" vertical="center"/>
    </xf>
    <xf numFmtId="1" fontId="4" fillId="2" borderId="66" xfId="1" applyNumberFormat="1" applyFont="1" applyFill="1" applyBorder="1" applyAlignment="1">
      <alignment horizontal="center" vertical="center"/>
    </xf>
    <xf numFmtId="0" fontId="4" fillId="2" borderId="52" xfId="1" applyFont="1" applyFill="1" applyBorder="1" applyAlignment="1">
      <alignment horizontal="center" vertical="center"/>
    </xf>
    <xf numFmtId="1" fontId="4" fillId="2" borderId="43" xfId="1" applyNumberFormat="1" applyFont="1" applyFill="1" applyBorder="1" applyAlignment="1">
      <alignment horizontal="center" vertical="center" wrapText="1"/>
    </xf>
    <xf numFmtId="1" fontId="4" fillId="2" borderId="39" xfId="1" applyNumberFormat="1" applyFont="1" applyFill="1" applyBorder="1" applyAlignment="1">
      <alignment horizontal="center" vertical="center" wrapText="1"/>
    </xf>
    <xf numFmtId="49" fontId="4" fillId="2" borderId="34" xfId="1" applyNumberFormat="1" applyFont="1" applyFill="1" applyBorder="1" applyAlignment="1">
      <alignment horizontal="center" vertical="center" wrapText="1"/>
    </xf>
    <xf numFmtId="0" fontId="76" fillId="2" borderId="39" xfId="0" applyFont="1" applyFill="1" applyBorder="1" applyAlignment="1">
      <alignment horizontal="center" vertical="center" wrapText="1"/>
    </xf>
    <xf numFmtId="164" fontId="4" fillId="2" borderId="20" xfId="1" applyNumberFormat="1" applyFont="1" applyFill="1" applyBorder="1" applyAlignment="1">
      <alignment horizontal="center" vertical="center"/>
    </xf>
    <xf numFmtId="49" fontId="14" fillId="2" borderId="23" xfId="1" applyNumberFormat="1" applyFont="1" applyFill="1" applyBorder="1" applyAlignment="1">
      <alignment horizontal="center" vertical="center"/>
    </xf>
    <xf numFmtId="49" fontId="14" fillId="2" borderId="24" xfId="1" applyNumberFormat="1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left" vertical="center" wrapText="1"/>
    </xf>
    <xf numFmtId="0" fontId="14" fillId="2" borderId="29" xfId="1" applyFont="1" applyFill="1" applyBorder="1" applyAlignment="1">
      <alignment horizontal="left" vertical="center" wrapText="1"/>
    </xf>
    <xf numFmtId="0" fontId="14" fillId="2" borderId="24" xfId="1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3" xfId="1" applyFont="1" applyFill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/>
    </xf>
    <xf numFmtId="1" fontId="14" fillId="2" borderId="23" xfId="1" applyNumberFormat="1" applyFont="1" applyFill="1" applyBorder="1" applyAlignment="1">
      <alignment horizontal="center" vertical="center"/>
    </xf>
    <xf numFmtId="1" fontId="14" fillId="2" borderId="27" xfId="1" applyNumberFormat="1" applyFont="1" applyFill="1" applyBorder="1" applyAlignment="1">
      <alignment horizontal="center" vertical="center"/>
    </xf>
    <xf numFmtId="1" fontId="14" fillId="2" borderId="24" xfId="1" applyNumberFormat="1" applyFont="1" applyFill="1" applyBorder="1" applyAlignment="1">
      <alignment horizontal="center" vertical="center"/>
    </xf>
    <xf numFmtId="1" fontId="14" fillId="2" borderId="28" xfId="1" applyNumberFormat="1" applyFont="1" applyFill="1" applyBorder="1" applyAlignment="1">
      <alignment horizontal="center" vertical="center"/>
    </xf>
    <xf numFmtId="1" fontId="14" fillId="2" borderId="50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4" fillId="2" borderId="45" xfId="1" applyNumberFormat="1" applyFont="1" applyFill="1" applyBorder="1" applyAlignment="1">
      <alignment horizontal="center" vertical="center"/>
    </xf>
    <xf numFmtId="0" fontId="4" fillId="2" borderId="44" xfId="1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73" xfId="0" applyFont="1" applyFill="1" applyBorder="1" applyAlignment="1">
      <alignment horizontal="center" vertical="center"/>
    </xf>
    <xf numFmtId="0" fontId="4" fillId="2" borderId="74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 vertical="center"/>
    </xf>
    <xf numFmtId="1" fontId="4" fillId="2" borderId="35" xfId="0" applyNumberFormat="1" applyFont="1" applyFill="1" applyBorder="1" applyAlignment="1">
      <alignment horizontal="center" vertical="center"/>
    </xf>
    <xf numFmtId="1" fontId="14" fillId="2" borderId="48" xfId="0" applyNumberFormat="1" applyFont="1" applyFill="1" applyBorder="1" applyAlignment="1">
      <alignment horizontal="center" vertical="center"/>
    </xf>
    <xf numFmtId="1" fontId="14" fillId="2" borderId="49" xfId="0" applyNumberFormat="1" applyFont="1" applyFill="1" applyBorder="1" applyAlignment="1">
      <alignment horizontal="center" vertical="center"/>
    </xf>
    <xf numFmtId="0" fontId="14" fillId="2" borderId="48" xfId="1" applyFont="1" applyFill="1" applyBorder="1" applyAlignment="1">
      <alignment horizontal="center" vertical="center"/>
    </xf>
    <xf numFmtId="0" fontId="14" fillId="2" borderId="59" xfId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49" fontId="4" fillId="2" borderId="101" xfId="1" applyNumberFormat="1" applyFont="1" applyFill="1" applyBorder="1" applyAlignment="1">
      <alignment horizontal="center" vertical="center"/>
    </xf>
    <xf numFmtId="49" fontId="4" fillId="2" borderId="102" xfId="1" applyNumberFormat="1" applyFont="1" applyFill="1" applyBorder="1" applyAlignment="1">
      <alignment horizontal="center" vertical="center"/>
    </xf>
    <xf numFmtId="0" fontId="4" fillId="2" borderId="101" xfId="1" applyFont="1" applyFill="1" applyBorder="1" applyAlignment="1">
      <alignment horizontal="left" vertical="center" wrapText="1"/>
    </xf>
    <xf numFmtId="0" fontId="4" fillId="2" borderId="102" xfId="1" applyFont="1" applyFill="1" applyBorder="1" applyAlignment="1">
      <alignment horizontal="left" vertical="center" wrapText="1"/>
    </xf>
    <xf numFmtId="1" fontId="4" fillId="2" borderId="101" xfId="1" applyNumberFormat="1" applyFont="1" applyFill="1" applyBorder="1" applyAlignment="1">
      <alignment horizontal="center" vertical="center" wrapText="1"/>
    </xf>
    <xf numFmtId="0" fontId="4" fillId="2" borderId="82" xfId="0" applyFont="1" applyFill="1" applyBorder="1" applyAlignment="1">
      <alignment horizontal="center" vertical="center"/>
    </xf>
    <xf numFmtId="0" fontId="4" fillId="2" borderId="94" xfId="0" applyFont="1" applyFill="1" applyBorder="1" applyAlignment="1">
      <alignment horizontal="center" vertical="center"/>
    </xf>
    <xf numFmtId="0" fontId="4" fillId="2" borderId="9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4" fontId="4" fillId="2" borderId="109" xfId="1" applyNumberFormat="1" applyFont="1" applyFill="1" applyBorder="1" applyAlignment="1">
      <alignment horizontal="center" vertical="center"/>
    </xf>
    <xf numFmtId="0" fontId="4" fillId="2" borderId="109" xfId="0" applyFont="1" applyFill="1" applyBorder="1" applyAlignment="1">
      <alignment horizontal="center" vertical="center"/>
    </xf>
    <xf numFmtId="0" fontId="4" fillId="2" borderId="110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horizontal="center" vertical="center"/>
    </xf>
    <xf numFmtId="49" fontId="4" fillId="2" borderId="105" xfId="1" applyNumberFormat="1" applyFont="1" applyFill="1" applyBorder="1" applyAlignment="1">
      <alignment horizontal="center" vertical="center"/>
    </xf>
    <xf numFmtId="49" fontId="4" fillId="2" borderId="112" xfId="1" applyNumberFormat="1" applyFont="1" applyFill="1" applyBorder="1" applyAlignment="1">
      <alignment horizontal="center" vertical="center"/>
    </xf>
    <xf numFmtId="49" fontId="4" fillId="2" borderId="113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6" fillId="2" borderId="4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88" fillId="2" borderId="34" xfId="1" applyFont="1" applyFill="1" applyBorder="1" applyAlignment="1">
      <alignment horizontal="center" vertical="center"/>
    </xf>
    <xf numFmtId="0" fontId="88" fillId="2" borderId="36" xfId="1" applyFont="1" applyFill="1" applyBorder="1" applyAlignment="1">
      <alignment horizontal="center" vertical="center"/>
    </xf>
    <xf numFmtId="0" fontId="4" fillId="2" borderId="95" xfId="1" applyNumberFormat="1" applyFont="1" applyFill="1" applyBorder="1" applyAlignment="1">
      <alignment horizontal="center" vertical="center"/>
    </xf>
    <xf numFmtId="0" fontId="4" fillId="2" borderId="102" xfId="1" applyNumberFormat="1" applyFont="1" applyFill="1" applyBorder="1" applyAlignment="1">
      <alignment horizontal="center" vertical="center"/>
    </xf>
    <xf numFmtId="0" fontId="4" fillId="2" borderId="101" xfId="0" applyFont="1" applyFill="1" applyBorder="1" applyAlignment="1">
      <alignment horizontal="center" vertical="center"/>
    </xf>
    <xf numFmtId="0" fontId="4" fillId="2" borderId="102" xfId="0" applyFont="1" applyFill="1" applyBorder="1" applyAlignment="1">
      <alignment horizontal="center" vertical="center"/>
    </xf>
    <xf numFmtId="0" fontId="14" fillId="2" borderId="65" xfId="1" applyFont="1" applyFill="1" applyBorder="1" applyAlignment="1">
      <alignment horizontal="left" vertical="center" wrapText="1"/>
    </xf>
    <xf numFmtId="0" fontId="14" fillId="2" borderId="65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0" fontId="14" fillId="2" borderId="65" xfId="1" applyFont="1" applyFill="1" applyBorder="1" applyAlignment="1">
      <alignment horizontal="center" vertical="center"/>
    </xf>
    <xf numFmtId="0" fontId="88" fillId="2" borderId="95" xfId="1" applyFont="1" applyFill="1" applyBorder="1" applyAlignment="1">
      <alignment horizontal="center" vertical="center"/>
    </xf>
    <xf numFmtId="0" fontId="88" fillId="2" borderId="94" xfId="1" applyFont="1" applyFill="1" applyBorder="1" applyAlignment="1">
      <alignment horizontal="center" vertical="center"/>
    </xf>
    <xf numFmtId="0" fontId="4" fillId="2" borderId="94" xfId="1" applyNumberFormat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>
      <alignment horizontal="center" vertical="center"/>
    </xf>
    <xf numFmtId="1" fontId="4" fillId="2" borderId="2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11" xfId="1" applyNumberFormat="1" applyFont="1" applyFill="1" applyBorder="1" applyAlignment="1">
      <alignment horizontal="center" vertical="center"/>
    </xf>
    <xf numFmtId="0" fontId="4" fillId="2" borderId="12" xfId="1" applyNumberFormat="1" applyFont="1" applyFill="1" applyBorder="1" applyAlignment="1">
      <alignment horizontal="center" vertical="center"/>
    </xf>
    <xf numFmtId="1" fontId="4" fillId="2" borderId="56" xfId="1" applyNumberFormat="1" applyFont="1" applyFill="1" applyBorder="1" applyAlignment="1">
      <alignment horizontal="center" wrapText="1"/>
    </xf>
    <xf numFmtId="1" fontId="4" fillId="2" borderId="57" xfId="1" applyNumberFormat="1" applyFont="1" applyFill="1" applyBorder="1" applyAlignment="1">
      <alignment horizontal="center" wrapText="1"/>
    </xf>
    <xf numFmtId="1" fontId="4" fillId="2" borderId="14" xfId="1" applyNumberFormat="1" applyFont="1" applyFill="1" applyBorder="1" applyAlignment="1">
      <alignment horizontal="center" vertical="center"/>
    </xf>
    <xf numFmtId="1" fontId="4" fillId="2" borderId="22" xfId="1" applyNumberFormat="1" applyFont="1" applyFill="1" applyBorder="1" applyAlignment="1">
      <alignment horizontal="center" vertical="center"/>
    </xf>
    <xf numFmtId="164" fontId="4" fillId="2" borderId="17" xfId="1" applyNumberFormat="1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" fontId="4" fillId="2" borderId="11" xfId="1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1" fontId="4" fillId="2" borderId="19" xfId="1" applyNumberFormat="1" applyFont="1" applyFill="1" applyBorder="1" applyAlignment="1">
      <alignment horizontal="center" vertical="center"/>
    </xf>
    <xf numFmtId="1" fontId="89" fillId="2" borderId="54" xfId="1" applyNumberFormat="1" applyFont="1" applyFill="1" applyBorder="1" applyAlignment="1">
      <alignment horizontal="center" vertical="top"/>
    </xf>
    <xf numFmtId="1" fontId="89" fillId="2" borderId="67" xfId="1" applyNumberFormat="1" applyFont="1" applyFill="1" applyBorder="1" applyAlignment="1">
      <alignment horizontal="center" vertical="top"/>
    </xf>
    <xf numFmtId="1" fontId="89" fillId="2" borderId="76" xfId="1" applyNumberFormat="1" applyFont="1" applyFill="1" applyBorder="1" applyAlignment="1">
      <alignment horizontal="center" vertical="top"/>
    </xf>
    <xf numFmtId="1" fontId="4" fillId="2" borderId="86" xfId="1" applyNumberFormat="1" applyFont="1" applyFill="1" applyBorder="1" applyAlignment="1">
      <alignment horizontal="center" wrapText="1"/>
    </xf>
    <xf numFmtId="1" fontId="4" fillId="2" borderId="16" xfId="1" applyNumberFormat="1" applyFont="1" applyFill="1" applyBorder="1" applyAlignment="1">
      <alignment horizontal="center" wrapText="1"/>
    </xf>
    <xf numFmtId="1" fontId="4" fillId="2" borderId="40" xfId="0" applyNumberFormat="1" applyFont="1" applyFill="1" applyBorder="1" applyAlignment="1">
      <alignment horizontal="center" vertical="top"/>
    </xf>
    <xf numFmtId="1" fontId="4" fillId="2" borderId="62" xfId="0" applyNumberFormat="1" applyFont="1" applyFill="1" applyBorder="1" applyAlignment="1">
      <alignment horizontal="center" vertical="top"/>
    </xf>
    <xf numFmtId="0" fontId="4" fillId="2" borderId="63" xfId="1" applyFont="1" applyFill="1" applyBorder="1" applyAlignment="1">
      <alignment horizontal="center" vertical="top"/>
    </xf>
    <xf numFmtId="0" fontId="4" fillId="2" borderId="61" xfId="1" applyFont="1" applyFill="1" applyBorder="1" applyAlignment="1">
      <alignment horizontal="center" vertical="top"/>
    </xf>
    <xf numFmtId="0" fontId="4" fillId="2" borderId="40" xfId="1" applyFont="1" applyFill="1" applyBorder="1" applyAlignment="1">
      <alignment horizontal="left" vertical="center"/>
    </xf>
    <xf numFmtId="0" fontId="4" fillId="2" borderId="20" xfId="1" applyFont="1" applyFill="1" applyBorder="1" applyAlignment="1">
      <alignment horizontal="left" vertical="center"/>
    </xf>
    <xf numFmtId="0" fontId="4" fillId="2" borderId="63" xfId="1" applyFont="1" applyFill="1" applyBorder="1" applyAlignment="1">
      <alignment horizontal="left" vertical="center"/>
    </xf>
    <xf numFmtId="0" fontId="4" fillId="2" borderId="62" xfId="1" applyFont="1" applyFill="1" applyBorder="1" applyAlignment="1">
      <alignment horizontal="left" vertical="center"/>
    </xf>
    <xf numFmtId="0" fontId="4" fillId="2" borderId="60" xfId="1" applyFont="1" applyFill="1" applyBorder="1" applyAlignment="1">
      <alignment horizontal="left" vertical="center"/>
    </xf>
    <xf numFmtId="0" fontId="4" fillId="2" borderId="61" xfId="1" applyFont="1" applyFill="1" applyBorder="1" applyAlignment="1">
      <alignment horizontal="left" vertical="center"/>
    </xf>
    <xf numFmtId="0" fontId="4" fillId="2" borderId="35" xfId="1" applyFont="1" applyFill="1" applyBorder="1" applyAlignment="1">
      <alignment horizontal="left" vertical="center"/>
    </xf>
    <xf numFmtId="1" fontId="4" fillId="2" borderId="39" xfId="0" applyNumberFormat="1" applyFont="1" applyFill="1" applyBorder="1" applyAlignment="1">
      <alignment horizontal="center" vertical="center"/>
    </xf>
    <xf numFmtId="1" fontId="89" fillId="2" borderId="64" xfId="1" applyNumberFormat="1" applyFont="1" applyFill="1" applyBorder="1" applyAlignment="1">
      <alignment horizontal="center" vertical="top"/>
    </xf>
    <xf numFmtId="0" fontId="14" fillId="2" borderId="49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top"/>
    </xf>
    <xf numFmtId="0" fontId="4" fillId="2" borderId="23" xfId="1" applyFont="1" applyFill="1" applyBorder="1" applyAlignment="1">
      <alignment horizontal="center" vertical="top"/>
    </xf>
    <xf numFmtId="0" fontId="4" fillId="2" borderId="24" xfId="1" applyFont="1" applyFill="1" applyBorder="1" applyAlignment="1">
      <alignment horizontal="center" vertical="top"/>
    </xf>
    <xf numFmtId="49" fontId="4" fillId="2" borderId="40" xfId="1" applyNumberFormat="1" applyFont="1" applyFill="1" applyBorder="1" applyAlignment="1">
      <alignment horizontal="center" vertical="center" wrapText="1"/>
    </xf>
    <xf numFmtId="49" fontId="4" fillId="2" borderId="63" xfId="1" applyNumberFormat="1" applyFont="1" applyFill="1" applyBorder="1" applyAlignment="1">
      <alignment horizontal="center" vertical="center" wrapText="1"/>
    </xf>
    <xf numFmtId="49" fontId="4" fillId="2" borderId="23" xfId="1" applyNumberFormat="1" applyFont="1" applyFill="1" applyBorder="1" applyAlignment="1">
      <alignment horizontal="center" vertical="center" wrapText="1"/>
    </xf>
    <xf numFmtId="49" fontId="4" fillId="2" borderId="24" xfId="1" applyNumberFormat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37" xfId="1" applyNumberFormat="1" applyFont="1" applyFill="1" applyBorder="1" applyAlignment="1">
      <alignment horizontal="center" vertical="center"/>
    </xf>
    <xf numFmtId="49" fontId="4" fillId="2" borderId="37" xfId="1" applyNumberFormat="1" applyFont="1" applyFill="1" applyBorder="1" applyAlignment="1">
      <alignment horizontal="center" vertical="center"/>
    </xf>
    <xf numFmtId="1" fontId="4" fillId="2" borderId="119" xfId="1" applyNumberFormat="1" applyFont="1" applyFill="1" applyBorder="1" applyAlignment="1">
      <alignment horizontal="center" vertical="center" wrapText="1"/>
    </xf>
    <xf numFmtId="1" fontId="4" fillId="2" borderId="99" xfId="1" applyNumberFormat="1" applyFont="1" applyFill="1" applyBorder="1" applyAlignment="1">
      <alignment horizontal="center" vertical="center" wrapText="1"/>
    </xf>
    <xf numFmtId="1" fontId="4" fillId="2" borderId="99" xfId="1" applyNumberFormat="1" applyFont="1" applyFill="1" applyBorder="1" applyAlignment="1">
      <alignment horizontal="center" vertical="center"/>
    </xf>
    <xf numFmtId="1" fontId="4" fillId="2" borderId="103" xfId="1" applyNumberFormat="1" applyFont="1" applyFill="1" applyBorder="1" applyAlignment="1">
      <alignment horizontal="center" vertical="center"/>
    </xf>
    <xf numFmtId="164" fontId="4" fillId="2" borderId="34" xfId="1" applyNumberFormat="1" applyFont="1" applyFill="1" applyBorder="1" applyAlignment="1">
      <alignment horizontal="center" vertical="center"/>
    </xf>
    <xf numFmtId="0" fontId="70" fillId="2" borderId="43" xfId="1" applyFont="1" applyFill="1" applyBorder="1" applyAlignment="1">
      <alignment horizontal="center" vertical="center"/>
    </xf>
    <xf numFmtId="0" fontId="70" fillId="2" borderId="36" xfId="1" applyFont="1" applyFill="1" applyBorder="1" applyAlignment="1">
      <alignment horizontal="center" vertical="center"/>
    </xf>
    <xf numFmtId="0" fontId="70" fillId="2" borderId="39" xfId="1" applyFont="1" applyFill="1" applyBorder="1" applyAlignment="1">
      <alignment horizontal="center" vertical="center"/>
    </xf>
    <xf numFmtId="164" fontId="4" fillId="2" borderId="101" xfId="1" applyNumberFormat="1" applyFont="1" applyFill="1" applyBorder="1" applyAlignment="1">
      <alignment horizontal="center" vertical="center"/>
    </xf>
    <xf numFmtId="0" fontId="14" fillId="2" borderId="29" xfId="1" applyFont="1" applyFill="1" applyBorder="1" applyAlignment="1">
      <alignment horizontal="center" vertical="center"/>
    </xf>
    <xf numFmtId="0" fontId="14" fillId="2" borderId="23" xfId="1" applyNumberFormat="1" applyFont="1" applyFill="1" applyBorder="1" applyAlignment="1">
      <alignment horizontal="center" vertical="center"/>
    </xf>
    <xf numFmtId="0" fontId="14" fillId="2" borderId="24" xfId="1" applyNumberFormat="1" applyFont="1" applyFill="1" applyBorder="1" applyAlignment="1">
      <alignment horizontal="center" vertical="center"/>
    </xf>
    <xf numFmtId="1" fontId="14" fillId="2" borderId="25" xfId="1" applyNumberFormat="1" applyFont="1" applyFill="1" applyBorder="1" applyAlignment="1">
      <alignment horizontal="center" vertical="center"/>
    </xf>
    <xf numFmtId="0" fontId="14" fillId="2" borderId="26" xfId="1" applyFont="1" applyFill="1" applyBorder="1" applyAlignment="1">
      <alignment horizontal="center" vertical="center"/>
    </xf>
    <xf numFmtId="1" fontId="14" fillId="2" borderId="26" xfId="1" applyNumberFormat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/>
    </xf>
    <xf numFmtId="1" fontId="14" fillId="2" borderId="29" xfId="1" applyNumberFormat="1" applyFont="1" applyFill="1" applyBorder="1" applyAlignment="1">
      <alignment horizontal="center" vertical="center" wrapText="1"/>
    </xf>
    <xf numFmtId="0" fontId="14" fillId="2" borderId="27" xfId="1" applyFont="1" applyFill="1" applyBorder="1" applyAlignment="1">
      <alignment horizontal="center" vertical="center" wrapText="1"/>
    </xf>
    <xf numFmtId="0" fontId="14" fillId="2" borderId="28" xfId="1" applyFont="1" applyFill="1" applyBorder="1" applyAlignment="1">
      <alignment horizontal="center" vertical="center" wrapText="1"/>
    </xf>
    <xf numFmtId="0" fontId="4" fillId="2" borderId="57" xfId="1" applyNumberFormat="1" applyFont="1" applyFill="1" applyBorder="1" applyAlignment="1">
      <alignment horizontal="center" vertical="center"/>
    </xf>
    <xf numFmtId="49" fontId="4" fillId="2" borderId="58" xfId="1" applyNumberFormat="1" applyFont="1" applyFill="1" applyBorder="1" applyAlignment="1">
      <alignment horizontal="center" vertical="center"/>
    </xf>
    <xf numFmtId="1" fontId="14" fillId="2" borderId="28" xfId="1" applyNumberFormat="1" applyFont="1" applyFill="1" applyBorder="1" applyAlignment="1">
      <alignment horizontal="center" vertical="center" wrapText="1"/>
    </xf>
    <xf numFmtId="1" fontId="14" fillId="2" borderId="24" xfId="1" applyNumberFormat="1" applyFont="1" applyFill="1" applyBorder="1" applyAlignment="1">
      <alignment horizontal="center" vertical="center" wrapText="1"/>
    </xf>
    <xf numFmtId="0" fontId="14" fillId="2" borderId="23" xfId="1" applyFont="1" applyFill="1" applyBorder="1" applyAlignment="1">
      <alignment horizontal="center" vertical="center" wrapText="1"/>
    </xf>
    <xf numFmtId="0" fontId="14" fillId="2" borderId="29" xfId="1" applyFont="1" applyFill="1" applyBorder="1" applyAlignment="1">
      <alignment horizontal="center" vertical="center" wrapText="1"/>
    </xf>
    <xf numFmtId="2" fontId="14" fillId="2" borderId="0" xfId="1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76" fillId="2" borderId="2" xfId="0" applyFont="1" applyFill="1" applyBorder="1" applyAlignment="1">
      <alignment horizontal="center" vertical="center" wrapText="1"/>
    </xf>
    <xf numFmtId="0" fontId="76" fillId="2" borderId="62" xfId="0" applyFont="1" applyFill="1" applyBorder="1" applyAlignment="1">
      <alignment horizontal="center" vertical="center" wrapText="1"/>
    </xf>
    <xf numFmtId="0" fontId="76" fillId="2" borderId="61" xfId="0" applyFont="1" applyFill="1" applyBorder="1" applyAlignment="1">
      <alignment horizontal="center" vertical="center" wrapText="1"/>
    </xf>
    <xf numFmtId="1" fontId="4" fillId="2" borderId="56" xfId="0" applyNumberFormat="1" applyFont="1" applyFill="1" applyBorder="1" applyAlignment="1">
      <alignment horizontal="center" vertical="center"/>
    </xf>
    <xf numFmtId="1" fontId="4" fillId="2" borderId="57" xfId="0" applyNumberFormat="1" applyFont="1" applyFill="1" applyBorder="1" applyAlignment="1">
      <alignment horizontal="center" vertical="center"/>
    </xf>
    <xf numFmtId="1" fontId="4" fillId="2" borderId="58" xfId="0" applyNumberFormat="1" applyFont="1" applyFill="1" applyBorder="1" applyAlignment="1">
      <alignment horizontal="center" vertical="center"/>
    </xf>
    <xf numFmtId="1" fontId="14" fillId="2" borderId="27" xfId="1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39" xfId="0" applyNumberFormat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left" vertical="center"/>
    </xf>
    <xf numFmtId="0" fontId="4" fillId="2" borderId="39" xfId="1" applyFont="1" applyFill="1" applyBorder="1" applyAlignment="1">
      <alignment horizontal="left"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4" fillId="2" borderId="76" xfId="1" applyFont="1" applyFill="1" applyBorder="1" applyAlignment="1">
      <alignment horizontal="center" vertical="center" wrapText="1"/>
    </xf>
    <xf numFmtId="0" fontId="4" fillId="2" borderId="67" xfId="1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 vertical="center"/>
    </xf>
    <xf numFmtId="49" fontId="4" fillId="2" borderId="22" xfId="1" applyNumberFormat="1" applyFont="1" applyFill="1" applyBorder="1" applyAlignment="1">
      <alignment horizontal="center" vertical="center"/>
    </xf>
    <xf numFmtId="1" fontId="4" fillId="2" borderId="17" xfId="1" applyNumberFormat="1" applyFont="1" applyFill="1" applyBorder="1" applyAlignment="1">
      <alignment horizontal="center" vertical="center"/>
    </xf>
    <xf numFmtId="1" fontId="4" fillId="2" borderId="8" xfId="1" applyNumberFormat="1" applyFont="1" applyFill="1" applyBorder="1" applyAlignment="1">
      <alignment horizontal="center" vertical="center" wrapText="1"/>
    </xf>
    <xf numFmtId="0" fontId="76" fillId="2" borderId="60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left" vertical="center" wrapText="1"/>
    </xf>
    <xf numFmtId="49" fontId="4" fillId="2" borderId="4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4" fillId="2" borderId="44" xfId="0" applyNumberFormat="1" applyFont="1" applyFill="1" applyBorder="1" applyAlignment="1">
      <alignment horizontal="center" vertical="center"/>
    </xf>
    <xf numFmtId="49" fontId="4" fillId="2" borderId="45" xfId="0" applyNumberFormat="1" applyFont="1" applyFill="1" applyBorder="1" applyAlignment="1">
      <alignment horizontal="center" vertical="center"/>
    </xf>
    <xf numFmtId="0" fontId="4" fillId="2" borderId="74" xfId="1" applyFont="1" applyFill="1" applyBorder="1" applyAlignment="1">
      <alignment horizontal="left" vertical="center" wrapText="1"/>
    </xf>
    <xf numFmtId="49" fontId="4" fillId="2" borderId="72" xfId="0" applyNumberFormat="1" applyFont="1" applyFill="1" applyBorder="1" applyAlignment="1">
      <alignment horizontal="center" vertical="center"/>
    </xf>
    <xf numFmtId="0" fontId="4" fillId="2" borderId="74" xfId="0" applyNumberFormat="1" applyFont="1" applyFill="1" applyBorder="1" applyAlignment="1">
      <alignment horizontal="center" vertical="center"/>
    </xf>
    <xf numFmtId="1" fontId="4" fillId="2" borderId="85" xfId="1" applyNumberFormat="1" applyFont="1" applyFill="1" applyBorder="1" applyAlignment="1">
      <alignment horizontal="center" vertical="center" wrapText="1"/>
    </xf>
    <xf numFmtId="1" fontId="4" fillId="2" borderId="46" xfId="1" applyNumberFormat="1" applyFont="1" applyFill="1" applyBorder="1" applyAlignment="1">
      <alignment horizontal="center" vertical="center" wrapText="1"/>
    </xf>
    <xf numFmtId="1" fontId="4" fillId="2" borderId="47" xfId="1" applyNumberFormat="1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/>
    </xf>
    <xf numFmtId="0" fontId="4" fillId="2" borderId="74" xfId="1" applyFont="1" applyFill="1" applyBorder="1" applyAlignment="1">
      <alignment horizontal="center" vertical="center" wrapText="1"/>
    </xf>
    <xf numFmtId="0" fontId="4" fillId="2" borderId="73" xfId="1" applyFont="1" applyFill="1" applyBorder="1" applyAlignment="1">
      <alignment horizontal="center" vertical="center" wrapText="1"/>
    </xf>
    <xf numFmtId="49" fontId="4" fillId="2" borderId="18" xfId="1" applyNumberFormat="1" applyFont="1" applyFill="1" applyBorder="1" applyAlignment="1">
      <alignment horizontal="center" vertical="center"/>
    </xf>
    <xf numFmtId="0" fontId="4" fillId="2" borderId="46" xfId="1" applyFont="1" applyFill="1" applyBorder="1" applyAlignment="1">
      <alignment horizontal="center" vertical="center"/>
    </xf>
    <xf numFmtId="0" fontId="98" fillId="2" borderId="49" xfId="1" applyFont="1" applyFill="1" applyBorder="1" applyAlignment="1">
      <alignment horizontal="center" vertical="center"/>
    </xf>
    <xf numFmtId="0" fontId="97" fillId="2" borderId="49" xfId="1" applyNumberFormat="1" applyFont="1" applyFill="1" applyBorder="1" applyAlignment="1">
      <alignment horizontal="center" vertical="center"/>
    </xf>
    <xf numFmtId="0" fontId="97" fillId="2" borderId="49" xfId="1" applyFont="1" applyFill="1" applyBorder="1" applyAlignment="1">
      <alignment horizontal="center" vertical="center"/>
    </xf>
    <xf numFmtId="1" fontId="98" fillId="2" borderId="49" xfId="1" applyNumberFormat="1" applyFont="1" applyFill="1" applyBorder="1" applyAlignment="1">
      <alignment horizontal="center" vertical="center"/>
    </xf>
    <xf numFmtId="164" fontId="97" fillId="2" borderId="72" xfId="1" applyNumberFormat="1" applyFont="1" applyFill="1" applyBorder="1" applyAlignment="1">
      <alignment horizontal="center" vertical="center"/>
    </xf>
    <xf numFmtId="49" fontId="97" fillId="2" borderId="49" xfId="1" applyNumberFormat="1" applyFont="1" applyFill="1" applyBorder="1" applyAlignment="1">
      <alignment horizontal="center" vertical="center"/>
    </xf>
    <xf numFmtId="0" fontId="4" fillId="2" borderId="85" xfId="1" applyFont="1" applyFill="1" applyBorder="1" applyAlignment="1">
      <alignment horizontal="center" vertical="center"/>
    </xf>
    <xf numFmtId="49" fontId="4" fillId="2" borderId="74" xfId="1" applyNumberFormat="1" applyFont="1" applyFill="1" applyBorder="1" applyAlignment="1">
      <alignment horizontal="center" vertical="center"/>
    </xf>
    <xf numFmtId="49" fontId="4" fillId="2" borderId="73" xfId="1" applyNumberFormat="1" applyFont="1" applyFill="1" applyBorder="1" applyAlignment="1">
      <alignment horizontal="center" vertical="center"/>
    </xf>
    <xf numFmtId="164" fontId="4" fillId="2" borderId="72" xfId="1" applyNumberFormat="1" applyFont="1" applyFill="1" applyBorder="1" applyAlignment="1">
      <alignment horizontal="center" vertical="center"/>
    </xf>
    <xf numFmtId="49" fontId="97" fillId="2" borderId="72" xfId="1" applyNumberFormat="1" applyFont="1" applyFill="1" applyBorder="1" applyAlignment="1">
      <alignment horizontal="center" vertical="center"/>
    </xf>
    <xf numFmtId="1" fontId="14" fillId="2" borderId="66" xfId="1" applyNumberFormat="1" applyFont="1" applyFill="1" applyBorder="1" applyAlignment="1">
      <alignment horizontal="center" vertical="center" wrapText="1"/>
    </xf>
    <xf numFmtId="1" fontId="14" fillId="2" borderId="52" xfId="1" applyNumberFormat="1" applyFont="1" applyFill="1" applyBorder="1" applyAlignment="1">
      <alignment horizontal="center" vertical="center" wrapText="1"/>
    </xf>
    <xf numFmtId="1" fontId="4" fillId="2" borderId="72" xfId="1" applyNumberFormat="1" applyFont="1" applyFill="1" applyBorder="1" applyAlignment="1">
      <alignment horizontal="center" vertical="center"/>
    </xf>
    <xf numFmtId="1" fontId="14" fillId="2" borderId="53" xfId="1" applyNumberFormat="1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wrapText="1"/>
    </xf>
    <xf numFmtId="0" fontId="76" fillId="2" borderId="4" xfId="0" applyFont="1" applyFill="1" applyBorder="1" applyAlignment="1">
      <alignment wrapText="1"/>
    </xf>
    <xf numFmtId="0" fontId="76" fillId="2" borderId="10" xfId="0" applyFont="1" applyFill="1" applyBorder="1" applyAlignment="1">
      <alignment wrapText="1"/>
    </xf>
    <xf numFmtId="0" fontId="14" fillId="2" borderId="60" xfId="1" applyFont="1" applyFill="1" applyBorder="1" applyAlignment="1">
      <alignment horizontal="center" vertical="center"/>
    </xf>
    <xf numFmtId="0" fontId="14" fillId="2" borderId="61" xfId="1" applyFont="1" applyFill="1" applyBorder="1" applyAlignment="1">
      <alignment horizontal="center" vertical="center"/>
    </xf>
    <xf numFmtId="0" fontId="4" fillId="2" borderId="48" xfId="1" applyFont="1" applyFill="1" applyBorder="1" applyAlignment="1">
      <alignment horizontal="left" vertical="center" wrapText="1"/>
    </xf>
    <xf numFmtId="0" fontId="76" fillId="2" borderId="49" xfId="0" applyFont="1" applyFill="1" applyBorder="1" applyAlignment="1">
      <alignment vertical="center" wrapText="1"/>
    </xf>
    <xf numFmtId="0" fontId="76" fillId="2" borderId="59" xfId="0" applyFont="1" applyFill="1" applyBorder="1" applyAlignment="1">
      <alignment vertical="center" wrapText="1"/>
    </xf>
    <xf numFmtId="0" fontId="4" fillId="2" borderId="34" xfId="1" applyFont="1" applyFill="1" applyBorder="1" applyAlignment="1">
      <alignment vertical="center" wrapText="1"/>
    </xf>
    <xf numFmtId="0" fontId="76" fillId="2" borderId="35" xfId="0" applyFont="1" applyFill="1" applyBorder="1" applyAlignment="1">
      <alignment vertical="center" wrapText="1"/>
    </xf>
    <xf numFmtId="0" fontId="76" fillId="2" borderId="39" xfId="0" applyFont="1" applyFill="1" applyBorder="1" applyAlignment="1">
      <alignment vertical="center" wrapText="1"/>
    </xf>
    <xf numFmtId="0" fontId="14" fillId="2" borderId="34" xfId="1" applyFont="1" applyFill="1" applyBorder="1" applyAlignment="1">
      <alignment horizontal="center" vertical="center"/>
    </xf>
    <xf numFmtId="0" fontId="14" fillId="2" borderId="36" xfId="1" applyFont="1" applyFill="1" applyBorder="1" applyAlignment="1">
      <alignment horizontal="center" vertical="center"/>
    </xf>
    <xf numFmtId="0" fontId="76" fillId="2" borderId="36" xfId="0" applyFont="1" applyFill="1" applyBorder="1" applyAlignment="1">
      <alignment horizontal="center" vertical="center" wrapText="1"/>
    </xf>
    <xf numFmtId="0" fontId="14" fillId="2" borderId="35" xfId="1" applyFont="1" applyFill="1" applyBorder="1" applyAlignment="1">
      <alignment horizontal="center" vertical="center"/>
    </xf>
    <xf numFmtId="0" fontId="14" fillId="2" borderId="39" xfId="1" applyFont="1" applyFill="1" applyBorder="1" applyAlignment="1">
      <alignment horizontal="center" vertical="center"/>
    </xf>
    <xf numFmtId="1" fontId="14" fillId="2" borderId="40" xfId="1" applyNumberFormat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1" fontId="14" fillId="2" borderId="20" xfId="1" applyNumberFormat="1" applyFont="1" applyFill="1" applyBorder="1" applyAlignment="1">
      <alignment horizontal="center" vertical="center"/>
    </xf>
    <xf numFmtId="1" fontId="14" fillId="2" borderId="63" xfId="1" applyNumberFormat="1" applyFont="1" applyFill="1" applyBorder="1" applyAlignment="1">
      <alignment horizontal="center" vertical="center"/>
    </xf>
    <xf numFmtId="1" fontId="14" fillId="2" borderId="44" xfId="1" applyNumberFormat="1" applyFont="1" applyFill="1" applyBorder="1" applyAlignment="1">
      <alignment horizontal="center" vertical="center"/>
    </xf>
    <xf numFmtId="1" fontId="14" fillId="2" borderId="72" xfId="1" applyNumberFormat="1" applyFont="1" applyFill="1" applyBorder="1" applyAlignment="1">
      <alignment horizontal="center" vertical="center"/>
    </xf>
    <xf numFmtId="1" fontId="14" fillId="2" borderId="45" xfId="1" applyNumberFormat="1" applyFont="1" applyFill="1" applyBorder="1" applyAlignment="1">
      <alignment horizontal="center" vertical="center"/>
    </xf>
    <xf numFmtId="49" fontId="5" fillId="2" borderId="48" xfId="1" applyNumberFormat="1" applyFont="1" applyFill="1" applyBorder="1" applyAlignment="1">
      <alignment horizontal="center" vertical="center"/>
    </xf>
    <xf numFmtId="49" fontId="5" fillId="2" borderId="49" xfId="1" applyNumberFormat="1" applyFont="1" applyFill="1" applyBorder="1" applyAlignment="1">
      <alignment horizontal="center" vertical="center"/>
    </xf>
    <xf numFmtId="49" fontId="5" fillId="2" borderId="59" xfId="1" applyNumberFormat="1" applyFont="1" applyFill="1" applyBorder="1" applyAlignment="1">
      <alignment horizontal="center" vertical="center"/>
    </xf>
    <xf numFmtId="0" fontId="5" fillId="2" borderId="48" xfId="1" applyFont="1" applyFill="1" applyBorder="1" applyAlignment="1">
      <alignment horizontal="center" vertical="center"/>
    </xf>
    <xf numFmtId="0" fontId="5" fillId="2" borderId="49" xfId="1" applyFont="1" applyFill="1" applyBorder="1" applyAlignment="1">
      <alignment horizontal="center" vertical="center"/>
    </xf>
    <xf numFmtId="0" fontId="5" fillId="2" borderId="59" xfId="1" applyFont="1" applyFill="1" applyBorder="1" applyAlignment="1">
      <alignment horizontal="center" vertical="center"/>
    </xf>
    <xf numFmtId="0" fontId="5" fillId="2" borderId="48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59" xfId="1" applyFont="1" applyFill="1" applyBorder="1" applyAlignment="1">
      <alignment horizontal="center" vertical="center" wrapText="1"/>
    </xf>
    <xf numFmtId="0" fontId="4" fillId="2" borderId="44" xfId="1" applyFont="1" applyFill="1" applyBorder="1" applyAlignment="1">
      <alignment vertical="center" wrapText="1"/>
    </xf>
    <xf numFmtId="0" fontId="76" fillId="2" borderId="72" xfId="0" applyFont="1" applyFill="1" applyBorder="1" applyAlignment="1">
      <alignment vertical="center" wrapText="1"/>
    </xf>
    <xf numFmtId="0" fontId="76" fillId="2" borderId="45" xfId="0" applyFont="1" applyFill="1" applyBorder="1" applyAlignment="1">
      <alignment vertical="center" wrapText="1"/>
    </xf>
    <xf numFmtId="0" fontId="14" fillId="2" borderId="73" xfId="1" applyFont="1" applyFill="1" applyBorder="1" applyAlignment="1">
      <alignment horizontal="center" vertical="center"/>
    </xf>
    <xf numFmtId="0" fontId="6" fillId="2" borderId="51" xfId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6" fillId="2" borderId="50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94" fillId="2" borderId="88" xfId="0" applyFont="1" applyFill="1" applyBorder="1" applyAlignment="1">
      <alignment horizontal="center" vertical="center" wrapText="1"/>
    </xf>
    <xf numFmtId="0" fontId="94" fillId="2" borderId="89" xfId="0" applyFont="1" applyFill="1" applyBorder="1" applyAlignment="1">
      <alignment horizontal="center" vertical="center" wrapText="1"/>
    </xf>
    <xf numFmtId="0" fontId="94" fillId="2" borderId="90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72" fillId="2" borderId="4" xfId="0" applyFont="1" applyFill="1" applyBorder="1" applyAlignment="1">
      <alignment horizontal="left" vertical="center" wrapText="1"/>
    </xf>
    <xf numFmtId="0" fontId="6" fillId="2" borderId="43" xfId="1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center" vertical="center"/>
    </xf>
    <xf numFmtId="0" fontId="6" fillId="2" borderId="39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9" fillId="2" borderId="51" xfId="1" applyFont="1" applyFill="1" applyBorder="1" applyAlignment="1">
      <alignment horizontal="center" vertical="center" wrapText="1"/>
    </xf>
    <xf numFmtId="0" fontId="9" fillId="2" borderId="49" xfId="1" applyFont="1" applyFill="1" applyBorder="1" applyAlignment="1">
      <alignment horizontal="center" vertical="center" wrapText="1"/>
    </xf>
    <xf numFmtId="0" fontId="9" fillId="2" borderId="59" xfId="1" applyFont="1" applyFill="1" applyBorder="1" applyAlignment="1">
      <alignment horizontal="center" vertical="center" wrapText="1"/>
    </xf>
    <xf numFmtId="0" fontId="6" fillId="2" borderId="48" xfId="1" applyFont="1" applyFill="1" applyBorder="1" applyAlignment="1">
      <alignment horizontal="center" vertical="center" wrapText="1"/>
    </xf>
    <xf numFmtId="0" fontId="6" fillId="2" borderId="59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2" fillId="2" borderId="8" xfId="0" applyFont="1" applyFill="1" applyBorder="1" applyAlignment="1">
      <alignment horizontal="left" vertical="center" wrapText="1"/>
    </xf>
    <xf numFmtId="0" fontId="72" fillId="2" borderId="2" xfId="0" applyFont="1" applyFill="1" applyBorder="1" applyAlignment="1">
      <alignment horizontal="left" vertical="center" wrapText="1"/>
    </xf>
    <xf numFmtId="0" fontId="72" fillId="2" borderId="11" xfId="0" applyFont="1" applyFill="1" applyBorder="1" applyAlignment="1">
      <alignment horizontal="left" vertical="center" wrapText="1"/>
    </xf>
    <xf numFmtId="0" fontId="72" fillId="2" borderId="0" xfId="0" applyFont="1" applyFill="1" applyAlignment="1">
      <alignment horizontal="left" vertical="center" wrapText="1"/>
    </xf>
    <xf numFmtId="0" fontId="72" fillId="2" borderId="12" xfId="0" applyFont="1" applyFill="1" applyBorder="1" applyAlignment="1">
      <alignment horizontal="left" vertical="center" wrapText="1"/>
    </xf>
    <xf numFmtId="0" fontId="72" fillId="2" borderId="23" xfId="0" applyFont="1" applyFill="1" applyBorder="1" applyAlignment="1">
      <alignment horizontal="left" vertical="center" wrapText="1"/>
    </xf>
    <xf numFmtId="0" fontId="72" fillId="2" borderId="29" xfId="0" applyFont="1" applyFill="1" applyBorder="1" applyAlignment="1">
      <alignment horizontal="left" vertical="center" wrapText="1"/>
    </xf>
    <xf numFmtId="0" fontId="72" fillId="2" borderId="24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2" fillId="2" borderId="11" xfId="0" applyFont="1" applyFill="1" applyBorder="1" applyAlignment="1">
      <alignment horizontal="center" vertical="center" wrapText="1"/>
    </xf>
    <xf numFmtId="0" fontId="72" fillId="2" borderId="0" xfId="0" applyFont="1" applyFill="1" applyAlignment="1">
      <alignment horizontal="center" vertical="center" wrapText="1"/>
    </xf>
    <xf numFmtId="0" fontId="72" fillId="2" borderId="19" xfId="0" applyFont="1" applyFill="1" applyBorder="1" applyAlignment="1">
      <alignment horizontal="center" vertical="center" wrapText="1"/>
    </xf>
    <xf numFmtId="0" fontId="72" fillId="2" borderId="23" xfId="0" applyFont="1" applyFill="1" applyBorder="1" applyAlignment="1">
      <alignment horizontal="center" vertical="center" wrapText="1"/>
    </xf>
    <xf numFmtId="0" fontId="72" fillId="2" borderId="29" xfId="0" applyFont="1" applyFill="1" applyBorder="1" applyAlignment="1">
      <alignment horizontal="center" vertical="center" wrapText="1"/>
    </xf>
    <xf numFmtId="0" fontId="72" fillId="2" borderId="27" xfId="0" applyFont="1" applyFill="1" applyBorder="1" applyAlignment="1">
      <alignment horizontal="center" vertical="center" wrapText="1"/>
    </xf>
    <xf numFmtId="0" fontId="72" fillId="2" borderId="17" xfId="0" applyFont="1" applyFill="1" applyBorder="1" applyAlignment="1">
      <alignment horizontal="center" vertical="center" wrapText="1"/>
    </xf>
    <xf numFmtId="0" fontId="72" fillId="2" borderId="28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2" fillId="2" borderId="12" xfId="0" applyFont="1" applyFill="1" applyBorder="1" applyAlignment="1">
      <alignment horizontal="center" vertical="center" wrapText="1"/>
    </xf>
    <xf numFmtId="0" fontId="72" fillId="2" borderId="24" xfId="0" applyFont="1" applyFill="1" applyBorder="1" applyAlignment="1">
      <alignment horizontal="center" vertical="center" wrapText="1"/>
    </xf>
    <xf numFmtId="0" fontId="6" fillId="2" borderId="48" xfId="1" applyFont="1" applyFill="1" applyBorder="1" applyAlignment="1">
      <alignment horizontal="center" vertical="center"/>
    </xf>
    <xf numFmtId="0" fontId="6" fillId="2" borderId="49" xfId="1" applyFont="1" applyFill="1" applyBorder="1" applyAlignment="1">
      <alignment horizontal="center" vertical="center"/>
    </xf>
    <xf numFmtId="0" fontId="6" fillId="2" borderId="50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74" xfId="1" applyFont="1" applyFill="1" applyBorder="1" applyAlignment="1">
      <alignment horizontal="center" vertical="center"/>
    </xf>
    <xf numFmtId="0" fontId="6" fillId="2" borderId="72" xfId="1" applyFont="1" applyFill="1" applyBorder="1" applyAlignment="1">
      <alignment horizontal="center" vertical="center"/>
    </xf>
    <xf numFmtId="0" fontId="6" fillId="2" borderId="73" xfId="1" applyFont="1" applyFill="1" applyBorder="1" applyAlignment="1">
      <alignment horizontal="center" vertical="center"/>
    </xf>
    <xf numFmtId="0" fontId="6" fillId="2" borderId="45" xfId="1" applyFont="1" applyFill="1" applyBorder="1" applyAlignment="1">
      <alignment horizontal="center" vertical="center"/>
    </xf>
    <xf numFmtId="0" fontId="72" fillId="2" borderId="0" xfId="0" applyFont="1" applyFill="1" applyAlignment="1">
      <alignment horizontal="left" vertical="top" wrapText="1"/>
    </xf>
    <xf numFmtId="0" fontId="95" fillId="2" borderId="41" xfId="0" applyFont="1" applyFill="1" applyBorder="1" applyAlignment="1">
      <alignment horizontal="left" vertical="center" wrapText="1"/>
    </xf>
    <xf numFmtId="0" fontId="95" fillId="2" borderId="41" xfId="0" applyFont="1" applyFill="1" applyBorder="1" applyAlignment="1">
      <alignment horizontal="center" vertical="center"/>
    </xf>
    <xf numFmtId="49" fontId="4" fillId="2" borderId="41" xfId="0" applyNumberFormat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/>
    </xf>
    <xf numFmtId="0" fontId="95" fillId="2" borderId="37" xfId="0" applyFont="1" applyFill="1" applyBorder="1" applyAlignment="1">
      <alignment horizontal="center" vertical="center"/>
    </xf>
    <xf numFmtId="0" fontId="95" fillId="2" borderId="37" xfId="0" applyFont="1" applyFill="1" applyBorder="1" applyAlignment="1">
      <alignment horizontal="left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0" fontId="95" fillId="2" borderId="16" xfId="0" applyFont="1" applyFill="1" applyBorder="1" applyAlignment="1">
      <alignment horizontal="center" vertical="center"/>
    </xf>
    <xf numFmtId="0" fontId="70" fillId="2" borderId="0" xfId="1" applyFont="1" applyFill="1" applyBorder="1" applyAlignment="1">
      <alignment horizontal="center" vertical="center"/>
    </xf>
    <xf numFmtId="0" fontId="77" fillId="2" borderId="0" xfId="0" applyFont="1" applyFill="1" applyAlignment="1">
      <alignment horizontal="left" vertical="top" wrapText="1"/>
    </xf>
    <xf numFmtId="0" fontId="77" fillId="2" borderId="60" xfId="0" applyFont="1" applyFill="1" applyBorder="1" applyAlignment="1">
      <alignment horizontal="left" vertical="top" wrapText="1"/>
    </xf>
    <xf numFmtId="0" fontId="77" fillId="2" borderId="0" xfId="0" applyFont="1" applyFill="1" applyAlignment="1">
      <alignment horizontal="left" wrapText="1"/>
    </xf>
    <xf numFmtId="0" fontId="77" fillId="2" borderId="35" xfId="0" applyFont="1" applyFill="1" applyBorder="1" applyAlignment="1">
      <alignment horizontal="left" vertical="top" wrapText="1"/>
    </xf>
    <xf numFmtId="0" fontId="77" fillId="2" borderId="60" xfId="0" applyFont="1" applyFill="1" applyBorder="1" applyAlignment="1">
      <alignment horizontal="left" wrapText="1"/>
    </xf>
    <xf numFmtId="0" fontId="77" fillId="2" borderId="35" xfId="0" applyFont="1" applyFill="1" applyBorder="1" applyAlignment="1">
      <alignment horizontal="left" wrapText="1"/>
    </xf>
    <xf numFmtId="0" fontId="95" fillId="0" borderId="41" xfId="0" applyFont="1" applyFill="1" applyBorder="1" applyAlignment="1">
      <alignment horizontal="center" vertical="center"/>
    </xf>
    <xf numFmtId="0" fontId="95" fillId="0" borderId="41" xfId="0" applyFont="1" applyFill="1" applyBorder="1" applyAlignment="1">
      <alignment horizontal="left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wrapText="1"/>
    </xf>
    <xf numFmtId="0" fontId="6" fillId="2" borderId="6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60" xfId="0" applyFont="1" applyFill="1" applyBorder="1" applyAlignment="1">
      <alignment horizontal="left" wrapText="1"/>
    </xf>
    <xf numFmtId="0" fontId="72" fillId="2" borderId="60" xfId="0" applyFont="1" applyFill="1" applyBorder="1" applyAlignment="1">
      <alignment horizontal="left" wrapText="1"/>
    </xf>
    <xf numFmtId="0" fontId="49" fillId="2" borderId="0" xfId="1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6" fillId="2" borderId="60" xfId="0" applyFont="1" applyFill="1" applyBorder="1" applyAlignment="1">
      <alignment horizontal="left" vertical="top" wrapText="1"/>
    </xf>
    <xf numFmtId="0" fontId="72" fillId="2" borderId="6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72" fillId="2" borderId="0" xfId="0" applyFont="1" applyFill="1" applyAlignment="1">
      <alignment wrapText="1"/>
    </xf>
    <xf numFmtId="0" fontId="6" fillId="2" borderId="60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95" fillId="2" borderId="16" xfId="0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72" fillId="2" borderId="0" xfId="0" applyFont="1" applyFill="1" applyAlignment="1">
      <alignment horizontal="left" wrapText="1"/>
    </xf>
    <xf numFmtId="0" fontId="6" fillId="2" borderId="0" xfId="1" applyFont="1" applyFill="1" applyAlignment="1">
      <alignment wrapText="1"/>
    </xf>
    <xf numFmtId="0" fontId="6" fillId="2" borderId="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49" fontId="4" fillId="2" borderId="62" xfId="1" applyNumberFormat="1" applyFont="1" applyFill="1" applyBorder="1" applyAlignment="1">
      <alignment horizontal="center" vertical="center" wrapText="1"/>
    </xf>
    <xf numFmtId="49" fontId="4" fillId="2" borderId="61" xfId="1" applyNumberFormat="1" applyFont="1" applyFill="1" applyBorder="1" applyAlignment="1">
      <alignment horizontal="center" vertical="center" wrapText="1"/>
    </xf>
    <xf numFmtId="1" fontId="4" fillId="2" borderId="63" xfId="0" applyNumberFormat="1" applyFont="1" applyFill="1" applyBorder="1" applyAlignment="1">
      <alignment horizontal="center" vertical="top"/>
    </xf>
    <xf numFmtId="1" fontId="4" fillId="2" borderId="61" xfId="0" applyNumberFormat="1" applyFont="1" applyFill="1" applyBorder="1" applyAlignment="1">
      <alignment horizontal="center" vertical="top"/>
    </xf>
    <xf numFmtId="0" fontId="78" fillId="2" borderId="35" xfId="0" applyFont="1" applyFill="1" applyBorder="1" applyAlignment="1">
      <alignment horizontal="left" wrapText="1"/>
    </xf>
    <xf numFmtId="0" fontId="77" fillId="2" borderId="0" xfId="0" applyFont="1" applyFill="1" applyBorder="1" applyAlignment="1">
      <alignment horizontal="left" wrapText="1"/>
    </xf>
    <xf numFmtId="0" fontId="77" fillId="2" borderId="0" xfId="0" applyFont="1" applyFill="1" applyBorder="1" applyAlignment="1">
      <alignment horizontal="left" vertical="center" wrapText="1"/>
    </xf>
    <xf numFmtId="0" fontId="78" fillId="2" borderId="0" xfId="0" applyFont="1" applyFill="1" applyAlignment="1">
      <alignment horizontal="left" vertical="center" wrapText="1"/>
    </xf>
    <xf numFmtId="0" fontId="72" fillId="2" borderId="0" xfId="0" applyFont="1" applyFill="1"/>
    <xf numFmtId="0" fontId="74" fillId="2" borderId="0" xfId="0" applyFont="1" applyFill="1" applyAlignment="1">
      <alignment horizontal="left" vertical="center" wrapText="1"/>
    </xf>
    <xf numFmtId="1" fontId="89" fillId="2" borderId="76" xfId="1" applyNumberFormat="1" applyFont="1" applyFill="1" applyBorder="1" applyAlignment="1">
      <alignment horizontal="center" vertical="center"/>
    </xf>
    <xf numFmtId="1" fontId="89" fillId="2" borderId="67" xfId="1" applyNumberFormat="1" applyFont="1" applyFill="1" applyBorder="1" applyAlignment="1">
      <alignment horizontal="center" vertical="center"/>
    </xf>
    <xf numFmtId="0" fontId="78" fillId="2" borderId="60" xfId="0" applyFont="1" applyFill="1" applyBorder="1" applyAlignment="1">
      <alignment horizontal="left" vertical="top" wrapText="1"/>
    </xf>
    <xf numFmtId="0" fontId="78" fillId="2" borderId="0" xfId="0" applyFont="1" applyFill="1" applyAlignment="1">
      <alignment horizontal="left" wrapText="1"/>
    </xf>
    <xf numFmtId="0" fontId="78" fillId="2" borderId="0" xfId="0" applyFont="1" applyFill="1" applyAlignment="1">
      <alignment horizontal="left" vertical="top" wrapText="1"/>
    </xf>
    <xf numFmtId="0" fontId="4" fillId="2" borderId="107" xfId="0" applyFont="1" applyFill="1" applyBorder="1" applyAlignment="1">
      <alignment horizontal="center" vertical="center"/>
    </xf>
    <xf numFmtId="0" fontId="4" fillId="2" borderId="108" xfId="0" applyFont="1" applyFill="1" applyBorder="1" applyAlignment="1">
      <alignment horizontal="center" vertical="center"/>
    </xf>
    <xf numFmtId="0" fontId="78" fillId="2" borderId="35" xfId="0" applyFont="1" applyFill="1" applyBorder="1" applyAlignment="1">
      <alignment horizontal="left" vertical="top" wrapText="1"/>
    </xf>
    <xf numFmtId="0" fontId="70" fillId="2" borderId="34" xfId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left"/>
      <protection hidden="1"/>
    </xf>
    <xf numFmtId="0" fontId="94" fillId="2" borderId="114" xfId="0" applyFont="1" applyFill="1" applyBorder="1" applyAlignment="1">
      <alignment horizontal="center" vertical="center" wrapText="1"/>
    </xf>
    <xf numFmtId="0" fontId="94" fillId="2" borderId="115" xfId="0" applyFont="1" applyFill="1" applyBorder="1" applyAlignment="1">
      <alignment horizontal="center" vertical="center" wrapText="1"/>
    </xf>
    <xf numFmtId="0" fontId="94" fillId="2" borderId="116" xfId="0" applyFont="1" applyFill="1" applyBorder="1" applyAlignment="1">
      <alignment horizontal="center" vertical="center" wrapText="1"/>
    </xf>
    <xf numFmtId="0" fontId="94" fillId="2" borderId="114" xfId="0" applyFont="1" applyFill="1" applyBorder="1" applyAlignment="1">
      <alignment horizontal="center" vertical="center"/>
    </xf>
    <xf numFmtId="0" fontId="94" fillId="2" borderId="115" xfId="0" applyFont="1" applyFill="1" applyBorder="1" applyAlignment="1">
      <alignment horizontal="center" vertical="center"/>
    </xf>
    <xf numFmtId="0" fontId="94" fillId="2" borderId="116" xfId="0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63" xfId="1" applyFont="1" applyFill="1" applyBorder="1" applyAlignment="1">
      <alignment horizontal="center" vertical="center" wrapText="1"/>
    </xf>
    <xf numFmtId="0" fontId="6" fillId="2" borderId="40" xfId="1" applyFont="1" applyFill="1" applyBorder="1" applyAlignment="1">
      <alignment horizontal="left" vertical="center" wrapText="1"/>
    </xf>
    <xf numFmtId="0" fontId="72" fillId="2" borderId="20" xfId="0" applyFont="1" applyFill="1" applyBorder="1" applyAlignment="1">
      <alignment horizontal="left" vertical="center" wrapText="1"/>
    </xf>
    <xf numFmtId="0" fontId="72" fillId="2" borderId="15" xfId="0" applyFont="1" applyFill="1" applyBorder="1" applyAlignment="1">
      <alignment horizontal="left" vertical="center" wrapText="1"/>
    </xf>
    <xf numFmtId="0" fontId="72" fillId="2" borderId="19" xfId="0" applyFont="1" applyFill="1" applyBorder="1" applyAlignment="1">
      <alignment horizontal="left" vertical="center" wrapText="1"/>
    </xf>
    <xf numFmtId="0" fontId="72" fillId="2" borderId="27" xfId="0" applyFont="1" applyFill="1" applyBorder="1" applyAlignment="1">
      <alignment horizontal="left" vertical="center" wrapText="1"/>
    </xf>
    <xf numFmtId="49" fontId="4" fillId="2" borderId="107" xfId="1" applyNumberFormat="1" applyFont="1" applyFill="1" applyBorder="1" applyAlignment="1">
      <alignment horizontal="center" vertical="center"/>
    </xf>
    <xf numFmtId="49" fontId="4" fillId="2" borderId="108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</cellXfs>
  <cellStyles count="6">
    <cellStyle name="Денежный 2" xfId="4"/>
    <cellStyle name="мой стиль" xfId="2"/>
    <cellStyle name="Обычный" xfId="0" builtinId="0"/>
    <cellStyle name="Обычный 2" xfId="3"/>
    <cellStyle name="Обычный_Образец_типового_плана" xfId="1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7"/>
  <sheetViews>
    <sheetView showZeros="0" view="pageBreakPreview" topLeftCell="F58" zoomScale="55" zoomScaleNormal="70" zoomScaleSheetLayoutView="55" zoomScalePageLayoutView="70" workbookViewId="0">
      <selection activeCell="F212" sqref="A212:XFD212"/>
    </sheetView>
  </sheetViews>
  <sheetFormatPr defaultColWidth="9.140625" defaultRowHeight="15" x14ac:dyDescent="0.25"/>
  <cols>
    <col min="1" max="1" width="7.5703125" style="9" hidden="1" customWidth="1"/>
    <col min="2" max="2" width="9.85546875" style="9" hidden="1" customWidth="1"/>
    <col min="3" max="3" width="9.140625" style="9" hidden="1" customWidth="1"/>
    <col min="4" max="4" width="7.5703125" style="9" hidden="1" customWidth="1"/>
    <col min="5" max="5" width="8.7109375" style="9" hidden="1" customWidth="1"/>
    <col min="6" max="6" width="6.28515625" style="407" customWidth="1"/>
    <col min="7" max="7" width="6.5703125" style="407" customWidth="1"/>
    <col min="8" max="8" width="5.28515625" style="408" customWidth="1"/>
    <col min="9" max="20" width="5.28515625" style="9" customWidth="1"/>
    <col min="21" max="22" width="4.7109375" style="9" customWidth="1"/>
    <col min="23" max="23" width="5.28515625" style="9" customWidth="1"/>
    <col min="24" max="24" width="4.42578125" style="9" customWidth="1"/>
    <col min="25" max="26" width="4.28515625" style="9" customWidth="1"/>
    <col min="27" max="28" width="4.28515625" style="429" customWidth="1"/>
    <col min="29" max="29" width="4.28515625" style="430" customWidth="1"/>
    <col min="30" max="39" width="4.28515625" style="9" customWidth="1"/>
    <col min="40" max="40" width="4.42578125" style="9" customWidth="1"/>
    <col min="41" max="41" width="5.7109375" style="348" customWidth="1"/>
    <col min="42" max="42" width="4.28515625" style="348" customWidth="1"/>
    <col min="43" max="46" width="4.28515625" style="9" customWidth="1"/>
    <col min="47" max="48" width="4.28515625" style="348" customWidth="1"/>
    <col min="49" max="52" width="4.28515625" style="9" customWidth="1"/>
    <col min="53" max="54" width="4.28515625" style="348" customWidth="1"/>
    <col min="55" max="58" width="4.28515625" style="9" customWidth="1"/>
    <col min="59" max="60" width="4.28515625" style="348" customWidth="1"/>
    <col min="61" max="64" width="4.28515625" style="9" customWidth="1"/>
    <col min="65" max="66" width="4.28515625" style="348" customWidth="1"/>
    <col min="67" max="70" width="4.28515625" style="9" customWidth="1"/>
    <col min="71" max="72" width="4.28515625" style="348" customWidth="1"/>
    <col min="73" max="76" width="4.28515625" style="9" customWidth="1"/>
    <col min="77" max="78" width="4.28515625" style="348" customWidth="1"/>
    <col min="79" max="82" width="4.28515625" style="9" customWidth="1"/>
    <col min="83" max="84" width="4.28515625" style="348" customWidth="1"/>
    <col min="85" max="85" width="4.28515625" style="9" customWidth="1"/>
    <col min="86" max="86" width="5" style="9" customWidth="1"/>
    <col min="87" max="87" width="23.28515625" style="431" customWidth="1"/>
    <col min="88" max="88" width="10.5703125" style="9" customWidth="1"/>
    <col min="89" max="89" width="10.28515625" style="9" customWidth="1"/>
    <col min="90" max="90" width="9.5703125" style="9" customWidth="1"/>
    <col min="91" max="91" width="15.85546875" style="9" customWidth="1"/>
    <col min="92" max="92" width="9.28515625" style="9" customWidth="1"/>
    <col min="93" max="93" width="7.42578125" style="9" customWidth="1"/>
    <col min="94" max="103" width="2.140625" style="9" customWidth="1"/>
    <col min="104" max="16384" width="9.140625" style="9"/>
  </cols>
  <sheetData>
    <row r="1" spans="1:87" ht="30.75" x14ac:dyDescent="0.45">
      <c r="A1" s="1"/>
      <c r="B1" s="1"/>
      <c r="C1" s="2"/>
      <c r="D1" s="1"/>
      <c r="E1" s="1"/>
      <c r="F1" s="3" t="s">
        <v>0</v>
      </c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5"/>
      <c r="AD1" s="5"/>
      <c r="AE1" s="5"/>
      <c r="AF1" s="6" t="s">
        <v>1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5"/>
      <c r="BM1" s="5"/>
      <c r="BN1" s="5"/>
      <c r="BO1" s="4"/>
      <c r="BP1" s="4"/>
      <c r="BQ1" s="4"/>
      <c r="BR1" s="4"/>
      <c r="BS1" s="7"/>
      <c r="BT1" s="7"/>
      <c r="BU1" s="7"/>
      <c r="BV1" s="7"/>
      <c r="BW1" s="7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8"/>
    </row>
    <row r="2" spans="1:87" s="17" customFormat="1" ht="26.45" customHeight="1" x14ac:dyDescent="0.4">
      <c r="A2" s="2"/>
      <c r="B2" s="2"/>
      <c r="C2" s="10"/>
      <c r="D2" s="11"/>
      <c r="E2" s="11"/>
      <c r="F2" s="3" t="s">
        <v>2</v>
      </c>
      <c r="G2" s="3"/>
      <c r="H2" s="3"/>
      <c r="I2" s="3"/>
      <c r="J2" s="3"/>
      <c r="K2" s="3"/>
      <c r="L2" s="3"/>
      <c r="M2" s="3"/>
      <c r="N2" s="3"/>
      <c r="O2" s="12"/>
      <c r="P2" s="12"/>
      <c r="Q2" s="12"/>
      <c r="R2" s="12"/>
      <c r="S2" s="12"/>
      <c r="T2" s="12"/>
      <c r="U2" s="12"/>
      <c r="V2" s="13"/>
      <c r="W2" s="13"/>
      <c r="X2" s="13"/>
      <c r="Y2" s="13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5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7"/>
      <c r="BF2" s="7"/>
      <c r="BG2" s="7"/>
      <c r="BH2" s="7"/>
      <c r="BI2" s="7"/>
      <c r="BJ2" s="7"/>
      <c r="BK2" s="7"/>
      <c r="BL2" s="7"/>
      <c r="BM2" s="15"/>
      <c r="BN2" s="15"/>
      <c r="BO2" s="15"/>
      <c r="BP2" s="15"/>
      <c r="BQ2" s="15"/>
      <c r="BR2" s="15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16"/>
    </row>
    <row r="3" spans="1:87" s="17" customFormat="1" ht="27" customHeight="1" x14ac:dyDescent="0.4">
      <c r="A3" s="10"/>
      <c r="B3" s="10"/>
      <c r="C3" s="10"/>
      <c r="D3" s="18"/>
      <c r="E3" s="18"/>
      <c r="F3" s="3" t="s">
        <v>3</v>
      </c>
      <c r="G3" s="3"/>
      <c r="H3" s="3"/>
      <c r="I3" s="3"/>
      <c r="J3" s="3"/>
      <c r="K3" s="3"/>
      <c r="L3" s="3"/>
      <c r="M3" s="3"/>
      <c r="N3" s="3"/>
      <c r="O3" s="19"/>
      <c r="P3" s="19"/>
      <c r="Q3" s="19"/>
      <c r="R3" s="19"/>
      <c r="S3" s="19"/>
      <c r="T3" s="19"/>
      <c r="U3" s="19"/>
      <c r="V3" s="13"/>
      <c r="W3" s="13"/>
      <c r="X3" s="13"/>
      <c r="Y3" s="13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 t="s">
        <v>4</v>
      </c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5"/>
      <c r="BF3" s="5"/>
      <c r="BG3" s="5"/>
      <c r="BH3" s="5"/>
      <c r="BI3" s="5"/>
      <c r="BJ3" s="5"/>
      <c r="BK3" s="5"/>
      <c r="BL3" s="5"/>
      <c r="BM3" s="5"/>
      <c r="BN3" s="5"/>
      <c r="BO3" s="15"/>
      <c r="BP3" s="15"/>
      <c r="BQ3" s="15"/>
      <c r="BR3" s="15"/>
      <c r="BS3" s="4"/>
      <c r="BT3" s="4"/>
      <c r="BU3" s="3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13"/>
      <c r="CI3" s="16"/>
    </row>
    <row r="4" spans="1:87" s="17" customFormat="1" ht="24" customHeight="1" x14ac:dyDescent="0.4">
      <c r="A4" s="10"/>
      <c r="B4" s="10"/>
      <c r="C4" s="1"/>
      <c r="D4" s="18"/>
      <c r="E4" s="18"/>
      <c r="F4" s="3" t="s">
        <v>5</v>
      </c>
      <c r="G4" s="3"/>
      <c r="H4" s="3"/>
      <c r="I4" s="3"/>
      <c r="J4" s="3"/>
      <c r="K4" s="3"/>
      <c r="L4" s="3"/>
      <c r="M4" s="3"/>
      <c r="N4" s="3"/>
      <c r="O4" s="19"/>
      <c r="P4" s="19"/>
      <c r="Q4" s="19"/>
      <c r="R4" s="19"/>
      <c r="S4" s="19"/>
      <c r="T4" s="19"/>
      <c r="U4" s="19"/>
      <c r="V4" s="20"/>
      <c r="W4" s="13"/>
      <c r="X4" s="20"/>
      <c r="Y4" s="20"/>
      <c r="Z4" s="21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0"/>
      <c r="AO4" s="21"/>
      <c r="AP4" s="21"/>
      <c r="AQ4" s="23"/>
      <c r="AR4" s="23"/>
      <c r="AS4" s="23"/>
      <c r="AT4" s="23"/>
      <c r="AU4" s="22"/>
      <c r="AV4" s="22"/>
      <c r="AW4" s="14"/>
      <c r="AX4" s="14"/>
      <c r="AY4" s="14"/>
      <c r="AZ4" s="14"/>
      <c r="BA4" s="14"/>
      <c r="BB4" s="14"/>
      <c r="BC4" s="14"/>
      <c r="BD4" s="14"/>
      <c r="BE4" s="24"/>
      <c r="BF4" s="24"/>
      <c r="BG4" s="24"/>
      <c r="BH4" s="24"/>
      <c r="BI4" s="24"/>
      <c r="BJ4" s="24"/>
      <c r="BK4" s="24"/>
      <c r="BL4" s="24"/>
      <c r="BM4" s="25"/>
      <c r="BN4" s="25"/>
      <c r="BO4" s="25"/>
      <c r="BP4" s="25"/>
      <c r="BQ4" s="25"/>
      <c r="BR4" s="25"/>
      <c r="BS4" s="4"/>
      <c r="BT4" s="4"/>
      <c r="BU4" s="13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16"/>
    </row>
    <row r="5" spans="1:87" s="17" customFormat="1" ht="21.6" customHeight="1" x14ac:dyDescent="0.4">
      <c r="A5" s="10"/>
      <c r="B5" s="10"/>
      <c r="C5" s="10"/>
      <c r="D5" s="26"/>
      <c r="E5" s="26"/>
      <c r="F5" s="3"/>
      <c r="G5" s="3"/>
      <c r="H5" s="3"/>
      <c r="I5" s="3"/>
      <c r="J5" s="3"/>
      <c r="K5" s="3"/>
      <c r="L5" s="3"/>
      <c r="M5" s="3"/>
      <c r="N5" s="3"/>
      <c r="O5" s="27"/>
      <c r="P5" s="27"/>
      <c r="Q5" s="27"/>
      <c r="R5" s="27"/>
      <c r="S5" s="27"/>
      <c r="T5" s="27"/>
      <c r="U5" s="27"/>
      <c r="V5" s="1274"/>
      <c r="W5" s="1274"/>
      <c r="X5" s="1274"/>
      <c r="Y5" s="20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5"/>
      <c r="AQ5" s="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0"/>
      <c r="BE5" s="24"/>
      <c r="BF5" s="24"/>
      <c r="BG5" s="24"/>
      <c r="BH5" s="24"/>
      <c r="BI5" s="24"/>
      <c r="BJ5" s="24"/>
      <c r="BK5" s="24"/>
      <c r="BL5" s="24"/>
      <c r="BM5" s="25"/>
      <c r="BN5" s="25"/>
      <c r="BO5" s="25"/>
      <c r="BP5" s="25"/>
      <c r="BQ5" s="25"/>
      <c r="BR5" s="25"/>
      <c r="BS5" s="4"/>
      <c r="BT5" s="4"/>
      <c r="BU5" s="3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6"/>
    </row>
    <row r="6" spans="1:87" s="17" customFormat="1" ht="25.9" customHeight="1" x14ac:dyDescent="0.45">
      <c r="A6" s="1"/>
      <c r="B6" s="1"/>
      <c r="C6" s="28"/>
      <c r="D6" s="26"/>
      <c r="E6" s="26"/>
      <c r="F6" s="3" t="s">
        <v>6</v>
      </c>
      <c r="G6" s="3"/>
      <c r="H6" s="3"/>
      <c r="I6" s="3"/>
      <c r="J6" s="3"/>
      <c r="K6" s="3"/>
      <c r="L6" s="3"/>
      <c r="M6" s="3"/>
      <c r="N6" s="3"/>
      <c r="O6" s="27"/>
      <c r="P6" s="27"/>
      <c r="Q6" s="29"/>
      <c r="R6" s="29"/>
      <c r="S6" s="27"/>
      <c r="T6" s="27"/>
      <c r="U6" s="27"/>
      <c r="V6" s="30"/>
      <c r="W6" s="13"/>
      <c r="X6" s="30"/>
      <c r="Y6" s="20"/>
      <c r="Z6" s="22"/>
      <c r="AA6" s="31" t="s">
        <v>399</v>
      </c>
      <c r="AB6" s="3"/>
      <c r="AC6" s="3"/>
      <c r="AD6" s="3"/>
      <c r="AE6" s="6"/>
      <c r="AF6" s="29"/>
      <c r="AG6" s="3"/>
      <c r="AH6" s="3"/>
      <c r="AI6" s="3"/>
      <c r="AJ6" s="3"/>
      <c r="AK6" s="3"/>
      <c r="AL6" s="3"/>
      <c r="AM6" s="3"/>
      <c r="AN6" s="1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13"/>
      <c r="BE6" s="7"/>
      <c r="BF6" s="7"/>
      <c r="BG6" s="7"/>
      <c r="BH6" s="7"/>
      <c r="BI6" s="7"/>
      <c r="BJ6" s="7"/>
      <c r="BK6" s="7"/>
      <c r="BL6" s="7"/>
      <c r="BM6" s="15"/>
      <c r="BN6" s="15"/>
      <c r="BO6" s="15"/>
      <c r="BP6" s="29"/>
      <c r="BQ6" s="12"/>
      <c r="BR6" s="12"/>
      <c r="BS6" s="29"/>
      <c r="BT6" s="1275" t="s">
        <v>394</v>
      </c>
      <c r="BU6" s="2248"/>
      <c r="BV6" s="2248"/>
      <c r="BW6" s="2248"/>
      <c r="BX6" s="2248"/>
      <c r="BY6" s="2248"/>
      <c r="BZ6" s="2248"/>
      <c r="CA6" s="2248"/>
      <c r="CB6" s="2248"/>
      <c r="CC6" s="2248"/>
      <c r="CD6" s="2248"/>
      <c r="CE6" s="2248"/>
      <c r="CF6" s="2248"/>
      <c r="CG6" s="2248"/>
      <c r="CH6" s="2248"/>
      <c r="CI6" s="16"/>
    </row>
    <row r="7" spans="1:87" s="17" customFormat="1" ht="31.9" customHeight="1" x14ac:dyDescent="0.4">
      <c r="A7" s="1"/>
      <c r="B7" s="1"/>
      <c r="C7" s="1"/>
      <c r="D7" s="1"/>
      <c r="E7" s="1"/>
      <c r="F7" s="3" t="s">
        <v>7</v>
      </c>
      <c r="G7" s="3"/>
      <c r="H7" s="3"/>
      <c r="I7" s="3"/>
      <c r="J7" s="3"/>
      <c r="K7" s="3"/>
      <c r="L7" s="3"/>
      <c r="M7" s="3"/>
      <c r="N7" s="3"/>
      <c r="O7" s="4"/>
      <c r="P7" s="29"/>
      <c r="Q7" s="4"/>
      <c r="R7" s="4"/>
      <c r="S7" s="4"/>
      <c r="T7" s="4"/>
      <c r="U7" s="4"/>
      <c r="V7" s="20"/>
      <c r="W7" s="20"/>
      <c r="X7" s="32"/>
      <c r="Y7" s="32"/>
      <c r="Z7" s="2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"/>
      <c r="AO7" s="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4"/>
      <c r="BD7" s="34"/>
      <c r="BE7" s="7"/>
      <c r="BF7" s="7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20"/>
      <c r="BR7" s="12"/>
      <c r="BS7" s="29"/>
      <c r="BT7" s="2248"/>
      <c r="BU7" s="2248"/>
      <c r="BV7" s="2248"/>
      <c r="BW7" s="2248"/>
      <c r="BX7" s="2248"/>
      <c r="BY7" s="2248"/>
      <c r="BZ7" s="2248"/>
      <c r="CA7" s="2248"/>
      <c r="CB7" s="2248"/>
      <c r="CC7" s="2248"/>
      <c r="CD7" s="2248"/>
      <c r="CE7" s="2248"/>
      <c r="CF7" s="2248"/>
      <c r="CG7" s="2248"/>
      <c r="CH7" s="2248"/>
      <c r="CI7" s="16"/>
    </row>
    <row r="8" spans="1:87" s="17" customFormat="1" ht="25.9" customHeight="1" x14ac:dyDescent="0.4">
      <c r="A8" s="28"/>
      <c r="B8" s="28"/>
      <c r="C8" s="35"/>
      <c r="D8" s="36"/>
      <c r="E8" s="36"/>
      <c r="F8" s="3"/>
      <c r="G8" s="3"/>
      <c r="H8" s="3"/>
      <c r="I8" s="3"/>
      <c r="J8" s="3"/>
      <c r="K8" s="3"/>
      <c r="L8" s="3"/>
      <c r="M8" s="3"/>
      <c r="N8" s="3"/>
      <c r="O8" s="37"/>
      <c r="P8" s="37"/>
      <c r="Q8" s="37"/>
      <c r="R8" s="37"/>
      <c r="S8" s="37"/>
      <c r="T8" s="37"/>
      <c r="U8" s="37"/>
      <c r="V8" s="21"/>
      <c r="W8" s="20"/>
      <c r="X8" s="32"/>
      <c r="Y8" s="21"/>
      <c r="Z8" s="13"/>
      <c r="AA8" s="1275" t="s">
        <v>397</v>
      </c>
      <c r="AB8" s="1275"/>
      <c r="AC8" s="1275"/>
      <c r="AD8" s="1275"/>
      <c r="AE8" s="1275"/>
      <c r="AF8" s="1275"/>
      <c r="AG8" s="1275"/>
      <c r="AH8" s="1275"/>
      <c r="AI8" s="1275"/>
      <c r="AJ8" s="1275"/>
      <c r="AK8" s="1275"/>
      <c r="AL8" s="1275"/>
      <c r="AM8" s="1275"/>
      <c r="AN8" s="1275"/>
      <c r="AO8" s="1275"/>
      <c r="AP8" s="1275"/>
      <c r="AQ8" s="1275"/>
      <c r="AR8" s="1275"/>
      <c r="AS8" s="1275"/>
      <c r="AT8" s="1275"/>
      <c r="AU8" s="1275"/>
      <c r="AV8" s="1275"/>
      <c r="AW8" s="1275"/>
      <c r="AX8" s="1275"/>
      <c r="AY8" s="1275"/>
      <c r="AZ8" s="1275"/>
      <c r="BA8" s="1275"/>
      <c r="BB8" s="1275"/>
      <c r="BC8" s="1275"/>
      <c r="BD8" s="1275"/>
      <c r="BE8" s="1275"/>
      <c r="BF8" s="1275"/>
      <c r="BG8" s="1275"/>
      <c r="BH8" s="1275"/>
      <c r="BI8" s="1275"/>
      <c r="BJ8" s="1275"/>
      <c r="BK8" s="1275"/>
      <c r="BL8" s="1275"/>
      <c r="BM8" s="1275"/>
      <c r="BN8" s="1275"/>
      <c r="BO8" s="1275"/>
      <c r="BP8" s="1275"/>
      <c r="BQ8" s="38"/>
      <c r="BR8" s="12"/>
      <c r="BS8" s="29"/>
      <c r="BT8" s="39"/>
      <c r="BU8" s="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16"/>
    </row>
    <row r="9" spans="1:87" s="17" customFormat="1" ht="31.9" customHeight="1" x14ac:dyDescent="0.4">
      <c r="A9" s="35"/>
      <c r="B9" s="35"/>
      <c r="C9" s="35"/>
      <c r="D9" s="40"/>
      <c r="E9" s="40"/>
      <c r="F9" s="3" t="s">
        <v>8</v>
      </c>
      <c r="G9" s="3"/>
      <c r="H9" s="3"/>
      <c r="I9" s="3"/>
      <c r="J9" s="3"/>
      <c r="K9" s="3"/>
      <c r="L9" s="3"/>
      <c r="M9" s="3"/>
      <c r="N9" s="3"/>
      <c r="O9" s="33"/>
      <c r="P9" s="33"/>
      <c r="Q9" s="33"/>
      <c r="R9" s="13"/>
      <c r="S9" s="41"/>
      <c r="T9" s="13"/>
      <c r="U9" s="13"/>
      <c r="V9" s="32"/>
      <c r="W9" s="3"/>
      <c r="X9" s="20"/>
      <c r="Y9" s="20"/>
      <c r="Z9" s="38"/>
      <c r="AA9" s="1275"/>
      <c r="AB9" s="1275"/>
      <c r="AC9" s="1275"/>
      <c r="AD9" s="1275"/>
      <c r="AE9" s="1275"/>
      <c r="AF9" s="1275"/>
      <c r="AG9" s="1275"/>
      <c r="AH9" s="1275"/>
      <c r="AI9" s="1275"/>
      <c r="AJ9" s="1275"/>
      <c r="AK9" s="1275"/>
      <c r="AL9" s="1275"/>
      <c r="AM9" s="1275"/>
      <c r="AN9" s="1275"/>
      <c r="AO9" s="1275"/>
      <c r="AP9" s="1275"/>
      <c r="AQ9" s="1275"/>
      <c r="AR9" s="1275"/>
      <c r="AS9" s="1275"/>
      <c r="AT9" s="1275"/>
      <c r="AU9" s="1275"/>
      <c r="AV9" s="1275"/>
      <c r="AW9" s="1275"/>
      <c r="AX9" s="1275"/>
      <c r="AY9" s="1275"/>
      <c r="AZ9" s="1275"/>
      <c r="BA9" s="1275"/>
      <c r="BB9" s="1275"/>
      <c r="BC9" s="1275"/>
      <c r="BD9" s="1275"/>
      <c r="BE9" s="1275"/>
      <c r="BF9" s="1275"/>
      <c r="BG9" s="1275"/>
      <c r="BH9" s="1275"/>
      <c r="BI9" s="1275"/>
      <c r="BJ9" s="1275"/>
      <c r="BK9" s="1275"/>
      <c r="BL9" s="1275"/>
      <c r="BM9" s="1275"/>
      <c r="BN9" s="1275"/>
      <c r="BO9" s="1275"/>
      <c r="BP9" s="1275"/>
      <c r="BQ9" s="38"/>
      <c r="BR9" s="33"/>
      <c r="BS9" s="33"/>
      <c r="BT9" s="2249" t="s">
        <v>9</v>
      </c>
      <c r="BU9" s="2248"/>
      <c r="BV9" s="2248"/>
      <c r="BW9" s="2248"/>
      <c r="BX9" s="2248"/>
      <c r="BY9" s="2248"/>
      <c r="BZ9" s="2248"/>
      <c r="CA9" s="2248"/>
      <c r="CB9" s="2248"/>
      <c r="CC9" s="2248"/>
      <c r="CD9" s="2248"/>
      <c r="CE9" s="2248"/>
      <c r="CF9" s="2248"/>
      <c r="CG9" s="33"/>
      <c r="CH9" s="33"/>
      <c r="CI9" s="16"/>
    </row>
    <row r="10" spans="1:87" s="17" customFormat="1" ht="25.15" customHeight="1" x14ac:dyDescent="0.4">
      <c r="A10" s="35"/>
      <c r="B10" s="35"/>
      <c r="C10" s="35"/>
      <c r="D10" s="35"/>
      <c r="E10" s="35"/>
      <c r="F10" s="42"/>
      <c r="G10" s="42"/>
      <c r="H10" s="42"/>
      <c r="I10" s="43"/>
      <c r="J10" s="43"/>
      <c r="K10" s="43"/>
      <c r="L10" s="43"/>
      <c r="M10" s="43"/>
      <c r="N10" s="43"/>
      <c r="O10" s="43"/>
      <c r="P10" s="16"/>
      <c r="Q10" s="16"/>
      <c r="R10" s="13"/>
      <c r="S10" s="41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1276" t="s">
        <v>398</v>
      </c>
      <c r="AT10" s="1277"/>
      <c r="AU10" s="1277"/>
      <c r="AV10" s="1277"/>
      <c r="AW10" s="1277"/>
      <c r="AX10" s="1277"/>
      <c r="AY10" s="1277"/>
      <c r="AZ10" s="1277"/>
      <c r="BA10" s="1277"/>
      <c r="BB10" s="1277"/>
      <c r="BC10" s="1277"/>
      <c r="BD10" s="1277"/>
      <c r="BE10" s="1277"/>
      <c r="BF10" s="1277"/>
      <c r="BG10" s="1277"/>
      <c r="BH10" s="1277"/>
      <c r="BI10" s="1277"/>
      <c r="BJ10" s="3"/>
      <c r="BK10" s="3"/>
      <c r="BL10" s="3"/>
      <c r="BM10" s="3"/>
      <c r="BN10" s="3"/>
      <c r="BO10" s="3"/>
      <c r="BP10" s="33"/>
      <c r="BQ10" s="29"/>
      <c r="BR10" s="29"/>
      <c r="BS10" s="29"/>
      <c r="BT10" s="29"/>
      <c r="BU10" s="1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16"/>
    </row>
    <row r="11" spans="1:87" s="17" customFormat="1" ht="29.45" customHeight="1" x14ac:dyDescent="0.4">
      <c r="F11" s="4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32"/>
      <c r="Z11" s="32"/>
      <c r="AA11" s="20"/>
      <c r="AB11" s="20"/>
      <c r="AC11" s="20"/>
      <c r="AD11" s="20"/>
      <c r="AE11" s="3"/>
      <c r="AF11" s="3"/>
      <c r="AG11" s="3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44"/>
      <c r="AS11" s="44"/>
      <c r="AT11" s="44"/>
      <c r="AU11" s="44"/>
      <c r="AV11" s="44"/>
      <c r="AW11" s="34"/>
      <c r="AX11" s="34"/>
      <c r="AY11" s="34"/>
      <c r="AZ11" s="34"/>
      <c r="BA11" s="34"/>
      <c r="BB11" s="34"/>
      <c r="BC11" s="34"/>
      <c r="BD11" s="7"/>
      <c r="BE11" s="7"/>
      <c r="BF11" s="7"/>
      <c r="BG11" s="7"/>
      <c r="BH11" s="7"/>
      <c r="BI11" s="7"/>
      <c r="BJ11" s="7"/>
      <c r="BK11" s="7"/>
      <c r="BL11" s="13"/>
      <c r="BM11" s="7"/>
      <c r="BN11" s="13"/>
      <c r="BO11" s="13"/>
      <c r="BP11" s="13"/>
      <c r="BQ11" s="13"/>
      <c r="BR11" s="29"/>
      <c r="BS11" s="29"/>
      <c r="BT11" s="29"/>
      <c r="BU11" s="13"/>
      <c r="BV11" s="15"/>
      <c r="BW11" s="29"/>
      <c r="BX11" s="15"/>
      <c r="BY11" s="15"/>
      <c r="BZ11" s="15"/>
      <c r="CA11" s="15"/>
      <c r="CB11" s="13"/>
      <c r="CC11" s="13"/>
      <c r="CD11" s="13"/>
      <c r="CE11" s="13"/>
      <c r="CF11" s="13"/>
      <c r="CG11" s="13"/>
      <c r="CH11" s="13"/>
      <c r="CI11" s="16"/>
    </row>
    <row r="12" spans="1:87" s="45" customFormat="1" ht="24" customHeight="1" thickBot="1" x14ac:dyDescent="0.4">
      <c r="F12" s="46" t="s">
        <v>10</v>
      </c>
      <c r="G12" s="47"/>
      <c r="H12" s="47"/>
      <c r="I12" s="47"/>
      <c r="J12" s="47"/>
      <c r="K12" s="47"/>
      <c r="L12" s="48"/>
      <c r="M12" s="48"/>
      <c r="N12" s="48"/>
      <c r="O12" s="48"/>
      <c r="P12" s="48"/>
      <c r="Q12" s="48"/>
      <c r="R12" s="48"/>
      <c r="S12" s="48"/>
      <c r="T12" s="47"/>
      <c r="U12" s="48"/>
      <c r="V12" s="48"/>
      <c r="W12" s="48"/>
      <c r="X12" s="47"/>
      <c r="Y12" s="47"/>
      <c r="Z12" s="47"/>
      <c r="AA12" s="47"/>
      <c r="AB12" s="49"/>
      <c r="AC12" s="49"/>
      <c r="AD12" s="49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4"/>
      <c r="AU12" s="44"/>
      <c r="AV12" s="44"/>
      <c r="AW12" s="44"/>
      <c r="AX12" s="44"/>
      <c r="AY12" s="50"/>
      <c r="AZ12" s="49"/>
      <c r="BA12" s="49"/>
      <c r="BB12" s="49"/>
      <c r="BC12" s="49"/>
      <c r="BD12" s="49"/>
      <c r="BE12" s="49"/>
      <c r="BF12" s="51"/>
      <c r="BG12" s="52"/>
      <c r="BH12" s="53"/>
      <c r="BI12" s="53"/>
      <c r="BJ12" s="53"/>
      <c r="BK12" s="53"/>
      <c r="BL12" s="46" t="s">
        <v>11</v>
      </c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4"/>
      <c r="CH12" s="49"/>
      <c r="CI12" s="55"/>
    </row>
    <row r="13" spans="1:87" s="45" customFormat="1" ht="19.5" customHeight="1" thickTop="1" x14ac:dyDescent="0.25">
      <c r="F13" s="1319" t="s">
        <v>12</v>
      </c>
      <c r="G13" s="1320"/>
      <c r="H13" s="1325" t="s">
        <v>13</v>
      </c>
      <c r="I13" s="1279"/>
      <c r="J13" s="1279"/>
      <c r="K13" s="1280"/>
      <c r="L13" s="1278" t="s">
        <v>14</v>
      </c>
      <c r="M13" s="1279"/>
      <c r="N13" s="1279"/>
      <c r="O13" s="1279"/>
      <c r="P13" s="1280"/>
      <c r="Q13" s="1278" t="s">
        <v>15</v>
      </c>
      <c r="R13" s="1279"/>
      <c r="S13" s="1279"/>
      <c r="T13" s="1280"/>
      <c r="U13" s="1326" t="s">
        <v>16</v>
      </c>
      <c r="V13" s="1315"/>
      <c r="W13" s="1315"/>
      <c r="X13" s="1327"/>
      <c r="Y13" s="1278" t="s">
        <v>17</v>
      </c>
      <c r="Z13" s="1279"/>
      <c r="AA13" s="1279"/>
      <c r="AB13" s="1279"/>
      <c r="AC13" s="1280"/>
      <c r="AD13" s="1278" t="s">
        <v>18</v>
      </c>
      <c r="AE13" s="1279"/>
      <c r="AF13" s="1279"/>
      <c r="AG13" s="1280"/>
      <c r="AH13" s="1278" t="s">
        <v>19</v>
      </c>
      <c r="AI13" s="1279"/>
      <c r="AJ13" s="1279"/>
      <c r="AK13" s="1280"/>
      <c r="AL13" s="1278" t="s">
        <v>20</v>
      </c>
      <c r="AM13" s="1279"/>
      <c r="AN13" s="1279"/>
      <c r="AO13" s="1279"/>
      <c r="AP13" s="1280"/>
      <c r="AQ13" s="1278" t="s">
        <v>21</v>
      </c>
      <c r="AR13" s="1279"/>
      <c r="AS13" s="1279"/>
      <c r="AT13" s="1280"/>
      <c r="AU13" s="1278" t="s">
        <v>22</v>
      </c>
      <c r="AV13" s="1279"/>
      <c r="AW13" s="1279"/>
      <c r="AX13" s="1280"/>
      <c r="AY13" s="1278" t="s">
        <v>23</v>
      </c>
      <c r="AZ13" s="1279"/>
      <c r="BA13" s="1279"/>
      <c r="BB13" s="1279"/>
      <c r="BC13" s="1280"/>
      <c r="BD13" s="1278" t="s">
        <v>24</v>
      </c>
      <c r="BE13" s="1279"/>
      <c r="BF13" s="1279"/>
      <c r="BG13" s="1280"/>
      <c r="BH13" s="1278" t="s">
        <v>13</v>
      </c>
      <c r="BI13" s="1279"/>
      <c r="BJ13" s="1279"/>
      <c r="BK13" s="1355"/>
      <c r="BL13" s="1356" t="s">
        <v>25</v>
      </c>
      <c r="BM13" s="1344"/>
      <c r="BN13" s="1345"/>
      <c r="BO13" s="1343" t="s">
        <v>26</v>
      </c>
      <c r="BP13" s="1344"/>
      <c r="BQ13" s="1345"/>
      <c r="BR13" s="1343" t="s">
        <v>27</v>
      </c>
      <c r="BS13" s="1344"/>
      <c r="BT13" s="1345"/>
      <c r="BU13" s="1343" t="s">
        <v>28</v>
      </c>
      <c r="BV13" s="1344"/>
      <c r="BW13" s="1345"/>
      <c r="BX13" s="1343" t="s">
        <v>29</v>
      </c>
      <c r="BY13" s="1345"/>
      <c r="BZ13" s="1343" t="s">
        <v>30</v>
      </c>
      <c r="CA13" s="1344"/>
      <c r="CB13" s="1345"/>
      <c r="CC13" s="1343" t="s">
        <v>31</v>
      </c>
      <c r="CD13" s="1344"/>
      <c r="CE13" s="1345"/>
      <c r="CF13" s="1343" t="s">
        <v>32</v>
      </c>
      <c r="CG13" s="1344"/>
      <c r="CH13" s="1344"/>
      <c r="CI13" s="1352"/>
    </row>
    <row r="14" spans="1:87" s="56" customFormat="1" ht="17.25" customHeight="1" x14ac:dyDescent="0.2">
      <c r="F14" s="1321"/>
      <c r="G14" s="1322"/>
      <c r="H14" s="57"/>
      <c r="I14" s="58"/>
      <c r="J14" s="58"/>
      <c r="K14" s="58"/>
      <c r="L14" s="59"/>
      <c r="M14" s="60"/>
      <c r="N14" s="60"/>
      <c r="O14" s="60"/>
      <c r="P14" s="61" t="s">
        <v>33</v>
      </c>
      <c r="Q14" s="62"/>
      <c r="R14" s="62"/>
      <c r="S14" s="61"/>
      <c r="T14" s="63" t="s">
        <v>34</v>
      </c>
      <c r="U14" s="60"/>
      <c r="V14" s="60"/>
      <c r="W14" s="64"/>
      <c r="X14" s="60"/>
      <c r="Y14" s="62"/>
      <c r="Z14" s="62"/>
      <c r="AA14" s="63"/>
      <c r="AB14" s="65"/>
      <c r="AC14" s="63" t="s">
        <v>33</v>
      </c>
      <c r="AD14" s="62"/>
      <c r="AE14" s="62"/>
      <c r="AF14" s="62"/>
      <c r="AG14" s="66" t="s">
        <v>35</v>
      </c>
      <c r="AH14" s="65"/>
      <c r="AI14" s="62"/>
      <c r="AJ14" s="62"/>
      <c r="AK14" s="63" t="s">
        <v>36</v>
      </c>
      <c r="AL14" s="63"/>
      <c r="AM14" s="62"/>
      <c r="AN14" s="62"/>
      <c r="AO14" s="62"/>
      <c r="AP14" s="61" t="s">
        <v>37</v>
      </c>
      <c r="AQ14" s="62"/>
      <c r="AR14" s="63"/>
      <c r="AS14" s="62"/>
      <c r="AT14" s="63" t="s">
        <v>34</v>
      </c>
      <c r="AU14" s="60"/>
      <c r="AV14" s="60"/>
      <c r="AW14" s="67"/>
      <c r="AX14" s="60"/>
      <c r="AY14" s="65"/>
      <c r="AZ14" s="62"/>
      <c r="BA14" s="63"/>
      <c r="BB14" s="65"/>
      <c r="BC14" s="61" t="s">
        <v>33</v>
      </c>
      <c r="BD14" s="62"/>
      <c r="BE14" s="62"/>
      <c r="BF14" s="62"/>
      <c r="BG14" s="63" t="s">
        <v>34</v>
      </c>
      <c r="BH14" s="60"/>
      <c r="BI14" s="60"/>
      <c r="BJ14" s="60"/>
      <c r="BK14" s="68"/>
      <c r="BL14" s="1357"/>
      <c r="BM14" s="1347"/>
      <c r="BN14" s="1348"/>
      <c r="BO14" s="1346"/>
      <c r="BP14" s="1347"/>
      <c r="BQ14" s="1348"/>
      <c r="BR14" s="1346"/>
      <c r="BS14" s="1347"/>
      <c r="BT14" s="1348"/>
      <c r="BU14" s="1346"/>
      <c r="BV14" s="1347"/>
      <c r="BW14" s="1348"/>
      <c r="BX14" s="1346"/>
      <c r="BY14" s="1348"/>
      <c r="BZ14" s="1346"/>
      <c r="CA14" s="1347"/>
      <c r="CB14" s="1348"/>
      <c r="CC14" s="1346"/>
      <c r="CD14" s="1347"/>
      <c r="CE14" s="1348"/>
      <c r="CF14" s="1346"/>
      <c r="CG14" s="1347"/>
      <c r="CH14" s="1347"/>
      <c r="CI14" s="1353"/>
    </row>
    <row r="15" spans="1:87" s="56" customFormat="1" ht="16.5" customHeight="1" x14ac:dyDescent="0.2">
      <c r="F15" s="1321"/>
      <c r="G15" s="1322"/>
      <c r="H15" s="65" t="s">
        <v>38</v>
      </c>
      <c r="I15" s="65" t="s">
        <v>39</v>
      </c>
      <c r="J15" s="65" t="s">
        <v>40</v>
      </c>
      <c r="K15" s="65" t="s">
        <v>41</v>
      </c>
      <c r="L15" s="65" t="s">
        <v>42</v>
      </c>
      <c r="M15" s="62" t="s">
        <v>43</v>
      </c>
      <c r="N15" s="62" t="s">
        <v>44</v>
      </c>
      <c r="O15" s="69" t="s">
        <v>45</v>
      </c>
      <c r="P15" s="69" t="s">
        <v>46</v>
      </c>
      <c r="Q15" s="62" t="s">
        <v>47</v>
      </c>
      <c r="R15" s="62" t="s">
        <v>48</v>
      </c>
      <c r="S15" s="69" t="s">
        <v>49</v>
      </c>
      <c r="T15" s="62" t="s">
        <v>50</v>
      </c>
      <c r="U15" s="65" t="s">
        <v>51</v>
      </c>
      <c r="V15" s="62" t="s">
        <v>50</v>
      </c>
      <c r="W15" s="69" t="s">
        <v>52</v>
      </c>
      <c r="X15" s="62" t="s">
        <v>53</v>
      </c>
      <c r="Y15" s="62" t="s">
        <v>42</v>
      </c>
      <c r="Z15" s="62" t="s">
        <v>43</v>
      </c>
      <c r="AA15" s="62" t="s">
        <v>44</v>
      </c>
      <c r="AB15" s="65" t="s">
        <v>45</v>
      </c>
      <c r="AC15" s="62" t="s">
        <v>54</v>
      </c>
      <c r="AD15" s="62" t="s">
        <v>55</v>
      </c>
      <c r="AE15" s="62" t="s">
        <v>54</v>
      </c>
      <c r="AF15" s="62" t="s">
        <v>56</v>
      </c>
      <c r="AG15" s="62" t="s">
        <v>57</v>
      </c>
      <c r="AH15" s="65" t="s">
        <v>58</v>
      </c>
      <c r="AI15" s="62" t="s">
        <v>59</v>
      </c>
      <c r="AJ15" s="62" t="s">
        <v>60</v>
      </c>
      <c r="AK15" s="62" t="s">
        <v>61</v>
      </c>
      <c r="AL15" s="62" t="s">
        <v>58</v>
      </c>
      <c r="AM15" s="62" t="s">
        <v>59</v>
      </c>
      <c r="AN15" s="62" t="s">
        <v>60</v>
      </c>
      <c r="AO15" s="62" t="s">
        <v>36</v>
      </c>
      <c r="AP15" s="69" t="s">
        <v>62</v>
      </c>
      <c r="AQ15" s="62" t="s">
        <v>47</v>
      </c>
      <c r="AR15" s="69" t="s">
        <v>48</v>
      </c>
      <c r="AS15" s="62" t="s">
        <v>49</v>
      </c>
      <c r="AT15" s="69" t="s">
        <v>63</v>
      </c>
      <c r="AU15" s="62" t="s">
        <v>38</v>
      </c>
      <c r="AV15" s="62" t="s">
        <v>39</v>
      </c>
      <c r="AW15" s="70" t="s">
        <v>40</v>
      </c>
      <c r="AX15" s="62" t="s">
        <v>41</v>
      </c>
      <c r="AY15" s="65" t="s">
        <v>42</v>
      </c>
      <c r="AZ15" s="62" t="s">
        <v>43</v>
      </c>
      <c r="BA15" s="62" t="s">
        <v>44</v>
      </c>
      <c r="BB15" s="65" t="s">
        <v>45</v>
      </c>
      <c r="BC15" s="69" t="s">
        <v>64</v>
      </c>
      <c r="BD15" s="62" t="s">
        <v>47</v>
      </c>
      <c r="BE15" s="62" t="s">
        <v>48</v>
      </c>
      <c r="BF15" s="62" t="s">
        <v>49</v>
      </c>
      <c r="BG15" s="62" t="s">
        <v>65</v>
      </c>
      <c r="BH15" s="65" t="s">
        <v>51</v>
      </c>
      <c r="BI15" s="62" t="s">
        <v>50</v>
      </c>
      <c r="BJ15" s="62" t="s">
        <v>52</v>
      </c>
      <c r="BK15" s="71" t="s">
        <v>53</v>
      </c>
      <c r="BL15" s="1357"/>
      <c r="BM15" s="1347"/>
      <c r="BN15" s="1348"/>
      <c r="BO15" s="1346"/>
      <c r="BP15" s="1347"/>
      <c r="BQ15" s="1348"/>
      <c r="BR15" s="1346"/>
      <c r="BS15" s="1347"/>
      <c r="BT15" s="1348"/>
      <c r="BU15" s="1346"/>
      <c r="BV15" s="1347"/>
      <c r="BW15" s="1348"/>
      <c r="BX15" s="1346"/>
      <c r="BY15" s="1348"/>
      <c r="BZ15" s="1346"/>
      <c r="CA15" s="1347"/>
      <c r="CB15" s="1348"/>
      <c r="CC15" s="1346"/>
      <c r="CD15" s="1347"/>
      <c r="CE15" s="1348"/>
      <c r="CF15" s="1346"/>
      <c r="CG15" s="1347"/>
      <c r="CH15" s="1347"/>
      <c r="CI15" s="1353"/>
    </row>
    <row r="16" spans="1:87" s="56" customFormat="1" ht="26.25" customHeight="1" x14ac:dyDescent="0.2">
      <c r="F16" s="1321"/>
      <c r="G16" s="1322"/>
      <c r="H16" s="57"/>
      <c r="I16" s="58"/>
      <c r="J16" s="58"/>
      <c r="K16" s="58"/>
      <c r="L16" s="65"/>
      <c r="M16" s="62"/>
      <c r="N16" s="62"/>
      <c r="O16" s="69"/>
      <c r="P16" s="69"/>
      <c r="Q16" s="62"/>
      <c r="R16" s="62"/>
      <c r="S16" s="69"/>
      <c r="T16" s="62"/>
      <c r="U16" s="65"/>
      <c r="V16" s="62"/>
      <c r="W16" s="69"/>
      <c r="X16" s="62"/>
      <c r="Y16" s="62"/>
      <c r="Z16" s="62"/>
      <c r="AA16" s="62"/>
      <c r="AB16" s="65"/>
      <c r="AC16" s="62"/>
      <c r="AD16" s="62"/>
      <c r="AE16" s="62"/>
      <c r="AF16" s="62"/>
      <c r="AG16" s="62"/>
      <c r="AH16" s="65"/>
      <c r="AI16" s="62"/>
      <c r="AJ16" s="62"/>
      <c r="AK16" s="62"/>
      <c r="AL16" s="62"/>
      <c r="AM16" s="62"/>
      <c r="AN16" s="62"/>
      <c r="AO16" s="62"/>
      <c r="AP16" s="69"/>
      <c r="AQ16" s="62"/>
      <c r="AR16" s="69"/>
      <c r="AS16" s="62"/>
      <c r="AT16" s="69"/>
      <c r="AU16" s="62"/>
      <c r="AV16" s="62"/>
      <c r="AW16" s="70"/>
      <c r="AX16" s="62"/>
      <c r="AY16" s="65"/>
      <c r="AZ16" s="62"/>
      <c r="BA16" s="62"/>
      <c r="BB16" s="65"/>
      <c r="BC16" s="69"/>
      <c r="BD16" s="62"/>
      <c r="BE16" s="62"/>
      <c r="BF16" s="62"/>
      <c r="BG16" s="62"/>
      <c r="BH16" s="65"/>
      <c r="BI16" s="62"/>
      <c r="BJ16" s="62"/>
      <c r="BK16" s="71"/>
      <c r="BL16" s="1357"/>
      <c r="BM16" s="1347"/>
      <c r="BN16" s="1348"/>
      <c r="BO16" s="1346"/>
      <c r="BP16" s="1347"/>
      <c r="BQ16" s="1348"/>
      <c r="BR16" s="1346"/>
      <c r="BS16" s="1347"/>
      <c r="BT16" s="1348"/>
      <c r="BU16" s="1346"/>
      <c r="BV16" s="1347"/>
      <c r="BW16" s="1348"/>
      <c r="BX16" s="1346"/>
      <c r="BY16" s="1348"/>
      <c r="BZ16" s="1346"/>
      <c r="CA16" s="1347"/>
      <c r="CB16" s="1348"/>
      <c r="CC16" s="1346"/>
      <c r="CD16" s="1347"/>
      <c r="CE16" s="1348"/>
      <c r="CF16" s="1346"/>
      <c r="CG16" s="1347"/>
      <c r="CH16" s="1347"/>
      <c r="CI16" s="1353"/>
    </row>
    <row r="17" spans="1:100" s="72" customFormat="1" ht="17.25" customHeight="1" x14ac:dyDescent="0.25">
      <c r="F17" s="1321"/>
      <c r="G17" s="1322"/>
      <c r="H17" s="65" t="s">
        <v>50</v>
      </c>
      <c r="I17" s="65" t="s">
        <v>52</v>
      </c>
      <c r="J17" s="65" t="s">
        <v>53</v>
      </c>
      <c r="K17" s="65" t="s">
        <v>66</v>
      </c>
      <c r="L17" s="65" t="s">
        <v>67</v>
      </c>
      <c r="M17" s="62" t="s">
        <v>68</v>
      </c>
      <c r="N17" s="62" t="s">
        <v>69</v>
      </c>
      <c r="O17" s="69" t="s">
        <v>70</v>
      </c>
      <c r="P17" s="61" t="s">
        <v>71</v>
      </c>
      <c r="Q17" s="62" t="s">
        <v>54</v>
      </c>
      <c r="R17" s="62" t="s">
        <v>56</v>
      </c>
      <c r="S17" s="73" t="s">
        <v>35</v>
      </c>
      <c r="T17" s="74" t="s">
        <v>61</v>
      </c>
      <c r="U17" s="65" t="s">
        <v>59</v>
      </c>
      <c r="V17" s="62" t="s">
        <v>60</v>
      </c>
      <c r="W17" s="69" t="s">
        <v>36</v>
      </c>
      <c r="X17" s="62" t="s">
        <v>37</v>
      </c>
      <c r="Y17" s="65" t="s">
        <v>67</v>
      </c>
      <c r="Z17" s="62" t="s">
        <v>68</v>
      </c>
      <c r="AA17" s="62" t="s">
        <v>69</v>
      </c>
      <c r="AB17" s="62" t="s">
        <v>70</v>
      </c>
      <c r="AC17" s="74" t="s">
        <v>63</v>
      </c>
      <c r="AD17" s="75" t="s">
        <v>39</v>
      </c>
      <c r="AE17" s="75" t="s">
        <v>40</v>
      </c>
      <c r="AF17" s="75" t="s">
        <v>41</v>
      </c>
      <c r="AG17" s="74" t="s">
        <v>57</v>
      </c>
      <c r="AH17" s="76" t="s">
        <v>43</v>
      </c>
      <c r="AI17" s="75" t="s">
        <v>44</v>
      </c>
      <c r="AJ17" s="75" t="s">
        <v>45</v>
      </c>
      <c r="AK17" s="74" t="s">
        <v>57</v>
      </c>
      <c r="AL17" s="75" t="s">
        <v>43</v>
      </c>
      <c r="AM17" s="77" t="s">
        <v>44</v>
      </c>
      <c r="AN17" s="77" t="s">
        <v>45</v>
      </c>
      <c r="AO17" s="77" t="s">
        <v>33</v>
      </c>
      <c r="AP17" s="73" t="s">
        <v>71</v>
      </c>
      <c r="AQ17" s="77" t="s">
        <v>54</v>
      </c>
      <c r="AR17" s="78" t="s">
        <v>56</v>
      </c>
      <c r="AS17" s="77" t="s">
        <v>35</v>
      </c>
      <c r="AT17" s="78" t="s">
        <v>62</v>
      </c>
      <c r="AU17" s="77" t="s">
        <v>50</v>
      </c>
      <c r="AV17" s="77" t="s">
        <v>52</v>
      </c>
      <c r="AW17" s="77" t="s">
        <v>53</v>
      </c>
      <c r="AX17" s="77" t="s">
        <v>66</v>
      </c>
      <c r="AY17" s="79" t="s">
        <v>67</v>
      </c>
      <c r="AZ17" s="77" t="s">
        <v>68</v>
      </c>
      <c r="BA17" s="80" t="s">
        <v>69</v>
      </c>
      <c r="BB17" s="79" t="s">
        <v>70</v>
      </c>
      <c r="BC17" s="78" t="s">
        <v>71</v>
      </c>
      <c r="BD17" s="77" t="s">
        <v>54</v>
      </c>
      <c r="BE17" s="77" t="s">
        <v>56</v>
      </c>
      <c r="BF17" s="77" t="s">
        <v>35</v>
      </c>
      <c r="BG17" s="80" t="s">
        <v>61</v>
      </c>
      <c r="BH17" s="79" t="s">
        <v>59</v>
      </c>
      <c r="BI17" s="77" t="s">
        <v>60</v>
      </c>
      <c r="BJ17" s="77" t="s">
        <v>36</v>
      </c>
      <c r="BK17" s="81" t="s">
        <v>66</v>
      </c>
      <c r="BL17" s="1357"/>
      <c r="BM17" s="1347"/>
      <c r="BN17" s="1348"/>
      <c r="BO17" s="1346"/>
      <c r="BP17" s="1347"/>
      <c r="BQ17" s="1348"/>
      <c r="BR17" s="1346"/>
      <c r="BS17" s="1347"/>
      <c r="BT17" s="1348"/>
      <c r="BU17" s="1346"/>
      <c r="BV17" s="1347"/>
      <c r="BW17" s="1348"/>
      <c r="BX17" s="1346"/>
      <c r="BY17" s="1348"/>
      <c r="BZ17" s="1346"/>
      <c r="CA17" s="1347"/>
      <c r="CB17" s="1348"/>
      <c r="CC17" s="1346"/>
      <c r="CD17" s="1347"/>
      <c r="CE17" s="1348"/>
      <c r="CF17" s="1346"/>
      <c r="CG17" s="1347"/>
      <c r="CH17" s="1347"/>
      <c r="CI17" s="1353"/>
    </row>
    <row r="18" spans="1:100" s="56" customFormat="1" ht="45.6" customHeight="1" thickBot="1" x14ac:dyDescent="0.25">
      <c r="F18" s="1323"/>
      <c r="G18" s="1324"/>
      <c r="H18" s="82"/>
      <c r="I18" s="83"/>
      <c r="J18" s="83"/>
      <c r="K18" s="83"/>
      <c r="L18" s="84"/>
      <c r="M18" s="85"/>
      <c r="N18" s="85"/>
      <c r="O18" s="86"/>
      <c r="P18" s="86" t="s">
        <v>50</v>
      </c>
      <c r="Q18" s="85"/>
      <c r="R18" s="85"/>
      <c r="S18" s="86"/>
      <c r="T18" s="85" t="s">
        <v>39</v>
      </c>
      <c r="U18" s="84"/>
      <c r="V18" s="85"/>
      <c r="W18" s="86"/>
      <c r="X18" s="85"/>
      <c r="Y18" s="85"/>
      <c r="Z18" s="85"/>
      <c r="AA18" s="85"/>
      <c r="AB18" s="84"/>
      <c r="AC18" s="85" t="s">
        <v>57</v>
      </c>
      <c r="AD18" s="85"/>
      <c r="AE18" s="85"/>
      <c r="AF18" s="85"/>
      <c r="AG18" s="85" t="s">
        <v>61</v>
      </c>
      <c r="AH18" s="84"/>
      <c r="AI18" s="85"/>
      <c r="AJ18" s="85"/>
      <c r="AK18" s="85" t="s">
        <v>62</v>
      </c>
      <c r="AL18" s="85"/>
      <c r="AM18" s="85"/>
      <c r="AN18" s="85"/>
      <c r="AO18" s="85"/>
      <c r="AP18" s="86" t="s">
        <v>63</v>
      </c>
      <c r="AQ18" s="85"/>
      <c r="AR18" s="86"/>
      <c r="AS18" s="85"/>
      <c r="AT18" s="86" t="s">
        <v>71</v>
      </c>
      <c r="AU18" s="85"/>
      <c r="AV18" s="85"/>
      <c r="AW18" s="87"/>
      <c r="AX18" s="85"/>
      <c r="AY18" s="84"/>
      <c r="AZ18" s="85"/>
      <c r="BA18" s="85"/>
      <c r="BB18" s="84"/>
      <c r="BC18" s="86" t="s">
        <v>65</v>
      </c>
      <c r="BD18" s="85"/>
      <c r="BE18" s="85"/>
      <c r="BF18" s="85"/>
      <c r="BG18" s="85" t="s">
        <v>72</v>
      </c>
      <c r="BH18" s="84"/>
      <c r="BI18" s="85"/>
      <c r="BJ18" s="85"/>
      <c r="BK18" s="88"/>
      <c r="BL18" s="1358"/>
      <c r="BM18" s="1350"/>
      <c r="BN18" s="1351"/>
      <c r="BO18" s="1349"/>
      <c r="BP18" s="1350"/>
      <c r="BQ18" s="1351"/>
      <c r="BR18" s="1349"/>
      <c r="BS18" s="1350"/>
      <c r="BT18" s="1351"/>
      <c r="BU18" s="1349"/>
      <c r="BV18" s="1350"/>
      <c r="BW18" s="1351"/>
      <c r="BX18" s="1349"/>
      <c r="BY18" s="1351"/>
      <c r="BZ18" s="1349"/>
      <c r="CA18" s="1350"/>
      <c r="CB18" s="1351"/>
      <c r="CC18" s="1349"/>
      <c r="CD18" s="1350"/>
      <c r="CE18" s="1351"/>
      <c r="CF18" s="1349"/>
      <c r="CG18" s="1350"/>
      <c r="CH18" s="1350"/>
      <c r="CI18" s="1354"/>
    </row>
    <row r="19" spans="1:100" s="45" customFormat="1" ht="22.15" customHeight="1" thickTop="1" x14ac:dyDescent="0.3">
      <c r="F19" s="1325" t="s">
        <v>73</v>
      </c>
      <c r="G19" s="1355"/>
      <c r="H19" s="89"/>
      <c r="I19" s="90"/>
      <c r="J19" s="90"/>
      <c r="K19" s="91" t="s">
        <v>74</v>
      </c>
      <c r="L19" s="92"/>
      <c r="M19" s="93"/>
      <c r="N19" s="93"/>
      <c r="O19" s="93"/>
      <c r="P19" s="93"/>
      <c r="Q19" s="93"/>
      <c r="R19" s="93">
        <v>17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4" t="s">
        <v>75</v>
      </c>
      <c r="AD19" s="94" t="s">
        <v>75</v>
      </c>
      <c r="AE19" s="94" t="s">
        <v>75</v>
      </c>
      <c r="AF19" s="94" t="s">
        <v>75</v>
      </c>
      <c r="AG19" s="90" t="s">
        <v>76</v>
      </c>
      <c r="AH19" s="90" t="s">
        <v>76</v>
      </c>
      <c r="AI19" s="93"/>
      <c r="AJ19" s="93"/>
      <c r="AK19" s="93"/>
      <c r="AL19" s="93"/>
      <c r="AM19" s="93"/>
      <c r="AN19" s="93"/>
      <c r="AO19" s="95">
        <v>17</v>
      </c>
      <c r="AP19" s="93"/>
      <c r="AQ19" s="93"/>
      <c r="AR19" s="93"/>
      <c r="AS19" s="93"/>
      <c r="AT19" s="93"/>
      <c r="AU19" s="93"/>
      <c r="AV19" s="93"/>
      <c r="AW19" s="93"/>
      <c r="AX19" s="93"/>
      <c r="AY19" s="94"/>
      <c r="AZ19" s="94" t="s">
        <v>75</v>
      </c>
      <c r="BA19" s="94" t="s">
        <v>75</v>
      </c>
      <c r="BB19" s="94" t="s">
        <v>75</v>
      </c>
      <c r="BC19" s="94" t="s">
        <v>75</v>
      </c>
      <c r="BD19" s="90" t="s">
        <v>76</v>
      </c>
      <c r="BE19" s="90" t="s">
        <v>76</v>
      </c>
      <c r="BF19" s="90" t="s">
        <v>76</v>
      </c>
      <c r="BG19" s="90" t="s">
        <v>76</v>
      </c>
      <c r="BH19" s="90" t="s">
        <v>77</v>
      </c>
      <c r="BI19" s="90" t="s">
        <v>77</v>
      </c>
      <c r="BJ19" s="90" t="s">
        <v>77</v>
      </c>
      <c r="BK19" s="96" t="s">
        <v>77</v>
      </c>
      <c r="BL19" s="1336">
        <f>4+R19+AO19</f>
        <v>38</v>
      </c>
      <c r="BM19" s="1338"/>
      <c r="BN19" s="1339"/>
      <c r="BO19" s="1278">
        <v>8</v>
      </c>
      <c r="BP19" s="1279"/>
      <c r="BQ19" s="1280"/>
      <c r="BR19" s="1278">
        <v>4</v>
      </c>
      <c r="BS19" s="1279"/>
      <c r="BT19" s="1280"/>
      <c r="BU19" s="1278"/>
      <c r="BV19" s="1279"/>
      <c r="BW19" s="1280"/>
      <c r="BX19" s="97"/>
      <c r="BY19" s="97"/>
      <c r="BZ19" s="1278"/>
      <c r="CA19" s="1279"/>
      <c r="CB19" s="1280"/>
      <c r="CC19" s="1278">
        <v>6</v>
      </c>
      <c r="CD19" s="1279"/>
      <c r="CE19" s="1280"/>
      <c r="CF19" s="1334">
        <f>SUM(BL19:CE19)</f>
        <v>56</v>
      </c>
      <c r="CG19" s="1334"/>
      <c r="CH19" s="1334"/>
      <c r="CI19" s="1335"/>
    </row>
    <row r="20" spans="1:100" s="45" customFormat="1" ht="22.15" customHeight="1" thickBot="1" x14ac:dyDescent="0.35">
      <c r="F20" s="1336" t="s">
        <v>78</v>
      </c>
      <c r="G20" s="1337"/>
      <c r="H20" s="98"/>
      <c r="I20" s="99"/>
      <c r="J20" s="99"/>
      <c r="K20" s="100"/>
      <c r="L20" s="101"/>
      <c r="M20" s="102"/>
      <c r="N20" s="102"/>
      <c r="O20" s="102"/>
      <c r="P20" s="102"/>
      <c r="Q20" s="102"/>
      <c r="R20" s="102">
        <v>17</v>
      </c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3" t="s">
        <v>75</v>
      </c>
      <c r="AD20" s="103" t="s">
        <v>75</v>
      </c>
      <c r="AE20" s="103" t="s">
        <v>75</v>
      </c>
      <c r="AF20" s="103" t="s">
        <v>75</v>
      </c>
      <c r="AG20" s="104" t="s">
        <v>76</v>
      </c>
      <c r="AH20" s="104" t="s">
        <v>76</v>
      </c>
      <c r="AI20" s="102"/>
      <c r="AJ20" s="102"/>
      <c r="AK20" s="102"/>
      <c r="AL20" s="102"/>
      <c r="AM20" s="102"/>
      <c r="AN20" s="102"/>
      <c r="AO20" s="105">
        <v>17</v>
      </c>
      <c r="AP20" s="102"/>
      <c r="AQ20" s="477"/>
      <c r="AR20" s="102"/>
      <c r="AS20" s="102"/>
      <c r="AT20" s="102"/>
      <c r="AU20" s="102"/>
      <c r="AV20" s="102"/>
      <c r="AW20" s="102"/>
      <c r="AX20" s="102"/>
      <c r="AY20" s="102"/>
      <c r="AZ20" s="103" t="s">
        <v>75</v>
      </c>
      <c r="BA20" s="103" t="s">
        <v>75</v>
      </c>
      <c r="BB20" s="103" t="s">
        <v>75</v>
      </c>
      <c r="BC20" s="103" t="s">
        <v>75</v>
      </c>
      <c r="BD20" s="476" t="s">
        <v>77</v>
      </c>
      <c r="BE20" s="104" t="s">
        <v>77</v>
      </c>
      <c r="BF20" s="104" t="s">
        <v>77</v>
      </c>
      <c r="BG20" s="104" t="s">
        <v>77</v>
      </c>
      <c r="BH20" s="104" t="s">
        <v>76</v>
      </c>
      <c r="BI20" s="104" t="s">
        <v>76</v>
      </c>
      <c r="BJ20" s="104" t="s">
        <v>76</v>
      </c>
      <c r="BK20" s="106" t="s">
        <v>76</v>
      </c>
      <c r="BL20" s="1336">
        <f>R20+AO20</f>
        <v>34</v>
      </c>
      <c r="BM20" s="1338"/>
      <c r="BN20" s="1339"/>
      <c r="BO20" s="1340">
        <v>8</v>
      </c>
      <c r="BP20" s="1338"/>
      <c r="BQ20" s="1339"/>
      <c r="BR20" s="1340">
        <v>4</v>
      </c>
      <c r="BS20" s="1338"/>
      <c r="BT20" s="1339"/>
      <c r="BU20" s="1340"/>
      <c r="BV20" s="1338"/>
      <c r="BW20" s="1339"/>
      <c r="BX20" s="107"/>
      <c r="BY20" s="107"/>
      <c r="BZ20" s="1340"/>
      <c r="CA20" s="1338"/>
      <c r="CB20" s="1339"/>
      <c r="CC20" s="1340">
        <v>6</v>
      </c>
      <c r="CD20" s="1338"/>
      <c r="CE20" s="1339"/>
      <c r="CF20" s="1341">
        <f>SUM(BL20:CE20)</f>
        <v>52</v>
      </c>
      <c r="CG20" s="1341"/>
      <c r="CH20" s="1341"/>
      <c r="CI20" s="1342"/>
    </row>
    <row r="21" spans="1:100" s="45" customFormat="1" ht="22.15" customHeight="1" thickTop="1" x14ac:dyDescent="0.3">
      <c r="F21" s="1336" t="s">
        <v>79</v>
      </c>
      <c r="G21" s="1337"/>
      <c r="H21" s="108"/>
      <c r="I21" s="109"/>
      <c r="J21" s="109"/>
      <c r="K21" s="110"/>
      <c r="L21" s="111"/>
      <c r="M21" s="112"/>
      <c r="N21" s="112"/>
      <c r="O21" s="102"/>
      <c r="P21" s="102"/>
      <c r="Q21" s="102"/>
      <c r="R21" s="102">
        <v>17</v>
      </c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3" t="s">
        <v>75</v>
      </c>
      <c r="AD21" s="103" t="s">
        <v>75</v>
      </c>
      <c r="AE21" s="103" t="s">
        <v>75</v>
      </c>
      <c r="AF21" s="103" t="s">
        <v>75</v>
      </c>
      <c r="AG21" s="104" t="s">
        <v>76</v>
      </c>
      <c r="AH21" s="104" t="s">
        <v>76</v>
      </c>
      <c r="AI21" s="102"/>
      <c r="AJ21" s="102"/>
      <c r="AK21" s="102"/>
      <c r="AL21" s="102"/>
      <c r="AM21" s="102"/>
      <c r="AN21" s="102"/>
      <c r="AO21" s="105">
        <v>17</v>
      </c>
      <c r="AP21" s="102"/>
      <c r="AQ21" s="102"/>
      <c r="AR21" s="102"/>
      <c r="AS21" s="102"/>
      <c r="AT21" s="102"/>
      <c r="AU21" s="102"/>
      <c r="AV21" s="102"/>
      <c r="AW21" s="103"/>
      <c r="AX21" s="102"/>
      <c r="AY21" s="103"/>
      <c r="AZ21" s="103" t="s">
        <v>75</v>
      </c>
      <c r="BA21" s="103" t="s">
        <v>75</v>
      </c>
      <c r="BB21" s="103" t="s">
        <v>75</v>
      </c>
      <c r="BC21" s="103" t="s">
        <v>75</v>
      </c>
      <c r="BD21" s="476" t="s">
        <v>80</v>
      </c>
      <c r="BE21" s="104" t="s">
        <v>80</v>
      </c>
      <c r="BF21" s="104" t="s">
        <v>80</v>
      </c>
      <c r="BG21" s="104" t="s">
        <v>80</v>
      </c>
      <c r="BH21" s="104" t="s">
        <v>76</v>
      </c>
      <c r="BI21" s="104" t="s">
        <v>76</v>
      </c>
      <c r="BJ21" s="104" t="s">
        <v>76</v>
      </c>
      <c r="BK21" s="106" t="s">
        <v>76</v>
      </c>
      <c r="BL21" s="1336">
        <f>R21+AO21</f>
        <v>34</v>
      </c>
      <c r="BM21" s="1338"/>
      <c r="BN21" s="1339"/>
      <c r="BO21" s="1340">
        <v>8</v>
      </c>
      <c r="BP21" s="1338"/>
      <c r="BQ21" s="1339"/>
      <c r="BR21" s="1340"/>
      <c r="BS21" s="1338"/>
      <c r="BT21" s="1339"/>
      <c r="BU21" s="1340">
        <v>4</v>
      </c>
      <c r="BV21" s="1338"/>
      <c r="BW21" s="1339"/>
      <c r="BX21" s="107"/>
      <c r="BY21" s="107"/>
      <c r="BZ21" s="1340"/>
      <c r="CA21" s="1338"/>
      <c r="CB21" s="1339"/>
      <c r="CC21" s="1340">
        <v>6</v>
      </c>
      <c r="CD21" s="1338"/>
      <c r="CE21" s="1339"/>
      <c r="CF21" s="1341">
        <f>SUM(BL21:CE21)</f>
        <v>52</v>
      </c>
      <c r="CG21" s="1341"/>
      <c r="CH21" s="1341"/>
      <c r="CI21" s="1342"/>
    </row>
    <row r="22" spans="1:100" s="114" customFormat="1" ht="22.15" customHeight="1" thickBot="1" x14ac:dyDescent="0.35">
      <c r="F22" s="1405" t="s">
        <v>81</v>
      </c>
      <c r="G22" s="1406"/>
      <c r="H22" s="115"/>
      <c r="I22" s="116"/>
      <c r="J22" s="116"/>
      <c r="K22" s="117"/>
      <c r="L22" s="118"/>
      <c r="M22" s="118"/>
      <c r="N22" s="118"/>
      <c r="O22" s="118"/>
      <c r="P22" s="119"/>
      <c r="Q22" s="119"/>
      <c r="R22" s="119">
        <v>17</v>
      </c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03" t="s">
        <v>75</v>
      </c>
      <c r="AD22" s="120" t="s">
        <v>75</v>
      </c>
      <c r="AE22" s="120" t="s">
        <v>75</v>
      </c>
      <c r="AF22" s="120" t="s">
        <v>75</v>
      </c>
      <c r="AG22" s="476" t="s">
        <v>76</v>
      </c>
      <c r="AH22" s="118" t="s">
        <v>76</v>
      </c>
      <c r="AI22" s="477" t="s">
        <v>80</v>
      </c>
      <c r="AJ22" s="118" t="s">
        <v>80</v>
      </c>
      <c r="AK22" s="118" t="s">
        <v>80</v>
      </c>
      <c r="AL22" s="118" t="s">
        <v>80</v>
      </c>
      <c r="AM22" s="118" t="s">
        <v>80</v>
      </c>
      <c r="AN22" s="118" t="s">
        <v>80</v>
      </c>
      <c r="AO22" s="118" t="s">
        <v>80</v>
      </c>
      <c r="AP22" s="477" t="s">
        <v>80</v>
      </c>
      <c r="AQ22" s="120" t="s">
        <v>82</v>
      </c>
      <c r="AR22" s="120" t="s">
        <v>83</v>
      </c>
      <c r="AS22" s="120" t="s">
        <v>83</v>
      </c>
      <c r="AT22" s="120" t="s">
        <v>83</v>
      </c>
      <c r="AU22" s="120" t="s">
        <v>83</v>
      </c>
      <c r="AV22" s="120" t="s">
        <v>83</v>
      </c>
      <c r="AW22" s="120" t="s">
        <v>83</v>
      </c>
      <c r="AX22" s="120" t="s">
        <v>83</v>
      </c>
      <c r="AY22" s="120" t="s">
        <v>83</v>
      </c>
      <c r="AZ22" s="120" t="s">
        <v>83</v>
      </c>
      <c r="BA22" s="120" t="s">
        <v>83</v>
      </c>
      <c r="BB22" s="120" t="s">
        <v>82</v>
      </c>
      <c r="BC22" s="120"/>
      <c r="BD22" s="118"/>
      <c r="BE22" s="118"/>
      <c r="BF22" s="118"/>
      <c r="BG22" s="118"/>
      <c r="BH22" s="118"/>
      <c r="BI22" s="118"/>
      <c r="BJ22" s="118"/>
      <c r="BK22" s="121"/>
      <c r="BL22" s="1336">
        <f>R22</f>
        <v>17</v>
      </c>
      <c r="BM22" s="1338"/>
      <c r="BN22" s="1339"/>
      <c r="BO22" s="1340">
        <v>4</v>
      </c>
      <c r="BP22" s="1338"/>
      <c r="BQ22" s="1339"/>
      <c r="BR22" s="1340"/>
      <c r="BS22" s="1338"/>
      <c r="BT22" s="1339"/>
      <c r="BU22" s="1340">
        <v>8</v>
      </c>
      <c r="BV22" s="1338"/>
      <c r="BW22" s="1339"/>
      <c r="BX22" s="1340">
        <v>10</v>
      </c>
      <c r="BY22" s="1339"/>
      <c r="BZ22" s="1340">
        <v>2</v>
      </c>
      <c r="CA22" s="1338"/>
      <c r="CB22" s="1339"/>
      <c r="CC22" s="1340">
        <v>2</v>
      </c>
      <c r="CD22" s="1338"/>
      <c r="CE22" s="1339"/>
      <c r="CF22" s="1386">
        <f>SUM(BL22:CE22)</f>
        <v>43</v>
      </c>
      <c r="CG22" s="1386"/>
      <c r="CH22" s="1386"/>
      <c r="CI22" s="1387"/>
    </row>
    <row r="23" spans="1:100" s="114" customFormat="1" ht="22.15" customHeight="1" thickTop="1" thickBot="1" x14ac:dyDescent="0.3">
      <c r="F23" s="49"/>
      <c r="G23" s="49"/>
      <c r="H23" s="49"/>
      <c r="I23" s="49"/>
      <c r="J23" s="49"/>
      <c r="K23" s="49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1407" t="s">
        <v>77</v>
      </c>
      <c r="BJ23" s="1407"/>
      <c r="BK23" s="1408"/>
      <c r="BL23" s="1409">
        <f>SUM(BL19:BN22)</f>
        <v>123</v>
      </c>
      <c r="BM23" s="1282"/>
      <c r="BN23" s="1283"/>
      <c r="BO23" s="1281">
        <v>28</v>
      </c>
      <c r="BP23" s="1282"/>
      <c r="BQ23" s="1283"/>
      <c r="BR23" s="1281">
        <f>SUM(BR19:BT22)</f>
        <v>8</v>
      </c>
      <c r="BS23" s="1282"/>
      <c r="BT23" s="1283"/>
      <c r="BU23" s="1281">
        <f>SUM(BU19:BW22)</f>
        <v>12</v>
      </c>
      <c r="BV23" s="1282"/>
      <c r="BW23" s="1283"/>
      <c r="BX23" s="1281">
        <f>SUM(BX19:BY22)</f>
        <v>10</v>
      </c>
      <c r="BY23" s="1283"/>
      <c r="BZ23" s="1281">
        <f>SUM(BZ19:CB22)</f>
        <v>2</v>
      </c>
      <c r="CA23" s="1282"/>
      <c r="CB23" s="1283"/>
      <c r="CC23" s="1281">
        <f>SUM(CC19:CE22)</f>
        <v>20</v>
      </c>
      <c r="CD23" s="1282"/>
      <c r="CE23" s="1283"/>
      <c r="CF23" s="1384">
        <f>SUM(CF19:CH22)</f>
        <v>203</v>
      </c>
      <c r="CG23" s="1384"/>
      <c r="CH23" s="1384"/>
      <c r="CI23" s="1385"/>
    </row>
    <row r="24" spans="1:100" s="114" customFormat="1" ht="22.15" customHeight="1" thickTop="1" x14ac:dyDescent="0.3">
      <c r="F24" s="122" t="s">
        <v>84</v>
      </c>
      <c r="G24" s="54"/>
      <c r="H24" s="54"/>
      <c r="I24" s="54"/>
      <c r="J24" s="54"/>
      <c r="K24" s="123"/>
      <c r="L24" s="456" t="s">
        <v>85</v>
      </c>
      <c r="M24" s="125" t="s">
        <v>86</v>
      </c>
      <c r="N24" s="54"/>
      <c r="O24" s="54"/>
      <c r="P24" s="47"/>
      <c r="Q24" s="126"/>
      <c r="R24" s="124"/>
      <c r="S24" s="127"/>
      <c r="T24" s="127"/>
      <c r="U24" s="127"/>
      <c r="V24" s="127"/>
      <c r="W24" s="127"/>
      <c r="X24" s="128" t="s">
        <v>77</v>
      </c>
      <c r="Y24" s="124" t="s">
        <v>85</v>
      </c>
      <c r="Z24" s="122" t="s">
        <v>87</v>
      </c>
      <c r="AA24" s="127"/>
      <c r="AB24" s="127"/>
      <c r="AC24" s="127"/>
      <c r="AD24" s="129"/>
      <c r="AE24" s="54"/>
      <c r="AF24" s="130"/>
      <c r="AG24" s="130"/>
      <c r="AH24" s="130"/>
      <c r="AI24" s="130"/>
      <c r="AJ24" s="130"/>
      <c r="AK24" s="130"/>
      <c r="AL24" s="130"/>
      <c r="AM24" s="130"/>
      <c r="AN24" s="130"/>
      <c r="AO24" s="131" t="s">
        <v>83</v>
      </c>
      <c r="AP24" s="129" t="s">
        <v>85</v>
      </c>
      <c r="AQ24" s="122" t="s">
        <v>88</v>
      </c>
      <c r="AR24" s="54"/>
      <c r="AS24" s="47"/>
      <c r="AT24" s="132"/>
      <c r="AU24" s="133"/>
      <c r="AV24" s="54"/>
      <c r="AW24" s="54"/>
      <c r="AX24" s="54"/>
      <c r="AY24" s="54"/>
      <c r="AZ24" s="54"/>
      <c r="BA24" s="54"/>
      <c r="BB24" s="54"/>
      <c r="BC24" s="128" t="s">
        <v>76</v>
      </c>
      <c r="BD24" s="124" t="s">
        <v>85</v>
      </c>
      <c r="BE24" s="122" t="s">
        <v>89</v>
      </c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5"/>
    </row>
    <row r="25" spans="1:100" s="114" customFormat="1" ht="22.15" customHeight="1" x14ac:dyDescent="0.3">
      <c r="F25" s="49"/>
      <c r="G25" s="49"/>
      <c r="H25" s="49"/>
      <c r="I25" s="49"/>
      <c r="J25" s="49"/>
      <c r="K25" s="49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55"/>
    </row>
    <row r="26" spans="1:100" s="114" customFormat="1" ht="22.15" customHeight="1" x14ac:dyDescent="0.3">
      <c r="F26" s="49"/>
      <c r="G26" s="49"/>
      <c r="H26" s="49"/>
      <c r="I26" s="49"/>
      <c r="J26" s="49"/>
      <c r="K26" s="128" t="s">
        <v>75</v>
      </c>
      <c r="L26" s="124" t="s">
        <v>85</v>
      </c>
      <c r="M26" s="125" t="s">
        <v>90</v>
      </c>
      <c r="N26" s="47"/>
      <c r="O26" s="47"/>
      <c r="P26" s="47"/>
      <c r="Q26" s="136"/>
      <c r="R26" s="124"/>
      <c r="S26" s="127"/>
      <c r="T26" s="127"/>
      <c r="U26" s="127"/>
      <c r="V26" s="127"/>
      <c r="W26" s="127"/>
      <c r="X26" s="128" t="s">
        <v>80</v>
      </c>
      <c r="Y26" s="124" t="s">
        <v>85</v>
      </c>
      <c r="Z26" s="122" t="s">
        <v>91</v>
      </c>
      <c r="AA26" s="127"/>
      <c r="AB26" s="127"/>
      <c r="AC26" s="127"/>
      <c r="AD26" s="129"/>
      <c r="AE26" s="54"/>
      <c r="AF26" s="130"/>
      <c r="AG26" s="130"/>
      <c r="AH26" s="130"/>
      <c r="AI26" s="130"/>
      <c r="AJ26" s="130"/>
      <c r="AK26" s="130"/>
      <c r="AL26" s="130"/>
      <c r="AM26" s="130"/>
      <c r="AN26" s="130"/>
      <c r="AO26" s="128" t="s">
        <v>82</v>
      </c>
      <c r="AP26" s="129" t="s">
        <v>85</v>
      </c>
      <c r="AQ26" s="122" t="s">
        <v>92</v>
      </c>
      <c r="AR26" s="54"/>
      <c r="AS26" s="47"/>
      <c r="AT26" s="129"/>
      <c r="AU26" s="54"/>
      <c r="AV26" s="54"/>
      <c r="AW26" s="54"/>
      <c r="AX26" s="54"/>
      <c r="AY26" s="54"/>
      <c r="AZ26" s="54"/>
      <c r="BA26" s="54"/>
      <c r="BB26" s="54"/>
      <c r="BC26" s="47"/>
      <c r="BD26" s="54"/>
      <c r="BE26" s="54"/>
      <c r="BF26" s="47"/>
      <c r="BG26" s="47"/>
      <c r="BH26" s="129"/>
      <c r="BI26" s="47"/>
      <c r="BJ26" s="47"/>
      <c r="BK26" s="47" t="s">
        <v>93</v>
      </c>
      <c r="BL26" s="47"/>
      <c r="BM26" s="4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55"/>
    </row>
    <row r="27" spans="1:100" s="138" customFormat="1" ht="16.149999999999999" customHeight="1" x14ac:dyDescent="0.3">
      <c r="F27" s="134"/>
      <c r="G27" s="134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40"/>
      <c r="BJ27" s="140"/>
      <c r="BK27" s="140"/>
      <c r="BL27" s="140"/>
      <c r="BM27" s="141"/>
      <c r="BN27" s="141"/>
      <c r="BO27" s="140"/>
      <c r="BP27" s="140"/>
      <c r="BQ27" s="140"/>
      <c r="BR27" s="140"/>
      <c r="BS27" s="140"/>
      <c r="BT27" s="140"/>
      <c r="BU27" s="139"/>
      <c r="BV27" s="139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42"/>
      <c r="CJ27" s="143"/>
      <c r="CK27" s="143"/>
      <c r="CL27" s="143"/>
      <c r="CM27" s="143"/>
      <c r="CN27" s="144"/>
    </row>
    <row r="28" spans="1:100" s="145" customFormat="1" ht="25.15" customHeight="1" x14ac:dyDescent="0.3">
      <c r="F28" s="146"/>
      <c r="G28" s="146"/>
      <c r="H28" s="147"/>
      <c r="I28" s="147"/>
      <c r="J28" s="148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9"/>
      <c r="Z28" s="149"/>
      <c r="AA28" s="149"/>
      <c r="AB28" s="149"/>
      <c r="AC28" s="150"/>
      <c r="AD28" s="149"/>
      <c r="AE28" s="149"/>
      <c r="AF28" s="149"/>
      <c r="AG28" s="149"/>
      <c r="AH28" s="149"/>
      <c r="AI28" s="149"/>
      <c r="AJ28" s="149"/>
      <c r="AK28" s="149" t="s">
        <v>94</v>
      </c>
      <c r="AL28" s="149"/>
      <c r="AM28" s="149"/>
      <c r="AN28" s="149"/>
      <c r="AO28" s="151"/>
      <c r="AP28" s="151"/>
      <c r="AQ28" s="149"/>
      <c r="AR28" s="149"/>
      <c r="AS28" s="149"/>
      <c r="AT28" s="149"/>
      <c r="AU28" s="151"/>
      <c r="AV28" s="151"/>
      <c r="AW28" s="147"/>
      <c r="AX28" s="147"/>
      <c r="AY28" s="147"/>
      <c r="AZ28" s="147"/>
      <c r="BA28" s="152"/>
      <c r="BB28" s="152"/>
      <c r="BC28" s="147"/>
      <c r="BD28" s="147"/>
      <c r="BE28" s="147"/>
      <c r="BF28" s="47"/>
      <c r="BG28" s="153"/>
      <c r="BH28" s="153"/>
      <c r="BI28" s="47"/>
      <c r="BJ28" s="47"/>
      <c r="BK28" s="47"/>
      <c r="BL28" s="47"/>
      <c r="BM28" s="152"/>
      <c r="BN28" s="152"/>
      <c r="BO28" s="47"/>
      <c r="BP28" s="47"/>
      <c r="BQ28" s="147"/>
      <c r="BR28" s="147"/>
      <c r="BS28" s="151"/>
      <c r="BT28" s="151"/>
      <c r="BU28" s="149"/>
      <c r="BV28" s="149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54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</row>
    <row r="29" spans="1:100" s="145" customFormat="1" ht="16.5" customHeight="1" thickBot="1" x14ac:dyDescent="0.35">
      <c r="F29" s="146"/>
      <c r="G29" s="146"/>
      <c r="H29" s="147"/>
      <c r="I29" s="147"/>
      <c r="J29" s="148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44"/>
      <c r="Z29" s="44"/>
      <c r="AA29" s="156"/>
      <c r="AB29" s="156"/>
      <c r="AC29" s="157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158"/>
      <c r="AP29" s="158"/>
      <c r="AQ29" s="44"/>
      <c r="AR29" s="44"/>
      <c r="AS29" s="44"/>
      <c r="AT29" s="44"/>
      <c r="AU29" s="158"/>
      <c r="AV29" s="158"/>
      <c r="AW29" s="147"/>
      <c r="AX29" s="147"/>
      <c r="AY29" s="147"/>
      <c r="AZ29" s="147"/>
      <c r="BA29" s="152"/>
      <c r="BB29" s="152"/>
      <c r="BC29" s="147"/>
      <c r="BD29" s="147"/>
      <c r="BE29" s="147"/>
      <c r="BF29" s="159"/>
      <c r="BG29" s="160"/>
      <c r="BH29" s="160"/>
      <c r="BI29" s="159"/>
      <c r="BJ29" s="159"/>
      <c r="BK29" s="159"/>
      <c r="BL29" s="159"/>
      <c r="BM29" s="152"/>
      <c r="BN29" s="152"/>
      <c r="BO29" s="159"/>
      <c r="BP29" s="159"/>
      <c r="BQ29" s="147"/>
      <c r="BR29" s="147"/>
      <c r="BS29" s="152"/>
      <c r="BT29" s="152"/>
      <c r="BU29" s="159"/>
      <c r="BV29" s="159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54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</row>
    <row r="30" spans="1:100" s="114" customFormat="1" ht="15" customHeight="1" thickTop="1" x14ac:dyDescent="0.25">
      <c r="A30" s="145"/>
      <c r="B30" s="145"/>
      <c r="C30" s="145"/>
      <c r="D30" s="145"/>
      <c r="E30" s="145"/>
      <c r="F30" s="1359" t="s">
        <v>95</v>
      </c>
      <c r="G30" s="1360"/>
      <c r="H30" s="1365" t="s">
        <v>96</v>
      </c>
      <c r="I30" s="1366"/>
      <c r="J30" s="1366"/>
      <c r="K30" s="1366"/>
      <c r="L30" s="1366"/>
      <c r="M30" s="1366"/>
      <c r="N30" s="1366"/>
      <c r="O30" s="1366"/>
      <c r="P30" s="1366"/>
      <c r="Q30" s="1366"/>
      <c r="R30" s="1366"/>
      <c r="S30" s="1366"/>
      <c r="T30" s="1367"/>
      <c r="U30" s="1374" t="s">
        <v>97</v>
      </c>
      <c r="V30" s="1375"/>
      <c r="W30" s="1374" t="s">
        <v>98</v>
      </c>
      <c r="X30" s="1375"/>
      <c r="Y30" s="1359" t="s">
        <v>99</v>
      </c>
      <c r="Z30" s="1425"/>
      <c r="AA30" s="1425"/>
      <c r="AB30" s="1425"/>
      <c r="AC30" s="1425"/>
      <c r="AD30" s="1425"/>
      <c r="AE30" s="1425"/>
      <c r="AF30" s="1425"/>
      <c r="AG30" s="1425"/>
      <c r="AH30" s="1425"/>
      <c r="AI30" s="1425"/>
      <c r="AJ30" s="1426"/>
      <c r="AK30" s="1430" t="s">
        <v>100</v>
      </c>
      <c r="AL30" s="1431"/>
      <c r="AM30" s="1431"/>
      <c r="AN30" s="1431"/>
      <c r="AO30" s="1431"/>
      <c r="AP30" s="1431"/>
      <c r="AQ30" s="1431"/>
      <c r="AR30" s="1431"/>
      <c r="AS30" s="1431"/>
      <c r="AT30" s="1431"/>
      <c r="AU30" s="1431"/>
      <c r="AV30" s="1431"/>
      <c r="AW30" s="1431"/>
      <c r="AX30" s="1431"/>
      <c r="AY30" s="1431"/>
      <c r="AZ30" s="1431"/>
      <c r="BA30" s="1431"/>
      <c r="BB30" s="1431"/>
      <c r="BC30" s="1431"/>
      <c r="BD30" s="1431"/>
      <c r="BE30" s="1431"/>
      <c r="BF30" s="1431"/>
      <c r="BG30" s="1431"/>
      <c r="BH30" s="1431"/>
      <c r="BI30" s="1431"/>
      <c r="BJ30" s="1431"/>
      <c r="BK30" s="1431"/>
      <c r="BL30" s="1431"/>
      <c r="BM30" s="1431"/>
      <c r="BN30" s="1431"/>
      <c r="BO30" s="1431"/>
      <c r="BP30" s="1431"/>
      <c r="BQ30" s="1431"/>
      <c r="BR30" s="1431"/>
      <c r="BS30" s="1431"/>
      <c r="BT30" s="1431"/>
      <c r="BU30" s="1431"/>
      <c r="BV30" s="1431"/>
      <c r="BW30" s="1431"/>
      <c r="BX30" s="1431"/>
      <c r="BY30" s="1431"/>
      <c r="BZ30" s="1431"/>
      <c r="CA30" s="1431"/>
      <c r="CB30" s="1431"/>
      <c r="CC30" s="1431"/>
      <c r="CD30" s="1431"/>
      <c r="CE30" s="1431"/>
      <c r="CF30" s="1431"/>
      <c r="CG30" s="1374" t="s">
        <v>101</v>
      </c>
      <c r="CH30" s="1410"/>
      <c r="CI30" s="1413" t="s">
        <v>102</v>
      </c>
    </row>
    <row r="31" spans="1:100" s="114" customFormat="1" ht="24" customHeight="1" thickBot="1" x14ac:dyDescent="0.35">
      <c r="A31" s="161" t="s">
        <v>103</v>
      </c>
      <c r="B31" s="161"/>
      <c r="C31" s="161"/>
      <c r="D31" s="161" t="s">
        <v>104</v>
      </c>
      <c r="E31" s="161"/>
      <c r="F31" s="1361"/>
      <c r="G31" s="1362"/>
      <c r="H31" s="1368"/>
      <c r="I31" s="1369"/>
      <c r="J31" s="1369"/>
      <c r="K31" s="1369"/>
      <c r="L31" s="1369"/>
      <c r="M31" s="1369"/>
      <c r="N31" s="1369"/>
      <c r="O31" s="1369"/>
      <c r="P31" s="1369"/>
      <c r="Q31" s="1369"/>
      <c r="R31" s="1369"/>
      <c r="S31" s="1369"/>
      <c r="T31" s="1370"/>
      <c r="U31" s="1376"/>
      <c r="V31" s="1377"/>
      <c r="W31" s="1376"/>
      <c r="X31" s="1377"/>
      <c r="Y31" s="1427"/>
      <c r="Z31" s="1428"/>
      <c r="AA31" s="1428"/>
      <c r="AB31" s="1428"/>
      <c r="AC31" s="1428"/>
      <c r="AD31" s="1428"/>
      <c r="AE31" s="1428"/>
      <c r="AF31" s="1428"/>
      <c r="AG31" s="1428"/>
      <c r="AH31" s="1428"/>
      <c r="AI31" s="1428"/>
      <c r="AJ31" s="1429"/>
      <c r="AK31" s="1417"/>
      <c r="AL31" s="1418"/>
      <c r="AM31" s="1418"/>
      <c r="AN31" s="1418"/>
      <c r="AO31" s="1418"/>
      <c r="AP31" s="1418"/>
      <c r="AQ31" s="1418"/>
      <c r="AR31" s="1418"/>
      <c r="AS31" s="1418"/>
      <c r="AT31" s="1418"/>
      <c r="AU31" s="1418"/>
      <c r="AV31" s="1418"/>
      <c r="AW31" s="1418"/>
      <c r="AX31" s="1418"/>
      <c r="AY31" s="1418"/>
      <c r="AZ31" s="1418"/>
      <c r="BA31" s="1418"/>
      <c r="BB31" s="1418"/>
      <c r="BC31" s="1418"/>
      <c r="BD31" s="1418"/>
      <c r="BE31" s="1418"/>
      <c r="BF31" s="1418"/>
      <c r="BG31" s="1418"/>
      <c r="BH31" s="1418"/>
      <c r="BI31" s="1418"/>
      <c r="BJ31" s="1418"/>
      <c r="BK31" s="1418"/>
      <c r="BL31" s="1418"/>
      <c r="BM31" s="1418"/>
      <c r="BN31" s="1418"/>
      <c r="BO31" s="1418"/>
      <c r="BP31" s="1418"/>
      <c r="BQ31" s="1418"/>
      <c r="BR31" s="1418"/>
      <c r="BS31" s="1418"/>
      <c r="BT31" s="1418"/>
      <c r="BU31" s="1418"/>
      <c r="BV31" s="1418"/>
      <c r="BW31" s="1418"/>
      <c r="BX31" s="1418"/>
      <c r="BY31" s="1418"/>
      <c r="BZ31" s="1418"/>
      <c r="CA31" s="1418"/>
      <c r="CB31" s="1418"/>
      <c r="CC31" s="1418"/>
      <c r="CD31" s="1418"/>
      <c r="CE31" s="1418"/>
      <c r="CF31" s="1418"/>
      <c r="CG31" s="1376"/>
      <c r="CH31" s="1411"/>
      <c r="CI31" s="1414"/>
    </row>
    <row r="32" spans="1:100" s="114" customFormat="1" ht="22.9" customHeight="1" thickTop="1" thickBot="1" x14ac:dyDescent="0.3">
      <c r="A32" s="162"/>
      <c r="B32" s="162" t="s">
        <v>105</v>
      </c>
      <c r="C32" s="162" t="s">
        <v>106</v>
      </c>
      <c r="D32" s="162" t="s">
        <v>107</v>
      </c>
      <c r="E32" s="162" t="s">
        <v>108</v>
      </c>
      <c r="F32" s="1361"/>
      <c r="G32" s="1362"/>
      <c r="H32" s="1368"/>
      <c r="I32" s="1369"/>
      <c r="J32" s="1369"/>
      <c r="K32" s="1369"/>
      <c r="L32" s="1369"/>
      <c r="M32" s="1369"/>
      <c r="N32" s="1369"/>
      <c r="O32" s="1369"/>
      <c r="P32" s="1369"/>
      <c r="Q32" s="1369"/>
      <c r="R32" s="1369"/>
      <c r="S32" s="1369"/>
      <c r="T32" s="1370"/>
      <c r="U32" s="1376"/>
      <c r="V32" s="1377"/>
      <c r="W32" s="1376"/>
      <c r="X32" s="1377"/>
      <c r="Y32" s="1284" t="s">
        <v>104</v>
      </c>
      <c r="Z32" s="1285"/>
      <c r="AA32" s="1285" t="s">
        <v>109</v>
      </c>
      <c r="AB32" s="1290"/>
      <c r="AC32" s="1409" t="s">
        <v>110</v>
      </c>
      <c r="AD32" s="1282"/>
      <c r="AE32" s="1282"/>
      <c r="AF32" s="1282"/>
      <c r="AG32" s="1282"/>
      <c r="AH32" s="1282"/>
      <c r="AI32" s="1282"/>
      <c r="AJ32" s="1416"/>
      <c r="AK32" s="1409" t="s">
        <v>111</v>
      </c>
      <c r="AL32" s="1282"/>
      <c r="AM32" s="1282"/>
      <c r="AN32" s="1282"/>
      <c r="AO32" s="1282"/>
      <c r="AP32" s="1282"/>
      <c r="AQ32" s="1282"/>
      <c r="AR32" s="1282"/>
      <c r="AS32" s="1282"/>
      <c r="AT32" s="1282"/>
      <c r="AU32" s="1282"/>
      <c r="AV32" s="1416"/>
      <c r="AW32" s="1417" t="s">
        <v>112</v>
      </c>
      <c r="AX32" s="1418"/>
      <c r="AY32" s="1418"/>
      <c r="AZ32" s="1418"/>
      <c r="BA32" s="1418"/>
      <c r="BB32" s="1418"/>
      <c r="BC32" s="1418"/>
      <c r="BD32" s="1418"/>
      <c r="BE32" s="1418"/>
      <c r="BF32" s="1418"/>
      <c r="BG32" s="1418"/>
      <c r="BH32" s="1419"/>
      <c r="BI32" s="1420" t="s">
        <v>113</v>
      </c>
      <c r="BJ32" s="1420"/>
      <c r="BK32" s="1420"/>
      <c r="BL32" s="1420"/>
      <c r="BM32" s="1420"/>
      <c r="BN32" s="1420"/>
      <c r="BO32" s="1420"/>
      <c r="BP32" s="1420"/>
      <c r="BQ32" s="1420"/>
      <c r="BR32" s="1420"/>
      <c r="BS32" s="1420"/>
      <c r="BT32" s="1420"/>
      <c r="BU32" s="1417" t="s">
        <v>114</v>
      </c>
      <c r="BV32" s="1418"/>
      <c r="BW32" s="1418"/>
      <c r="BX32" s="1418"/>
      <c r="BY32" s="1418"/>
      <c r="BZ32" s="1418"/>
      <c r="CA32" s="1418"/>
      <c r="CB32" s="1418"/>
      <c r="CC32" s="1418"/>
      <c r="CD32" s="1418"/>
      <c r="CE32" s="1418"/>
      <c r="CF32" s="1419"/>
      <c r="CG32" s="1376"/>
      <c r="CH32" s="1411"/>
      <c r="CI32" s="1414"/>
    </row>
    <row r="33" spans="1:91" s="114" customFormat="1" ht="23.45" customHeight="1" thickTop="1" x14ac:dyDescent="0.3">
      <c r="A33" s="162">
        <v>1.5</v>
      </c>
      <c r="B33" s="162">
        <f>A33*E33</f>
        <v>75</v>
      </c>
      <c r="C33" s="162">
        <f>A33*E33+36</f>
        <v>111</v>
      </c>
      <c r="D33" s="162">
        <f>A33*E33+2*36</f>
        <v>147</v>
      </c>
      <c r="E33" s="162">
        <v>50</v>
      </c>
      <c r="F33" s="1361"/>
      <c r="G33" s="1362"/>
      <c r="H33" s="1368"/>
      <c r="I33" s="1369"/>
      <c r="J33" s="1369"/>
      <c r="K33" s="1369"/>
      <c r="L33" s="1369"/>
      <c r="M33" s="1369"/>
      <c r="N33" s="1369"/>
      <c r="O33" s="1369"/>
      <c r="P33" s="1369"/>
      <c r="Q33" s="1369"/>
      <c r="R33" s="1369"/>
      <c r="S33" s="1369"/>
      <c r="T33" s="1370"/>
      <c r="U33" s="1376"/>
      <c r="V33" s="1377"/>
      <c r="W33" s="1376"/>
      <c r="X33" s="1377"/>
      <c r="Y33" s="1286"/>
      <c r="Z33" s="1287"/>
      <c r="AA33" s="1291"/>
      <c r="AB33" s="1292"/>
      <c r="AC33" s="1421" t="s">
        <v>115</v>
      </c>
      <c r="AD33" s="1422"/>
      <c r="AE33" s="1285" t="s">
        <v>116</v>
      </c>
      <c r="AF33" s="1285"/>
      <c r="AG33" s="1285" t="s">
        <v>117</v>
      </c>
      <c r="AH33" s="1285"/>
      <c r="AI33" s="1285" t="s">
        <v>118</v>
      </c>
      <c r="AJ33" s="1310"/>
      <c r="AK33" s="163"/>
      <c r="AL33" s="164" t="s">
        <v>119</v>
      </c>
      <c r="AM33" s="164"/>
      <c r="AN33" s="164"/>
      <c r="AO33" s="164"/>
      <c r="AP33" s="165"/>
      <c r="AQ33" s="1314" t="s">
        <v>120</v>
      </c>
      <c r="AR33" s="1315"/>
      <c r="AS33" s="1315"/>
      <c r="AT33" s="1315"/>
      <c r="AU33" s="1315"/>
      <c r="AV33" s="1316"/>
      <c r="AW33" s="1315" t="s">
        <v>121</v>
      </c>
      <c r="AX33" s="1315"/>
      <c r="AY33" s="1315"/>
      <c r="AZ33" s="1315"/>
      <c r="BA33" s="1315"/>
      <c r="BB33" s="1315"/>
      <c r="BC33" s="1314" t="s">
        <v>122</v>
      </c>
      <c r="BD33" s="1315"/>
      <c r="BE33" s="1315"/>
      <c r="BF33" s="1315"/>
      <c r="BG33" s="1315"/>
      <c r="BH33" s="1316"/>
      <c r="BI33" s="1315" t="s">
        <v>123</v>
      </c>
      <c r="BJ33" s="1315"/>
      <c r="BK33" s="1315"/>
      <c r="BL33" s="1315"/>
      <c r="BM33" s="1315"/>
      <c r="BN33" s="1315"/>
      <c r="BO33" s="1314" t="s">
        <v>124</v>
      </c>
      <c r="BP33" s="1315"/>
      <c r="BQ33" s="1315"/>
      <c r="BR33" s="1315"/>
      <c r="BS33" s="1315"/>
      <c r="BT33" s="1316"/>
      <c r="BU33" s="1315" t="s">
        <v>125</v>
      </c>
      <c r="BV33" s="1315"/>
      <c r="BW33" s="1315"/>
      <c r="BX33" s="1315"/>
      <c r="BY33" s="1315"/>
      <c r="BZ33" s="1315"/>
      <c r="CA33" s="1314" t="s">
        <v>126</v>
      </c>
      <c r="CB33" s="1315"/>
      <c r="CC33" s="1315"/>
      <c r="CD33" s="1315"/>
      <c r="CE33" s="1315"/>
      <c r="CF33" s="1316"/>
      <c r="CG33" s="1376"/>
      <c r="CH33" s="1411"/>
      <c r="CI33" s="1414"/>
    </row>
    <row r="34" spans="1:91" s="114" customFormat="1" ht="18.600000000000001" customHeight="1" x14ac:dyDescent="0.3">
      <c r="A34" s="162">
        <v>2.1</v>
      </c>
      <c r="B34" s="162">
        <f>A34*E34</f>
        <v>105</v>
      </c>
      <c r="C34" s="162">
        <f>A34*E34+36</f>
        <v>141</v>
      </c>
      <c r="D34" s="162">
        <f>A34*E34+2*36</f>
        <v>177</v>
      </c>
      <c r="E34" s="162">
        <v>50</v>
      </c>
      <c r="F34" s="1361"/>
      <c r="G34" s="1362"/>
      <c r="H34" s="1368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1370"/>
      <c r="U34" s="1376"/>
      <c r="V34" s="1377"/>
      <c r="W34" s="1376"/>
      <c r="X34" s="1377"/>
      <c r="Y34" s="1286"/>
      <c r="Z34" s="1287"/>
      <c r="AA34" s="1291"/>
      <c r="AB34" s="1292"/>
      <c r="AC34" s="1423"/>
      <c r="AD34" s="1291"/>
      <c r="AE34" s="1287"/>
      <c r="AF34" s="1287"/>
      <c r="AG34" s="1287"/>
      <c r="AH34" s="1287"/>
      <c r="AI34" s="1287"/>
      <c r="AJ34" s="1311"/>
      <c r="AK34" s="166"/>
      <c r="AL34" s="167">
        <v>17</v>
      </c>
      <c r="AM34" s="1433" t="s">
        <v>127</v>
      </c>
      <c r="AN34" s="1433"/>
      <c r="AO34" s="1433"/>
      <c r="AP34" s="168"/>
      <c r="AQ34" s="169"/>
      <c r="AR34" s="167">
        <v>17</v>
      </c>
      <c r="AS34" s="167" t="s">
        <v>127</v>
      </c>
      <c r="AT34" s="167"/>
      <c r="AU34" s="167"/>
      <c r="AV34" s="170"/>
      <c r="AW34" s="169"/>
      <c r="AX34" s="167">
        <v>17</v>
      </c>
      <c r="AY34" s="167" t="s">
        <v>127</v>
      </c>
      <c r="AZ34" s="167"/>
      <c r="BA34" s="167"/>
      <c r="BB34" s="170"/>
      <c r="BC34" s="169"/>
      <c r="BD34" s="167">
        <v>18</v>
      </c>
      <c r="BE34" s="167" t="s">
        <v>127</v>
      </c>
      <c r="BF34" s="167"/>
      <c r="BG34" s="167"/>
      <c r="BH34" s="170"/>
      <c r="BI34" s="169"/>
      <c r="BJ34" s="167">
        <v>18</v>
      </c>
      <c r="BK34" s="167" t="s">
        <v>127</v>
      </c>
      <c r="BL34" s="167"/>
      <c r="BM34" s="167"/>
      <c r="BN34" s="170"/>
      <c r="BO34" s="169"/>
      <c r="BP34" s="167">
        <v>18</v>
      </c>
      <c r="BQ34" s="167" t="s">
        <v>127</v>
      </c>
      <c r="BR34" s="167"/>
      <c r="BS34" s="167"/>
      <c r="BT34" s="170"/>
      <c r="BU34" s="169"/>
      <c r="BV34" s="167">
        <v>15</v>
      </c>
      <c r="BW34" s="167" t="s">
        <v>127</v>
      </c>
      <c r="BX34" s="167"/>
      <c r="BY34" s="167"/>
      <c r="BZ34" s="170"/>
      <c r="CA34" s="169"/>
      <c r="CB34" s="167"/>
      <c r="CC34" s="167"/>
      <c r="CD34" s="167"/>
      <c r="CE34" s="167"/>
      <c r="CF34" s="170"/>
      <c r="CG34" s="1376"/>
      <c r="CH34" s="1411"/>
      <c r="CI34" s="1414"/>
    </row>
    <row r="35" spans="1:91" s="114" customFormat="1" ht="19.899999999999999" customHeight="1" x14ac:dyDescent="0.3">
      <c r="F35" s="1361"/>
      <c r="G35" s="1362"/>
      <c r="H35" s="1368"/>
      <c r="I35" s="1369"/>
      <c r="J35" s="1369"/>
      <c r="K35" s="1369"/>
      <c r="L35" s="1369"/>
      <c r="M35" s="1369"/>
      <c r="N35" s="1369"/>
      <c r="O35" s="1369"/>
      <c r="P35" s="1369"/>
      <c r="Q35" s="1369"/>
      <c r="R35" s="1369"/>
      <c r="S35" s="1369"/>
      <c r="T35" s="1370"/>
      <c r="U35" s="1376"/>
      <c r="V35" s="1377"/>
      <c r="W35" s="1376"/>
      <c r="X35" s="1377"/>
      <c r="Y35" s="1286"/>
      <c r="Z35" s="1287"/>
      <c r="AA35" s="1291"/>
      <c r="AB35" s="1292"/>
      <c r="AC35" s="1423"/>
      <c r="AD35" s="1291"/>
      <c r="AE35" s="1287"/>
      <c r="AF35" s="1287"/>
      <c r="AG35" s="1287"/>
      <c r="AH35" s="1287"/>
      <c r="AI35" s="1287"/>
      <c r="AJ35" s="1311"/>
      <c r="AK35" s="171" t="s">
        <v>128</v>
      </c>
      <c r="AL35" s="172" t="s">
        <v>129</v>
      </c>
      <c r="AM35" s="173"/>
      <c r="AN35" s="173"/>
      <c r="AO35" s="173"/>
      <c r="AP35" s="174"/>
      <c r="AQ35" s="1317"/>
      <c r="AR35" s="1318"/>
      <c r="AS35" s="1318"/>
      <c r="AT35" s="1318"/>
      <c r="AU35" s="1318"/>
      <c r="AV35" s="1318"/>
      <c r="AW35" s="1317"/>
      <c r="AX35" s="1318"/>
      <c r="AY35" s="1318"/>
      <c r="AZ35" s="1318"/>
      <c r="BA35" s="1318"/>
      <c r="BB35" s="1318"/>
      <c r="BC35" s="1317"/>
      <c r="BD35" s="1318"/>
      <c r="BE35" s="1318"/>
      <c r="BF35" s="1318"/>
      <c r="BG35" s="1318"/>
      <c r="BH35" s="1318"/>
      <c r="BI35" s="1317"/>
      <c r="BJ35" s="1318"/>
      <c r="BK35" s="1318"/>
      <c r="BL35" s="1318"/>
      <c r="BM35" s="1318"/>
      <c r="BN35" s="1318"/>
      <c r="BO35" s="1317"/>
      <c r="BP35" s="1318"/>
      <c r="BQ35" s="1318"/>
      <c r="BR35" s="1318"/>
      <c r="BS35" s="1318"/>
      <c r="BT35" s="1318"/>
      <c r="BU35" s="1317"/>
      <c r="BV35" s="1318"/>
      <c r="BW35" s="1318"/>
      <c r="BX35" s="1318"/>
      <c r="BY35" s="1318"/>
      <c r="BZ35" s="1318"/>
      <c r="CA35" s="1317"/>
      <c r="CB35" s="1318"/>
      <c r="CC35" s="1318"/>
      <c r="CD35" s="1318"/>
      <c r="CE35" s="1318"/>
      <c r="CF35" s="1318"/>
      <c r="CG35" s="1376"/>
      <c r="CH35" s="1411"/>
      <c r="CI35" s="1414"/>
    </row>
    <row r="36" spans="1:91" s="114" customFormat="1" ht="24" customHeight="1" x14ac:dyDescent="0.3">
      <c r="A36" s="175">
        <f>(B36-36)/C36</f>
        <v>1.9523809523809523</v>
      </c>
      <c r="B36" s="162">
        <v>200</v>
      </c>
      <c r="C36" s="162">
        <v>84</v>
      </c>
      <c r="D36" s="162" t="s">
        <v>106</v>
      </c>
      <c r="F36" s="1361"/>
      <c r="G36" s="1362"/>
      <c r="H36" s="1368"/>
      <c r="I36" s="1369"/>
      <c r="J36" s="1369"/>
      <c r="K36" s="1369"/>
      <c r="L36" s="1369"/>
      <c r="M36" s="1369"/>
      <c r="N36" s="1369"/>
      <c r="O36" s="1369"/>
      <c r="P36" s="1369"/>
      <c r="Q36" s="1369"/>
      <c r="R36" s="1369"/>
      <c r="S36" s="1369"/>
      <c r="T36" s="1370"/>
      <c r="U36" s="1376"/>
      <c r="V36" s="1377"/>
      <c r="W36" s="1376"/>
      <c r="X36" s="1377"/>
      <c r="Y36" s="1286"/>
      <c r="Z36" s="1287"/>
      <c r="AA36" s="1291"/>
      <c r="AB36" s="1292"/>
      <c r="AC36" s="1423"/>
      <c r="AD36" s="1291"/>
      <c r="AE36" s="1287"/>
      <c r="AF36" s="1287"/>
      <c r="AG36" s="1287"/>
      <c r="AH36" s="1287"/>
      <c r="AI36" s="1287"/>
      <c r="AJ36" s="1311"/>
      <c r="AK36" s="1432" t="s">
        <v>130</v>
      </c>
      <c r="AL36" s="1305"/>
      <c r="AM36" s="1295" t="s">
        <v>131</v>
      </c>
      <c r="AN36" s="1308"/>
      <c r="AO36" s="1295" t="s">
        <v>132</v>
      </c>
      <c r="AP36" s="1296"/>
      <c r="AQ36" s="1380" t="s">
        <v>130</v>
      </c>
      <c r="AR36" s="1381"/>
      <c r="AS36" s="1295" t="s">
        <v>131</v>
      </c>
      <c r="AT36" s="1308"/>
      <c r="AU36" s="1295" t="s">
        <v>132</v>
      </c>
      <c r="AV36" s="1296"/>
      <c r="AW36" s="1304" t="s">
        <v>130</v>
      </c>
      <c r="AX36" s="1305"/>
      <c r="AY36" s="1295" t="s">
        <v>131</v>
      </c>
      <c r="AZ36" s="1308"/>
      <c r="BA36" s="1295" t="s">
        <v>132</v>
      </c>
      <c r="BB36" s="1296"/>
      <c r="BC36" s="1304" t="s">
        <v>130</v>
      </c>
      <c r="BD36" s="1305"/>
      <c r="BE36" s="1295" t="s">
        <v>131</v>
      </c>
      <c r="BF36" s="1308"/>
      <c r="BG36" s="1295" t="s">
        <v>132</v>
      </c>
      <c r="BH36" s="1296"/>
      <c r="BI36" s="1304" t="s">
        <v>130</v>
      </c>
      <c r="BJ36" s="1305"/>
      <c r="BK36" s="1295" t="s">
        <v>131</v>
      </c>
      <c r="BL36" s="1308"/>
      <c r="BM36" s="1295" t="s">
        <v>132</v>
      </c>
      <c r="BN36" s="1296"/>
      <c r="BO36" s="1304" t="s">
        <v>130</v>
      </c>
      <c r="BP36" s="1305"/>
      <c r="BQ36" s="1295" t="s">
        <v>131</v>
      </c>
      <c r="BR36" s="1308"/>
      <c r="BS36" s="1295" t="s">
        <v>132</v>
      </c>
      <c r="BT36" s="1296"/>
      <c r="BU36" s="1304" t="s">
        <v>130</v>
      </c>
      <c r="BV36" s="1305"/>
      <c r="BW36" s="1295" t="s">
        <v>131</v>
      </c>
      <c r="BX36" s="1308"/>
      <c r="BY36" s="1295" t="s">
        <v>132</v>
      </c>
      <c r="BZ36" s="1296"/>
      <c r="CA36" s="1304" t="s">
        <v>130</v>
      </c>
      <c r="CB36" s="1305"/>
      <c r="CC36" s="1295" t="s">
        <v>131</v>
      </c>
      <c r="CD36" s="1308"/>
      <c r="CE36" s="1295" t="s">
        <v>132</v>
      </c>
      <c r="CF36" s="1296"/>
      <c r="CG36" s="1376"/>
      <c r="CH36" s="1411"/>
      <c r="CI36" s="1414"/>
      <c r="CJ36" s="176" t="s">
        <v>133</v>
      </c>
    </row>
    <row r="37" spans="1:91" s="114" customFormat="1" ht="75.75" customHeight="1" thickBot="1" x14ac:dyDescent="0.3">
      <c r="A37" s="175">
        <f>B37/C37</f>
        <v>1.6666666666666667</v>
      </c>
      <c r="B37" s="162">
        <v>170</v>
      </c>
      <c r="C37" s="162">
        <v>102</v>
      </c>
      <c r="D37" s="162" t="s">
        <v>105</v>
      </c>
      <c r="F37" s="1363"/>
      <c r="G37" s="1364"/>
      <c r="H37" s="1371"/>
      <c r="I37" s="1372"/>
      <c r="J37" s="1372"/>
      <c r="K37" s="1372"/>
      <c r="L37" s="1372"/>
      <c r="M37" s="1372"/>
      <c r="N37" s="1372"/>
      <c r="O37" s="1372"/>
      <c r="P37" s="1372"/>
      <c r="Q37" s="1372"/>
      <c r="R37" s="1372"/>
      <c r="S37" s="1372"/>
      <c r="T37" s="1373"/>
      <c r="U37" s="1378"/>
      <c r="V37" s="1379"/>
      <c r="W37" s="1378"/>
      <c r="X37" s="1379"/>
      <c r="Y37" s="1288"/>
      <c r="Z37" s="1289"/>
      <c r="AA37" s="1293"/>
      <c r="AB37" s="1294"/>
      <c r="AC37" s="1424"/>
      <c r="AD37" s="1293"/>
      <c r="AE37" s="1312"/>
      <c r="AF37" s="1312"/>
      <c r="AG37" s="1312"/>
      <c r="AH37" s="1312"/>
      <c r="AI37" s="1312"/>
      <c r="AJ37" s="1313"/>
      <c r="AK37" s="1306"/>
      <c r="AL37" s="1307"/>
      <c r="AM37" s="1297"/>
      <c r="AN37" s="1309"/>
      <c r="AO37" s="1297"/>
      <c r="AP37" s="1298"/>
      <c r="AQ37" s="1382"/>
      <c r="AR37" s="1383"/>
      <c r="AS37" s="1297"/>
      <c r="AT37" s="1309"/>
      <c r="AU37" s="1297"/>
      <c r="AV37" s="1298"/>
      <c r="AW37" s="1306"/>
      <c r="AX37" s="1307"/>
      <c r="AY37" s="1297"/>
      <c r="AZ37" s="1309"/>
      <c r="BA37" s="1297"/>
      <c r="BB37" s="1298"/>
      <c r="BC37" s="1306"/>
      <c r="BD37" s="1307"/>
      <c r="BE37" s="1297"/>
      <c r="BF37" s="1309"/>
      <c r="BG37" s="1297"/>
      <c r="BH37" s="1298"/>
      <c r="BI37" s="1306"/>
      <c r="BJ37" s="1307"/>
      <c r="BK37" s="1297"/>
      <c r="BL37" s="1309"/>
      <c r="BM37" s="1297"/>
      <c r="BN37" s="1298"/>
      <c r="BO37" s="1306"/>
      <c r="BP37" s="1307"/>
      <c r="BQ37" s="1297"/>
      <c r="BR37" s="1309"/>
      <c r="BS37" s="1297"/>
      <c r="BT37" s="1298"/>
      <c r="BU37" s="1306"/>
      <c r="BV37" s="1307"/>
      <c r="BW37" s="1297"/>
      <c r="BX37" s="1309"/>
      <c r="BY37" s="1297"/>
      <c r="BZ37" s="1298"/>
      <c r="CA37" s="1306"/>
      <c r="CB37" s="1307"/>
      <c r="CC37" s="1297"/>
      <c r="CD37" s="1309"/>
      <c r="CE37" s="1297"/>
      <c r="CF37" s="1298"/>
      <c r="CG37" s="1378"/>
      <c r="CH37" s="1412"/>
      <c r="CI37" s="1415"/>
      <c r="CJ37" s="177" t="s">
        <v>130</v>
      </c>
      <c r="CK37" s="177" t="s">
        <v>131</v>
      </c>
      <c r="CL37" s="177" t="s">
        <v>134</v>
      </c>
    </row>
    <row r="38" spans="1:91" s="178" customFormat="1" ht="33" customHeight="1" thickTop="1" thickBot="1" x14ac:dyDescent="0.25">
      <c r="F38" s="1438" t="s">
        <v>135</v>
      </c>
      <c r="G38" s="1439"/>
      <c r="H38" s="1440" t="s">
        <v>136</v>
      </c>
      <c r="I38" s="1440"/>
      <c r="J38" s="1440"/>
      <c r="K38" s="1440"/>
      <c r="L38" s="1440"/>
      <c r="M38" s="1440"/>
      <c r="N38" s="1440"/>
      <c r="O38" s="1440"/>
      <c r="P38" s="1440"/>
      <c r="Q38" s="1440"/>
      <c r="R38" s="1440"/>
      <c r="S38" s="1440"/>
      <c r="T38" s="1440"/>
      <c r="U38" s="1303"/>
      <c r="V38" s="1438"/>
      <c r="W38" s="1303"/>
      <c r="X38" s="1303"/>
      <c r="Y38" s="1301">
        <f>Y39+Y51+Y55+Y58+Y62+Y74+Y78+Y83</f>
        <v>3845</v>
      </c>
      <c r="Z38" s="1302"/>
      <c r="AA38" s="1301">
        <f>AA39+AA51+AA55+AA58+AA62+AA74+AA78+AA83</f>
        <v>1794</v>
      </c>
      <c r="AB38" s="1302"/>
      <c r="AC38" s="1301">
        <f>AC39+AC51+AC55+AC58+AC62+AC74+AC78+AC83</f>
        <v>838</v>
      </c>
      <c r="AD38" s="1302"/>
      <c r="AE38" s="1301">
        <f>AE39+AE51+AE55+AE58+AE62+AE74+AE78+AE83</f>
        <v>366</v>
      </c>
      <c r="AF38" s="1302"/>
      <c r="AG38" s="1301">
        <f>AG39+AG51+AG55+AG58+AG62+AG74+AG78+AG83</f>
        <v>498</v>
      </c>
      <c r="AH38" s="1302"/>
      <c r="AI38" s="1301">
        <f>AI39+AI51+AI55+AI58+AI62+AI74+AI78+AI83</f>
        <v>94</v>
      </c>
      <c r="AJ38" s="1302"/>
      <c r="AK38" s="1301">
        <f>AK39+AK51+AK55+AK58+AK62+AK74+AK78+AK83</f>
        <v>1029</v>
      </c>
      <c r="AL38" s="1302"/>
      <c r="AM38" s="1301">
        <f>AM39+AM51+AM55+AM58+AM62+AM74+AM78+AM83</f>
        <v>454</v>
      </c>
      <c r="AN38" s="1302"/>
      <c r="AO38" s="1301">
        <f>AO39+AO51+AO55+AO58+AO62+AO74+AO78+AO83</f>
        <v>26</v>
      </c>
      <c r="AP38" s="1302"/>
      <c r="AQ38" s="1301">
        <f>AQ39+AQ51+AQ55+AQ58+AQ62+AQ74+AQ78+AQ83</f>
        <v>1152</v>
      </c>
      <c r="AR38" s="1302"/>
      <c r="AS38" s="1301">
        <f>AS39+AS51+AS55+AS58+AS62+AS74+AS78+AS83</f>
        <v>482</v>
      </c>
      <c r="AT38" s="1302"/>
      <c r="AU38" s="1301">
        <f>AU39+AU51+AU55+AU58+AU62+AU74+AU78+AU83</f>
        <v>29</v>
      </c>
      <c r="AV38" s="1302"/>
      <c r="AW38" s="1301">
        <f>AW39+AW51+AW55+AW58+AW62+AW74+AW78+AW83</f>
        <v>422</v>
      </c>
      <c r="AX38" s="1302"/>
      <c r="AY38" s="1301">
        <f>AY39+AY51+AY55+AY58+AY62+AY74+AY78+AY83</f>
        <v>228</v>
      </c>
      <c r="AZ38" s="1302"/>
      <c r="BA38" s="1301">
        <f>BA39+BA51+BA55+BA58+BA62+BA74+BA78+BA83</f>
        <v>10</v>
      </c>
      <c r="BB38" s="1302"/>
      <c r="BC38" s="1301">
        <f>BC39+BC51+BC55+BC58+BC62+BC74+BC78+BC83</f>
        <v>412</v>
      </c>
      <c r="BD38" s="1302"/>
      <c r="BE38" s="1301">
        <f>BE39+BE51+BE55+BE58+BE62+BE74+BE78+BE83</f>
        <v>260</v>
      </c>
      <c r="BF38" s="1302"/>
      <c r="BG38" s="1301">
        <f>BG39+BG51+BG55+BG58+BG62+BG74+BG78+BG83</f>
        <v>14</v>
      </c>
      <c r="BH38" s="1302"/>
      <c r="BI38" s="1301">
        <f>BI39+BI51+BI55+BI58+BI62+BI74+BI78+BI83</f>
        <v>138</v>
      </c>
      <c r="BJ38" s="1302"/>
      <c r="BK38" s="1301">
        <f>BK39+BK51+BK55+BK58+BK62+BK74+BK78+BK83</f>
        <v>84</v>
      </c>
      <c r="BL38" s="1302"/>
      <c r="BM38" s="1301">
        <f>BM39+BM51+BM55+BM58+BM62+BM74+BM78+BM83</f>
        <v>3</v>
      </c>
      <c r="BN38" s="1302"/>
      <c r="BO38" s="1301">
        <f>BO39+BO51+BO55+BO58+BO62+BO74+BO78+BO83</f>
        <v>138</v>
      </c>
      <c r="BP38" s="1302"/>
      <c r="BQ38" s="1301">
        <f>BQ39+BQ51+BQ55+BQ58+BQ62+BQ74+BQ78+BQ83</f>
        <v>84</v>
      </c>
      <c r="BR38" s="1302"/>
      <c r="BS38" s="1301">
        <f>BS39+BS51+BS55+BS58+BS62+BS74+BS78+BS83</f>
        <v>3</v>
      </c>
      <c r="BT38" s="1302"/>
      <c r="BU38" s="1301">
        <f>BU39+BU51+BU55+BU58+BU62+BU74+BU78+BU83</f>
        <v>314</v>
      </c>
      <c r="BV38" s="1302"/>
      <c r="BW38" s="1301">
        <f>BW39+BW51+BW55+BW58+BW62+BW74+BW78+BW83</f>
        <v>134</v>
      </c>
      <c r="BX38" s="1302"/>
      <c r="BY38" s="1301">
        <f>BY39+BY51+BY55+BY58+BY62+BY74+BY78+BY83</f>
        <v>9</v>
      </c>
      <c r="BZ38" s="1302"/>
      <c r="CA38" s="1301">
        <f>CA39+CA51+CA55+CA58+CA62+CA74+CA78+CA83</f>
        <v>0</v>
      </c>
      <c r="CB38" s="1302"/>
      <c r="CC38" s="1301">
        <f>CC39+CC51+CC55+CC58+CC62+CC74+CC78+CC83</f>
        <v>0</v>
      </c>
      <c r="CD38" s="1302"/>
      <c r="CE38" s="1301">
        <f>CE39+CE51+CE55+CE58+CE62+CE74+CE78+CE83</f>
        <v>0</v>
      </c>
      <c r="CF38" s="1302"/>
      <c r="CG38" s="1301">
        <f>CG39+CG51+CG55+CG58+CG62+CG74+CG78+CG83</f>
        <v>97</v>
      </c>
      <c r="CH38" s="1302"/>
      <c r="CI38" s="225">
        <f>AJ38+AP38+AV38+BB38+BH38+BN38+BT38+BZ38</f>
        <v>0</v>
      </c>
      <c r="CJ38" s="179">
        <f>AK38+AQ38+AW38+BC38+BI38+BO38+BU38+CA38</f>
        <v>3605</v>
      </c>
      <c r="CK38" s="180">
        <f>AM38+AS38+AY38+BE38+BK38+BQ38+BW38+CC38</f>
        <v>1726</v>
      </c>
      <c r="CL38" s="180">
        <f>AO38+AU38+BA38+BG38+BM38+BS38+BY38+CE38</f>
        <v>94</v>
      </c>
      <c r="CM38" s="180">
        <f>SUM(AC38:AJ38)</f>
        <v>1796</v>
      </c>
    </row>
    <row r="39" spans="1:91" s="178" customFormat="1" ht="40.5" customHeight="1" thickTop="1" thickBot="1" x14ac:dyDescent="0.25">
      <c r="A39" s="181"/>
      <c r="B39" s="181"/>
      <c r="C39" s="181"/>
      <c r="D39" s="181"/>
      <c r="E39" s="181"/>
      <c r="F39" s="1217" t="s">
        <v>137</v>
      </c>
      <c r="G39" s="1218"/>
      <c r="H39" s="1435" t="s">
        <v>393</v>
      </c>
      <c r="I39" s="1436"/>
      <c r="J39" s="1436"/>
      <c r="K39" s="1436"/>
      <c r="L39" s="1436"/>
      <c r="M39" s="1436"/>
      <c r="N39" s="1436"/>
      <c r="O39" s="1436"/>
      <c r="P39" s="1436"/>
      <c r="Q39" s="1436"/>
      <c r="R39" s="1436"/>
      <c r="S39" s="1436"/>
      <c r="T39" s="1437"/>
      <c r="U39" s="1303"/>
      <c r="V39" s="1438"/>
      <c r="W39" s="1303"/>
      <c r="X39" s="1303"/>
      <c r="Y39" s="1299">
        <f>Y40+Y45+Y48+Y42</f>
        <v>432</v>
      </c>
      <c r="Z39" s="1300"/>
      <c r="AA39" s="1191">
        <f>AA40+AA42+AA45+AA48</f>
        <v>204</v>
      </c>
      <c r="AB39" s="1192"/>
      <c r="AC39" s="1299">
        <f>AC40+AC45+AC48+AC42</f>
        <v>110</v>
      </c>
      <c r="AD39" s="1300"/>
      <c r="AE39" s="1192">
        <f>AE40+AE45+AE48+AE42</f>
        <v>0</v>
      </c>
      <c r="AF39" s="1300"/>
      <c r="AG39" s="1192">
        <f>AG40+AG45+AG48+AG42</f>
        <v>0</v>
      </c>
      <c r="AH39" s="1192"/>
      <c r="AI39" s="1434">
        <f>AI40+AI45+AI48+AI42</f>
        <v>94</v>
      </c>
      <c r="AJ39" s="1192"/>
      <c r="AK39" s="1299">
        <f>AK40+AK45+AK48+AK42</f>
        <v>72</v>
      </c>
      <c r="AL39" s="1300"/>
      <c r="AM39" s="1192">
        <f>AM40+AM45+AM48+AM42</f>
        <v>34</v>
      </c>
      <c r="AN39" s="1192"/>
      <c r="AO39" s="1434">
        <f>AO40+AO45+AO48+AO42</f>
        <v>2</v>
      </c>
      <c r="AP39" s="1192"/>
      <c r="AQ39" s="1299">
        <f>AQ40+AQ45+AQ48+AQ42</f>
        <v>144</v>
      </c>
      <c r="AR39" s="1300"/>
      <c r="AS39" s="1192">
        <f>AS40+AS45+AS48+AS42</f>
        <v>60</v>
      </c>
      <c r="AT39" s="1192"/>
      <c r="AU39" s="1434">
        <f>AU40+AU45+AU48+AU42</f>
        <v>4</v>
      </c>
      <c r="AV39" s="1192"/>
      <c r="AW39" s="1299">
        <f>AW40+AW45+AW48+AW42</f>
        <v>144</v>
      </c>
      <c r="AX39" s="1300"/>
      <c r="AY39" s="1192">
        <f>AY40+AY45+AY48+AY42</f>
        <v>76</v>
      </c>
      <c r="AZ39" s="1192"/>
      <c r="BA39" s="1434">
        <f>BA40+BA45+BA48+BA42</f>
        <v>4</v>
      </c>
      <c r="BB39" s="1192"/>
      <c r="BC39" s="1299">
        <f>BC40+BC45+BC48+BC42</f>
        <v>72</v>
      </c>
      <c r="BD39" s="1300"/>
      <c r="BE39" s="1192">
        <f>BE40+BE45+BE48+BE42</f>
        <v>34</v>
      </c>
      <c r="BF39" s="1192"/>
      <c r="BG39" s="1434">
        <f>BG40+BG45+BG48+BG42</f>
        <v>2</v>
      </c>
      <c r="BH39" s="1192"/>
      <c r="BI39" s="1299">
        <f>BI40+BI45+BI48+BI42</f>
        <v>0</v>
      </c>
      <c r="BJ39" s="1300"/>
      <c r="BK39" s="1192">
        <f>BK40+BK45+BK48+BK42</f>
        <v>0</v>
      </c>
      <c r="BL39" s="1192"/>
      <c r="BM39" s="1434">
        <f>BM40+BM45+BM48+BM42</f>
        <v>0</v>
      </c>
      <c r="BN39" s="1192"/>
      <c r="BO39" s="1299">
        <f>BO40+BO45+BO48+BO42</f>
        <v>0</v>
      </c>
      <c r="BP39" s="1300"/>
      <c r="BQ39" s="1192">
        <f>BQ40+BQ45+BQ48+BQ42</f>
        <v>0</v>
      </c>
      <c r="BR39" s="1192"/>
      <c r="BS39" s="1434">
        <f>BS40+BS45+BS48+BS42</f>
        <v>0</v>
      </c>
      <c r="BT39" s="1192"/>
      <c r="BU39" s="1299">
        <f>BU40+BU45+BU48+BU42</f>
        <v>0</v>
      </c>
      <c r="BV39" s="1300"/>
      <c r="BW39" s="1192">
        <f>BW40+BW45+BW48+BW42</f>
        <v>0</v>
      </c>
      <c r="BX39" s="1192"/>
      <c r="BY39" s="1434">
        <f>BY40+BY45+BY48+BY42</f>
        <v>0</v>
      </c>
      <c r="BZ39" s="1192"/>
      <c r="CA39" s="1299">
        <f>CA40+CA45+CA48+CA42</f>
        <v>0</v>
      </c>
      <c r="CB39" s="1300"/>
      <c r="CC39" s="1192">
        <f>CC40+CC45+CC48+CC42</f>
        <v>0</v>
      </c>
      <c r="CD39" s="1192"/>
      <c r="CE39" s="1434">
        <f>CE40+CE45+CE48+CE42</f>
        <v>0</v>
      </c>
      <c r="CF39" s="1192"/>
      <c r="CG39" s="1209">
        <f>CG40+CG45+CG48+CG42</f>
        <v>12</v>
      </c>
      <c r="CH39" s="1210"/>
      <c r="CI39" s="182">
        <f t="shared" ref="CI39:CJ54" si="0">AJ39+AP39+AV39+BB39+BH39+BN39+BT39+BZ39</f>
        <v>0</v>
      </c>
      <c r="CJ39" s="179">
        <f t="shared" si="0"/>
        <v>432</v>
      </c>
      <c r="CK39" s="180">
        <f t="shared" ref="CK39:CK101" si="1">AM39+AS39+AY39+BE39+BK39+BQ39+BW39+CC39</f>
        <v>204</v>
      </c>
      <c r="CL39" s="180">
        <f t="shared" ref="CL39:CL103" si="2">AO39+AU39+BA39+BG39+BM39+BS39+BY39+CE39</f>
        <v>12</v>
      </c>
      <c r="CM39" s="180">
        <f t="shared" ref="CM39:CM63" si="3">SUM(AC39:AJ39)</f>
        <v>204</v>
      </c>
    </row>
    <row r="40" spans="1:91" s="484" customFormat="1" ht="19.149999999999999" customHeight="1" thickTop="1" x14ac:dyDescent="0.2">
      <c r="A40" s="479"/>
      <c r="B40" s="479"/>
      <c r="C40" s="479"/>
      <c r="D40" s="479"/>
      <c r="E40" s="479"/>
      <c r="F40" s="1247" t="s">
        <v>138</v>
      </c>
      <c r="G40" s="1248"/>
      <c r="H40" s="1444" t="s">
        <v>139</v>
      </c>
      <c r="I40" s="1445"/>
      <c r="J40" s="1445"/>
      <c r="K40" s="1445"/>
      <c r="L40" s="1445"/>
      <c r="M40" s="1445"/>
      <c r="N40" s="1445"/>
      <c r="O40" s="1445"/>
      <c r="P40" s="1445"/>
      <c r="Q40" s="1445"/>
      <c r="R40" s="1445"/>
      <c r="S40" s="1445"/>
      <c r="T40" s="1446"/>
      <c r="U40" s="1441"/>
      <c r="V40" s="1447"/>
      <c r="W40" s="1441" t="s">
        <v>140</v>
      </c>
      <c r="X40" s="1448"/>
      <c r="Y40" s="1441">
        <f>SUM(Y41:Z41)</f>
        <v>72</v>
      </c>
      <c r="Z40" s="1442"/>
      <c r="AA40" s="1271">
        <f>SUM(AA41:AB41)</f>
        <v>34</v>
      </c>
      <c r="AB40" s="1447"/>
      <c r="AC40" s="1441">
        <f>SUM(AC41:AD41)</f>
        <v>18</v>
      </c>
      <c r="AD40" s="1447"/>
      <c r="AE40" s="1459">
        <f>SUM(AE41:AF41)</f>
        <v>0</v>
      </c>
      <c r="AF40" s="1442"/>
      <c r="AG40" s="1459">
        <f>SUM(AG41:AH41)</f>
        <v>0</v>
      </c>
      <c r="AH40" s="1442"/>
      <c r="AI40" s="1443">
        <f>SUM(AI41:AJ41)</f>
        <v>16</v>
      </c>
      <c r="AJ40" s="1442"/>
      <c r="AK40" s="1441">
        <f>SUM(AK41:AL41)</f>
        <v>72</v>
      </c>
      <c r="AL40" s="1442"/>
      <c r="AM40" s="1443">
        <f>SUM(AM41:AN41)</f>
        <v>34</v>
      </c>
      <c r="AN40" s="1442"/>
      <c r="AO40" s="1273">
        <f>SUM(AO41)</f>
        <v>2</v>
      </c>
      <c r="AP40" s="1458"/>
      <c r="AQ40" s="1441"/>
      <c r="AR40" s="1442"/>
      <c r="AS40" s="1443"/>
      <c r="AT40" s="1442"/>
      <c r="AU40" s="1273"/>
      <c r="AV40" s="1458"/>
      <c r="AW40" s="1441">
        <f>SUM(AW41:AX41)</f>
        <v>0</v>
      </c>
      <c r="AX40" s="1442"/>
      <c r="AY40" s="1443">
        <f>SUM(AY41:AZ41)</f>
        <v>0</v>
      </c>
      <c r="AZ40" s="1442"/>
      <c r="BA40" s="1266"/>
      <c r="BB40" s="1449"/>
      <c r="BC40" s="1441">
        <f>SUM(BC41:BD41)</f>
        <v>0</v>
      </c>
      <c r="BD40" s="1442"/>
      <c r="BE40" s="1443">
        <f>SUM(BE41:BF41)</f>
        <v>0</v>
      </c>
      <c r="BF40" s="1442"/>
      <c r="BG40" s="1266"/>
      <c r="BH40" s="1449"/>
      <c r="BI40" s="1441">
        <f>SUM(BI41:BJ41)</f>
        <v>0</v>
      </c>
      <c r="BJ40" s="1442"/>
      <c r="BK40" s="1443">
        <f>SUM(BK41:BL41)</f>
        <v>0</v>
      </c>
      <c r="BL40" s="1442"/>
      <c r="BM40" s="1266"/>
      <c r="BN40" s="1449"/>
      <c r="BO40" s="1441">
        <f>SUM(BO41:BP41)</f>
        <v>0</v>
      </c>
      <c r="BP40" s="1442"/>
      <c r="BQ40" s="1443">
        <f>SUM(BQ41:BR41)</f>
        <v>0</v>
      </c>
      <c r="BR40" s="1442"/>
      <c r="BS40" s="1266"/>
      <c r="BT40" s="1449"/>
      <c r="BU40" s="1441">
        <f>SUM(BU41:BV41)</f>
        <v>0</v>
      </c>
      <c r="BV40" s="1442"/>
      <c r="BW40" s="1443">
        <f>SUM(BW41:BX41)</f>
        <v>0</v>
      </c>
      <c r="BX40" s="1442"/>
      <c r="BY40" s="1266"/>
      <c r="BZ40" s="1449"/>
      <c r="CA40" s="1441">
        <f>SUM(CA41:CB41)</f>
        <v>0</v>
      </c>
      <c r="CB40" s="1442"/>
      <c r="CC40" s="1443">
        <f>SUM(CC41:CD41)</f>
        <v>0</v>
      </c>
      <c r="CD40" s="1442"/>
      <c r="CE40" s="1266"/>
      <c r="CF40" s="1449"/>
      <c r="CG40" s="1450">
        <f>SUM(CG41:CH41)</f>
        <v>2</v>
      </c>
      <c r="CH40" s="1271"/>
      <c r="CI40" s="480" t="s">
        <v>141</v>
      </c>
      <c r="CJ40" s="481">
        <f t="shared" si="0"/>
        <v>72</v>
      </c>
      <c r="CK40" s="482">
        <f t="shared" si="1"/>
        <v>34</v>
      </c>
      <c r="CL40" s="482">
        <f t="shared" si="2"/>
        <v>2</v>
      </c>
      <c r="CM40" s="483">
        <f t="shared" si="3"/>
        <v>34</v>
      </c>
    </row>
    <row r="41" spans="1:91" s="191" customFormat="1" ht="18" hidden="1" customHeight="1" x14ac:dyDescent="0.2">
      <c r="A41" s="185"/>
      <c r="B41" s="185"/>
      <c r="C41" s="185"/>
      <c r="D41" s="185"/>
      <c r="E41" s="185"/>
      <c r="F41" s="1451" t="s">
        <v>142</v>
      </c>
      <c r="G41" s="1452"/>
      <c r="H41" s="1453" t="s">
        <v>143</v>
      </c>
      <c r="I41" s="1453"/>
      <c r="J41" s="1453"/>
      <c r="K41" s="1453"/>
      <c r="L41" s="1453"/>
      <c r="M41" s="1453"/>
      <c r="N41" s="1453"/>
      <c r="O41" s="1453"/>
      <c r="P41" s="1453"/>
      <c r="Q41" s="1453"/>
      <c r="R41" s="1453"/>
      <c r="S41" s="1453"/>
      <c r="T41" s="1453"/>
      <c r="U41" s="1454"/>
      <c r="V41" s="1455"/>
      <c r="W41" s="1454"/>
      <c r="X41" s="1456"/>
      <c r="Y41" s="1454">
        <v>72</v>
      </c>
      <c r="Z41" s="1457"/>
      <c r="AA41" s="1463">
        <f>SUM(AC41:AJ41)</f>
        <v>34</v>
      </c>
      <c r="AB41" s="1463"/>
      <c r="AC41" s="1454">
        <v>18</v>
      </c>
      <c r="AD41" s="1457"/>
      <c r="AE41" s="1473"/>
      <c r="AF41" s="1457"/>
      <c r="AG41" s="1473"/>
      <c r="AH41" s="1457"/>
      <c r="AI41" s="1473">
        <v>16</v>
      </c>
      <c r="AJ41" s="1457"/>
      <c r="AK41" s="1469">
        <v>72</v>
      </c>
      <c r="AL41" s="1470"/>
      <c r="AM41" s="1460">
        <v>34</v>
      </c>
      <c r="AN41" s="1470"/>
      <c r="AO41" s="1460">
        <v>2</v>
      </c>
      <c r="AP41" s="1461"/>
      <c r="AQ41" s="1469"/>
      <c r="AR41" s="1470"/>
      <c r="AS41" s="1460"/>
      <c r="AT41" s="1470"/>
      <c r="AU41" s="1471"/>
      <c r="AV41" s="1472"/>
      <c r="AW41" s="186"/>
      <c r="AX41" s="187"/>
      <c r="AY41" s="188"/>
      <c r="AZ41" s="189"/>
      <c r="BA41" s="1460"/>
      <c r="BB41" s="1461"/>
      <c r="BC41" s="1469"/>
      <c r="BD41" s="1470"/>
      <c r="BE41" s="1460"/>
      <c r="BF41" s="1470"/>
      <c r="BG41" s="1471"/>
      <c r="BH41" s="1472"/>
      <c r="BI41" s="186"/>
      <c r="BJ41" s="187"/>
      <c r="BK41" s="188"/>
      <c r="BL41" s="189"/>
      <c r="BM41" s="1460"/>
      <c r="BN41" s="1461"/>
      <c r="BO41" s="186"/>
      <c r="BP41" s="187"/>
      <c r="BQ41" s="188"/>
      <c r="BR41" s="189"/>
      <c r="BS41" s="1460"/>
      <c r="BT41" s="1461"/>
      <c r="BU41" s="186"/>
      <c r="BV41" s="187"/>
      <c r="BW41" s="188"/>
      <c r="BX41" s="189"/>
      <c r="BY41" s="1460"/>
      <c r="BZ41" s="1461"/>
      <c r="CA41" s="186"/>
      <c r="CB41" s="187"/>
      <c r="CC41" s="188"/>
      <c r="CD41" s="189"/>
      <c r="CE41" s="1460"/>
      <c r="CF41" s="1461"/>
      <c r="CG41" s="1462">
        <f>AO41+AU41+BA41+BG41+BM41+BS41+BY41+CE41</f>
        <v>2</v>
      </c>
      <c r="CH41" s="1463"/>
      <c r="CI41" s="190">
        <f t="shared" si="0"/>
        <v>0</v>
      </c>
      <c r="CJ41" s="179">
        <f t="shared" si="0"/>
        <v>72</v>
      </c>
      <c r="CK41" s="180">
        <f t="shared" si="1"/>
        <v>34</v>
      </c>
      <c r="CL41" s="180">
        <f t="shared" si="2"/>
        <v>2</v>
      </c>
      <c r="CM41" s="180">
        <f t="shared" si="3"/>
        <v>34</v>
      </c>
    </row>
    <row r="42" spans="1:91" s="484" customFormat="1" ht="20.25" x14ac:dyDescent="0.2">
      <c r="A42" s="479"/>
      <c r="B42" s="479"/>
      <c r="C42" s="479"/>
      <c r="D42" s="479"/>
      <c r="E42" s="479"/>
      <c r="F42" s="1394" t="s">
        <v>144</v>
      </c>
      <c r="G42" s="1395"/>
      <c r="H42" s="1249" t="s">
        <v>145</v>
      </c>
      <c r="I42" s="1250"/>
      <c r="J42" s="1250"/>
      <c r="K42" s="1250"/>
      <c r="L42" s="1250"/>
      <c r="M42" s="1250"/>
      <c r="N42" s="1250"/>
      <c r="O42" s="1250"/>
      <c r="P42" s="1250"/>
      <c r="Q42" s="1250"/>
      <c r="R42" s="1250"/>
      <c r="S42" s="1250"/>
      <c r="T42" s="1251"/>
      <c r="U42" s="1464">
        <v>2</v>
      </c>
      <c r="V42" s="1465"/>
      <c r="W42" s="1464"/>
      <c r="X42" s="1466"/>
      <c r="Y42" s="1464">
        <f>SUM(Y43:Z44)</f>
        <v>144</v>
      </c>
      <c r="Z42" s="1467"/>
      <c r="AA42" s="1464">
        <f>SUM(AA43:AB44)</f>
        <v>60</v>
      </c>
      <c r="AB42" s="1467"/>
      <c r="AC42" s="1464">
        <v>34</v>
      </c>
      <c r="AD42" s="1465"/>
      <c r="AE42" s="1468">
        <f t="shared" ref="AE42" si="4">SUM(AE43:AF44)</f>
        <v>0</v>
      </c>
      <c r="AF42" s="1467"/>
      <c r="AG42" s="1483">
        <f t="shared" ref="AG42" si="5">SUM(AG43:AH44)</f>
        <v>0</v>
      </c>
      <c r="AH42" s="1467"/>
      <c r="AI42" s="1483">
        <v>26</v>
      </c>
      <c r="AJ42" s="1467"/>
      <c r="AK42" s="1482">
        <f t="shared" ref="AK42" si="6">SUM(AK43:AL44)</f>
        <v>0</v>
      </c>
      <c r="AL42" s="1475"/>
      <c r="AM42" s="1474">
        <f t="shared" ref="AM42" si="7">SUM(AM43:AN44)</f>
        <v>0</v>
      </c>
      <c r="AN42" s="1475"/>
      <c r="AO42" s="1484"/>
      <c r="AP42" s="1485"/>
      <c r="AQ42" s="1482">
        <f t="shared" ref="AQ42" si="8">SUM(AQ43:AR44)</f>
        <v>144</v>
      </c>
      <c r="AR42" s="1475"/>
      <c r="AS42" s="1474">
        <f t="shared" ref="AS42" si="9">SUM(AS43:AT44)</f>
        <v>60</v>
      </c>
      <c r="AT42" s="1475"/>
      <c r="AU42" s="1474">
        <f t="shared" ref="AU42" si="10">SUM(AU43:AV44)</f>
        <v>4</v>
      </c>
      <c r="AV42" s="1476"/>
      <c r="AW42" s="1464"/>
      <c r="AX42" s="1467"/>
      <c r="AY42" s="1483"/>
      <c r="AZ42" s="1467"/>
      <c r="BA42" s="1483"/>
      <c r="BB42" s="1467"/>
      <c r="BC42" s="1482">
        <f t="shared" ref="BC42" si="11">SUM(BC43:BD44)</f>
        <v>0</v>
      </c>
      <c r="BD42" s="1475"/>
      <c r="BE42" s="1474">
        <f t="shared" ref="BE42" si="12">SUM(BE43:BF44)</f>
        <v>0</v>
      </c>
      <c r="BF42" s="1475"/>
      <c r="BG42" s="1474">
        <f t="shared" ref="BG42" si="13">SUM(BG43:BH44)</f>
        <v>0</v>
      </c>
      <c r="BH42" s="1476"/>
      <c r="BI42" s="1482">
        <f t="shared" ref="BI42" si="14">SUM(BI43:BJ44)</f>
        <v>0</v>
      </c>
      <c r="BJ42" s="1475"/>
      <c r="BK42" s="1474">
        <f t="shared" ref="BK42" si="15">SUM(BK43:BL44)</f>
        <v>0</v>
      </c>
      <c r="BL42" s="1475"/>
      <c r="BM42" s="1474">
        <f t="shared" ref="BM42" si="16">SUM(BM43:BN44)</f>
        <v>0</v>
      </c>
      <c r="BN42" s="1476"/>
      <c r="BO42" s="1482">
        <f t="shared" ref="BO42" si="17">SUM(BO43:BP44)</f>
        <v>0</v>
      </c>
      <c r="BP42" s="1475"/>
      <c r="BQ42" s="1474">
        <f t="shared" ref="BQ42" si="18">SUM(BQ43:BR44)</f>
        <v>0</v>
      </c>
      <c r="BR42" s="1475"/>
      <c r="BS42" s="1474">
        <f t="shared" ref="BS42" si="19">SUM(BS43:BT44)</f>
        <v>0</v>
      </c>
      <c r="BT42" s="1476"/>
      <c r="BU42" s="1482">
        <f t="shared" ref="BU42" si="20">SUM(BU43:BV44)</f>
        <v>0</v>
      </c>
      <c r="BV42" s="1475"/>
      <c r="BW42" s="1474">
        <f t="shared" ref="BW42" si="21">SUM(BW43:BX44)</f>
        <v>0</v>
      </c>
      <c r="BX42" s="1475"/>
      <c r="BY42" s="1474">
        <f t="shared" ref="BY42" si="22">SUM(BY43:BZ44)</f>
        <v>0</v>
      </c>
      <c r="BZ42" s="1476"/>
      <c r="CA42" s="1482">
        <f t="shared" ref="CA42" si="23">SUM(CA43:CB44)</f>
        <v>0</v>
      </c>
      <c r="CB42" s="1475"/>
      <c r="CC42" s="1474">
        <f t="shared" ref="CC42" si="24">SUM(CC43:CD44)</f>
        <v>0</v>
      </c>
      <c r="CD42" s="1475"/>
      <c r="CE42" s="1474">
        <f t="shared" ref="CE42" si="25">SUM(CE43:CF44)</f>
        <v>0</v>
      </c>
      <c r="CF42" s="1476"/>
      <c r="CG42" s="1464">
        <f t="shared" ref="CG42" si="26">SUM(CG43:CH44)</f>
        <v>4</v>
      </c>
      <c r="CH42" s="1467"/>
      <c r="CI42" s="480" t="s">
        <v>400</v>
      </c>
      <c r="CJ42" s="481">
        <f>AK42+AQ42+AW42+BC42+BI42+BO42+BU42+CA42</f>
        <v>144</v>
      </c>
      <c r="CK42" s="482">
        <f>AM42+AS42+AY42+BE42+BK42+BQ42+BW42+CC42</f>
        <v>60</v>
      </c>
      <c r="CL42" s="482">
        <f>AO42+AU42+BA42+BG42+BM42+BS42+BY42+CE42</f>
        <v>4</v>
      </c>
      <c r="CM42" s="483">
        <f t="shared" si="3"/>
        <v>60</v>
      </c>
    </row>
    <row r="43" spans="1:91" s="191" customFormat="1" ht="25.9" hidden="1" customHeight="1" x14ac:dyDescent="0.2">
      <c r="A43" s="183"/>
      <c r="B43" s="183"/>
      <c r="C43" s="183"/>
      <c r="D43" s="183"/>
      <c r="E43" s="183"/>
      <c r="F43" s="1204" t="s">
        <v>147</v>
      </c>
      <c r="G43" s="1205"/>
      <c r="H43" s="1477" t="s">
        <v>148</v>
      </c>
      <c r="I43" s="1477"/>
      <c r="J43" s="1477"/>
      <c r="K43" s="1477"/>
      <c r="L43" s="1477"/>
      <c r="M43" s="1477"/>
      <c r="N43" s="1477"/>
      <c r="O43" s="1477"/>
      <c r="P43" s="1477"/>
      <c r="Q43" s="1477"/>
      <c r="R43" s="1477"/>
      <c r="S43" s="1477"/>
      <c r="T43" s="1477"/>
      <c r="U43" s="1216"/>
      <c r="V43" s="1478"/>
      <c r="W43" s="1216"/>
      <c r="X43" s="1195"/>
      <c r="Y43" s="1479">
        <v>110</v>
      </c>
      <c r="Z43" s="1480"/>
      <c r="AA43" s="1481">
        <f>SUM(AC43:AJ43)</f>
        <v>42</v>
      </c>
      <c r="AB43" s="1481"/>
      <c r="AC43" s="1479">
        <v>22</v>
      </c>
      <c r="AD43" s="1480"/>
      <c r="AE43" s="1213"/>
      <c r="AF43" s="1480"/>
      <c r="AG43" s="1213"/>
      <c r="AH43" s="1480"/>
      <c r="AI43" s="1213">
        <v>20</v>
      </c>
      <c r="AJ43" s="1480"/>
      <c r="AK43" s="192"/>
      <c r="AL43" s="193"/>
      <c r="AM43" s="194"/>
      <c r="AN43" s="195"/>
      <c r="AO43" s="1194"/>
      <c r="AP43" s="1195"/>
      <c r="AQ43" s="1216">
        <v>110</v>
      </c>
      <c r="AR43" s="1203"/>
      <c r="AS43" s="1194">
        <v>42</v>
      </c>
      <c r="AT43" s="1203"/>
      <c r="AU43" s="1194">
        <v>2</v>
      </c>
      <c r="AV43" s="1195"/>
      <c r="AW43" s="1216"/>
      <c r="AX43" s="1203"/>
      <c r="AY43" s="1194"/>
      <c r="AZ43" s="1203"/>
      <c r="BA43" s="1194"/>
      <c r="BB43" s="1195"/>
      <c r="BC43" s="1216"/>
      <c r="BD43" s="1203"/>
      <c r="BE43" s="1194"/>
      <c r="BF43" s="1203"/>
      <c r="BG43" s="1194"/>
      <c r="BH43" s="1195"/>
      <c r="BI43" s="192"/>
      <c r="BJ43" s="193"/>
      <c r="BK43" s="194"/>
      <c r="BL43" s="195"/>
      <c r="BM43" s="1194"/>
      <c r="BN43" s="1195"/>
      <c r="BO43" s="192"/>
      <c r="BP43" s="193"/>
      <c r="BQ43" s="194"/>
      <c r="BR43" s="195"/>
      <c r="BS43" s="1194"/>
      <c r="BT43" s="1195"/>
      <c r="BU43" s="192"/>
      <c r="BV43" s="193"/>
      <c r="BW43" s="194"/>
      <c r="BX43" s="195"/>
      <c r="BY43" s="1194"/>
      <c r="BZ43" s="1195"/>
      <c r="CA43" s="192"/>
      <c r="CB43" s="193"/>
      <c r="CC43" s="194"/>
      <c r="CD43" s="195"/>
      <c r="CE43" s="1194"/>
      <c r="CF43" s="1195"/>
      <c r="CG43" s="1201">
        <f>AO43+AU43+BA43+BG43+BM43+BS43+BY43+CE43</f>
        <v>2</v>
      </c>
      <c r="CH43" s="1481"/>
      <c r="CI43" s="196">
        <f t="shared" ref="CI43:CJ44" si="27">AJ43+AP43+AV43+BB43+BH43+BN43+BT43+BZ43</f>
        <v>0</v>
      </c>
      <c r="CJ43" s="179">
        <f t="shared" si="27"/>
        <v>110</v>
      </c>
      <c r="CK43" s="180">
        <f t="shared" ref="CK43:CK44" si="28">AM43+AS43+AY43+BE43+BK43+BQ43+BW43+CC43</f>
        <v>42</v>
      </c>
      <c r="CL43" s="180">
        <f t="shared" ref="CL43:CL44" si="29">AO43+AU43+BA43+BG43+BM43+BS43+BY43+CE43</f>
        <v>2</v>
      </c>
      <c r="CM43" s="180">
        <f t="shared" si="3"/>
        <v>42</v>
      </c>
    </row>
    <row r="44" spans="1:91" s="191" customFormat="1" ht="25.9" hidden="1" customHeight="1" x14ac:dyDescent="0.2">
      <c r="A44" s="183"/>
      <c r="B44" s="183"/>
      <c r="C44" s="183"/>
      <c r="D44" s="183"/>
      <c r="E44" s="183"/>
      <c r="F44" s="1204" t="s">
        <v>149</v>
      </c>
      <c r="G44" s="1205"/>
      <c r="H44" s="1477" t="s">
        <v>150</v>
      </c>
      <c r="I44" s="1477"/>
      <c r="J44" s="1477"/>
      <c r="K44" s="1477"/>
      <c r="L44" s="1477"/>
      <c r="M44" s="1477"/>
      <c r="N44" s="1477"/>
      <c r="O44" s="1477"/>
      <c r="P44" s="1477"/>
      <c r="Q44" s="1477"/>
      <c r="R44" s="1477"/>
      <c r="S44" s="1477"/>
      <c r="T44" s="1477"/>
      <c r="U44" s="1216"/>
      <c r="V44" s="1478"/>
      <c r="W44" s="1216"/>
      <c r="X44" s="1195"/>
      <c r="Y44" s="1479">
        <v>34</v>
      </c>
      <c r="Z44" s="1480"/>
      <c r="AA44" s="1481">
        <f>SUM(AC44:AJ44)</f>
        <v>18</v>
      </c>
      <c r="AB44" s="1481"/>
      <c r="AC44" s="1479">
        <v>12</v>
      </c>
      <c r="AD44" s="1480"/>
      <c r="AE44" s="1213"/>
      <c r="AF44" s="1480"/>
      <c r="AG44" s="1213"/>
      <c r="AH44" s="1480"/>
      <c r="AI44" s="1213">
        <v>6</v>
      </c>
      <c r="AJ44" s="1480"/>
      <c r="AK44" s="192"/>
      <c r="AL44" s="193"/>
      <c r="AM44" s="194"/>
      <c r="AN44" s="195"/>
      <c r="AO44" s="1194"/>
      <c r="AP44" s="1195"/>
      <c r="AQ44" s="1216">
        <v>34</v>
      </c>
      <c r="AR44" s="1203"/>
      <c r="AS44" s="1194">
        <v>18</v>
      </c>
      <c r="AT44" s="1203"/>
      <c r="AU44" s="1194">
        <v>2</v>
      </c>
      <c r="AV44" s="1195"/>
      <c r="AW44" s="1216"/>
      <c r="AX44" s="1203"/>
      <c r="AY44" s="1194"/>
      <c r="AZ44" s="1203"/>
      <c r="BA44" s="1194"/>
      <c r="BB44" s="1195"/>
      <c r="BC44" s="1216"/>
      <c r="BD44" s="1203"/>
      <c r="BE44" s="1194"/>
      <c r="BF44" s="1203"/>
      <c r="BG44" s="1194"/>
      <c r="BH44" s="1195"/>
      <c r="BI44" s="192"/>
      <c r="BJ44" s="193"/>
      <c r="BK44" s="194"/>
      <c r="BL44" s="195"/>
      <c r="BM44" s="1194"/>
      <c r="BN44" s="1195"/>
      <c r="BO44" s="192"/>
      <c r="BP44" s="193"/>
      <c r="BQ44" s="194"/>
      <c r="BR44" s="195"/>
      <c r="BS44" s="1194"/>
      <c r="BT44" s="1195"/>
      <c r="BU44" s="192"/>
      <c r="BV44" s="193"/>
      <c r="BW44" s="194"/>
      <c r="BX44" s="195"/>
      <c r="BY44" s="1194"/>
      <c r="BZ44" s="1195"/>
      <c r="CA44" s="192"/>
      <c r="CB44" s="193"/>
      <c r="CC44" s="194"/>
      <c r="CD44" s="195"/>
      <c r="CE44" s="1194"/>
      <c r="CF44" s="1195"/>
      <c r="CG44" s="1201">
        <f>AO44+AU44+BA44+BG44+BM44+BS44+BY44+CE44</f>
        <v>2</v>
      </c>
      <c r="CH44" s="1481"/>
      <c r="CI44" s="196">
        <f t="shared" si="27"/>
        <v>0</v>
      </c>
      <c r="CJ44" s="179">
        <f t="shared" si="27"/>
        <v>34</v>
      </c>
      <c r="CK44" s="180">
        <f t="shared" si="28"/>
        <v>18</v>
      </c>
      <c r="CL44" s="180">
        <f t="shared" si="29"/>
        <v>2</v>
      </c>
      <c r="CM44" s="180">
        <f t="shared" si="3"/>
        <v>18</v>
      </c>
    </row>
    <row r="45" spans="1:91" s="484" customFormat="1" ht="20.25" x14ac:dyDescent="0.2">
      <c r="A45" s="479"/>
      <c r="B45" s="479"/>
      <c r="C45" s="479"/>
      <c r="D45" s="479"/>
      <c r="E45" s="479"/>
      <c r="F45" s="1394" t="s">
        <v>151</v>
      </c>
      <c r="G45" s="1395"/>
      <c r="H45" s="1249" t="s">
        <v>152</v>
      </c>
      <c r="I45" s="1250"/>
      <c r="J45" s="1250"/>
      <c r="K45" s="1250"/>
      <c r="L45" s="1250"/>
      <c r="M45" s="1250"/>
      <c r="N45" s="1250"/>
      <c r="O45" s="1250"/>
      <c r="P45" s="1250"/>
      <c r="Q45" s="1250"/>
      <c r="R45" s="1250"/>
      <c r="S45" s="1250"/>
      <c r="T45" s="1251"/>
      <c r="U45" s="1464">
        <v>3</v>
      </c>
      <c r="V45" s="1465"/>
      <c r="W45" s="1486"/>
      <c r="X45" s="1466"/>
      <c r="Y45" s="1464">
        <f>SUM(Y46:Z47)</f>
        <v>144</v>
      </c>
      <c r="Z45" s="1467"/>
      <c r="AA45" s="1244">
        <f>SUM(AA46:AB47)</f>
        <v>76</v>
      </c>
      <c r="AB45" s="1465"/>
      <c r="AC45" s="1464">
        <f>SUM(AC46:AD47)</f>
        <v>40</v>
      </c>
      <c r="AD45" s="1465"/>
      <c r="AE45" s="1468">
        <f>SUM(AE46:AF47)</f>
        <v>0</v>
      </c>
      <c r="AF45" s="1467"/>
      <c r="AG45" s="1468">
        <f>SUM(AG46:AH47)</f>
        <v>0</v>
      </c>
      <c r="AH45" s="1467"/>
      <c r="AI45" s="1483">
        <f>SUM(AI46:AJ47)</f>
        <v>36</v>
      </c>
      <c r="AJ45" s="1467"/>
      <c r="AK45" s="1464">
        <f>SUM(AK46:AL47)</f>
        <v>0</v>
      </c>
      <c r="AL45" s="1467"/>
      <c r="AM45" s="1483">
        <f>SUM(AM46:AN47)</f>
        <v>0</v>
      </c>
      <c r="AN45" s="1467"/>
      <c r="AO45" s="1235"/>
      <c r="AP45" s="1238"/>
      <c r="AQ45" s="1464"/>
      <c r="AR45" s="1467"/>
      <c r="AS45" s="1483"/>
      <c r="AT45" s="1467"/>
      <c r="AU45" s="1235"/>
      <c r="AV45" s="1238"/>
      <c r="AW45" s="1464">
        <f>SUM(AW46:AX47)</f>
        <v>144</v>
      </c>
      <c r="AX45" s="1467"/>
      <c r="AY45" s="1483">
        <f>SUM(AY46:AZ47)</f>
        <v>76</v>
      </c>
      <c r="AZ45" s="1467"/>
      <c r="BA45" s="1235">
        <f>SUM(BA46:BB47)</f>
        <v>4</v>
      </c>
      <c r="BB45" s="1238"/>
      <c r="BC45" s="1464">
        <f>SUM(BC46:BD47)</f>
        <v>0</v>
      </c>
      <c r="BD45" s="1467"/>
      <c r="BE45" s="1483">
        <f>SUM(BE46:BF47)</f>
        <v>0</v>
      </c>
      <c r="BF45" s="1467"/>
      <c r="BG45" s="1235"/>
      <c r="BH45" s="1238"/>
      <c r="BI45" s="1464">
        <f>SUM(BI46:BJ47)</f>
        <v>0</v>
      </c>
      <c r="BJ45" s="1467"/>
      <c r="BK45" s="1483">
        <f>SUM(BK46:BL47)</f>
        <v>0</v>
      </c>
      <c r="BL45" s="1467"/>
      <c r="BM45" s="1235"/>
      <c r="BN45" s="1238"/>
      <c r="BO45" s="1464">
        <f>SUM(BO46:BP47)</f>
        <v>0</v>
      </c>
      <c r="BP45" s="1467"/>
      <c r="BQ45" s="1483">
        <f>SUM(BQ46:BR47)</f>
        <v>0</v>
      </c>
      <c r="BR45" s="1467"/>
      <c r="BS45" s="1235"/>
      <c r="BT45" s="1238"/>
      <c r="BU45" s="1464">
        <f>SUM(BU46:BV47)</f>
        <v>0</v>
      </c>
      <c r="BV45" s="1467"/>
      <c r="BW45" s="1483">
        <f>SUM(BW46:BX47)</f>
        <v>0</v>
      </c>
      <c r="BX45" s="1467"/>
      <c r="BY45" s="1235"/>
      <c r="BZ45" s="1238"/>
      <c r="CA45" s="1464">
        <f>SUM(CA46:CB47)</f>
        <v>0</v>
      </c>
      <c r="CB45" s="1467"/>
      <c r="CC45" s="1483">
        <f>SUM(CC46:CD47)</f>
        <v>0</v>
      </c>
      <c r="CD45" s="1467"/>
      <c r="CE45" s="1235"/>
      <c r="CF45" s="1238"/>
      <c r="CG45" s="1243">
        <f>SUM(CG46:CH47)</f>
        <v>4</v>
      </c>
      <c r="CH45" s="1244"/>
      <c r="CI45" s="488" t="s">
        <v>153</v>
      </c>
      <c r="CJ45" s="481">
        <f t="shared" si="0"/>
        <v>144</v>
      </c>
      <c r="CK45" s="482">
        <f t="shared" si="1"/>
        <v>76</v>
      </c>
      <c r="CL45" s="482">
        <f t="shared" si="2"/>
        <v>4</v>
      </c>
      <c r="CM45" s="483">
        <f t="shared" si="3"/>
        <v>76</v>
      </c>
    </row>
    <row r="46" spans="1:91" s="191" customFormat="1" ht="25.9" hidden="1" customHeight="1" x14ac:dyDescent="0.2">
      <c r="A46" s="183"/>
      <c r="B46" s="183"/>
      <c r="C46" s="183"/>
      <c r="D46" s="183"/>
      <c r="E46" s="183"/>
      <c r="F46" s="1204" t="s">
        <v>154</v>
      </c>
      <c r="G46" s="1205"/>
      <c r="H46" s="1477" t="s">
        <v>152</v>
      </c>
      <c r="I46" s="1477"/>
      <c r="J46" s="1477"/>
      <c r="K46" s="1477"/>
      <c r="L46" s="1477"/>
      <c r="M46" s="1477"/>
      <c r="N46" s="1477"/>
      <c r="O46" s="1477"/>
      <c r="P46" s="1477"/>
      <c r="Q46" s="1477"/>
      <c r="R46" s="1477"/>
      <c r="S46" s="1477"/>
      <c r="T46" s="1477"/>
      <c r="U46" s="1216"/>
      <c r="V46" s="1478"/>
      <c r="W46" s="1216"/>
      <c r="X46" s="1195"/>
      <c r="Y46" s="1479">
        <v>84</v>
      </c>
      <c r="Z46" s="1480"/>
      <c r="AA46" s="1481">
        <f>SUM(AC46:AJ46)</f>
        <v>42</v>
      </c>
      <c r="AB46" s="1481"/>
      <c r="AC46" s="1479">
        <v>22</v>
      </c>
      <c r="AD46" s="1480"/>
      <c r="AE46" s="1213"/>
      <c r="AF46" s="1480"/>
      <c r="AG46" s="1213"/>
      <c r="AH46" s="1480"/>
      <c r="AI46" s="1213">
        <v>20</v>
      </c>
      <c r="AJ46" s="1480"/>
      <c r="AK46" s="192"/>
      <c r="AL46" s="193"/>
      <c r="AM46" s="194"/>
      <c r="AN46" s="195"/>
      <c r="AO46" s="1194"/>
      <c r="AP46" s="1195"/>
      <c r="AQ46" s="1216"/>
      <c r="AR46" s="1203"/>
      <c r="AS46" s="1194"/>
      <c r="AT46" s="1203"/>
      <c r="AU46" s="1194"/>
      <c r="AV46" s="1195"/>
      <c r="AW46" s="1216">
        <v>84</v>
      </c>
      <c r="AX46" s="1203"/>
      <c r="AY46" s="1194">
        <v>42</v>
      </c>
      <c r="AZ46" s="1203"/>
      <c r="BA46" s="1194">
        <v>2</v>
      </c>
      <c r="BB46" s="1195"/>
      <c r="BC46" s="192"/>
      <c r="BD46" s="193"/>
      <c r="BE46" s="194"/>
      <c r="BF46" s="195"/>
      <c r="BG46" s="1194"/>
      <c r="BH46" s="1195"/>
      <c r="BI46" s="192"/>
      <c r="BJ46" s="193"/>
      <c r="BK46" s="194"/>
      <c r="BL46" s="195"/>
      <c r="BM46" s="1194"/>
      <c r="BN46" s="1195"/>
      <c r="BO46" s="192"/>
      <c r="BP46" s="193"/>
      <c r="BQ46" s="194"/>
      <c r="BR46" s="195"/>
      <c r="BS46" s="1194"/>
      <c r="BT46" s="1195"/>
      <c r="BU46" s="192"/>
      <c r="BV46" s="193"/>
      <c r="BW46" s="194"/>
      <c r="BX46" s="195"/>
      <c r="BY46" s="1194"/>
      <c r="BZ46" s="1195"/>
      <c r="CA46" s="192"/>
      <c r="CB46" s="193"/>
      <c r="CC46" s="194"/>
      <c r="CD46" s="195"/>
      <c r="CE46" s="1194"/>
      <c r="CF46" s="1195"/>
      <c r="CG46" s="1201">
        <f>AO46+AU46+BA46+BG46+BM46+BS46+BY46+CE46</f>
        <v>2</v>
      </c>
      <c r="CH46" s="1481"/>
      <c r="CI46" s="196" t="s">
        <v>155</v>
      </c>
      <c r="CJ46" s="179">
        <f t="shared" si="0"/>
        <v>84</v>
      </c>
      <c r="CK46" s="180">
        <f t="shared" si="1"/>
        <v>42</v>
      </c>
      <c r="CL46" s="180">
        <f t="shared" si="2"/>
        <v>2</v>
      </c>
      <c r="CM46" s="180">
        <f t="shared" si="3"/>
        <v>42</v>
      </c>
    </row>
    <row r="47" spans="1:91" s="191" customFormat="1" ht="25.9" hidden="1" customHeight="1" x14ac:dyDescent="0.2">
      <c r="A47" s="183"/>
      <c r="B47" s="183"/>
      <c r="C47" s="183"/>
      <c r="D47" s="183"/>
      <c r="E47" s="183"/>
      <c r="F47" s="1204" t="s">
        <v>156</v>
      </c>
      <c r="G47" s="1205"/>
      <c r="H47" s="1477" t="s">
        <v>157</v>
      </c>
      <c r="I47" s="1477"/>
      <c r="J47" s="1477"/>
      <c r="K47" s="1477"/>
      <c r="L47" s="1477"/>
      <c r="M47" s="1477"/>
      <c r="N47" s="1477"/>
      <c r="O47" s="1477"/>
      <c r="P47" s="1477"/>
      <c r="Q47" s="1477"/>
      <c r="R47" s="1477"/>
      <c r="S47" s="1477"/>
      <c r="T47" s="1477"/>
      <c r="U47" s="1216"/>
      <c r="V47" s="1478"/>
      <c r="W47" s="1216"/>
      <c r="X47" s="1195"/>
      <c r="Y47" s="1479">
        <v>60</v>
      </c>
      <c r="Z47" s="1480"/>
      <c r="AA47" s="1481">
        <f>SUM(AC47:AJ47)</f>
        <v>34</v>
      </c>
      <c r="AB47" s="1481"/>
      <c r="AC47" s="1479">
        <v>18</v>
      </c>
      <c r="AD47" s="1480"/>
      <c r="AE47" s="1213"/>
      <c r="AF47" s="1480"/>
      <c r="AG47" s="1213"/>
      <c r="AH47" s="1480"/>
      <c r="AI47" s="1213">
        <v>16</v>
      </c>
      <c r="AJ47" s="1480"/>
      <c r="AK47" s="192"/>
      <c r="AL47" s="193"/>
      <c r="AM47" s="194"/>
      <c r="AN47" s="195"/>
      <c r="AO47" s="1194"/>
      <c r="AP47" s="1195"/>
      <c r="AQ47" s="1216"/>
      <c r="AR47" s="1203"/>
      <c r="AS47" s="1194"/>
      <c r="AT47" s="1203"/>
      <c r="AU47" s="1194"/>
      <c r="AV47" s="1195"/>
      <c r="AW47" s="1216">
        <v>60</v>
      </c>
      <c r="AX47" s="1203"/>
      <c r="AY47" s="1194">
        <v>34</v>
      </c>
      <c r="AZ47" s="1203"/>
      <c r="BA47" s="1194">
        <v>2</v>
      </c>
      <c r="BB47" s="1195"/>
      <c r="BC47" s="192"/>
      <c r="BD47" s="193"/>
      <c r="BE47" s="194"/>
      <c r="BF47" s="195"/>
      <c r="BG47" s="1194"/>
      <c r="BH47" s="1195"/>
      <c r="BI47" s="192"/>
      <c r="BJ47" s="193"/>
      <c r="BK47" s="194"/>
      <c r="BL47" s="195"/>
      <c r="BM47" s="1194"/>
      <c r="BN47" s="1195"/>
      <c r="BO47" s="192"/>
      <c r="BP47" s="193"/>
      <c r="BQ47" s="194"/>
      <c r="BR47" s="195"/>
      <c r="BS47" s="1194"/>
      <c r="BT47" s="1195"/>
      <c r="BU47" s="192"/>
      <c r="BV47" s="193"/>
      <c r="BW47" s="194"/>
      <c r="BX47" s="195"/>
      <c r="BY47" s="1194"/>
      <c r="BZ47" s="1195"/>
      <c r="CA47" s="192"/>
      <c r="CB47" s="193"/>
      <c r="CC47" s="194"/>
      <c r="CD47" s="195"/>
      <c r="CE47" s="1194"/>
      <c r="CF47" s="1195"/>
      <c r="CG47" s="1201">
        <f>AO47+AU47+BA47+BG47+BM47+BS47+BY47+CE47</f>
        <v>2</v>
      </c>
      <c r="CH47" s="1481"/>
      <c r="CI47" s="196">
        <f t="shared" si="0"/>
        <v>0</v>
      </c>
      <c r="CJ47" s="179">
        <f t="shared" si="0"/>
        <v>60</v>
      </c>
      <c r="CK47" s="180">
        <f t="shared" si="1"/>
        <v>34</v>
      </c>
      <c r="CL47" s="180">
        <f t="shared" si="2"/>
        <v>2</v>
      </c>
      <c r="CM47" s="180">
        <f t="shared" si="3"/>
        <v>34</v>
      </c>
    </row>
    <row r="48" spans="1:91" s="491" customFormat="1" ht="21" thickBot="1" x14ac:dyDescent="0.25">
      <c r="A48" s="479"/>
      <c r="B48" s="479"/>
      <c r="C48" s="479"/>
      <c r="D48" s="479"/>
      <c r="E48" s="479"/>
      <c r="F48" s="1394" t="s">
        <v>158</v>
      </c>
      <c r="G48" s="1395"/>
      <c r="H48" s="1249" t="s">
        <v>159</v>
      </c>
      <c r="I48" s="1250"/>
      <c r="J48" s="1250"/>
      <c r="K48" s="1250"/>
      <c r="L48" s="1250"/>
      <c r="M48" s="1250"/>
      <c r="N48" s="1250"/>
      <c r="O48" s="1250"/>
      <c r="P48" s="1250"/>
      <c r="Q48" s="1250"/>
      <c r="R48" s="1250"/>
      <c r="S48" s="1250"/>
      <c r="T48" s="1251"/>
      <c r="U48" s="1464"/>
      <c r="V48" s="1465"/>
      <c r="W48" s="1464" t="s">
        <v>280</v>
      </c>
      <c r="X48" s="1487"/>
      <c r="Y48" s="1464">
        <f>SUM(Y49:Z50)</f>
        <v>72</v>
      </c>
      <c r="Z48" s="1467"/>
      <c r="AA48" s="1244">
        <f>SUM(AA49:AB50)</f>
        <v>34</v>
      </c>
      <c r="AB48" s="1465"/>
      <c r="AC48" s="1464">
        <f>SUM(AC49:AD50)</f>
        <v>18</v>
      </c>
      <c r="AD48" s="1465"/>
      <c r="AE48" s="1468">
        <f>SUM(AE49:AF50)</f>
        <v>0</v>
      </c>
      <c r="AF48" s="1467"/>
      <c r="AG48" s="1468">
        <f>SUM(AG49:AH50)</f>
        <v>0</v>
      </c>
      <c r="AH48" s="1467"/>
      <c r="AI48" s="1483">
        <f>SUM(AI49:AJ50)</f>
        <v>16</v>
      </c>
      <c r="AJ48" s="1467"/>
      <c r="AK48" s="1464">
        <f>SUM(AK49:AL50)</f>
        <v>0</v>
      </c>
      <c r="AL48" s="1467"/>
      <c r="AM48" s="1483">
        <f>SUM(AM49:AN50)</f>
        <v>0</v>
      </c>
      <c r="AN48" s="1467"/>
      <c r="AO48" s="1235"/>
      <c r="AP48" s="1238"/>
      <c r="AQ48" s="1464"/>
      <c r="AR48" s="1467"/>
      <c r="AS48" s="1483"/>
      <c r="AT48" s="1467"/>
      <c r="AU48" s="1239"/>
      <c r="AV48" s="1240"/>
      <c r="AW48" s="1464">
        <f>SUM(AW49:AX50)</f>
        <v>0</v>
      </c>
      <c r="AX48" s="1467"/>
      <c r="AY48" s="1483">
        <f>SUM(AY49:AZ50)</f>
        <v>0</v>
      </c>
      <c r="AZ48" s="1467"/>
      <c r="BA48" s="1239">
        <f>SUM(BA49:BB50)</f>
        <v>0</v>
      </c>
      <c r="BB48" s="1240"/>
      <c r="BC48" s="1464">
        <f>SUM(BC49:BD50)</f>
        <v>72</v>
      </c>
      <c r="BD48" s="1488"/>
      <c r="BE48" s="1468">
        <f>SUM(BE49:BF50)</f>
        <v>34</v>
      </c>
      <c r="BF48" s="1488"/>
      <c r="BG48" s="1239">
        <f>SUM(BG49:BH50)</f>
        <v>2</v>
      </c>
      <c r="BH48" s="1240"/>
      <c r="BI48" s="1464">
        <f>SUM(BI49:BJ50)</f>
        <v>0</v>
      </c>
      <c r="BJ48" s="1467"/>
      <c r="BK48" s="1483">
        <f>SUM(BK49:BL50)</f>
        <v>0</v>
      </c>
      <c r="BL48" s="1467"/>
      <c r="BM48" s="1235"/>
      <c r="BN48" s="1238"/>
      <c r="BO48" s="1464">
        <f>SUM(BO49:BP50)</f>
        <v>0</v>
      </c>
      <c r="BP48" s="1467"/>
      <c r="BQ48" s="1483">
        <f>SUM(BQ49:BR50)</f>
        <v>0</v>
      </c>
      <c r="BR48" s="1467"/>
      <c r="BS48" s="1235"/>
      <c r="BT48" s="1238"/>
      <c r="BU48" s="1464">
        <f>SUM(BU49:BV50)</f>
        <v>0</v>
      </c>
      <c r="BV48" s="1467"/>
      <c r="BW48" s="1483">
        <f>SUM(BW49:BX50)</f>
        <v>0</v>
      </c>
      <c r="BX48" s="1467"/>
      <c r="BY48" s="1235"/>
      <c r="BZ48" s="1238"/>
      <c r="CA48" s="1464">
        <f>SUM(CA49:CB50)</f>
        <v>0</v>
      </c>
      <c r="CB48" s="1467"/>
      <c r="CC48" s="1483">
        <f>SUM(CC49:CD50)</f>
        <v>0</v>
      </c>
      <c r="CD48" s="1467"/>
      <c r="CE48" s="1235"/>
      <c r="CF48" s="1238"/>
      <c r="CG48" s="1243">
        <f>SUM(CG49:CH50)</f>
        <v>2</v>
      </c>
      <c r="CH48" s="1244"/>
      <c r="CI48" s="488" t="s">
        <v>160</v>
      </c>
      <c r="CJ48" s="481">
        <f t="shared" si="0"/>
        <v>72</v>
      </c>
      <c r="CK48" s="482">
        <f t="shared" si="1"/>
        <v>34</v>
      </c>
      <c r="CL48" s="482">
        <f t="shared" si="2"/>
        <v>2</v>
      </c>
      <c r="CM48" s="483">
        <f t="shared" si="3"/>
        <v>34</v>
      </c>
    </row>
    <row r="49" spans="1:91" s="191" customFormat="1" ht="25.9" hidden="1" customHeight="1" x14ac:dyDescent="0.2">
      <c r="A49" s="183"/>
      <c r="B49" s="183"/>
      <c r="C49" s="183"/>
      <c r="D49" s="183"/>
      <c r="E49" s="183"/>
      <c r="F49" s="1204" t="s">
        <v>161</v>
      </c>
      <c r="G49" s="1205"/>
      <c r="H49" s="1477" t="s">
        <v>159</v>
      </c>
      <c r="I49" s="1477"/>
      <c r="J49" s="1477"/>
      <c r="K49" s="1477"/>
      <c r="L49" s="1477"/>
      <c r="M49" s="1477"/>
      <c r="N49" s="1477"/>
      <c r="O49" s="1477"/>
      <c r="P49" s="1477"/>
      <c r="Q49" s="1477"/>
      <c r="R49" s="1477"/>
      <c r="S49" s="1477"/>
      <c r="T49" s="1477"/>
      <c r="U49" s="1216"/>
      <c r="V49" s="1478"/>
      <c r="W49" s="1216"/>
      <c r="X49" s="1195"/>
      <c r="Y49" s="1479">
        <v>38</v>
      </c>
      <c r="Z49" s="1480"/>
      <c r="AA49" s="1481">
        <f>SUM(AC49:AJ49)</f>
        <v>18</v>
      </c>
      <c r="AB49" s="1481"/>
      <c r="AC49" s="1479">
        <v>10</v>
      </c>
      <c r="AD49" s="1480"/>
      <c r="AE49" s="1213"/>
      <c r="AF49" s="1480"/>
      <c r="AG49" s="1213"/>
      <c r="AH49" s="1480"/>
      <c r="AI49" s="1213">
        <v>8</v>
      </c>
      <c r="AJ49" s="1480"/>
      <c r="AK49" s="192"/>
      <c r="AL49" s="193"/>
      <c r="AM49" s="194"/>
      <c r="AN49" s="195"/>
      <c r="AO49" s="1194"/>
      <c r="AP49" s="1195"/>
      <c r="AQ49" s="1216"/>
      <c r="AR49" s="1203"/>
      <c r="AS49" s="1194"/>
      <c r="AT49" s="1203"/>
      <c r="AU49" s="1233"/>
      <c r="AV49" s="1234"/>
      <c r="AW49" s="1216"/>
      <c r="AX49" s="1203"/>
      <c r="AY49" s="1194"/>
      <c r="AZ49" s="1203"/>
      <c r="BA49" s="1233"/>
      <c r="BB49" s="1234"/>
      <c r="BC49" s="1216">
        <v>38</v>
      </c>
      <c r="BD49" s="1203"/>
      <c r="BE49" s="1194">
        <v>18</v>
      </c>
      <c r="BF49" s="1203"/>
      <c r="BG49" s="1233">
        <v>1</v>
      </c>
      <c r="BH49" s="1234"/>
      <c r="BI49" s="192"/>
      <c r="BJ49" s="193"/>
      <c r="BK49" s="194"/>
      <c r="BL49" s="195"/>
      <c r="BM49" s="1194"/>
      <c r="BN49" s="1195"/>
      <c r="BO49" s="192"/>
      <c r="BP49" s="193"/>
      <c r="BQ49" s="194"/>
      <c r="BR49" s="195"/>
      <c r="BS49" s="1194"/>
      <c r="BT49" s="1195"/>
      <c r="BU49" s="192"/>
      <c r="BV49" s="193"/>
      <c r="BW49" s="194"/>
      <c r="BX49" s="195"/>
      <c r="BY49" s="1194"/>
      <c r="BZ49" s="1195"/>
      <c r="CA49" s="192"/>
      <c r="CB49" s="193"/>
      <c r="CC49" s="194"/>
      <c r="CD49" s="195"/>
      <c r="CE49" s="1194"/>
      <c r="CF49" s="1195"/>
      <c r="CG49" s="1201">
        <f>AO49+AU49+BA49+BG49+BM49+BS49+BY49+CE49</f>
        <v>1</v>
      </c>
      <c r="CH49" s="1481"/>
      <c r="CI49" s="196" t="s">
        <v>162</v>
      </c>
      <c r="CJ49" s="179">
        <f t="shared" si="0"/>
        <v>38</v>
      </c>
      <c r="CK49" s="180">
        <f t="shared" si="1"/>
        <v>18</v>
      </c>
      <c r="CL49" s="180">
        <f t="shared" si="2"/>
        <v>1</v>
      </c>
      <c r="CM49" s="180">
        <f t="shared" si="3"/>
        <v>18</v>
      </c>
    </row>
    <row r="50" spans="1:91" s="191" customFormat="1" ht="28.15" hidden="1" customHeight="1" thickBot="1" x14ac:dyDescent="0.25">
      <c r="A50" s="185"/>
      <c r="B50" s="185"/>
      <c r="C50" s="185"/>
      <c r="D50" s="185"/>
      <c r="E50" s="185"/>
      <c r="F50" s="1204" t="s">
        <v>163</v>
      </c>
      <c r="G50" s="1205"/>
      <c r="H50" s="1207" t="s">
        <v>164</v>
      </c>
      <c r="I50" s="1207"/>
      <c r="J50" s="1207"/>
      <c r="K50" s="1207"/>
      <c r="L50" s="1207"/>
      <c r="M50" s="1207"/>
      <c r="N50" s="1207"/>
      <c r="O50" s="1207"/>
      <c r="P50" s="1207"/>
      <c r="Q50" s="1207"/>
      <c r="R50" s="1207"/>
      <c r="S50" s="1207"/>
      <c r="T50" s="1207"/>
      <c r="U50" s="1216"/>
      <c r="V50" s="1478"/>
      <c r="W50" s="1216"/>
      <c r="X50" s="1195"/>
      <c r="Y50" s="1479">
        <v>34</v>
      </c>
      <c r="Z50" s="1480"/>
      <c r="AA50" s="1481">
        <f>SUM(AC50:AJ50)</f>
        <v>16</v>
      </c>
      <c r="AB50" s="1481"/>
      <c r="AC50" s="1479">
        <v>8</v>
      </c>
      <c r="AD50" s="1480"/>
      <c r="AE50" s="1213"/>
      <c r="AF50" s="1480"/>
      <c r="AG50" s="1213"/>
      <c r="AH50" s="1480"/>
      <c r="AI50" s="1213">
        <v>8</v>
      </c>
      <c r="AJ50" s="1480"/>
      <c r="AK50" s="192"/>
      <c r="AL50" s="193"/>
      <c r="AM50" s="194"/>
      <c r="AN50" s="195"/>
      <c r="AO50" s="1194"/>
      <c r="AP50" s="1195"/>
      <c r="AQ50" s="1216"/>
      <c r="AR50" s="1203"/>
      <c r="AS50" s="1194"/>
      <c r="AT50" s="1203"/>
      <c r="AU50" s="1233"/>
      <c r="AV50" s="1234"/>
      <c r="AW50" s="1216"/>
      <c r="AX50" s="1203"/>
      <c r="AY50" s="1194"/>
      <c r="AZ50" s="1203"/>
      <c r="BA50" s="1233"/>
      <c r="BB50" s="1234"/>
      <c r="BC50" s="1216">
        <v>34</v>
      </c>
      <c r="BD50" s="1203"/>
      <c r="BE50" s="1194">
        <v>16</v>
      </c>
      <c r="BF50" s="1203"/>
      <c r="BG50" s="1233">
        <v>1</v>
      </c>
      <c r="BH50" s="1234"/>
      <c r="BI50" s="192"/>
      <c r="BJ50" s="193"/>
      <c r="BK50" s="194"/>
      <c r="BL50" s="195"/>
      <c r="BM50" s="1194"/>
      <c r="BN50" s="1195"/>
      <c r="BO50" s="192"/>
      <c r="BP50" s="193"/>
      <c r="BQ50" s="194"/>
      <c r="BR50" s="195"/>
      <c r="BS50" s="1194"/>
      <c r="BT50" s="1195"/>
      <c r="BU50" s="192"/>
      <c r="BV50" s="193"/>
      <c r="BW50" s="194"/>
      <c r="BX50" s="195"/>
      <c r="BY50" s="1194"/>
      <c r="BZ50" s="1195"/>
      <c r="CA50" s="192"/>
      <c r="CB50" s="193"/>
      <c r="CC50" s="194"/>
      <c r="CD50" s="195"/>
      <c r="CE50" s="1194"/>
      <c r="CF50" s="1195"/>
      <c r="CG50" s="1201">
        <f>AO50+AU50+BA50+BG50+BM50+BS50+BY50+CE50</f>
        <v>1</v>
      </c>
      <c r="CH50" s="1481"/>
      <c r="CI50" s="196">
        <f t="shared" si="0"/>
        <v>0</v>
      </c>
      <c r="CJ50" s="179">
        <f t="shared" si="0"/>
        <v>34</v>
      </c>
      <c r="CK50" s="180">
        <f t="shared" si="1"/>
        <v>16</v>
      </c>
      <c r="CL50" s="180">
        <f t="shared" si="2"/>
        <v>1</v>
      </c>
      <c r="CM50" s="180">
        <f t="shared" si="3"/>
        <v>16</v>
      </c>
    </row>
    <row r="51" spans="1:91" s="178" customFormat="1" ht="42" customHeight="1" thickTop="1" thickBot="1" x14ac:dyDescent="0.25">
      <c r="A51" s="181"/>
      <c r="B51" s="181"/>
      <c r="C51" s="181"/>
      <c r="D51" s="181"/>
      <c r="E51" s="181"/>
      <c r="F51" s="1217" t="s">
        <v>165</v>
      </c>
      <c r="G51" s="1218"/>
      <c r="H51" s="1435" t="s">
        <v>166</v>
      </c>
      <c r="I51" s="1436"/>
      <c r="J51" s="1436"/>
      <c r="K51" s="1436"/>
      <c r="L51" s="1436"/>
      <c r="M51" s="1436"/>
      <c r="N51" s="1436"/>
      <c r="O51" s="1436"/>
      <c r="P51" s="1436"/>
      <c r="Q51" s="1436"/>
      <c r="R51" s="1436"/>
      <c r="S51" s="1436"/>
      <c r="T51" s="1437"/>
      <c r="U51" s="1303"/>
      <c r="V51" s="1438"/>
      <c r="W51" s="1303"/>
      <c r="X51" s="1303"/>
      <c r="Y51" s="1209">
        <f>SUM(Y52:Z54)</f>
        <v>873</v>
      </c>
      <c r="Z51" s="1192"/>
      <c r="AA51" s="1191">
        <f>SUM(AA52:AB54)</f>
        <v>406</v>
      </c>
      <c r="AB51" s="1193"/>
      <c r="AC51" s="1209">
        <f t="shared" ref="AC51" si="30">SUM(AC52:AD54)</f>
        <v>204</v>
      </c>
      <c r="AD51" s="1192"/>
      <c r="AE51" s="1191">
        <f t="shared" ref="AE51" si="31">SUM(AE52:AF54)</f>
        <v>50</v>
      </c>
      <c r="AF51" s="1192"/>
      <c r="AG51" s="1191">
        <f t="shared" ref="AG51" si="32">SUM(AG52:AH54)</f>
        <v>152</v>
      </c>
      <c r="AH51" s="1192"/>
      <c r="AI51" s="1191">
        <f t="shared" ref="AI51" si="33">SUM(AI52:AJ54)</f>
        <v>0</v>
      </c>
      <c r="AJ51" s="1193"/>
      <c r="AK51" s="1209">
        <f t="shared" ref="AK51" si="34">SUM(AK52:AL54)</f>
        <v>397</v>
      </c>
      <c r="AL51" s="1192"/>
      <c r="AM51" s="1191">
        <f t="shared" ref="AM51" si="35">SUM(AM52:AN54)</f>
        <v>186</v>
      </c>
      <c r="AN51" s="1192"/>
      <c r="AO51" s="1191">
        <f t="shared" ref="AO51" si="36">SUM(AO52:AP54)</f>
        <v>9</v>
      </c>
      <c r="AP51" s="1193"/>
      <c r="AQ51" s="1209">
        <f t="shared" ref="AQ51" si="37">SUM(AQ52:AR54)</f>
        <v>476</v>
      </c>
      <c r="AR51" s="1192"/>
      <c r="AS51" s="1191">
        <f t="shared" ref="AS51" si="38">SUM(AS52:AT54)</f>
        <v>220</v>
      </c>
      <c r="AT51" s="1192"/>
      <c r="AU51" s="1191">
        <f t="shared" ref="AU51" si="39">SUM(AU52:AV54)</f>
        <v>12</v>
      </c>
      <c r="AV51" s="1193"/>
      <c r="AW51" s="1209">
        <f t="shared" ref="AW51" si="40">SUM(AW52:AX54)</f>
        <v>0</v>
      </c>
      <c r="AX51" s="1192"/>
      <c r="AY51" s="1191">
        <f t="shared" ref="AY51" si="41">SUM(AY52:AZ54)</f>
        <v>0</v>
      </c>
      <c r="AZ51" s="1192"/>
      <c r="BA51" s="1191">
        <f t="shared" ref="BA51" si="42">SUM(BA52:BB54)</f>
        <v>0</v>
      </c>
      <c r="BB51" s="1193"/>
      <c r="BC51" s="1209">
        <f t="shared" ref="BC51" si="43">SUM(BC52:BD54)</f>
        <v>0</v>
      </c>
      <c r="BD51" s="1192"/>
      <c r="BE51" s="1191">
        <f t="shared" ref="BE51" si="44">SUM(BE52:BF54)</f>
        <v>0</v>
      </c>
      <c r="BF51" s="1192"/>
      <c r="BG51" s="1191">
        <f t="shared" ref="BG51" si="45">SUM(BG52:BH54)</f>
        <v>0</v>
      </c>
      <c r="BH51" s="1193"/>
      <c r="BI51" s="1209">
        <f t="shared" ref="BI51" si="46">SUM(BI52:BJ54)</f>
        <v>0</v>
      </c>
      <c r="BJ51" s="1192"/>
      <c r="BK51" s="1191">
        <f t="shared" ref="BK51" si="47">SUM(BK52:BL54)</f>
        <v>0</v>
      </c>
      <c r="BL51" s="1192"/>
      <c r="BM51" s="1191">
        <f t="shared" ref="BM51" si="48">SUM(BM52:BN54)</f>
        <v>0</v>
      </c>
      <c r="BN51" s="1193"/>
      <c r="BO51" s="1209">
        <f t="shared" ref="BO51" si="49">SUM(BO52:BP54)</f>
        <v>0</v>
      </c>
      <c r="BP51" s="1192"/>
      <c r="BQ51" s="1191">
        <f t="shared" ref="BQ51" si="50">SUM(BQ52:BR54)</f>
        <v>0</v>
      </c>
      <c r="BR51" s="1192"/>
      <c r="BS51" s="1191">
        <f t="shared" ref="BS51" si="51">SUM(BS52:BT54)</f>
        <v>0</v>
      </c>
      <c r="BT51" s="1193"/>
      <c r="BU51" s="1209">
        <f t="shared" ref="BU51" si="52">SUM(BU52:BV54)</f>
        <v>0</v>
      </c>
      <c r="BV51" s="1192"/>
      <c r="BW51" s="1191">
        <f t="shared" ref="BW51" si="53">SUM(BW52:BX54)</f>
        <v>0</v>
      </c>
      <c r="BX51" s="1192"/>
      <c r="BY51" s="1191">
        <f t="shared" ref="BY51" si="54">SUM(BY52:BZ54)</f>
        <v>0</v>
      </c>
      <c r="BZ51" s="1193"/>
      <c r="CA51" s="1209">
        <f t="shared" ref="CA51" si="55">SUM(CA52:CB54)</f>
        <v>0</v>
      </c>
      <c r="CB51" s="1192"/>
      <c r="CC51" s="1191">
        <f t="shared" ref="CC51" si="56">SUM(CC52:CD54)</f>
        <v>0</v>
      </c>
      <c r="CD51" s="1192"/>
      <c r="CE51" s="1191">
        <f t="shared" ref="CE51" si="57">SUM(CE52:CF54)</f>
        <v>0</v>
      </c>
      <c r="CF51" s="1193"/>
      <c r="CG51" s="1209">
        <f t="shared" ref="CG51" si="58">SUM(CG52:CH54)</f>
        <v>21</v>
      </c>
      <c r="CH51" s="1300"/>
      <c r="CI51" s="196" t="s">
        <v>222</v>
      </c>
      <c r="CJ51" s="179">
        <f t="shared" si="0"/>
        <v>873</v>
      </c>
      <c r="CK51" s="180">
        <f t="shared" si="1"/>
        <v>406</v>
      </c>
      <c r="CL51" s="180">
        <f t="shared" si="2"/>
        <v>21</v>
      </c>
      <c r="CM51" s="180">
        <f t="shared" si="3"/>
        <v>406</v>
      </c>
    </row>
    <row r="52" spans="1:91" s="484" customFormat="1" ht="21" thickTop="1" x14ac:dyDescent="0.2">
      <c r="A52" s="492">
        <f>ROUND(1,1)*Y52/36</f>
        <v>13.805555555555555</v>
      </c>
      <c r="B52" s="492">
        <f t="shared" ref="B52:B54" si="59">ROUND(1,1)*Y52/40</f>
        <v>12.425000000000001</v>
      </c>
      <c r="C52" s="493">
        <f t="shared" ref="C52:C53" si="60">(Y52-2*36)/AA52</f>
        <v>2.0833333333333335</v>
      </c>
      <c r="D52" s="494">
        <f>AK52+AQ52+AW52+BC52+BI52+BO52+BU52+CA52</f>
        <v>497</v>
      </c>
      <c r="E52" s="495">
        <f t="shared" ref="E52" si="61">AM52+AS52+AY52+BE52+BK52+BQ52+BW52+CC52</f>
        <v>204</v>
      </c>
      <c r="F52" s="1247" t="s">
        <v>168</v>
      </c>
      <c r="G52" s="1248"/>
      <c r="H52" s="1498" t="s">
        <v>169</v>
      </c>
      <c r="I52" s="1499"/>
      <c r="J52" s="1499"/>
      <c r="K52" s="1499"/>
      <c r="L52" s="1499"/>
      <c r="M52" s="1499"/>
      <c r="N52" s="1499"/>
      <c r="O52" s="1499"/>
      <c r="P52" s="1499"/>
      <c r="Q52" s="1499"/>
      <c r="R52" s="1499"/>
      <c r="S52" s="1499"/>
      <c r="T52" s="1500"/>
      <c r="U52" s="1501" t="s">
        <v>170</v>
      </c>
      <c r="V52" s="1502"/>
      <c r="W52" s="496"/>
      <c r="X52" s="497"/>
      <c r="Y52" s="1503">
        <f>AK52+AQ52+AW52+BC52+BI52+BO52+BU52+CA52</f>
        <v>497</v>
      </c>
      <c r="Z52" s="1504"/>
      <c r="AA52" s="1505">
        <f>SUM(AC52:AJ52)</f>
        <v>204</v>
      </c>
      <c r="AB52" s="1449"/>
      <c r="AC52" s="1493">
        <v>102</v>
      </c>
      <c r="AD52" s="1267"/>
      <c r="AE52" s="1266"/>
      <c r="AF52" s="1267"/>
      <c r="AG52" s="1266">
        <v>102</v>
      </c>
      <c r="AH52" s="1267"/>
      <c r="AI52" s="1266"/>
      <c r="AJ52" s="1449"/>
      <c r="AK52" s="1496">
        <v>267</v>
      </c>
      <c r="AL52" s="1497"/>
      <c r="AM52" s="1266">
        <v>102</v>
      </c>
      <c r="AN52" s="1267"/>
      <c r="AO52" s="1273">
        <v>6</v>
      </c>
      <c r="AP52" s="1458"/>
      <c r="AQ52" s="1489">
        <v>230</v>
      </c>
      <c r="AR52" s="1490"/>
      <c r="AS52" s="1266">
        <v>102</v>
      </c>
      <c r="AT52" s="1267"/>
      <c r="AU52" s="1491">
        <v>6</v>
      </c>
      <c r="AV52" s="1492"/>
      <c r="AW52" s="1493"/>
      <c r="AX52" s="1267"/>
      <c r="AY52" s="1266"/>
      <c r="AZ52" s="1267"/>
      <c r="BA52" s="1494">
        <f>ROUND(1,1)*AW52/40</f>
        <v>0</v>
      </c>
      <c r="BB52" s="1495"/>
      <c r="BC52" s="1493"/>
      <c r="BD52" s="1267"/>
      <c r="BE52" s="1266"/>
      <c r="BF52" s="1267"/>
      <c r="BG52" s="1494">
        <f>ROUND(1,1)*BC52/40</f>
        <v>0</v>
      </c>
      <c r="BH52" s="1495"/>
      <c r="BI52" s="1493"/>
      <c r="BJ52" s="1267"/>
      <c r="BK52" s="1266"/>
      <c r="BL52" s="1267"/>
      <c r="BM52" s="1494">
        <f>ROUND(1,1)*BI52/40</f>
        <v>0</v>
      </c>
      <c r="BN52" s="1495"/>
      <c r="BO52" s="1493"/>
      <c r="BP52" s="1267"/>
      <c r="BQ52" s="1266"/>
      <c r="BR52" s="1267"/>
      <c r="BS52" s="1494">
        <f>ROUND(1,1)*BO52/40</f>
        <v>0</v>
      </c>
      <c r="BT52" s="1495"/>
      <c r="BU52" s="1493"/>
      <c r="BV52" s="1267"/>
      <c r="BW52" s="1266"/>
      <c r="BX52" s="1267"/>
      <c r="BY52" s="1494">
        <f>ROUND(1,1)*BU52/40</f>
        <v>0</v>
      </c>
      <c r="BZ52" s="1495"/>
      <c r="CA52" s="1493"/>
      <c r="CB52" s="1267"/>
      <c r="CC52" s="1266"/>
      <c r="CD52" s="1267"/>
      <c r="CE52" s="1494">
        <f>ROUND(1,1)*CA52/40</f>
        <v>0</v>
      </c>
      <c r="CF52" s="1495"/>
      <c r="CG52" s="1496">
        <f>AO52+AU52+BA52+BG52+BM52+BS52+BY52+CE52</f>
        <v>12</v>
      </c>
      <c r="CH52" s="1510"/>
      <c r="CI52" s="480"/>
      <c r="CJ52" s="481">
        <f t="shared" si="0"/>
        <v>497</v>
      </c>
      <c r="CK52" s="482">
        <f t="shared" si="1"/>
        <v>204</v>
      </c>
      <c r="CL52" s="492">
        <f t="shared" si="2"/>
        <v>12</v>
      </c>
      <c r="CM52" s="482">
        <f t="shared" si="3"/>
        <v>204</v>
      </c>
    </row>
    <row r="53" spans="1:91" s="484" customFormat="1" ht="20.25" x14ac:dyDescent="0.2">
      <c r="A53" s="492">
        <f t="shared" ref="A53:A54" si="62">ROUND(1,1)*Y53/36</f>
        <v>6.666666666666667</v>
      </c>
      <c r="B53" s="492">
        <f t="shared" si="59"/>
        <v>6</v>
      </c>
      <c r="C53" s="493">
        <f t="shared" si="60"/>
        <v>1.1052631578947369</v>
      </c>
      <c r="D53" s="494">
        <f t="shared" ref="D53" si="63">AK53+AQ53+AW53+BC53+BI53+BO53+BU53+CA53</f>
        <v>240</v>
      </c>
      <c r="E53" s="495">
        <f>AM53+AS53+AY53+BE53+BK53+BQ53+BW53+CC53</f>
        <v>152</v>
      </c>
      <c r="F53" s="1394" t="s">
        <v>171</v>
      </c>
      <c r="G53" s="1395"/>
      <c r="H53" s="1511" t="s">
        <v>172</v>
      </c>
      <c r="I53" s="1512"/>
      <c r="J53" s="1512"/>
      <c r="K53" s="1512"/>
      <c r="L53" s="1512"/>
      <c r="M53" s="1512"/>
      <c r="N53" s="1512"/>
      <c r="O53" s="1512"/>
      <c r="P53" s="1512"/>
      <c r="Q53" s="1512"/>
      <c r="R53" s="1512"/>
      <c r="S53" s="1512"/>
      <c r="T53" s="1513"/>
      <c r="U53" s="1514" t="s">
        <v>170</v>
      </c>
      <c r="V53" s="1515"/>
      <c r="W53" s="499"/>
      <c r="X53" s="500"/>
      <c r="Y53" s="1264">
        <f>AK53+AQ53+AW53+BC53+BI53+BO53+BU53+CA53</f>
        <v>240</v>
      </c>
      <c r="Z53" s="1265"/>
      <c r="AA53" s="1516">
        <f>SUM(AC53:AJ53)</f>
        <v>152</v>
      </c>
      <c r="AB53" s="1270"/>
      <c r="AC53" s="1517">
        <v>68</v>
      </c>
      <c r="AD53" s="1507"/>
      <c r="AE53" s="1506">
        <v>34</v>
      </c>
      <c r="AF53" s="1507"/>
      <c r="AG53" s="1506">
        <v>50</v>
      </c>
      <c r="AH53" s="1507"/>
      <c r="AI53" s="1506"/>
      <c r="AJ53" s="1270"/>
      <c r="AK53" s="1243">
        <v>130</v>
      </c>
      <c r="AL53" s="1252"/>
      <c r="AM53" s="1235">
        <v>84</v>
      </c>
      <c r="AN53" s="1236"/>
      <c r="AO53" s="1508">
        <v>3</v>
      </c>
      <c r="AP53" s="1509"/>
      <c r="AQ53" s="1237">
        <v>110</v>
      </c>
      <c r="AR53" s="1236"/>
      <c r="AS53" s="1235">
        <v>68</v>
      </c>
      <c r="AT53" s="1236"/>
      <c r="AU53" s="1239">
        <v>3</v>
      </c>
      <c r="AV53" s="1240"/>
      <c r="AW53" s="1237"/>
      <c r="AX53" s="1236"/>
      <c r="AY53" s="1235"/>
      <c r="AZ53" s="1236"/>
      <c r="BA53" s="1239"/>
      <c r="BB53" s="1240"/>
      <c r="BC53" s="1517"/>
      <c r="BD53" s="1507"/>
      <c r="BE53" s="1506"/>
      <c r="BF53" s="1507"/>
      <c r="BG53" s="1520">
        <f>ROUND(1,1)*BC53/40</f>
        <v>0</v>
      </c>
      <c r="BH53" s="1521"/>
      <c r="BI53" s="1517"/>
      <c r="BJ53" s="1507"/>
      <c r="BK53" s="1506"/>
      <c r="BL53" s="1507"/>
      <c r="BM53" s="1520">
        <f>ROUND(1,1)*BI53/40</f>
        <v>0</v>
      </c>
      <c r="BN53" s="1521"/>
      <c r="BO53" s="1517"/>
      <c r="BP53" s="1507"/>
      <c r="BQ53" s="1506"/>
      <c r="BR53" s="1507"/>
      <c r="BS53" s="1520">
        <f>ROUND(1,1)*BO53/40</f>
        <v>0</v>
      </c>
      <c r="BT53" s="1521"/>
      <c r="BU53" s="1517"/>
      <c r="BV53" s="1507"/>
      <c r="BW53" s="1506"/>
      <c r="BX53" s="1507"/>
      <c r="BY53" s="1520">
        <f>ROUND(1,1)*BU53/40</f>
        <v>0</v>
      </c>
      <c r="BZ53" s="1521"/>
      <c r="CA53" s="1517"/>
      <c r="CB53" s="1507"/>
      <c r="CC53" s="1506"/>
      <c r="CD53" s="1507"/>
      <c r="CE53" s="1520">
        <f>ROUND(1,1)*CA53/40</f>
        <v>0</v>
      </c>
      <c r="CF53" s="1521"/>
      <c r="CG53" s="1522">
        <f>AO53+AU53+BA53+BG53+BM53+BS53+BY53+CE53</f>
        <v>6</v>
      </c>
      <c r="CH53" s="1523"/>
      <c r="CI53" s="480"/>
      <c r="CJ53" s="503">
        <f t="shared" si="0"/>
        <v>240</v>
      </c>
      <c r="CK53" s="483">
        <f t="shared" si="1"/>
        <v>152</v>
      </c>
      <c r="CL53" s="504">
        <f t="shared" si="2"/>
        <v>6</v>
      </c>
      <c r="CM53" s="483">
        <f t="shared" si="3"/>
        <v>152</v>
      </c>
    </row>
    <row r="54" spans="1:91" s="491" customFormat="1" ht="21" thickBot="1" x14ac:dyDescent="0.25">
      <c r="A54" s="492">
        <f t="shared" si="62"/>
        <v>3.7777777777777777</v>
      </c>
      <c r="B54" s="492">
        <f t="shared" si="59"/>
        <v>3.4</v>
      </c>
      <c r="C54" s="493">
        <f>(Y54-36)/AA54</f>
        <v>2</v>
      </c>
      <c r="D54" s="505"/>
      <c r="E54" s="495">
        <f t="shared" ref="E54" si="64">AM54+AS54+AY54+BE54+BK54+BQ54+BW54+CC54</f>
        <v>50</v>
      </c>
      <c r="F54" s="1394" t="s">
        <v>173</v>
      </c>
      <c r="G54" s="1395"/>
      <c r="H54" s="1524" t="s">
        <v>174</v>
      </c>
      <c r="I54" s="1525"/>
      <c r="J54" s="1525"/>
      <c r="K54" s="1525"/>
      <c r="L54" s="1525"/>
      <c r="M54" s="1525"/>
      <c r="N54" s="1525"/>
      <c r="O54" s="1525"/>
      <c r="P54" s="1525"/>
      <c r="Q54" s="1525"/>
      <c r="R54" s="1525"/>
      <c r="S54" s="1525"/>
      <c r="T54" s="1526"/>
      <c r="U54" s="1237">
        <v>2</v>
      </c>
      <c r="V54" s="1268"/>
      <c r="W54" s="1486"/>
      <c r="X54" s="1466"/>
      <c r="Y54" s="1527">
        <f>AK54+AQ54+AW54+BC54+BI54+BO54+BU54+CA54</f>
        <v>136</v>
      </c>
      <c r="Z54" s="1528"/>
      <c r="AA54" s="1268">
        <v>50</v>
      </c>
      <c r="AB54" s="1238"/>
      <c r="AC54" s="1516">
        <v>34</v>
      </c>
      <c r="AD54" s="1507"/>
      <c r="AE54" s="1468">
        <v>16</v>
      </c>
      <c r="AF54" s="1488"/>
      <c r="AG54" s="1518"/>
      <c r="AH54" s="1519"/>
      <c r="AI54" s="1506"/>
      <c r="AJ54" s="1507"/>
      <c r="AK54" s="1243"/>
      <c r="AL54" s="1252"/>
      <c r="AM54" s="1235"/>
      <c r="AN54" s="1236"/>
      <c r="AO54" s="1239"/>
      <c r="AP54" s="1240"/>
      <c r="AQ54" s="1529">
        <v>136</v>
      </c>
      <c r="AR54" s="1530"/>
      <c r="AS54" s="1235">
        <v>50</v>
      </c>
      <c r="AT54" s="1236"/>
      <c r="AU54" s="1239">
        <v>3</v>
      </c>
      <c r="AV54" s="1240"/>
      <c r="AW54" s="1237"/>
      <c r="AX54" s="1236"/>
      <c r="AY54" s="1235"/>
      <c r="AZ54" s="1236"/>
      <c r="BA54" s="1241">
        <f t="shared" ref="BA54" si="65">ROUND(1,1)*AW54/40</f>
        <v>0</v>
      </c>
      <c r="BB54" s="1242"/>
      <c r="BC54" s="1237"/>
      <c r="BD54" s="1236"/>
      <c r="BE54" s="1235"/>
      <c r="BF54" s="1236"/>
      <c r="BG54" s="1241"/>
      <c r="BH54" s="1242"/>
      <c r="BI54" s="1237"/>
      <c r="BJ54" s="1236"/>
      <c r="BK54" s="1235"/>
      <c r="BL54" s="1236"/>
      <c r="BM54" s="1241">
        <f t="shared" ref="BM54" si="66">ROUND(1,1)*BI54/40</f>
        <v>0</v>
      </c>
      <c r="BN54" s="1242"/>
      <c r="BO54" s="1237"/>
      <c r="BP54" s="1236"/>
      <c r="BQ54" s="1235"/>
      <c r="BR54" s="1236"/>
      <c r="BS54" s="1241">
        <f t="shared" ref="BS54" si="67">ROUND(1,1)*BO54/40</f>
        <v>0</v>
      </c>
      <c r="BT54" s="1242"/>
      <c r="BU54" s="1237"/>
      <c r="BV54" s="1236"/>
      <c r="BW54" s="1235"/>
      <c r="BX54" s="1236"/>
      <c r="BY54" s="1241">
        <f t="shared" ref="BY54" si="68">ROUND(1,1)*BU54/40</f>
        <v>0</v>
      </c>
      <c r="BZ54" s="1242"/>
      <c r="CA54" s="1237"/>
      <c r="CB54" s="1236"/>
      <c r="CC54" s="1235"/>
      <c r="CD54" s="1236"/>
      <c r="CE54" s="1241">
        <f t="shared" ref="CE54" si="69">ROUND(1,1)*CA54/40</f>
        <v>0</v>
      </c>
      <c r="CF54" s="1242"/>
      <c r="CG54" s="1243">
        <f t="shared" ref="CG54" si="70">AO54+AU54+BA54+BG54+BM54+BS54+BY54+CE54</f>
        <v>3</v>
      </c>
      <c r="CH54" s="1244"/>
      <c r="CI54" s="480"/>
      <c r="CJ54" s="503">
        <f t="shared" si="0"/>
        <v>136</v>
      </c>
      <c r="CK54" s="483">
        <f t="shared" si="1"/>
        <v>50</v>
      </c>
      <c r="CL54" s="504">
        <f t="shared" si="2"/>
        <v>3</v>
      </c>
      <c r="CM54" s="483">
        <f t="shared" si="3"/>
        <v>50</v>
      </c>
    </row>
    <row r="55" spans="1:91" s="178" customFormat="1" ht="40.5" customHeight="1" thickTop="1" thickBot="1" x14ac:dyDescent="0.25">
      <c r="A55" s="181"/>
      <c r="B55" s="181"/>
      <c r="C55" s="181"/>
      <c r="D55" s="181"/>
      <c r="E55" s="181"/>
      <c r="F55" s="1217" t="s">
        <v>175</v>
      </c>
      <c r="G55" s="1218"/>
      <c r="H55" s="1435" t="s">
        <v>176</v>
      </c>
      <c r="I55" s="1436"/>
      <c r="J55" s="1436"/>
      <c r="K55" s="1436"/>
      <c r="L55" s="1436"/>
      <c r="M55" s="1436"/>
      <c r="N55" s="1436"/>
      <c r="O55" s="1436"/>
      <c r="P55" s="1436"/>
      <c r="Q55" s="1436"/>
      <c r="R55" s="1436"/>
      <c r="S55" s="1436"/>
      <c r="T55" s="1437"/>
      <c r="U55" s="1303"/>
      <c r="V55" s="1438"/>
      <c r="W55" s="1303"/>
      <c r="X55" s="1303"/>
      <c r="Y55" s="1209">
        <f>SUM(Y56:Z57)</f>
        <v>360</v>
      </c>
      <c r="Z55" s="1192"/>
      <c r="AA55" s="1191">
        <f t="shared" ref="AA55" si="71">SUM(AA56:AB57)</f>
        <v>134</v>
      </c>
      <c r="AB55" s="1193"/>
      <c r="AC55" s="1209">
        <f t="shared" ref="AC55" si="72">SUM(AC56:AD57)</f>
        <v>0</v>
      </c>
      <c r="AD55" s="1192"/>
      <c r="AE55" s="1191">
        <f t="shared" ref="AE55" si="73">SUM(AE56:AF57)</f>
        <v>0</v>
      </c>
      <c r="AF55" s="1192"/>
      <c r="AG55" s="1191">
        <f t="shared" ref="AG55" si="74">SUM(AG56:AH57)</f>
        <v>134</v>
      </c>
      <c r="AH55" s="1192"/>
      <c r="AI55" s="1191">
        <f t="shared" ref="AI55" si="75">SUM(AI56:AJ57)</f>
        <v>0</v>
      </c>
      <c r="AJ55" s="1193"/>
      <c r="AK55" s="1209">
        <f t="shared" ref="AK55" si="76">SUM(AK56:AL57)</f>
        <v>136</v>
      </c>
      <c r="AL55" s="1192"/>
      <c r="AM55" s="1191">
        <f t="shared" ref="AM55" si="77">SUM(AM56:AN57)</f>
        <v>50</v>
      </c>
      <c r="AN55" s="1192"/>
      <c r="AO55" s="1191">
        <f t="shared" ref="AO55" si="78">SUM(AO56:AP57)</f>
        <v>3</v>
      </c>
      <c r="AP55" s="1193"/>
      <c r="AQ55" s="1209">
        <f t="shared" ref="AQ55" si="79">SUM(AQ56:AR57)</f>
        <v>130</v>
      </c>
      <c r="AR55" s="1192"/>
      <c r="AS55" s="1191">
        <f t="shared" ref="AS55" si="80">SUM(AS56:AT57)</f>
        <v>50</v>
      </c>
      <c r="AT55" s="1192"/>
      <c r="AU55" s="1191">
        <f t="shared" ref="AU55" si="81">SUM(AU56:AV57)</f>
        <v>3</v>
      </c>
      <c r="AV55" s="1193"/>
      <c r="AW55" s="1209">
        <f t="shared" ref="AW55" si="82">SUM(AW56:AX57)</f>
        <v>0</v>
      </c>
      <c r="AX55" s="1192"/>
      <c r="AY55" s="1191">
        <f t="shared" ref="AY55" si="83">SUM(AY56:AZ57)</f>
        <v>0</v>
      </c>
      <c r="AZ55" s="1192"/>
      <c r="BA55" s="1191">
        <f t="shared" ref="BA55" si="84">SUM(BA56:BB57)</f>
        <v>0</v>
      </c>
      <c r="BB55" s="1193"/>
      <c r="BC55" s="1209">
        <f t="shared" ref="BC55" si="85">SUM(BC56:BD57)</f>
        <v>0</v>
      </c>
      <c r="BD55" s="1192"/>
      <c r="BE55" s="1191">
        <f t="shared" ref="BE55" si="86">SUM(BE56:BF57)</f>
        <v>0</v>
      </c>
      <c r="BF55" s="1192"/>
      <c r="BG55" s="1191">
        <f t="shared" ref="BG55" si="87">SUM(BG56:BH57)</f>
        <v>0</v>
      </c>
      <c r="BH55" s="1193"/>
      <c r="BI55" s="1209">
        <f t="shared" ref="BI55" si="88">SUM(BI56:BJ57)</f>
        <v>0</v>
      </c>
      <c r="BJ55" s="1192"/>
      <c r="BK55" s="1191">
        <f t="shared" ref="BK55" si="89">SUM(BK56:BL57)</f>
        <v>0</v>
      </c>
      <c r="BL55" s="1192"/>
      <c r="BM55" s="1191">
        <f t="shared" ref="BM55" si="90">SUM(BM56:BN57)</f>
        <v>0</v>
      </c>
      <c r="BN55" s="1193"/>
      <c r="BO55" s="1209">
        <f t="shared" ref="BO55" si="91">SUM(BO56:BP57)</f>
        <v>0</v>
      </c>
      <c r="BP55" s="1192"/>
      <c r="BQ55" s="1191">
        <f t="shared" ref="BQ55" si="92">SUM(BQ56:BR57)</f>
        <v>0</v>
      </c>
      <c r="BR55" s="1192"/>
      <c r="BS55" s="1191">
        <f t="shared" ref="BS55" si="93">SUM(BS56:BT57)</f>
        <v>0</v>
      </c>
      <c r="BT55" s="1193"/>
      <c r="BU55" s="1209">
        <f>SUM(BU56:BV57)</f>
        <v>94</v>
      </c>
      <c r="BV55" s="1192"/>
      <c r="BW55" s="1191">
        <f>SUM(BW56:BX57)</f>
        <v>34</v>
      </c>
      <c r="BX55" s="1192"/>
      <c r="BY55" s="1191">
        <f>SUM(BY56:BZ57)</f>
        <v>3</v>
      </c>
      <c r="BZ55" s="1193"/>
      <c r="CA55" s="1209">
        <f t="shared" ref="CA55" si="94">SUM(CA56:CB57)</f>
        <v>0</v>
      </c>
      <c r="CB55" s="1192"/>
      <c r="CC55" s="1191">
        <f t="shared" ref="CC55" si="95">SUM(CC56:CD57)</f>
        <v>0</v>
      </c>
      <c r="CD55" s="1192"/>
      <c r="CE55" s="1191">
        <f t="shared" ref="CE55" si="96">SUM(CE56:CF57)</f>
        <v>0</v>
      </c>
      <c r="CF55" s="1193"/>
      <c r="CG55" s="1301">
        <f t="shared" ref="CG55" si="97">SUM(CG56:CH57)</f>
        <v>9</v>
      </c>
      <c r="CH55" s="1533"/>
      <c r="CI55" s="196">
        <f t="shared" ref="CI55:CJ92" si="98">AJ55+AP55+AV55+BB55+BH55+BN55+BT55+BZ55</f>
        <v>0</v>
      </c>
      <c r="CJ55" s="179">
        <f t="shared" si="98"/>
        <v>360</v>
      </c>
      <c r="CK55" s="180">
        <f t="shared" si="1"/>
        <v>134</v>
      </c>
      <c r="CL55" s="201">
        <f t="shared" si="2"/>
        <v>9</v>
      </c>
      <c r="CM55" s="180">
        <f t="shared" si="3"/>
        <v>134</v>
      </c>
    </row>
    <row r="56" spans="1:91" s="484" customFormat="1" ht="21" thickTop="1" x14ac:dyDescent="0.2">
      <c r="A56" s="492">
        <f>ROUND(1,1)*Y56/36</f>
        <v>7.3888888888888893</v>
      </c>
      <c r="B56" s="492">
        <f>ROUND(1,1)*Y56/40</f>
        <v>6.65</v>
      </c>
      <c r="C56" s="492">
        <f>(Y56-36)/AA56</f>
        <v>2.2999999999999998</v>
      </c>
      <c r="D56" s="494">
        <f t="shared" ref="D56" si="99">AK56+AQ56+AW56+BC56+BI56+BO56+BU56+CA56</f>
        <v>266</v>
      </c>
      <c r="E56" s="495">
        <f t="shared" ref="E56" si="100">AM56+AS56+AY56+BE56+BK56+BQ56+BW56+CC56</f>
        <v>100</v>
      </c>
      <c r="F56" s="1247" t="s">
        <v>177</v>
      </c>
      <c r="G56" s="1248"/>
      <c r="H56" s="1444" t="s">
        <v>178</v>
      </c>
      <c r="I56" s="1445"/>
      <c r="J56" s="1445"/>
      <c r="K56" s="1445"/>
      <c r="L56" s="1445"/>
      <c r="M56" s="1445"/>
      <c r="N56" s="1445"/>
      <c r="O56" s="1445"/>
      <c r="P56" s="1445"/>
      <c r="Q56" s="1445"/>
      <c r="R56" s="1445"/>
      <c r="S56" s="1445"/>
      <c r="T56" s="1446"/>
      <c r="U56" s="1450">
        <v>2</v>
      </c>
      <c r="V56" s="1271"/>
      <c r="W56" s="1450">
        <v>1</v>
      </c>
      <c r="X56" s="1458"/>
      <c r="Y56" s="1531">
        <f>AK56+AQ56+AW56+BC56+BI56+BO56+BU56+CA56</f>
        <v>266</v>
      </c>
      <c r="Z56" s="1532"/>
      <c r="AA56" s="1266">
        <f>SUM(AC56:AJ56)</f>
        <v>100</v>
      </c>
      <c r="AB56" s="1449"/>
      <c r="AC56" s="1505"/>
      <c r="AD56" s="1267"/>
      <c r="AE56" s="1459"/>
      <c r="AF56" s="1442"/>
      <c r="AG56" s="1459">
        <v>100</v>
      </c>
      <c r="AH56" s="1442"/>
      <c r="AI56" s="1266"/>
      <c r="AJ56" s="1449"/>
      <c r="AK56" s="1496">
        <v>136</v>
      </c>
      <c r="AL56" s="1497"/>
      <c r="AM56" s="1266">
        <v>50</v>
      </c>
      <c r="AN56" s="1267"/>
      <c r="AO56" s="1271">
        <v>3</v>
      </c>
      <c r="AP56" s="1458"/>
      <c r="AQ56" s="1496">
        <v>130</v>
      </c>
      <c r="AR56" s="1497"/>
      <c r="AS56" s="1266">
        <v>50</v>
      </c>
      <c r="AT56" s="1267"/>
      <c r="AU56" s="1271">
        <v>3</v>
      </c>
      <c r="AV56" s="1458"/>
      <c r="AW56" s="1450"/>
      <c r="AX56" s="1272"/>
      <c r="AY56" s="1266"/>
      <c r="AZ56" s="1267"/>
      <c r="BA56" s="1534">
        <f t="shared" ref="BA56" si="101">ROUND(1,1)*AW56/40</f>
        <v>0</v>
      </c>
      <c r="BB56" s="1495"/>
      <c r="BC56" s="1450"/>
      <c r="BD56" s="1272"/>
      <c r="BE56" s="1266"/>
      <c r="BF56" s="1267"/>
      <c r="BG56" s="1534">
        <f t="shared" ref="BG56:BG57" si="102">ROUND(1,1)*BC56/40</f>
        <v>0</v>
      </c>
      <c r="BH56" s="1495"/>
      <c r="BI56" s="1450"/>
      <c r="BJ56" s="1272"/>
      <c r="BK56" s="1266"/>
      <c r="BL56" s="1267"/>
      <c r="BM56" s="1534">
        <f t="shared" ref="BM56:BM57" si="103">ROUND(1,1)*BI56/40</f>
        <v>0</v>
      </c>
      <c r="BN56" s="1495"/>
      <c r="BO56" s="1450"/>
      <c r="BP56" s="1272"/>
      <c r="BQ56" s="1266"/>
      <c r="BR56" s="1267"/>
      <c r="BS56" s="1534">
        <f t="shared" ref="BS56" si="104">ROUND(1,1)*BO56/40</f>
        <v>0</v>
      </c>
      <c r="BT56" s="1495"/>
      <c r="BU56" s="1493"/>
      <c r="BV56" s="1267"/>
      <c r="BW56" s="1266"/>
      <c r="BX56" s="1267"/>
      <c r="BY56" s="1534">
        <f t="shared" ref="BY56" si="105">ROUND(1,1)*BU56/40</f>
        <v>0</v>
      </c>
      <c r="BZ56" s="1495"/>
      <c r="CA56" s="1493"/>
      <c r="CB56" s="1267"/>
      <c r="CC56" s="1266"/>
      <c r="CD56" s="1267"/>
      <c r="CE56" s="1534">
        <f t="shared" ref="CE56:CE57" si="106">ROUND(1,1)*CA56/40</f>
        <v>0</v>
      </c>
      <c r="CF56" s="1495"/>
      <c r="CG56" s="1450">
        <f>AO56+AU56+BA56+BG56+BM56+BS56+BY56+CE56</f>
        <v>6</v>
      </c>
      <c r="CH56" s="1271"/>
      <c r="CI56" s="480" t="s">
        <v>162</v>
      </c>
      <c r="CJ56" s="503">
        <f t="shared" si="98"/>
        <v>266</v>
      </c>
      <c r="CK56" s="483">
        <f t="shared" si="1"/>
        <v>100</v>
      </c>
      <c r="CL56" s="504">
        <f t="shared" si="2"/>
        <v>6</v>
      </c>
      <c r="CM56" s="483">
        <f t="shared" si="3"/>
        <v>100</v>
      </c>
    </row>
    <row r="57" spans="1:91" s="484" customFormat="1" ht="42" customHeight="1" thickBot="1" x14ac:dyDescent="0.25">
      <c r="A57" s="492">
        <f t="shared" ref="A57" si="107">ROUND(1,1)*Y57/36</f>
        <v>2.6111111111111112</v>
      </c>
      <c r="B57" s="492">
        <f>ROUND(1,1)*Y57/40</f>
        <v>2.35</v>
      </c>
      <c r="C57" s="492"/>
      <c r="D57" s="494">
        <f>AK57+AQ57+AW57+BC57+BI57+BO57+BU57+CA57</f>
        <v>94</v>
      </c>
      <c r="E57" s="495">
        <f>AM57+AS57+AY57+BE57+BK57+BQ57+BW57+CC57</f>
        <v>34</v>
      </c>
      <c r="F57" s="1394" t="s">
        <v>179</v>
      </c>
      <c r="G57" s="1395"/>
      <c r="H57" s="1535" t="s">
        <v>180</v>
      </c>
      <c r="I57" s="1445"/>
      <c r="J57" s="1445"/>
      <c r="K57" s="1445"/>
      <c r="L57" s="1445"/>
      <c r="M57" s="1445"/>
      <c r="N57" s="1445"/>
      <c r="O57" s="1445"/>
      <c r="P57" s="1445"/>
      <c r="Q57" s="1445"/>
      <c r="R57" s="1445"/>
      <c r="S57" s="1445"/>
      <c r="T57" s="1445"/>
      <c r="U57" s="1450"/>
      <c r="V57" s="1271"/>
      <c r="W57" s="1493">
        <v>7</v>
      </c>
      <c r="X57" s="1449"/>
      <c r="Y57" s="1264">
        <f>AK57+AQ57+AW57+BC57+BI57+BO57+BU57+CA57</f>
        <v>94</v>
      </c>
      <c r="Z57" s="1265"/>
      <c r="AA57" s="1537">
        <f>SUM(AC57:AJ57)</f>
        <v>34</v>
      </c>
      <c r="AB57" s="1538"/>
      <c r="AC57" s="1505"/>
      <c r="AD57" s="1267"/>
      <c r="AE57" s="1266"/>
      <c r="AF57" s="1267"/>
      <c r="AG57" s="1266">
        <v>34</v>
      </c>
      <c r="AH57" s="1267"/>
      <c r="AI57" s="1266"/>
      <c r="AJ57" s="1267"/>
      <c r="AK57" s="1450"/>
      <c r="AL57" s="1272"/>
      <c r="AM57" s="1266"/>
      <c r="AN57" s="1267"/>
      <c r="AO57" s="1536"/>
      <c r="AP57" s="1242"/>
      <c r="AQ57" s="1450"/>
      <c r="AR57" s="1272"/>
      <c r="AS57" s="1266"/>
      <c r="AT57" s="1267"/>
      <c r="AU57" s="1244"/>
      <c r="AV57" s="1240"/>
      <c r="AW57" s="1450"/>
      <c r="AX57" s="1272"/>
      <c r="AY57" s="1266"/>
      <c r="AZ57" s="1267"/>
      <c r="BA57" s="1244"/>
      <c r="BB57" s="1240"/>
      <c r="BC57" s="1493"/>
      <c r="BD57" s="1267"/>
      <c r="BE57" s="1266"/>
      <c r="BF57" s="1267"/>
      <c r="BG57" s="1536">
        <f t="shared" si="102"/>
        <v>0</v>
      </c>
      <c r="BH57" s="1242"/>
      <c r="BI57" s="1450"/>
      <c r="BJ57" s="1272"/>
      <c r="BK57" s="1266"/>
      <c r="BL57" s="1267"/>
      <c r="BM57" s="1536">
        <f t="shared" si="103"/>
        <v>0</v>
      </c>
      <c r="BN57" s="1242"/>
      <c r="BO57" s="1450"/>
      <c r="BP57" s="1272"/>
      <c r="BQ57" s="1266"/>
      <c r="BR57" s="1267"/>
      <c r="BS57" s="1536"/>
      <c r="BT57" s="1242"/>
      <c r="BU57" s="1258">
        <v>94</v>
      </c>
      <c r="BV57" s="1260"/>
      <c r="BW57" s="1255">
        <v>34</v>
      </c>
      <c r="BX57" s="1254"/>
      <c r="BY57" s="1261">
        <v>3</v>
      </c>
      <c r="BZ57" s="1259"/>
      <c r="CA57" s="1237"/>
      <c r="CB57" s="1236"/>
      <c r="CC57" s="1235"/>
      <c r="CD57" s="1236"/>
      <c r="CE57" s="1536">
        <f t="shared" si="106"/>
        <v>0</v>
      </c>
      <c r="CF57" s="1242"/>
      <c r="CG57" s="1243">
        <f>AO57+AU57+BA57+BG57+BM57+BS57+BY57+CE57</f>
        <v>3</v>
      </c>
      <c r="CH57" s="1244"/>
      <c r="CI57" s="480" t="s">
        <v>146</v>
      </c>
      <c r="CJ57" s="503">
        <f>AK57+AQ57+AW57+BC57+BI57+BO57+BU57+CA57</f>
        <v>94</v>
      </c>
      <c r="CK57" s="483">
        <f>AM57+AS57+AY57+BE57+BK57+BQ57+BW57+CC57</f>
        <v>34</v>
      </c>
      <c r="CL57" s="504">
        <f>AO57+AU57+BA57+BG57+BM57+BS57+BY57+CE57</f>
        <v>3</v>
      </c>
      <c r="CM57" s="483">
        <f t="shared" si="3"/>
        <v>34</v>
      </c>
    </row>
    <row r="58" spans="1:91" s="178" customFormat="1" ht="42" customHeight="1" thickTop="1" thickBot="1" x14ac:dyDescent="0.25">
      <c r="A58" s="181"/>
      <c r="B58" s="181"/>
      <c r="C58" s="181"/>
      <c r="D58" s="181"/>
      <c r="E58" s="181"/>
      <c r="F58" s="1217" t="s">
        <v>182</v>
      </c>
      <c r="G58" s="1218"/>
      <c r="H58" s="1435" t="s">
        <v>183</v>
      </c>
      <c r="I58" s="1436"/>
      <c r="J58" s="1436"/>
      <c r="K58" s="1436"/>
      <c r="L58" s="1436"/>
      <c r="M58" s="1436"/>
      <c r="N58" s="1436"/>
      <c r="O58" s="1436"/>
      <c r="P58" s="1436"/>
      <c r="Q58" s="1436"/>
      <c r="R58" s="1436"/>
      <c r="S58" s="1436"/>
      <c r="T58" s="1437"/>
      <c r="U58" s="1303"/>
      <c r="V58" s="1438"/>
      <c r="W58" s="1303"/>
      <c r="X58" s="1303"/>
      <c r="Y58" s="1209">
        <f>SUM(Y59:Z61)</f>
        <v>496</v>
      </c>
      <c r="Z58" s="1192"/>
      <c r="AA58" s="1191">
        <f>SUM(AA59:AB61)</f>
        <v>218</v>
      </c>
      <c r="AB58" s="1193"/>
      <c r="AC58" s="1209">
        <f t="shared" ref="AC58" si="108">SUM(AC59:AD61)</f>
        <v>102</v>
      </c>
      <c r="AD58" s="1192"/>
      <c r="AE58" s="1191">
        <f t="shared" ref="AE58" si="109">SUM(AE59:AF61)</f>
        <v>32</v>
      </c>
      <c r="AF58" s="1192"/>
      <c r="AG58" s="1191">
        <f t="shared" ref="AG58" si="110">SUM(AG59:AH61)</f>
        <v>84</v>
      </c>
      <c r="AH58" s="1192"/>
      <c r="AI58" s="1191">
        <f t="shared" ref="AI58" si="111">SUM(AI59:AJ61)</f>
        <v>0</v>
      </c>
      <c r="AJ58" s="1193"/>
      <c r="AK58" s="1209">
        <f t="shared" ref="AK58" si="112">SUM(AK59:AL61)</f>
        <v>224</v>
      </c>
      <c r="AL58" s="1192"/>
      <c r="AM58" s="1191">
        <f t="shared" ref="AM58" si="113">SUM(AM59:AN61)</f>
        <v>100</v>
      </c>
      <c r="AN58" s="1192"/>
      <c r="AO58" s="1191">
        <f t="shared" ref="AO58" si="114">SUM(AO59:AP61)</f>
        <v>6</v>
      </c>
      <c r="AP58" s="1193"/>
      <c r="AQ58" s="1209">
        <f t="shared" ref="AQ58" si="115">SUM(AQ59:AR61)</f>
        <v>272</v>
      </c>
      <c r="AR58" s="1192"/>
      <c r="AS58" s="1191">
        <f t="shared" ref="AS58" si="116">SUM(AS59:AT61)</f>
        <v>118</v>
      </c>
      <c r="AT58" s="1192"/>
      <c r="AU58" s="1191">
        <f t="shared" ref="AU58" si="117">SUM(AU59:AV61)</f>
        <v>6</v>
      </c>
      <c r="AV58" s="1193"/>
      <c r="AW58" s="1209">
        <f t="shared" ref="AW58" si="118">SUM(AW59:AX61)</f>
        <v>0</v>
      </c>
      <c r="AX58" s="1192"/>
      <c r="AY58" s="1191">
        <f t="shared" ref="AY58" si="119">SUM(AY59:AZ61)</f>
        <v>0</v>
      </c>
      <c r="AZ58" s="1192"/>
      <c r="BA58" s="1191">
        <f t="shared" ref="BA58" si="120">SUM(BA59:BB61)</f>
        <v>0</v>
      </c>
      <c r="BB58" s="1193"/>
      <c r="BC58" s="1209">
        <f t="shared" ref="BC58" si="121">SUM(BC59:BD61)</f>
        <v>0</v>
      </c>
      <c r="BD58" s="1192"/>
      <c r="BE58" s="1191">
        <f t="shared" ref="BE58" si="122">SUM(BE59:BF61)</f>
        <v>0</v>
      </c>
      <c r="BF58" s="1192"/>
      <c r="BG58" s="1191">
        <f t="shared" ref="BG58" si="123">SUM(BG59:BH61)</f>
        <v>0</v>
      </c>
      <c r="BH58" s="1193"/>
      <c r="BI58" s="1209">
        <f t="shared" ref="BI58" si="124">SUM(BI59:BJ61)</f>
        <v>0</v>
      </c>
      <c r="BJ58" s="1192"/>
      <c r="BK58" s="1191">
        <f t="shared" ref="BK58" si="125">SUM(BK59:BL61)</f>
        <v>0</v>
      </c>
      <c r="BL58" s="1192"/>
      <c r="BM58" s="1191">
        <f t="shared" ref="BM58" si="126">SUM(BM59:BN61)</f>
        <v>0</v>
      </c>
      <c r="BN58" s="1193"/>
      <c r="BO58" s="1209">
        <f t="shared" ref="BO58" si="127">SUM(BO59:BP61)</f>
        <v>0</v>
      </c>
      <c r="BP58" s="1192"/>
      <c r="BQ58" s="1191">
        <f t="shared" ref="BQ58" si="128">SUM(BQ59:BR61)</f>
        <v>0</v>
      </c>
      <c r="BR58" s="1192"/>
      <c r="BS58" s="1191">
        <f t="shared" ref="BS58" si="129">SUM(BS59:BT61)</f>
        <v>0</v>
      </c>
      <c r="BT58" s="1193"/>
      <c r="BU58" s="1209">
        <f t="shared" ref="BU58" si="130">SUM(BU59:BV61)</f>
        <v>0</v>
      </c>
      <c r="BV58" s="1192"/>
      <c r="BW58" s="1191">
        <f t="shared" ref="BW58" si="131">SUM(BW59:BX61)</f>
        <v>0</v>
      </c>
      <c r="BX58" s="1192"/>
      <c r="BY58" s="1191">
        <f t="shared" ref="BY58" si="132">SUM(BY59:BZ61)</f>
        <v>0</v>
      </c>
      <c r="BZ58" s="1193"/>
      <c r="CA58" s="1209">
        <f t="shared" ref="CA58" si="133">SUM(CA59:CB61)</f>
        <v>0</v>
      </c>
      <c r="CB58" s="1192"/>
      <c r="CC58" s="1191">
        <f t="shared" ref="CC58" si="134">SUM(CC59:CD61)</f>
        <v>0</v>
      </c>
      <c r="CD58" s="1192"/>
      <c r="CE58" s="1191">
        <f t="shared" ref="CE58" si="135">SUM(CE59:CF61)</f>
        <v>0</v>
      </c>
      <c r="CF58" s="1193"/>
      <c r="CG58" s="1209">
        <f>SUM(CG59:CH61)</f>
        <v>12</v>
      </c>
      <c r="CH58" s="1300"/>
      <c r="CI58" s="196">
        <f t="shared" si="98"/>
        <v>0</v>
      </c>
      <c r="CJ58" s="179">
        <f t="shared" si="98"/>
        <v>496</v>
      </c>
      <c r="CK58" s="180">
        <f t="shared" si="1"/>
        <v>218</v>
      </c>
      <c r="CL58" s="201">
        <f t="shared" si="2"/>
        <v>12</v>
      </c>
      <c r="CM58" s="180">
        <f t="shared" si="3"/>
        <v>218</v>
      </c>
    </row>
    <row r="59" spans="1:91" s="484" customFormat="1" ht="21.6" customHeight="1" thickTop="1" x14ac:dyDescent="0.2">
      <c r="A59" s="492">
        <f t="shared" ref="A59:A61" si="136">ROUND(1,1)*Y59/36</f>
        <v>7.3888888888888893</v>
      </c>
      <c r="B59" s="492">
        <f>ROUND(1,1)*Y59/40</f>
        <v>6.65</v>
      </c>
      <c r="C59" s="492">
        <f>(Y59-36)/AA59</f>
        <v>1.9491525423728813</v>
      </c>
      <c r="D59" s="494">
        <f t="shared" ref="D59:D61" si="137">AK59+AQ59+AW59+BC59+BI59+BO59+BU59+CA59</f>
        <v>266</v>
      </c>
      <c r="E59" s="495">
        <f t="shared" ref="E59:E61" si="138">AM59+AS59+AY59+BE59+BK59+BQ59+BW59+CC59</f>
        <v>118</v>
      </c>
      <c r="F59" s="1247" t="s">
        <v>184</v>
      </c>
      <c r="G59" s="1248"/>
      <c r="H59" s="1535" t="s">
        <v>185</v>
      </c>
      <c r="I59" s="1445"/>
      <c r="J59" s="1445"/>
      <c r="K59" s="1445"/>
      <c r="L59" s="1445"/>
      <c r="M59" s="1445"/>
      <c r="N59" s="1445"/>
      <c r="O59" s="1445"/>
      <c r="P59" s="1445"/>
      <c r="Q59" s="1445"/>
      <c r="R59" s="1445"/>
      <c r="S59" s="1445"/>
      <c r="T59" s="1445"/>
      <c r="U59" s="1539">
        <v>1</v>
      </c>
      <c r="V59" s="1540"/>
      <c r="W59" s="1541" t="s">
        <v>186</v>
      </c>
      <c r="X59" s="1542"/>
      <c r="Y59" s="1543">
        <f>AK59+AQ59+AW59+BC59+BI59+BO59+BU59+CA59</f>
        <v>266</v>
      </c>
      <c r="Z59" s="1532"/>
      <c r="AA59" s="1273">
        <f>SUM(AC59:AJ59)</f>
        <v>118</v>
      </c>
      <c r="AB59" s="1458"/>
      <c r="AC59" s="1505">
        <v>34</v>
      </c>
      <c r="AD59" s="1267"/>
      <c r="AE59" s="1266"/>
      <c r="AF59" s="1267"/>
      <c r="AG59" s="1266">
        <v>84</v>
      </c>
      <c r="AH59" s="1267"/>
      <c r="AI59" s="1266"/>
      <c r="AJ59" s="1267"/>
      <c r="AK59" s="1496">
        <v>130</v>
      </c>
      <c r="AL59" s="1497"/>
      <c r="AM59" s="1266">
        <v>50</v>
      </c>
      <c r="AN59" s="1267"/>
      <c r="AO59" s="1273">
        <v>3</v>
      </c>
      <c r="AP59" s="1458"/>
      <c r="AQ59" s="1489">
        <v>136</v>
      </c>
      <c r="AR59" s="1490"/>
      <c r="AS59" s="1266">
        <v>68</v>
      </c>
      <c r="AT59" s="1267"/>
      <c r="AU59" s="1271">
        <v>3</v>
      </c>
      <c r="AV59" s="1458"/>
      <c r="AW59" s="1450"/>
      <c r="AX59" s="1272"/>
      <c r="AY59" s="1266"/>
      <c r="AZ59" s="1267"/>
      <c r="BA59" s="1534"/>
      <c r="BB59" s="1495"/>
      <c r="BC59" s="1493"/>
      <c r="BD59" s="1267"/>
      <c r="BE59" s="1266"/>
      <c r="BF59" s="1267"/>
      <c r="BG59" s="1534">
        <f t="shared" ref="BG59:BG61" si="139">ROUND(1,1)*BC59/40</f>
        <v>0</v>
      </c>
      <c r="BH59" s="1495"/>
      <c r="BI59" s="1493"/>
      <c r="BJ59" s="1267"/>
      <c r="BK59" s="1266"/>
      <c r="BL59" s="1267"/>
      <c r="BM59" s="1534">
        <f t="shared" ref="BM59:BM61" si="140">ROUND(1,1)*BI59/40</f>
        <v>0</v>
      </c>
      <c r="BN59" s="1495"/>
      <c r="BO59" s="1493"/>
      <c r="BP59" s="1267"/>
      <c r="BQ59" s="1266"/>
      <c r="BR59" s="1267"/>
      <c r="BS59" s="1534">
        <f t="shared" ref="BS59:BS61" si="141">ROUND(1,1)*BO59/40</f>
        <v>0</v>
      </c>
      <c r="BT59" s="1495"/>
      <c r="BU59" s="1493"/>
      <c r="BV59" s="1267"/>
      <c r="BW59" s="1266"/>
      <c r="BX59" s="1267"/>
      <c r="BY59" s="1534">
        <f t="shared" ref="BY59:BY61" si="142">ROUND(1,1)*BU59/40</f>
        <v>0</v>
      </c>
      <c r="BZ59" s="1495"/>
      <c r="CA59" s="1493"/>
      <c r="CB59" s="1267"/>
      <c r="CC59" s="1266"/>
      <c r="CD59" s="1267"/>
      <c r="CE59" s="1534">
        <f t="shared" ref="CE59:CE61" si="143">ROUND(1,1)*CA59/40</f>
        <v>0</v>
      </c>
      <c r="CF59" s="1495"/>
      <c r="CG59" s="1450">
        <f t="shared" ref="CG59:CG61" si="144">AO59+AU59+BA59+BG59+BM59+BS59+BY59+CE59</f>
        <v>6</v>
      </c>
      <c r="CH59" s="1271"/>
      <c r="CI59" s="488" t="s">
        <v>232</v>
      </c>
      <c r="CJ59" s="503">
        <f t="shared" si="98"/>
        <v>266</v>
      </c>
      <c r="CK59" s="483">
        <f t="shared" si="1"/>
        <v>118</v>
      </c>
      <c r="CL59" s="504">
        <f t="shared" si="2"/>
        <v>6</v>
      </c>
      <c r="CM59" s="483">
        <f t="shared" si="3"/>
        <v>118</v>
      </c>
    </row>
    <row r="60" spans="1:91" s="484" customFormat="1" ht="21.6" customHeight="1" x14ac:dyDescent="0.2">
      <c r="A60" s="492">
        <f t="shared" si="136"/>
        <v>2.6111111111111112</v>
      </c>
      <c r="B60" s="492">
        <f>ROUND(1,1)*Y60/40</f>
        <v>2.35</v>
      </c>
      <c r="C60" s="492">
        <f>(Y60-36)/AA60</f>
        <v>1.1599999999999999</v>
      </c>
      <c r="D60" s="494">
        <f t="shared" si="137"/>
        <v>94</v>
      </c>
      <c r="E60" s="495">
        <f t="shared" si="138"/>
        <v>50</v>
      </c>
      <c r="F60" s="1247" t="s">
        <v>188</v>
      </c>
      <c r="G60" s="1248"/>
      <c r="H60" s="1544" t="s">
        <v>189</v>
      </c>
      <c r="I60" s="1250"/>
      <c r="J60" s="1250"/>
      <c r="K60" s="1250"/>
      <c r="L60" s="1250"/>
      <c r="M60" s="1250"/>
      <c r="N60" s="1250"/>
      <c r="O60" s="1250"/>
      <c r="P60" s="1250"/>
      <c r="Q60" s="1250"/>
      <c r="R60" s="1250"/>
      <c r="S60" s="1250"/>
      <c r="T60" s="1250"/>
      <c r="U60" s="1243">
        <v>1</v>
      </c>
      <c r="V60" s="1244"/>
      <c r="W60" s="1237"/>
      <c r="X60" s="1238"/>
      <c r="Y60" s="1545">
        <f t="shared" ref="Y60:Y61" si="145">AK60+AQ60+AW60+BC60+BI60+BO60+BU60+CA60</f>
        <v>94</v>
      </c>
      <c r="Z60" s="1546"/>
      <c r="AA60" s="1239">
        <f>SUM(AC60:AJ60)</f>
        <v>50</v>
      </c>
      <c r="AB60" s="1240"/>
      <c r="AC60" s="1268">
        <v>34</v>
      </c>
      <c r="AD60" s="1236"/>
      <c r="AE60" s="1235">
        <v>16</v>
      </c>
      <c r="AF60" s="1236"/>
      <c r="AG60" s="1235"/>
      <c r="AH60" s="1236"/>
      <c r="AI60" s="1235"/>
      <c r="AJ60" s="1236"/>
      <c r="AK60" s="1529">
        <v>94</v>
      </c>
      <c r="AL60" s="1530"/>
      <c r="AM60" s="1235">
        <v>50</v>
      </c>
      <c r="AN60" s="1236"/>
      <c r="AO60" s="1239">
        <v>3</v>
      </c>
      <c r="AP60" s="1240"/>
      <c r="AQ60" s="1237"/>
      <c r="AR60" s="1236"/>
      <c r="AS60" s="1235"/>
      <c r="AT60" s="1236"/>
      <c r="AU60" s="1536"/>
      <c r="AV60" s="1242"/>
      <c r="AW60" s="1243"/>
      <c r="AX60" s="1252"/>
      <c r="AY60" s="1235"/>
      <c r="AZ60" s="1236"/>
      <c r="BA60" s="1536"/>
      <c r="BB60" s="1242"/>
      <c r="BC60" s="1237"/>
      <c r="BD60" s="1236"/>
      <c r="BE60" s="1235"/>
      <c r="BF60" s="1236"/>
      <c r="BG60" s="1536">
        <f t="shared" si="139"/>
        <v>0</v>
      </c>
      <c r="BH60" s="1242"/>
      <c r="BI60" s="1237"/>
      <c r="BJ60" s="1236"/>
      <c r="BK60" s="1235"/>
      <c r="BL60" s="1236"/>
      <c r="BM60" s="1536">
        <f t="shared" si="140"/>
        <v>0</v>
      </c>
      <c r="BN60" s="1242"/>
      <c r="BO60" s="1237"/>
      <c r="BP60" s="1236"/>
      <c r="BQ60" s="1235"/>
      <c r="BR60" s="1236"/>
      <c r="BS60" s="1536">
        <f t="shared" si="141"/>
        <v>0</v>
      </c>
      <c r="BT60" s="1242"/>
      <c r="BU60" s="1237"/>
      <c r="BV60" s="1236"/>
      <c r="BW60" s="1235"/>
      <c r="BX60" s="1236"/>
      <c r="BY60" s="1536">
        <f t="shared" si="142"/>
        <v>0</v>
      </c>
      <c r="BZ60" s="1242"/>
      <c r="CA60" s="1237"/>
      <c r="CB60" s="1236"/>
      <c r="CC60" s="1235"/>
      <c r="CD60" s="1236"/>
      <c r="CE60" s="1536">
        <f t="shared" si="143"/>
        <v>0</v>
      </c>
      <c r="CF60" s="1242"/>
      <c r="CG60" s="1243">
        <f t="shared" si="144"/>
        <v>3</v>
      </c>
      <c r="CH60" s="1244"/>
      <c r="CI60" s="488" t="s">
        <v>187</v>
      </c>
      <c r="CJ60" s="503">
        <f t="shared" si="98"/>
        <v>94</v>
      </c>
      <c r="CK60" s="483">
        <f t="shared" si="1"/>
        <v>50</v>
      </c>
      <c r="CL60" s="504">
        <f t="shared" si="2"/>
        <v>3</v>
      </c>
      <c r="CM60" s="483">
        <f t="shared" si="3"/>
        <v>50</v>
      </c>
    </row>
    <row r="61" spans="1:91" s="484" customFormat="1" ht="21.6" customHeight="1" thickBot="1" x14ac:dyDescent="0.25">
      <c r="A61" s="492">
        <f t="shared" si="136"/>
        <v>3.7777777777777777</v>
      </c>
      <c r="B61" s="492">
        <f>ROUND(1,1)*Y61/40</f>
        <v>3.4</v>
      </c>
      <c r="C61" s="492">
        <f>(Y61-36)/AA61</f>
        <v>2</v>
      </c>
      <c r="D61" s="494">
        <f t="shared" si="137"/>
        <v>136</v>
      </c>
      <c r="E61" s="495">
        <f t="shared" si="138"/>
        <v>50</v>
      </c>
      <c r="F61" s="1247" t="s">
        <v>191</v>
      </c>
      <c r="G61" s="1248"/>
      <c r="H61" s="1544" t="s">
        <v>192</v>
      </c>
      <c r="I61" s="1250"/>
      <c r="J61" s="1250"/>
      <c r="K61" s="1250"/>
      <c r="L61" s="1250"/>
      <c r="M61" s="1250"/>
      <c r="N61" s="1250"/>
      <c r="O61" s="1250"/>
      <c r="P61" s="1250"/>
      <c r="Q61" s="1250"/>
      <c r="R61" s="1250"/>
      <c r="S61" s="1250"/>
      <c r="T61" s="1250"/>
      <c r="U61" s="1258"/>
      <c r="V61" s="1399"/>
      <c r="W61" s="1253" t="s">
        <v>186</v>
      </c>
      <c r="X61" s="1400"/>
      <c r="Y61" s="1545">
        <f t="shared" si="145"/>
        <v>136</v>
      </c>
      <c r="Z61" s="1546"/>
      <c r="AA61" s="1239">
        <f>SUM(AC61:AJ61)</f>
        <v>50</v>
      </c>
      <c r="AB61" s="1240"/>
      <c r="AC61" s="1268">
        <v>34</v>
      </c>
      <c r="AD61" s="1236"/>
      <c r="AE61" s="1235">
        <v>16</v>
      </c>
      <c r="AF61" s="1236"/>
      <c r="AG61" s="1235"/>
      <c r="AH61" s="1236"/>
      <c r="AI61" s="1235"/>
      <c r="AJ61" s="1236"/>
      <c r="AK61" s="1243"/>
      <c r="AL61" s="1252"/>
      <c r="AM61" s="1235"/>
      <c r="AN61" s="1236"/>
      <c r="AO61" s="1241"/>
      <c r="AP61" s="1242"/>
      <c r="AQ61" s="1529">
        <v>136</v>
      </c>
      <c r="AR61" s="1530"/>
      <c r="AS61" s="1235">
        <v>50</v>
      </c>
      <c r="AT61" s="1236"/>
      <c r="AU61" s="1239">
        <v>3</v>
      </c>
      <c r="AV61" s="1240"/>
      <c r="AW61" s="1243"/>
      <c r="AX61" s="1252"/>
      <c r="AY61" s="1235"/>
      <c r="AZ61" s="1236"/>
      <c r="BA61" s="1536"/>
      <c r="BB61" s="1242"/>
      <c r="BC61" s="1237"/>
      <c r="BD61" s="1236"/>
      <c r="BE61" s="1235"/>
      <c r="BF61" s="1236"/>
      <c r="BG61" s="1536">
        <f t="shared" si="139"/>
        <v>0</v>
      </c>
      <c r="BH61" s="1242"/>
      <c r="BI61" s="1237"/>
      <c r="BJ61" s="1236"/>
      <c r="BK61" s="1235"/>
      <c r="BL61" s="1236"/>
      <c r="BM61" s="1536">
        <f t="shared" si="140"/>
        <v>0</v>
      </c>
      <c r="BN61" s="1242"/>
      <c r="BO61" s="1237"/>
      <c r="BP61" s="1236"/>
      <c r="BQ61" s="1235"/>
      <c r="BR61" s="1236"/>
      <c r="BS61" s="1536">
        <f t="shared" si="141"/>
        <v>0</v>
      </c>
      <c r="BT61" s="1242"/>
      <c r="BU61" s="1237"/>
      <c r="BV61" s="1236"/>
      <c r="BW61" s="1235"/>
      <c r="BX61" s="1236"/>
      <c r="BY61" s="1536">
        <f t="shared" si="142"/>
        <v>0</v>
      </c>
      <c r="BZ61" s="1242"/>
      <c r="CA61" s="1237"/>
      <c r="CB61" s="1236"/>
      <c r="CC61" s="1235"/>
      <c r="CD61" s="1236"/>
      <c r="CE61" s="1536">
        <f t="shared" si="143"/>
        <v>0</v>
      </c>
      <c r="CF61" s="1242"/>
      <c r="CG61" s="1243">
        <f t="shared" si="144"/>
        <v>3</v>
      </c>
      <c r="CH61" s="1244"/>
      <c r="CI61" s="488" t="s">
        <v>190</v>
      </c>
      <c r="CJ61" s="503">
        <f t="shared" si="98"/>
        <v>136</v>
      </c>
      <c r="CK61" s="483">
        <f t="shared" si="1"/>
        <v>50</v>
      </c>
      <c r="CL61" s="504">
        <f t="shared" si="2"/>
        <v>3</v>
      </c>
      <c r="CM61" s="483">
        <f t="shared" si="3"/>
        <v>50</v>
      </c>
    </row>
    <row r="62" spans="1:91" s="178" customFormat="1" ht="42" customHeight="1" thickTop="1" thickBot="1" x14ac:dyDescent="0.25">
      <c r="A62" s="181"/>
      <c r="B62" s="181"/>
      <c r="C62" s="181"/>
      <c r="D62" s="181"/>
      <c r="E62" s="181"/>
      <c r="F62" s="1217" t="s">
        <v>194</v>
      </c>
      <c r="G62" s="1218"/>
      <c r="H62" s="1435" t="s">
        <v>195</v>
      </c>
      <c r="I62" s="1436"/>
      <c r="J62" s="1436"/>
      <c r="K62" s="1436"/>
      <c r="L62" s="1436"/>
      <c r="M62" s="1436"/>
      <c r="N62" s="1436"/>
      <c r="O62" s="1436"/>
      <c r="P62" s="1436"/>
      <c r="Q62" s="1436"/>
      <c r="R62" s="1436"/>
      <c r="S62" s="1436"/>
      <c r="T62" s="1437"/>
      <c r="U62" s="1303"/>
      <c r="V62" s="1438"/>
      <c r="W62" s="1303"/>
      <c r="X62" s="1303"/>
      <c r="Y62" s="1209">
        <f>SUM(Y63:Z63,Y71:Z72)</f>
        <v>480</v>
      </c>
      <c r="Z62" s="1192"/>
      <c r="AA62" s="1191">
        <f>SUM(AA63:AB63,AA71:AB72)</f>
        <v>226</v>
      </c>
      <c r="AB62" s="1193"/>
      <c r="AC62" s="1209">
        <f>SUM(AC63:AD63,AC71:AD72)</f>
        <v>120</v>
      </c>
      <c r="AD62" s="1300"/>
      <c r="AE62" s="1191">
        <f>SUM(AE63:AF72)</f>
        <v>32</v>
      </c>
      <c r="AF62" s="1192"/>
      <c r="AG62" s="1191">
        <f>SUM(AG63:AH63,AG71:AH72)</f>
        <v>74</v>
      </c>
      <c r="AH62" s="1192"/>
      <c r="AI62" s="1191">
        <f>SUM(AI63:AJ72)</f>
        <v>0</v>
      </c>
      <c r="AJ62" s="1193"/>
      <c r="AK62" s="1555"/>
      <c r="AL62" s="1556"/>
      <c r="AM62" s="1553">
        <f>SUM(AM63:AN72)</f>
        <v>0</v>
      </c>
      <c r="AN62" s="1556"/>
      <c r="AO62" s="1553">
        <f>SUM(AO63:AP72)</f>
        <v>0</v>
      </c>
      <c r="AP62" s="1554"/>
      <c r="AQ62" s="1555"/>
      <c r="AR62" s="1556"/>
      <c r="AS62" s="1191">
        <f>SUM(AS63:AT72)</f>
        <v>0</v>
      </c>
      <c r="AT62" s="1192"/>
      <c r="AU62" s="1191">
        <f>SUM(AU63:AV72)</f>
        <v>0</v>
      </c>
      <c r="AV62" s="1193"/>
      <c r="AW62" s="1209">
        <f>SUM(AW63:AX63)</f>
        <v>140</v>
      </c>
      <c r="AX62" s="1192"/>
      <c r="AY62" s="1191">
        <f>SUM(AY63:AZ72)</f>
        <v>68</v>
      </c>
      <c r="AZ62" s="1192"/>
      <c r="BA62" s="1191">
        <f>SUM(BA63:BB72)</f>
        <v>3</v>
      </c>
      <c r="BB62" s="1193"/>
      <c r="BC62" s="1209">
        <f>SUM(BC63+BC71+BC72)</f>
        <v>340</v>
      </c>
      <c r="BD62" s="1192"/>
      <c r="BE62" s="1191">
        <f>SUM(BE63:BF72)</f>
        <v>158</v>
      </c>
      <c r="BF62" s="1192"/>
      <c r="BG62" s="1191">
        <f>SUM(BG63:BH72)</f>
        <v>9</v>
      </c>
      <c r="BH62" s="1193"/>
      <c r="BI62" s="1555"/>
      <c r="BJ62" s="1556"/>
      <c r="BK62" s="1553">
        <f>SUM(BK63:BL72)</f>
        <v>0</v>
      </c>
      <c r="BL62" s="1556"/>
      <c r="BM62" s="1553">
        <f>SUM(BM63:BN72)</f>
        <v>0</v>
      </c>
      <c r="BN62" s="1554"/>
      <c r="BO62" s="1555"/>
      <c r="BP62" s="1556"/>
      <c r="BQ62" s="1553">
        <f>SUM(BQ63:BR72)</f>
        <v>0</v>
      </c>
      <c r="BR62" s="1556"/>
      <c r="BS62" s="1553">
        <f>SUM(BS63:BT72)</f>
        <v>0</v>
      </c>
      <c r="BT62" s="1554"/>
      <c r="BU62" s="1555"/>
      <c r="BV62" s="1556"/>
      <c r="BW62" s="1191">
        <f>SUM(BW63:BX72)</f>
        <v>0</v>
      </c>
      <c r="BX62" s="1192"/>
      <c r="BY62" s="1191">
        <f>SUM(BY63:BZ72)</f>
        <v>0</v>
      </c>
      <c r="BZ62" s="1193"/>
      <c r="CA62" s="1209">
        <f>SUM(CA63:CB72)</f>
        <v>0</v>
      </c>
      <c r="CB62" s="1192"/>
      <c r="CC62" s="1191">
        <f>SUM(CC63:CD72)</f>
        <v>0</v>
      </c>
      <c r="CD62" s="1192"/>
      <c r="CE62" s="1191">
        <f>SUM(CE63:CF72)</f>
        <v>0</v>
      </c>
      <c r="CF62" s="1193"/>
      <c r="CG62" s="1209">
        <f>SUM(CG63:CH72)</f>
        <v>12</v>
      </c>
      <c r="CH62" s="1210"/>
      <c r="CI62" s="196">
        <f t="shared" si="98"/>
        <v>0</v>
      </c>
      <c r="CJ62" s="179">
        <f t="shared" si="98"/>
        <v>480</v>
      </c>
      <c r="CK62" s="180">
        <f t="shared" si="1"/>
        <v>226</v>
      </c>
      <c r="CL62" s="201">
        <f t="shared" si="2"/>
        <v>12</v>
      </c>
      <c r="CM62" s="180">
        <f t="shared" si="3"/>
        <v>226</v>
      </c>
    </row>
    <row r="63" spans="1:91" s="484" customFormat="1" ht="21.75" thickTop="1" thickBot="1" x14ac:dyDescent="0.25">
      <c r="A63" s="492">
        <f t="shared" ref="A63:A72" si="146">ROUND(1,1)*Y63/36</f>
        <v>7.5</v>
      </c>
      <c r="B63" s="492">
        <f>ROUND(1,1)*Y63/40</f>
        <v>6.75</v>
      </c>
      <c r="C63" s="492">
        <f>(Y63-72)/AA63</f>
        <v>1.6779661016949152</v>
      </c>
      <c r="D63" s="509">
        <f>BI63+BO63+BU63+CA63</f>
        <v>0</v>
      </c>
      <c r="E63" s="510">
        <f t="shared" ref="E63" si="147">BK63+BQ63+BW63+CC63</f>
        <v>0</v>
      </c>
      <c r="F63" s="1247" t="s">
        <v>196</v>
      </c>
      <c r="G63" s="1248"/>
      <c r="H63" s="1499" t="s">
        <v>197</v>
      </c>
      <c r="I63" s="1499"/>
      <c r="J63" s="1499"/>
      <c r="K63" s="1499"/>
      <c r="L63" s="1499"/>
      <c r="M63" s="1499"/>
      <c r="N63" s="1499"/>
      <c r="O63" s="1499"/>
      <c r="P63" s="1499"/>
      <c r="Q63" s="1499"/>
      <c r="R63" s="1499"/>
      <c r="S63" s="1499"/>
      <c r="T63" s="1499"/>
      <c r="U63" s="1539" t="s">
        <v>198</v>
      </c>
      <c r="V63" s="1540"/>
      <c r="W63" s="1493"/>
      <c r="X63" s="1449"/>
      <c r="Y63" s="1531">
        <f>AK63+AQ63+AW63+BC63+BI63+BO63+BU63+CA63</f>
        <v>270</v>
      </c>
      <c r="Z63" s="1532"/>
      <c r="AA63" s="1266">
        <f>SUM(AC63:AJ63)</f>
        <v>118</v>
      </c>
      <c r="AB63" s="1449"/>
      <c r="AC63" s="1505">
        <v>68</v>
      </c>
      <c r="AD63" s="1267"/>
      <c r="AE63" s="1266"/>
      <c r="AF63" s="1267"/>
      <c r="AG63" s="1266">
        <v>50</v>
      </c>
      <c r="AH63" s="1267"/>
      <c r="AI63" s="1266"/>
      <c r="AJ63" s="1267"/>
      <c r="AK63" s="1450"/>
      <c r="AL63" s="1272"/>
      <c r="AM63" s="1266"/>
      <c r="AN63" s="1267"/>
      <c r="AO63" s="1494">
        <f t="shared" ref="AO63" si="148">ROUND(1,1)*AK63/40</f>
        <v>0</v>
      </c>
      <c r="AP63" s="1495"/>
      <c r="AQ63" s="1450"/>
      <c r="AR63" s="1272"/>
      <c r="AS63" s="1266"/>
      <c r="AT63" s="1267"/>
      <c r="AU63" s="1271"/>
      <c r="AV63" s="1458"/>
      <c r="AW63" s="1496">
        <v>140</v>
      </c>
      <c r="AX63" s="1497"/>
      <c r="AY63" s="1266">
        <v>68</v>
      </c>
      <c r="AZ63" s="1267"/>
      <c r="BA63" s="1271">
        <v>3</v>
      </c>
      <c r="BB63" s="1458"/>
      <c r="BC63" s="1547">
        <v>130</v>
      </c>
      <c r="BD63" s="1548"/>
      <c r="BE63" s="1549">
        <v>50</v>
      </c>
      <c r="BF63" s="1550"/>
      <c r="BG63" s="1551">
        <v>3</v>
      </c>
      <c r="BH63" s="1552"/>
      <c r="BI63" s="1493"/>
      <c r="BJ63" s="1267"/>
      <c r="BK63" s="1266"/>
      <c r="BL63" s="1267"/>
      <c r="BM63" s="1534">
        <f t="shared" ref="BM63:BM71" si="149">ROUND(1,1)*BI63/40</f>
        <v>0</v>
      </c>
      <c r="BN63" s="1495"/>
      <c r="BO63" s="1493"/>
      <c r="BP63" s="1267"/>
      <c r="BQ63" s="1266"/>
      <c r="BR63" s="1267"/>
      <c r="BS63" s="1534">
        <f t="shared" ref="BS63:BS71" si="150">ROUND(1,1)*BO63/40</f>
        <v>0</v>
      </c>
      <c r="BT63" s="1495"/>
      <c r="BU63" s="1493"/>
      <c r="BV63" s="1267"/>
      <c r="BW63" s="1266"/>
      <c r="BX63" s="1267"/>
      <c r="BY63" s="1534">
        <f t="shared" ref="BY63:BY71" si="151">ROUND(1,1)*BU63/40</f>
        <v>0</v>
      </c>
      <c r="BZ63" s="1495"/>
      <c r="CA63" s="1493"/>
      <c r="CB63" s="1267"/>
      <c r="CC63" s="1266"/>
      <c r="CD63" s="1267"/>
      <c r="CE63" s="1534">
        <f t="shared" ref="CE63:CE72" si="152">ROUND(1,1)*CA63/40</f>
        <v>0</v>
      </c>
      <c r="CF63" s="1495"/>
      <c r="CG63" s="1450">
        <f t="shared" ref="CG63:CG72" si="153">AO63+AU63+BA63+BG63+BM63+BS63+BY63+CE63</f>
        <v>6</v>
      </c>
      <c r="CH63" s="1271"/>
      <c r="CI63" s="488" t="s">
        <v>202</v>
      </c>
      <c r="CJ63" s="503">
        <f t="shared" si="98"/>
        <v>270</v>
      </c>
      <c r="CK63" s="483">
        <f t="shared" si="1"/>
        <v>118</v>
      </c>
      <c r="CL63" s="504">
        <f t="shared" si="2"/>
        <v>6</v>
      </c>
      <c r="CM63" s="483">
        <f t="shared" si="3"/>
        <v>118</v>
      </c>
    </row>
    <row r="64" spans="1:91" s="114" customFormat="1" ht="38.25" customHeight="1" thickTop="1" thickBot="1" x14ac:dyDescent="0.35">
      <c r="A64" s="145"/>
      <c r="B64" s="145"/>
      <c r="C64" s="145"/>
      <c r="D64" s="145"/>
      <c r="E64" s="145"/>
      <c r="F64" s="204"/>
      <c r="G64" s="205"/>
      <c r="H64" s="1600" t="s">
        <v>96</v>
      </c>
      <c r="I64" s="1601"/>
      <c r="J64" s="1601"/>
      <c r="K64" s="1601"/>
      <c r="L64" s="1601"/>
      <c r="M64" s="1601"/>
      <c r="N64" s="1601"/>
      <c r="O64" s="1601"/>
      <c r="P64" s="1601"/>
      <c r="Q64" s="1601"/>
      <c r="R64" s="1601"/>
      <c r="S64" s="1601"/>
      <c r="T64" s="1602"/>
      <c r="U64" s="1609" t="s">
        <v>97</v>
      </c>
      <c r="V64" s="1610"/>
      <c r="W64" s="1609" t="s">
        <v>98</v>
      </c>
      <c r="X64" s="1610"/>
      <c r="Y64" s="1615" t="s">
        <v>99</v>
      </c>
      <c r="Z64" s="1616"/>
      <c r="AA64" s="1616"/>
      <c r="AB64" s="1616"/>
      <c r="AC64" s="1616"/>
      <c r="AD64" s="1616"/>
      <c r="AE64" s="1616"/>
      <c r="AF64" s="1616"/>
      <c r="AG64" s="1616"/>
      <c r="AH64" s="1616"/>
      <c r="AI64" s="1616"/>
      <c r="AJ64" s="1617"/>
      <c r="AK64" s="1224" t="s">
        <v>100</v>
      </c>
      <c r="AL64" s="1618"/>
      <c r="AM64" s="1618"/>
      <c r="AN64" s="1618"/>
      <c r="AO64" s="1618"/>
      <c r="AP64" s="1618"/>
      <c r="AQ64" s="1618"/>
      <c r="AR64" s="1618"/>
      <c r="AS64" s="1618"/>
      <c r="AT64" s="1618"/>
      <c r="AU64" s="1618"/>
      <c r="AV64" s="1618"/>
      <c r="AW64" s="1618"/>
      <c r="AX64" s="1618"/>
      <c r="AY64" s="1618"/>
      <c r="AZ64" s="1618"/>
      <c r="BA64" s="1618"/>
      <c r="BB64" s="1618"/>
      <c r="BC64" s="1618"/>
      <c r="BD64" s="1618"/>
      <c r="BE64" s="1618"/>
      <c r="BF64" s="1618"/>
      <c r="BG64" s="1618"/>
      <c r="BH64" s="1618"/>
      <c r="BI64" s="1618"/>
      <c r="BJ64" s="1618"/>
      <c r="BK64" s="1618"/>
      <c r="BL64" s="1618"/>
      <c r="BM64" s="1618"/>
      <c r="BN64" s="1618"/>
      <c r="BO64" s="1618"/>
      <c r="BP64" s="1618"/>
      <c r="BQ64" s="1618"/>
      <c r="BR64" s="1618"/>
      <c r="BS64" s="1618"/>
      <c r="BT64" s="1618"/>
      <c r="BU64" s="1618"/>
      <c r="BV64" s="1618"/>
      <c r="BW64" s="1618"/>
      <c r="BX64" s="1618"/>
      <c r="BY64" s="1618"/>
      <c r="BZ64" s="1618"/>
      <c r="CA64" s="1618"/>
      <c r="CB64" s="1618"/>
      <c r="CC64" s="1618"/>
      <c r="CD64" s="1618"/>
      <c r="CE64" s="1618"/>
      <c r="CF64" s="1225"/>
      <c r="CG64" s="1557" t="s">
        <v>101</v>
      </c>
      <c r="CH64" s="1558"/>
      <c r="CI64" s="1563" t="s">
        <v>102</v>
      </c>
    </row>
    <row r="65" spans="1:91" s="114" customFormat="1" ht="22.9" customHeight="1" thickTop="1" thickBot="1" x14ac:dyDescent="0.35">
      <c r="A65" s="162"/>
      <c r="B65" s="162" t="s">
        <v>105</v>
      </c>
      <c r="C65" s="162" t="s">
        <v>106</v>
      </c>
      <c r="D65" s="162" t="s">
        <v>107</v>
      </c>
      <c r="E65" s="162" t="s">
        <v>108</v>
      </c>
      <c r="F65" s="206"/>
      <c r="G65" s="207"/>
      <c r="H65" s="1603"/>
      <c r="I65" s="1604"/>
      <c r="J65" s="1604"/>
      <c r="K65" s="1604"/>
      <c r="L65" s="1604"/>
      <c r="M65" s="1604"/>
      <c r="N65" s="1604"/>
      <c r="O65" s="1604"/>
      <c r="P65" s="1604"/>
      <c r="Q65" s="1604"/>
      <c r="R65" s="1604"/>
      <c r="S65" s="1604"/>
      <c r="T65" s="1605"/>
      <c r="U65" s="1611"/>
      <c r="V65" s="1612"/>
      <c r="W65" s="1611"/>
      <c r="X65" s="1612"/>
      <c r="Y65" s="1566" t="s">
        <v>104</v>
      </c>
      <c r="Z65" s="1567"/>
      <c r="AA65" s="1567" t="s">
        <v>109</v>
      </c>
      <c r="AB65" s="1572"/>
      <c r="AC65" s="1577" t="s">
        <v>110</v>
      </c>
      <c r="AD65" s="1578"/>
      <c r="AE65" s="1578"/>
      <c r="AF65" s="1578"/>
      <c r="AG65" s="1578"/>
      <c r="AH65" s="1578"/>
      <c r="AI65" s="1578"/>
      <c r="AJ65" s="1579"/>
      <c r="AK65" s="1580" t="s">
        <v>111</v>
      </c>
      <c r="AL65" s="1581"/>
      <c r="AM65" s="1581"/>
      <c r="AN65" s="1581"/>
      <c r="AO65" s="1581"/>
      <c r="AP65" s="1581"/>
      <c r="AQ65" s="1581"/>
      <c r="AR65" s="1581"/>
      <c r="AS65" s="1581"/>
      <c r="AT65" s="1581"/>
      <c r="AU65" s="1581"/>
      <c r="AV65" s="1582"/>
      <c r="AW65" s="1580" t="s">
        <v>112</v>
      </c>
      <c r="AX65" s="1581"/>
      <c r="AY65" s="1581"/>
      <c r="AZ65" s="1581"/>
      <c r="BA65" s="1581"/>
      <c r="BB65" s="1581"/>
      <c r="BC65" s="1581"/>
      <c r="BD65" s="1581"/>
      <c r="BE65" s="1581"/>
      <c r="BF65" s="1581"/>
      <c r="BG65" s="1581"/>
      <c r="BH65" s="1582"/>
      <c r="BI65" s="1583" t="s">
        <v>113</v>
      </c>
      <c r="BJ65" s="1583"/>
      <c r="BK65" s="1583"/>
      <c r="BL65" s="1583"/>
      <c r="BM65" s="1583"/>
      <c r="BN65" s="1583"/>
      <c r="BO65" s="1583"/>
      <c r="BP65" s="1583"/>
      <c r="BQ65" s="1583"/>
      <c r="BR65" s="1583"/>
      <c r="BS65" s="1583"/>
      <c r="BT65" s="1583"/>
      <c r="BU65" s="1580" t="s">
        <v>114</v>
      </c>
      <c r="BV65" s="1581"/>
      <c r="BW65" s="1581"/>
      <c r="BX65" s="1581"/>
      <c r="BY65" s="1581"/>
      <c r="BZ65" s="1581"/>
      <c r="CA65" s="1581"/>
      <c r="CB65" s="1581"/>
      <c r="CC65" s="1581"/>
      <c r="CD65" s="1581"/>
      <c r="CE65" s="1581"/>
      <c r="CF65" s="1582"/>
      <c r="CG65" s="1559"/>
      <c r="CH65" s="1560"/>
      <c r="CI65" s="1564"/>
    </row>
    <row r="66" spans="1:91" s="114" customFormat="1" ht="18" customHeight="1" thickTop="1" x14ac:dyDescent="0.3">
      <c r="A66" s="162">
        <v>1.5</v>
      </c>
      <c r="B66" s="162">
        <f>A66*E66</f>
        <v>75</v>
      </c>
      <c r="C66" s="162">
        <f>A66*E66+36</f>
        <v>111</v>
      </c>
      <c r="D66" s="162">
        <f>A66*E66+2*36</f>
        <v>147</v>
      </c>
      <c r="E66" s="162">
        <v>50</v>
      </c>
      <c r="F66" s="1623" t="s">
        <v>95</v>
      </c>
      <c r="G66" s="1624"/>
      <c r="H66" s="1603"/>
      <c r="I66" s="1604"/>
      <c r="J66" s="1604"/>
      <c r="K66" s="1604"/>
      <c r="L66" s="1604"/>
      <c r="M66" s="1604"/>
      <c r="N66" s="1604"/>
      <c r="O66" s="1604"/>
      <c r="P66" s="1604"/>
      <c r="Q66" s="1604"/>
      <c r="R66" s="1604"/>
      <c r="S66" s="1604"/>
      <c r="T66" s="1605"/>
      <c r="U66" s="1611"/>
      <c r="V66" s="1612"/>
      <c r="W66" s="1611"/>
      <c r="X66" s="1612"/>
      <c r="Y66" s="1568"/>
      <c r="Z66" s="1569"/>
      <c r="AA66" s="1573"/>
      <c r="AB66" s="1574"/>
      <c r="AC66" s="1626" t="s">
        <v>115</v>
      </c>
      <c r="AD66" s="1627"/>
      <c r="AE66" s="1567" t="s">
        <v>116</v>
      </c>
      <c r="AF66" s="1567"/>
      <c r="AG66" s="1567" t="s">
        <v>117</v>
      </c>
      <c r="AH66" s="1567"/>
      <c r="AI66" s="1567" t="s">
        <v>118</v>
      </c>
      <c r="AJ66" s="1631"/>
      <c r="AK66" s="208"/>
      <c r="AL66" s="209" t="s">
        <v>119</v>
      </c>
      <c r="AM66" s="209"/>
      <c r="AN66" s="209"/>
      <c r="AO66" s="209"/>
      <c r="AP66" s="210"/>
      <c r="AQ66" s="1621" t="s">
        <v>120</v>
      </c>
      <c r="AR66" s="1584"/>
      <c r="AS66" s="1584"/>
      <c r="AT66" s="1584"/>
      <c r="AU66" s="1584"/>
      <c r="AV66" s="1622"/>
      <c r="AW66" s="1584" t="s">
        <v>121</v>
      </c>
      <c r="AX66" s="1584"/>
      <c r="AY66" s="1584"/>
      <c r="AZ66" s="1584"/>
      <c r="BA66" s="1584"/>
      <c r="BB66" s="1584"/>
      <c r="BC66" s="1621" t="s">
        <v>122</v>
      </c>
      <c r="BD66" s="1584"/>
      <c r="BE66" s="1584"/>
      <c r="BF66" s="1584"/>
      <c r="BG66" s="1584"/>
      <c r="BH66" s="1622"/>
      <c r="BI66" s="1584" t="s">
        <v>123</v>
      </c>
      <c r="BJ66" s="1584"/>
      <c r="BK66" s="1584"/>
      <c r="BL66" s="1584"/>
      <c r="BM66" s="1584"/>
      <c r="BN66" s="1584"/>
      <c r="BO66" s="1621" t="s">
        <v>124</v>
      </c>
      <c r="BP66" s="1584"/>
      <c r="BQ66" s="1584"/>
      <c r="BR66" s="1584"/>
      <c r="BS66" s="1584"/>
      <c r="BT66" s="1622"/>
      <c r="BU66" s="1584" t="s">
        <v>125</v>
      </c>
      <c r="BV66" s="1584"/>
      <c r="BW66" s="1584"/>
      <c r="BX66" s="1584"/>
      <c r="BY66" s="1584"/>
      <c r="BZ66" s="1584"/>
      <c r="CA66" s="1621" t="s">
        <v>126</v>
      </c>
      <c r="CB66" s="1584"/>
      <c r="CC66" s="1584"/>
      <c r="CD66" s="1584"/>
      <c r="CE66" s="1584"/>
      <c r="CF66" s="1622"/>
      <c r="CG66" s="1559"/>
      <c r="CH66" s="1560"/>
      <c r="CI66" s="1564"/>
    </row>
    <row r="67" spans="1:91" s="114" customFormat="1" ht="21" customHeight="1" x14ac:dyDescent="0.3">
      <c r="A67" s="162">
        <v>2.1</v>
      </c>
      <c r="B67" s="162">
        <f>A67*E67</f>
        <v>105</v>
      </c>
      <c r="C67" s="162">
        <f>A67*E67+36</f>
        <v>141</v>
      </c>
      <c r="D67" s="162">
        <f>A67*E67+2*36</f>
        <v>177</v>
      </c>
      <c r="E67" s="162">
        <v>50</v>
      </c>
      <c r="F67" s="1623"/>
      <c r="G67" s="1624"/>
      <c r="H67" s="1603"/>
      <c r="I67" s="1604"/>
      <c r="J67" s="1604"/>
      <c r="K67" s="1604"/>
      <c r="L67" s="1604"/>
      <c r="M67" s="1604"/>
      <c r="N67" s="1604"/>
      <c r="O67" s="1604"/>
      <c r="P67" s="1604"/>
      <c r="Q67" s="1604"/>
      <c r="R67" s="1604"/>
      <c r="S67" s="1604"/>
      <c r="T67" s="1605"/>
      <c r="U67" s="1611"/>
      <c r="V67" s="1612"/>
      <c r="W67" s="1611"/>
      <c r="X67" s="1612"/>
      <c r="Y67" s="1568"/>
      <c r="Z67" s="1569"/>
      <c r="AA67" s="1573"/>
      <c r="AB67" s="1574"/>
      <c r="AC67" s="1628"/>
      <c r="AD67" s="1573"/>
      <c r="AE67" s="1569"/>
      <c r="AF67" s="1569"/>
      <c r="AG67" s="1569"/>
      <c r="AH67" s="1569"/>
      <c r="AI67" s="1569"/>
      <c r="AJ67" s="1632"/>
      <c r="AK67" s="211"/>
      <c r="AL67" s="212">
        <v>17</v>
      </c>
      <c r="AM67" s="1635" t="s">
        <v>127</v>
      </c>
      <c r="AN67" s="1635"/>
      <c r="AO67" s="1635"/>
      <c r="AP67" s="213"/>
      <c r="AQ67" s="214"/>
      <c r="AR67" s="212">
        <v>17</v>
      </c>
      <c r="AS67" s="212" t="s">
        <v>127</v>
      </c>
      <c r="AT67" s="212"/>
      <c r="AU67" s="212"/>
      <c r="AV67" s="215"/>
      <c r="AW67" s="214"/>
      <c r="AX67" s="212">
        <v>17</v>
      </c>
      <c r="AY67" s="212" t="s">
        <v>127</v>
      </c>
      <c r="AZ67" s="212"/>
      <c r="BA67" s="212"/>
      <c r="BB67" s="215"/>
      <c r="BC67" s="214"/>
      <c r="BD67" s="212">
        <v>18</v>
      </c>
      <c r="BE67" s="212" t="s">
        <v>127</v>
      </c>
      <c r="BF67" s="212"/>
      <c r="BG67" s="212"/>
      <c r="BH67" s="215"/>
      <c r="BI67" s="214"/>
      <c r="BJ67" s="212">
        <v>18</v>
      </c>
      <c r="BK67" s="212" t="s">
        <v>127</v>
      </c>
      <c r="BL67" s="212"/>
      <c r="BM67" s="212"/>
      <c r="BN67" s="215"/>
      <c r="BO67" s="214"/>
      <c r="BP67" s="212">
        <v>18</v>
      </c>
      <c r="BQ67" s="212" t="s">
        <v>127</v>
      </c>
      <c r="BR67" s="212"/>
      <c r="BS67" s="212"/>
      <c r="BT67" s="215"/>
      <c r="BU67" s="214"/>
      <c r="BV67" s="212">
        <v>15</v>
      </c>
      <c r="BW67" s="212" t="s">
        <v>127</v>
      </c>
      <c r="BX67" s="212"/>
      <c r="BY67" s="212"/>
      <c r="BZ67" s="215"/>
      <c r="CA67" s="214"/>
      <c r="CB67" s="212"/>
      <c r="CC67" s="212"/>
      <c r="CD67" s="212"/>
      <c r="CE67" s="212"/>
      <c r="CF67" s="215"/>
      <c r="CG67" s="1559"/>
      <c r="CH67" s="1560"/>
      <c r="CI67" s="1564"/>
    </row>
    <row r="68" spans="1:91" s="114" customFormat="1" ht="21" customHeight="1" x14ac:dyDescent="0.3">
      <c r="F68" s="1623"/>
      <c r="G68" s="1624"/>
      <c r="H68" s="1603"/>
      <c r="I68" s="1604"/>
      <c r="J68" s="1604"/>
      <c r="K68" s="1604"/>
      <c r="L68" s="1604"/>
      <c r="M68" s="1604"/>
      <c r="N68" s="1604"/>
      <c r="O68" s="1604"/>
      <c r="P68" s="1604"/>
      <c r="Q68" s="1604"/>
      <c r="R68" s="1604"/>
      <c r="S68" s="1604"/>
      <c r="T68" s="1605"/>
      <c r="U68" s="1611"/>
      <c r="V68" s="1612"/>
      <c r="W68" s="1611"/>
      <c r="X68" s="1612"/>
      <c r="Y68" s="1568"/>
      <c r="Z68" s="1569"/>
      <c r="AA68" s="1573"/>
      <c r="AB68" s="1574"/>
      <c r="AC68" s="1628"/>
      <c r="AD68" s="1573"/>
      <c r="AE68" s="1569"/>
      <c r="AF68" s="1569"/>
      <c r="AG68" s="1569"/>
      <c r="AH68" s="1569"/>
      <c r="AI68" s="1569"/>
      <c r="AJ68" s="1632"/>
      <c r="AK68" s="216" t="s">
        <v>128</v>
      </c>
      <c r="AL68" s="172" t="s">
        <v>129</v>
      </c>
      <c r="AM68" s="217"/>
      <c r="AN68" s="217"/>
      <c r="AO68" s="217"/>
      <c r="AP68" s="218"/>
      <c r="AQ68" s="1619"/>
      <c r="AR68" s="1620"/>
      <c r="AS68" s="1620"/>
      <c r="AT68" s="1620"/>
      <c r="AU68" s="1620"/>
      <c r="AV68" s="1620"/>
      <c r="AW68" s="1619"/>
      <c r="AX68" s="1620"/>
      <c r="AY68" s="1620"/>
      <c r="AZ68" s="1620"/>
      <c r="BA68" s="1620"/>
      <c r="BB68" s="1620"/>
      <c r="BC68" s="1619"/>
      <c r="BD68" s="1620"/>
      <c r="BE68" s="1620"/>
      <c r="BF68" s="1620"/>
      <c r="BG68" s="1620"/>
      <c r="BH68" s="1620"/>
      <c r="BI68" s="1619"/>
      <c r="BJ68" s="1620"/>
      <c r="BK68" s="1620"/>
      <c r="BL68" s="1620"/>
      <c r="BM68" s="1620"/>
      <c r="BN68" s="1620"/>
      <c r="BO68" s="1619"/>
      <c r="BP68" s="1620"/>
      <c r="BQ68" s="1620"/>
      <c r="BR68" s="1620"/>
      <c r="BS68" s="1620"/>
      <c r="BT68" s="1620"/>
      <c r="BU68" s="1619"/>
      <c r="BV68" s="1620"/>
      <c r="BW68" s="1620"/>
      <c r="BX68" s="1620"/>
      <c r="BY68" s="1620"/>
      <c r="BZ68" s="1620"/>
      <c r="CA68" s="1619"/>
      <c r="CB68" s="1620"/>
      <c r="CC68" s="1620"/>
      <c r="CD68" s="1620"/>
      <c r="CE68" s="1620"/>
      <c r="CF68" s="1620"/>
      <c r="CG68" s="1559"/>
      <c r="CH68" s="1560"/>
      <c r="CI68" s="1564"/>
    </row>
    <row r="69" spans="1:91" s="114" customFormat="1" ht="24" customHeight="1" x14ac:dyDescent="0.3">
      <c r="A69" s="175">
        <f>(B69-36)/C69</f>
        <v>1.9523809523809523</v>
      </c>
      <c r="B69" s="162">
        <v>200</v>
      </c>
      <c r="C69" s="162">
        <v>84</v>
      </c>
      <c r="D69" s="162" t="s">
        <v>106</v>
      </c>
      <c r="F69" s="1625"/>
      <c r="G69" s="1624"/>
      <c r="H69" s="1603"/>
      <c r="I69" s="1604"/>
      <c r="J69" s="1604"/>
      <c r="K69" s="1604"/>
      <c r="L69" s="1604"/>
      <c r="M69" s="1604"/>
      <c r="N69" s="1604"/>
      <c r="O69" s="1604"/>
      <c r="P69" s="1604"/>
      <c r="Q69" s="1604"/>
      <c r="R69" s="1604"/>
      <c r="S69" s="1604"/>
      <c r="T69" s="1605"/>
      <c r="U69" s="1611"/>
      <c r="V69" s="1612"/>
      <c r="W69" s="1611"/>
      <c r="X69" s="1612"/>
      <c r="Y69" s="1568"/>
      <c r="Z69" s="1569"/>
      <c r="AA69" s="1573"/>
      <c r="AB69" s="1574"/>
      <c r="AC69" s="1628"/>
      <c r="AD69" s="1573"/>
      <c r="AE69" s="1569"/>
      <c r="AF69" s="1569"/>
      <c r="AG69" s="1569"/>
      <c r="AH69" s="1569"/>
      <c r="AI69" s="1569"/>
      <c r="AJ69" s="1632"/>
      <c r="AK69" s="1634" t="s">
        <v>130</v>
      </c>
      <c r="AL69" s="1596"/>
      <c r="AM69" s="1585" t="s">
        <v>131</v>
      </c>
      <c r="AN69" s="1593"/>
      <c r="AO69" s="1585" t="s">
        <v>132</v>
      </c>
      <c r="AP69" s="1586"/>
      <c r="AQ69" s="1589" t="s">
        <v>130</v>
      </c>
      <c r="AR69" s="1590"/>
      <c r="AS69" s="1585" t="s">
        <v>131</v>
      </c>
      <c r="AT69" s="1593"/>
      <c r="AU69" s="1585" t="s">
        <v>132</v>
      </c>
      <c r="AV69" s="1586"/>
      <c r="AW69" s="1595" t="s">
        <v>130</v>
      </c>
      <c r="AX69" s="1596"/>
      <c r="AY69" s="1585" t="s">
        <v>131</v>
      </c>
      <c r="AZ69" s="1593"/>
      <c r="BA69" s="1585" t="s">
        <v>132</v>
      </c>
      <c r="BB69" s="1586"/>
      <c r="BC69" s="1595" t="s">
        <v>130</v>
      </c>
      <c r="BD69" s="1596"/>
      <c r="BE69" s="1585" t="s">
        <v>131</v>
      </c>
      <c r="BF69" s="1593"/>
      <c r="BG69" s="1585" t="s">
        <v>132</v>
      </c>
      <c r="BH69" s="1586"/>
      <c r="BI69" s="1595" t="s">
        <v>130</v>
      </c>
      <c r="BJ69" s="1596"/>
      <c r="BK69" s="1585" t="s">
        <v>131</v>
      </c>
      <c r="BL69" s="1593"/>
      <c r="BM69" s="1585" t="s">
        <v>132</v>
      </c>
      <c r="BN69" s="1586"/>
      <c r="BO69" s="1595" t="s">
        <v>130</v>
      </c>
      <c r="BP69" s="1596"/>
      <c r="BQ69" s="1585" t="s">
        <v>131</v>
      </c>
      <c r="BR69" s="1593"/>
      <c r="BS69" s="1585" t="s">
        <v>132</v>
      </c>
      <c r="BT69" s="1586"/>
      <c r="BU69" s="1595" t="s">
        <v>130</v>
      </c>
      <c r="BV69" s="1596"/>
      <c r="BW69" s="1585" t="s">
        <v>131</v>
      </c>
      <c r="BX69" s="1593"/>
      <c r="BY69" s="1585" t="s">
        <v>132</v>
      </c>
      <c r="BZ69" s="1586"/>
      <c r="CA69" s="1595" t="s">
        <v>130</v>
      </c>
      <c r="CB69" s="1596"/>
      <c r="CC69" s="1585" t="s">
        <v>131</v>
      </c>
      <c r="CD69" s="1593"/>
      <c r="CE69" s="1585" t="s">
        <v>132</v>
      </c>
      <c r="CF69" s="1586"/>
      <c r="CG69" s="1559"/>
      <c r="CH69" s="1560"/>
      <c r="CI69" s="1564"/>
      <c r="CJ69" s="176" t="s">
        <v>133</v>
      </c>
    </row>
    <row r="70" spans="1:91" s="114" customFormat="1" ht="61.15" customHeight="1" thickBot="1" x14ac:dyDescent="0.35">
      <c r="A70" s="175">
        <f>B70/C70</f>
        <v>1.6666666666666667</v>
      </c>
      <c r="B70" s="162">
        <v>170</v>
      </c>
      <c r="C70" s="162">
        <v>102</v>
      </c>
      <c r="D70" s="162" t="s">
        <v>105</v>
      </c>
      <c r="F70" s="219"/>
      <c r="G70" s="220"/>
      <c r="H70" s="1606"/>
      <c r="I70" s="1607"/>
      <c r="J70" s="1607"/>
      <c r="K70" s="1607"/>
      <c r="L70" s="1607"/>
      <c r="M70" s="1607"/>
      <c r="N70" s="1607"/>
      <c r="O70" s="1607"/>
      <c r="P70" s="1607"/>
      <c r="Q70" s="1607"/>
      <c r="R70" s="1607"/>
      <c r="S70" s="1607"/>
      <c r="T70" s="1608"/>
      <c r="U70" s="1613"/>
      <c r="V70" s="1614"/>
      <c r="W70" s="1613"/>
      <c r="X70" s="1614"/>
      <c r="Y70" s="1570"/>
      <c r="Z70" s="1571"/>
      <c r="AA70" s="1575"/>
      <c r="AB70" s="1576"/>
      <c r="AC70" s="1629"/>
      <c r="AD70" s="1575"/>
      <c r="AE70" s="1630"/>
      <c r="AF70" s="1630"/>
      <c r="AG70" s="1630"/>
      <c r="AH70" s="1630"/>
      <c r="AI70" s="1630"/>
      <c r="AJ70" s="1633"/>
      <c r="AK70" s="1597"/>
      <c r="AL70" s="1598"/>
      <c r="AM70" s="1587"/>
      <c r="AN70" s="1594"/>
      <c r="AO70" s="1587"/>
      <c r="AP70" s="1588"/>
      <c r="AQ70" s="1591"/>
      <c r="AR70" s="1592"/>
      <c r="AS70" s="1587"/>
      <c r="AT70" s="1594"/>
      <c r="AU70" s="1587"/>
      <c r="AV70" s="1588"/>
      <c r="AW70" s="1597"/>
      <c r="AX70" s="1598"/>
      <c r="AY70" s="1587"/>
      <c r="AZ70" s="1594"/>
      <c r="BA70" s="1587"/>
      <c r="BB70" s="1588"/>
      <c r="BC70" s="1597"/>
      <c r="BD70" s="1598"/>
      <c r="BE70" s="1587"/>
      <c r="BF70" s="1594"/>
      <c r="BG70" s="1587"/>
      <c r="BH70" s="1588"/>
      <c r="BI70" s="1597"/>
      <c r="BJ70" s="1598"/>
      <c r="BK70" s="1587"/>
      <c r="BL70" s="1594"/>
      <c r="BM70" s="1587"/>
      <c r="BN70" s="1588"/>
      <c r="BO70" s="1597"/>
      <c r="BP70" s="1598"/>
      <c r="BQ70" s="1587"/>
      <c r="BR70" s="1594"/>
      <c r="BS70" s="1587"/>
      <c r="BT70" s="1588"/>
      <c r="BU70" s="1597"/>
      <c r="BV70" s="1598"/>
      <c r="BW70" s="1587"/>
      <c r="BX70" s="1594"/>
      <c r="BY70" s="1587"/>
      <c r="BZ70" s="1588"/>
      <c r="CA70" s="1597"/>
      <c r="CB70" s="1598"/>
      <c r="CC70" s="1587"/>
      <c r="CD70" s="1594"/>
      <c r="CE70" s="1587"/>
      <c r="CF70" s="1588"/>
      <c r="CG70" s="1561"/>
      <c r="CH70" s="1562"/>
      <c r="CI70" s="1565"/>
      <c r="CJ70" s="177" t="s">
        <v>130</v>
      </c>
      <c r="CK70" s="177" t="s">
        <v>131</v>
      </c>
      <c r="CL70" s="177" t="s">
        <v>134</v>
      </c>
    </row>
    <row r="71" spans="1:91" s="479" customFormat="1" ht="20.25" customHeight="1" thickTop="1" x14ac:dyDescent="0.2">
      <c r="A71" s="492">
        <f t="shared" si="146"/>
        <v>3.0555555555555554</v>
      </c>
      <c r="B71" s="492">
        <f t="shared" ref="B71:B72" si="154">ROUND(1,1)*Y71/40</f>
        <v>2.75</v>
      </c>
      <c r="C71" s="492">
        <f>(Y71-36)/AA71</f>
        <v>1.088235294117647</v>
      </c>
      <c r="D71" s="494">
        <f t="shared" ref="D71" si="155">AK71+AQ71+AW71+BC71+BI71+BO71+BU71+CA71</f>
        <v>110</v>
      </c>
      <c r="E71" s="495">
        <f t="shared" ref="E71:E72" si="156">AM71+AS71+AY71+BE71+BK71+BQ71+BW71+CC71</f>
        <v>68</v>
      </c>
      <c r="F71" s="1394" t="s">
        <v>200</v>
      </c>
      <c r="G71" s="1395"/>
      <c r="H71" s="1249" t="s">
        <v>204</v>
      </c>
      <c r="I71" s="1250"/>
      <c r="J71" s="1250"/>
      <c r="K71" s="1250"/>
      <c r="L71" s="1250"/>
      <c r="M71" s="1250"/>
      <c r="N71" s="1250"/>
      <c r="O71" s="1250"/>
      <c r="P71" s="1250"/>
      <c r="Q71" s="1250"/>
      <c r="R71" s="1250"/>
      <c r="S71" s="1250"/>
      <c r="T71" s="1251"/>
      <c r="U71" s="1243"/>
      <c r="V71" s="1244"/>
      <c r="W71" s="1541">
        <v>4</v>
      </c>
      <c r="X71" s="1542"/>
      <c r="Y71" s="1264">
        <f>AK71+AQ71+AW71+BC71+BI71+BO71+BU71+CA71</f>
        <v>110</v>
      </c>
      <c r="Z71" s="1265"/>
      <c r="AA71" s="1235">
        <f>SUM(AC71:AJ71)</f>
        <v>68</v>
      </c>
      <c r="AB71" s="1238"/>
      <c r="AC71" s="1237">
        <v>34</v>
      </c>
      <c r="AD71" s="1236"/>
      <c r="AE71" s="1235">
        <v>16</v>
      </c>
      <c r="AF71" s="1236"/>
      <c r="AG71" s="1235">
        <v>18</v>
      </c>
      <c r="AH71" s="1236"/>
      <c r="AI71" s="1235"/>
      <c r="AJ71" s="1238"/>
      <c r="AK71" s="1539"/>
      <c r="AL71" s="1599"/>
      <c r="AM71" s="1235"/>
      <c r="AN71" s="1236"/>
      <c r="AO71" s="1241">
        <f>ROUND(1,1)*AK71/40</f>
        <v>0</v>
      </c>
      <c r="AP71" s="1242"/>
      <c r="AQ71" s="1243"/>
      <c r="AR71" s="1252"/>
      <c r="AS71" s="1235"/>
      <c r="AT71" s="1236"/>
      <c r="AU71" s="1241">
        <f t="shared" ref="AU71:AU72" si="157">ROUND(1,1)*AQ71/40</f>
        <v>0</v>
      </c>
      <c r="AV71" s="1242"/>
      <c r="AW71" s="1243"/>
      <c r="AX71" s="1252"/>
      <c r="AY71" s="1235"/>
      <c r="AZ71" s="1236"/>
      <c r="BA71" s="1239"/>
      <c r="BB71" s="1240"/>
      <c r="BC71" s="1243">
        <v>110</v>
      </c>
      <c r="BD71" s="1252"/>
      <c r="BE71" s="1235">
        <v>68</v>
      </c>
      <c r="BF71" s="1236"/>
      <c r="BG71" s="1239">
        <v>3</v>
      </c>
      <c r="BH71" s="1240"/>
      <c r="BI71" s="1237"/>
      <c r="BJ71" s="1236"/>
      <c r="BK71" s="1235"/>
      <c r="BL71" s="1236"/>
      <c r="BM71" s="1241">
        <f t="shared" si="149"/>
        <v>0</v>
      </c>
      <c r="BN71" s="1242"/>
      <c r="BO71" s="1237"/>
      <c r="BP71" s="1236"/>
      <c r="BQ71" s="1235"/>
      <c r="BR71" s="1236"/>
      <c r="BS71" s="1241">
        <f t="shared" si="150"/>
        <v>0</v>
      </c>
      <c r="BT71" s="1242"/>
      <c r="BU71" s="1237"/>
      <c r="BV71" s="1236"/>
      <c r="BW71" s="1235"/>
      <c r="BX71" s="1236"/>
      <c r="BY71" s="1241">
        <f t="shared" si="151"/>
        <v>0</v>
      </c>
      <c r="BZ71" s="1242"/>
      <c r="CA71" s="1237"/>
      <c r="CB71" s="1236"/>
      <c r="CC71" s="1235"/>
      <c r="CD71" s="1236"/>
      <c r="CE71" s="1241">
        <f t="shared" si="152"/>
        <v>0</v>
      </c>
      <c r="CF71" s="1242"/>
      <c r="CG71" s="1243">
        <f t="shared" si="153"/>
        <v>3</v>
      </c>
      <c r="CH71" s="1240"/>
      <c r="CI71" s="480" t="s">
        <v>202</v>
      </c>
      <c r="CJ71" s="503">
        <f t="shared" si="98"/>
        <v>110</v>
      </c>
      <c r="CK71" s="483">
        <f t="shared" si="1"/>
        <v>68</v>
      </c>
      <c r="CL71" s="504">
        <f t="shared" si="2"/>
        <v>3</v>
      </c>
      <c r="CM71" s="483">
        <f t="shared" ref="CM71:CM111" si="158">SUM(AC71:AJ71)</f>
        <v>68</v>
      </c>
    </row>
    <row r="72" spans="1:91" s="479" customFormat="1" ht="43.5" customHeight="1" thickBot="1" x14ac:dyDescent="0.25">
      <c r="A72" s="492">
        <f t="shared" si="146"/>
        <v>2.7777777777777777</v>
      </c>
      <c r="B72" s="492">
        <f t="shared" si="154"/>
        <v>2.5</v>
      </c>
      <c r="C72" s="492">
        <f t="shared" ref="C72" si="159">(Y72-36)/AA72</f>
        <v>1.6</v>
      </c>
      <c r="D72" s="509">
        <f>BI72+BO72+BU72+CA72</f>
        <v>0</v>
      </c>
      <c r="E72" s="495">
        <f t="shared" si="156"/>
        <v>40</v>
      </c>
      <c r="F72" s="1394" t="s">
        <v>203</v>
      </c>
      <c r="G72" s="1395"/>
      <c r="H72" s="1396" t="s">
        <v>207</v>
      </c>
      <c r="I72" s="1397"/>
      <c r="J72" s="1397"/>
      <c r="K72" s="1397"/>
      <c r="L72" s="1397"/>
      <c r="M72" s="1397"/>
      <c r="N72" s="1397"/>
      <c r="O72" s="1397"/>
      <c r="P72" s="1397"/>
      <c r="Q72" s="1397"/>
      <c r="R72" s="1397"/>
      <c r="S72" s="1397"/>
      <c r="T72" s="1398"/>
      <c r="U72" s="1258">
        <v>4</v>
      </c>
      <c r="V72" s="1399"/>
      <c r="W72" s="1253"/>
      <c r="X72" s="1400"/>
      <c r="Y72" s="1636">
        <f>AK72+AQ72+AW72+BC72+BI72+BO72+BU72+CA72</f>
        <v>100</v>
      </c>
      <c r="Z72" s="1637"/>
      <c r="AA72" s="1255">
        <f t="shared" ref="AA72" si="160">SUM(AC72:AJ72)</f>
        <v>40</v>
      </c>
      <c r="AB72" s="1400"/>
      <c r="AC72" s="1258">
        <v>18</v>
      </c>
      <c r="AD72" s="1260"/>
      <c r="AE72" s="1261">
        <v>16</v>
      </c>
      <c r="AF72" s="1260"/>
      <c r="AG72" s="1403">
        <v>6</v>
      </c>
      <c r="AH72" s="1404"/>
      <c r="AI72" s="1255"/>
      <c r="AJ72" s="1400"/>
      <c r="AK72" s="1258"/>
      <c r="AL72" s="1260"/>
      <c r="AM72" s="1255"/>
      <c r="AN72" s="1254"/>
      <c r="AO72" s="1256">
        <f t="shared" ref="AO72" si="161">ROUND(1,1)*AK72/40</f>
        <v>0</v>
      </c>
      <c r="AP72" s="1257"/>
      <c r="AQ72" s="1258"/>
      <c r="AR72" s="1260"/>
      <c r="AS72" s="1255"/>
      <c r="AT72" s="1254"/>
      <c r="AU72" s="1256">
        <f t="shared" si="157"/>
        <v>0</v>
      </c>
      <c r="AV72" s="1257"/>
      <c r="AW72" s="1253"/>
      <c r="AX72" s="1254"/>
      <c r="AY72" s="1255"/>
      <c r="AZ72" s="1254"/>
      <c r="BA72" s="1256">
        <f t="shared" ref="BA72" si="162">ROUND(1,1)*AW72/40</f>
        <v>0</v>
      </c>
      <c r="BB72" s="1257"/>
      <c r="BC72" s="1258">
        <v>100</v>
      </c>
      <c r="BD72" s="1260"/>
      <c r="BE72" s="1255">
        <v>40</v>
      </c>
      <c r="BF72" s="1254"/>
      <c r="BG72" s="1261">
        <v>3</v>
      </c>
      <c r="BH72" s="1259"/>
      <c r="BI72" s="1258"/>
      <c r="BJ72" s="1260"/>
      <c r="BK72" s="1255"/>
      <c r="BL72" s="1254"/>
      <c r="BM72" s="1256"/>
      <c r="BN72" s="1257"/>
      <c r="BO72" s="1258"/>
      <c r="BP72" s="1260"/>
      <c r="BQ72" s="1255"/>
      <c r="BR72" s="1254"/>
      <c r="BS72" s="1256"/>
      <c r="BT72" s="1257"/>
      <c r="BU72" s="1258"/>
      <c r="BV72" s="1260"/>
      <c r="BW72" s="1255"/>
      <c r="BX72" s="1254"/>
      <c r="BY72" s="1256"/>
      <c r="BZ72" s="1257"/>
      <c r="CA72" s="1253"/>
      <c r="CB72" s="1254"/>
      <c r="CC72" s="1255"/>
      <c r="CD72" s="1254"/>
      <c r="CE72" s="1256">
        <f t="shared" si="152"/>
        <v>0</v>
      </c>
      <c r="CF72" s="1257"/>
      <c r="CG72" s="1258">
        <f t="shared" si="153"/>
        <v>3</v>
      </c>
      <c r="CH72" s="1259"/>
      <c r="CI72" s="488" t="s">
        <v>205</v>
      </c>
      <c r="CJ72" s="503">
        <f t="shared" si="98"/>
        <v>100</v>
      </c>
      <c r="CK72" s="483">
        <f t="shared" si="1"/>
        <v>40</v>
      </c>
      <c r="CL72" s="504">
        <f>AO72+AU72+BA72+BG72+BM72+BS72+BY72+CE72</f>
        <v>3</v>
      </c>
      <c r="CM72" s="483">
        <f t="shared" si="158"/>
        <v>40</v>
      </c>
    </row>
    <row r="73" spans="1:91" s="479" customFormat="1" ht="43.5" customHeight="1" thickTop="1" thickBot="1" x14ac:dyDescent="0.25">
      <c r="A73" s="492"/>
      <c r="B73" s="492"/>
      <c r="C73" s="492"/>
      <c r="D73" s="509"/>
      <c r="E73" s="495"/>
      <c r="F73" s="1394" t="s">
        <v>206</v>
      </c>
      <c r="G73" s="1395"/>
      <c r="H73" s="1396" t="s">
        <v>201</v>
      </c>
      <c r="I73" s="1397"/>
      <c r="J73" s="1397"/>
      <c r="K73" s="1397"/>
      <c r="L73" s="1397"/>
      <c r="M73" s="1397"/>
      <c r="N73" s="1397"/>
      <c r="O73" s="1397"/>
      <c r="P73" s="1397"/>
      <c r="Q73" s="1397"/>
      <c r="R73" s="1397"/>
      <c r="S73" s="1397"/>
      <c r="T73" s="1398"/>
      <c r="U73" s="1258">
        <v>3</v>
      </c>
      <c r="V73" s="1399"/>
      <c r="W73" s="1253"/>
      <c r="X73" s="1400"/>
      <c r="Y73" s="1401">
        <f>AK73+AQ73+AW73+BC73+BI73+BO73+BU73+CA73</f>
        <v>138</v>
      </c>
      <c r="Z73" s="1402"/>
      <c r="AA73" s="1255">
        <f t="shared" ref="AA73" si="163">SUM(AC73:AJ73)</f>
        <v>40</v>
      </c>
      <c r="AB73" s="1400"/>
      <c r="AC73" s="1258">
        <v>18</v>
      </c>
      <c r="AD73" s="1260"/>
      <c r="AE73" s="1261">
        <v>16</v>
      </c>
      <c r="AF73" s="1260"/>
      <c r="AG73" s="1403">
        <v>6</v>
      </c>
      <c r="AH73" s="1404"/>
      <c r="AI73" s="1255"/>
      <c r="AJ73" s="1400"/>
      <c r="AK73" s="1258"/>
      <c r="AL73" s="1260"/>
      <c r="AM73" s="1255"/>
      <c r="AN73" s="1254"/>
      <c r="AO73" s="1256">
        <f t="shared" ref="AO73" si="164">ROUND(1,1)*AK73/40</f>
        <v>0</v>
      </c>
      <c r="AP73" s="1257"/>
      <c r="AQ73" s="1258"/>
      <c r="AR73" s="1260"/>
      <c r="AS73" s="1255"/>
      <c r="AT73" s="1254"/>
      <c r="AU73" s="1256">
        <f t="shared" ref="AU73" si="165">ROUND(1,1)*AQ73/40</f>
        <v>0</v>
      </c>
      <c r="AV73" s="1257"/>
      <c r="AW73" s="1253">
        <v>138</v>
      </c>
      <c r="AX73" s="1254"/>
      <c r="AY73" s="1255">
        <v>50</v>
      </c>
      <c r="AZ73" s="1254"/>
      <c r="BA73" s="1261">
        <v>3</v>
      </c>
      <c r="BB73" s="1259"/>
      <c r="BC73" s="1258"/>
      <c r="BD73" s="1260"/>
      <c r="BE73" s="1255"/>
      <c r="BF73" s="1254"/>
      <c r="BG73" s="1261"/>
      <c r="BH73" s="1259"/>
      <c r="BI73" s="1258"/>
      <c r="BJ73" s="1260"/>
      <c r="BK73" s="1255"/>
      <c r="BL73" s="1254"/>
      <c r="BM73" s="1256"/>
      <c r="BN73" s="1257"/>
      <c r="BO73" s="1258"/>
      <c r="BP73" s="1260"/>
      <c r="BQ73" s="1255"/>
      <c r="BR73" s="1254"/>
      <c r="BS73" s="1256"/>
      <c r="BT73" s="1257"/>
      <c r="BU73" s="1258"/>
      <c r="BV73" s="1260"/>
      <c r="BW73" s="1255"/>
      <c r="BX73" s="1254"/>
      <c r="BY73" s="1256"/>
      <c r="BZ73" s="1257"/>
      <c r="CA73" s="1253"/>
      <c r="CB73" s="1254"/>
      <c r="CC73" s="1255"/>
      <c r="CD73" s="1254"/>
      <c r="CE73" s="1256">
        <f t="shared" ref="CE73" si="166">ROUND(1,1)*CA73/40</f>
        <v>0</v>
      </c>
      <c r="CF73" s="1257"/>
      <c r="CG73" s="1258">
        <f t="shared" ref="CG73" si="167">AO73+AU73+BA73+BG73+BM73+BS73+BY73+CE73</f>
        <v>3</v>
      </c>
      <c r="CH73" s="1259"/>
      <c r="CI73" s="488" t="s">
        <v>208</v>
      </c>
      <c r="CJ73" s="503"/>
      <c r="CK73" s="483"/>
      <c r="CL73" s="504"/>
      <c r="CM73" s="483"/>
    </row>
    <row r="74" spans="1:91" s="178" customFormat="1" ht="43.5" customHeight="1" thickTop="1" thickBot="1" x14ac:dyDescent="0.25">
      <c r="A74" s="181"/>
      <c r="B74" s="181"/>
      <c r="C74" s="181"/>
      <c r="D74" s="181"/>
      <c r="E74" s="181"/>
      <c r="F74" s="1217" t="s">
        <v>209</v>
      </c>
      <c r="G74" s="1218"/>
      <c r="H74" s="1638" t="s">
        <v>210</v>
      </c>
      <c r="I74" s="1639"/>
      <c r="J74" s="1639"/>
      <c r="K74" s="1639"/>
      <c r="L74" s="1639"/>
      <c r="M74" s="1639"/>
      <c r="N74" s="1639"/>
      <c r="O74" s="1639"/>
      <c r="P74" s="1639"/>
      <c r="Q74" s="1639"/>
      <c r="R74" s="1639"/>
      <c r="S74" s="1639"/>
      <c r="T74" s="1640"/>
      <c r="U74" s="1438"/>
      <c r="V74" s="1641"/>
      <c r="W74" s="1438"/>
      <c r="X74" s="1439"/>
      <c r="Y74" s="1209">
        <f>SUM(Y75:Z77)</f>
        <v>378</v>
      </c>
      <c r="Z74" s="1191"/>
      <c r="AA74" s="1191">
        <f t="shared" ref="AA74" si="168">SUM(AA75:AB77)</f>
        <v>168</v>
      </c>
      <c r="AB74" s="1644"/>
      <c r="AC74" s="1209">
        <f t="shared" ref="AC74" si="169">SUM(AC75:AD77)</f>
        <v>66</v>
      </c>
      <c r="AD74" s="1191"/>
      <c r="AE74" s="1191">
        <f t="shared" ref="AE74" si="170">SUM(AE75:AF77)</f>
        <v>84</v>
      </c>
      <c r="AF74" s="1191"/>
      <c r="AG74" s="1191">
        <f t="shared" ref="AG74" si="171">SUM(AG75:AH77)</f>
        <v>20</v>
      </c>
      <c r="AH74" s="1191"/>
      <c r="AI74" s="1191">
        <f t="shared" ref="AI74" si="172">SUM(AI75:AJ77)</f>
        <v>0</v>
      </c>
      <c r="AJ74" s="1644"/>
      <c r="AK74" s="1209">
        <f t="shared" ref="AK74" si="173">SUM(AK75:AL77)</f>
        <v>110</v>
      </c>
      <c r="AL74" s="1191"/>
      <c r="AM74" s="1191">
        <f t="shared" ref="AM74" si="174">SUM(AM75:AN77)</f>
        <v>50</v>
      </c>
      <c r="AN74" s="1191"/>
      <c r="AO74" s="1191">
        <f t="shared" ref="AO74" si="175">SUM(AO75:AP77)</f>
        <v>3</v>
      </c>
      <c r="AP74" s="1644"/>
      <c r="AQ74" s="1209">
        <f t="shared" ref="AQ74" si="176">SUM(AQ75:AR77)</f>
        <v>130</v>
      </c>
      <c r="AR74" s="1191"/>
      <c r="AS74" s="1191">
        <f t="shared" ref="AS74" si="177">SUM(AS75:AT77)</f>
        <v>34</v>
      </c>
      <c r="AT74" s="1191"/>
      <c r="AU74" s="1191">
        <f t="shared" ref="AU74" si="178">SUM(AU75:AV77)</f>
        <v>4</v>
      </c>
      <c r="AV74" s="1644"/>
      <c r="AW74" s="1209">
        <f t="shared" ref="AW74" si="179">SUM(AW75:AX77)</f>
        <v>138</v>
      </c>
      <c r="AX74" s="1191"/>
      <c r="AY74" s="1191">
        <f t="shared" ref="AY74" si="180">SUM(AY75:AZ77)</f>
        <v>84</v>
      </c>
      <c r="AZ74" s="1191"/>
      <c r="BA74" s="1191">
        <f t="shared" ref="BA74" si="181">SUM(BA75:BB77)</f>
        <v>3</v>
      </c>
      <c r="BB74" s="1644"/>
      <c r="BC74" s="1209">
        <f t="shared" ref="BC74" si="182">SUM(BC75:BD77)</f>
        <v>0</v>
      </c>
      <c r="BD74" s="1191"/>
      <c r="BE74" s="1191">
        <f t="shared" ref="BE74" si="183">SUM(BE75:BF77)</f>
        <v>0</v>
      </c>
      <c r="BF74" s="1191"/>
      <c r="BG74" s="1191">
        <f t="shared" ref="BG74" si="184">SUM(BG75:BH77)</f>
        <v>0</v>
      </c>
      <c r="BH74" s="1644"/>
      <c r="BI74" s="1209">
        <f t="shared" ref="BI74" si="185">SUM(BI75:BJ77)</f>
        <v>0</v>
      </c>
      <c r="BJ74" s="1191"/>
      <c r="BK74" s="1191">
        <f t="shared" ref="BK74" si="186">SUM(BK75:BL77)</f>
        <v>0</v>
      </c>
      <c r="BL74" s="1191"/>
      <c r="BM74" s="1191">
        <f t="shared" ref="BM74" si="187">SUM(BM75:BN77)</f>
        <v>0</v>
      </c>
      <c r="BN74" s="1644"/>
      <c r="BO74" s="1209">
        <f t="shared" ref="BO74" si="188">SUM(BO75:BP77)</f>
        <v>0</v>
      </c>
      <c r="BP74" s="1191"/>
      <c r="BQ74" s="1191">
        <f t="shared" ref="BQ74" si="189">SUM(BQ75:BR77)</f>
        <v>0</v>
      </c>
      <c r="BR74" s="1191"/>
      <c r="BS74" s="1191">
        <f t="shared" ref="BS74" si="190">SUM(BS75:BT77)</f>
        <v>0</v>
      </c>
      <c r="BT74" s="1644"/>
      <c r="BU74" s="1209">
        <f t="shared" ref="BU74" si="191">SUM(BU75:BV77)</f>
        <v>0</v>
      </c>
      <c r="BV74" s="1191"/>
      <c r="BW74" s="1191">
        <f t="shared" ref="BW74" si="192">SUM(BW75:BX77)</f>
        <v>0</v>
      </c>
      <c r="BX74" s="1191"/>
      <c r="BY74" s="1191">
        <f t="shared" ref="BY74" si="193">SUM(BY75:BZ77)</f>
        <v>0</v>
      </c>
      <c r="BZ74" s="1644"/>
      <c r="CA74" s="1209">
        <f t="shared" ref="CA74" si="194">SUM(CA75:CB77)</f>
        <v>0</v>
      </c>
      <c r="CB74" s="1191"/>
      <c r="CC74" s="1191">
        <f t="shared" ref="CC74" si="195">SUM(CC75:CD77)</f>
        <v>0</v>
      </c>
      <c r="CD74" s="1191"/>
      <c r="CE74" s="1191">
        <f t="shared" ref="CE74" si="196">SUM(CE75:CF77)</f>
        <v>0</v>
      </c>
      <c r="CF74" s="1644"/>
      <c r="CG74" s="1301">
        <f t="shared" ref="CG74" si="197">SUM(CG75:CH77)</f>
        <v>10</v>
      </c>
      <c r="CH74" s="1533"/>
      <c r="CI74" s="221">
        <f t="shared" si="98"/>
        <v>0</v>
      </c>
      <c r="CJ74" s="179">
        <f t="shared" si="98"/>
        <v>378</v>
      </c>
      <c r="CK74" s="180">
        <f t="shared" si="1"/>
        <v>168</v>
      </c>
      <c r="CL74" s="180">
        <f t="shared" si="2"/>
        <v>10</v>
      </c>
      <c r="CM74" s="180">
        <f t="shared" si="158"/>
        <v>170</v>
      </c>
    </row>
    <row r="75" spans="1:91" s="484" customFormat="1" ht="21" customHeight="1" thickTop="1" x14ac:dyDescent="0.2">
      <c r="A75" s="492">
        <f>ROUND(1,1)*Y75/36</f>
        <v>5.5555555555555554</v>
      </c>
      <c r="B75" s="492">
        <f>ROUND(1,1)*Y75/40</f>
        <v>5</v>
      </c>
      <c r="C75" s="493">
        <f t="shared" ref="C75:C77" si="198">(Y75-36)/AA75</f>
        <v>1.9523809523809523</v>
      </c>
      <c r="D75" s="509">
        <f>BI75+BO75</f>
        <v>0</v>
      </c>
      <c r="E75" s="495">
        <f t="shared" ref="E75:E77" si="199">AM75+AS75+AY75+BE75+BK75+BQ75+BW75+CC75</f>
        <v>84</v>
      </c>
      <c r="F75" s="1651" t="s">
        <v>211</v>
      </c>
      <c r="G75" s="1652"/>
      <c r="H75" s="1653" t="s">
        <v>212</v>
      </c>
      <c r="I75" s="1654"/>
      <c r="J75" s="1654"/>
      <c r="K75" s="1654"/>
      <c r="L75" s="1654"/>
      <c r="M75" s="1654"/>
      <c r="N75" s="1654"/>
      <c r="O75" s="1654"/>
      <c r="P75" s="1654"/>
      <c r="Q75" s="1654"/>
      <c r="R75" s="1654"/>
      <c r="S75" s="1654"/>
      <c r="T75" s="1655"/>
      <c r="U75" s="1541">
        <v>1</v>
      </c>
      <c r="V75" s="1656"/>
      <c r="W75" s="1541">
        <v>2</v>
      </c>
      <c r="X75" s="1542"/>
      <c r="Y75" s="1642">
        <f>AK75+AQ75+AW75+BC75+BI75+BO75+BU75+CA75</f>
        <v>200</v>
      </c>
      <c r="Z75" s="1643"/>
      <c r="AA75" s="1549">
        <f t="shared" ref="AA75" si="200">SUM(AC75:AJ75)</f>
        <v>84</v>
      </c>
      <c r="AB75" s="1542"/>
      <c r="AC75" s="1541">
        <v>16</v>
      </c>
      <c r="AD75" s="1550"/>
      <c r="AE75" s="1649">
        <v>68</v>
      </c>
      <c r="AF75" s="1650"/>
      <c r="AG75" s="1649"/>
      <c r="AH75" s="1650"/>
      <c r="AI75" s="1549"/>
      <c r="AJ75" s="1542"/>
      <c r="AK75" s="1539">
        <v>110</v>
      </c>
      <c r="AL75" s="1599"/>
      <c r="AM75" s="1549">
        <v>50</v>
      </c>
      <c r="AN75" s="1550"/>
      <c r="AO75" s="1551">
        <v>3</v>
      </c>
      <c r="AP75" s="1552"/>
      <c r="AQ75" s="1539">
        <v>90</v>
      </c>
      <c r="AR75" s="1599"/>
      <c r="AS75" s="1549">
        <v>34</v>
      </c>
      <c r="AT75" s="1550"/>
      <c r="AU75" s="1551">
        <v>3</v>
      </c>
      <c r="AV75" s="1552"/>
      <c r="AW75" s="1541"/>
      <c r="AX75" s="1550"/>
      <c r="AY75" s="1549"/>
      <c r="AZ75" s="1550"/>
      <c r="BA75" s="1647">
        <f t="shared" ref="BA75:BA76" si="201">ROUND(1,1)*AW75/40</f>
        <v>0</v>
      </c>
      <c r="BB75" s="1648"/>
      <c r="BC75" s="1541"/>
      <c r="BD75" s="1550"/>
      <c r="BE75" s="1549"/>
      <c r="BF75" s="1550"/>
      <c r="BG75" s="1647">
        <f t="shared" ref="BG75:BG77" si="202">ROUND(1,1)*BC75/40</f>
        <v>0</v>
      </c>
      <c r="BH75" s="1648"/>
      <c r="BI75" s="1541"/>
      <c r="BJ75" s="1550"/>
      <c r="BK75" s="1549"/>
      <c r="BL75" s="1550"/>
      <c r="BM75" s="1647">
        <f t="shared" ref="BM75:BM76" si="203">ROUND(1,1)*BI75/40</f>
        <v>0</v>
      </c>
      <c r="BN75" s="1648"/>
      <c r="BO75" s="1541"/>
      <c r="BP75" s="1550"/>
      <c r="BQ75" s="1549"/>
      <c r="BR75" s="1550"/>
      <c r="BS75" s="1647">
        <f t="shared" ref="BS75:BS76" si="204">ROUND(1,1)*BO75/40</f>
        <v>0</v>
      </c>
      <c r="BT75" s="1648"/>
      <c r="BU75" s="1541"/>
      <c r="BV75" s="1550"/>
      <c r="BW75" s="1549"/>
      <c r="BX75" s="1550"/>
      <c r="BY75" s="1647">
        <f t="shared" ref="BY75:BY77" si="205">ROUND(1,1)*BU75/40</f>
        <v>0</v>
      </c>
      <c r="BZ75" s="1648"/>
      <c r="CA75" s="1541"/>
      <c r="CB75" s="1550"/>
      <c r="CC75" s="1549"/>
      <c r="CD75" s="1550"/>
      <c r="CE75" s="1647">
        <f t="shared" ref="CE75:CE77" si="206">ROUND(1,1)*CA75/40</f>
        <v>0</v>
      </c>
      <c r="CF75" s="1648"/>
      <c r="CG75" s="1539">
        <f>AO75+AU75+BA75+BG75+BM75+BS75+BY75+CE75</f>
        <v>6</v>
      </c>
      <c r="CH75" s="1552"/>
      <c r="CI75" s="488" t="s">
        <v>213</v>
      </c>
      <c r="CJ75" s="481">
        <f t="shared" si="98"/>
        <v>200</v>
      </c>
      <c r="CK75" s="482">
        <f t="shared" si="1"/>
        <v>84</v>
      </c>
      <c r="CL75" s="492">
        <f t="shared" si="2"/>
        <v>6</v>
      </c>
      <c r="CM75" s="483">
        <f t="shared" si="158"/>
        <v>84</v>
      </c>
    </row>
    <row r="76" spans="1:91" s="484" customFormat="1" ht="41.45" customHeight="1" x14ac:dyDescent="0.2">
      <c r="A76" s="492">
        <f t="shared" ref="A76:A77" si="207">ROUND(1,1)*Y76/36</f>
        <v>1.1111111111111112</v>
      </c>
      <c r="B76" s="492">
        <f>ROUND(1,1)*Y76/40</f>
        <v>1</v>
      </c>
      <c r="C76" s="493"/>
      <c r="D76" s="509">
        <f>BI76+BO76</f>
        <v>0</v>
      </c>
      <c r="E76" s="495">
        <f t="shared" si="199"/>
        <v>0</v>
      </c>
      <c r="F76" s="1645" t="s">
        <v>214</v>
      </c>
      <c r="G76" s="1646"/>
      <c r="H76" s="1249" t="s">
        <v>215</v>
      </c>
      <c r="I76" s="1250"/>
      <c r="J76" s="1250"/>
      <c r="K76" s="1250"/>
      <c r="L76" s="1250"/>
      <c r="M76" s="1250"/>
      <c r="N76" s="1250"/>
      <c r="O76" s="1250"/>
      <c r="P76" s="1250"/>
      <c r="Q76" s="1250"/>
      <c r="R76" s="1250"/>
      <c r="S76" s="1250"/>
      <c r="T76" s="1251"/>
      <c r="U76" s="511"/>
      <c r="V76" s="511"/>
      <c r="W76" s="512"/>
      <c r="X76" s="513"/>
      <c r="Y76" s="1264">
        <v>40</v>
      </c>
      <c r="Z76" s="1265"/>
      <c r="AA76" s="1235">
        <f t="shared" ref="AA76" si="208">SUM(AC76:AJ76)</f>
        <v>0</v>
      </c>
      <c r="AB76" s="1238"/>
      <c r="AC76" s="1237"/>
      <c r="AD76" s="1236"/>
      <c r="AE76" s="514"/>
      <c r="AF76" s="515"/>
      <c r="AG76" s="1468"/>
      <c r="AH76" s="1488"/>
      <c r="AI76" s="1235"/>
      <c r="AJ76" s="1238"/>
      <c r="AK76" s="1243"/>
      <c r="AL76" s="1252"/>
      <c r="AM76" s="1235"/>
      <c r="AN76" s="1236"/>
      <c r="AO76" s="1241">
        <f t="shared" ref="AO76:AO77" si="209">ROUND(1,1)*AK76/40</f>
        <v>0</v>
      </c>
      <c r="AP76" s="1242"/>
      <c r="AQ76" s="1243">
        <v>40</v>
      </c>
      <c r="AR76" s="1252"/>
      <c r="AS76" s="1235"/>
      <c r="AT76" s="1236"/>
      <c r="AU76" s="1239">
        <v>1</v>
      </c>
      <c r="AV76" s="1240"/>
      <c r="AW76" s="1237"/>
      <c r="AX76" s="1236"/>
      <c r="AY76" s="1235"/>
      <c r="AZ76" s="1236"/>
      <c r="BA76" s="1241">
        <f t="shared" si="201"/>
        <v>0</v>
      </c>
      <c r="BB76" s="1242"/>
      <c r="BC76" s="1237"/>
      <c r="BD76" s="1236"/>
      <c r="BE76" s="1235"/>
      <c r="BF76" s="1236"/>
      <c r="BG76" s="1241">
        <f t="shared" si="202"/>
        <v>0</v>
      </c>
      <c r="BH76" s="1242"/>
      <c r="BI76" s="1237"/>
      <c r="BJ76" s="1236"/>
      <c r="BK76" s="1235"/>
      <c r="BL76" s="1236"/>
      <c r="BM76" s="1241">
        <f t="shared" si="203"/>
        <v>0</v>
      </c>
      <c r="BN76" s="1242"/>
      <c r="BO76" s="1237"/>
      <c r="BP76" s="1236"/>
      <c r="BQ76" s="1235"/>
      <c r="BR76" s="1236"/>
      <c r="BS76" s="1241">
        <f t="shared" si="204"/>
        <v>0</v>
      </c>
      <c r="BT76" s="1242"/>
      <c r="BU76" s="1237"/>
      <c r="BV76" s="1236"/>
      <c r="BW76" s="1235"/>
      <c r="BX76" s="1236"/>
      <c r="BY76" s="1241">
        <f t="shared" si="205"/>
        <v>0</v>
      </c>
      <c r="BZ76" s="1242"/>
      <c r="CA76" s="1237"/>
      <c r="CB76" s="1236"/>
      <c r="CC76" s="1235"/>
      <c r="CD76" s="1236"/>
      <c r="CE76" s="1241">
        <f t="shared" si="206"/>
        <v>0</v>
      </c>
      <c r="CF76" s="1242"/>
      <c r="CG76" s="1243">
        <f>AO76+AU76+BA76+BG76+BM76+BS76+BY76+CE76</f>
        <v>1</v>
      </c>
      <c r="CH76" s="1240"/>
      <c r="CI76" s="488" t="s">
        <v>216</v>
      </c>
      <c r="CJ76" s="481">
        <f t="shared" si="98"/>
        <v>40</v>
      </c>
      <c r="CK76" s="482">
        <f t="shared" si="1"/>
        <v>0</v>
      </c>
      <c r="CL76" s="492">
        <f t="shared" si="2"/>
        <v>1</v>
      </c>
      <c r="CM76" s="483">
        <f t="shared" si="158"/>
        <v>0</v>
      </c>
    </row>
    <row r="77" spans="1:91" s="484" customFormat="1" ht="21" thickBot="1" x14ac:dyDescent="0.25">
      <c r="A77" s="492">
        <f t="shared" si="207"/>
        <v>3.8333333333333335</v>
      </c>
      <c r="B77" s="492">
        <f t="shared" ref="B77" si="210">ROUND(1,1)*Y77/40</f>
        <v>3.45</v>
      </c>
      <c r="C77" s="493">
        <f t="shared" si="198"/>
        <v>1.2142857142857142</v>
      </c>
      <c r="D77" s="505"/>
      <c r="E77" s="495">
        <f t="shared" si="199"/>
        <v>84</v>
      </c>
      <c r="F77" s="1662" t="s">
        <v>217</v>
      </c>
      <c r="G77" s="1663"/>
      <c r="H77" s="1664" t="s">
        <v>218</v>
      </c>
      <c r="I77" s="1665"/>
      <c r="J77" s="1665"/>
      <c r="K77" s="1665"/>
      <c r="L77" s="1665"/>
      <c r="M77" s="1665"/>
      <c r="N77" s="1665"/>
      <c r="O77" s="1665"/>
      <c r="P77" s="1665"/>
      <c r="Q77" s="1665"/>
      <c r="R77" s="1665"/>
      <c r="S77" s="1665"/>
      <c r="T77" s="1666"/>
      <c r="U77" s="1253">
        <v>3</v>
      </c>
      <c r="V77" s="1667"/>
      <c r="W77" s="1253"/>
      <c r="X77" s="1400"/>
      <c r="Y77" s="1668">
        <f>AK77+AQ77+AW77+BC77+BI77+BO77+BU77+CA77</f>
        <v>138</v>
      </c>
      <c r="Z77" s="1669"/>
      <c r="AA77" s="1255">
        <f>SUM(AY77)</f>
        <v>84</v>
      </c>
      <c r="AB77" s="1400"/>
      <c r="AC77" s="1253">
        <v>50</v>
      </c>
      <c r="AD77" s="1254"/>
      <c r="AE77" s="1660">
        <v>16</v>
      </c>
      <c r="AF77" s="1661"/>
      <c r="AG77" s="1660">
        <v>20</v>
      </c>
      <c r="AH77" s="1661"/>
      <c r="AI77" s="1255"/>
      <c r="AJ77" s="1400"/>
      <c r="AK77" s="1258"/>
      <c r="AL77" s="1260"/>
      <c r="AM77" s="1255"/>
      <c r="AN77" s="1254"/>
      <c r="AO77" s="1256">
        <f t="shared" si="209"/>
        <v>0</v>
      </c>
      <c r="AP77" s="1257"/>
      <c r="AQ77" s="1258"/>
      <c r="AR77" s="1260"/>
      <c r="AS77" s="1255"/>
      <c r="AT77" s="1254"/>
      <c r="AU77" s="1256">
        <f t="shared" ref="AU77" si="211">ROUND(1,1)*AQ77/40</f>
        <v>0</v>
      </c>
      <c r="AV77" s="1257"/>
      <c r="AW77" s="1657">
        <v>138</v>
      </c>
      <c r="AX77" s="1658"/>
      <c r="AY77" s="1659">
        <v>84</v>
      </c>
      <c r="AZ77" s="1658"/>
      <c r="BA77" s="1261">
        <v>3</v>
      </c>
      <c r="BB77" s="1259"/>
      <c r="BC77" s="1253"/>
      <c r="BD77" s="1254"/>
      <c r="BE77" s="1255"/>
      <c r="BF77" s="1254"/>
      <c r="BG77" s="1256">
        <f t="shared" si="202"/>
        <v>0</v>
      </c>
      <c r="BH77" s="1257"/>
      <c r="BI77" s="1253"/>
      <c r="BJ77" s="1254"/>
      <c r="BK77" s="1255"/>
      <c r="BL77" s="1254"/>
      <c r="BM77" s="1256"/>
      <c r="BN77" s="1257"/>
      <c r="BO77" s="1253"/>
      <c r="BP77" s="1254"/>
      <c r="BQ77" s="1255"/>
      <c r="BR77" s="1254"/>
      <c r="BS77" s="1256"/>
      <c r="BT77" s="1257"/>
      <c r="BU77" s="1253"/>
      <c r="BV77" s="1254"/>
      <c r="BW77" s="1255"/>
      <c r="BX77" s="1254"/>
      <c r="BY77" s="1256">
        <f t="shared" si="205"/>
        <v>0</v>
      </c>
      <c r="BZ77" s="1257"/>
      <c r="CA77" s="1253"/>
      <c r="CB77" s="1254"/>
      <c r="CC77" s="1255"/>
      <c r="CD77" s="1254"/>
      <c r="CE77" s="1256">
        <f t="shared" si="206"/>
        <v>0</v>
      </c>
      <c r="CF77" s="1257"/>
      <c r="CG77" s="1258">
        <f t="shared" ref="CG77" si="212">AO77+AU77+BA77+BG77+BM77+BS77+BY77+CE77</f>
        <v>3</v>
      </c>
      <c r="CH77" s="1259"/>
      <c r="CI77" s="488" t="s">
        <v>193</v>
      </c>
      <c r="CJ77" s="481">
        <f t="shared" si="98"/>
        <v>138</v>
      </c>
      <c r="CK77" s="482">
        <f t="shared" si="1"/>
        <v>84</v>
      </c>
      <c r="CL77" s="492">
        <f>AO77+AU77+BA77+BG77+BM77+BS77+BY77+CE77</f>
        <v>3</v>
      </c>
      <c r="CM77" s="483">
        <f t="shared" si="158"/>
        <v>86</v>
      </c>
    </row>
    <row r="78" spans="1:91" s="178" customFormat="1" ht="26.25" customHeight="1" thickTop="1" thickBot="1" x14ac:dyDescent="0.25">
      <c r="A78" s="181"/>
      <c r="B78" s="181"/>
      <c r="C78" s="181"/>
      <c r="D78" s="181"/>
      <c r="E78" s="181"/>
      <c r="F78" s="1217" t="s">
        <v>220</v>
      </c>
      <c r="G78" s="1218"/>
      <c r="H78" s="1435" t="s">
        <v>221</v>
      </c>
      <c r="I78" s="1436"/>
      <c r="J78" s="1436"/>
      <c r="K78" s="1436"/>
      <c r="L78" s="1436"/>
      <c r="M78" s="1436"/>
      <c r="N78" s="1436"/>
      <c r="O78" s="1436"/>
      <c r="P78" s="1436"/>
      <c r="Q78" s="1436"/>
      <c r="R78" s="1436"/>
      <c r="S78" s="1436"/>
      <c r="T78" s="1437"/>
      <c r="U78" s="1438"/>
      <c r="V78" s="1641"/>
      <c r="W78" s="1438"/>
      <c r="X78" s="1439"/>
      <c r="Y78" s="1209">
        <f>SUM(Y79:Z82)</f>
        <v>310</v>
      </c>
      <c r="Z78" s="1191"/>
      <c r="AA78" s="1191">
        <f t="shared" ref="AA78" si="213">SUM(AA79:AB82)</f>
        <v>134</v>
      </c>
      <c r="AB78" s="1644"/>
      <c r="AC78" s="1209">
        <f>SUM(AC79:AD82)</f>
        <v>68</v>
      </c>
      <c r="AD78" s="1191"/>
      <c r="AE78" s="1191">
        <f>SUM(AE79:AF82)</f>
        <v>32</v>
      </c>
      <c r="AF78" s="1191"/>
      <c r="AG78" s="1191">
        <f t="shared" ref="AG78" si="214">SUM(AG79:AH82)</f>
        <v>34</v>
      </c>
      <c r="AH78" s="1191"/>
      <c r="AI78" s="1191">
        <f t="shared" ref="AI78" si="215">SUM(AI79:AJ82)</f>
        <v>0</v>
      </c>
      <c r="AJ78" s="1644"/>
      <c r="AK78" s="1209">
        <f t="shared" ref="AK78" si="216">SUM(AK79:AL82)</f>
        <v>90</v>
      </c>
      <c r="AL78" s="1191"/>
      <c r="AM78" s="1191">
        <f t="shared" ref="AM78" si="217">SUM(AM79:AN82)</f>
        <v>34</v>
      </c>
      <c r="AN78" s="1191"/>
      <c r="AO78" s="1191">
        <f t="shared" ref="AO78" si="218">SUM(AO79:AP82)</f>
        <v>3</v>
      </c>
      <c r="AP78" s="1644"/>
      <c r="AQ78" s="1209">
        <f t="shared" ref="AQ78" si="219">SUM(AQ79:AR82)</f>
        <v>0</v>
      </c>
      <c r="AR78" s="1191"/>
      <c r="AS78" s="1191">
        <f t="shared" ref="AS78" si="220">SUM(AS79:AT82)</f>
        <v>0</v>
      </c>
      <c r="AT78" s="1191"/>
      <c r="AU78" s="1191">
        <f t="shared" ref="AU78" si="221">SUM(AU79:AV82)</f>
        <v>0</v>
      </c>
      <c r="AV78" s="1644"/>
      <c r="AW78" s="1209">
        <f t="shared" ref="AW78" si="222">SUM(AW79:AX82)</f>
        <v>0</v>
      </c>
      <c r="AX78" s="1191"/>
      <c r="AY78" s="1191">
        <f t="shared" ref="AY78" si="223">SUM(AY79:AZ82)</f>
        <v>0</v>
      </c>
      <c r="AZ78" s="1191"/>
      <c r="BA78" s="1191">
        <f t="shared" ref="BA78" si="224">SUM(BA79:BB82)</f>
        <v>0</v>
      </c>
      <c r="BB78" s="1644"/>
      <c r="BC78" s="1209">
        <f t="shared" ref="BC78" si="225">SUM(BC79:BD82)</f>
        <v>0</v>
      </c>
      <c r="BD78" s="1191"/>
      <c r="BE78" s="1191">
        <f t="shared" ref="BE78" si="226">SUM(BE79:BF82)</f>
        <v>0</v>
      </c>
      <c r="BF78" s="1191"/>
      <c r="BG78" s="1191">
        <f t="shared" ref="BG78" si="227">SUM(BG79:BH82)</f>
        <v>0</v>
      </c>
      <c r="BH78" s="1644"/>
      <c r="BI78" s="1209">
        <f t="shared" ref="BI78" si="228">SUM(BI79:BJ82)</f>
        <v>0</v>
      </c>
      <c r="BJ78" s="1191"/>
      <c r="BK78" s="1191">
        <f t="shared" ref="BK78" si="229">SUM(BK79:BL82)</f>
        <v>0</v>
      </c>
      <c r="BL78" s="1191"/>
      <c r="BM78" s="1191">
        <f t="shared" ref="BM78" si="230">SUM(BM79:BN82)</f>
        <v>0</v>
      </c>
      <c r="BN78" s="1644"/>
      <c r="BO78" s="1209">
        <f t="shared" ref="BO78" si="231">SUM(BO79:BP82)</f>
        <v>0</v>
      </c>
      <c r="BP78" s="1191"/>
      <c r="BQ78" s="1191">
        <f t="shared" ref="BQ78" si="232">SUM(BQ79:BR82)</f>
        <v>0</v>
      </c>
      <c r="BR78" s="1191"/>
      <c r="BS78" s="1191">
        <f t="shared" ref="BS78" si="233">SUM(BS79:BT82)</f>
        <v>0</v>
      </c>
      <c r="BT78" s="1644"/>
      <c r="BU78" s="1209">
        <f t="shared" ref="BU78" si="234">SUM(BU79:BV82)</f>
        <v>220</v>
      </c>
      <c r="BV78" s="1191"/>
      <c r="BW78" s="1191">
        <f t="shared" ref="BW78" si="235">SUM(BW79:BX82)</f>
        <v>100</v>
      </c>
      <c r="BX78" s="1191"/>
      <c r="BY78" s="1191">
        <f>SUM(BY79:BZ82)</f>
        <v>6</v>
      </c>
      <c r="BZ78" s="1644"/>
      <c r="CA78" s="1209">
        <f t="shared" ref="CA78" si="236">SUM(CA79:CB82)</f>
        <v>0</v>
      </c>
      <c r="CB78" s="1191"/>
      <c r="CC78" s="1191">
        <f t="shared" ref="CC78" si="237">SUM(CC79:CD82)</f>
        <v>0</v>
      </c>
      <c r="CD78" s="1191"/>
      <c r="CE78" s="1191">
        <f t="shared" ref="CE78" si="238">SUM(CE79:CF82)</f>
        <v>0</v>
      </c>
      <c r="CF78" s="1644"/>
      <c r="CG78" s="1301">
        <f t="shared" ref="CG78" si="239">SUM(CG79:CH82)</f>
        <v>9</v>
      </c>
      <c r="CH78" s="1533"/>
      <c r="CI78" s="196" t="s">
        <v>236</v>
      </c>
      <c r="CJ78" s="179">
        <f t="shared" si="98"/>
        <v>310</v>
      </c>
      <c r="CK78" s="180">
        <f t="shared" si="1"/>
        <v>134</v>
      </c>
      <c r="CL78" s="180">
        <f t="shared" ref="CL78:CL88" si="240">AO78+AU78+BA78+BG78+BM78+BS78+BY78+CE78</f>
        <v>9</v>
      </c>
      <c r="CM78" s="180">
        <f t="shared" si="158"/>
        <v>134</v>
      </c>
    </row>
    <row r="79" spans="1:91" s="285" customFormat="1" ht="18.75" customHeight="1" thickTop="1" x14ac:dyDescent="0.2">
      <c r="A79" s="492">
        <f>ROUND(1,1)*Y79/36</f>
        <v>2.5</v>
      </c>
      <c r="B79" s="492">
        <f>ROUND(1,1)*Y79/40</f>
        <v>2.25</v>
      </c>
      <c r="C79" s="493">
        <f>(Y79)/AA79</f>
        <v>2.6470588235294117</v>
      </c>
      <c r="F79" s="1693" t="s">
        <v>223</v>
      </c>
      <c r="G79" s="1694"/>
      <c r="H79" s="1695" t="s">
        <v>224</v>
      </c>
      <c r="I79" s="1695"/>
      <c r="J79" s="1695"/>
      <c r="K79" s="1695"/>
      <c r="L79" s="1695"/>
      <c r="M79" s="1695"/>
      <c r="N79" s="1695"/>
      <c r="O79" s="1695"/>
      <c r="P79" s="1695"/>
      <c r="Q79" s="1695"/>
      <c r="R79" s="1695"/>
      <c r="S79" s="1695"/>
      <c r="T79" s="1696"/>
      <c r="U79" s="1687"/>
      <c r="V79" s="1699"/>
      <c r="W79" s="1700" t="s">
        <v>401</v>
      </c>
      <c r="X79" s="1701"/>
      <c r="Y79" s="1704">
        <f>AK79+AQ79+AW79+BC79+BI79+BO79+BU79+CA79</f>
        <v>90</v>
      </c>
      <c r="Z79" s="1705"/>
      <c r="AA79" s="1679">
        <v>34</v>
      </c>
      <c r="AB79" s="1683"/>
      <c r="AC79" s="1684"/>
      <c r="AD79" s="1685"/>
      <c r="AE79" s="1686"/>
      <c r="AF79" s="1685"/>
      <c r="AG79" s="1686">
        <v>34</v>
      </c>
      <c r="AH79" s="1685"/>
      <c r="AI79" s="516"/>
      <c r="AJ79" s="517"/>
      <c r="AK79" s="1687">
        <v>90</v>
      </c>
      <c r="AL79" s="1680"/>
      <c r="AM79" s="1679">
        <v>34</v>
      </c>
      <c r="AN79" s="1680"/>
      <c r="AO79" s="1675">
        <v>3</v>
      </c>
      <c r="AP79" s="1676"/>
      <c r="AQ79" s="1677"/>
      <c r="AR79" s="1678"/>
      <c r="AS79" s="1679"/>
      <c r="AT79" s="1680"/>
      <c r="AU79" s="1681"/>
      <c r="AV79" s="1682"/>
      <c r="AW79" s="518"/>
      <c r="AX79" s="286"/>
      <c r="AY79" s="519"/>
      <c r="AZ79" s="520"/>
      <c r="BA79" s="1681">
        <f t="shared" ref="BA79" si="241">ROUND(1,1)*AV79/40</f>
        <v>0</v>
      </c>
      <c r="BB79" s="1682"/>
      <c r="BC79" s="518"/>
      <c r="BD79" s="286"/>
      <c r="BE79" s="519"/>
      <c r="BF79" s="520"/>
      <c r="BG79" s="1681">
        <f t="shared" ref="BG79" si="242">ROUND(1,1)*BB79/40</f>
        <v>0</v>
      </c>
      <c r="BH79" s="1682"/>
      <c r="BI79" s="518"/>
      <c r="BJ79" s="286"/>
      <c r="BK79" s="519"/>
      <c r="BL79" s="520"/>
      <c r="BM79" s="1681">
        <f t="shared" ref="BM79" si="243">ROUND(1,1)*BH79/40</f>
        <v>0</v>
      </c>
      <c r="BN79" s="1682"/>
      <c r="BO79" s="496"/>
      <c r="BP79" s="521"/>
      <c r="BQ79" s="522"/>
      <c r="BR79" s="521"/>
      <c r="BS79" s="1681">
        <f>ROUND(1,1)*BN79/40</f>
        <v>0</v>
      </c>
      <c r="BT79" s="1682"/>
      <c r="BU79" s="496"/>
      <c r="BV79" s="521"/>
      <c r="BW79" s="522"/>
      <c r="BX79" s="521"/>
      <c r="BY79" s="1681">
        <f>ROUND(1,1)*BT79/40</f>
        <v>0</v>
      </c>
      <c r="BZ79" s="1682"/>
      <c r="CA79" s="496"/>
      <c r="CB79" s="521"/>
      <c r="CC79" s="522"/>
      <c r="CD79" s="521"/>
      <c r="CE79" s="1681">
        <f>ROUND(1,1)*BZ79/40</f>
        <v>0</v>
      </c>
      <c r="CF79" s="1682"/>
      <c r="CG79" s="1677">
        <f>AO79+AU79+BA79+BG79+BM79+BS79+BY79+CE79</f>
        <v>3</v>
      </c>
      <c r="CH79" s="1676"/>
      <c r="CI79" s="1673"/>
      <c r="CJ79" s="503">
        <f t="shared" si="98"/>
        <v>90</v>
      </c>
      <c r="CK79" s="483">
        <f t="shared" si="1"/>
        <v>34</v>
      </c>
      <c r="CL79" s="504">
        <f t="shared" si="240"/>
        <v>3</v>
      </c>
      <c r="CM79" s="483">
        <f t="shared" si="158"/>
        <v>34</v>
      </c>
    </row>
    <row r="80" spans="1:91" s="285" customFormat="1" ht="21" customHeight="1" x14ac:dyDescent="0.2">
      <c r="F80" s="1247"/>
      <c r="G80" s="1248"/>
      <c r="H80" s="1697"/>
      <c r="I80" s="1697"/>
      <c r="J80" s="1697"/>
      <c r="K80" s="1697"/>
      <c r="L80" s="1697"/>
      <c r="M80" s="1697"/>
      <c r="N80" s="1697"/>
      <c r="O80" s="1697"/>
      <c r="P80" s="1697"/>
      <c r="Q80" s="1697"/>
      <c r="R80" s="1697"/>
      <c r="S80" s="1697"/>
      <c r="T80" s="1698"/>
      <c r="U80" s="1670"/>
      <c r="V80" s="1266"/>
      <c r="W80" s="1702"/>
      <c r="X80" s="1703"/>
      <c r="Y80" s="1671"/>
      <c r="Z80" s="1672"/>
      <c r="AA80" s="523"/>
      <c r="AB80" s="524"/>
      <c r="AC80" s="525"/>
      <c r="AD80" s="526"/>
      <c r="AE80" s="1688"/>
      <c r="AF80" s="1689"/>
      <c r="AG80" s="523"/>
      <c r="AH80" s="527"/>
      <c r="AI80" s="528"/>
      <c r="AJ80" s="529"/>
      <c r="AK80" s="1493"/>
      <c r="AL80" s="1267"/>
      <c r="AM80" s="1266"/>
      <c r="AN80" s="1267"/>
      <c r="AO80" s="1494"/>
      <c r="AP80" s="1495"/>
      <c r="AQ80" s="530"/>
      <c r="AR80" s="531"/>
      <c r="AS80" s="532"/>
      <c r="AT80" s="533"/>
      <c r="AU80" s="1494"/>
      <c r="AV80" s="1495"/>
      <c r="AW80" s="534"/>
      <c r="AX80" s="535"/>
      <c r="AY80" s="536"/>
      <c r="AZ80" s="537"/>
      <c r="BA80" s="1266"/>
      <c r="BB80" s="1449"/>
      <c r="BC80" s="534"/>
      <c r="BD80" s="535"/>
      <c r="BE80" s="536"/>
      <c r="BF80" s="537"/>
      <c r="BG80" s="1266"/>
      <c r="BH80" s="1449"/>
      <c r="BI80" s="534"/>
      <c r="BJ80" s="535"/>
      <c r="BK80" s="536"/>
      <c r="BL80" s="537"/>
      <c r="BM80" s="1266"/>
      <c r="BN80" s="1449"/>
      <c r="BO80" s="538"/>
      <c r="BP80" s="533"/>
      <c r="BQ80" s="532"/>
      <c r="BR80" s="533"/>
      <c r="BS80" s="1266"/>
      <c r="BT80" s="1449"/>
      <c r="BU80" s="538"/>
      <c r="BV80" s="533"/>
      <c r="BW80" s="532"/>
      <c r="BX80" s="533"/>
      <c r="BY80" s="1266"/>
      <c r="BZ80" s="1449"/>
      <c r="CA80" s="538"/>
      <c r="CB80" s="533"/>
      <c r="CC80" s="532"/>
      <c r="CD80" s="533"/>
      <c r="CE80" s="1266"/>
      <c r="CF80" s="1449"/>
      <c r="CG80" s="1450"/>
      <c r="CH80" s="1271"/>
      <c r="CI80" s="1674"/>
      <c r="CJ80" s="503">
        <f t="shared" si="98"/>
        <v>0</v>
      </c>
      <c r="CK80" s="483">
        <f t="shared" si="1"/>
        <v>0</v>
      </c>
      <c r="CL80" s="504">
        <f t="shared" si="240"/>
        <v>0</v>
      </c>
      <c r="CM80" s="483">
        <f t="shared" si="158"/>
        <v>0</v>
      </c>
    </row>
    <row r="81" spans="1:256" s="479" customFormat="1" ht="20.25" x14ac:dyDescent="0.2">
      <c r="A81" s="492">
        <f t="shared" ref="A81:A82" si="244">ROUND(1,1)*Y81/36</f>
        <v>3.0555555555555554</v>
      </c>
      <c r="B81" s="492">
        <f t="shared" ref="B81:B82" si="245">ROUND(1,1)*Y81/40</f>
        <v>2.75</v>
      </c>
      <c r="C81" s="492">
        <f t="shared" ref="C81" si="246">(Y81-36)/AA81</f>
        <v>1.48</v>
      </c>
      <c r="D81" s="509">
        <f>BI81+BO81+BU81+CA81</f>
        <v>110</v>
      </c>
      <c r="E81" s="495">
        <f t="shared" ref="E81:E82" si="247">AM81+AS81+AY81+BE81+BK81+BQ81+BW81+CC81</f>
        <v>50</v>
      </c>
      <c r="F81" s="1394" t="s">
        <v>225</v>
      </c>
      <c r="G81" s="1395"/>
      <c r="H81" s="1250" t="s">
        <v>226</v>
      </c>
      <c r="I81" s="1250"/>
      <c r="J81" s="1250"/>
      <c r="K81" s="1250"/>
      <c r="L81" s="1250"/>
      <c r="M81" s="1250"/>
      <c r="N81" s="1250"/>
      <c r="O81" s="1250"/>
      <c r="P81" s="1250"/>
      <c r="Q81" s="1250"/>
      <c r="R81" s="1250"/>
      <c r="S81" s="1250"/>
      <c r="T81" s="1250"/>
      <c r="U81" s="1243">
        <v>7</v>
      </c>
      <c r="V81" s="1244"/>
      <c r="W81" s="1237"/>
      <c r="X81" s="1238"/>
      <c r="Y81" s="1692">
        <f t="shared" ref="Y81" si="248">AK81+AQ81+AW81+BC81+BI81+BO81+BU81+CA81</f>
        <v>110</v>
      </c>
      <c r="Z81" s="1546"/>
      <c r="AA81" s="1235">
        <f>SUM(AC81:AJ81)</f>
        <v>50</v>
      </c>
      <c r="AB81" s="1238"/>
      <c r="AC81" s="1268">
        <v>34</v>
      </c>
      <c r="AD81" s="1236"/>
      <c r="AE81" s="1235">
        <v>16</v>
      </c>
      <c r="AF81" s="1236"/>
      <c r="AG81" s="1690"/>
      <c r="AH81" s="1691"/>
      <c r="AI81" s="1235"/>
      <c r="AJ81" s="1236"/>
      <c r="AK81" s="1243"/>
      <c r="AL81" s="1252"/>
      <c r="AM81" s="1235"/>
      <c r="AN81" s="1236"/>
      <c r="AO81" s="1241">
        <f t="shared" ref="AO81:AO82" si="249">ROUND(1,1)*AK81/40</f>
        <v>0</v>
      </c>
      <c r="AP81" s="1242"/>
      <c r="AQ81" s="1243"/>
      <c r="AR81" s="1252"/>
      <c r="AS81" s="1235"/>
      <c r="AT81" s="1236"/>
      <c r="AU81" s="1536">
        <f t="shared" ref="AU81:AU82" si="250">ROUND(1,1)*AQ81/40</f>
        <v>0</v>
      </c>
      <c r="AV81" s="1242"/>
      <c r="AW81" s="1237"/>
      <c r="AX81" s="1236"/>
      <c r="AY81" s="1235"/>
      <c r="AZ81" s="1236"/>
      <c r="BA81" s="1536">
        <f t="shared" ref="BA81:BA82" si="251">ROUND(1,1)*AW81/40</f>
        <v>0</v>
      </c>
      <c r="BB81" s="1242"/>
      <c r="BC81" s="1243"/>
      <c r="BD81" s="1252"/>
      <c r="BE81" s="1235"/>
      <c r="BF81" s="1236"/>
      <c r="BG81" s="1536">
        <f t="shared" ref="BG81" si="252">ROUND(1,1)*BC81/40</f>
        <v>0</v>
      </c>
      <c r="BH81" s="1242"/>
      <c r="BI81" s="1243"/>
      <c r="BJ81" s="1252"/>
      <c r="BK81" s="1235"/>
      <c r="BL81" s="1236"/>
      <c r="BM81" s="1536">
        <f t="shared" ref="BM81:BM82" si="253">ROUND(1,1)*BI81/40</f>
        <v>0</v>
      </c>
      <c r="BN81" s="1242"/>
      <c r="BO81" s="1237"/>
      <c r="BP81" s="1236"/>
      <c r="BQ81" s="1235"/>
      <c r="BR81" s="1236"/>
      <c r="BS81" s="1536">
        <f t="shared" ref="BS81:BS82" si="254">ROUND(1,1)*BO81/40</f>
        <v>0</v>
      </c>
      <c r="BT81" s="1242"/>
      <c r="BU81" s="1706">
        <v>110</v>
      </c>
      <c r="BV81" s="1707"/>
      <c r="BW81" s="1235">
        <v>50</v>
      </c>
      <c r="BX81" s="1236"/>
      <c r="BY81" s="1244">
        <v>3</v>
      </c>
      <c r="BZ81" s="1240"/>
      <c r="CA81" s="1237"/>
      <c r="CB81" s="1236"/>
      <c r="CC81" s="1235"/>
      <c r="CD81" s="1236"/>
      <c r="CE81" s="1536"/>
      <c r="CF81" s="1242"/>
      <c r="CG81" s="1243">
        <f t="shared" ref="CG81:CG82" si="255">AO81+AU81+BA81+BG81+BM81+BS81+BY81+CE81</f>
        <v>3</v>
      </c>
      <c r="CH81" s="1244"/>
      <c r="CI81" s="488"/>
      <c r="CJ81" s="503">
        <f t="shared" si="98"/>
        <v>110</v>
      </c>
      <c r="CK81" s="483">
        <f t="shared" si="1"/>
        <v>50</v>
      </c>
      <c r="CL81" s="504">
        <f t="shared" si="240"/>
        <v>3</v>
      </c>
      <c r="CM81" s="483">
        <f t="shared" si="158"/>
        <v>50</v>
      </c>
    </row>
    <row r="82" spans="1:256" s="540" customFormat="1" ht="43.15" customHeight="1" thickBot="1" x14ac:dyDescent="0.25">
      <c r="A82" s="492">
        <f t="shared" si="244"/>
        <v>3.0555555555555554</v>
      </c>
      <c r="B82" s="492">
        <f t="shared" si="245"/>
        <v>2.75</v>
      </c>
      <c r="C82" s="493">
        <f>(Y82)/AA82</f>
        <v>2.2000000000000002</v>
      </c>
      <c r="D82" s="505"/>
      <c r="E82" s="495">
        <f t="shared" si="247"/>
        <v>50</v>
      </c>
      <c r="F82" s="1394" t="s">
        <v>227</v>
      </c>
      <c r="G82" s="1395"/>
      <c r="H82" s="1249" t="s">
        <v>228</v>
      </c>
      <c r="I82" s="1250"/>
      <c r="J82" s="1250"/>
      <c r="K82" s="1250"/>
      <c r="L82" s="1250"/>
      <c r="M82" s="1250"/>
      <c r="N82" s="1250"/>
      <c r="O82" s="1250"/>
      <c r="P82" s="1250"/>
      <c r="Q82" s="1250"/>
      <c r="R82" s="1250"/>
      <c r="S82" s="1250"/>
      <c r="T82" s="1251"/>
      <c r="U82" s="511"/>
      <c r="V82" s="511"/>
      <c r="W82" s="1237">
        <v>7</v>
      </c>
      <c r="X82" s="1238"/>
      <c r="Y82" s="1527">
        <f>AK82+AQ82+AW82+BC82+BI82+BO82+BU82+CA82</f>
        <v>110</v>
      </c>
      <c r="Z82" s="1528"/>
      <c r="AA82" s="1268">
        <f t="shared" ref="AA82" si="256">SUM(AC82:AJ82)</f>
        <v>50</v>
      </c>
      <c r="AB82" s="1238"/>
      <c r="AC82" s="1516">
        <v>34</v>
      </c>
      <c r="AD82" s="1507"/>
      <c r="AE82" s="1468">
        <v>16</v>
      </c>
      <c r="AF82" s="1488"/>
      <c r="AG82" s="1518"/>
      <c r="AH82" s="1519"/>
      <c r="AI82" s="1506"/>
      <c r="AJ82" s="1507"/>
      <c r="AK82" s="1243"/>
      <c r="AL82" s="1252"/>
      <c r="AM82" s="1235"/>
      <c r="AN82" s="1236"/>
      <c r="AO82" s="1241">
        <f t="shared" si="249"/>
        <v>0</v>
      </c>
      <c r="AP82" s="1242"/>
      <c r="AQ82" s="1243"/>
      <c r="AR82" s="1252"/>
      <c r="AS82" s="1235"/>
      <c r="AT82" s="1236"/>
      <c r="AU82" s="1241">
        <f t="shared" si="250"/>
        <v>0</v>
      </c>
      <c r="AV82" s="1242"/>
      <c r="AW82" s="1237"/>
      <c r="AX82" s="1236"/>
      <c r="AY82" s="1235"/>
      <c r="AZ82" s="1236"/>
      <c r="BA82" s="1241">
        <f t="shared" si="251"/>
        <v>0</v>
      </c>
      <c r="BB82" s="1242"/>
      <c r="BC82" s="1237"/>
      <c r="BD82" s="1236"/>
      <c r="BE82" s="1235"/>
      <c r="BF82" s="1236"/>
      <c r="BG82" s="1239"/>
      <c r="BH82" s="1240"/>
      <c r="BI82" s="1237"/>
      <c r="BJ82" s="1236"/>
      <c r="BK82" s="1235"/>
      <c r="BL82" s="1236"/>
      <c r="BM82" s="1241">
        <f t="shared" si="253"/>
        <v>0</v>
      </c>
      <c r="BN82" s="1242"/>
      <c r="BO82" s="1237"/>
      <c r="BP82" s="1236"/>
      <c r="BQ82" s="1235"/>
      <c r="BR82" s="1236"/>
      <c r="BS82" s="1241">
        <f t="shared" si="254"/>
        <v>0</v>
      </c>
      <c r="BT82" s="1242"/>
      <c r="BU82" s="1706">
        <v>110</v>
      </c>
      <c r="BV82" s="1707"/>
      <c r="BW82" s="1235">
        <v>50</v>
      </c>
      <c r="BX82" s="1236"/>
      <c r="BY82" s="1239">
        <v>3</v>
      </c>
      <c r="BZ82" s="1240"/>
      <c r="CA82" s="1237"/>
      <c r="CB82" s="1236"/>
      <c r="CC82" s="1235"/>
      <c r="CD82" s="1236"/>
      <c r="CE82" s="1241">
        <f t="shared" ref="CE82" si="257">ROUND(1,1)*CA82/40</f>
        <v>0</v>
      </c>
      <c r="CF82" s="1242"/>
      <c r="CG82" s="1243">
        <f t="shared" si="255"/>
        <v>3</v>
      </c>
      <c r="CH82" s="1244"/>
      <c r="CI82" s="488"/>
      <c r="CJ82" s="503">
        <f t="shared" si="98"/>
        <v>110</v>
      </c>
      <c r="CK82" s="483">
        <f t="shared" si="1"/>
        <v>50</v>
      </c>
      <c r="CL82" s="504">
        <f t="shared" si="240"/>
        <v>3</v>
      </c>
      <c r="CM82" s="483">
        <f t="shared" si="158"/>
        <v>50</v>
      </c>
    </row>
    <row r="83" spans="1:256" s="185" customFormat="1" ht="21.75" thickTop="1" thickBot="1" x14ac:dyDescent="0.25">
      <c r="A83" s="223"/>
      <c r="B83" s="223"/>
      <c r="C83" s="223"/>
      <c r="D83" s="223"/>
      <c r="E83" s="223"/>
      <c r="F83" s="1217" t="s">
        <v>229</v>
      </c>
      <c r="G83" s="1218"/>
      <c r="H83" s="1435" t="s">
        <v>402</v>
      </c>
      <c r="I83" s="1436"/>
      <c r="J83" s="1436"/>
      <c r="K83" s="1436"/>
      <c r="L83" s="1436"/>
      <c r="M83" s="1436"/>
      <c r="N83" s="1436"/>
      <c r="O83" s="1436"/>
      <c r="P83" s="1436"/>
      <c r="Q83" s="1436"/>
      <c r="R83" s="1436"/>
      <c r="S83" s="1436"/>
      <c r="T83" s="1437"/>
      <c r="U83" s="1708"/>
      <c r="V83" s="1709"/>
      <c r="W83" s="1708"/>
      <c r="X83" s="1708"/>
      <c r="Y83" s="1209">
        <f>SUM(Y84:Z86)</f>
        <v>516</v>
      </c>
      <c r="Z83" s="1192"/>
      <c r="AA83" s="1191">
        <f>SUM(AA84:AB86)</f>
        <v>304</v>
      </c>
      <c r="AB83" s="1193"/>
      <c r="AC83" s="1209">
        <f>SUM(AC84:AD86)</f>
        <v>168</v>
      </c>
      <c r="AD83" s="1192"/>
      <c r="AE83" s="1191">
        <f>SUM(AE84:AF86)</f>
        <v>136</v>
      </c>
      <c r="AF83" s="1192"/>
      <c r="AG83" s="1191">
        <f>SUM(AG84:AH86)</f>
        <v>0</v>
      </c>
      <c r="AH83" s="1192"/>
      <c r="AI83" s="1191">
        <f>SUM(AI86:AJ86)</f>
        <v>0</v>
      </c>
      <c r="AJ83" s="1193"/>
      <c r="AK83" s="1209">
        <f>SUM(AK86:AL86)</f>
        <v>0</v>
      </c>
      <c r="AL83" s="1192"/>
      <c r="AM83" s="1191">
        <f>SUM(AM86:AN86)</f>
        <v>0</v>
      </c>
      <c r="AN83" s="1192"/>
      <c r="AO83" s="1191">
        <f>SUM(AO86:AP86)</f>
        <v>0</v>
      </c>
      <c r="AP83" s="1193"/>
      <c r="AQ83" s="1209">
        <f>SUM(AQ86:AR86)</f>
        <v>0</v>
      </c>
      <c r="AR83" s="1192"/>
      <c r="AS83" s="1191">
        <f>SUM(AS86:AT86)</f>
        <v>0</v>
      </c>
      <c r="AT83" s="1192"/>
      <c r="AU83" s="1191">
        <f>SUM(AU86:AV86)</f>
        <v>0</v>
      </c>
      <c r="AV83" s="1193"/>
      <c r="AW83" s="1209">
        <f>SUM(AW86:AX86)</f>
        <v>0</v>
      </c>
      <c r="AX83" s="1192"/>
      <c r="AY83" s="1191">
        <f>SUM(AY86:AZ86)</f>
        <v>0</v>
      </c>
      <c r="AZ83" s="1192"/>
      <c r="BA83" s="1191">
        <f>SUM(BA86:BB86)</f>
        <v>0</v>
      </c>
      <c r="BB83" s="1193"/>
      <c r="BC83" s="1209">
        <f>SUM(BC86:BD86)</f>
        <v>0</v>
      </c>
      <c r="BD83" s="1192"/>
      <c r="BE83" s="1191">
        <f>SUM(BE84:BF86)</f>
        <v>68</v>
      </c>
      <c r="BF83" s="1192"/>
      <c r="BG83" s="1191">
        <f>SUM(BG84:BH86)</f>
        <v>3</v>
      </c>
      <c r="BH83" s="1193"/>
      <c r="BI83" s="1209">
        <f>SUM(BI84:BJ86)</f>
        <v>138</v>
      </c>
      <c r="BJ83" s="1192"/>
      <c r="BK83" s="1191">
        <f>SUM(BK84:BL86)</f>
        <v>84</v>
      </c>
      <c r="BL83" s="1192"/>
      <c r="BM83" s="1191">
        <f>SUM(BM84:BN86)</f>
        <v>3</v>
      </c>
      <c r="BN83" s="1193"/>
      <c r="BO83" s="1209">
        <f>SUM(BO84:BP86)</f>
        <v>138</v>
      </c>
      <c r="BP83" s="1192"/>
      <c r="BQ83" s="1191">
        <f>SUM(BQ84:BR86)</f>
        <v>84</v>
      </c>
      <c r="BR83" s="1192"/>
      <c r="BS83" s="1191">
        <f>SUM(BS84:BT86)</f>
        <v>3</v>
      </c>
      <c r="BT83" s="1193"/>
      <c r="BU83" s="1209">
        <f>SUM(BU86:BV86)</f>
        <v>0</v>
      </c>
      <c r="BV83" s="1192"/>
      <c r="BW83" s="1191">
        <f>SUM(BW86:BX86)</f>
        <v>0</v>
      </c>
      <c r="BX83" s="1192"/>
      <c r="BY83" s="1191">
        <f>SUM(BY86:BZ86)</f>
        <v>0</v>
      </c>
      <c r="BZ83" s="1193"/>
      <c r="CA83" s="1713">
        <f>SUM(CA86:CB86)</f>
        <v>0</v>
      </c>
      <c r="CB83" s="1714"/>
      <c r="CC83" s="1211">
        <f>SUM(CC86:CD86)</f>
        <v>0</v>
      </c>
      <c r="CD83" s="1714"/>
      <c r="CE83" s="1211">
        <f>SUM(CE86:CF86)</f>
        <v>0</v>
      </c>
      <c r="CF83" s="1212"/>
      <c r="CG83" s="1209">
        <f>SUM(CG84:CH86)</f>
        <v>12</v>
      </c>
      <c r="CH83" s="1300"/>
      <c r="CI83" s="196" t="s">
        <v>199</v>
      </c>
      <c r="CJ83" s="179">
        <f t="shared" si="98"/>
        <v>276</v>
      </c>
      <c r="CK83" s="180">
        <f t="shared" si="1"/>
        <v>236</v>
      </c>
      <c r="CL83" s="180">
        <f t="shared" si="240"/>
        <v>9</v>
      </c>
      <c r="CM83" s="180">
        <f t="shared" si="158"/>
        <v>304</v>
      </c>
    </row>
    <row r="84" spans="1:256" s="284" customFormat="1" ht="21.75" thickTop="1" thickBot="1" x14ac:dyDescent="0.25">
      <c r="A84" s="492">
        <f>ROUND(1,1)*Y84/36</f>
        <v>3.3333333333333335</v>
      </c>
      <c r="B84" s="492">
        <f>ROUND(1,1)*Y84/40</f>
        <v>3</v>
      </c>
      <c r="C84" s="492">
        <f t="shared" ref="C84" si="258">(Y84-36)/AA84</f>
        <v>1.2352941176470589</v>
      </c>
      <c r="D84" s="509">
        <f>BI84+BO84+BU84+CA84</f>
        <v>0</v>
      </c>
      <c r="E84" s="495">
        <f>AM84+AS84+AY84+BE84+BK84+BQ84+BW84+CC84</f>
        <v>68</v>
      </c>
      <c r="F84" s="1651" t="s">
        <v>230</v>
      </c>
      <c r="G84" s="1652"/>
      <c r="H84" s="1710" t="s">
        <v>403</v>
      </c>
      <c r="I84" s="1710"/>
      <c r="J84" s="1710"/>
      <c r="K84" s="1710"/>
      <c r="L84" s="1710"/>
      <c r="M84" s="1710"/>
      <c r="N84" s="1710"/>
      <c r="O84" s="1710"/>
      <c r="P84" s="1710"/>
      <c r="Q84" s="1710"/>
      <c r="R84" s="1710"/>
      <c r="S84" s="1710"/>
      <c r="T84" s="1710"/>
      <c r="U84" s="1243">
        <v>3</v>
      </c>
      <c r="V84" s="1244"/>
      <c r="W84" s="1711"/>
      <c r="X84" s="1712"/>
      <c r="Y84" s="1264">
        <f>AK84+AQ84+AW84+BC84+BI84+BO84+BU84+CA84</f>
        <v>120</v>
      </c>
      <c r="Z84" s="1265"/>
      <c r="AA84" s="1239">
        <f t="shared" ref="AA84" si="259">SUM(AC84:AJ84)</f>
        <v>68</v>
      </c>
      <c r="AB84" s="1238"/>
      <c r="AC84" s="1244">
        <v>34</v>
      </c>
      <c r="AD84" s="1252"/>
      <c r="AE84" s="1239">
        <v>34</v>
      </c>
      <c r="AF84" s="1252"/>
      <c r="AG84" s="1239"/>
      <c r="AH84" s="1252"/>
      <c r="AI84" s="1475"/>
      <c r="AJ84" s="1475"/>
      <c r="AK84" s="1237"/>
      <c r="AL84" s="1236"/>
      <c r="AM84" s="1235"/>
      <c r="AN84" s="1236"/>
      <c r="AO84" s="1241">
        <f>ROUND(1,1)*AK84/40</f>
        <v>0</v>
      </c>
      <c r="AP84" s="1242"/>
      <c r="AQ84" s="1237"/>
      <c r="AR84" s="1236"/>
      <c r="AS84" s="1235"/>
      <c r="AT84" s="1236"/>
      <c r="AU84" s="1536">
        <f>ROUND(1,1)*AQ84/40</f>
        <v>0</v>
      </c>
      <c r="AV84" s="1242"/>
      <c r="AW84" s="1237">
        <v>120</v>
      </c>
      <c r="AX84" s="1236"/>
      <c r="AY84" s="1235">
        <v>68</v>
      </c>
      <c r="AZ84" s="1236"/>
      <c r="BA84" s="1261">
        <f>ROUND(1,1)*AW84/40</f>
        <v>3</v>
      </c>
      <c r="BB84" s="1259"/>
      <c r="BC84" s="1237"/>
      <c r="BD84" s="1236"/>
      <c r="BE84" s="1235"/>
      <c r="BF84" s="1236"/>
      <c r="BG84" s="1536">
        <f>ROUND(1,1)*BC84/40</f>
        <v>0</v>
      </c>
      <c r="BH84" s="1242"/>
      <c r="BI84" s="1243"/>
      <c r="BJ84" s="1252"/>
      <c r="BK84" s="1235"/>
      <c r="BL84" s="1236"/>
      <c r="BM84" s="1273"/>
      <c r="BN84" s="1458"/>
      <c r="BO84" s="1237"/>
      <c r="BP84" s="1236"/>
      <c r="BQ84" s="1235"/>
      <c r="BR84" s="1236"/>
      <c r="BS84" s="1536"/>
      <c r="BT84" s="1242"/>
      <c r="BU84" s="1237"/>
      <c r="BV84" s="1236"/>
      <c r="BW84" s="1235"/>
      <c r="BX84" s="1236"/>
      <c r="BY84" s="1536"/>
      <c r="BZ84" s="1536"/>
      <c r="CA84" s="1237"/>
      <c r="CB84" s="1236"/>
      <c r="CC84" s="1235"/>
      <c r="CD84" s="1236"/>
      <c r="CE84" s="1536">
        <f>ROUND(1,1)*CA84/40</f>
        <v>0</v>
      </c>
      <c r="CF84" s="1242"/>
      <c r="CG84" s="1244">
        <f>AO84+AU84+BA84+BG84+BM84+BS84+BY84+CE84</f>
        <v>3</v>
      </c>
      <c r="CH84" s="1244"/>
      <c r="CI84" s="488" t="s">
        <v>199</v>
      </c>
      <c r="CJ84" s="503">
        <f t="shared" si="98"/>
        <v>120</v>
      </c>
      <c r="CK84" s="483">
        <f t="shared" si="1"/>
        <v>68</v>
      </c>
      <c r="CL84" s="504">
        <f t="shared" si="240"/>
        <v>3</v>
      </c>
      <c r="CM84" s="483">
        <f t="shared" si="158"/>
        <v>68</v>
      </c>
    </row>
    <row r="85" spans="1:256" s="548" customFormat="1" ht="34.5" customHeight="1" thickTop="1" thickBot="1" x14ac:dyDescent="0.25">
      <c r="A85" s="541"/>
      <c r="B85" s="541"/>
      <c r="C85" s="541"/>
      <c r="D85" s="541"/>
      <c r="E85" s="495">
        <f>AM85+AS85+AY85+BE85+BK85+BQ85+BW85+CC85</f>
        <v>68</v>
      </c>
      <c r="F85" s="1645" t="s">
        <v>233</v>
      </c>
      <c r="G85" s="1715"/>
      <c r="H85" s="1249" t="s">
        <v>404</v>
      </c>
      <c r="I85" s="1250"/>
      <c r="J85" s="1250"/>
      <c r="K85" s="1250"/>
      <c r="L85" s="1250"/>
      <c r="M85" s="1250"/>
      <c r="N85" s="1250"/>
      <c r="O85" s="1250"/>
      <c r="P85" s="1250"/>
      <c r="Q85" s="1250"/>
      <c r="R85" s="1250"/>
      <c r="S85" s="1250"/>
      <c r="T85" s="1250"/>
      <c r="U85" s="1237"/>
      <c r="V85" s="1268"/>
      <c r="W85" s="1237">
        <v>4</v>
      </c>
      <c r="X85" s="1238"/>
      <c r="Y85" s="1264">
        <f>AK85+AQ85+AW85+BC85+BI85+BO85+BU85+CA85</f>
        <v>120</v>
      </c>
      <c r="Z85" s="1265"/>
      <c r="AA85" s="1716">
        <v>68</v>
      </c>
      <c r="AB85" s="1722"/>
      <c r="AC85" s="1264">
        <v>34</v>
      </c>
      <c r="AD85" s="1717"/>
      <c r="AE85" s="1716">
        <v>34</v>
      </c>
      <c r="AF85" s="1717"/>
      <c r="AG85" s="1716"/>
      <c r="AH85" s="1265"/>
      <c r="AI85" s="1716"/>
      <c r="AJ85" s="1722"/>
      <c r="AK85" s="1264"/>
      <c r="AL85" s="1717"/>
      <c r="AM85" s="1716"/>
      <c r="AN85" s="1717"/>
      <c r="AO85" s="1241">
        <f>ROUND(1,1)*AK85/40</f>
        <v>0</v>
      </c>
      <c r="AP85" s="1242"/>
      <c r="AQ85" s="1264"/>
      <c r="AR85" s="1717"/>
      <c r="AS85" s="1716"/>
      <c r="AT85" s="1265"/>
      <c r="AU85" s="1241">
        <f>ROUND(1,1)*AQ85/40</f>
        <v>0</v>
      </c>
      <c r="AV85" s="1242"/>
      <c r="AW85" s="1264"/>
      <c r="AX85" s="1717"/>
      <c r="AY85" s="1716"/>
      <c r="AZ85" s="1265"/>
      <c r="BA85" s="1241">
        <f>ROUND(1,1)*AW85/40</f>
        <v>0</v>
      </c>
      <c r="BB85" s="1242"/>
      <c r="BC85" s="1264">
        <v>120</v>
      </c>
      <c r="BD85" s="1717"/>
      <c r="BE85" s="1716">
        <v>68</v>
      </c>
      <c r="BF85" s="1265"/>
      <c r="BG85" s="1718">
        <f>ROUND(1,1)*BC85/40</f>
        <v>3</v>
      </c>
      <c r="BH85" s="1719"/>
      <c r="BI85" s="1264"/>
      <c r="BJ85" s="1717"/>
      <c r="BK85" s="1716"/>
      <c r="BL85" s="1265"/>
      <c r="BM85" s="1241">
        <f>ROUND(1,1)*BI85/40</f>
        <v>0</v>
      </c>
      <c r="BN85" s="1242"/>
      <c r="BO85" s="1264"/>
      <c r="BP85" s="1717"/>
      <c r="BQ85" s="1716"/>
      <c r="BR85" s="1265"/>
      <c r="BS85" s="1239"/>
      <c r="BT85" s="1240"/>
      <c r="BU85" s="1264"/>
      <c r="BV85" s="1717"/>
      <c r="BW85" s="1716"/>
      <c r="BX85" s="1265"/>
      <c r="BY85" s="1241">
        <f t="shared" ref="BY85" si="260">ROUND(1,1)*BU85/40</f>
        <v>0</v>
      </c>
      <c r="BZ85" s="1536"/>
      <c r="CA85" s="1264"/>
      <c r="CB85" s="1265"/>
      <c r="CC85" s="1716"/>
      <c r="CD85" s="1265"/>
      <c r="CE85" s="1241">
        <f t="shared" ref="CE85:CE86" si="261">ROUND(1,1)*CA85/40</f>
        <v>0</v>
      </c>
      <c r="CF85" s="1242"/>
      <c r="CG85" s="1244">
        <f>AO85+AU85+BA85+BG85+BM85+BS85+BY85+CE85</f>
        <v>3</v>
      </c>
      <c r="CH85" s="1244"/>
      <c r="CI85" s="542" t="s">
        <v>405</v>
      </c>
      <c r="CJ85" s="543">
        <f t="shared" si="98"/>
        <v>120</v>
      </c>
      <c r="CK85" s="544">
        <f t="shared" si="1"/>
        <v>68</v>
      </c>
      <c r="CL85" s="545">
        <f t="shared" si="240"/>
        <v>3</v>
      </c>
      <c r="CM85" s="544">
        <f t="shared" si="158"/>
        <v>68</v>
      </c>
      <c r="CN85" s="546"/>
      <c r="CO85" s="546"/>
      <c r="CP85" s="547"/>
      <c r="CQ85" s="547"/>
      <c r="CR85" s="547"/>
      <c r="CS85" s="547"/>
      <c r="CT85" s="547"/>
      <c r="CU85" s="547"/>
      <c r="CV85" s="547"/>
      <c r="CW85" s="547"/>
      <c r="CX85" s="547"/>
      <c r="CY85" s="547"/>
      <c r="CZ85" s="547"/>
      <c r="DA85" s="547"/>
      <c r="DB85" s="547"/>
      <c r="DC85" s="547"/>
      <c r="DD85" s="547"/>
      <c r="DE85" s="547"/>
      <c r="DF85" s="547"/>
      <c r="DG85" s="547"/>
      <c r="DH85" s="547"/>
      <c r="DI85" s="547"/>
      <c r="DJ85" s="547"/>
      <c r="DK85" s="547"/>
      <c r="DL85" s="547"/>
      <c r="DM85" s="547"/>
      <c r="DN85" s="547"/>
      <c r="DO85" s="547"/>
      <c r="DP85" s="547"/>
      <c r="DQ85" s="547"/>
      <c r="DR85" s="547"/>
      <c r="DS85" s="547"/>
      <c r="DT85" s="547"/>
      <c r="DU85" s="547"/>
      <c r="DV85" s="547"/>
      <c r="DW85" s="547"/>
      <c r="DX85" s="547"/>
      <c r="DY85" s="547"/>
      <c r="DZ85" s="547"/>
      <c r="EA85" s="547"/>
      <c r="EB85" s="547"/>
      <c r="EC85" s="547"/>
      <c r="ED85" s="547"/>
      <c r="EE85" s="547"/>
      <c r="EF85" s="547"/>
      <c r="EG85" s="547"/>
      <c r="EH85" s="547"/>
      <c r="EI85" s="547"/>
      <c r="EJ85" s="547"/>
      <c r="EK85" s="547"/>
      <c r="EL85" s="547"/>
      <c r="EM85" s="547"/>
      <c r="EN85" s="547"/>
      <c r="EO85" s="547"/>
      <c r="EP85" s="547"/>
      <c r="EQ85" s="547"/>
      <c r="ER85" s="547"/>
      <c r="ES85" s="547"/>
      <c r="ET85" s="547"/>
      <c r="EU85" s="547"/>
      <c r="EV85" s="547"/>
      <c r="EW85" s="547"/>
      <c r="EX85" s="547"/>
      <c r="EY85" s="547"/>
      <c r="EZ85" s="547"/>
      <c r="FA85" s="547"/>
      <c r="FB85" s="547"/>
      <c r="FC85" s="547"/>
      <c r="FD85" s="547"/>
      <c r="FE85" s="547"/>
      <c r="FF85" s="547"/>
      <c r="FG85" s="547"/>
      <c r="FH85" s="547"/>
      <c r="FI85" s="547"/>
      <c r="FJ85" s="547"/>
      <c r="FK85" s="547"/>
      <c r="FL85" s="547"/>
      <c r="FM85" s="547"/>
      <c r="FN85" s="547"/>
      <c r="FO85" s="547"/>
      <c r="FP85" s="547"/>
      <c r="FQ85" s="547"/>
      <c r="FR85" s="547"/>
      <c r="FS85" s="547"/>
      <c r="FT85" s="547"/>
      <c r="FU85" s="547"/>
      <c r="FV85" s="547"/>
      <c r="FW85" s="547"/>
      <c r="FX85" s="547"/>
      <c r="FY85" s="547"/>
      <c r="FZ85" s="547"/>
      <c r="GA85" s="547"/>
      <c r="GB85" s="547"/>
      <c r="GC85" s="547"/>
      <c r="GD85" s="547"/>
      <c r="GE85" s="547"/>
      <c r="GF85" s="547"/>
      <c r="GG85" s="547"/>
      <c r="GH85" s="547"/>
      <c r="GI85" s="547"/>
      <c r="GJ85" s="547"/>
      <c r="GK85" s="547"/>
      <c r="GL85" s="547"/>
      <c r="GM85" s="547"/>
      <c r="GN85" s="547"/>
      <c r="GO85" s="547"/>
      <c r="GP85" s="547"/>
      <c r="GQ85" s="547"/>
      <c r="GR85" s="547"/>
      <c r="GS85" s="547"/>
      <c r="GT85" s="547"/>
      <c r="GU85" s="547"/>
      <c r="GV85" s="547"/>
      <c r="GW85" s="547"/>
      <c r="GX85" s="547"/>
      <c r="GY85" s="547"/>
      <c r="GZ85" s="547"/>
      <c r="HA85" s="547"/>
      <c r="HB85" s="547"/>
      <c r="HC85" s="547"/>
      <c r="HD85" s="547"/>
      <c r="HE85" s="547"/>
      <c r="HF85" s="547"/>
      <c r="HG85" s="547"/>
      <c r="HH85" s="547"/>
      <c r="HI85" s="547"/>
      <c r="HJ85" s="547"/>
      <c r="HK85" s="547"/>
      <c r="HL85" s="547"/>
      <c r="HM85" s="547"/>
      <c r="HN85" s="547"/>
      <c r="HO85" s="547"/>
      <c r="HP85" s="547"/>
      <c r="HQ85" s="547"/>
      <c r="HR85" s="547"/>
      <c r="HS85" s="547"/>
      <c r="HT85" s="547"/>
      <c r="HU85" s="547"/>
      <c r="HV85" s="547"/>
      <c r="HW85" s="547"/>
      <c r="HX85" s="547"/>
      <c r="HY85" s="547"/>
      <c r="HZ85" s="547"/>
      <c r="IA85" s="547"/>
      <c r="IB85" s="547"/>
      <c r="IC85" s="547"/>
      <c r="ID85" s="547"/>
      <c r="IE85" s="547"/>
      <c r="IF85" s="547"/>
      <c r="IG85" s="547"/>
      <c r="IH85" s="547"/>
      <c r="II85" s="547"/>
      <c r="IJ85" s="547"/>
      <c r="IK85" s="547"/>
      <c r="IL85" s="547"/>
      <c r="IM85" s="547"/>
      <c r="IN85" s="547"/>
      <c r="IO85" s="547"/>
      <c r="IP85" s="547"/>
      <c r="IQ85" s="547"/>
      <c r="IR85" s="547"/>
      <c r="IS85" s="547"/>
      <c r="IT85" s="547"/>
      <c r="IU85" s="547"/>
      <c r="IV85" s="547"/>
    </row>
    <row r="86" spans="1:256" s="284" customFormat="1" ht="44.45" customHeight="1" thickTop="1" thickBot="1" x14ac:dyDescent="0.25">
      <c r="A86" s="492">
        <f t="shared" ref="A86" si="262">ROUND(1,1)*Y86/36</f>
        <v>7.666666666666667</v>
      </c>
      <c r="B86" s="492">
        <f t="shared" ref="B86" si="263">ROUND(1,1)*Y86/40</f>
        <v>6.9</v>
      </c>
      <c r="C86" s="492">
        <f>(Y86-2*36)/AA86</f>
        <v>1.2142857142857142</v>
      </c>
      <c r="D86" s="494">
        <f t="shared" ref="D86" si="264">AK86+AQ86+AW86+BC86+BI86+BO86+BU86+CA86</f>
        <v>276</v>
      </c>
      <c r="E86" s="495">
        <f t="shared" ref="E86" si="265">AM86+AS86+AY86+BE86+BK86+BQ86+BW86+CC86</f>
        <v>168</v>
      </c>
      <c r="F86" s="1645" t="s">
        <v>235</v>
      </c>
      <c r="G86" s="1646"/>
      <c r="H86" s="1445" t="s">
        <v>406</v>
      </c>
      <c r="I86" s="1445"/>
      <c r="J86" s="1445"/>
      <c r="K86" s="1445"/>
      <c r="L86" s="1445"/>
      <c r="M86" s="1445"/>
      <c r="N86" s="1445"/>
      <c r="O86" s="1445"/>
      <c r="P86" s="1445"/>
      <c r="Q86" s="1445"/>
      <c r="R86" s="1445"/>
      <c r="S86" s="1445"/>
      <c r="T86" s="1445"/>
      <c r="U86" s="1720">
        <v>6</v>
      </c>
      <c r="V86" s="1515"/>
      <c r="W86" s="1493">
        <v>5</v>
      </c>
      <c r="X86" s="1449"/>
      <c r="Y86" s="1531">
        <f>AK86+AQ86+AW86+BC86+BI86+BO86+BU86+CA86</f>
        <v>276</v>
      </c>
      <c r="Z86" s="1532"/>
      <c r="AA86" s="1721">
        <v>168</v>
      </c>
      <c r="AB86" s="1538"/>
      <c r="AC86" s="1724">
        <v>100</v>
      </c>
      <c r="AD86" s="1689"/>
      <c r="AE86" s="1688">
        <v>68</v>
      </c>
      <c r="AF86" s="1689"/>
      <c r="AG86" s="1725"/>
      <c r="AH86" s="1726"/>
      <c r="AI86" s="1266"/>
      <c r="AJ86" s="1267"/>
      <c r="AK86" s="1450"/>
      <c r="AL86" s="1272"/>
      <c r="AM86" s="1266"/>
      <c r="AN86" s="1267"/>
      <c r="AO86" s="1494">
        <f t="shared" ref="AO86" si="266">ROUND(1,1)*AK86/40</f>
        <v>0</v>
      </c>
      <c r="AP86" s="1495"/>
      <c r="AQ86" s="1450"/>
      <c r="AR86" s="1272"/>
      <c r="AS86" s="1266"/>
      <c r="AT86" s="1267"/>
      <c r="AU86" s="1534">
        <f t="shared" ref="AU86" si="267">ROUND(1,1)*AQ86/40</f>
        <v>0</v>
      </c>
      <c r="AV86" s="1495"/>
      <c r="AW86" s="1493"/>
      <c r="AX86" s="1267"/>
      <c r="AY86" s="1266"/>
      <c r="AZ86" s="1267"/>
      <c r="BA86" s="1534">
        <f t="shared" ref="BA86" si="268">ROUND(1,1)*AW86/40</f>
        <v>0</v>
      </c>
      <c r="BB86" s="1495"/>
      <c r="BC86" s="1450"/>
      <c r="BD86" s="1272"/>
      <c r="BE86" s="1266"/>
      <c r="BF86" s="1267"/>
      <c r="BG86" s="1534">
        <f t="shared" ref="BG86" si="269">ROUND(1,1)*BC86/40</f>
        <v>0</v>
      </c>
      <c r="BH86" s="1495"/>
      <c r="BI86" s="1493">
        <v>138</v>
      </c>
      <c r="BJ86" s="1267"/>
      <c r="BK86" s="1266">
        <v>84</v>
      </c>
      <c r="BL86" s="1267"/>
      <c r="BM86" s="1718">
        <v>3</v>
      </c>
      <c r="BN86" s="1719"/>
      <c r="BO86" s="1493">
        <v>138</v>
      </c>
      <c r="BP86" s="1267"/>
      <c r="BQ86" s="1266">
        <v>84</v>
      </c>
      <c r="BR86" s="1267"/>
      <c r="BS86" s="1271">
        <v>3</v>
      </c>
      <c r="BT86" s="1458"/>
      <c r="BU86" s="1493"/>
      <c r="BV86" s="1267"/>
      <c r="BW86" s="1266"/>
      <c r="BX86" s="1267"/>
      <c r="BY86" s="1271"/>
      <c r="BZ86" s="1271"/>
      <c r="CA86" s="1493"/>
      <c r="CB86" s="1267"/>
      <c r="CC86" s="1266"/>
      <c r="CD86" s="1267"/>
      <c r="CE86" s="1534">
        <f t="shared" si="261"/>
        <v>0</v>
      </c>
      <c r="CF86" s="1495"/>
      <c r="CG86" s="1271">
        <f t="shared" ref="CG86" si="270">AO86+AU86+BA86+BG86+BM86+BS86+BY86+CE86</f>
        <v>6</v>
      </c>
      <c r="CH86" s="1271"/>
      <c r="CI86" s="480" t="s">
        <v>167</v>
      </c>
      <c r="CJ86" s="503">
        <f t="shared" si="98"/>
        <v>276</v>
      </c>
      <c r="CK86" s="483">
        <f t="shared" si="1"/>
        <v>168</v>
      </c>
      <c r="CL86" s="504">
        <f t="shared" si="240"/>
        <v>6</v>
      </c>
      <c r="CM86" s="483">
        <f t="shared" si="158"/>
        <v>168</v>
      </c>
    </row>
    <row r="87" spans="1:256" s="224" customFormat="1" ht="44.45" customHeight="1" thickTop="1" thickBot="1" x14ac:dyDescent="0.25">
      <c r="E87" s="202"/>
      <c r="F87" s="1438" t="s">
        <v>237</v>
      </c>
      <c r="G87" s="1439"/>
      <c r="H87" s="1435" t="s">
        <v>238</v>
      </c>
      <c r="I87" s="1436"/>
      <c r="J87" s="1436"/>
      <c r="K87" s="1436"/>
      <c r="L87" s="1436"/>
      <c r="M87" s="1436"/>
      <c r="N87" s="1436"/>
      <c r="O87" s="1436"/>
      <c r="P87" s="1436"/>
      <c r="Q87" s="1436"/>
      <c r="R87" s="1436"/>
      <c r="S87" s="1436"/>
      <c r="T87" s="1437"/>
      <c r="U87" s="1727"/>
      <c r="V87" s="1728"/>
      <c r="W87" s="1224"/>
      <c r="X87" s="1225"/>
      <c r="Y87" s="1302">
        <f>Y88+Y92+Y101+Y127+Y141</f>
        <v>6760</v>
      </c>
      <c r="Z87" s="1723"/>
      <c r="AA87" s="1302">
        <f>AA88+AA92+AA101+AA127+AA141</f>
        <v>3126</v>
      </c>
      <c r="AB87" s="1302"/>
      <c r="AC87" s="1301">
        <f>AC88+AC92+AC101+AC127+AC141</f>
        <v>926</v>
      </c>
      <c r="AD87" s="1723"/>
      <c r="AE87" s="1302">
        <f>AE88+AE92+AE101+AE127+AE141</f>
        <v>134</v>
      </c>
      <c r="AF87" s="1723"/>
      <c r="AG87" s="1302">
        <f>AG88+AG92+AG101+AG127+AG141</f>
        <v>1948</v>
      </c>
      <c r="AH87" s="1723"/>
      <c r="AI87" s="1302">
        <f>AI88+AI92+AI101+AI127+AI141</f>
        <v>50</v>
      </c>
      <c r="AJ87" s="1533"/>
      <c r="AK87" s="1302">
        <f>AK88+AK92+AK101+AK127+AK141</f>
        <v>220</v>
      </c>
      <c r="AL87" s="1723"/>
      <c r="AM87" s="1302">
        <f>AM88+AM92+AM101+AM127+AM141</f>
        <v>68</v>
      </c>
      <c r="AN87" s="1723"/>
      <c r="AO87" s="1302">
        <f>AO88+AO92+AO101+AO127+AO141</f>
        <v>6</v>
      </c>
      <c r="AP87" s="1302"/>
      <c r="AQ87" s="1301">
        <f>AQ88+AQ92+AQ101+AQ127+AQ141</f>
        <v>0</v>
      </c>
      <c r="AR87" s="1723"/>
      <c r="AS87" s="1302">
        <f>AS88+AS92+AS101+AS127+AS141</f>
        <v>0</v>
      </c>
      <c r="AT87" s="1723"/>
      <c r="AU87" s="1302">
        <f>AU88+AU92+AU101+AU127+AU141</f>
        <v>0</v>
      </c>
      <c r="AV87" s="1533"/>
      <c r="AW87" s="1302">
        <f>AW88+AW92+AW101+AW127+AW141</f>
        <v>960</v>
      </c>
      <c r="AX87" s="1723"/>
      <c r="AY87" s="1302">
        <f>AY88+AY92+AY101+AY127+AY141</f>
        <v>374</v>
      </c>
      <c r="AZ87" s="1723"/>
      <c r="BA87" s="1302">
        <f>BA88+BA92+BA101+BA127+BA141</f>
        <v>27</v>
      </c>
      <c r="BB87" s="1302"/>
      <c r="BC87" s="1301">
        <f>BC88+BC92+BC101+BC127+BC141</f>
        <v>1140</v>
      </c>
      <c r="BD87" s="1723"/>
      <c r="BE87" s="1302">
        <f>BE88+BE92+BE101+BE127+BE141</f>
        <v>444</v>
      </c>
      <c r="BF87" s="1723"/>
      <c r="BG87" s="1302">
        <f>BG88+BG92+BG101+BG127+BG141</f>
        <v>31</v>
      </c>
      <c r="BH87" s="1533"/>
      <c r="BI87" s="1302">
        <f>BI88+BI92+BI101+BI127+BI141</f>
        <v>1252</v>
      </c>
      <c r="BJ87" s="1723"/>
      <c r="BK87" s="1302">
        <f>BK88+BK92+BK101+BK127+BK141</f>
        <v>678</v>
      </c>
      <c r="BL87" s="1723"/>
      <c r="BM87" s="1302">
        <f>BM88+BM92+BM101+BM127+BM141</f>
        <v>31</v>
      </c>
      <c r="BN87" s="1302"/>
      <c r="BO87" s="1301">
        <f>BO88+BO92+BO101+BO127+BO141</f>
        <v>1596</v>
      </c>
      <c r="BP87" s="1723"/>
      <c r="BQ87" s="1302">
        <f>BQ88+BQ92+BQ101+BQ127+BQ141</f>
        <v>780</v>
      </c>
      <c r="BR87" s="1723"/>
      <c r="BS87" s="1302">
        <f>BS88+BS92+BS101+BS127+BS141</f>
        <v>42</v>
      </c>
      <c r="BT87" s="1533"/>
      <c r="BU87" s="1302">
        <f>BU88+BU92+BU101+BU127+BU141</f>
        <v>1592</v>
      </c>
      <c r="BV87" s="1723"/>
      <c r="BW87" s="1302">
        <f>BW88+BW92+BW101+BW127+BW141</f>
        <v>782</v>
      </c>
      <c r="BX87" s="1723"/>
      <c r="BY87" s="1302">
        <f>BY88+BY92+BY101+BY127+BY141</f>
        <v>43</v>
      </c>
      <c r="BZ87" s="1302"/>
      <c r="CA87" s="1301">
        <f>CA88+CA92+CA101+CA127+CA141</f>
        <v>0</v>
      </c>
      <c r="CB87" s="1723"/>
      <c r="CC87" s="1302">
        <f>CC88+CC92+CC101+CC127+CC141</f>
        <v>0</v>
      </c>
      <c r="CD87" s="1723"/>
      <c r="CE87" s="1302">
        <f>CE88+CE92+CE101+CE127+CE141</f>
        <v>0</v>
      </c>
      <c r="CF87" s="1533"/>
      <c r="CG87" s="1302">
        <f>CG88+CG92+CG101+CG127+CG141</f>
        <v>176</v>
      </c>
      <c r="CH87" s="1723"/>
      <c r="CI87" s="225">
        <f>AJ87+AP87+AV87+BB87+BH87+BN87+BT87+BZ87</f>
        <v>0</v>
      </c>
      <c r="CJ87" s="179">
        <f t="shared" si="98"/>
        <v>6760</v>
      </c>
      <c r="CK87" s="180">
        <f t="shared" si="1"/>
        <v>3126</v>
      </c>
      <c r="CL87" s="201">
        <f t="shared" si="240"/>
        <v>180</v>
      </c>
      <c r="CM87" s="180">
        <f t="shared" si="158"/>
        <v>3058</v>
      </c>
      <c r="CN87" s="226"/>
    </row>
    <row r="88" spans="1:256" s="178" customFormat="1" ht="40.5" customHeight="1" thickTop="1" thickBot="1" x14ac:dyDescent="0.25">
      <c r="A88" s="181"/>
      <c r="B88" s="181"/>
      <c r="C88" s="181"/>
      <c r="D88" s="181"/>
      <c r="E88" s="181"/>
      <c r="F88" s="1729" t="s">
        <v>239</v>
      </c>
      <c r="G88" s="1730"/>
      <c r="H88" s="1731" t="s">
        <v>392</v>
      </c>
      <c r="I88" s="1732"/>
      <c r="J88" s="1732"/>
      <c r="K88" s="1732"/>
      <c r="L88" s="1732"/>
      <c r="M88" s="1732"/>
      <c r="N88" s="1732"/>
      <c r="O88" s="1732"/>
      <c r="P88" s="1732"/>
      <c r="Q88" s="1732"/>
      <c r="R88" s="1732"/>
      <c r="S88" s="1732"/>
      <c r="T88" s="1733"/>
      <c r="U88" s="1734"/>
      <c r="V88" s="1735"/>
      <c r="W88" s="1734"/>
      <c r="X88" s="1734"/>
      <c r="Y88" s="1209">
        <f>SUM(Y89:Z91)</f>
        <v>290</v>
      </c>
      <c r="Z88" s="1192"/>
      <c r="AA88" s="1191">
        <f>SUM(AA89:AB91)</f>
        <v>128</v>
      </c>
      <c r="AB88" s="1193"/>
      <c r="AC88" s="1209">
        <f>SUM(AC89:AD91)</f>
        <v>66</v>
      </c>
      <c r="AD88" s="1192"/>
      <c r="AE88" s="1191">
        <f t="shared" ref="AE88" si="271">SUM(AE89:AF91)</f>
        <v>0</v>
      </c>
      <c r="AF88" s="1192"/>
      <c r="AG88" s="1191">
        <f t="shared" ref="AG88" si="272">SUM(AG89:AH91)</f>
        <v>12</v>
      </c>
      <c r="AH88" s="1192"/>
      <c r="AI88" s="1191">
        <f>SUM(AI89:AJ91)</f>
        <v>50</v>
      </c>
      <c r="AJ88" s="1193"/>
      <c r="AK88" s="1209">
        <f t="shared" ref="AK88" si="273">SUM(AK89:AL91)</f>
        <v>0</v>
      </c>
      <c r="AL88" s="1192"/>
      <c r="AM88" s="1191">
        <f t="shared" ref="AM88" si="274">SUM(AM89:AN91)</f>
        <v>0</v>
      </c>
      <c r="AN88" s="1192"/>
      <c r="AO88" s="1191">
        <f t="shared" ref="AO88" si="275">SUM(AO89:AP91)</f>
        <v>0</v>
      </c>
      <c r="AP88" s="1193"/>
      <c r="AQ88" s="1209">
        <f t="shared" ref="AQ88" si="276">SUM(AQ89:AR91)</f>
        <v>0</v>
      </c>
      <c r="AR88" s="1192"/>
      <c r="AS88" s="1191">
        <f t="shared" ref="AS88" si="277">SUM(AS89:AT91)</f>
        <v>0</v>
      </c>
      <c r="AT88" s="1192"/>
      <c r="AU88" s="1191">
        <f t="shared" ref="AU88" si="278">SUM(AU89:AV91)</f>
        <v>0</v>
      </c>
      <c r="AV88" s="1193"/>
      <c r="AW88" s="1209">
        <f t="shared" ref="AW88" si="279">SUM(AW89:AX91)</f>
        <v>0</v>
      </c>
      <c r="AX88" s="1192"/>
      <c r="AY88" s="1191">
        <f t="shared" ref="AY88" si="280">SUM(AY89:AZ91)</f>
        <v>0</v>
      </c>
      <c r="AZ88" s="1192"/>
      <c r="BA88" s="1191">
        <f t="shared" ref="BA88" si="281">SUM(BA89:BB91)</f>
        <v>0</v>
      </c>
      <c r="BB88" s="1193"/>
      <c r="BC88" s="1209">
        <f t="shared" ref="BC88" si="282">SUM(BC89:BD91)</f>
        <v>180</v>
      </c>
      <c r="BD88" s="1192"/>
      <c r="BE88" s="1191">
        <f t="shared" ref="BE88" si="283">SUM(BE89:BF91)</f>
        <v>68</v>
      </c>
      <c r="BF88" s="1192"/>
      <c r="BG88" s="1191">
        <f t="shared" ref="BG88" si="284">SUM(BG89:BH91)</f>
        <v>4</v>
      </c>
      <c r="BH88" s="1193"/>
      <c r="BI88" s="1209">
        <f t="shared" ref="BI88" si="285">SUM(BI89:BJ91)</f>
        <v>0</v>
      </c>
      <c r="BJ88" s="1192"/>
      <c r="BK88" s="1191">
        <f t="shared" ref="BK88" si="286">SUM(BK89:BL91)</f>
        <v>0</v>
      </c>
      <c r="BL88" s="1192"/>
      <c r="BM88" s="1191">
        <f t="shared" ref="BM88" si="287">SUM(BM89:BN91)</f>
        <v>0</v>
      </c>
      <c r="BN88" s="1193"/>
      <c r="BO88" s="1209">
        <f t="shared" ref="BO88" si="288">SUM(BO89:BP91)</f>
        <v>0</v>
      </c>
      <c r="BP88" s="1192"/>
      <c r="BQ88" s="1191">
        <f t="shared" ref="BQ88" si="289">SUM(BQ89:BR91)</f>
        <v>0</v>
      </c>
      <c r="BR88" s="1192"/>
      <c r="BS88" s="1191">
        <f t="shared" ref="BS88" si="290">SUM(BS89:BT91)</f>
        <v>0</v>
      </c>
      <c r="BT88" s="1193"/>
      <c r="BU88" s="1209">
        <f t="shared" ref="BU88" si="291">SUM(BU89:BV91)</f>
        <v>110</v>
      </c>
      <c r="BV88" s="1192"/>
      <c r="BW88" s="1191">
        <f t="shared" ref="BW88" si="292">SUM(BW89:BX91)</f>
        <v>60</v>
      </c>
      <c r="BX88" s="1192"/>
      <c r="BY88" s="1191">
        <f t="shared" ref="BY88" si="293">SUM(BY89:BZ91)</f>
        <v>3</v>
      </c>
      <c r="BZ88" s="1193"/>
      <c r="CA88" s="1209">
        <f t="shared" ref="CA88" si="294">SUM(CA89:CB91)</f>
        <v>0</v>
      </c>
      <c r="CB88" s="1192"/>
      <c r="CC88" s="1191">
        <f t="shared" ref="CC88" si="295">SUM(CC89:CD91)</f>
        <v>0</v>
      </c>
      <c r="CD88" s="1192"/>
      <c r="CE88" s="1191">
        <f t="shared" ref="CE88" si="296">SUM(CE89:CF91)</f>
        <v>0</v>
      </c>
      <c r="CF88" s="1193"/>
      <c r="CG88" s="1736">
        <f t="shared" ref="CG88" si="297">SUM(CG89:CH91)</f>
        <v>7</v>
      </c>
      <c r="CH88" s="1737"/>
      <c r="CI88" s="225">
        <f t="shared" ref="CI88:CJ88" si="298">AJ88+AP88+AV88+BB88+BH88+BN88+BT88+BZ88</f>
        <v>0</v>
      </c>
      <c r="CJ88" s="179">
        <f t="shared" si="298"/>
        <v>290</v>
      </c>
      <c r="CK88" s="180">
        <f t="shared" si="1"/>
        <v>128</v>
      </c>
      <c r="CL88" s="180">
        <f t="shared" si="240"/>
        <v>7</v>
      </c>
      <c r="CM88" s="180">
        <f t="shared" si="158"/>
        <v>128</v>
      </c>
    </row>
    <row r="89" spans="1:256" s="484" customFormat="1" ht="42" customHeight="1" thickTop="1" x14ac:dyDescent="0.2">
      <c r="A89" s="479"/>
      <c r="B89" s="479"/>
      <c r="C89" s="492">
        <f>(Y89)/AA89</f>
        <v>2.6470588235294117</v>
      </c>
      <c r="D89" s="479"/>
      <c r="E89" s="479"/>
      <c r="F89" s="1247" t="s">
        <v>240</v>
      </c>
      <c r="G89" s="1248"/>
      <c r="H89" s="1444" t="s">
        <v>241</v>
      </c>
      <c r="I89" s="1445"/>
      <c r="J89" s="1445"/>
      <c r="K89" s="1445"/>
      <c r="L89" s="1445"/>
      <c r="M89" s="1445"/>
      <c r="N89" s="1445"/>
      <c r="O89" s="1445"/>
      <c r="P89" s="1445"/>
      <c r="Q89" s="1445"/>
      <c r="R89" s="1445"/>
      <c r="S89" s="1445"/>
      <c r="T89" s="1446"/>
      <c r="U89" s="1493"/>
      <c r="V89" s="1505"/>
      <c r="W89" s="1493">
        <v>4</v>
      </c>
      <c r="X89" s="1449"/>
      <c r="Y89" s="1692">
        <f t="shared" ref="Y89:Y91" si="299">AK89+AQ89+AW89+BC89+BI89+BO89+BU89+CA89</f>
        <v>90</v>
      </c>
      <c r="Z89" s="1546"/>
      <c r="AA89" s="1271">
        <f>SUM(AC89:AJ89)</f>
        <v>34</v>
      </c>
      <c r="AB89" s="1271"/>
      <c r="AC89" s="1493">
        <v>18</v>
      </c>
      <c r="AD89" s="1267"/>
      <c r="AE89" s="1459"/>
      <c r="AF89" s="1442"/>
      <c r="AG89" s="1459"/>
      <c r="AH89" s="1442"/>
      <c r="AI89" s="1266">
        <v>16</v>
      </c>
      <c r="AJ89" s="1267"/>
      <c r="AK89" s="1493"/>
      <c r="AL89" s="1267"/>
      <c r="AM89" s="1266"/>
      <c r="AN89" s="1267"/>
      <c r="AO89" s="1273"/>
      <c r="AP89" s="1458"/>
      <c r="AQ89" s="1493"/>
      <c r="AR89" s="1267"/>
      <c r="AS89" s="1266"/>
      <c r="AT89" s="1267"/>
      <c r="AU89" s="1494"/>
      <c r="AV89" s="1495"/>
      <c r="AW89" s="1493"/>
      <c r="AX89" s="1267"/>
      <c r="AY89" s="1266"/>
      <c r="AZ89" s="1267"/>
      <c r="BA89" s="1273"/>
      <c r="BB89" s="1458"/>
      <c r="BC89" s="1489">
        <v>90</v>
      </c>
      <c r="BD89" s="1490"/>
      <c r="BE89" s="1266">
        <v>34</v>
      </c>
      <c r="BF89" s="1267"/>
      <c r="BG89" s="1273">
        <v>2</v>
      </c>
      <c r="BH89" s="1458"/>
      <c r="BI89" s="534"/>
      <c r="BJ89" s="535"/>
      <c r="BK89" s="536"/>
      <c r="BL89" s="537"/>
      <c r="BM89" s="1266"/>
      <c r="BN89" s="1449"/>
      <c r="BO89" s="534"/>
      <c r="BP89" s="535"/>
      <c r="BQ89" s="536"/>
      <c r="BR89" s="537"/>
      <c r="BS89" s="1266"/>
      <c r="BT89" s="1449"/>
      <c r="BU89" s="1493"/>
      <c r="BV89" s="1267"/>
      <c r="BW89" s="1266"/>
      <c r="BX89" s="1267"/>
      <c r="BY89" s="1266"/>
      <c r="BZ89" s="1449"/>
      <c r="CA89" s="534"/>
      <c r="CB89" s="535"/>
      <c r="CC89" s="536"/>
      <c r="CD89" s="537"/>
      <c r="CE89" s="1266"/>
      <c r="CF89" s="1449"/>
      <c r="CG89" s="1450">
        <f>AO89+AU89+BA89+BG89+BM89+BS89+BY89+CE89</f>
        <v>2</v>
      </c>
      <c r="CH89" s="1271"/>
      <c r="CI89" s="549" t="s">
        <v>407</v>
      </c>
      <c r="CJ89" s="481">
        <f t="shared" si="98"/>
        <v>90</v>
      </c>
      <c r="CK89" s="482">
        <f t="shared" si="1"/>
        <v>34</v>
      </c>
      <c r="CL89" s="482">
        <f t="shared" si="2"/>
        <v>2</v>
      </c>
      <c r="CM89" s="483">
        <f t="shared" si="158"/>
        <v>34</v>
      </c>
    </row>
    <row r="90" spans="1:256" s="484" customFormat="1" ht="42" customHeight="1" x14ac:dyDescent="0.2">
      <c r="A90" s="479"/>
      <c r="B90" s="479"/>
      <c r="C90" s="492">
        <f>(Y90)/AA90</f>
        <v>2.6470588235294117</v>
      </c>
      <c r="D90" s="479"/>
      <c r="E90" s="479"/>
      <c r="F90" s="1394" t="s">
        <v>242</v>
      </c>
      <c r="G90" s="1395"/>
      <c r="H90" s="1249" t="s">
        <v>243</v>
      </c>
      <c r="I90" s="1250"/>
      <c r="J90" s="1250"/>
      <c r="K90" s="1250"/>
      <c r="L90" s="1250"/>
      <c r="M90" s="1250"/>
      <c r="N90" s="1250"/>
      <c r="O90" s="1250"/>
      <c r="P90" s="1250"/>
      <c r="Q90" s="1250"/>
      <c r="R90" s="1250"/>
      <c r="S90" s="1250"/>
      <c r="T90" s="1251"/>
      <c r="U90" s="1237"/>
      <c r="V90" s="1268"/>
      <c r="W90" s="1237">
        <v>4</v>
      </c>
      <c r="X90" s="1238"/>
      <c r="Y90" s="1692">
        <f t="shared" si="299"/>
        <v>90</v>
      </c>
      <c r="Z90" s="1546"/>
      <c r="AA90" s="1244">
        <v>34</v>
      </c>
      <c r="AB90" s="1244"/>
      <c r="AC90" s="1237">
        <v>18</v>
      </c>
      <c r="AD90" s="1236"/>
      <c r="AE90" s="1468"/>
      <c r="AF90" s="1467"/>
      <c r="AG90" s="1468"/>
      <c r="AH90" s="1467"/>
      <c r="AI90" s="1235">
        <v>16</v>
      </c>
      <c r="AJ90" s="1236"/>
      <c r="AK90" s="1237"/>
      <c r="AL90" s="1236"/>
      <c r="AM90" s="1235"/>
      <c r="AN90" s="1236"/>
      <c r="AO90" s="1241">
        <f>AJ90/40</f>
        <v>0</v>
      </c>
      <c r="AP90" s="1242"/>
      <c r="AQ90" s="550"/>
      <c r="AR90" s="551"/>
      <c r="AS90" s="552"/>
      <c r="AT90" s="553"/>
      <c r="AU90" s="1235"/>
      <c r="AV90" s="1238"/>
      <c r="AW90" s="1237"/>
      <c r="AX90" s="1236"/>
      <c r="AY90" s="1235"/>
      <c r="AZ90" s="1236"/>
      <c r="BA90" s="1273"/>
      <c r="BB90" s="1458"/>
      <c r="BC90" s="1706">
        <v>90</v>
      </c>
      <c r="BD90" s="1707"/>
      <c r="BE90" s="1235">
        <v>34</v>
      </c>
      <c r="BF90" s="1236"/>
      <c r="BG90" s="1273">
        <v>2</v>
      </c>
      <c r="BH90" s="1458"/>
      <c r="BI90" s="1237"/>
      <c r="BJ90" s="1236"/>
      <c r="BK90" s="1235"/>
      <c r="BL90" s="1236"/>
      <c r="BM90" s="1239"/>
      <c r="BN90" s="1240"/>
      <c r="BO90" s="1237"/>
      <c r="BP90" s="1236"/>
      <c r="BQ90" s="1235"/>
      <c r="BR90" s="1236"/>
      <c r="BS90" s="1239"/>
      <c r="BT90" s="1240"/>
      <c r="BU90" s="1237"/>
      <c r="BV90" s="1236"/>
      <c r="BW90" s="1235"/>
      <c r="BX90" s="1236"/>
      <c r="BY90" s="1235"/>
      <c r="BZ90" s="1238"/>
      <c r="CA90" s="1237"/>
      <c r="CB90" s="1236"/>
      <c r="CC90" s="552"/>
      <c r="CD90" s="553"/>
      <c r="CE90" s="1235"/>
      <c r="CF90" s="1238"/>
      <c r="CG90" s="1243">
        <f>AO90+AU90+BA90+BG90+BM90+BS90+BY90+CE90</f>
        <v>2</v>
      </c>
      <c r="CH90" s="1244"/>
      <c r="CI90" s="542" t="s">
        <v>408</v>
      </c>
      <c r="CJ90" s="481">
        <f t="shared" si="98"/>
        <v>90</v>
      </c>
      <c r="CK90" s="482">
        <f t="shared" si="1"/>
        <v>34</v>
      </c>
      <c r="CL90" s="482">
        <f t="shared" si="2"/>
        <v>2</v>
      </c>
      <c r="CM90" s="483">
        <f t="shared" si="158"/>
        <v>34</v>
      </c>
    </row>
    <row r="91" spans="1:256" s="285" customFormat="1" ht="20.25" customHeight="1" thickBot="1" x14ac:dyDescent="0.25">
      <c r="A91" s="492">
        <f t="shared" ref="A91" si="300">ROUND(1,1)*Y91/36</f>
        <v>3.0555555555555554</v>
      </c>
      <c r="B91" s="492">
        <f t="shared" ref="B91" si="301">ROUND(1,1)*Y91/40</f>
        <v>2.75</v>
      </c>
      <c r="C91" s="493">
        <f t="shared" ref="C91" si="302">(Y91)/AA91</f>
        <v>1.8333333333333333</v>
      </c>
      <c r="F91" s="1662" t="s">
        <v>245</v>
      </c>
      <c r="G91" s="1663"/>
      <c r="H91" s="1397" t="s">
        <v>246</v>
      </c>
      <c r="I91" s="1397"/>
      <c r="J91" s="1397"/>
      <c r="K91" s="1397"/>
      <c r="L91" s="1397"/>
      <c r="M91" s="1397"/>
      <c r="N91" s="1397"/>
      <c r="O91" s="1397"/>
      <c r="P91" s="1397"/>
      <c r="Q91" s="1397"/>
      <c r="R91" s="1397"/>
      <c r="S91" s="1397"/>
      <c r="T91" s="1397"/>
      <c r="U91" s="554"/>
      <c r="V91" s="555"/>
      <c r="W91" s="1738" t="s">
        <v>247</v>
      </c>
      <c r="X91" s="1739"/>
      <c r="Y91" s="1636">
        <f t="shared" si="299"/>
        <v>110</v>
      </c>
      <c r="Z91" s="1637"/>
      <c r="AA91" s="1255">
        <f t="shared" ref="AA91" si="303">SUM(AC91:AJ91)</f>
        <v>60</v>
      </c>
      <c r="AB91" s="1400"/>
      <c r="AC91" s="1740">
        <v>30</v>
      </c>
      <c r="AD91" s="1741"/>
      <c r="AE91" s="1742"/>
      <c r="AF91" s="1741"/>
      <c r="AG91" s="1745">
        <v>12</v>
      </c>
      <c r="AH91" s="1745"/>
      <c r="AI91" s="1746">
        <v>18</v>
      </c>
      <c r="AJ91" s="1747"/>
      <c r="AK91" s="556"/>
      <c r="AL91" s="557"/>
      <c r="AM91" s="558"/>
      <c r="AN91" s="559"/>
      <c r="AO91" s="1256">
        <f t="shared" ref="AO91" si="304">ROUND(1,1)*AJ91/40</f>
        <v>0</v>
      </c>
      <c r="AP91" s="1257"/>
      <c r="AQ91" s="556"/>
      <c r="AR91" s="557"/>
      <c r="AS91" s="558"/>
      <c r="AT91" s="559"/>
      <c r="AU91" s="1256">
        <f t="shared" ref="AU91" si="305">ROUND(1,1)*AP91/40</f>
        <v>0</v>
      </c>
      <c r="AV91" s="1257"/>
      <c r="AW91" s="556"/>
      <c r="AX91" s="557"/>
      <c r="AY91" s="558"/>
      <c r="AZ91" s="559"/>
      <c r="BA91" s="1256">
        <f t="shared" ref="BA91" si="306">ROUND(1,1)*AV91/40</f>
        <v>0</v>
      </c>
      <c r="BB91" s="1257"/>
      <c r="BC91" s="1253"/>
      <c r="BD91" s="1254"/>
      <c r="BE91" s="1255"/>
      <c r="BF91" s="1254"/>
      <c r="BG91" s="1256"/>
      <c r="BH91" s="1257"/>
      <c r="BI91" s="556"/>
      <c r="BJ91" s="557"/>
      <c r="BK91" s="558"/>
      <c r="BL91" s="559"/>
      <c r="BM91" s="1256">
        <f t="shared" ref="BM91" si="307">ROUND(1,1)*BH91/40</f>
        <v>0</v>
      </c>
      <c r="BN91" s="1257"/>
      <c r="BO91" s="1253"/>
      <c r="BP91" s="1254"/>
      <c r="BQ91" s="1255"/>
      <c r="BR91" s="1254"/>
      <c r="BS91" s="1743"/>
      <c r="BT91" s="1744"/>
      <c r="BU91" s="1657">
        <v>110</v>
      </c>
      <c r="BV91" s="1658"/>
      <c r="BW91" s="1255">
        <v>60</v>
      </c>
      <c r="BX91" s="1254"/>
      <c r="BY91" s="1743">
        <v>3</v>
      </c>
      <c r="BZ91" s="1744"/>
      <c r="CA91" s="1258"/>
      <c r="CB91" s="1260"/>
      <c r="CC91" s="1255"/>
      <c r="CD91" s="1254"/>
      <c r="CE91" s="1256">
        <f t="shared" ref="CE91" si="308">ROUND(1,1)*BZ91/40</f>
        <v>0</v>
      </c>
      <c r="CF91" s="1257"/>
      <c r="CG91" s="1258">
        <f t="shared" ref="CG91" si="309">AO91+AU91+BA91+BG91+BM91+BS91+BY91+CE91</f>
        <v>3</v>
      </c>
      <c r="CH91" s="1399"/>
      <c r="CI91" s="560" t="s">
        <v>409</v>
      </c>
      <c r="CJ91" s="503">
        <f t="shared" si="98"/>
        <v>110</v>
      </c>
      <c r="CK91" s="483">
        <f t="shared" si="1"/>
        <v>60</v>
      </c>
      <c r="CL91" s="504">
        <f t="shared" si="2"/>
        <v>3</v>
      </c>
      <c r="CM91" s="483">
        <f t="shared" si="158"/>
        <v>60</v>
      </c>
    </row>
    <row r="92" spans="1:256" s="178" customFormat="1" ht="26.25" customHeight="1" thickTop="1" thickBot="1" x14ac:dyDescent="0.25">
      <c r="A92" s="181"/>
      <c r="B92" s="181"/>
      <c r="C92" s="181"/>
      <c r="D92" s="181"/>
      <c r="E92" s="181"/>
      <c r="F92" s="1217" t="s">
        <v>248</v>
      </c>
      <c r="G92" s="1218"/>
      <c r="H92" s="1435" t="s">
        <v>249</v>
      </c>
      <c r="I92" s="1436"/>
      <c r="J92" s="1436"/>
      <c r="K92" s="1436"/>
      <c r="L92" s="1436"/>
      <c r="M92" s="1436"/>
      <c r="N92" s="1436"/>
      <c r="O92" s="1436"/>
      <c r="P92" s="1436"/>
      <c r="Q92" s="1436"/>
      <c r="R92" s="1436"/>
      <c r="S92" s="1436"/>
      <c r="T92" s="1437"/>
      <c r="U92" s="1303"/>
      <c r="V92" s="1438"/>
      <c r="W92" s="1303"/>
      <c r="X92" s="1303"/>
      <c r="Y92" s="1209">
        <f>SUM(Y93:Z100)</f>
        <v>3462</v>
      </c>
      <c r="Z92" s="1192"/>
      <c r="AA92" s="1191">
        <f>SUM(AA93:AB100)</f>
        <v>1660</v>
      </c>
      <c r="AB92" s="1193"/>
      <c r="AC92" s="1209">
        <f>SUM(AC93:AD100)</f>
        <v>548</v>
      </c>
      <c r="AD92" s="1192"/>
      <c r="AE92" s="1191">
        <f>SUM(AE93:AF100)</f>
        <v>134</v>
      </c>
      <c r="AF92" s="1192"/>
      <c r="AG92" s="1191">
        <f>SUM(AG93:AH100)</f>
        <v>910</v>
      </c>
      <c r="AH92" s="1192"/>
      <c r="AI92" s="1191">
        <f>SUM(AI93:AJ100)</f>
        <v>0</v>
      </c>
      <c r="AJ92" s="1193"/>
      <c r="AK92" s="1209">
        <f>SUM(AK93:AL100)</f>
        <v>0</v>
      </c>
      <c r="AL92" s="1192"/>
      <c r="AM92" s="1191">
        <f>SUM(AM93:AN100)</f>
        <v>0</v>
      </c>
      <c r="AN92" s="1192"/>
      <c r="AO92" s="1191">
        <f>SUM(AO93:AP100)</f>
        <v>0</v>
      </c>
      <c r="AP92" s="1193"/>
      <c r="AQ92" s="1209">
        <f>SUM(AQ93:AR100)</f>
        <v>0</v>
      </c>
      <c r="AR92" s="1192"/>
      <c r="AS92" s="1191">
        <f>SUM(AS93:AT100)</f>
        <v>0</v>
      </c>
      <c r="AT92" s="1192"/>
      <c r="AU92" s="1191">
        <f>SUM(AU93:AV100)</f>
        <v>0</v>
      </c>
      <c r="AV92" s="1193"/>
      <c r="AW92" s="1209">
        <f>SUM(AW93:AX100)</f>
        <v>520</v>
      </c>
      <c r="AX92" s="1192"/>
      <c r="AY92" s="1191">
        <f>SUM(AY93:AZ100)</f>
        <v>204</v>
      </c>
      <c r="AZ92" s="1192"/>
      <c r="BA92" s="1191">
        <f>SUM(BA93:BB100)</f>
        <v>14</v>
      </c>
      <c r="BB92" s="1193"/>
      <c r="BC92" s="1209">
        <f>SUM(BC93:BD100)</f>
        <v>520</v>
      </c>
      <c r="BD92" s="1192"/>
      <c r="BE92" s="1191">
        <f>SUM(BE93:BF100)</f>
        <v>204</v>
      </c>
      <c r="BF92" s="1192"/>
      <c r="BG92" s="1191">
        <f>SUM(BG93:BH100)</f>
        <v>14</v>
      </c>
      <c r="BH92" s="1193"/>
      <c r="BI92" s="1209">
        <f>SUM(BI93:BJ100)</f>
        <v>796</v>
      </c>
      <c r="BJ92" s="1192"/>
      <c r="BK92" s="1191">
        <f>SUM(BK93:BL100)</f>
        <v>442</v>
      </c>
      <c r="BL92" s="1192"/>
      <c r="BM92" s="1191">
        <f>SUM(BM93:BN100)</f>
        <v>19</v>
      </c>
      <c r="BN92" s="1193"/>
      <c r="BO92" s="1209">
        <f>SUM(BO93:BP100)</f>
        <v>908</v>
      </c>
      <c r="BP92" s="1192"/>
      <c r="BQ92" s="1191">
        <f>SUM(BQ93:BR100)</f>
        <v>460</v>
      </c>
      <c r="BR92" s="1192"/>
      <c r="BS92" s="1191">
        <f>SUM(BS93:BT100)</f>
        <v>23</v>
      </c>
      <c r="BT92" s="1193"/>
      <c r="BU92" s="1209">
        <f>SUM(BU93:BV100)</f>
        <v>718</v>
      </c>
      <c r="BV92" s="1192"/>
      <c r="BW92" s="1191">
        <f>SUM(BW93:BX100)</f>
        <v>350</v>
      </c>
      <c r="BX92" s="1192"/>
      <c r="BY92" s="1191">
        <f>SUM(BY93:BZ100)</f>
        <v>19</v>
      </c>
      <c r="BZ92" s="1193"/>
      <c r="CA92" s="1209">
        <f>SUM(CA93:CB100)</f>
        <v>0</v>
      </c>
      <c r="CB92" s="1192"/>
      <c r="CC92" s="1191">
        <f>SUM(CC93:CD100)</f>
        <v>0</v>
      </c>
      <c r="CD92" s="1192"/>
      <c r="CE92" s="1191">
        <f>SUM(CE93:CF100)</f>
        <v>0</v>
      </c>
      <c r="CF92" s="1193"/>
      <c r="CG92" s="1209">
        <f>SUM(CG93:CH100)</f>
        <v>86</v>
      </c>
      <c r="CH92" s="1300"/>
      <c r="CI92" s="182">
        <f t="shared" si="98"/>
        <v>0</v>
      </c>
      <c r="CJ92" s="179">
        <f t="shared" si="98"/>
        <v>3462</v>
      </c>
      <c r="CK92" s="180">
        <f>AM92+AS92+AY92+BE92+BK92+BQ92+BW92+CC92</f>
        <v>1660</v>
      </c>
      <c r="CL92" s="180">
        <f t="shared" si="2"/>
        <v>89</v>
      </c>
      <c r="CM92" s="180">
        <f>SUM(AC92:AJ92)</f>
        <v>1592</v>
      </c>
    </row>
    <row r="93" spans="1:256" s="479" customFormat="1" ht="41.25" customHeight="1" thickTop="1" x14ac:dyDescent="0.2">
      <c r="A93" s="492">
        <f t="shared" ref="A93:A99" si="310">ROUND(1,1)*Y93/36</f>
        <v>3.3333333333333335</v>
      </c>
      <c r="B93" s="492">
        <f t="shared" ref="B93:B99" si="311">ROUND(1,1)*Y93/40</f>
        <v>3</v>
      </c>
      <c r="C93" s="492">
        <f t="shared" ref="C93" si="312">(Y93-36)/AA93</f>
        <v>1.2727272727272727</v>
      </c>
      <c r="D93" s="494">
        <f t="shared" ref="D93:D99" si="313">AK93+AQ93+AW93+BC93+BI93+BO93+BU93+CA93</f>
        <v>120</v>
      </c>
      <c r="E93" s="495">
        <f t="shared" ref="E93:E99" si="314">AM93+AS93+AY93+BE93+BK93+BQ93+BW93+CC93</f>
        <v>66</v>
      </c>
      <c r="F93" s="1262" t="s">
        <v>250</v>
      </c>
      <c r="G93" s="1263"/>
      <c r="H93" s="1249" t="s">
        <v>410</v>
      </c>
      <c r="I93" s="1250"/>
      <c r="J93" s="1250"/>
      <c r="K93" s="1250"/>
      <c r="L93" s="1250"/>
      <c r="M93" s="1250"/>
      <c r="N93" s="1250"/>
      <c r="O93" s="1250"/>
      <c r="P93" s="1250"/>
      <c r="Q93" s="1250"/>
      <c r="R93" s="1250"/>
      <c r="S93" s="1250"/>
      <c r="T93" s="1251"/>
      <c r="U93" s="1237">
        <v>5</v>
      </c>
      <c r="V93" s="1268"/>
      <c r="W93" s="1237"/>
      <c r="X93" s="1238"/>
      <c r="Y93" s="1264">
        <f t="shared" ref="Y93:Y95" si="315">AK93+AQ93+AW93+BC93+BI93+BO93+BU93+CA93</f>
        <v>120</v>
      </c>
      <c r="Z93" s="1265"/>
      <c r="AA93" s="1269">
        <v>66</v>
      </c>
      <c r="AB93" s="1270"/>
      <c r="AC93" s="1271">
        <v>34</v>
      </c>
      <c r="AD93" s="1272"/>
      <c r="AE93" s="1273">
        <v>16</v>
      </c>
      <c r="AF93" s="1272"/>
      <c r="AG93" s="1273">
        <v>16</v>
      </c>
      <c r="AH93" s="1272"/>
      <c r="AI93" s="1266"/>
      <c r="AJ93" s="1267"/>
      <c r="AK93" s="1237"/>
      <c r="AL93" s="1236"/>
      <c r="AM93" s="1235"/>
      <c r="AN93" s="1236"/>
      <c r="AO93" s="1241">
        <f t="shared" ref="AO93:AO99" si="316">ROUND(1,1)*AJ93/40</f>
        <v>0</v>
      </c>
      <c r="AP93" s="1242"/>
      <c r="AQ93" s="550"/>
      <c r="AR93" s="551"/>
      <c r="AS93" s="552"/>
      <c r="AT93" s="553"/>
      <c r="AU93" s="1241">
        <f t="shared" ref="AU93:AU99" si="317">ROUND(1,1)*AP93/40</f>
        <v>0</v>
      </c>
      <c r="AV93" s="1242"/>
      <c r="AW93" s="1237"/>
      <c r="AX93" s="1236"/>
      <c r="AY93" s="1235"/>
      <c r="AZ93" s="1236"/>
      <c r="BA93" s="1239"/>
      <c r="BB93" s="1240"/>
      <c r="BC93" s="1493"/>
      <c r="BD93" s="1267"/>
      <c r="BE93" s="1266"/>
      <c r="BF93" s="1267"/>
      <c r="BG93" s="1239"/>
      <c r="BH93" s="1240"/>
      <c r="BI93" s="1237">
        <v>120</v>
      </c>
      <c r="BJ93" s="1236"/>
      <c r="BK93" s="1235">
        <v>66</v>
      </c>
      <c r="BL93" s="1236"/>
      <c r="BM93" s="1239">
        <v>3</v>
      </c>
      <c r="BN93" s="1240"/>
      <c r="BO93" s="1493"/>
      <c r="BP93" s="1267"/>
      <c r="BQ93" s="1266"/>
      <c r="BR93" s="1267"/>
      <c r="BS93" s="1239"/>
      <c r="BT93" s="1240"/>
      <c r="BU93" s="1493"/>
      <c r="BV93" s="1267"/>
      <c r="BW93" s="1266"/>
      <c r="BX93" s="1267"/>
      <c r="BY93" s="1241"/>
      <c r="BZ93" s="1242"/>
      <c r="CA93" s="550"/>
      <c r="CB93" s="551"/>
      <c r="CC93" s="552"/>
      <c r="CD93" s="553"/>
      <c r="CE93" s="1241">
        <f t="shared" ref="CE93:CE99" si="318">ROUND(1,1)*BZ93/40</f>
        <v>0</v>
      </c>
      <c r="CF93" s="1242"/>
      <c r="CG93" s="1243">
        <f t="shared" ref="CG93:CG99" si="319">AO93+AU93+BA93+BG93+BM93+BS93+BY93+CE93</f>
        <v>3</v>
      </c>
      <c r="CH93" s="1244"/>
      <c r="CI93" s="488" t="s">
        <v>253</v>
      </c>
      <c r="CJ93" s="503">
        <f t="shared" ref="CJ93:CJ100" si="320">AK93+AQ93+AW93+BC93+BI93+BO93+BU93+CA93</f>
        <v>120</v>
      </c>
      <c r="CK93" s="483">
        <f t="shared" ref="CK93:CK99" si="321">AM93+AS93+AY93+BE93+BK93+BQ93+BW93+CC93</f>
        <v>66</v>
      </c>
      <c r="CL93" s="483">
        <f t="shared" si="2"/>
        <v>3</v>
      </c>
      <c r="CM93" s="483">
        <f t="shared" si="158"/>
        <v>66</v>
      </c>
    </row>
    <row r="94" spans="1:256" s="479" customFormat="1" ht="41.25" customHeight="1" x14ac:dyDescent="0.2">
      <c r="A94" s="492"/>
      <c r="B94" s="492"/>
      <c r="C94" s="492"/>
      <c r="D94" s="494"/>
      <c r="E94" s="495"/>
      <c r="F94" s="1247"/>
      <c r="G94" s="1248"/>
      <c r="H94" s="1249" t="s">
        <v>411</v>
      </c>
      <c r="I94" s="1250"/>
      <c r="J94" s="1250"/>
      <c r="K94" s="1250"/>
      <c r="L94" s="1250"/>
      <c r="M94" s="1250"/>
      <c r="N94" s="1250"/>
      <c r="O94" s="1250"/>
      <c r="P94" s="1250"/>
      <c r="Q94" s="1250"/>
      <c r="R94" s="1250"/>
      <c r="S94" s="1250"/>
      <c r="T94" s="1251"/>
      <c r="U94" s="1237"/>
      <c r="V94" s="1238"/>
      <c r="W94" s="1237"/>
      <c r="X94" s="1238"/>
      <c r="Y94" s="1264">
        <v>40</v>
      </c>
      <c r="Z94" s="1265"/>
      <c r="AA94" s="1239"/>
      <c r="AB94" s="1240"/>
      <c r="AC94" s="1243"/>
      <c r="AD94" s="1252"/>
      <c r="AE94" s="1239"/>
      <c r="AF94" s="1252"/>
      <c r="AG94" s="1239"/>
      <c r="AH94" s="1252"/>
      <c r="AI94" s="1235"/>
      <c r="AJ94" s="1238"/>
      <c r="AK94" s="1237"/>
      <c r="AL94" s="1236"/>
      <c r="AM94" s="1235"/>
      <c r="AN94" s="1236"/>
      <c r="AO94" s="1241"/>
      <c r="AP94" s="1242"/>
      <c r="AQ94" s="1237"/>
      <c r="AR94" s="1236"/>
      <c r="AS94" s="1235"/>
      <c r="AT94" s="1236"/>
      <c r="AU94" s="1235"/>
      <c r="AV94" s="1236"/>
      <c r="AW94" s="1235"/>
      <c r="AX94" s="1236"/>
      <c r="AY94" s="1235"/>
      <c r="AZ94" s="1236"/>
      <c r="BA94" s="1235"/>
      <c r="BB94" s="1236"/>
      <c r="BC94" s="1235"/>
      <c r="BD94" s="1236"/>
      <c r="BE94" s="1235"/>
      <c r="BF94" s="1236"/>
      <c r="BG94" s="1235"/>
      <c r="BH94" s="1236"/>
      <c r="BI94" s="1235">
        <v>40</v>
      </c>
      <c r="BJ94" s="1236"/>
      <c r="BK94" s="1235"/>
      <c r="BL94" s="1236"/>
      <c r="BM94" s="1235">
        <v>1</v>
      </c>
      <c r="BN94" s="1236"/>
      <c r="BO94" s="1235"/>
      <c r="BP94" s="1236"/>
      <c r="BQ94" s="1235"/>
      <c r="BR94" s="1236"/>
      <c r="BS94" s="1235"/>
      <c r="BT94" s="1236"/>
      <c r="BU94" s="1235"/>
      <c r="BV94" s="1236"/>
      <c r="BW94" s="1235"/>
      <c r="BX94" s="1236"/>
      <c r="BY94" s="1235"/>
      <c r="BZ94" s="1236"/>
      <c r="CA94" s="1235"/>
      <c r="CB94" s="1236"/>
      <c r="CC94" s="1235"/>
      <c r="CD94" s="1236"/>
      <c r="CE94" s="1235"/>
      <c r="CF94" s="1236"/>
      <c r="CG94" s="1235"/>
      <c r="CH94" s="1236"/>
      <c r="CI94" s="488" t="s">
        <v>412</v>
      </c>
      <c r="CJ94" s="503"/>
      <c r="CK94" s="483"/>
      <c r="CL94" s="483"/>
      <c r="CM94" s="483"/>
    </row>
    <row r="95" spans="1:256" s="479" customFormat="1" ht="20.25" x14ac:dyDescent="0.2">
      <c r="A95" s="492">
        <f t="shared" si="310"/>
        <v>3.3333333333333335</v>
      </c>
      <c r="B95" s="492">
        <f t="shared" si="311"/>
        <v>3</v>
      </c>
      <c r="C95" s="493">
        <f t="shared" ref="C95:C99" si="322">(Y95)/AA95</f>
        <v>1.7647058823529411</v>
      </c>
      <c r="D95" s="494">
        <f t="shared" si="313"/>
        <v>120</v>
      </c>
      <c r="E95" s="495">
        <f t="shared" si="314"/>
        <v>68</v>
      </c>
      <c r="F95" s="1245" t="s">
        <v>252</v>
      </c>
      <c r="G95" s="1246"/>
      <c r="H95" s="1250" t="s">
        <v>231</v>
      </c>
      <c r="I95" s="1250"/>
      <c r="J95" s="1250"/>
      <c r="K95" s="1250"/>
      <c r="L95" s="1250"/>
      <c r="M95" s="1250"/>
      <c r="N95" s="1250"/>
      <c r="O95" s="1250"/>
      <c r="P95" s="1250"/>
      <c r="Q95" s="1250"/>
      <c r="R95" s="1250"/>
      <c r="S95" s="1250"/>
      <c r="T95" s="1250"/>
      <c r="U95" s="1237"/>
      <c r="V95" s="1268"/>
      <c r="W95" s="1237">
        <v>5</v>
      </c>
      <c r="X95" s="1238"/>
      <c r="Y95" s="1264">
        <f t="shared" si="315"/>
        <v>120</v>
      </c>
      <c r="Z95" s="1265"/>
      <c r="AA95" s="1506">
        <v>68</v>
      </c>
      <c r="AB95" s="1270"/>
      <c r="AC95" s="1748">
        <v>34</v>
      </c>
      <c r="AD95" s="1749"/>
      <c r="AE95" s="1750">
        <v>16</v>
      </c>
      <c r="AF95" s="1749"/>
      <c r="AG95" s="1750">
        <v>18</v>
      </c>
      <c r="AH95" s="1749"/>
      <c r="AI95" s="1235"/>
      <c r="AJ95" s="1236"/>
      <c r="AK95" s="1237"/>
      <c r="AL95" s="1236"/>
      <c r="AM95" s="1235"/>
      <c r="AN95" s="1236"/>
      <c r="AO95" s="1241">
        <f t="shared" si="316"/>
        <v>0</v>
      </c>
      <c r="AP95" s="1242"/>
      <c r="AQ95" s="550"/>
      <c r="AR95" s="551"/>
      <c r="AS95" s="552"/>
      <c r="AT95" s="553"/>
      <c r="AU95" s="1241">
        <f t="shared" si="317"/>
        <v>0</v>
      </c>
      <c r="AV95" s="1242"/>
      <c r="AW95" s="550"/>
      <c r="AX95" s="551"/>
      <c r="AY95" s="552"/>
      <c r="AZ95" s="553"/>
      <c r="BA95" s="1241">
        <f t="shared" ref="BA95:BA99" si="323">ROUND(1,1)*AV95/40</f>
        <v>0</v>
      </c>
      <c r="BB95" s="1242"/>
      <c r="BC95" s="1243"/>
      <c r="BD95" s="1252"/>
      <c r="BE95" s="1235"/>
      <c r="BF95" s="1236"/>
      <c r="BG95" s="1241">
        <f t="shared" ref="BG95:BG99" si="324">ROUND(1,1)*BB95/40</f>
        <v>0</v>
      </c>
      <c r="BH95" s="1242"/>
      <c r="BI95" s="1237">
        <v>120</v>
      </c>
      <c r="BJ95" s="1236"/>
      <c r="BK95" s="1235">
        <v>68</v>
      </c>
      <c r="BL95" s="1236"/>
      <c r="BM95" s="1239">
        <v>3</v>
      </c>
      <c r="BN95" s="1240"/>
      <c r="BO95" s="550"/>
      <c r="BP95" s="551"/>
      <c r="BQ95" s="552"/>
      <c r="BR95" s="553"/>
      <c r="BS95" s="1241"/>
      <c r="BT95" s="1242"/>
      <c r="BU95" s="1237"/>
      <c r="BV95" s="1236"/>
      <c r="BW95" s="1235"/>
      <c r="BX95" s="1236"/>
      <c r="BY95" s="1239"/>
      <c r="BZ95" s="1240"/>
      <c r="CA95" s="550"/>
      <c r="CB95" s="551"/>
      <c r="CC95" s="552"/>
      <c r="CD95" s="553"/>
      <c r="CE95" s="1241">
        <f t="shared" si="318"/>
        <v>0</v>
      </c>
      <c r="CF95" s="1242"/>
      <c r="CG95" s="1243">
        <f t="shared" si="319"/>
        <v>3</v>
      </c>
      <c r="CH95" s="1244"/>
      <c r="CI95" s="488" t="s">
        <v>251</v>
      </c>
      <c r="CJ95" s="503">
        <f t="shared" si="320"/>
        <v>120</v>
      </c>
      <c r="CK95" s="483">
        <f t="shared" si="321"/>
        <v>68</v>
      </c>
      <c r="CL95" s="483">
        <f t="shared" si="2"/>
        <v>3</v>
      </c>
      <c r="CM95" s="483">
        <f t="shared" si="158"/>
        <v>68</v>
      </c>
    </row>
    <row r="96" spans="1:256" s="479" customFormat="1" ht="41.25" customHeight="1" x14ac:dyDescent="0.2">
      <c r="A96" s="492"/>
      <c r="B96" s="492"/>
      <c r="C96" s="493"/>
      <c r="D96" s="494"/>
      <c r="E96" s="495"/>
      <c r="F96" s="1247"/>
      <c r="G96" s="1248"/>
      <c r="H96" s="1249" t="s">
        <v>234</v>
      </c>
      <c r="I96" s="1250"/>
      <c r="J96" s="1250"/>
      <c r="K96" s="1250"/>
      <c r="L96" s="1250"/>
      <c r="M96" s="1250"/>
      <c r="N96" s="1250"/>
      <c r="O96" s="1250"/>
      <c r="P96" s="1250"/>
      <c r="Q96" s="1250"/>
      <c r="R96" s="1250"/>
      <c r="S96" s="1250"/>
      <c r="T96" s="1251"/>
      <c r="U96" s="1237"/>
      <c r="V96" s="1238"/>
      <c r="W96" s="1237"/>
      <c r="X96" s="1238"/>
      <c r="Y96" s="1237">
        <v>40</v>
      </c>
      <c r="Z96" s="1238"/>
      <c r="AA96" s="1237"/>
      <c r="AB96" s="1238"/>
      <c r="AC96" s="1237"/>
      <c r="AD96" s="1238"/>
      <c r="AE96" s="1237"/>
      <c r="AF96" s="1238"/>
      <c r="AG96" s="1237"/>
      <c r="AH96" s="1238"/>
      <c r="AI96" s="1237"/>
      <c r="AJ96" s="1238"/>
      <c r="AK96" s="1237"/>
      <c r="AL96" s="1238"/>
      <c r="AM96" s="1237"/>
      <c r="AN96" s="1238"/>
      <c r="AO96" s="1237"/>
      <c r="AP96" s="1238"/>
      <c r="AQ96" s="1237"/>
      <c r="AR96" s="1238"/>
      <c r="AS96" s="1237"/>
      <c r="AT96" s="1238"/>
      <c r="AU96" s="1237"/>
      <c r="AV96" s="1238"/>
      <c r="AW96" s="1237"/>
      <c r="AX96" s="1238"/>
      <c r="AY96" s="1237"/>
      <c r="AZ96" s="1238"/>
      <c r="BA96" s="1237"/>
      <c r="BB96" s="1238"/>
      <c r="BC96" s="1237"/>
      <c r="BD96" s="1238"/>
      <c r="BE96" s="1237"/>
      <c r="BF96" s="1238"/>
      <c r="BG96" s="1237"/>
      <c r="BH96" s="1238"/>
      <c r="BI96" s="1237"/>
      <c r="BJ96" s="1238"/>
      <c r="BK96" s="1237"/>
      <c r="BL96" s="1238"/>
      <c r="BM96" s="1237"/>
      <c r="BN96" s="1238"/>
      <c r="BO96" s="1237">
        <v>40</v>
      </c>
      <c r="BP96" s="1238"/>
      <c r="BQ96" s="1237"/>
      <c r="BR96" s="1238"/>
      <c r="BS96" s="1237">
        <v>1</v>
      </c>
      <c r="BT96" s="1238"/>
      <c r="BU96" s="1237"/>
      <c r="BV96" s="1238"/>
      <c r="BW96" s="1237"/>
      <c r="BX96" s="1238"/>
      <c r="BY96" s="1237"/>
      <c r="BZ96" s="1238"/>
      <c r="CA96" s="1237"/>
      <c r="CB96" s="1238"/>
      <c r="CC96" s="1237"/>
      <c r="CD96" s="1238"/>
      <c r="CE96" s="1237"/>
      <c r="CF96" s="1238"/>
      <c r="CG96" s="1237"/>
      <c r="CH96" s="1238"/>
      <c r="CI96" s="488" t="s">
        <v>413</v>
      </c>
      <c r="CJ96" s="503"/>
      <c r="CK96" s="483"/>
      <c r="CL96" s="483"/>
      <c r="CM96" s="483"/>
    </row>
    <row r="97" spans="1:91" s="479" customFormat="1" ht="20.25" customHeight="1" thickBot="1" x14ac:dyDescent="0.25">
      <c r="A97" s="492">
        <f t="shared" si="310"/>
        <v>3.3333333333333335</v>
      </c>
      <c r="B97" s="492">
        <f>ROUND(1,1)*Y97/40</f>
        <v>3</v>
      </c>
      <c r="C97" s="493">
        <f t="shared" si="322"/>
        <v>1.7647058823529411</v>
      </c>
      <c r="D97" s="494">
        <f t="shared" si="313"/>
        <v>120</v>
      </c>
      <c r="E97" s="495">
        <f t="shared" si="314"/>
        <v>68</v>
      </c>
      <c r="F97" s="1247" t="s">
        <v>255</v>
      </c>
      <c r="G97" s="1248"/>
      <c r="H97" s="1250" t="s">
        <v>414</v>
      </c>
      <c r="I97" s="1250"/>
      <c r="J97" s="1250"/>
      <c r="K97" s="1250"/>
      <c r="L97" s="1250"/>
      <c r="M97" s="1250"/>
      <c r="N97" s="1250"/>
      <c r="O97" s="1250"/>
      <c r="P97" s="1250"/>
      <c r="Q97" s="1250"/>
      <c r="R97" s="1250"/>
      <c r="S97" s="1250"/>
      <c r="T97" s="1250"/>
      <c r="U97" s="1751">
        <v>6</v>
      </c>
      <c r="V97" s="1752"/>
      <c r="W97" s="1753"/>
      <c r="X97" s="1712"/>
      <c r="Y97" s="1264">
        <v>120</v>
      </c>
      <c r="Z97" s="1265"/>
      <c r="AA97" s="1506">
        <v>68</v>
      </c>
      <c r="AB97" s="1270"/>
      <c r="AC97" s="1748">
        <v>34</v>
      </c>
      <c r="AD97" s="1749"/>
      <c r="AE97" s="1750">
        <v>34</v>
      </c>
      <c r="AF97" s="1749"/>
      <c r="AG97" s="1239"/>
      <c r="AH97" s="1252"/>
      <c r="AI97" s="1235"/>
      <c r="AJ97" s="1236"/>
      <c r="AK97" s="1237"/>
      <c r="AL97" s="1236"/>
      <c r="AM97" s="1235"/>
      <c r="AN97" s="1236"/>
      <c r="AO97" s="1241">
        <f t="shared" si="316"/>
        <v>0</v>
      </c>
      <c r="AP97" s="1242"/>
      <c r="AQ97" s="550"/>
      <c r="AR97" s="551"/>
      <c r="AS97" s="552"/>
      <c r="AT97" s="553"/>
      <c r="AU97" s="1241">
        <f t="shared" si="317"/>
        <v>0</v>
      </c>
      <c r="AV97" s="1242"/>
      <c r="AW97" s="550"/>
      <c r="AX97" s="551"/>
      <c r="AY97" s="552"/>
      <c r="AZ97" s="553"/>
      <c r="BA97" s="1241">
        <f t="shared" si="323"/>
        <v>0</v>
      </c>
      <c r="BB97" s="1242"/>
      <c r="BC97" s="1243"/>
      <c r="BD97" s="1252"/>
      <c r="BE97" s="1235"/>
      <c r="BF97" s="1236"/>
      <c r="BG97" s="1241">
        <f t="shared" si="324"/>
        <v>0</v>
      </c>
      <c r="BH97" s="1242"/>
      <c r="BI97" s="1237"/>
      <c r="BJ97" s="1236"/>
      <c r="BK97" s="1235"/>
      <c r="BL97" s="1236"/>
      <c r="BM97" s="1239"/>
      <c r="BN97" s="1240"/>
      <c r="BO97" s="1237">
        <v>120</v>
      </c>
      <c r="BP97" s="1236"/>
      <c r="BQ97" s="1235">
        <v>68</v>
      </c>
      <c r="BR97" s="1236"/>
      <c r="BS97" s="1239">
        <v>3</v>
      </c>
      <c r="BT97" s="1240"/>
      <c r="BU97" s="1237"/>
      <c r="BV97" s="1236"/>
      <c r="BW97" s="1235"/>
      <c r="BX97" s="1236"/>
      <c r="BY97" s="1241"/>
      <c r="BZ97" s="1242"/>
      <c r="CA97" s="550"/>
      <c r="CB97" s="551"/>
      <c r="CC97" s="552"/>
      <c r="CD97" s="553"/>
      <c r="CE97" s="1241">
        <f t="shared" si="318"/>
        <v>0</v>
      </c>
      <c r="CF97" s="1242"/>
      <c r="CG97" s="1243">
        <f t="shared" si="319"/>
        <v>3</v>
      </c>
      <c r="CH97" s="1244"/>
      <c r="CI97" s="565" t="s">
        <v>254</v>
      </c>
      <c r="CJ97" s="503">
        <f t="shared" si="320"/>
        <v>120</v>
      </c>
      <c r="CK97" s="483">
        <f t="shared" si="321"/>
        <v>68</v>
      </c>
      <c r="CL97" s="483">
        <f t="shared" si="2"/>
        <v>3</v>
      </c>
      <c r="CM97" s="483">
        <f t="shared" si="158"/>
        <v>68</v>
      </c>
    </row>
    <row r="98" spans="1:91" s="231" customFormat="1" ht="108" customHeight="1" thickTop="1" thickBot="1" x14ac:dyDescent="0.25">
      <c r="A98" s="197"/>
      <c r="B98" s="197"/>
      <c r="C98" s="197"/>
      <c r="D98" s="184"/>
      <c r="E98" s="230"/>
      <c r="F98" s="1217" t="s">
        <v>269</v>
      </c>
      <c r="G98" s="1218"/>
      <c r="H98" s="1219" t="s">
        <v>415</v>
      </c>
      <c r="I98" s="1220"/>
      <c r="J98" s="1220"/>
      <c r="K98" s="1220"/>
      <c r="L98" s="1220"/>
      <c r="M98" s="1220"/>
      <c r="N98" s="1220"/>
      <c r="O98" s="1220"/>
      <c r="P98" s="1220"/>
      <c r="Q98" s="1220"/>
      <c r="R98" s="1220"/>
      <c r="S98" s="1220"/>
      <c r="T98" s="1221"/>
      <c r="U98" s="1222"/>
      <c r="V98" s="1223"/>
      <c r="W98" s="1224"/>
      <c r="X98" s="1225"/>
      <c r="Y98" s="1209">
        <f>SUM(Y99:Z105)</f>
        <v>2782</v>
      </c>
      <c r="Z98" s="1192"/>
      <c r="AA98" s="1191">
        <f>SUM(AA99:AB105)</f>
        <v>1322</v>
      </c>
      <c r="AB98" s="1193"/>
      <c r="AC98" s="1209">
        <f>SUM(AC99:AD105)</f>
        <v>378</v>
      </c>
      <c r="AD98" s="1192"/>
      <c r="AE98" s="1191">
        <f>SUM(AE101:AF105)</f>
        <v>0</v>
      </c>
      <c r="AF98" s="1192"/>
      <c r="AG98" s="1191">
        <f>SUM(AG99:AH105)</f>
        <v>876</v>
      </c>
      <c r="AH98" s="1192"/>
      <c r="AI98" s="1191">
        <f>SUM(AI99:AJ105)</f>
        <v>0</v>
      </c>
      <c r="AJ98" s="1193"/>
      <c r="AK98" s="1209">
        <f>SUM(AK101:AL105)</f>
        <v>0</v>
      </c>
      <c r="AL98" s="1192"/>
      <c r="AM98" s="1191">
        <f>SUM(AM101:AN105)</f>
        <v>0</v>
      </c>
      <c r="AN98" s="1192"/>
      <c r="AO98" s="1191">
        <f>SUM(AO101:AP105)</f>
        <v>0</v>
      </c>
      <c r="AP98" s="1193"/>
      <c r="AQ98" s="1209">
        <f>SUM(AQ101:AR105)</f>
        <v>0</v>
      </c>
      <c r="AR98" s="1192"/>
      <c r="AS98" s="1191">
        <f>SUM(AS101:AT105)</f>
        <v>0</v>
      </c>
      <c r="AT98" s="1192"/>
      <c r="AU98" s="1191">
        <f>SUM(AU101:AV105)</f>
        <v>0</v>
      </c>
      <c r="AV98" s="1193"/>
      <c r="AW98" s="1209">
        <f>SUM(AW99:AX105)</f>
        <v>520</v>
      </c>
      <c r="AX98" s="1192"/>
      <c r="AY98" s="1191">
        <f>SUM(AY99:AZ105)</f>
        <v>204</v>
      </c>
      <c r="AZ98" s="1192"/>
      <c r="BA98" s="1191">
        <f>SUM(BA99:BB105)</f>
        <v>14</v>
      </c>
      <c r="BB98" s="1192"/>
      <c r="BC98" s="1209">
        <f>SUM(BC99:BD105)</f>
        <v>520</v>
      </c>
      <c r="BD98" s="1192"/>
      <c r="BE98" s="1191">
        <f>SUM(BE99:BF105)</f>
        <v>204</v>
      </c>
      <c r="BF98" s="1192"/>
      <c r="BG98" s="1191">
        <f>SUM(BG99:BH105)</f>
        <v>14</v>
      </c>
      <c r="BH98" s="1193"/>
      <c r="BI98" s="1209">
        <f>SUM(BI99:BJ105)</f>
        <v>396</v>
      </c>
      <c r="BJ98" s="1192"/>
      <c r="BK98" s="1191">
        <f>SUM(BK99:BL105)</f>
        <v>240</v>
      </c>
      <c r="BL98" s="1192"/>
      <c r="BM98" s="1191">
        <f>SUM(BM99:BN105)</f>
        <v>9</v>
      </c>
      <c r="BN98" s="1193"/>
      <c r="BO98" s="1209">
        <f>SUM(BO99:BP105)</f>
        <v>628</v>
      </c>
      <c r="BP98" s="1192"/>
      <c r="BQ98" s="1191">
        <f>SUM(BQ99:BR105)</f>
        <v>324</v>
      </c>
      <c r="BR98" s="1192"/>
      <c r="BS98" s="1191">
        <f>SUM(BS99:BT105)</f>
        <v>16</v>
      </c>
      <c r="BT98" s="1193"/>
      <c r="BU98" s="1209">
        <f>SUM(BU99:BV105)</f>
        <v>718</v>
      </c>
      <c r="BV98" s="1192"/>
      <c r="BW98" s="1191">
        <f>SUM(BW99:BX105)</f>
        <v>350</v>
      </c>
      <c r="BX98" s="1192"/>
      <c r="BY98" s="1191">
        <f>SUM(BY99:BZ105)</f>
        <v>19</v>
      </c>
      <c r="BZ98" s="1193"/>
      <c r="CA98" s="1209">
        <f>SUM(CA101:CB105)</f>
        <v>0</v>
      </c>
      <c r="CB98" s="1192"/>
      <c r="CC98" s="1191">
        <f>SUM(CC101:CD105)</f>
        <v>0</v>
      </c>
      <c r="CD98" s="1192"/>
      <c r="CE98" s="1191">
        <f>SUM(CE101:CF105)</f>
        <v>0</v>
      </c>
      <c r="CF98" s="1193"/>
      <c r="CG98" s="1209">
        <f>SUM(CG99:CH105)</f>
        <v>71</v>
      </c>
      <c r="CH98" s="1210"/>
      <c r="CI98" s="565" t="s">
        <v>257</v>
      </c>
      <c r="CJ98" s="179"/>
      <c r="CK98" s="180"/>
      <c r="CL98" s="201"/>
      <c r="CM98" s="180"/>
    </row>
    <row r="99" spans="1:91" s="479" customFormat="1" ht="43.5" customHeight="1" thickTop="1" x14ac:dyDescent="0.2">
      <c r="A99" s="492">
        <f t="shared" si="310"/>
        <v>3.3333333333333335</v>
      </c>
      <c r="B99" s="492">
        <f t="shared" si="311"/>
        <v>3</v>
      </c>
      <c r="C99" s="493">
        <f t="shared" si="322"/>
        <v>1.7647058823529411</v>
      </c>
      <c r="D99" s="494">
        <f t="shared" si="313"/>
        <v>120</v>
      </c>
      <c r="E99" s="495">
        <f t="shared" si="314"/>
        <v>68</v>
      </c>
      <c r="F99" s="1247" t="s">
        <v>271</v>
      </c>
      <c r="G99" s="1248"/>
      <c r="H99" s="1250" t="s">
        <v>416</v>
      </c>
      <c r="I99" s="1250"/>
      <c r="J99" s="1250"/>
      <c r="K99" s="1250"/>
      <c r="L99" s="1250"/>
      <c r="M99" s="1250"/>
      <c r="N99" s="1250"/>
      <c r="O99" s="1250"/>
      <c r="P99" s="1250"/>
      <c r="Q99" s="1250"/>
      <c r="R99" s="1250"/>
      <c r="S99" s="1250"/>
      <c r="T99" s="1250"/>
      <c r="U99" s="1751"/>
      <c r="V99" s="1752"/>
      <c r="W99" s="1753">
        <v>5</v>
      </c>
      <c r="X99" s="1712"/>
      <c r="Y99" s="1264">
        <f>AK99+AQ99+AW99+BC99+BI99+BO99+BU99+CA99</f>
        <v>120</v>
      </c>
      <c r="Z99" s="1265"/>
      <c r="AA99" s="1235">
        <f>SUM(AC99:AJ99)</f>
        <v>68</v>
      </c>
      <c r="AB99" s="1238"/>
      <c r="AC99" s="1748">
        <v>34</v>
      </c>
      <c r="AD99" s="1749"/>
      <c r="AE99" s="1750">
        <v>34</v>
      </c>
      <c r="AF99" s="1749"/>
      <c r="AG99" s="1239"/>
      <c r="AH99" s="1252"/>
      <c r="AI99" s="1235"/>
      <c r="AJ99" s="1236"/>
      <c r="AK99" s="1237"/>
      <c r="AL99" s="1236"/>
      <c r="AM99" s="1235"/>
      <c r="AN99" s="1236"/>
      <c r="AO99" s="1241">
        <f t="shared" si="316"/>
        <v>0</v>
      </c>
      <c r="AP99" s="1242"/>
      <c r="AQ99" s="550"/>
      <c r="AR99" s="551"/>
      <c r="AS99" s="552"/>
      <c r="AT99" s="553"/>
      <c r="AU99" s="1241">
        <f t="shared" si="317"/>
        <v>0</v>
      </c>
      <c r="AV99" s="1242"/>
      <c r="AW99" s="550"/>
      <c r="AX99" s="551"/>
      <c r="AY99" s="552"/>
      <c r="AZ99" s="553"/>
      <c r="BA99" s="1241">
        <f t="shared" si="323"/>
        <v>0</v>
      </c>
      <c r="BB99" s="1242"/>
      <c r="BC99" s="1243"/>
      <c r="BD99" s="1252"/>
      <c r="BE99" s="1235"/>
      <c r="BF99" s="1236"/>
      <c r="BG99" s="1241">
        <f t="shared" si="324"/>
        <v>0</v>
      </c>
      <c r="BH99" s="1242"/>
      <c r="BI99" s="1237">
        <v>120</v>
      </c>
      <c r="BJ99" s="1236"/>
      <c r="BK99" s="1235">
        <v>68</v>
      </c>
      <c r="BL99" s="1236"/>
      <c r="BM99" s="1239">
        <v>3</v>
      </c>
      <c r="BN99" s="1240"/>
      <c r="BO99" s="1237"/>
      <c r="BP99" s="1236"/>
      <c r="BQ99" s="1235"/>
      <c r="BR99" s="1236"/>
      <c r="BS99" s="1239"/>
      <c r="BT99" s="1240"/>
      <c r="BU99" s="1237"/>
      <c r="BV99" s="1236"/>
      <c r="BW99" s="1235"/>
      <c r="BX99" s="1236"/>
      <c r="BY99" s="1241"/>
      <c r="BZ99" s="1242"/>
      <c r="CA99" s="550"/>
      <c r="CB99" s="551"/>
      <c r="CC99" s="552"/>
      <c r="CD99" s="553"/>
      <c r="CE99" s="1241">
        <f t="shared" si="318"/>
        <v>0</v>
      </c>
      <c r="CF99" s="1242"/>
      <c r="CG99" s="1243">
        <f t="shared" si="319"/>
        <v>3</v>
      </c>
      <c r="CH99" s="1244"/>
      <c r="CI99" s="566"/>
      <c r="CJ99" s="503">
        <f t="shared" si="320"/>
        <v>120</v>
      </c>
      <c r="CK99" s="483">
        <f t="shared" si="321"/>
        <v>68</v>
      </c>
      <c r="CL99" s="483">
        <f t="shared" si="2"/>
        <v>3</v>
      </c>
      <c r="CM99" s="483">
        <f t="shared" si="158"/>
        <v>68</v>
      </c>
    </row>
    <row r="100" spans="1:91" s="479" customFormat="1" ht="27.75" customHeight="1" thickBot="1" x14ac:dyDescent="0.25">
      <c r="A100" s="492">
        <f>ROUND(1,1)*Y100/36</f>
        <v>3.3333333333333335</v>
      </c>
      <c r="B100" s="492">
        <f>ROUND(1,1)*Y100/40</f>
        <v>3</v>
      </c>
      <c r="C100" s="492">
        <f>(Y100-36)/AA100</f>
        <v>1.2352941176470589</v>
      </c>
      <c r="D100" s="494">
        <f>AK100+AQ100+AW100+BC100+BI100+BO100+BU100+CA100</f>
        <v>120</v>
      </c>
      <c r="E100" s="495">
        <f>AM100+AS100+AY100+BE100+BK100+BQ100+BW100+CC100</f>
        <v>68</v>
      </c>
      <c r="F100" s="1247" t="s">
        <v>274</v>
      </c>
      <c r="G100" s="1248"/>
      <c r="H100" s="1710" t="s">
        <v>417</v>
      </c>
      <c r="I100" s="1710"/>
      <c r="J100" s="1710"/>
      <c r="K100" s="1710"/>
      <c r="L100" s="1710"/>
      <c r="M100" s="1710"/>
      <c r="N100" s="1710"/>
      <c r="O100" s="1710"/>
      <c r="P100" s="1710"/>
      <c r="Q100" s="1710"/>
      <c r="R100" s="1710"/>
      <c r="S100" s="1710"/>
      <c r="T100" s="1710"/>
      <c r="U100" s="1237"/>
      <c r="V100" s="1268"/>
      <c r="W100" s="1237">
        <v>6</v>
      </c>
      <c r="X100" s="1238"/>
      <c r="Y100" s="1264">
        <f>AK100+AQ100+AW100+BC100+BI100+BO100+BU100+CA100</f>
        <v>120</v>
      </c>
      <c r="Z100" s="1265"/>
      <c r="AA100" s="1506">
        <f>SUM(AC100:AJ100)</f>
        <v>68</v>
      </c>
      <c r="AB100" s="1270"/>
      <c r="AC100" s="1748">
        <v>34</v>
      </c>
      <c r="AD100" s="1749"/>
      <c r="AE100" s="1750">
        <v>34</v>
      </c>
      <c r="AF100" s="1749"/>
      <c r="AG100" s="1750"/>
      <c r="AH100" s="1749"/>
      <c r="AI100" s="1235"/>
      <c r="AJ100" s="1236"/>
      <c r="AK100" s="1237"/>
      <c r="AL100" s="1236"/>
      <c r="AM100" s="1235"/>
      <c r="AN100" s="1236"/>
      <c r="AO100" s="1241">
        <f>ROUND(1,1)*AJ100/40</f>
        <v>0</v>
      </c>
      <c r="AP100" s="1242"/>
      <c r="AQ100" s="550"/>
      <c r="AR100" s="551"/>
      <c r="AS100" s="552"/>
      <c r="AT100" s="553"/>
      <c r="AU100" s="1241">
        <f>ROUND(1,1)*AP100/40</f>
        <v>0</v>
      </c>
      <c r="AV100" s="1242"/>
      <c r="AW100" s="550"/>
      <c r="AX100" s="551"/>
      <c r="AY100" s="552"/>
      <c r="AZ100" s="553"/>
      <c r="BA100" s="1241">
        <f>ROUND(1,1)*AV100/40</f>
        <v>0</v>
      </c>
      <c r="BB100" s="1242"/>
      <c r="BC100" s="1237"/>
      <c r="BD100" s="1236"/>
      <c r="BE100" s="1235"/>
      <c r="BF100" s="1236"/>
      <c r="BG100" s="1241"/>
      <c r="BH100" s="1242"/>
      <c r="BI100" s="1237"/>
      <c r="BJ100" s="1236"/>
      <c r="BK100" s="1235"/>
      <c r="BL100" s="1236"/>
      <c r="BM100" s="1241"/>
      <c r="BN100" s="1242"/>
      <c r="BO100" s="1237">
        <v>120</v>
      </c>
      <c r="BP100" s="1236"/>
      <c r="BQ100" s="1235">
        <v>68</v>
      </c>
      <c r="BR100" s="1236"/>
      <c r="BS100" s="1239">
        <v>3</v>
      </c>
      <c r="BT100" s="1240"/>
      <c r="BU100" s="1237"/>
      <c r="BV100" s="1236"/>
      <c r="BW100" s="1235"/>
      <c r="BX100" s="1236"/>
      <c r="BY100" s="1241"/>
      <c r="BZ100" s="1242"/>
      <c r="CA100" s="550"/>
      <c r="CB100" s="551"/>
      <c r="CC100" s="552"/>
      <c r="CD100" s="553"/>
      <c r="CE100" s="1241">
        <f>ROUND(1,1)*BZ100/40</f>
        <v>0</v>
      </c>
      <c r="CF100" s="1242"/>
      <c r="CG100" s="1243">
        <f>AO100+AU100+BA100+BG100+BM100+BS100+BY100+CE100</f>
        <v>3</v>
      </c>
      <c r="CH100" s="1244"/>
      <c r="CI100" s="488"/>
      <c r="CJ100" s="503">
        <f t="shared" si="320"/>
        <v>120</v>
      </c>
      <c r="CK100" s="483">
        <f>AM100+AS100+AY100+BE100+BK100+BQ100+BW100+CC100</f>
        <v>68</v>
      </c>
      <c r="CL100" s="483">
        <f t="shared" si="2"/>
        <v>3</v>
      </c>
      <c r="CM100" s="483">
        <f t="shared" si="158"/>
        <v>68</v>
      </c>
    </row>
    <row r="101" spans="1:91" s="231" customFormat="1" ht="108" customHeight="1" thickTop="1" thickBot="1" x14ac:dyDescent="0.25">
      <c r="A101" s="197">
        <f t="shared" ref="A101:A111" si="325">ROUND(1,1)*Y101/36</f>
        <v>51.611111111111114</v>
      </c>
      <c r="B101" s="197">
        <f t="shared" ref="B101:B111" si="326">ROUND(1,1)*Y101/40</f>
        <v>46.45</v>
      </c>
      <c r="C101" s="197"/>
      <c r="D101" s="184">
        <f t="shared" ref="D101" si="327">BI101+BO101+BU101+CA101</f>
        <v>1338</v>
      </c>
      <c r="E101" s="230">
        <f t="shared" ref="E101" si="328">BK101+BQ101+BW101+CC101</f>
        <v>694</v>
      </c>
      <c r="F101" s="1217" t="s">
        <v>292</v>
      </c>
      <c r="G101" s="1218"/>
      <c r="H101" s="1219" t="s">
        <v>418</v>
      </c>
      <c r="I101" s="1220"/>
      <c r="J101" s="1220"/>
      <c r="K101" s="1220"/>
      <c r="L101" s="1220"/>
      <c r="M101" s="1220"/>
      <c r="N101" s="1220"/>
      <c r="O101" s="1220"/>
      <c r="P101" s="1220"/>
      <c r="Q101" s="1220"/>
      <c r="R101" s="1220"/>
      <c r="S101" s="1220"/>
      <c r="T101" s="1221"/>
      <c r="U101" s="1222"/>
      <c r="V101" s="1223"/>
      <c r="W101" s="1224"/>
      <c r="X101" s="1225"/>
      <c r="Y101" s="1209">
        <f>SUM(Y102:Z111)</f>
        <v>1858</v>
      </c>
      <c r="Z101" s="1192"/>
      <c r="AA101" s="1191">
        <f>SUM(AA102:AB111)</f>
        <v>898</v>
      </c>
      <c r="AB101" s="1193"/>
      <c r="AC101" s="1209">
        <f>SUM(AC102:AD111)</f>
        <v>228</v>
      </c>
      <c r="AD101" s="1192"/>
      <c r="AE101" s="1191">
        <f>SUM(AE106:AF111)</f>
        <v>0</v>
      </c>
      <c r="AF101" s="1192"/>
      <c r="AG101" s="1191">
        <f>SUM(AG102:AH111)</f>
        <v>670</v>
      </c>
      <c r="AH101" s="1192"/>
      <c r="AI101" s="1191">
        <f>SUM(AI102:AJ111)</f>
        <v>0</v>
      </c>
      <c r="AJ101" s="1193"/>
      <c r="AK101" s="1209">
        <f>SUM(AK106:AL111)</f>
        <v>0</v>
      </c>
      <c r="AL101" s="1192"/>
      <c r="AM101" s="1191">
        <f>SUM(AM106:AN111)</f>
        <v>0</v>
      </c>
      <c r="AN101" s="1192"/>
      <c r="AO101" s="1191">
        <f>SUM(AO106:AP111)</f>
        <v>0</v>
      </c>
      <c r="AP101" s="1193"/>
      <c r="AQ101" s="1209">
        <f>SUM(AQ106:AR111)</f>
        <v>0</v>
      </c>
      <c r="AR101" s="1192"/>
      <c r="AS101" s="1191">
        <f>SUM(AS106:AT111)</f>
        <v>0</v>
      </c>
      <c r="AT101" s="1192"/>
      <c r="AU101" s="1191">
        <f>SUM(AU106:AV111)</f>
        <v>0</v>
      </c>
      <c r="AV101" s="1193"/>
      <c r="AW101" s="1209">
        <f>SUM(AW102:AX111)</f>
        <v>260</v>
      </c>
      <c r="AX101" s="1192"/>
      <c r="AY101" s="1191">
        <f>SUM(AY102:AZ111)</f>
        <v>102</v>
      </c>
      <c r="AZ101" s="1192"/>
      <c r="BA101" s="1191">
        <f>SUM(BA102:BB111)</f>
        <v>7</v>
      </c>
      <c r="BB101" s="1192"/>
      <c r="BC101" s="1209">
        <f>SUM(BC102:BD111)</f>
        <v>260</v>
      </c>
      <c r="BD101" s="1192"/>
      <c r="BE101" s="1191">
        <f>SUM(BE102:BF111)</f>
        <v>102</v>
      </c>
      <c r="BF101" s="1192"/>
      <c r="BG101" s="1191">
        <f>SUM(BG102:BH111)</f>
        <v>7</v>
      </c>
      <c r="BH101" s="1193"/>
      <c r="BI101" s="1209">
        <f>SUM(BI102:BJ111)</f>
        <v>276</v>
      </c>
      <c r="BJ101" s="1192"/>
      <c r="BK101" s="1191">
        <f>SUM(BK102:BL111)</f>
        <v>172</v>
      </c>
      <c r="BL101" s="1192"/>
      <c r="BM101" s="1191">
        <f>SUM(BM102:BN111)</f>
        <v>6</v>
      </c>
      <c r="BN101" s="1193"/>
      <c r="BO101" s="1209">
        <f>SUM(BO102:BP111)</f>
        <v>508</v>
      </c>
      <c r="BP101" s="1192"/>
      <c r="BQ101" s="1191">
        <f>SUM(BQ102:BR111)</f>
        <v>256</v>
      </c>
      <c r="BR101" s="1192"/>
      <c r="BS101" s="1191">
        <f>SUM(BS102:BT111)</f>
        <v>13</v>
      </c>
      <c r="BT101" s="1193"/>
      <c r="BU101" s="1209">
        <f>SUM(BU102:BV111)</f>
        <v>554</v>
      </c>
      <c r="BV101" s="1192"/>
      <c r="BW101" s="1191">
        <f>SUM(BW102:BX111)</f>
        <v>266</v>
      </c>
      <c r="BX101" s="1192"/>
      <c r="BY101" s="1191">
        <f>SUM(BY102:BZ111)</f>
        <v>15</v>
      </c>
      <c r="BZ101" s="1193"/>
      <c r="CA101" s="1209">
        <f>SUM(CA106:CB111)</f>
        <v>0</v>
      </c>
      <c r="CB101" s="1192"/>
      <c r="CC101" s="1191">
        <f>SUM(CC106:CD111)</f>
        <v>0</v>
      </c>
      <c r="CD101" s="1192"/>
      <c r="CE101" s="1191">
        <f>SUM(CE106:CF111)</f>
        <v>0</v>
      </c>
      <c r="CF101" s="1193"/>
      <c r="CG101" s="1209">
        <f>SUM(CG102:CH111)</f>
        <v>47</v>
      </c>
      <c r="CH101" s="1210"/>
      <c r="CI101" s="565" t="s">
        <v>422</v>
      </c>
      <c r="CJ101" s="179">
        <f t="shared" ref="CJ101:CJ111" si="329">AK101+AQ101+AW101+BC101+BI101+BO101+BU101+CA101</f>
        <v>1858</v>
      </c>
      <c r="CK101" s="180">
        <f t="shared" si="1"/>
        <v>898</v>
      </c>
      <c r="CL101" s="201">
        <f t="shared" si="2"/>
        <v>48</v>
      </c>
      <c r="CM101" s="180">
        <f t="shared" si="158"/>
        <v>898</v>
      </c>
    </row>
    <row r="102" spans="1:91" s="224" customFormat="1" ht="45.75" customHeight="1" thickTop="1" x14ac:dyDescent="0.2">
      <c r="A102" s="197">
        <f>ROUND(1,1)*Y102/36</f>
        <v>3.4444444444444446</v>
      </c>
      <c r="B102" s="197">
        <f>ROUND(1,1)*Y102/40</f>
        <v>3.1</v>
      </c>
      <c r="C102" s="197">
        <f>(Y102-2*36)/AA102</f>
        <v>0.61904761904761907</v>
      </c>
      <c r="D102" s="199">
        <f>AK102+AQ102+AW102+BC102+BI102+BO102+BU102+CA102</f>
        <v>124</v>
      </c>
      <c r="E102" s="200">
        <f>AM102+AS102+AY102+BE102+BK102+BQ102+BW102+CC102</f>
        <v>84</v>
      </c>
      <c r="F102" s="1754" t="s">
        <v>419</v>
      </c>
      <c r="G102" s="1755"/>
      <c r="H102" s="1766" t="s">
        <v>420</v>
      </c>
      <c r="I102" s="1766"/>
      <c r="J102" s="1766"/>
      <c r="K102" s="1766"/>
      <c r="L102" s="1766"/>
      <c r="M102" s="1766"/>
      <c r="N102" s="1766"/>
      <c r="O102" s="1766"/>
      <c r="P102" s="1766"/>
      <c r="Q102" s="1766"/>
      <c r="R102" s="1766"/>
      <c r="S102" s="1766"/>
      <c r="T102" s="1766"/>
      <c r="U102" s="1767">
        <v>7</v>
      </c>
      <c r="V102" s="1768"/>
      <c r="W102" s="1769"/>
      <c r="X102" s="1770"/>
      <c r="Y102" s="1771">
        <f>AK102+AQ102+AW102+BC102+BI102+BO102+BU102+CA102</f>
        <v>124</v>
      </c>
      <c r="Z102" s="1772"/>
      <c r="AA102" s="1760">
        <v>84</v>
      </c>
      <c r="AB102" s="1776"/>
      <c r="AC102" s="1777">
        <v>50</v>
      </c>
      <c r="AD102" s="1778"/>
      <c r="AE102" s="1779"/>
      <c r="AF102" s="1778"/>
      <c r="AG102" s="1780">
        <v>34</v>
      </c>
      <c r="AH102" s="1781"/>
      <c r="AI102" s="1781"/>
      <c r="AJ102" s="1781"/>
      <c r="AK102" s="1758"/>
      <c r="AL102" s="1759"/>
      <c r="AM102" s="1760"/>
      <c r="AN102" s="1761"/>
      <c r="AO102" s="1765">
        <f>ROUND(1,1)*AK102/40</f>
        <v>0</v>
      </c>
      <c r="AP102" s="1763"/>
      <c r="AQ102" s="1758"/>
      <c r="AR102" s="1759"/>
      <c r="AS102" s="1760"/>
      <c r="AT102" s="1761"/>
      <c r="AU102" s="1762">
        <f>ROUND(1,1)*AQ102/40</f>
        <v>0</v>
      </c>
      <c r="AV102" s="1763"/>
      <c r="AW102" s="1764"/>
      <c r="AX102" s="1761"/>
      <c r="AY102" s="1760"/>
      <c r="AZ102" s="1761"/>
      <c r="BA102" s="1760"/>
      <c r="BB102" s="1776"/>
      <c r="BC102" s="1764"/>
      <c r="BD102" s="1761"/>
      <c r="BE102" s="1782"/>
      <c r="BF102" s="1783"/>
      <c r="BG102" s="1782"/>
      <c r="BH102" s="1784"/>
      <c r="BI102" s="1764"/>
      <c r="BJ102" s="1761"/>
      <c r="BK102" s="1760"/>
      <c r="BL102" s="1761"/>
      <c r="BM102" s="1760"/>
      <c r="BN102" s="1776"/>
      <c r="BO102" s="1764"/>
      <c r="BP102" s="1761"/>
      <c r="BQ102" s="1760"/>
      <c r="BR102" s="1761"/>
      <c r="BS102" s="1760"/>
      <c r="BT102" s="1776"/>
      <c r="BU102" s="1764">
        <v>124</v>
      </c>
      <c r="BV102" s="1761"/>
      <c r="BW102" s="1760">
        <v>84</v>
      </c>
      <c r="BX102" s="1761"/>
      <c r="BY102" s="1760">
        <v>3</v>
      </c>
      <c r="BZ102" s="1776"/>
      <c r="CA102" s="1764"/>
      <c r="CB102" s="1761"/>
      <c r="CC102" s="1760"/>
      <c r="CD102" s="1761"/>
      <c r="CE102" s="1762">
        <f t="shared" ref="CE102" si="330">ROUND(1,1)*CA102/40</f>
        <v>0</v>
      </c>
      <c r="CF102" s="1763"/>
      <c r="CG102" s="1758">
        <f>AO102+AU102+BA102+BG102+BM102+BS102+BY102+CE102</f>
        <v>3</v>
      </c>
      <c r="CH102" s="1773"/>
      <c r="CI102" s="232" t="s">
        <v>259</v>
      </c>
      <c r="CJ102" s="179">
        <f t="shared" si="329"/>
        <v>124</v>
      </c>
      <c r="CK102" s="180">
        <f>AM102+AS102+AY102+BE102+BK102+BQ102+BW102+CC102</f>
        <v>84</v>
      </c>
      <c r="CL102" s="201">
        <f t="shared" si="2"/>
        <v>3</v>
      </c>
      <c r="CM102" s="180">
        <f t="shared" si="158"/>
        <v>84</v>
      </c>
    </row>
    <row r="103" spans="1:91" s="224" customFormat="1" ht="66.75" customHeight="1" thickBot="1" x14ac:dyDescent="0.25">
      <c r="A103" s="197">
        <f t="shared" ref="A103:A104" si="331">ROUND(1,1)*Y103/36</f>
        <v>1.1111111111111112</v>
      </c>
      <c r="B103" s="197">
        <f>ROUND(1,1)*Y103/40</f>
        <v>1</v>
      </c>
      <c r="C103" s="197" t="e">
        <f t="shared" ref="C103" si="332">(Y103-36)/AA103</f>
        <v>#DIV/0!</v>
      </c>
      <c r="D103" s="199">
        <f t="shared" ref="D103" si="333">AK103+AQ103+AW103+BC103+BI103+BO103+BU103+CA103</f>
        <v>40</v>
      </c>
      <c r="E103" s="200">
        <f t="shared" ref="E103" si="334">AM103+AS103+AY103+BE103+BK103+BQ103+BW103+CC103</f>
        <v>0</v>
      </c>
      <c r="F103" s="1756"/>
      <c r="G103" s="1757"/>
      <c r="H103" s="1249" t="s">
        <v>421</v>
      </c>
      <c r="I103" s="1250"/>
      <c r="J103" s="1250"/>
      <c r="K103" s="1250"/>
      <c r="L103" s="1250"/>
      <c r="M103" s="1250"/>
      <c r="N103" s="1250"/>
      <c r="O103" s="1250"/>
      <c r="P103" s="1250"/>
      <c r="Q103" s="1250"/>
      <c r="R103" s="1250"/>
      <c r="S103" s="1250"/>
      <c r="T103" s="1251"/>
      <c r="U103" s="1196"/>
      <c r="V103" s="1775"/>
      <c r="W103" s="1196"/>
      <c r="X103" s="1230"/>
      <c r="Y103" s="1231">
        <v>40</v>
      </c>
      <c r="Z103" s="1232"/>
      <c r="AA103" s="1760"/>
      <c r="AB103" s="1776"/>
      <c r="AC103" s="1775"/>
      <c r="AD103" s="1197"/>
      <c r="AE103" s="1198"/>
      <c r="AF103" s="1197"/>
      <c r="AG103" s="1198"/>
      <c r="AH103" s="1197"/>
      <c r="AI103" s="1774"/>
      <c r="AJ103" s="1774"/>
      <c r="AK103" s="1201"/>
      <c r="AL103" s="1202"/>
      <c r="AM103" s="1194"/>
      <c r="AN103" s="1203"/>
      <c r="AO103" s="1226"/>
      <c r="AP103" s="1227"/>
      <c r="AQ103" s="1201"/>
      <c r="AR103" s="1202"/>
      <c r="AS103" s="1194"/>
      <c r="AT103" s="1203"/>
      <c r="AU103" s="1785"/>
      <c r="AV103" s="1227"/>
      <c r="AW103" s="1216"/>
      <c r="AX103" s="1203"/>
      <c r="AY103" s="1194"/>
      <c r="AZ103" s="1203"/>
      <c r="BA103" s="1785"/>
      <c r="BB103" s="1227"/>
      <c r="BC103" s="1216"/>
      <c r="BD103" s="1203"/>
      <c r="BE103" s="1340"/>
      <c r="BF103" s="1339"/>
      <c r="BG103" s="1340"/>
      <c r="BH103" s="1337"/>
      <c r="BI103" s="1216"/>
      <c r="BJ103" s="1203"/>
      <c r="BK103" s="1194"/>
      <c r="BL103" s="1203"/>
      <c r="BM103" s="1194"/>
      <c r="BN103" s="1195"/>
      <c r="BO103" s="1216"/>
      <c r="BP103" s="1203"/>
      <c r="BQ103" s="1194"/>
      <c r="BR103" s="1203"/>
      <c r="BS103" s="1194"/>
      <c r="BT103" s="1195"/>
      <c r="BU103" s="1216">
        <v>40</v>
      </c>
      <c r="BV103" s="1203"/>
      <c r="BW103" s="1194"/>
      <c r="BX103" s="1203"/>
      <c r="BY103" s="1760">
        <v>1</v>
      </c>
      <c r="BZ103" s="1776"/>
      <c r="CA103" s="1216"/>
      <c r="CB103" s="1203"/>
      <c r="CC103" s="1194"/>
      <c r="CD103" s="1203"/>
      <c r="CE103" s="1785"/>
      <c r="CF103" s="1227"/>
      <c r="CG103" s="1201">
        <f>AO103+AU103+BA103+BG103+BM103+BS103+BY103+CE103</f>
        <v>1</v>
      </c>
      <c r="CH103" s="1481"/>
      <c r="CI103" s="233" t="s">
        <v>422</v>
      </c>
      <c r="CJ103" s="179">
        <f t="shared" si="329"/>
        <v>40</v>
      </c>
      <c r="CK103" s="180">
        <f t="shared" ref="CK103:CK111" si="335">AM103+AS103+AY103+BE103+BK103+BQ103+BW103+CC103</f>
        <v>0</v>
      </c>
      <c r="CL103" s="201">
        <f t="shared" si="2"/>
        <v>1</v>
      </c>
      <c r="CM103" s="180">
        <f t="shared" si="158"/>
        <v>0</v>
      </c>
    </row>
    <row r="104" spans="1:91" s="231" customFormat="1" ht="108" customHeight="1" thickTop="1" thickBot="1" x14ac:dyDescent="0.25">
      <c r="A104" s="197">
        <f t="shared" si="331"/>
        <v>0</v>
      </c>
      <c r="B104" s="197">
        <f t="shared" ref="B104" si="336">ROUND(1,1)*Y104/40</f>
        <v>0</v>
      </c>
      <c r="C104" s="197"/>
      <c r="D104" s="184">
        <f t="shared" ref="D104" si="337">BI104+BO104+BU104+CA104</f>
        <v>0</v>
      </c>
      <c r="E104" s="230">
        <f t="shared" ref="E104" si="338">BK104+BQ104+BW104+CC104</f>
        <v>0</v>
      </c>
      <c r="F104" s="1217" t="s">
        <v>423</v>
      </c>
      <c r="G104" s="1218"/>
      <c r="H104" s="1219" t="s">
        <v>424</v>
      </c>
      <c r="I104" s="1220"/>
      <c r="J104" s="1220"/>
      <c r="K104" s="1220"/>
      <c r="L104" s="1220"/>
      <c r="M104" s="1220"/>
      <c r="N104" s="1220"/>
      <c r="O104" s="1220"/>
      <c r="P104" s="1220"/>
      <c r="Q104" s="1220"/>
      <c r="R104" s="1220"/>
      <c r="S104" s="1220"/>
      <c r="T104" s="1221"/>
      <c r="U104" s="1222"/>
      <c r="V104" s="1223"/>
      <c r="W104" s="1224"/>
      <c r="X104" s="1225"/>
      <c r="Y104" s="1209"/>
      <c r="Z104" s="1192"/>
      <c r="AA104" s="1191"/>
      <c r="AB104" s="1193"/>
      <c r="AC104" s="1209"/>
      <c r="AD104" s="1192"/>
      <c r="AE104" s="1191"/>
      <c r="AF104" s="1192"/>
      <c r="AG104" s="1191"/>
      <c r="AH104" s="1192"/>
      <c r="AI104" s="1191"/>
      <c r="AJ104" s="1193"/>
      <c r="AK104" s="1209"/>
      <c r="AL104" s="1192"/>
      <c r="AM104" s="1191"/>
      <c r="AN104" s="1192"/>
      <c r="AO104" s="1191"/>
      <c r="AP104" s="1193"/>
      <c r="AQ104" s="1209"/>
      <c r="AR104" s="1192"/>
      <c r="AS104" s="1191"/>
      <c r="AT104" s="1192"/>
      <c r="AU104" s="1191"/>
      <c r="AV104" s="1193"/>
      <c r="AW104" s="1209"/>
      <c r="AX104" s="1192"/>
      <c r="AY104" s="1191"/>
      <c r="AZ104" s="1192"/>
      <c r="BA104" s="1191"/>
      <c r="BB104" s="1192"/>
      <c r="BC104" s="1209"/>
      <c r="BD104" s="1192"/>
      <c r="BE104" s="1191"/>
      <c r="BF104" s="1192"/>
      <c r="BG104" s="1211"/>
      <c r="BH104" s="1212"/>
      <c r="BI104" s="1209"/>
      <c r="BJ104" s="1192"/>
      <c r="BK104" s="1191"/>
      <c r="BL104" s="1192"/>
      <c r="BM104" s="1191"/>
      <c r="BN104" s="1193"/>
      <c r="BO104" s="1209"/>
      <c r="BP104" s="1192"/>
      <c r="BQ104" s="1191"/>
      <c r="BR104" s="1192"/>
      <c r="BS104" s="1191"/>
      <c r="BT104" s="1193"/>
      <c r="BU104" s="1209"/>
      <c r="BV104" s="1192"/>
      <c r="BW104" s="1191"/>
      <c r="BX104" s="1192"/>
      <c r="BY104" s="1191"/>
      <c r="BZ104" s="1193"/>
      <c r="CA104" s="1209"/>
      <c r="CB104" s="1192"/>
      <c r="CC104" s="1191"/>
      <c r="CD104" s="1192"/>
      <c r="CE104" s="1191"/>
      <c r="CF104" s="1193"/>
      <c r="CG104" s="1209"/>
      <c r="CH104" s="1210"/>
      <c r="CI104" s="565" t="s">
        <v>422</v>
      </c>
      <c r="CJ104" s="179">
        <f t="shared" ref="CJ104" si="339">AK104+AQ104+AW104+BC104+BI104+BO104+BU104+CA104</f>
        <v>0</v>
      </c>
      <c r="CK104" s="180">
        <f t="shared" si="335"/>
        <v>0</v>
      </c>
      <c r="CL104" s="201">
        <f t="shared" ref="CL104" si="340">AO104+AU104+BA104+BG104+BM104+BS104+BY104+CE104</f>
        <v>0</v>
      </c>
      <c r="CM104" s="180">
        <f t="shared" ref="CM104" si="341">SUM(AC104:AJ104)</f>
        <v>0</v>
      </c>
    </row>
    <row r="105" spans="1:91" s="224" customFormat="1" ht="20.25" customHeight="1" thickTop="1" thickBot="1" x14ac:dyDescent="0.25">
      <c r="A105" s="197">
        <f>ROUND(1,1)*Y105/36</f>
        <v>14.444444444444445</v>
      </c>
      <c r="B105" s="197">
        <f>ROUND(1,1)*Y105/40</f>
        <v>13</v>
      </c>
      <c r="C105" s="197">
        <f>(Y105-36)/AA105</f>
        <v>2.3725490196078431</v>
      </c>
      <c r="D105" s="199">
        <f>AK105+AQ105+AW105+BC105+BI105+BO105+BU105+CA105</f>
        <v>520</v>
      </c>
      <c r="E105" s="200">
        <f>AM105+AS105+AY105+BE105+BK105+BQ105+BW105+CC105</f>
        <v>204</v>
      </c>
      <c r="F105" s="1204" t="s">
        <v>426</v>
      </c>
      <c r="G105" s="1205"/>
      <c r="H105" s="1206" t="s">
        <v>425</v>
      </c>
      <c r="I105" s="1207"/>
      <c r="J105" s="1207"/>
      <c r="K105" s="1207"/>
      <c r="L105" s="1207"/>
      <c r="M105" s="1207"/>
      <c r="N105" s="1207"/>
      <c r="O105" s="1207"/>
      <c r="P105" s="1207"/>
      <c r="Q105" s="1207"/>
      <c r="R105" s="1207"/>
      <c r="S105" s="1207"/>
      <c r="T105" s="1208"/>
      <c r="U105" s="1196">
        <v>4</v>
      </c>
      <c r="V105" s="1230"/>
      <c r="W105" s="1196">
        <v>3</v>
      </c>
      <c r="X105" s="1230"/>
      <c r="Y105" s="1231">
        <f>AK105+AQ105+AW105+BC105+BI105+BO105+BU105+CA105</f>
        <v>520</v>
      </c>
      <c r="Z105" s="1232"/>
      <c r="AA105" s="1194">
        <v>204</v>
      </c>
      <c r="AB105" s="1195"/>
      <c r="AC105" s="1196">
        <v>32</v>
      </c>
      <c r="AD105" s="1197"/>
      <c r="AE105" s="1198"/>
      <c r="AF105" s="1197"/>
      <c r="AG105" s="1198">
        <v>172</v>
      </c>
      <c r="AH105" s="1197"/>
      <c r="AI105" s="1199"/>
      <c r="AJ105" s="1200"/>
      <c r="AK105" s="1201"/>
      <c r="AL105" s="1202"/>
      <c r="AM105" s="1194"/>
      <c r="AN105" s="1203"/>
      <c r="AO105" s="1226">
        <f>ROUND(1,1)*AK105/40</f>
        <v>0</v>
      </c>
      <c r="AP105" s="1227"/>
      <c r="AQ105" s="1201"/>
      <c r="AR105" s="1202"/>
      <c r="AS105" s="1194"/>
      <c r="AT105" s="1203"/>
      <c r="AU105" s="1226">
        <f>ROUND(1,1)*AQ105/40</f>
        <v>0</v>
      </c>
      <c r="AV105" s="1227"/>
      <c r="AW105" s="1216">
        <v>260</v>
      </c>
      <c r="AX105" s="1203"/>
      <c r="AY105" s="1194">
        <v>102</v>
      </c>
      <c r="AZ105" s="1203"/>
      <c r="BA105" s="1211">
        <v>7</v>
      </c>
      <c r="BB105" s="1714"/>
      <c r="BC105" s="1201">
        <v>260</v>
      </c>
      <c r="BD105" s="1202"/>
      <c r="BE105" s="1194">
        <v>102</v>
      </c>
      <c r="BF105" s="1203"/>
      <c r="BG105" s="1211">
        <v>7</v>
      </c>
      <c r="BH105" s="1714"/>
      <c r="BI105" s="1216"/>
      <c r="BJ105" s="1203"/>
      <c r="BK105" s="1194"/>
      <c r="BL105" s="1203"/>
      <c r="BM105" s="1233"/>
      <c r="BN105" s="1234"/>
      <c r="BO105" s="1216"/>
      <c r="BP105" s="1203"/>
      <c r="BQ105" s="1194"/>
      <c r="BR105" s="1203"/>
      <c r="BS105" s="1233"/>
      <c r="BT105" s="1234"/>
      <c r="BU105" s="1216"/>
      <c r="BV105" s="1203"/>
      <c r="BW105" s="1194"/>
      <c r="BX105" s="1203"/>
      <c r="BY105" s="1233"/>
      <c r="BZ105" s="1234"/>
      <c r="CA105" s="1216"/>
      <c r="CB105" s="1203"/>
      <c r="CC105" s="1194"/>
      <c r="CD105" s="1203"/>
      <c r="CE105" s="1226"/>
      <c r="CF105" s="1227"/>
      <c r="CG105" s="1201">
        <f>AO105+AU105+BA105+BG105+BM105+BS105+BY105+CE105</f>
        <v>14</v>
      </c>
      <c r="CH105" s="1234"/>
      <c r="CI105" s="233" t="s">
        <v>167</v>
      </c>
      <c r="CJ105" s="179">
        <f t="shared" si="329"/>
        <v>520</v>
      </c>
      <c r="CK105" s="180">
        <f t="shared" si="335"/>
        <v>204</v>
      </c>
      <c r="CL105" s="201">
        <f t="shared" ref="CL105:CL111" si="342">AO105+AU105+BA105+BG105+BM105+BS105+BY105+CE105</f>
        <v>14</v>
      </c>
      <c r="CM105" s="180">
        <f t="shared" si="158"/>
        <v>204</v>
      </c>
    </row>
    <row r="106" spans="1:91" s="183" customFormat="1" ht="43.5" customHeight="1" thickTop="1" x14ac:dyDescent="0.2">
      <c r="A106" s="197">
        <f t="shared" si="325"/>
        <v>9.9444444444444446</v>
      </c>
      <c r="B106" s="197">
        <f t="shared" si="326"/>
        <v>8.9499999999999993</v>
      </c>
      <c r="C106" s="197">
        <f>(Y106-36)/AA106</f>
        <v>1.6262626262626263</v>
      </c>
      <c r="D106" s="199">
        <f t="shared" ref="D106:D111" si="343">AK106+AQ106+AW106+BC106+BI106+BO106+BU106+CA106</f>
        <v>358</v>
      </c>
      <c r="E106" s="200">
        <f t="shared" ref="E106:E111" si="344">AM106+AS106+AY106+BE106+BK106+BQ106+BW106+CC106</f>
        <v>198</v>
      </c>
      <c r="F106" s="1204" t="s">
        <v>429</v>
      </c>
      <c r="G106" s="1205"/>
      <c r="H106" s="1206" t="s">
        <v>427</v>
      </c>
      <c r="I106" s="1207"/>
      <c r="J106" s="1207"/>
      <c r="K106" s="1207"/>
      <c r="L106" s="1207"/>
      <c r="M106" s="1207"/>
      <c r="N106" s="1207"/>
      <c r="O106" s="1207"/>
      <c r="P106" s="1207"/>
      <c r="Q106" s="1207"/>
      <c r="R106" s="1207"/>
      <c r="S106" s="1207"/>
      <c r="T106" s="1208"/>
      <c r="U106" s="1228" t="s">
        <v>428</v>
      </c>
      <c r="V106" s="1229"/>
      <c r="W106" s="1196"/>
      <c r="X106" s="1230"/>
      <c r="Y106" s="1231">
        <f t="shared" ref="Y106:Y108" si="345">AK106+AQ106+AW106+BC106+BI106+BO106+BU106+CA106</f>
        <v>358</v>
      </c>
      <c r="Z106" s="1232"/>
      <c r="AA106" s="1194">
        <v>198</v>
      </c>
      <c r="AB106" s="1195"/>
      <c r="AC106" s="1196">
        <v>66</v>
      </c>
      <c r="AD106" s="1197"/>
      <c r="AE106" s="1198"/>
      <c r="AF106" s="1197"/>
      <c r="AG106" s="1213">
        <v>132</v>
      </c>
      <c r="AH106" s="1214"/>
      <c r="AI106" s="1199"/>
      <c r="AJ106" s="1200"/>
      <c r="AK106" s="1201"/>
      <c r="AL106" s="1202"/>
      <c r="AM106" s="1194"/>
      <c r="AN106" s="1203"/>
      <c r="AO106" s="1226">
        <f t="shared" ref="AO106:AO111" si="346">ROUND(1,1)*AK106/40</f>
        <v>0</v>
      </c>
      <c r="AP106" s="1227"/>
      <c r="AQ106" s="1201"/>
      <c r="AR106" s="1202"/>
      <c r="AS106" s="1194"/>
      <c r="AT106" s="1203"/>
      <c r="AU106" s="1226">
        <f t="shared" ref="AU106:AU111" si="347">ROUND(1,1)*AQ106/40</f>
        <v>0</v>
      </c>
      <c r="AV106" s="1227"/>
      <c r="AW106" s="1216"/>
      <c r="AX106" s="1203"/>
      <c r="AY106" s="1194"/>
      <c r="AZ106" s="1203"/>
      <c r="BA106" s="1226">
        <f t="shared" ref="BA106:BA111" si="348">ROUND(1,1)*AW106/40</f>
        <v>0</v>
      </c>
      <c r="BB106" s="1227"/>
      <c r="BC106" s="1216"/>
      <c r="BD106" s="1203"/>
      <c r="BE106" s="1194"/>
      <c r="BF106" s="1203"/>
      <c r="BG106" s="1194"/>
      <c r="BH106" s="1195"/>
      <c r="BI106" s="1216">
        <v>138</v>
      </c>
      <c r="BJ106" s="1203"/>
      <c r="BK106" s="1194">
        <v>84</v>
      </c>
      <c r="BL106" s="1203"/>
      <c r="BM106" s="1194">
        <v>3</v>
      </c>
      <c r="BN106" s="1195"/>
      <c r="BO106" s="1216">
        <v>220</v>
      </c>
      <c r="BP106" s="1203"/>
      <c r="BQ106" s="1194">
        <v>114</v>
      </c>
      <c r="BR106" s="1203"/>
      <c r="BS106" s="1194">
        <v>6</v>
      </c>
      <c r="BT106" s="1195"/>
      <c r="BU106" s="1216"/>
      <c r="BV106" s="1203"/>
      <c r="BW106" s="1194"/>
      <c r="BX106" s="1203"/>
      <c r="BY106" s="1194"/>
      <c r="BZ106" s="1195"/>
      <c r="CA106" s="1216"/>
      <c r="CB106" s="1203"/>
      <c r="CC106" s="1194"/>
      <c r="CD106" s="1203"/>
      <c r="CE106" s="1226">
        <f t="shared" ref="CE106" si="349">ROUND(1,1)*CA106/40</f>
        <v>0</v>
      </c>
      <c r="CF106" s="1227"/>
      <c r="CG106" s="1201">
        <f t="shared" ref="CG106:CG108" si="350">AO106+AU106+BA106+BG106+BM106+BS106+BY106+CE106</f>
        <v>9</v>
      </c>
      <c r="CH106" s="1234"/>
      <c r="CI106" s="234" t="s">
        <v>259</v>
      </c>
      <c r="CJ106" s="179">
        <f t="shared" si="329"/>
        <v>358</v>
      </c>
      <c r="CK106" s="180">
        <f t="shared" si="335"/>
        <v>198</v>
      </c>
      <c r="CL106" s="201">
        <f t="shared" si="342"/>
        <v>9</v>
      </c>
      <c r="CM106" s="180">
        <f t="shared" si="158"/>
        <v>198</v>
      </c>
    </row>
    <row r="107" spans="1:91" s="183" customFormat="1" ht="43.5" customHeight="1" x14ac:dyDescent="0.2">
      <c r="A107" s="197"/>
      <c r="B107" s="197"/>
      <c r="C107" s="197"/>
      <c r="D107" s="478"/>
      <c r="E107" s="200"/>
      <c r="F107" s="1204" t="s">
        <v>430</v>
      </c>
      <c r="G107" s="1205"/>
      <c r="H107" s="1206" t="s">
        <v>434</v>
      </c>
      <c r="I107" s="1207"/>
      <c r="J107" s="1207"/>
      <c r="K107" s="1207"/>
      <c r="L107" s="1207"/>
      <c r="M107" s="1207"/>
      <c r="N107" s="1207"/>
      <c r="O107" s="1207"/>
      <c r="P107" s="1207"/>
      <c r="Q107" s="1207"/>
      <c r="R107" s="1207"/>
      <c r="S107" s="1207"/>
      <c r="T107" s="1208"/>
      <c r="U107" s="1228"/>
      <c r="V107" s="1229"/>
      <c r="W107" s="1196"/>
      <c r="X107" s="1230"/>
      <c r="Y107" s="1231">
        <v>40</v>
      </c>
      <c r="Z107" s="1232"/>
      <c r="AA107" s="1194"/>
      <c r="AB107" s="1195"/>
      <c r="AC107" s="1196"/>
      <c r="AD107" s="1197"/>
      <c r="AE107" s="1198"/>
      <c r="AF107" s="1197"/>
      <c r="AG107" s="1213"/>
      <c r="AH107" s="1214"/>
      <c r="AI107" s="1199"/>
      <c r="AJ107" s="1200"/>
      <c r="AK107" s="1201"/>
      <c r="AL107" s="1202"/>
      <c r="AM107" s="1194"/>
      <c r="AN107" s="1203"/>
      <c r="AO107" s="1226"/>
      <c r="AP107" s="1227"/>
      <c r="AQ107" s="1201"/>
      <c r="AR107" s="1202"/>
      <c r="AS107" s="1194"/>
      <c r="AT107" s="1203"/>
      <c r="AU107" s="1226"/>
      <c r="AV107" s="1227"/>
      <c r="AW107" s="1216"/>
      <c r="AX107" s="1203"/>
      <c r="AY107" s="1194"/>
      <c r="AZ107" s="1203"/>
      <c r="BA107" s="1226"/>
      <c r="BB107" s="1227"/>
      <c r="BC107" s="1216"/>
      <c r="BD107" s="1203"/>
      <c r="BE107" s="1194"/>
      <c r="BF107" s="1203"/>
      <c r="BG107" s="1194"/>
      <c r="BH107" s="1195"/>
      <c r="BI107" s="1216"/>
      <c r="BJ107" s="1203"/>
      <c r="BK107" s="1194"/>
      <c r="BL107" s="1203"/>
      <c r="BM107" s="1194"/>
      <c r="BN107" s="1195"/>
      <c r="BO107" s="1216">
        <v>40</v>
      </c>
      <c r="BP107" s="1203"/>
      <c r="BQ107" s="1194"/>
      <c r="BR107" s="1203"/>
      <c r="BS107" s="1194">
        <v>1</v>
      </c>
      <c r="BT107" s="1195"/>
      <c r="BU107" s="1216"/>
      <c r="BV107" s="1203"/>
      <c r="BW107" s="1194"/>
      <c r="BX107" s="1203"/>
      <c r="BY107" s="1194"/>
      <c r="BZ107" s="1195"/>
      <c r="CA107" s="1216"/>
      <c r="CB107" s="1203"/>
      <c r="CC107" s="1194"/>
      <c r="CD107" s="1203"/>
      <c r="CE107" s="1226"/>
      <c r="CF107" s="1227"/>
      <c r="CG107" s="1201"/>
      <c r="CH107" s="1234"/>
      <c r="CI107" s="565" t="s">
        <v>435</v>
      </c>
      <c r="CJ107" s="179"/>
      <c r="CK107" s="180"/>
      <c r="CL107" s="201"/>
      <c r="CM107" s="180"/>
    </row>
    <row r="108" spans="1:91" s="183" customFormat="1" ht="20.25" customHeight="1" x14ac:dyDescent="0.2">
      <c r="A108" s="197">
        <f t="shared" si="325"/>
        <v>7.666666666666667</v>
      </c>
      <c r="B108" s="197">
        <f t="shared" si="326"/>
        <v>6.9</v>
      </c>
      <c r="C108" s="197">
        <f t="shared" ref="C108" si="351">(Y108-36)/AA108</f>
        <v>1.4285714285714286</v>
      </c>
      <c r="D108" s="199">
        <f t="shared" si="343"/>
        <v>276</v>
      </c>
      <c r="E108" s="200">
        <f t="shared" si="344"/>
        <v>168</v>
      </c>
      <c r="F108" s="1204" t="s">
        <v>431</v>
      </c>
      <c r="G108" s="1205"/>
      <c r="H108" s="1206" t="s">
        <v>436</v>
      </c>
      <c r="I108" s="1207"/>
      <c r="J108" s="1207"/>
      <c r="K108" s="1207"/>
      <c r="L108" s="1207"/>
      <c r="M108" s="1207"/>
      <c r="N108" s="1207"/>
      <c r="O108" s="1207"/>
      <c r="P108" s="1207"/>
      <c r="Q108" s="1207"/>
      <c r="R108" s="1207"/>
      <c r="S108" s="1207"/>
      <c r="T108" s="1208"/>
      <c r="U108" s="1228" t="s">
        <v>428</v>
      </c>
      <c r="V108" s="1229"/>
      <c r="W108" s="1196"/>
      <c r="X108" s="1230"/>
      <c r="Y108" s="1231">
        <f t="shared" si="345"/>
        <v>276</v>
      </c>
      <c r="Z108" s="1232"/>
      <c r="AA108" s="1194">
        <v>168</v>
      </c>
      <c r="AB108" s="1195"/>
      <c r="AC108" s="1196"/>
      <c r="AD108" s="1197"/>
      <c r="AE108" s="1198"/>
      <c r="AF108" s="1197"/>
      <c r="AG108" s="1198">
        <v>168</v>
      </c>
      <c r="AH108" s="1197"/>
      <c r="AI108" s="1199"/>
      <c r="AJ108" s="1200"/>
      <c r="AK108" s="1201"/>
      <c r="AL108" s="1202"/>
      <c r="AM108" s="1194"/>
      <c r="AN108" s="1203"/>
      <c r="AO108" s="1226">
        <f t="shared" si="346"/>
        <v>0</v>
      </c>
      <c r="AP108" s="1227"/>
      <c r="AQ108" s="1201"/>
      <c r="AR108" s="1202"/>
      <c r="AS108" s="1194"/>
      <c r="AT108" s="1203"/>
      <c r="AU108" s="1226">
        <f t="shared" si="347"/>
        <v>0</v>
      </c>
      <c r="AV108" s="1227"/>
      <c r="AW108" s="1216"/>
      <c r="AX108" s="1203"/>
      <c r="AY108" s="1194"/>
      <c r="AZ108" s="1203"/>
      <c r="BA108" s="1226">
        <f t="shared" si="348"/>
        <v>0</v>
      </c>
      <c r="BB108" s="1227"/>
      <c r="BC108" s="1201"/>
      <c r="BD108" s="1202"/>
      <c r="BE108" s="1194"/>
      <c r="BF108" s="1203"/>
      <c r="BG108" s="1226"/>
      <c r="BH108" s="1227"/>
      <c r="BI108" s="1201">
        <v>138</v>
      </c>
      <c r="BJ108" s="1202"/>
      <c r="BK108" s="1194">
        <v>88</v>
      </c>
      <c r="BL108" s="1203"/>
      <c r="BM108" s="1194">
        <v>3</v>
      </c>
      <c r="BN108" s="1195"/>
      <c r="BO108" s="1216">
        <v>138</v>
      </c>
      <c r="BP108" s="1203"/>
      <c r="BQ108" s="1194">
        <v>80</v>
      </c>
      <c r="BR108" s="1203"/>
      <c r="BS108" s="1194">
        <v>3</v>
      </c>
      <c r="BT108" s="1195"/>
      <c r="BU108" s="1216"/>
      <c r="BV108" s="1203"/>
      <c r="BW108" s="1194"/>
      <c r="BX108" s="1203"/>
      <c r="BY108" s="1194"/>
      <c r="BZ108" s="1195"/>
      <c r="CA108" s="1216"/>
      <c r="CB108" s="1203"/>
      <c r="CC108" s="1194"/>
      <c r="CD108" s="1203"/>
      <c r="CE108" s="1194"/>
      <c r="CF108" s="1195"/>
      <c r="CG108" s="1201">
        <f t="shared" si="350"/>
        <v>6</v>
      </c>
      <c r="CH108" s="1234"/>
      <c r="CI108" s="233" t="s">
        <v>260</v>
      </c>
      <c r="CJ108" s="179">
        <f t="shared" si="329"/>
        <v>276</v>
      </c>
      <c r="CK108" s="180">
        <f t="shared" si="335"/>
        <v>168</v>
      </c>
      <c r="CL108" s="201">
        <f t="shared" si="342"/>
        <v>6</v>
      </c>
      <c r="CM108" s="180">
        <f t="shared" si="158"/>
        <v>168</v>
      </c>
    </row>
    <row r="109" spans="1:91" s="183" customFormat="1" ht="42.75" customHeight="1" x14ac:dyDescent="0.2">
      <c r="A109" s="197"/>
      <c r="B109" s="197"/>
      <c r="C109" s="198"/>
      <c r="D109" s="478"/>
      <c r="E109" s="200"/>
      <c r="F109" s="1204" t="s">
        <v>432</v>
      </c>
      <c r="G109" s="1205"/>
      <c r="H109" s="1206" t="s">
        <v>438</v>
      </c>
      <c r="I109" s="1207"/>
      <c r="J109" s="1207"/>
      <c r="K109" s="1207"/>
      <c r="L109" s="1207"/>
      <c r="M109" s="1207"/>
      <c r="N109" s="1207"/>
      <c r="O109" s="1207"/>
      <c r="P109" s="1207"/>
      <c r="Q109" s="1207"/>
      <c r="R109" s="1207"/>
      <c r="S109" s="1207"/>
      <c r="T109" s="1208"/>
      <c r="U109" s="1196">
        <v>7</v>
      </c>
      <c r="V109" s="1230"/>
      <c r="W109" s="1196">
        <v>6</v>
      </c>
      <c r="X109" s="1230"/>
      <c r="Y109" s="1231">
        <f t="shared" ref="Y109" si="352">AK109+AQ109+AW109+BC109+BI109+BO109+BU109+CA109</f>
        <v>220</v>
      </c>
      <c r="Z109" s="1232"/>
      <c r="AA109" s="1194">
        <v>130</v>
      </c>
      <c r="AB109" s="1195"/>
      <c r="AC109" s="1196">
        <v>48</v>
      </c>
      <c r="AD109" s="1197"/>
      <c r="AE109" s="1198"/>
      <c r="AF109" s="1197"/>
      <c r="AG109" s="1198">
        <v>82</v>
      </c>
      <c r="AH109" s="1197"/>
      <c r="AI109" s="1199"/>
      <c r="AJ109" s="1200"/>
      <c r="AK109" s="1201"/>
      <c r="AL109" s="1202"/>
      <c r="AM109" s="1194"/>
      <c r="AN109" s="1203"/>
      <c r="AO109" s="1226"/>
      <c r="AP109" s="1227"/>
      <c r="AQ109" s="1201"/>
      <c r="AR109" s="1202"/>
      <c r="AS109" s="1194"/>
      <c r="AT109" s="1203"/>
      <c r="AU109" s="1226"/>
      <c r="AV109" s="1227"/>
      <c r="AW109" s="1216"/>
      <c r="AX109" s="1203"/>
      <c r="AY109" s="1194"/>
      <c r="AZ109" s="1203"/>
      <c r="BA109" s="1226"/>
      <c r="BB109" s="1227"/>
      <c r="BC109" s="1201"/>
      <c r="BD109" s="1202"/>
      <c r="BE109" s="1194"/>
      <c r="BF109" s="1203"/>
      <c r="BG109" s="1226"/>
      <c r="BH109" s="1227"/>
      <c r="BI109" s="1201"/>
      <c r="BJ109" s="1202"/>
      <c r="BK109" s="1194"/>
      <c r="BL109" s="1203"/>
      <c r="BM109" s="1194"/>
      <c r="BN109" s="1195"/>
      <c r="BO109" s="1201">
        <v>110</v>
      </c>
      <c r="BP109" s="1202"/>
      <c r="BQ109" s="1194">
        <v>62</v>
      </c>
      <c r="BR109" s="1203"/>
      <c r="BS109" s="1194">
        <v>3</v>
      </c>
      <c r="BT109" s="1195"/>
      <c r="BU109" s="1216">
        <v>110</v>
      </c>
      <c r="BV109" s="1203"/>
      <c r="BW109" s="1194">
        <v>68</v>
      </c>
      <c r="BX109" s="1203"/>
      <c r="BY109" s="1194">
        <v>3</v>
      </c>
      <c r="BZ109" s="1195"/>
      <c r="CA109" s="1216"/>
      <c r="CB109" s="1203"/>
      <c r="CC109" s="1194"/>
      <c r="CD109" s="1203"/>
      <c r="CE109" s="1194"/>
      <c r="CF109" s="1195"/>
      <c r="CG109" s="1201">
        <f t="shared" ref="CG109:CG111" si="353">AO109+AU109+BA109+BG109+BM109+BS109+BY109+CE109</f>
        <v>6</v>
      </c>
      <c r="CH109" s="1234"/>
      <c r="CI109" s="196" t="s">
        <v>439</v>
      </c>
      <c r="CJ109" s="179"/>
      <c r="CK109" s="180"/>
      <c r="CL109" s="201"/>
      <c r="CM109" s="180"/>
    </row>
    <row r="110" spans="1:91" s="183" customFormat="1" ht="42.75" customHeight="1" x14ac:dyDescent="0.2">
      <c r="A110" s="197">
        <f t="shared" si="325"/>
        <v>1.6666666666666667</v>
      </c>
      <c r="B110" s="197">
        <f t="shared" si="326"/>
        <v>1.5</v>
      </c>
      <c r="C110" s="198"/>
      <c r="D110" s="199">
        <f t="shared" si="343"/>
        <v>60</v>
      </c>
      <c r="E110" s="200">
        <f t="shared" si="344"/>
        <v>0</v>
      </c>
      <c r="F110" s="1204" t="s">
        <v>433</v>
      </c>
      <c r="G110" s="1205"/>
      <c r="H110" s="1206" t="s">
        <v>440</v>
      </c>
      <c r="I110" s="1207"/>
      <c r="J110" s="1207"/>
      <c r="K110" s="1207"/>
      <c r="L110" s="1207"/>
      <c r="M110" s="1207"/>
      <c r="N110" s="1207"/>
      <c r="O110" s="1207"/>
      <c r="P110" s="1207"/>
      <c r="Q110" s="1207"/>
      <c r="R110" s="1207"/>
      <c r="S110" s="1207"/>
      <c r="T110" s="1208"/>
      <c r="U110" s="1196"/>
      <c r="V110" s="1230"/>
      <c r="W110" s="1196"/>
      <c r="X110" s="1230"/>
      <c r="Y110" s="1231">
        <v>60</v>
      </c>
      <c r="Z110" s="1232"/>
      <c r="AA110" s="1194">
        <f t="shared" ref="AA110" si="354">SUM(AC110:AJ110)</f>
        <v>0</v>
      </c>
      <c r="AB110" s="1195"/>
      <c r="AC110" s="1196"/>
      <c r="AD110" s="1197"/>
      <c r="AE110" s="1198"/>
      <c r="AF110" s="1197"/>
      <c r="AG110" s="1198"/>
      <c r="AH110" s="1197"/>
      <c r="AI110" s="1199"/>
      <c r="AJ110" s="1200"/>
      <c r="AK110" s="1201"/>
      <c r="AL110" s="1202"/>
      <c r="AM110" s="1194"/>
      <c r="AN110" s="1203"/>
      <c r="AO110" s="1226">
        <f t="shared" si="346"/>
        <v>0</v>
      </c>
      <c r="AP110" s="1227"/>
      <c r="AQ110" s="1201"/>
      <c r="AR110" s="1202"/>
      <c r="AS110" s="1194"/>
      <c r="AT110" s="1203"/>
      <c r="AU110" s="1226">
        <f t="shared" si="347"/>
        <v>0</v>
      </c>
      <c r="AV110" s="1227"/>
      <c r="AW110" s="1216"/>
      <c r="AX110" s="1203"/>
      <c r="AY110" s="1194"/>
      <c r="AZ110" s="1203"/>
      <c r="BA110" s="1226">
        <f t="shared" si="348"/>
        <v>0</v>
      </c>
      <c r="BB110" s="1227"/>
      <c r="BC110" s="1201"/>
      <c r="BD110" s="1202"/>
      <c r="BE110" s="1194"/>
      <c r="BF110" s="1203"/>
      <c r="BG110" s="1226"/>
      <c r="BH110" s="1227"/>
      <c r="BI110" s="1201"/>
      <c r="BJ110" s="1202"/>
      <c r="BK110" s="1194"/>
      <c r="BL110" s="1203"/>
      <c r="BM110" s="1194"/>
      <c r="BN110" s="1195"/>
      <c r="BO110" s="1201"/>
      <c r="BP110" s="1202"/>
      <c r="BQ110" s="1194"/>
      <c r="BR110" s="1203"/>
      <c r="BS110" s="1226"/>
      <c r="BT110" s="1227"/>
      <c r="BU110" s="1216">
        <v>60</v>
      </c>
      <c r="BV110" s="1203"/>
      <c r="BW110" s="1194"/>
      <c r="BX110" s="1203"/>
      <c r="BY110" s="1194">
        <v>2</v>
      </c>
      <c r="BZ110" s="1195"/>
      <c r="CA110" s="1216"/>
      <c r="CB110" s="1203"/>
      <c r="CC110" s="1194"/>
      <c r="CD110" s="1203"/>
      <c r="CE110" s="1194"/>
      <c r="CF110" s="1195"/>
      <c r="CG110" s="1201">
        <f t="shared" si="353"/>
        <v>2</v>
      </c>
      <c r="CH110" s="1234"/>
      <c r="CI110" s="196" t="s">
        <v>435</v>
      </c>
      <c r="CJ110" s="179">
        <f t="shared" si="329"/>
        <v>60</v>
      </c>
      <c r="CK110" s="180">
        <f t="shared" si="335"/>
        <v>0</v>
      </c>
      <c r="CL110" s="201">
        <f t="shared" si="342"/>
        <v>2</v>
      </c>
      <c r="CM110" s="180">
        <f t="shared" si="158"/>
        <v>0</v>
      </c>
    </row>
    <row r="111" spans="1:91" s="224" customFormat="1" ht="46.5" customHeight="1" x14ac:dyDescent="0.2">
      <c r="A111" s="197">
        <f t="shared" si="325"/>
        <v>6.1111111111111107</v>
      </c>
      <c r="B111" s="197">
        <f t="shared" si="326"/>
        <v>5.5</v>
      </c>
      <c r="C111" s="197">
        <f t="shared" ref="C111" si="355">(Y111-36)/AA111</f>
        <v>1.6140350877192982</v>
      </c>
      <c r="D111" s="199">
        <f t="shared" si="343"/>
        <v>220</v>
      </c>
      <c r="E111" s="200">
        <f t="shared" si="344"/>
        <v>114</v>
      </c>
      <c r="F111" s="1204" t="s">
        <v>437</v>
      </c>
      <c r="G111" s="1205"/>
      <c r="H111" s="1206" t="s">
        <v>441</v>
      </c>
      <c r="I111" s="1207"/>
      <c r="J111" s="1207"/>
      <c r="K111" s="1207"/>
      <c r="L111" s="1207"/>
      <c r="M111" s="1207"/>
      <c r="N111" s="1207"/>
      <c r="O111" s="1207"/>
      <c r="P111" s="1207"/>
      <c r="Q111" s="1207"/>
      <c r="R111" s="1207"/>
      <c r="S111" s="1207"/>
      <c r="T111" s="1208"/>
      <c r="U111" s="1196">
        <v>7</v>
      </c>
      <c r="V111" s="1230"/>
      <c r="W111" s="1196"/>
      <c r="X111" s="1230"/>
      <c r="Y111" s="1231">
        <f>AK111+AQ111+AW111+BC111+BI111+BO111+BU111+CA111</f>
        <v>220</v>
      </c>
      <c r="Z111" s="1232"/>
      <c r="AA111" s="1233">
        <v>114</v>
      </c>
      <c r="AB111" s="1234"/>
      <c r="AC111" s="1196">
        <v>32</v>
      </c>
      <c r="AD111" s="1197"/>
      <c r="AE111" s="1198"/>
      <c r="AF111" s="1197"/>
      <c r="AG111" s="1213">
        <v>82</v>
      </c>
      <c r="AH111" s="1214"/>
      <c r="AI111" s="1213"/>
      <c r="AJ111" s="1215"/>
      <c r="AK111" s="1216"/>
      <c r="AL111" s="1203"/>
      <c r="AM111" s="1194"/>
      <c r="AN111" s="1203"/>
      <c r="AO111" s="1226">
        <f t="shared" si="346"/>
        <v>0</v>
      </c>
      <c r="AP111" s="1227"/>
      <c r="AQ111" s="1216"/>
      <c r="AR111" s="1203"/>
      <c r="AS111" s="1194"/>
      <c r="AT111" s="1203"/>
      <c r="AU111" s="1226">
        <f t="shared" si="347"/>
        <v>0</v>
      </c>
      <c r="AV111" s="1227"/>
      <c r="AW111" s="1216"/>
      <c r="AX111" s="1203"/>
      <c r="AY111" s="1194"/>
      <c r="AZ111" s="1203"/>
      <c r="BA111" s="1226">
        <f t="shared" si="348"/>
        <v>0</v>
      </c>
      <c r="BB111" s="1227"/>
      <c r="BC111" s="1216"/>
      <c r="BD111" s="1203"/>
      <c r="BE111" s="1194"/>
      <c r="BF111" s="1203"/>
      <c r="BG111" s="1226"/>
      <c r="BH111" s="1227"/>
      <c r="BI111" s="1201"/>
      <c r="BJ111" s="1202"/>
      <c r="BK111" s="1194"/>
      <c r="BL111" s="1203"/>
      <c r="BM111" s="1194"/>
      <c r="BN111" s="1195"/>
      <c r="BO111" s="1216"/>
      <c r="BP111" s="1203"/>
      <c r="BQ111" s="1194"/>
      <c r="BR111" s="1203"/>
      <c r="BS111" s="1194"/>
      <c r="BT111" s="1195"/>
      <c r="BU111" s="1216">
        <v>220</v>
      </c>
      <c r="BV111" s="1203"/>
      <c r="BW111" s="1194">
        <v>114</v>
      </c>
      <c r="BX111" s="1203"/>
      <c r="BY111" s="1194">
        <v>6</v>
      </c>
      <c r="BZ111" s="1195"/>
      <c r="CA111" s="1216"/>
      <c r="CB111" s="1203"/>
      <c r="CC111" s="1194"/>
      <c r="CD111" s="1203"/>
      <c r="CE111" s="1194"/>
      <c r="CF111" s="1195"/>
      <c r="CG111" s="1201">
        <f t="shared" si="353"/>
        <v>6</v>
      </c>
      <c r="CH111" s="1234"/>
      <c r="CI111" s="233" t="s">
        <v>442</v>
      </c>
      <c r="CJ111" s="179">
        <f t="shared" si="329"/>
        <v>220</v>
      </c>
      <c r="CK111" s="180">
        <f t="shared" si="335"/>
        <v>114</v>
      </c>
      <c r="CL111" s="201">
        <f t="shared" si="342"/>
        <v>6</v>
      </c>
      <c r="CM111" s="180">
        <f t="shared" si="158"/>
        <v>114</v>
      </c>
    </row>
    <row r="112" spans="1:91" s="237" customFormat="1" ht="13.5" customHeight="1" x14ac:dyDescent="0.2">
      <c r="A112" s="235"/>
      <c r="B112" s="235"/>
      <c r="C112" s="235"/>
      <c r="D112" s="236"/>
      <c r="F112" s="238"/>
      <c r="G112" s="238"/>
      <c r="H112" s="239"/>
      <c r="I112" s="239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40"/>
      <c r="V112" s="240"/>
      <c r="W112" s="240"/>
      <c r="X112" s="240"/>
      <c r="Y112" s="241"/>
      <c r="Z112" s="241"/>
      <c r="AC112" s="240"/>
      <c r="AD112" s="240"/>
      <c r="AE112" s="240"/>
      <c r="AF112" s="240"/>
      <c r="AG112" s="240"/>
      <c r="AH112" s="240"/>
      <c r="AI112" s="222"/>
      <c r="AJ112" s="222"/>
      <c r="AK112" s="236"/>
      <c r="AL112" s="236"/>
      <c r="AO112" s="242"/>
      <c r="AP112" s="242"/>
      <c r="AQ112" s="236"/>
      <c r="AR112" s="236"/>
      <c r="AU112" s="242"/>
      <c r="AV112" s="242"/>
      <c r="BA112" s="242"/>
      <c r="BB112" s="242"/>
      <c r="BC112" s="236"/>
      <c r="BD112" s="236"/>
      <c r="BG112" s="242"/>
      <c r="BH112" s="242"/>
      <c r="BM112" s="236"/>
      <c r="BN112" s="236"/>
      <c r="BS112" s="236"/>
      <c r="BT112" s="236"/>
      <c r="BY112" s="236"/>
      <c r="BZ112" s="236"/>
      <c r="CE112" s="242"/>
      <c r="CF112" s="242"/>
      <c r="CG112" s="236"/>
      <c r="CH112" s="236"/>
      <c r="CI112" s="240"/>
      <c r="CJ112" s="243"/>
      <c r="CK112" s="244"/>
      <c r="CL112" s="245"/>
    </row>
    <row r="113" spans="1:92" s="254" customFormat="1" ht="26.25" x14ac:dyDescent="0.4">
      <c r="A113" s="246" t="s">
        <v>262</v>
      </c>
      <c r="B113" s="247"/>
      <c r="C113" s="247"/>
      <c r="D113" s="247"/>
      <c r="E113" s="247"/>
      <c r="F113" s="248" t="s">
        <v>262</v>
      </c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9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  <c r="AK113" s="250"/>
      <c r="AL113" s="250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46" t="s">
        <v>262</v>
      </c>
      <c r="BK113" s="250"/>
      <c r="BL113" s="250"/>
      <c r="BM113" s="252"/>
      <c r="BN113" s="252"/>
      <c r="BO113" s="252"/>
      <c r="BP113" s="252"/>
      <c r="BQ113" s="252"/>
      <c r="BR113" s="250"/>
      <c r="BS113" s="250"/>
      <c r="BT113" s="250"/>
      <c r="BU113" s="250"/>
      <c r="BV113" s="250"/>
      <c r="BW113" s="250"/>
      <c r="BX113" s="250"/>
      <c r="BY113" s="250"/>
      <c r="BZ113" s="250"/>
      <c r="CA113" s="250"/>
      <c r="CB113" s="250"/>
      <c r="CC113" s="250"/>
      <c r="CD113" s="250"/>
      <c r="CE113" s="250"/>
      <c r="CF113" s="250"/>
      <c r="CG113" s="251"/>
      <c r="CH113" s="251"/>
      <c r="CI113" s="253"/>
    </row>
    <row r="114" spans="1:92" s="254" customFormat="1" ht="55.9" customHeight="1" x14ac:dyDescent="0.4">
      <c r="A114" s="1786" t="s">
        <v>263</v>
      </c>
      <c r="B114" s="1786"/>
      <c r="C114" s="1786"/>
      <c r="D114" s="1786"/>
      <c r="E114" s="1786"/>
      <c r="F114" s="1786"/>
      <c r="G114" s="1786"/>
      <c r="H114" s="1786"/>
      <c r="I114" s="1786"/>
      <c r="J114" s="1786"/>
      <c r="K114" s="1786"/>
      <c r="L114" s="1786"/>
      <c r="M114" s="1786"/>
      <c r="N114" s="1786"/>
      <c r="O114" s="1786"/>
      <c r="P114" s="1786"/>
      <c r="Q114" s="1786"/>
      <c r="R114" s="1786"/>
      <c r="S114" s="1786"/>
      <c r="T114" s="1786"/>
      <c r="U114" s="1786"/>
      <c r="V114" s="1786"/>
      <c r="W114" s="1786"/>
      <c r="X114" s="1786"/>
      <c r="Y114" s="1786"/>
      <c r="Z114" s="1786"/>
      <c r="AA114" s="1786"/>
      <c r="AB114" s="1786"/>
      <c r="AC114" s="1786"/>
      <c r="AD114" s="1786"/>
      <c r="AE114" s="1786"/>
      <c r="AF114" s="1786"/>
      <c r="AG114" s="1786"/>
      <c r="AH114" s="1786"/>
      <c r="AI114" s="1786"/>
      <c r="AJ114" s="1786"/>
      <c r="AK114" s="1786"/>
      <c r="AL114" s="250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1786" t="s">
        <v>264</v>
      </c>
      <c r="BK114" s="1786"/>
      <c r="BL114" s="1786"/>
      <c r="BM114" s="1786"/>
      <c r="BN114" s="1786"/>
      <c r="BO114" s="1786"/>
      <c r="BP114" s="1786"/>
      <c r="BQ114" s="1786"/>
      <c r="BR114" s="1786"/>
      <c r="BS114" s="1786"/>
      <c r="BT114" s="1786"/>
      <c r="BU114" s="1786"/>
      <c r="BV114" s="1786"/>
      <c r="BW114" s="1786"/>
      <c r="BX114" s="1786"/>
      <c r="BY114" s="1786"/>
      <c r="BZ114" s="1786"/>
      <c r="CA114" s="1786"/>
      <c r="CB114" s="1786"/>
      <c r="CC114" s="1786"/>
      <c r="CD114" s="1786"/>
      <c r="CE114" s="1786"/>
      <c r="CF114" s="1786"/>
      <c r="CG114" s="1786"/>
      <c r="CH114" s="1786"/>
      <c r="CI114" s="1786"/>
    </row>
    <row r="115" spans="1:92" s="254" customFormat="1" ht="25.9" customHeight="1" x14ac:dyDescent="0.4">
      <c r="A115" s="247"/>
      <c r="B115" s="247"/>
      <c r="C115" s="247"/>
      <c r="D115" s="247"/>
      <c r="E115" s="247"/>
      <c r="F115" s="1787"/>
      <c r="G115" s="1788"/>
      <c r="H115" s="1788"/>
      <c r="I115" s="1788"/>
      <c r="J115" s="1788"/>
      <c r="K115" s="1788"/>
      <c r="L115" s="1788"/>
      <c r="M115" s="1788"/>
      <c r="N115" s="247"/>
      <c r="O115" s="1789" t="s">
        <v>265</v>
      </c>
      <c r="P115" s="1790"/>
      <c r="Q115" s="1790"/>
      <c r="R115" s="1790"/>
      <c r="S115" s="1790"/>
      <c r="T115" s="1790"/>
      <c r="U115" s="1790"/>
      <c r="V115" s="1790"/>
      <c r="W115" s="1790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50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1787"/>
      <c r="BK115" s="1788"/>
      <c r="BL115" s="1788"/>
      <c r="BM115" s="1788"/>
      <c r="BN115" s="1788"/>
      <c r="BO115" s="1788"/>
      <c r="BP115" s="1788"/>
      <c r="BQ115" s="1788"/>
      <c r="BR115" s="1788"/>
      <c r="BS115" s="1788"/>
      <c r="BT115" s="1788"/>
      <c r="BU115" s="247"/>
      <c r="BV115" s="1786" t="s">
        <v>266</v>
      </c>
      <c r="BW115" s="1791"/>
      <c r="BX115" s="1791"/>
      <c r="BY115" s="1791"/>
      <c r="BZ115" s="1791"/>
      <c r="CA115" s="1791"/>
      <c r="CB115" s="1791"/>
      <c r="CC115" s="247"/>
      <c r="CD115" s="247"/>
      <c r="CE115" s="247"/>
      <c r="CF115" s="247"/>
      <c r="CG115" s="247"/>
      <c r="CH115" s="247"/>
      <c r="CI115" s="255"/>
    </row>
    <row r="116" spans="1:92" s="254" customFormat="1" ht="39.6" customHeight="1" x14ac:dyDescent="0.4">
      <c r="A116" s="247"/>
      <c r="B116" s="247"/>
      <c r="C116" s="247"/>
      <c r="D116" s="247"/>
      <c r="E116" s="247"/>
      <c r="F116" s="1792"/>
      <c r="G116" s="1793"/>
      <c r="H116" s="1793"/>
      <c r="I116" s="1793"/>
      <c r="J116" s="1793"/>
      <c r="K116" s="1793"/>
      <c r="L116" s="1793"/>
      <c r="M116" s="1793"/>
      <c r="N116" s="256"/>
      <c r="O116" s="1794" t="s">
        <v>267</v>
      </c>
      <c r="P116" s="1790"/>
      <c r="Q116" s="1790"/>
      <c r="R116" s="1790"/>
      <c r="S116" s="1790"/>
      <c r="T116" s="1790"/>
      <c r="U116" s="1790"/>
      <c r="V116" s="256"/>
      <c r="W116" s="251"/>
      <c r="X116" s="247"/>
      <c r="Y116" s="247"/>
      <c r="Z116" s="247"/>
      <c r="AA116" s="247"/>
      <c r="AB116" s="247"/>
      <c r="AC116" s="247"/>
      <c r="AD116" s="247"/>
      <c r="AE116" s="247"/>
      <c r="AF116" s="250"/>
      <c r="AG116" s="250"/>
      <c r="AH116" s="250"/>
      <c r="AI116" s="250"/>
      <c r="AJ116" s="250"/>
      <c r="AK116" s="250"/>
      <c r="AL116" s="250"/>
      <c r="AM116" s="251"/>
      <c r="AN116" s="251"/>
      <c r="AO116" s="251"/>
      <c r="AP116" s="251"/>
      <c r="AQ116" s="251"/>
      <c r="AR116" s="251"/>
      <c r="AS116" s="251"/>
      <c r="AT116" s="251"/>
      <c r="AU116" s="251"/>
      <c r="AV116" s="251"/>
      <c r="AW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1"/>
      <c r="BI116" s="251"/>
      <c r="BJ116" s="1795"/>
      <c r="BK116" s="1796"/>
      <c r="BL116" s="1796"/>
      <c r="BM116" s="1796"/>
      <c r="BN116" s="1796"/>
      <c r="BO116" s="1796"/>
      <c r="BP116" s="1796"/>
      <c r="BQ116" s="1796"/>
      <c r="BR116" s="1796"/>
      <c r="BS116" s="1796"/>
      <c r="BT116" s="1796"/>
      <c r="BU116" s="256"/>
      <c r="BV116" s="1794" t="s">
        <v>267</v>
      </c>
      <c r="BW116" s="1794"/>
      <c r="BX116" s="1794"/>
      <c r="BY116" s="1794"/>
      <c r="BZ116" s="1794"/>
      <c r="CA116" s="1794"/>
      <c r="CB116" s="247"/>
      <c r="CC116" s="247"/>
      <c r="CD116" s="247"/>
      <c r="CE116" s="247"/>
      <c r="CF116" s="247"/>
      <c r="CG116" s="251"/>
      <c r="CH116" s="251"/>
      <c r="CI116" s="253"/>
    </row>
    <row r="117" spans="1:92" s="254" customFormat="1" ht="24.75" customHeight="1" x14ac:dyDescent="0.4">
      <c r="A117" s="257"/>
      <c r="B117" s="258"/>
      <c r="C117" s="258"/>
      <c r="D117" s="258"/>
      <c r="E117" s="258"/>
      <c r="F117" s="1797" t="s">
        <v>395</v>
      </c>
      <c r="G117" s="1798"/>
      <c r="H117" s="1798"/>
      <c r="I117" s="1798"/>
      <c r="J117" s="1798"/>
      <c r="K117" s="1798"/>
      <c r="L117" s="1798"/>
      <c r="M117" s="1798"/>
      <c r="N117" s="1798"/>
      <c r="O117" s="1798"/>
      <c r="P117" s="1798"/>
      <c r="Q117" s="1798"/>
      <c r="R117" s="1798"/>
      <c r="S117" s="1798"/>
      <c r="T117" s="1798"/>
      <c r="U117" s="1798"/>
      <c r="V117" s="1798"/>
      <c r="W117" s="1798"/>
      <c r="X117" s="1798"/>
      <c r="Y117" s="1798"/>
      <c r="Z117" s="1798"/>
      <c r="AA117" s="1798"/>
      <c r="AB117" s="1798"/>
      <c r="AC117" s="1798"/>
      <c r="AD117" s="1798"/>
      <c r="AE117" s="1798"/>
      <c r="AF117" s="1798"/>
      <c r="AG117" s="1798"/>
      <c r="AH117" s="1798"/>
      <c r="AI117" s="1798"/>
      <c r="AJ117" s="1798"/>
      <c r="AK117" s="1798"/>
      <c r="AL117" s="1798"/>
      <c r="AM117" s="1798"/>
      <c r="AN117" s="1798"/>
      <c r="AO117" s="1798"/>
      <c r="AP117" s="1798"/>
      <c r="AQ117" s="1798"/>
      <c r="AR117" s="1798"/>
      <c r="AS117" s="1798"/>
      <c r="AT117" s="1798"/>
      <c r="AU117" s="1798"/>
      <c r="AV117" s="1798"/>
      <c r="AW117" s="1798"/>
      <c r="AX117" s="1798"/>
      <c r="AY117" s="1798"/>
      <c r="AZ117" s="1798"/>
      <c r="BA117" s="1798"/>
      <c r="BB117" s="1798"/>
      <c r="BC117" s="1798"/>
      <c r="BD117" s="1798"/>
      <c r="BE117" s="1798"/>
      <c r="BF117" s="1798"/>
      <c r="BG117" s="1798"/>
      <c r="BH117" s="1798"/>
      <c r="BI117" s="1798"/>
      <c r="BJ117" s="1798"/>
      <c r="BK117" s="1798"/>
      <c r="BL117" s="1798"/>
      <c r="BM117" s="1798"/>
      <c r="BN117" s="1798"/>
      <c r="BO117" s="1798"/>
      <c r="BP117" s="1798"/>
      <c r="BQ117" s="1798"/>
      <c r="BR117" s="1798"/>
      <c r="BS117" s="1798"/>
      <c r="BT117" s="1798"/>
      <c r="BU117" s="1798"/>
      <c r="BV117" s="1798"/>
      <c r="BW117" s="1798"/>
      <c r="BX117" s="1798"/>
      <c r="BY117" s="1798"/>
      <c r="BZ117" s="1798"/>
      <c r="CA117" s="1798"/>
      <c r="CB117" s="1798"/>
      <c r="CC117" s="1798"/>
      <c r="CD117" s="1798"/>
      <c r="CE117" s="1798"/>
      <c r="CF117" s="1798"/>
      <c r="CG117" s="1798"/>
      <c r="CH117" s="1798"/>
      <c r="CI117" s="1798"/>
    </row>
    <row r="118" spans="1:92" s="261" customFormat="1" ht="27" thickBot="1" x14ac:dyDescent="0.25">
      <c r="A118" s="249" t="s">
        <v>268</v>
      </c>
      <c r="B118" s="250"/>
      <c r="C118" s="250"/>
      <c r="D118" s="250"/>
      <c r="E118" s="250"/>
      <c r="F118" s="250"/>
      <c r="G118" s="259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U118" s="250"/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  <c r="AK118" s="250"/>
      <c r="AL118" s="250"/>
      <c r="AM118" s="250"/>
      <c r="AN118" s="250"/>
      <c r="AO118" s="250"/>
      <c r="AP118" s="250"/>
      <c r="AQ118" s="250"/>
      <c r="AR118" s="250"/>
      <c r="AS118" s="250"/>
      <c r="AT118" s="250"/>
      <c r="AU118" s="250"/>
      <c r="AV118" s="250"/>
      <c r="AW118" s="250"/>
      <c r="AX118" s="250"/>
      <c r="AY118" s="250"/>
      <c r="AZ118" s="250"/>
      <c r="BA118" s="250"/>
      <c r="BB118" s="250"/>
      <c r="BC118" s="250"/>
      <c r="BD118" s="250"/>
      <c r="BE118" s="250"/>
      <c r="BF118" s="249"/>
      <c r="BG118" s="249"/>
      <c r="BH118" s="249"/>
      <c r="BI118" s="249"/>
      <c r="BJ118" s="259"/>
      <c r="BK118" s="259"/>
      <c r="BL118" s="259"/>
      <c r="BM118" s="259"/>
      <c r="BN118" s="259"/>
      <c r="BO118" s="259"/>
      <c r="BP118" s="259"/>
      <c r="BQ118" s="259"/>
      <c r="BR118" s="259"/>
      <c r="BS118" s="259"/>
      <c r="BT118" s="259"/>
      <c r="BU118" s="259"/>
      <c r="BV118" s="259"/>
      <c r="BW118" s="259"/>
      <c r="BX118" s="259"/>
      <c r="BY118" s="259"/>
      <c r="BZ118" s="259"/>
      <c r="CA118" s="259"/>
      <c r="CB118" s="259"/>
      <c r="CC118" s="259"/>
      <c r="CD118" s="259"/>
      <c r="CE118" s="259"/>
      <c r="CF118" s="259"/>
      <c r="CG118" s="259"/>
      <c r="CH118" s="259"/>
      <c r="CI118" s="260"/>
    </row>
    <row r="119" spans="1:92" s="114" customFormat="1" ht="10.15" customHeight="1" thickTop="1" x14ac:dyDescent="0.3">
      <c r="A119" s="145"/>
      <c r="B119" s="145"/>
      <c r="C119" s="145"/>
      <c r="D119" s="145"/>
      <c r="E119" s="145"/>
      <c r="F119" s="204"/>
      <c r="G119" s="205"/>
      <c r="H119" s="1600" t="s">
        <v>96</v>
      </c>
      <c r="I119" s="1601"/>
      <c r="J119" s="1601"/>
      <c r="K119" s="1601"/>
      <c r="L119" s="1601"/>
      <c r="M119" s="1601"/>
      <c r="N119" s="1601"/>
      <c r="O119" s="1601"/>
      <c r="P119" s="1601"/>
      <c r="Q119" s="1601"/>
      <c r="R119" s="1601"/>
      <c r="S119" s="1601"/>
      <c r="T119" s="1602"/>
      <c r="U119" s="1609" t="s">
        <v>97</v>
      </c>
      <c r="V119" s="1610"/>
      <c r="W119" s="1609" t="s">
        <v>98</v>
      </c>
      <c r="X119" s="1610"/>
      <c r="Y119" s="1615" t="s">
        <v>99</v>
      </c>
      <c r="Z119" s="1616"/>
      <c r="AA119" s="1616"/>
      <c r="AB119" s="1616"/>
      <c r="AC119" s="1616"/>
      <c r="AD119" s="1616"/>
      <c r="AE119" s="1616"/>
      <c r="AF119" s="1616"/>
      <c r="AG119" s="1616"/>
      <c r="AH119" s="1616"/>
      <c r="AI119" s="1616"/>
      <c r="AJ119" s="1617"/>
      <c r="AK119" s="1802" t="s">
        <v>100</v>
      </c>
      <c r="AL119" s="1803"/>
      <c r="AM119" s="1803"/>
      <c r="AN119" s="1803"/>
      <c r="AO119" s="1803"/>
      <c r="AP119" s="1803"/>
      <c r="AQ119" s="1803"/>
      <c r="AR119" s="1803"/>
      <c r="AS119" s="1803"/>
      <c r="AT119" s="1803"/>
      <c r="AU119" s="1803"/>
      <c r="AV119" s="1803"/>
      <c r="AW119" s="1803"/>
      <c r="AX119" s="1803"/>
      <c r="AY119" s="1803"/>
      <c r="AZ119" s="1803"/>
      <c r="BA119" s="1803"/>
      <c r="BB119" s="1803"/>
      <c r="BC119" s="1803"/>
      <c r="BD119" s="1803"/>
      <c r="BE119" s="1803"/>
      <c r="BF119" s="1803"/>
      <c r="BG119" s="1803"/>
      <c r="BH119" s="1803"/>
      <c r="BI119" s="1803"/>
      <c r="BJ119" s="1803"/>
      <c r="BK119" s="1803"/>
      <c r="BL119" s="1803"/>
      <c r="BM119" s="1803"/>
      <c r="BN119" s="1803"/>
      <c r="BO119" s="1803"/>
      <c r="BP119" s="1803"/>
      <c r="BQ119" s="1803"/>
      <c r="BR119" s="1803"/>
      <c r="BS119" s="1803"/>
      <c r="BT119" s="1803"/>
      <c r="BU119" s="1803"/>
      <c r="BV119" s="1803"/>
      <c r="BW119" s="1803"/>
      <c r="BX119" s="1803"/>
      <c r="BY119" s="1803"/>
      <c r="BZ119" s="1803"/>
      <c r="CA119" s="1803"/>
      <c r="CB119" s="1803"/>
      <c r="CC119" s="1803"/>
      <c r="CD119" s="1803"/>
      <c r="CE119" s="1803"/>
      <c r="CF119" s="1803"/>
      <c r="CG119" s="1557" t="s">
        <v>101</v>
      </c>
      <c r="CH119" s="1558"/>
      <c r="CI119" s="1563" t="s">
        <v>102</v>
      </c>
    </row>
    <row r="120" spans="1:92" s="114" customFormat="1" ht="30.75" customHeight="1" thickBot="1" x14ac:dyDescent="0.35">
      <c r="A120" s="161" t="s">
        <v>103</v>
      </c>
      <c r="B120" s="161"/>
      <c r="C120" s="161"/>
      <c r="D120" s="161" t="s">
        <v>104</v>
      </c>
      <c r="E120" s="161"/>
      <c r="F120" s="206"/>
      <c r="G120" s="207"/>
      <c r="H120" s="1603"/>
      <c r="I120" s="1604"/>
      <c r="J120" s="1604"/>
      <c r="K120" s="1604"/>
      <c r="L120" s="1604"/>
      <c r="M120" s="1604"/>
      <c r="N120" s="1604"/>
      <c r="O120" s="1604"/>
      <c r="P120" s="1604"/>
      <c r="Q120" s="1604"/>
      <c r="R120" s="1604"/>
      <c r="S120" s="1604"/>
      <c r="T120" s="1605"/>
      <c r="U120" s="1611"/>
      <c r="V120" s="1612"/>
      <c r="W120" s="1611"/>
      <c r="X120" s="1612"/>
      <c r="Y120" s="1799"/>
      <c r="Z120" s="1800"/>
      <c r="AA120" s="1800"/>
      <c r="AB120" s="1800"/>
      <c r="AC120" s="1800"/>
      <c r="AD120" s="1800"/>
      <c r="AE120" s="1800"/>
      <c r="AF120" s="1800"/>
      <c r="AG120" s="1800"/>
      <c r="AH120" s="1800"/>
      <c r="AI120" s="1800"/>
      <c r="AJ120" s="1801"/>
      <c r="AK120" s="1804"/>
      <c r="AL120" s="1805"/>
      <c r="AM120" s="1805"/>
      <c r="AN120" s="1805"/>
      <c r="AO120" s="1805"/>
      <c r="AP120" s="1805"/>
      <c r="AQ120" s="1805"/>
      <c r="AR120" s="1805"/>
      <c r="AS120" s="1805"/>
      <c r="AT120" s="1805"/>
      <c r="AU120" s="1805"/>
      <c r="AV120" s="1805"/>
      <c r="AW120" s="1805"/>
      <c r="AX120" s="1805"/>
      <c r="AY120" s="1805"/>
      <c r="AZ120" s="1805"/>
      <c r="BA120" s="1805"/>
      <c r="BB120" s="1805"/>
      <c r="BC120" s="1805"/>
      <c r="BD120" s="1805"/>
      <c r="BE120" s="1805"/>
      <c r="BF120" s="1805"/>
      <c r="BG120" s="1805"/>
      <c r="BH120" s="1805"/>
      <c r="BI120" s="1805"/>
      <c r="BJ120" s="1805"/>
      <c r="BK120" s="1805"/>
      <c r="BL120" s="1805"/>
      <c r="BM120" s="1805"/>
      <c r="BN120" s="1805"/>
      <c r="BO120" s="1805"/>
      <c r="BP120" s="1805"/>
      <c r="BQ120" s="1805"/>
      <c r="BR120" s="1805"/>
      <c r="BS120" s="1805"/>
      <c r="BT120" s="1805"/>
      <c r="BU120" s="1805"/>
      <c r="BV120" s="1805"/>
      <c r="BW120" s="1805"/>
      <c r="BX120" s="1805"/>
      <c r="BY120" s="1805"/>
      <c r="BZ120" s="1805"/>
      <c r="CA120" s="1805"/>
      <c r="CB120" s="1805"/>
      <c r="CC120" s="1805"/>
      <c r="CD120" s="1805"/>
      <c r="CE120" s="1805"/>
      <c r="CF120" s="1805"/>
      <c r="CG120" s="1559"/>
      <c r="CH120" s="1560"/>
      <c r="CI120" s="1564"/>
    </row>
    <row r="121" spans="1:92" s="114" customFormat="1" ht="19.149999999999999" customHeight="1" thickTop="1" thickBot="1" x14ac:dyDescent="0.35">
      <c r="A121" s="162"/>
      <c r="B121" s="162" t="s">
        <v>105</v>
      </c>
      <c r="C121" s="162" t="s">
        <v>106</v>
      </c>
      <c r="D121" s="162" t="s">
        <v>107</v>
      </c>
      <c r="E121" s="203" t="s">
        <v>108</v>
      </c>
      <c r="F121" s="206"/>
      <c r="G121" s="207"/>
      <c r="H121" s="1603"/>
      <c r="I121" s="1604"/>
      <c r="J121" s="1604"/>
      <c r="K121" s="1604"/>
      <c r="L121" s="1604"/>
      <c r="M121" s="1604"/>
      <c r="N121" s="1604"/>
      <c r="O121" s="1604"/>
      <c r="P121" s="1604"/>
      <c r="Q121" s="1604"/>
      <c r="R121" s="1604"/>
      <c r="S121" s="1604"/>
      <c r="T121" s="1605"/>
      <c r="U121" s="1611"/>
      <c r="V121" s="1612"/>
      <c r="W121" s="1611"/>
      <c r="X121" s="1612"/>
      <c r="Y121" s="1566" t="s">
        <v>104</v>
      </c>
      <c r="Z121" s="1567"/>
      <c r="AA121" s="1567" t="s">
        <v>109</v>
      </c>
      <c r="AB121" s="1572"/>
      <c r="AC121" s="1577" t="s">
        <v>110</v>
      </c>
      <c r="AD121" s="1578"/>
      <c r="AE121" s="1578"/>
      <c r="AF121" s="1578"/>
      <c r="AG121" s="1578"/>
      <c r="AH121" s="1578"/>
      <c r="AI121" s="1578"/>
      <c r="AJ121" s="1579"/>
      <c r="AK121" s="1577" t="s">
        <v>111</v>
      </c>
      <c r="AL121" s="1578"/>
      <c r="AM121" s="1578"/>
      <c r="AN121" s="1578"/>
      <c r="AO121" s="1578"/>
      <c r="AP121" s="1578"/>
      <c r="AQ121" s="1578"/>
      <c r="AR121" s="1578"/>
      <c r="AS121" s="1578"/>
      <c r="AT121" s="1578"/>
      <c r="AU121" s="1578"/>
      <c r="AV121" s="1579"/>
      <c r="AW121" s="1580" t="s">
        <v>112</v>
      </c>
      <c r="AX121" s="1581"/>
      <c r="AY121" s="1581"/>
      <c r="AZ121" s="1581"/>
      <c r="BA121" s="1581"/>
      <c r="BB121" s="1581"/>
      <c r="BC121" s="1581"/>
      <c r="BD121" s="1581"/>
      <c r="BE121" s="1581"/>
      <c r="BF121" s="1581"/>
      <c r="BG121" s="1581"/>
      <c r="BH121" s="1582"/>
      <c r="BI121" s="1583" t="s">
        <v>113</v>
      </c>
      <c r="BJ121" s="1583"/>
      <c r="BK121" s="1583"/>
      <c r="BL121" s="1583"/>
      <c r="BM121" s="1583"/>
      <c r="BN121" s="1583"/>
      <c r="BO121" s="1583"/>
      <c r="BP121" s="1583"/>
      <c r="BQ121" s="1583"/>
      <c r="BR121" s="1583"/>
      <c r="BS121" s="1583"/>
      <c r="BT121" s="1583"/>
      <c r="BU121" s="1580" t="s">
        <v>114</v>
      </c>
      <c r="BV121" s="1581"/>
      <c r="BW121" s="1581"/>
      <c r="BX121" s="1581"/>
      <c r="BY121" s="1581"/>
      <c r="BZ121" s="1581"/>
      <c r="CA121" s="1581"/>
      <c r="CB121" s="1581"/>
      <c r="CC121" s="1581"/>
      <c r="CD121" s="1581"/>
      <c r="CE121" s="1581"/>
      <c r="CF121" s="1582"/>
      <c r="CG121" s="1559"/>
      <c r="CH121" s="1560"/>
      <c r="CI121" s="1564"/>
    </row>
    <row r="122" spans="1:92" s="114" customFormat="1" ht="17.45" customHeight="1" thickTop="1" x14ac:dyDescent="0.3">
      <c r="A122" s="162">
        <v>1.5</v>
      </c>
      <c r="B122" s="162">
        <f>A122*E122</f>
        <v>75</v>
      </c>
      <c r="C122" s="162">
        <f>A122*E122+36</f>
        <v>111</v>
      </c>
      <c r="D122" s="162">
        <f>A122*E122+2*36</f>
        <v>147</v>
      </c>
      <c r="E122" s="203">
        <v>50</v>
      </c>
      <c r="F122" s="1623" t="s">
        <v>95</v>
      </c>
      <c r="G122" s="1624"/>
      <c r="H122" s="1603"/>
      <c r="I122" s="1604"/>
      <c r="J122" s="1604"/>
      <c r="K122" s="1604"/>
      <c r="L122" s="1604"/>
      <c r="M122" s="1604"/>
      <c r="N122" s="1604"/>
      <c r="O122" s="1604"/>
      <c r="P122" s="1604"/>
      <c r="Q122" s="1604"/>
      <c r="R122" s="1604"/>
      <c r="S122" s="1604"/>
      <c r="T122" s="1605"/>
      <c r="U122" s="1611"/>
      <c r="V122" s="1612"/>
      <c r="W122" s="1611"/>
      <c r="X122" s="1612"/>
      <c r="Y122" s="1568"/>
      <c r="Z122" s="1569"/>
      <c r="AA122" s="1573"/>
      <c r="AB122" s="1574"/>
      <c r="AC122" s="1626" t="s">
        <v>115</v>
      </c>
      <c r="AD122" s="1627"/>
      <c r="AE122" s="1567" t="s">
        <v>116</v>
      </c>
      <c r="AF122" s="1567"/>
      <c r="AG122" s="1567" t="s">
        <v>117</v>
      </c>
      <c r="AH122" s="1567"/>
      <c r="AI122" s="1567" t="s">
        <v>118</v>
      </c>
      <c r="AJ122" s="1631"/>
      <c r="AK122" s="163"/>
      <c r="AL122" s="164" t="s">
        <v>119</v>
      </c>
      <c r="AM122" s="164"/>
      <c r="AN122" s="164"/>
      <c r="AO122" s="164"/>
      <c r="AP122" s="165"/>
      <c r="AQ122" s="1314" t="s">
        <v>120</v>
      </c>
      <c r="AR122" s="1315"/>
      <c r="AS122" s="1315"/>
      <c r="AT122" s="1315"/>
      <c r="AU122" s="1315"/>
      <c r="AV122" s="1316"/>
      <c r="AW122" s="1315" t="s">
        <v>121</v>
      </c>
      <c r="AX122" s="1315"/>
      <c r="AY122" s="1315"/>
      <c r="AZ122" s="1315"/>
      <c r="BA122" s="1315"/>
      <c r="BB122" s="1315"/>
      <c r="BC122" s="1314" t="s">
        <v>122</v>
      </c>
      <c r="BD122" s="1315"/>
      <c r="BE122" s="1315"/>
      <c r="BF122" s="1315"/>
      <c r="BG122" s="1315"/>
      <c r="BH122" s="1316"/>
      <c r="BI122" s="1315" t="s">
        <v>123</v>
      </c>
      <c r="BJ122" s="1315"/>
      <c r="BK122" s="1315"/>
      <c r="BL122" s="1315"/>
      <c r="BM122" s="1315"/>
      <c r="BN122" s="1315"/>
      <c r="BO122" s="1314" t="s">
        <v>124</v>
      </c>
      <c r="BP122" s="1315"/>
      <c r="BQ122" s="1315"/>
      <c r="BR122" s="1315"/>
      <c r="BS122" s="1315"/>
      <c r="BT122" s="1316"/>
      <c r="BU122" s="1315" t="s">
        <v>125</v>
      </c>
      <c r="BV122" s="1315"/>
      <c r="BW122" s="1315"/>
      <c r="BX122" s="1315"/>
      <c r="BY122" s="1315"/>
      <c r="BZ122" s="1315"/>
      <c r="CA122" s="1314" t="s">
        <v>126</v>
      </c>
      <c r="CB122" s="1315"/>
      <c r="CC122" s="1315"/>
      <c r="CD122" s="1315"/>
      <c r="CE122" s="1315"/>
      <c r="CF122" s="1316"/>
      <c r="CG122" s="1559"/>
      <c r="CH122" s="1560"/>
      <c r="CI122" s="1564"/>
    </row>
    <row r="123" spans="1:92" s="114" customFormat="1" ht="17.45" customHeight="1" x14ac:dyDescent="0.3">
      <c r="A123" s="162">
        <v>2.1</v>
      </c>
      <c r="B123" s="162">
        <f>A123*E123</f>
        <v>105</v>
      </c>
      <c r="C123" s="162">
        <f>A123*E123+36</f>
        <v>141</v>
      </c>
      <c r="D123" s="162">
        <f>A123*E123+2*36</f>
        <v>177</v>
      </c>
      <c r="E123" s="203">
        <v>50</v>
      </c>
      <c r="F123" s="1623"/>
      <c r="G123" s="1624"/>
      <c r="H123" s="1603"/>
      <c r="I123" s="1604"/>
      <c r="J123" s="1604"/>
      <c r="K123" s="1604"/>
      <c r="L123" s="1604"/>
      <c r="M123" s="1604"/>
      <c r="N123" s="1604"/>
      <c r="O123" s="1604"/>
      <c r="P123" s="1604"/>
      <c r="Q123" s="1604"/>
      <c r="R123" s="1604"/>
      <c r="S123" s="1604"/>
      <c r="T123" s="1605"/>
      <c r="U123" s="1611"/>
      <c r="V123" s="1612"/>
      <c r="W123" s="1611"/>
      <c r="X123" s="1612"/>
      <c r="Y123" s="1568"/>
      <c r="Z123" s="1569"/>
      <c r="AA123" s="1573"/>
      <c r="AB123" s="1574"/>
      <c r="AC123" s="1628"/>
      <c r="AD123" s="1573"/>
      <c r="AE123" s="1569"/>
      <c r="AF123" s="1569"/>
      <c r="AG123" s="1569"/>
      <c r="AH123" s="1569"/>
      <c r="AI123" s="1569"/>
      <c r="AJ123" s="1632"/>
      <c r="AK123" s="166"/>
      <c r="AL123" s="167">
        <v>17</v>
      </c>
      <c r="AM123" s="1433" t="s">
        <v>127</v>
      </c>
      <c r="AN123" s="1433"/>
      <c r="AO123" s="1433"/>
      <c r="AP123" s="168"/>
      <c r="AQ123" s="169"/>
      <c r="AR123" s="167">
        <v>17</v>
      </c>
      <c r="AS123" s="167" t="s">
        <v>127</v>
      </c>
      <c r="AT123" s="167"/>
      <c r="AU123" s="167"/>
      <c r="AV123" s="170"/>
      <c r="AW123" s="169"/>
      <c r="AX123" s="167">
        <v>17</v>
      </c>
      <c r="AY123" s="167" t="s">
        <v>127</v>
      </c>
      <c r="AZ123" s="167"/>
      <c r="BA123" s="167"/>
      <c r="BB123" s="170"/>
      <c r="BC123" s="169"/>
      <c r="BD123" s="167">
        <v>18</v>
      </c>
      <c r="BE123" s="167" t="s">
        <v>127</v>
      </c>
      <c r="BF123" s="167"/>
      <c r="BG123" s="167"/>
      <c r="BH123" s="170"/>
      <c r="BI123" s="169"/>
      <c r="BJ123" s="167">
        <v>18</v>
      </c>
      <c r="BK123" s="167" t="s">
        <v>127</v>
      </c>
      <c r="BL123" s="167"/>
      <c r="BM123" s="167"/>
      <c r="BN123" s="170"/>
      <c r="BO123" s="169"/>
      <c r="BP123" s="167">
        <v>18</v>
      </c>
      <c r="BQ123" s="167" t="s">
        <v>127</v>
      </c>
      <c r="BR123" s="167"/>
      <c r="BS123" s="167"/>
      <c r="BT123" s="170"/>
      <c r="BU123" s="169"/>
      <c r="BV123" s="167">
        <v>15</v>
      </c>
      <c r="BW123" s="167" t="s">
        <v>127</v>
      </c>
      <c r="BX123" s="167"/>
      <c r="BY123" s="167"/>
      <c r="BZ123" s="170"/>
      <c r="CA123" s="169"/>
      <c r="CB123" s="167"/>
      <c r="CC123" s="167"/>
      <c r="CD123" s="167"/>
      <c r="CE123" s="167"/>
      <c r="CF123" s="170"/>
      <c r="CG123" s="1559"/>
      <c r="CH123" s="1560"/>
      <c r="CI123" s="1564"/>
    </row>
    <row r="124" spans="1:92" s="114" customFormat="1" ht="21" customHeight="1" x14ac:dyDescent="0.3">
      <c r="F124" s="1623"/>
      <c r="G124" s="1624"/>
      <c r="H124" s="1603"/>
      <c r="I124" s="1604"/>
      <c r="J124" s="1604"/>
      <c r="K124" s="1604"/>
      <c r="L124" s="1604"/>
      <c r="M124" s="1604"/>
      <c r="N124" s="1604"/>
      <c r="O124" s="1604"/>
      <c r="P124" s="1604"/>
      <c r="Q124" s="1604"/>
      <c r="R124" s="1604"/>
      <c r="S124" s="1604"/>
      <c r="T124" s="1605"/>
      <c r="U124" s="1611"/>
      <c r="V124" s="1612"/>
      <c r="W124" s="1611"/>
      <c r="X124" s="1612"/>
      <c r="Y124" s="1568"/>
      <c r="Z124" s="1569"/>
      <c r="AA124" s="1573"/>
      <c r="AB124" s="1574"/>
      <c r="AC124" s="1628"/>
      <c r="AD124" s="1573"/>
      <c r="AE124" s="1569"/>
      <c r="AF124" s="1569"/>
      <c r="AG124" s="1569"/>
      <c r="AH124" s="1569"/>
      <c r="AI124" s="1569"/>
      <c r="AJ124" s="1632"/>
      <c r="AK124" s="262" t="s">
        <v>128</v>
      </c>
      <c r="AL124" s="263" t="s">
        <v>129</v>
      </c>
      <c r="AM124" s="173"/>
      <c r="AN124" s="173"/>
      <c r="AO124" s="173"/>
      <c r="AP124" s="174"/>
      <c r="AQ124" s="1317"/>
      <c r="AR124" s="1318"/>
      <c r="AS124" s="1318"/>
      <c r="AT124" s="1318"/>
      <c r="AU124" s="1318"/>
      <c r="AV124" s="1318"/>
      <c r="AW124" s="1317"/>
      <c r="AX124" s="1318"/>
      <c r="AY124" s="1318"/>
      <c r="AZ124" s="1318"/>
      <c r="BA124" s="1318"/>
      <c r="BB124" s="1318"/>
      <c r="BC124" s="1317"/>
      <c r="BD124" s="1318"/>
      <c r="BE124" s="1318"/>
      <c r="BF124" s="1318"/>
      <c r="BG124" s="1318"/>
      <c r="BH124" s="1318"/>
      <c r="BI124" s="1317"/>
      <c r="BJ124" s="1318"/>
      <c r="BK124" s="1318"/>
      <c r="BL124" s="1318"/>
      <c r="BM124" s="1318"/>
      <c r="BN124" s="1318"/>
      <c r="BO124" s="1317"/>
      <c r="BP124" s="1318"/>
      <c r="BQ124" s="1318"/>
      <c r="BR124" s="1318"/>
      <c r="BS124" s="1318"/>
      <c r="BT124" s="1318"/>
      <c r="BU124" s="1317"/>
      <c r="BV124" s="1318"/>
      <c r="BW124" s="1318"/>
      <c r="BX124" s="1318"/>
      <c r="BY124" s="1318"/>
      <c r="BZ124" s="1318"/>
      <c r="CA124" s="1317"/>
      <c r="CB124" s="1318"/>
      <c r="CC124" s="1318"/>
      <c r="CD124" s="1318"/>
      <c r="CE124" s="1318"/>
      <c r="CF124" s="1318"/>
      <c r="CG124" s="1559"/>
      <c r="CH124" s="1560"/>
      <c r="CI124" s="1564"/>
    </row>
    <row r="125" spans="1:92" s="114" customFormat="1" ht="24" customHeight="1" x14ac:dyDescent="0.3">
      <c r="A125" s="175">
        <f>(B125-36)/C125</f>
        <v>1.9523809523809523</v>
      </c>
      <c r="B125" s="162">
        <v>200</v>
      </c>
      <c r="C125" s="162">
        <v>84</v>
      </c>
      <c r="D125" s="162" t="s">
        <v>106</v>
      </c>
      <c r="F125" s="1625"/>
      <c r="G125" s="1624"/>
      <c r="H125" s="1603"/>
      <c r="I125" s="1604"/>
      <c r="J125" s="1604"/>
      <c r="K125" s="1604"/>
      <c r="L125" s="1604"/>
      <c r="M125" s="1604"/>
      <c r="N125" s="1604"/>
      <c r="O125" s="1604"/>
      <c r="P125" s="1604"/>
      <c r="Q125" s="1604"/>
      <c r="R125" s="1604"/>
      <c r="S125" s="1604"/>
      <c r="T125" s="1605"/>
      <c r="U125" s="1611"/>
      <c r="V125" s="1612"/>
      <c r="W125" s="1611"/>
      <c r="X125" s="1612"/>
      <c r="Y125" s="1568"/>
      <c r="Z125" s="1569"/>
      <c r="AA125" s="1573"/>
      <c r="AB125" s="1574"/>
      <c r="AC125" s="1628"/>
      <c r="AD125" s="1573"/>
      <c r="AE125" s="1569"/>
      <c r="AF125" s="1569"/>
      <c r="AG125" s="1569"/>
      <c r="AH125" s="1569"/>
      <c r="AI125" s="1569"/>
      <c r="AJ125" s="1632"/>
      <c r="AK125" s="1634" t="s">
        <v>130</v>
      </c>
      <c r="AL125" s="1596"/>
      <c r="AM125" s="1585" t="s">
        <v>131</v>
      </c>
      <c r="AN125" s="1593"/>
      <c r="AO125" s="1585" t="s">
        <v>132</v>
      </c>
      <c r="AP125" s="1586"/>
      <c r="AQ125" s="1589" t="s">
        <v>130</v>
      </c>
      <c r="AR125" s="1590"/>
      <c r="AS125" s="1585" t="s">
        <v>131</v>
      </c>
      <c r="AT125" s="1593"/>
      <c r="AU125" s="1585" t="s">
        <v>132</v>
      </c>
      <c r="AV125" s="1586"/>
      <c r="AW125" s="1595" t="s">
        <v>130</v>
      </c>
      <c r="AX125" s="1596"/>
      <c r="AY125" s="1585" t="s">
        <v>131</v>
      </c>
      <c r="AZ125" s="1593"/>
      <c r="BA125" s="1585" t="s">
        <v>132</v>
      </c>
      <c r="BB125" s="1586"/>
      <c r="BC125" s="1595" t="s">
        <v>130</v>
      </c>
      <c r="BD125" s="1596"/>
      <c r="BE125" s="1585" t="s">
        <v>131</v>
      </c>
      <c r="BF125" s="1593"/>
      <c r="BG125" s="1585" t="s">
        <v>132</v>
      </c>
      <c r="BH125" s="1586"/>
      <c r="BI125" s="1595" t="s">
        <v>130</v>
      </c>
      <c r="BJ125" s="1596"/>
      <c r="BK125" s="1585" t="s">
        <v>131</v>
      </c>
      <c r="BL125" s="1593"/>
      <c r="BM125" s="1585" t="s">
        <v>132</v>
      </c>
      <c r="BN125" s="1586"/>
      <c r="BO125" s="1595" t="s">
        <v>130</v>
      </c>
      <c r="BP125" s="1596"/>
      <c r="BQ125" s="1585" t="s">
        <v>131</v>
      </c>
      <c r="BR125" s="1593"/>
      <c r="BS125" s="1585" t="s">
        <v>132</v>
      </c>
      <c r="BT125" s="1586"/>
      <c r="BU125" s="1595" t="s">
        <v>130</v>
      </c>
      <c r="BV125" s="1596"/>
      <c r="BW125" s="1585" t="s">
        <v>131</v>
      </c>
      <c r="BX125" s="1593"/>
      <c r="BY125" s="1585" t="s">
        <v>132</v>
      </c>
      <c r="BZ125" s="1586"/>
      <c r="CA125" s="1595" t="s">
        <v>130</v>
      </c>
      <c r="CB125" s="1596"/>
      <c r="CC125" s="1585" t="s">
        <v>131</v>
      </c>
      <c r="CD125" s="1593"/>
      <c r="CE125" s="1585" t="s">
        <v>132</v>
      </c>
      <c r="CF125" s="1586"/>
      <c r="CG125" s="1559"/>
      <c r="CH125" s="1560"/>
      <c r="CI125" s="1564"/>
      <c r="CJ125" s="176" t="s">
        <v>133</v>
      </c>
    </row>
    <row r="126" spans="1:92" s="114" customFormat="1" ht="64.900000000000006" customHeight="1" thickBot="1" x14ac:dyDescent="0.35">
      <c r="A126" s="175">
        <f>B126/C126</f>
        <v>1.6666666666666667</v>
      </c>
      <c r="B126" s="162">
        <v>170</v>
      </c>
      <c r="C126" s="162">
        <v>102</v>
      </c>
      <c r="D126" s="162" t="s">
        <v>105</v>
      </c>
      <c r="F126" s="219"/>
      <c r="G126" s="220"/>
      <c r="H126" s="1606"/>
      <c r="I126" s="1607"/>
      <c r="J126" s="1607"/>
      <c r="K126" s="1607"/>
      <c r="L126" s="1607"/>
      <c r="M126" s="1607"/>
      <c r="N126" s="1607"/>
      <c r="O126" s="1607"/>
      <c r="P126" s="1607"/>
      <c r="Q126" s="1607"/>
      <c r="R126" s="1607"/>
      <c r="S126" s="1607"/>
      <c r="T126" s="1608"/>
      <c r="U126" s="1613"/>
      <c r="V126" s="1614"/>
      <c r="W126" s="1613"/>
      <c r="X126" s="1614"/>
      <c r="Y126" s="1570"/>
      <c r="Z126" s="1571"/>
      <c r="AA126" s="1575"/>
      <c r="AB126" s="1576"/>
      <c r="AC126" s="1629"/>
      <c r="AD126" s="1575"/>
      <c r="AE126" s="1630"/>
      <c r="AF126" s="1630"/>
      <c r="AG126" s="1630"/>
      <c r="AH126" s="1630"/>
      <c r="AI126" s="1630"/>
      <c r="AJ126" s="1633"/>
      <c r="AK126" s="1597"/>
      <c r="AL126" s="1598"/>
      <c r="AM126" s="1587"/>
      <c r="AN126" s="1594"/>
      <c r="AO126" s="1587"/>
      <c r="AP126" s="1588"/>
      <c r="AQ126" s="1591"/>
      <c r="AR126" s="1592"/>
      <c r="AS126" s="1587"/>
      <c r="AT126" s="1594"/>
      <c r="AU126" s="1587"/>
      <c r="AV126" s="1588"/>
      <c r="AW126" s="1597"/>
      <c r="AX126" s="1598"/>
      <c r="AY126" s="1587"/>
      <c r="AZ126" s="1594"/>
      <c r="BA126" s="1587"/>
      <c r="BB126" s="1588"/>
      <c r="BC126" s="1597"/>
      <c r="BD126" s="1598"/>
      <c r="BE126" s="1587"/>
      <c r="BF126" s="1594"/>
      <c r="BG126" s="1587"/>
      <c r="BH126" s="1588"/>
      <c r="BI126" s="1597"/>
      <c r="BJ126" s="1598"/>
      <c r="BK126" s="1587"/>
      <c r="BL126" s="1594"/>
      <c r="BM126" s="1587"/>
      <c r="BN126" s="1588"/>
      <c r="BO126" s="1597"/>
      <c r="BP126" s="1598"/>
      <c r="BQ126" s="1587"/>
      <c r="BR126" s="1594"/>
      <c r="BS126" s="1587"/>
      <c r="BT126" s="1588"/>
      <c r="BU126" s="1597"/>
      <c r="BV126" s="1598"/>
      <c r="BW126" s="1587"/>
      <c r="BX126" s="1594"/>
      <c r="BY126" s="1587"/>
      <c r="BZ126" s="1588"/>
      <c r="CA126" s="1597"/>
      <c r="CB126" s="1598"/>
      <c r="CC126" s="1587"/>
      <c r="CD126" s="1594"/>
      <c r="CE126" s="1587"/>
      <c r="CF126" s="1588"/>
      <c r="CG126" s="1561"/>
      <c r="CH126" s="1562"/>
      <c r="CI126" s="1565"/>
      <c r="CJ126" s="177" t="s">
        <v>130</v>
      </c>
      <c r="CK126" s="177" t="s">
        <v>131</v>
      </c>
      <c r="CL126" s="177" t="s">
        <v>134</v>
      </c>
    </row>
    <row r="127" spans="1:92" s="224" customFormat="1" ht="20.25" customHeight="1" thickTop="1" thickBot="1" x14ac:dyDescent="0.25">
      <c r="E127" s="202"/>
      <c r="F127" s="1303" t="s">
        <v>443</v>
      </c>
      <c r="G127" s="1303"/>
      <c r="H127" s="1806" t="s">
        <v>270</v>
      </c>
      <c r="I127" s="1806"/>
      <c r="J127" s="1806"/>
      <c r="K127" s="1806"/>
      <c r="L127" s="1806"/>
      <c r="M127" s="1806"/>
      <c r="N127" s="1806"/>
      <c r="O127" s="1806"/>
      <c r="P127" s="1806"/>
      <c r="Q127" s="1806"/>
      <c r="R127" s="1806"/>
      <c r="S127" s="1806"/>
      <c r="T127" s="1806"/>
      <c r="U127" s="1807"/>
      <c r="V127" s="1727"/>
      <c r="W127" s="1808"/>
      <c r="X127" s="1808"/>
      <c r="Y127" s="1209">
        <f>SUM(Y128:Z140)</f>
        <v>1150</v>
      </c>
      <c r="Z127" s="1191"/>
      <c r="AA127" s="1191">
        <f>SUM(AA128,AA130,AA132,AA133,AA135,AA139)</f>
        <v>440</v>
      </c>
      <c r="AB127" s="1644"/>
      <c r="AC127" s="1723">
        <f>SUM(AC128:AD135)</f>
        <v>84</v>
      </c>
      <c r="AD127" s="1191"/>
      <c r="AE127" s="1191">
        <f>SUM(AE128:AF140)</f>
        <v>0</v>
      </c>
      <c r="AF127" s="1191"/>
      <c r="AG127" s="1191">
        <f>SUM(AG128,AG130,AG132,AG133,AG135,AG139)</f>
        <v>356</v>
      </c>
      <c r="AH127" s="1191"/>
      <c r="AI127" s="1191">
        <f>SUM(AI128:AJ140)</f>
        <v>0</v>
      </c>
      <c r="AJ127" s="1644"/>
      <c r="AK127" s="1209">
        <f>SUM(AK128:AL140)</f>
        <v>220</v>
      </c>
      <c r="AL127" s="1191"/>
      <c r="AM127" s="1191">
        <f>SUM(AM128,AM130,AM133,AM135)</f>
        <v>68</v>
      </c>
      <c r="AN127" s="1191"/>
      <c r="AO127" s="1191">
        <f>SUM(AO128:AP140)</f>
        <v>6</v>
      </c>
      <c r="AP127" s="1644"/>
      <c r="AQ127" s="1209">
        <f>SUM(AQ128:AR140)</f>
        <v>0</v>
      </c>
      <c r="AR127" s="1191"/>
      <c r="AS127" s="1191">
        <f>SUM(AS128:AT140)</f>
        <v>0</v>
      </c>
      <c r="AT127" s="1191"/>
      <c r="AU127" s="1191">
        <f>SUM(AU128:AV140)</f>
        <v>0</v>
      </c>
      <c r="AV127" s="1644"/>
      <c r="AW127" s="1209">
        <f>SUM(AW128:AX140)</f>
        <v>180</v>
      </c>
      <c r="AX127" s="1191"/>
      <c r="AY127" s="1191">
        <f>SUM(AY128:AZ140)</f>
        <v>68</v>
      </c>
      <c r="AZ127" s="1191"/>
      <c r="BA127" s="1191">
        <f>SUM(BA128:BB140)</f>
        <v>6</v>
      </c>
      <c r="BB127" s="1644"/>
      <c r="BC127" s="1209">
        <f>SUM(BC128:BD140)</f>
        <v>180</v>
      </c>
      <c r="BD127" s="1191"/>
      <c r="BE127" s="1191">
        <f>SUM(BE128:BF140)</f>
        <v>70</v>
      </c>
      <c r="BF127" s="1191"/>
      <c r="BG127" s="1191">
        <f>SUM(BG128:BH140)</f>
        <v>6</v>
      </c>
      <c r="BH127" s="1644"/>
      <c r="BI127" s="1209">
        <f>SUM(BI128:BJ140)</f>
        <v>180</v>
      </c>
      <c r="BJ127" s="1191"/>
      <c r="BK127" s="1191">
        <f>SUM(BK128:BL140)</f>
        <v>64</v>
      </c>
      <c r="BL127" s="1191"/>
      <c r="BM127" s="1191">
        <f>SUM(BM128:BN140)</f>
        <v>6</v>
      </c>
      <c r="BN127" s="1644"/>
      <c r="BO127" s="1209">
        <f>SUM(BO128:BP140)</f>
        <v>180</v>
      </c>
      <c r="BP127" s="1191"/>
      <c r="BQ127" s="1191">
        <f>SUM(BQ128:BR140)</f>
        <v>64</v>
      </c>
      <c r="BR127" s="1191"/>
      <c r="BS127" s="1191">
        <f>SUM(BS128:BT140)</f>
        <v>6</v>
      </c>
      <c r="BT127" s="1644"/>
      <c r="BU127" s="1209">
        <f>SUM(BU128:BV140)</f>
        <v>210</v>
      </c>
      <c r="BV127" s="1191"/>
      <c r="BW127" s="1191">
        <f>SUM(BW128:BX140)</f>
        <v>106</v>
      </c>
      <c r="BX127" s="1191"/>
      <c r="BY127" s="1191">
        <f>SUM(BY128:BZ140)</f>
        <v>6</v>
      </c>
      <c r="BZ127" s="1644"/>
      <c r="CA127" s="1209">
        <f>SUM(CA128:CB140)</f>
        <v>0</v>
      </c>
      <c r="CB127" s="1191"/>
      <c r="CC127" s="1191">
        <f>SUM(CC128:CD140)</f>
        <v>0</v>
      </c>
      <c r="CD127" s="1191"/>
      <c r="CE127" s="1191">
        <f>SUM(CE128:CF140)</f>
        <v>0</v>
      </c>
      <c r="CF127" s="1644"/>
      <c r="CG127" s="1821">
        <f>SUM(CG128:CH140)</f>
        <v>36</v>
      </c>
      <c r="CH127" s="1821"/>
      <c r="CI127" s="225"/>
      <c r="CJ127" s="179">
        <f>AK127+AQ127+AW127+BC127+BI127+BO127+BU127+CA127</f>
        <v>1150</v>
      </c>
      <c r="CK127" s="180">
        <f>AM127+AS127+AY127+BE127+BK127+BQ127+BW127+CC127</f>
        <v>440</v>
      </c>
      <c r="CL127" s="201">
        <f t="shared" ref="CL127:CL142" si="356">AO127+AU127+BA127+BG127+BM127+BS127+BY127+CE127</f>
        <v>36</v>
      </c>
      <c r="CN127" s="226"/>
    </row>
    <row r="128" spans="1:92" s="511" customFormat="1" ht="18.75" customHeight="1" thickTop="1" x14ac:dyDescent="0.25">
      <c r="A128" s="492">
        <f>ROUND(1,1)*Y128/36</f>
        <v>3.6111111111111112</v>
      </c>
      <c r="B128" s="492">
        <f>ROUND(1,1)*Y128/40</f>
        <v>3.25</v>
      </c>
      <c r="C128" s="493">
        <f>(Y128)/AA128</f>
        <v>1.911764705882353</v>
      </c>
      <c r="D128" s="509" t="e">
        <f>AK128+BI128+BO128+BU128+CA128+#REF!</f>
        <v>#REF!</v>
      </c>
      <c r="E128" s="567"/>
      <c r="F128" s="1888" t="s">
        <v>444</v>
      </c>
      <c r="G128" s="1889"/>
      <c r="H128" s="1822" t="s">
        <v>272</v>
      </c>
      <c r="I128" s="1822"/>
      <c r="J128" s="1822"/>
      <c r="K128" s="1822"/>
      <c r="L128" s="1822"/>
      <c r="M128" s="1822"/>
      <c r="N128" s="1822"/>
      <c r="O128" s="1822"/>
      <c r="P128" s="1822"/>
      <c r="Q128" s="1822"/>
      <c r="R128" s="1822"/>
      <c r="S128" s="1822"/>
      <c r="T128" s="1822"/>
      <c r="U128" s="568"/>
      <c r="V128" s="569"/>
      <c r="W128" s="1824">
        <v>1</v>
      </c>
      <c r="X128" s="1825"/>
      <c r="Y128" s="1826">
        <f>AK128+AQ128+AW128+BC128+BI128+BO128+BU128+CA128</f>
        <v>130</v>
      </c>
      <c r="Z128" s="1827"/>
      <c r="AA128" s="1828">
        <f>AC128+AE128+AG128+AI128</f>
        <v>68</v>
      </c>
      <c r="AB128" s="1829"/>
      <c r="AC128" s="1830"/>
      <c r="AD128" s="1831"/>
      <c r="AE128" s="1864"/>
      <c r="AF128" s="1831"/>
      <c r="AG128" s="1864">
        <v>68</v>
      </c>
      <c r="AH128" s="1831"/>
      <c r="AI128" s="1818"/>
      <c r="AJ128" s="1810"/>
      <c r="AK128" s="1813">
        <v>130</v>
      </c>
      <c r="AL128" s="2261"/>
      <c r="AM128" s="1864">
        <v>68</v>
      </c>
      <c r="AN128" s="1831"/>
      <c r="AO128" s="2262">
        <v>3</v>
      </c>
      <c r="AP128" s="2263"/>
      <c r="AQ128" s="568"/>
      <c r="AR128" s="569"/>
      <c r="AS128" s="570"/>
      <c r="AT128" s="571"/>
      <c r="AU128" s="1819">
        <f>ROUND(1,1)*AP128/40</f>
        <v>0</v>
      </c>
      <c r="AV128" s="1820"/>
      <c r="AW128" s="568"/>
      <c r="AX128" s="569"/>
      <c r="AY128" s="570"/>
      <c r="AZ128" s="571"/>
      <c r="BA128" s="1819">
        <f>ROUND(1,1)*AV128/40</f>
        <v>0</v>
      </c>
      <c r="BB128" s="1820"/>
      <c r="BC128" s="568"/>
      <c r="BD128" s="569"/>
      <c r="BE128" s="570"/>
      <c r="BF128" s="571"/>
      <c r="BG128" s="1819">
        <f>ROUND(1,1)*BB128/40</f>
        <v>0</v>
      </c>
      <c r="BH128" s="1820"/>
      <c r="BI128" s="1809"/>
      <c r="BJ128" s="1810"/>
      <c r="BK128" s="1818"/>
      <c r="BL128" s="1810"/>
      <c r="BM128" s="1819"/>
      <c r="BN128" s="1820"/>
      <c r="BO128" s="1809"/>
      <c r="BP128" s="1810"/>
      <c r="BQ128" s="1818"/>
      <c r="BR128" s="1810"/>
      <c r="BS128" s="1819">
        <f>ROUND(1,1)*BN128/40</f>
        <v>0</v>
      </c>
      <c r="BT128" s="1820"/>
      <c r="BU128" s="1809"/>
      <c r="BV128" s="1810"/>
      <c r="BW128" s="1818"/>
      <c r="BX128" s="1810"/>
      <c r="BY128" s="1819">
        <f>ROUND(1,1)*BT128/40</f>
        <v>0</v>
      </c>
      <c r="BZ128" s="1820"/>
      <c r="CA128" s="1809"/>
      <c r="CB128" s="1810"/>
      <c r="CC128" s="1818"/>
      <c r="CD128" s="1810"/>
      <c r="CE128" s="1819">
        <f>ROUND(1,1)*BZ128/40</f>
        <v>0</v>
      </c>
      <c r="CF128" s="1820"/>
      <c r="CG128" s="1813">
        <f>AO128+AU128+BA128+BG128+BM128+BS128+BY128+CE128</f>
        <v>3</v>
      </c>
      <c r="CH128" s="1814"/>
      <c r="CI128" s="1857" t="s">
        <v>445</v>
      </c>
      <c r="CJ128" s="572">
        <f t="shared" ref="CJ128:CJ140" si="357">AK128+AQ128+AW128+BC128+BI128+BO128+BU128+CA128</f>
        <v>130</v>
      </c>
      <c r="CK128" s="573">
        <f t="shared" ref="CK128:CK140" si="358">AM128+AS128+AY128+BE128+BK128+BQ128+BW128+CC128</f>
        <v>68</v>
      </c>
      <c r="CL128" s="574">
        <f t="shared" si="356"/>
        <v>3</v>
      </c>
    </row>
    <row r="129" spans="1:103" s="498" customFormat="1" ht="15" customHeight="1" thickBot="1" x14ac:dyDescent="0.25">
      <c r="F129" s="1890"/>
      <c r="G129" s="1891"/>
      <c r="H129" s="1823"/>
      <c r="I129" s="1823"/>
      <c r="J129" s="1823"/>
      <c r="K129" s="1823"/>
      <c r="L129" s="1823"/>
      <c r="M129" s="1823"/>
      <c r="N129" s="1823"/>
      <c r="O129" s="1823"/>
      <c r="P129" s="1823"/>
      <c r="Q129" s="1823"/>
      <c r="R129" s="1823"/>
      <c r="S129" s="1823"/>
      <c r="T129" s="1823"/>
      <c r="U129" s="575"/>
      <c r="V129" s="576"/>
      <c r="W129" s="575"/>
      <c r="X129" s="577"/>
      <c r="Y129" s="1859"/>
      <c r="Z129" s="1860"/>
      <c r="AA129" s="578" t="s">
        <v>128</v>
      </c>
      <c r="AB129" s="579">
        <f>AD129+AE129+AH129+AJ129</f>
        <v>52</v>
      </c>
      <c r="AC129" s="580"/>
      <c r="AD129" s="581"/>
      <c r="AE129" s="1861"/>
      <c r="AF129" s="1862"/>
      <c r="AG129" s="582" t="s">
        <v>128</v>
      </c>
      <c r="AH129" s="583">
        <v>52</v>
      </c>
      <c r="AI129" s="584"/>
      <c r="AJ129" s="585"/>
      <c r="AK129" s="1811"/>
      <c r="AL129" s="1863"/>
      <c r="AM129" s="586" t="s">
        <v>128</v>
      </c>
      <c r="AN129" s="587">
        <v>52</v>
      </c>
      <c r="AO129" s="1832"/>
      <c r="AP129" s="1833"/>
      <c r="AQ129" s="575"/>
      <c r="AR129" s="576"/>
      <c r="AS129" s="588"/>
      <c r="AT129" s="589"/>
      <c r="AU129" s="1815"/>
      <c r="AV129" s="1816"/>
      <c r="AW129" s="575"/>
      <c r="AX129" s="576"/>
      <c r="AY129" s="588"/>
      <c r="AZ129" s="589"/>
      <c r="BA129" s="1815"/>
      <c r="BB129" s="1816"/>
      <c r="BC129" s="575"/>
      <c r="BD129" s="576"/>
      <c r="BE129" s="588"/>
      <c r="BF129" s="589"/>
      <c r="BG129" s="1815"/>
      <c r="BH129" s="1816"/>
      <c r="BI129" s="575"/>
      <c r="BJ129" s="576"/>
      <c r="BK129" s="588"/>
      <c r="BL129" s="589"/>
      <c r="BM129" s="1815"/>
      <c r="BN129" s="1816"/>
      <c r="BO129" s="590"/>
      <c r="BP129" s="591"/>
      <c r="BQ129" s="592"/>
      <c r="BR129" s="591"/>
      <c r="BS129" s="1817"/>
      <c r="BT129" s="1812"/>
      <c r="BU129" s="590"/>
      <c r="BV129" s="591"/>
      <c r="BW129" s="592"/>
      <c r="BX129" s="591"/>
      <c r="BY129" s="1832"/>
      <c r="BZ129" s="1833"/>
      <c r="CA129" s="590"/>
      <c r="CB129" s="593"/>
      <c r="CC129" s="592"/>
      <c r="CD129" s="591"/>
      <c r="CE129" s="1817"/>
      <c r="CF129" s="1812"/>
      <c r="CG129" s="1811"/>
      <c r="CH129" s="1812"/>
      <c r="CI129" s="1858"/>
      <c r="CJ129" s="572">
        <f t="shared" si="357"/>
        <v>0</v>
      </c>
      <c r="CK129" s="573" t="e">
        <f t="shared" si="358"/>
        <v>#VALUE!</v>
      </c>
      <c r="CL129" s="574">
        <f t="shared" si="356"/>
        <v>0</v>
      </c>
    </row>
    <row r="130" spans="1:103" s="479" customFormat="1" ht="18.75" customHeight="1" thickTop="1" x14ac:dyDescent="0.25">
      <c r="A130" s="492">
        <f>ROUND(1,1)*Y130/36</f>
        <v>5</v>
      </c>
      <c r="B130" s="492">
        <f>ROUND(1,1)*Y130/40</f>
        <v>4.5</v>
      </c>
      <c r="C130" s="493">
        <f>(Y130)/AA130</f>
        <v>2.6470588235294117</v>
      </c>
      <c r="D130" s="509">
        <f>BI130+BO130</f>
        <v>0</v>
      </c>
      <c r="E130" s="510">
        <f>BK130+BQ130</f>
        <v>0</v>
      </c>
      <c r="F130" s="1888" t="s">
        <v>274</v>
      </c>
      <c r="G130" s="1889"/>
      <c r="H130" s="1839" t="s">
        <v>275</v>
      </c>
      <c r="I130" s="1840"/>
      <c r="J130" s="1840"/>
      <c r="K130" s="1840"/>
      <c r="L130" s="1840"/>
      <c r="M130" s="1840"/>
      <c r="N130" s="1840"/>
      <c r="O130" s="1840"/>
      <c r="P130" s="1840"/>
      <c r="Q130" s="1840"/>
      <c r="R130" s="1840"/>
      <c r="S130" s="1840"/>
      <c r="T130" s="1841"/>
      <c r="U130" s="1844"/>
      <c r="V130" s="1845"/>
      <c r="W130" s="1846" t="s">
        <v>276</v>
      </c>
      <c r="X130" s="1847"/>
      <c r="Y130" s="1850">
        <f>AK130+AQ130+AW130+BC130+BI130+BO130+BU130+CA130</f>
        <v>180</v>
      </c>
      <c r="Z130" s="1851"/>
      <c r="AA130" s="1852">
        <f>SUM(AC130:AJ130)</f>
        <v>68</v>
      </c>
      <c r="AB130" s="1853"/>
      <c r="AC130" s="1854"/>
      <c r="AD130" s="1393"/>
      <c r="AE130" s="1392"/>
      <c r="AF130" s="1393"/>
      <c r="AG130" s="1855">
        <v>68</v>
      </c>
      <c r="AH130" s="1856"/>
      <c r="AI130" s="1392"/>
      <c r="AJ130" s="1393"/>
      <c r="AK130" s="1867"/>
      <c r="AL130" s="1393"/>
      <c r="AM130" s="1392"/>
      <c r="AN130" s="1393"/>
      <c r="AO130" s="1865">
        <f>ROUND(1,1)*AJ130/40</f>
        <v>0</v>
      </c>
      <c r="AP130" s="1866"/>
      <c r="AQ130" s="1867"/>
      <c r="AR130" s="1393"/>
      <c r="AS130" s="1392"/>
      <c r="AT130" s="1393"/>
      <c r="AU130" s="1865">
        <f>ROUND(1,1)*AP130/40</f>
        <v>0</v>
      </c>
      <c r="AV130" s="1866"/>
      <c r="AW130" s="1882">
        <v>90</v>
      </c>
      <c r="AX130" s="1885"/>
      <c r="AY130" s="1392">
        <v>34</v>
      </c>
      <c r="AZ130" s="1393"/>
      <c r="BA130" s="1884">
        <v>3</v>
      </c>
      <c r="BB130" s="1883"/>
      <c r="BC130" s="1882">
        <v>90</v>
      </c>
      <c r="BD130" s="1885"/>
      <c r="BE130" s="1392">
        <v>34</v>
      </c>
      <c r="BF130" s="1393"/>
      <c r="BG130" s="1884">
        <v>3</v>
      </c>
      <c r="BH130" s="1883"/>
      <c r="BI130" s="1867"/>
      <c r="BJ130" s="1393"/>
      <c r="BK130" s="1392"/>
      <c r="BL130" s="1393"/>
      <c r="BM130" s="1865">
        <f>ROUND(1,1)*BH130/40</f>
        <v>0</v>
      </c>
      <c r="BN130" s="1866"/>
      <c r="BO130" s="1867"/>
      <c r="BP130" s="1393"/>
      <c r="BQ130" s="1392"/>
      <c r="BR130" s="1393"/>
      <c r="BS130" s="1865">
        <f>ROUND(1,1)*BN130/40</f>
        <v>0</v>
      </c>
      <c r="BT130" s="1866"/>
      <c r="BU130" s="1867"/>
      <c r="BV130" s="1393"/>
      <c r="BW130" s="1392"/>
      <c r="BX130" s="1393"/>
      <c r="BY130" s="1865">
        <f>ROUND(1,1)*BT130/40</f>
        <v>0</v>
      </c>
      <c r="BZ130" s="1866"/>
      <c r="CA130" s="594"/>
      <c r="CB130" s="595"/>
      <c r="CC130" s="596"/>
      <c r="CD130" s="597"/>
      <c r="CE130" s="1865">
        <f>ROUND(1,1)*BZ130/40</f>
        <v>0</v>
      </c>
      <c r="CF130" s="1866"/>
      <c r="CG130" s="1882">
        <f>AO130+AU130+BA130+BG130+BM130+BS130+BY130+CE130</f>
        <v>6</v>
      </c>
      <c r="CH130" s="1883"/>
      <c r="CI130" s="1857" t="s">
        <v>273</v>
      </c>
      <c r="CJ130" s="572">
        <f t="shared" si="357"/>
        <v>180</v>
      </c>
      <c r="CK130" s="573">
        <f t="shared" si="358"/>
        <v>68</v>
      </c>
      <c r="CL130" s="574">
        <f t="shared" si="356"/>
        <v>6</v>
      </c>
      <c r="CM130" s="598"/>
      <c r="CN130" s="598"/>
      <c r="CO130" s="598"/>
      <c r="CP130" s="598"/>
      <c r="CQ130" s="598"/>
      <c r="CR130" s="598"/>
      <c r="CS130" s="598"/>
      <c r="CT130" s="598"/>
      <c r="CU130" s="598"/>
      <c r="CV130" s="598"/>
      <c r="CW130" s="598"/>
      <c r="CX130" s="598"/>
      <c r="CY130" s="598"/>
    </row>
    <row r="131" spans="1:103" s="479" customFormat="1" ht="18" customHeight="1" x14ac:dyDescent="0.2">
      <c r="A131" s="599">
        <f>X131/40</f>
        <v>0</v>
      </c>
      <c r="B131" s="599">
        <f>Y131/40</f>
        <v>0</v>
      </c>
      <c r="C131" s="492"/>
      <c r="D131" s="509">
        <f>BI131+BO131</f>
        <v>0</v>
      </c>
      <c r="E131" s="510">
        <f>BK131+BQ131</f>
        <v>0</v>
      </c>
      <c r="F131" s="1890"/>
      <c r="G131" s="1891"/>
      <c r="H131" s="1842"/>
      <c r="I131" s="1823"/>
      <c r="J131" s="1823"/>
      <c r="K131" s="1823"/>
      <c r="L131" s="1823"/>
      <c r="M131" s="1823"/>
      <c r="N131" s="1823"/>
      <c r="O131" s="1823"/>
      <c r="P131" s="1823"/>
      <c r="Q131" s="1823"/>
      <c r="R131" s="1823"/>
      <c r="S131" s="1823"/>
      <c r="T131" s="1843"/>
      <c r="U131" s="1879"/>
      <c r="V131" s="1880"/>
      <c r="W131" s="1848"/>
      <c r="X131" s="1849"/>
      <c r="Y131" s="600"/>
      <c r="Z131" s="585"/>
      <c r="AA131" s="601" t="s">
        <v>128</v>
      </c>
      <c r="AB131" s="602">
        <f>SUM(AD131:AJ131)</f>
        <v>22</v>
      </c>
      <c r="AC131" s="603"/>
      <c r="AD131" s="585"/>
      <c r="AE131" s="584"/>
      <c r="AF131" s="585"/>
      <c r="AG131" s="601" t="s">
        <v>128</v>
      </c>
      <c r="AH131" s="604">
        <v>22</v>
      </c>
      <c r="AI131" s="584"/>
      <c r="AJ131" s="585"/>
      <c r="AK131" s="1879"/>
      <c r="AL131" s="1881"/>
      <c r="AM131" s="605" t="s">
        <v>128</v>
      </c>
      <c r="AN131" s="606">
        <v>22</v>
      </c>
      <c r="AO131" s="1832"/>
      <c r="AP131" s="1833"/>
      <c r="AQ131" s="575"/>
      <c r="AR131" s="576"/>
      <c r="AS131" s="588"/>
      <c r="AT131" s="589"/>
      <c r="AU131" s="1815"/>
      <c r="AV131" s="1816"/>
      <c r="AW131" s="1811"/>
      <c r="AX131" s="1863"/>
      <c r="AY131" s="1815"/>
      <c r="AZ131" s="1881"/>
      <c r="BA131" s="1817"/>
      <c r="BB131" s="1812"/>
      <c r="BC131" s="607"/>
      <c r="BD131" s="608"/>
      <c r="BE131" s="584"/>
      <c r="BF131" s="585"/>
      <c r="BG131" s="1817"/>
      <c r="BH131" s="1812"/>
      <c r="BI131" s="600"/>
      <c r="BJ131" s="585"/>
      <c r="BK131" s="584"/>
      <c r="BL131" s="585"/>
      <c r="BM131" s="1815"/>
      <c r="BN131" s="1816"/>
      <c r="BO131" s="600"/>
      <c r="BP131" s="585"/>
      <c r="BQ131" s="584"/>
      <c r="BR131" s="585"/>
      <c r="BS131" s="1815"/>
      <c r="BT131" s="1816"/>
      <c r="BU131" s="600"/>
      <c r="BV131" s="585"/>
      <c r="BW131" s="584"/>
      <c r="BX131" s="585"/>
      <c r="BY131" s="1832"/>
      <c r="BZ131" s="1833"/>
      <c r="CA131" s="575"/>
      <c r="CB131" s="576"/>
      <c r="CC131" s="588"/>
      <c r="CD131" s="589"/>
      <c r="CE131" s="1815"/>
      <c r="CF131" s="1816"/>
      <c r="CG131" s="1811"/>
      <c r="CH131" s="1812"/>
      <c r="CI131" s="1858"/>
      <c r="CJ131" s="572">
        <f t="shared" si="357"/>
        <v>0</v>
      </c>
      <c r="CK131" s="573" t="e">
        <f t="shared" si="358"/>
        <v>#VALUE!</v>
      </c>
      <c r="CL131" s="574">
        <f t="shared" si="356"/>
        <v>0</v>
      </c>
      <c r="CM131" s="598"/>
      <c r="CN131" s="598"/>
      <c r="CO131" s="598"/>
      <c r="CP131" s="598"/>
      <c r="CQ131" s="598"/>
      <c r="CR131" s="598"/>
      <c r="CS131" s="598"/>
      <c r="CT131" s="598"/>
      <c r="CU131" s="598"/>
      <c r="CV131" s="598"/>
      <c r="CW131" s="598"/>
      <c r="CX131" s="598"/>
      <c r="CY131" s="598"/>
    </row>
    <row r="132" spans="1:103" s="479" customFormat="1" ht="22.9" customHeight="1" thickBot="1" x14ac:dyDescent="0.25">
      <c r="A132" s="492">
        <f t="shared" ref="A132" si="359">ROUND(1,1)*Y132/36</f>
        <v>2.5</v>
      </c>
      <c r="B132" s="492">
        <f t="shared" ref="B132" si="360">ROUND(1,1)*Y132/40</f>
        <v>2.25</v>
      </c>
      <c r="C132" s="493">
        <f t="shared" ref="C132" si="361">(Y132)/AA132</f>
        <v>2.6470588235294117</v>
      </c>
      <c r="F132" s="1868" t="s">
        <v>278</v>
      </c>
      <c r="G132" s="1869"/>
      <c r="H132" s="1870" t="s">
        <v>279</v>
      </c>
      <c r="I132" s="1870"/>
      <c r="J132" s="1870"/>
      <c r="K132" s="1870"/>
      <c r="L132" s="1870"/>
      <c r="M132" s="1870"/>
      <c r="N132" s="1870"/>
      <c r="O132" s="1870"/>
      <c r="P132" s="1870"/>
      <c r="Q132" s="1870"/>
      <c r="R132" s="1870"/>
      <c r="S132" s="1870"/>
      <c r="T132" s="1870"/>
      <c r="U132" s="1871"/>
      <c r="V132" s="1872"/>
      <c r="W132" s="1873" t="s">
        <v>446</v>
      </c>
      <c r="X132" s="1874"/>
      <c r="Y132" s="1875">
        <f t="shared" ref="Y132" si="362">AK132+AQ132+AW132+BC132+BI132+BO132+BU132+CA132</f>
        <v>90</v>
      </c>
      <c r="Z132" s="1876"/>
      <c r="AA132" s="1877">
        <f t="shared" ref="AA132" si="363">SUM(AC132:AJ132)</f>
        <v>34</v>
      </c>
      <c r="AB132" s="1878"/>
      <c r="AC132" s="1901">
        <v>8</v>
      </c>
      <c r="AD132" s="1902"/>
      <c r="AE132" s="1903"/>
      <c r="AF132" s="1902"/>
      <c r="AG132" s="1834">
        <v>26</v>
      </c>
      <c r="AH132" s="1835"/>
      <c r="AI132" s="1836"/>
      <c r="AJ132" s="1837"/>
      <c r="AK132" s="1838"/>
      <c r="AL132" s="1837"/>
      <c r="AM132" s="1836"/>
      <c r="AN132" s="1837"/>
      <c r="AO132" s="1899">
        <f>ROUND(1,1)*AJ132/40</f>
        <v>0</v>
      </c>
      <c r="AP132" s="1900"/>
      <c r="AQ132" s="609"/>
      <c r="AR132" s="610"/>
      <c r="AS132" s="611"/>
      <c r="AT132" s="612"/>
      <c r="AU132" s="1899">
        <f t="shared" ref="AU132" si="364">ROUND(1,1)*AP132/40</f>
        <v>0</v>
      </c>
      <c r="AV132" s="1900"/>
      <c r="AW132" s="1838">
        <v>90</v>
      </c>
      <c r="AX132" s="1837"/>
      <c r="AY132" s="1836">
        <v>34</v>
      </c>
      <c r="AZ132" s="1837"/>
      <c r="BA132" s="1834">
        <v>3</v>
      </c>
      <c r="BB132" s="1887"/>
      <c r="BC132" s="1838"/>
      <c r="BD132" s="1837"/>
      <c r="BE132" s="1836"/>
      <c r="BF132" s="1837"/>
      <c r="BG132" s="1834"/>
      <c r="BH132" s="1887"/>
      <c r="BI132" s="1838"/>
      <c r="BJ132" s="1837"/>
      <c r="BK132" s="1836"/>
      <c r="BL132" s="1837"/>
      <c r="BM132" s="1899"/>
      <c r="BN132" s="1900"/>
      <c r="BO132" s="1838"/>
      <c r="BP132" s="1837"/>
      <c r="BQ132" s="1836"/>
      <c r="BR132" s="1837"/>
      <c r="BS132" s="1899">
        <f>ROUND(1,1)*BN132/40</f>
        <v>0</v>
      </c>
      <c r="BT132" s="1900"/>
      <c r="BU132" s="1838"/>
      <c r="BV132" s="1837"/>
      <c r="BW132" s="1836"/>
      <c r="BX132" s="1837"/>
      <c r="BY132" s="1899">
        <f t="shared" ref="BY132" si="365">ROUND(1,1)*BT132/40</f>
        <v>0</v>
      </c>
      <c r="BZ132" s="1900"/>
      <c r="CA132" s="609"/>
      <c r="CB132" s="610"/>
      <c r="CC132" s="611"/>
      <c r="CD132" s="612"/>
      <c r="CE132" s="1899">
        <f t="shared" ref="CE132" si="366">ROUND(1,1)*BZ132/40</f>
        <v>0</v>
      </c>
      <c r="CF132" s="1900"/>
      <c r="CG132" s="1886">
        <f t="shared" ref="CG132" si="367">AO132+AU132+BA132+BG132+BM132+BS132+BY132+CE132</f>
        <v>3</v>
      </c>
      <c r="CH132" s="1887"/>
      <c r="CI132" s="613" t="s">
        <v>284</v>
      </c>
      <c r="CJ132" s="572">
        <f t="shared" si="357"/>
        <v>90</v>
      </c>
      <c r="CK132" s="573">
        <f t="shared" si="358"/>
        <v>34</v>
      </c>
      <c r="CL132" s="574">
        <f t="shared" si="356"/>
        <v>3</v>
      </c>
      <c r="CM132" s="598"/>
      <c r="CN132" s="598"/>
      <c r="CO132" s="598"/>
      <c r="CP132" s="598"/>
      <c r="CQ132" s="598"/>
      <c r="CR132" s="598"/>
      <c r="CS132" s="598"/>
      <c r="CT132" s="598"/>
      <c r="CU132" s="598"/>
      <c r="CV132" s="598"/>
      <c r="CW132" s="598"/>
      <c r="CX132" s="598"/>
      <c r="CY132" s="598"/>
    </row>
    <row r="133" spans="1:103" s="479" customFormat="1" ht="16.899999999999999" customHeight="1" thickTop="1" x14ac:dyDescent="0.25">
      <c r="A133" s="492">
        <f>ROUND(1,1)*Y133/36</f>
        <v>10</v>
      </c>
      <c r="B133" s="492">
        <f>ROUND(1,1)*Y133/40</f>
        <v>9</v>
      </c>
      <c r="C133" s="493">
        <f>(Y133)/AA133</f>
        <v>2.5714285714285716</v>
      </c>
      <c r="D133" s="509"/>
      <c r="E133" s="510"/>
      <c r="F133" s="1888" t="s">
        <v>281</v>
      </c>
      <c r="G133" s="1889"/>
      <c r="H133" s="1892" t="s">
        <v>282</v>
      </c>
      <c r="I133" s="1893"/>
      <c r="J133" s="1893"/>
      <c r="K133" s="1893"/>
      <c r="L133" s="1893"/>
      <c r="M133" s="1893"/>
      <c r="N133" s="1893"/>
      <c r="O133" s="1893"/>
      <c r="P133" s="1893"/>
      <c r="Q133" s="1893"/>
      <c r="R133" s="1893"/>
      <c r="S133" s="1893"/>
      <c r="T133" s="1894"/>
      <c r="U133" s="614">
        <v>7</v>
      </c>
      <c r="V133" s="615"/>
      <c r="W133" s="1846" t="s">
        <v>283</v>
      </c>
      <c r="X133" s="1847"/>
      <c r="Y133" s="1850">
        <f>AK133+AQ133+AW133+BC133+BI133+BO133+BU133+CA133</f>
        <v>360</v>
      </c>
      <c r="Z133" s="1851"/>
      <c r="AA133" s="1852">
        <f>SUM(AC133:AJ133)</f>
        <v>140</v>
      </c>
      <c r="AB133" s="1853"/>
      <c r="AC133" s="1845">
        <v>38</v>
      </c>
      <c r="AD133" s="1856"/>
      <c r="AE133" s="616"/>
      <c r="AF133" s="617"/>
      <c r="AG133" s="1855">
        <v>102</v>
      </c>
      <c r="AH133" s="1856"/>
      <c r="AI133" s="1392"/>
      <c r="AJ133" s="1898"/>
      <c r="AK133" s="1867"/>
      <c r="AL133" s="1393"/>
      <c r="AM133" s="1392"/>
      <c r="AN133" s="1393"/>
      <c r="AO133" s="1865">
        <f>ROUND(1,1)*AJ133/40</f>
        <v>0</v>
      </c>
      <c r="AP133" s="1866"/>
      <c r="AQ133" s="1867"/>
      <c r="AR133" s="1393"/>
      <c r="AS133" s="1392"/>
      <c r="AT133" s="1393"/>
      <c r="AU133" s="1865">
        <f>ROUND(1,1)*AP133/40</f>
        <v>0</v>
      </c>
      <c r="AV133" s="1866"/>
      <c r="AW133" s="1867"/>
      <c r="AX133" s="1393"/>
      <c r="AY133" s="1392"/>
      <c r="AZ133" s="1393"/>
      <c r="BA133" s="1865">
        <f>ROUND(1,1)*AV133/40</f>
        <v>0</v>
      </c>
      <c r="BB133" s="1866"/>
      <c r="BC133" s="1867">
        <v>90</v>
      </c>
      <c r="BD133" s="1393"/>
      <c r="BE133" s="1392">
        <v>36</v>
      </c>
      <c r="BF133" s="1393"/>
      <c r="BG133" s="1884">
        <v>3</v>
      </c>
      <c r="BH133" s="1883"/>
      <c r="BI133" s="1867">
        <v>90</v>
      </c>
      <c r="BJ133" s="1393"/>
      <c r="BK133" s="1392">
        <v>30</v>
      </c>
      <c r="BL133" s="1393"/>
      <c r="BM133" s="1884">
        <v>3</v>
      </c>
      <c r="BN133" s="1883"/>
      <c r="BO133" s="1867">
        <v>90</v>
      </c>
      <c r="BP133" s="1393"/>
      <c r="BQ133" s="1392">
        <v>32</v>
      </c>
      <c r="BR133" s="1393"/>
      <c r="BS133" s="1884">
        <v>3</v>
      </c>
      <c r="BT133" s="1883"/>
      <c r="BU133" s="1867">
        <v>90</v>
      </c>
      <c r="BV133" s="1393"/>
      <c r="BW133" s="1392">
        <v>42</v>
      </c>
      <c r="BX133" s="1393"/>
      <c r="BY133" s="1884">
        <v>3</v>
      </c>
      <c r="BZ133" s="1883"/>
      <c r="CA133" s="1867"/>
      <c r="CB133" s="1393"/>
      <c r="CC133" s="1392"/>
      <c r="CD133" s="1393"/>
      <c r="CE133" s="1865"/>
      <c r="CF133" s="1866"/>
      <c r="CG133" s="1882">
        <f>AO133+AU133+BA133+BG133+BM133+BS133+BY133+CE133</f>
        <v>12</v>
      </c>
      <c r="CH133" s="1883"/>
      <c r="CI133" s="1857" t="s">
        <v>261</v>
      </c>
      <c r="CJ133" s="572">
        <f t="shared" si="357"/>
        <v>360</v>
      </c>
      <c r="CK133" s="573">
        <f t="shared" si="358"/>
        <v>140</v>
      </c>
      <c r="CL133" s="574">
        <f t="shared" si="356"/>
        <v>12</v>
      </c>
      <c r="CM133" s="598"/>
      <c r="CN133" s="598"/>
      <c r="CO133" s="598"/>
      <c r="CP133" s="598"/>
      <c r="CQ133" s="598"/>
      <c r="CR133" s="598"/>
      <c r="CS133" s="598"/>
      <c r="CT133" s="598"/>
      <c r="CU133" s="598"/>
      <c r="CV133" s="598"/>
      <c r="CW133" s="598"/>
      <c r="CX133" s="598"/>
      <c r="CY133" s="598"/>
    </row>
    <row r="134" spans="1:103" s="479" customFormat="1" ht="19.899999999999999" customHeight="1" x14ac:dyDescent="0.2">
      <c r="A134" s="599"/>
      <c r="B134" s="599"/>
      <c r="C134" s="492"/>
      <c r="D134" s="509"/>
      <c r="E134" s="510"/>
      <c r="F134" s="1890"/>
      <c r="G134" s="1891"/>
      <c r="H134" s="1895"/>
      <c r="I134" s="1896"/>
      <c r="J134" s="1896"/>
      <c r="K134" s="1896"/>
      <c r="L134" s="1896"/>
      <c r="M134" s="1896"/>
      <c r="N134" s="1896"/>
      <c r="O134" s="1896"/>
      <c r="P134" s="1896"/>
      <c r="Q134" s="1896"/>
      <c r="R134" s="1896"/>
      <c r="S134" s="1896"/>
      <c r="T134" s="1897"/>
      <c r="U134" s="618"/>
      <c r="V134" s="619"/>
      <c r="W134" s="1848"/>
      <c r="X134" s="1849"/>
      <c r="Y134" s="620"/>
      <c r="Z134" s="621"/>
      <c r="AA134" s="578" t="s">
        <v>128</v>
      </c>
      <c r="AB134" s="602">
        <f>SUM(AC134:AJ134)</f>
        <v>24</v>
      </c>
      <c r="AC134" s="619"/>
      <c r="AD134" s="622"/>
      <c r="AE134" s="623"/>
      <c r="AF134" s="622"/>
      <c r="AG134" s="582" t="s">
        <v>128</v>
      </c>
      <c r="AH134" s="583">
        <v>24</v>
      </c>
      <c r="AI134" s="588"/>
      <c r="AJ134" s="577"/>
      <c r="AK134" s="1879"/>
      <c r="AL134" s="1881"/>
      <c r="AM134" s="624" t="s">
        <v>128</v>
      </c>
      <c r="AN134" s="606">
        <v>24</v>
      </c>
      <c r="AO134" s="1832"/>
      <c r="AP134" s="1833"/>
      <c r="AQ134" s="575"/>
      <c r="AR134" s="589"/>
      <c r="AS134" s="588"/>
      <c r="AT134" s="589"/>
      <c r="AU134" s="1815"/>
      <c r="AV134" s="1816"/>
      <c r="AW134" s="575"/>
      <c r="AX134" s="589"/>
      <c r="AY134" s="588"/>
      <c r="AZ134" s="589"/>
      <c r="BA134" s="1815"/>
      <c r="BB134" s="1816"/>
      <c r="BC134" s="575"/>
      <c r="BD134" s="589"/>
      <c r="BE134" s="588"/>
      <c r="BF134" s="589"/>
      <c r="BG134" s="1817"/>
      <c r="BH134" s="1812"/>
      <c r="BI134" s="575"/>
      <c r="BJ134" s="589"/>
      <c r="BK134" s="588"/>
      <c r="BL134" s="589"/>
      <c r="BM134" s="1832"/>
      <c r="BN134" s="1833"/>
      <c r="BO134" s="620"/>
      <c r="BP134" s="621"/>
      <c r="BQ134" s="588"/>
      <c r="BR134" s="589"/>
      <c r="BS134" s="1817"/>
      <c r="BT134" s="1812"/>
      <c r="BU134" s="620"/>
      <c r="BV134" s="621"/>
      <c r="BW134" s="588"/>
      <c r="BX134" s="589"/>
      <c r="BY134" s="1817"/>
      <c r="BZ134" s="1812"/>
      <c r="CA134" s="575"/>
      <c r="CB134" s="589"/>
      <c r="CC134" s="588"/>
      <c r="CD134" s="589"/>
      <c r="CE134" s="1815"/>
      <c r="CF134" s="1816"/>
      <c r="CG134" s="620"/>
      <c r="CH134" s="625"/>
      <c r="CI134" s="1858"/>
      <c r="CJ134" s="572">
        <f t="shared" si="357"/>
        <v>0</v>
      </c>
      <c r="CK134" s="573" t="e">
        <f t="shared" si="358"/>
        <v>#VALUE!</v>
      </c>
      <c r="CL134" s="574">
        <f t="shared" si="356"/>
        <v>0</v>
      </c>
      <c r="CM134" s="598"/>
      <c r="CN134" s="598"/>
      <c r="CO134" s="598"/>
      <c r="CP134" s="598"/>
      <c r="CQ134" s="598"/>
      <c r="CR134" s="598"/>
      <c r="CS134" s="598"/>
      <c r="CT134" s="598"/>
      <c r="CU134" s="598"/>
      <c r="CV134" s="598"/>
      <c r="CW134" s="598"/>
      <c r="CX134" s="598"/>
      <c r="CY134" s="598"/>
    </row>
    <row r="135" spans="1:103" s="479" customFormat="1" ht="18" customHeight="1" x14ac:dyDescent="0.25">
      <c r="A135" s="492">
        <f>ROUND(1,1)*Y135/36</f>
        <v>5.833333333333333</v>
      </c>
      <c r="B135" s="492">
        <f>ROUND(1,1)*Y135/40</f>
        <v>5.25</v>
      </c>
      <c r="C135" s="493">
        <f>(Y135)/AA135</f>
        <v>2.1875</v>
      </c>
      <c r="D135" s="509"/>
      <c r="E135" s="510"/>
      <c r="F135" s="1925" t="s">
        <v>285</v>
      </c>
      <c r="G135" s="1926"/>
      <c r="H135" s="1929" t="s">
        <v>286</v>
      </c>
      <c r="I135" s="1929"/>
      <c r="J135" s="1929"/>
      <c r="K135" s="1929"/>
      <c r="L135" s="1929"/>
      <c r="M135" s="1929"/>
      <c r="N135" s="1929"/>
      <c r="O135" s="1929"/>
      <c r="P135" s="1929"/>
      <c r="Q135" s="1929"/>
      <c r="R135" s="1929"/>
      <c r="S135" s="1929"/>
      <c r="T135" s="1929"/>
      <c r="U135" s="1867"/>
      <c r="V135" s="1854"/>
      <c r="W135" s="1846" t="s">
        <v>287</v>
      </c>
      <c r="X135" s="1847"/>
      <c r="Y135" s="1850">
        <f>AK135+AQ135+AW135+BC135+BI135+BO135+BU135+CA135</f>
        <v>210</v>
      </c>
      <c r="Z135" s="1851"/>
      <c r="AA135" s="1852">
        <f>SUM(AC135:AJ135)</f>
        <v>96</v>
      </c>
      <c r="AB135" s="1853"/>
      <c r="AC135" s="1845">
        <v>38</v>
      </c>
      <c r="AD135" s="1856"/>
      <c r="AE135" s="1855"/>
      <c r="AF135" s="1856"/>
      <c r="AG135" s="1855">
        <v>58</v>
      </c>
      <c r="AH135" s="1856"/>
      <c r="AI135" s="1392"/>
      <c r="AJ135" s="1898"/>
      <c r="AK135" s="1867"/>
      <c r="AL135" s="1393"/>
      <c r="AM135" s="1392"/>
      <c r="AN135" s="1393"/>
      <c r="AO135" s="1865">
        <f>ROUND(1,1)*AJ135/40</f>
        <v>0</v>
      </c>
      <c r="AP135" s="1866"/>
      <c r="AQ135" s="594"/>
      <c r="AR135" s="595"/>
      <c r="AS135" s="596"/>
      <c r="AT135" s="597"/>
      <c r="AU135" s="1865">
        <f>ROUND(1,1)*AP135/40</f>
        <v>0</v>
      </c>
      <c r="AV135" s="1866"/>
      <c r="AW135" s="594"/>
      <c r="AX135" s="595"/>
      <c r="AY135" s="596"/>
      <c r="AZ135" s="597"/>
      <c r="BA135" s="1865">
        <f>ROUND(1,1)*AV135/40</f>
        <v>0</v>
      </c>
      <c r="BB135" s="1866"/>
      <c r="BC135" s="594"/>
      <c r="BD135" s="595"/>
      <c r="BE135" s="596"/>
      <c r="BF135" s="597"/>
      <c r="BG135" s="1865">
        <f>ROUND(1,1)*BB135/40</f>
        <v>0</v>
      </c>
      <c r="BH135" s="1866"/>
      <c r="BI135" s="1867"/>
      <c r="BJ135" s="1393"/>
      <c r="BK135" s="1392"/>
      <c r="BL135" s="1393"/>
      <c r="BM135" s="1884"/>
      <c r="BN135" s="1883"/>
      <c r="BO135" s="1867">
        <v>90</v>
      </c>
      <c r="BP135" s="1393"/>
      <c r="BQ135" s="1392">
        <v>32</v>
      </c>
      <c r="BR135" s="1393"/>
      <c r="BS135" s="1884">
        <v>3</v>
      </c>
      <c r="BT135" s="1883"/>
      <c r="BU135" s="1867">
        <v>120</v>
      </c>
      <c r="BV135" s="1393"/>
      <c r="BW135" s="1392">
        <v>64</v>
      </c>
      <c r="BX135" s="1393"/>
      <c r="BY135" s="1884">
        <v>3</v>
      </c>
      <c r="BZ135" s="1883"/>
      <c r="CA135" s="1867"/>
      <c r="CB135" s="1393"/>
      <c r="CC135" s="1392"/>
      <c r="CD135" s="1393"/>
      <c r="CE135" s="1865"/>
      <c r="CF135" s="1866"/>
      <c r="CG135" s="1882">
        <f>AO135+AU135+BA135+BG135+BM135+BS135+BY135+CE135</f>
        <v>6</v>
      </c>
      <c r="CH135" s="1883"/>
      <c r="CI135" s="1857" t="s">
        <v>291</v>
      </c>
      <c r="CJ135" s="572">
        <f t="shared" si="357"/>
        <v>210</v>
      </c>
      <c r="CK135" s="573">
        <f t="shared" si="358"/>
        <v>96</v>
      </c>
      <c r="CL135" s="574">
        <f t="shared" si="356"/>
        <v>6</v>
      </c>
      <c r="CM135" s="598"/>
      <c r="CN135" s="598"/>
      <c r="CO135" s="598"/>
      <c r="CP135" s="598"/>
      <c r="CQ135" s="598"/>
      <c r="CR135" s="598"/>
      <c r="CS135" s="598"/>
      <c r="CT135" s="598"/>
      <c r="CU135" s="598"/>
      <c r="CV135" s="598"/>
      <c r="CW135" s="598"/>
      <c r="CX135" s="598"/>
      <c r="CY135" s="598"/>
    </row>
    <row r="136" spans="1:103" s="479" customFormat="1" ht="18.75" customHeight="1" x14ac:dyDescent="0.2">
      <c r="A136" s="599">
        <f>X136/40</f>
        <v>0</v>
      </c>
      <c r="B136" s="599">
        <f>Y136/40</f>
        <v>0</v>
      </c>
      <c r="C136" s="492"/>
      <c r="D136" s="509">
        <f>BI136+BO136</f>
        <v>0</v>
      </c>
      <c r="E136" s="510">
        <f>BK136+BQ136</f>
        <v>0</v>
      </c>
      <c r="F136" s="1927"/>
      <c r="G136" s="1928"/>
      <c r="H136" s="1930"/>
      <c r="I136" s="1930"/>
      <c r="J136" s="1930"/>
      <c r="K136" s="1930"/>
      <c r="L136" s="1930"/>
      <c r="M136" s="1930"/>
      <c r="N136" s="1930"/>
      <c r="O136" s="1930"/>
      <c r="P136" s="1930"/>
      <c r="Q136" s="1930"/>
      <c r="R136" s="1930"/>
      <c r="S136" s="1930"/>
      <c r="T136" s="1930"/>
      <c r="U136" s="1809"/>
      <c r="V136" s="1945"/>
      <c r="W136" s="1848"/>
      <c r="X136" s="1849"/>
      <c r="Y136" s="1859"/>
      <c r="Z136" s="1860"/>
      <c r="AA136" s="578" t="s">
        <v>128</v>
      </c>
      <c r="AB136" s="626">
        <f>SUM(AC136:AJ136)</f>
        <v>10</v>
      </c>
      <c r="AC136" s="627" t="s">
        <v>128</v>
      </c>
      <c r="AD136" s="583">
        <v>2</v>
      </c>
      <c r="AE136" s="1864"/>
      <c r="AF136" s="1831"/>
      <c r="AG136" s="582" t="s">
        <v>128</v>
      </c>
      <c r="AH136" s="583">
        <v>8</v>
      </c>
      <c r="AI136" s="584"/>
      <c r="AJ136" s="585"/>
      <c r="AK136" s="1879"/>
      <c r="AL136" s="1881"/>
      <c r="AM136" s="624" t="s">
        <v>128</v>
      </c>
      <c r="AN136" s="606">
        <v>10</v>
      </c>
      <c r="AO136" s="1832"/>
      <c r="AP136" s="1833"/>
      <c r="AQ136" s="575"/>
      <c r="AR136" s="576"/>
      <c r="AS136" s="588"/>
      <c r="AT136" s="589"/>
      <c r="AU136" s="1815"/>
      <c r="AV136" s="1816"/>
      <c r="AW136" s="575"/>
      <c r="AX136" s="576"/>
      <c r="AY136" s="588"/>
      <c r="AZ136" s="589"/>
      <c r="BA136" s="1815"/>
      <c r="BB136" s="1816"/>
      <c r="BC136" s="575"/>
      <c r="BD136" s="576"/>
      <c r="BE136" s="588"/>
      <c r="BF136" s="589"/>
      <c r="BG136" s="1817"/>
      <c r="BH136" s="1812"/>
      <c r="BI136" s="600"/>
      <c r="BJ136" s="603"/>
      <c r="BK136" s="584"/>
      <c r="BL136" s="585"/>
      <c r="BM136" s="1815"/>
      <c r="BN136" s="1816"/>
      <c r="BO136" s="600"/>
      <c r="BP136" s="585"/>
      <c r="BQ136" s="584"/>
      <c r="BR136" s="585"/>
      <c r="BS136" s="1817"/>
      <c r="BT136" s="1812"/>
      <c r="BU136" s="600"/>
      <c r="BV136" s="585"/>
      <c r="BW136" s="584"/>
      <c r="BX136" s="585"/>
      <c r="BY136" s="1832"/>
      <c r="BZ136" s="1833"/>
      <c r="CA136" s="1879"/>
      <c r="CB136" s="1881"/>
      <c r="CC136" s="1815"/>
      <c r="CD136" s="1881"/>
      <c r="CE136" s="1817"/>
      <c r="CF136" s="1812"/>
      <c r="CG136" s="1811"/>
      <c r="CH136" s="1812"/>
      <c r="CI136" s="1858"/>
      <c r="CJ136" s="572">
        <f t="shared" si="357"/>
        <v>0</v>
      </c>
      <c r="CK136" s="573" t="e">
        <f t="shared" si="358"/>
        <v>#VALUE!</v>
      </c>
      <c r="CL136" s="574">
        <f t="shared" si="356"/>
        <v>0</v>
      </c>
      <c r="CM136" s="598"/>
      <c r="CN136" s="598"/>
      <c r="CO136" s="598"/>
      <c r="CP136" s="598"/>
      <c r="CQ136" s="598"/>
      <c r="CR136" s="598"/>
      <c r="CS136" s="598"/>
      <c r="CT136" s="598"/>
      <c r="CU136" s="598"/>
      <c r="CV136" s="598"/>
      <c r="CW136" s="598"/>
      <c r="CX136" s="598"/>
      <c r="CY136" s="598"/>
    </row>
    <row r="137" spans="1:103" s="479" customFormat="1" ht="18" customHeight="1" x14ac:dyDescent="0.25">
      <c r="A137" s="492"/>
      <c r="B137" s="492"/>
      <c r="C137" s="493"/>
      <c r="D137" s="509"/>
      <c r="E137" s="510"/>
      <c r="F137" s="1925" t="s">
        <v>289</v>
      </c>
      <c r="G137" s="1926"/>
      <c r="H137" s="1929" t="s">
        <v>317</v>
      </c>
      <c r="I137" s="1929"/>
      <c r="J137" s="1929"/>
      <c r="K137" s="1929"/>
      <c r="L137" s="1929"/>
      <c r="M137" s="1929"/>
      <c r="N137" s="1929"/>
      <c r="O137" s="1929"/>
      <c r="P137" s="1929"/>
      <c r="Q137" s="1929"/>
      <c r="R137" s="1929"/>
      <c r="S137" s="1929"/>
      <c r="T137" s="1929"/>
      <c r="U137" s="1867"/>
      <c r="V137" s="1854"/>
      <c r="W137" s="1846">
        <v>1</v>
      </c>
      <c r="X137" s="1847"/>
      <c r="Y137" s="1850">
        <v>90</v>
      </c>
      <c r="Z137" s="1851"/>
      <c r="AA137" s="1852">
        <v>32</v>
      </c>
      <c r="AB137" s="1853"/>
      <c r="AC137" s="1845">
        <v>16</v>
      </c>
      <c r="AD137" s="1856"/>
      <c r="AE137" s="1855"/>
      <c r="AF137" s="1856"/>
      <c r="AG137" s="1855">
        <v>16</v>
      </c>
      <c r="AH137" s="1856"/>
      <c r="AI137" s="1392"/>
      <c r="AJ137" s="1898"/>
      <c r="AK137" s="1867">
        <v>90</v>
      </c>
      <c r="AL137" s="1393"/>
      <c r="AM137" s="1392">
        <v>32</v>
      </c>
      <c r="AN137" s="1393"/>
      <c r="AO137" s="1884">
        <v>3</v>
      </c>
      <c r="AP137" s="1883"/>
      <c r="AQ137" s="594"/>
      <c r="AR137" s="595"/>
      <c r="AS137" s="596"/>
      <c r="AT137" s="597"/>
      <c r="AU137" s="1865"/>
      <c r="AV137" s="1866"/>
      <c r="AW137" s="594"/>
      <c r="AX137" s="595"/>
      <c r="AY137" s="596"/>
      <c r="AZ137" s="597"/>
      <c r="BA137" s="1865"/>
      <c r="BB137" s="1866"/>
      <c r="BC137" s="594"/>
      <c r="BD137" s="595"/>
      <c r="BE137" s="596"/>
      <c r="BF137" s="597"/>
      <c r="BG137" s="1865"/>
      <c r="BH137" s="1866"/>
      <c r="BI137" s="1867"/>
      <c r="BJ137" s="1393"/>
      <c r="BK137" s="1392"/>
      <c r="BL137" s="1393"/>
      <c r="BM137" s="1884"/>
      <c r="BN137" s="1883"/>
      <c r="BO137" s="1867"/>
      <c r="BP137" s="1393"/>
      <c r="BQ137" s="1392"/>
      <c r="BR137" s="1393"/>
      <c r="BS137" s="1884"/>
      <c r="BT137" s="1883"/>
      <c r="BU137" s="1867"/>
      <c r="BV137" s="1393"/>
      <c r="BW137" s="1392"/>
      <c r="BX137" s="1393"/>
      <c r="BY137" s="1884"/>
      <c r="BZ137" s="1883"/>
      <c r="CA137" s="1867"/>
      <c r="CB137" s="1393"/>
      <c r="CC137" s="1392"/>
      <c r="CD137" s="1393"/>
      <c r="CE137" s="1865"/>
      <c r="CF137" s="1866"/>
      <c r="CG137" s="1882">
        <f>AO137+AU137+BA137+BG137+BM137+BS137+BY137+CE137</f>
        <v>3</v>
      </c>
      <c r="CH137" s="1883"/>
      <c r="CI137" s="1857" t="s">
        <v>277</v>
      </c>
      <c r="CJ137" s="572"/>
      <c r="CK137" s="573"/>
      <c r="CL137" s="574"/>
      <c r="CM137" s="598"/>
      <c r="CN137" s="598"/>
      <c r="CO137" s="598"/>
      <c r="CP137" s="598"/>
      <c r="CQ137" s="598"/>
      <c r="CR137" s="598"/>
      <c r="CS137" s="598"/>
      <c r="CT137" s="598"/>
      <c r="CU137" s="598"/>
      <c r="CV137" s="598"/>
      <c r="CW137" s="598"/>
      <c r="CX137" s="598"/>
      <c r="CY137" s="598"/>
    </row>
    <row r="138" spans="1:103" s="479" customFormat="1" ht="18.75" customHeight="1" x14ac:dyDescent="0.2">
      <c r="A138" s="599"/>
      <c r="B138" s="599"/>
      <c r="C138" s="492"/>
      <c r="D138" s="509"/>
      <c r="E138" s="510"/>
      <c r="F138" s="1927"/>
      <c r="G138" s="1928"/>
      <c r="H138" s="1930"/>
      <c r="I138" s="1930"/>
      <c r="J138" s="1930"/>
      <c r="K138" s="1930"/>
      <c r="L138" s="1930"/>
      <c r="M138" s="1930"/>
      <c r="N138" s="1930"/>
      <c r="O138" s="1930"/>
      <c r="P138" s="1930"/>
      <c r="Q138" s="1930"/>
      <c r="R138" s="1930"/>
      <c r="S138" s="1930"/>
      <c r="T138" s="1930"/>
      <c r="U138" s="1809"/>
      <c r="V138" s="1945"/>
      <c r="W138" s="1848"/>
      <c r="X138" s="1849"/>
      <c r="Y138" s="1859"/>
      <c r="Z138" s="1860"/>
      <c r="AA138" s="578" t="s">
        <v>128</v>
      </c>
      <c r="AB138" s="626">
        <v>8</v>
      </c>
      <c r="AC138" s="627" t="s">
        <v>128</v>
      </c>
      <c r="AD138" s="583">
        <v>8</v>
      </c>
      <c r="AE138" s="1864"/>
      <c r="AF138" s="1831"/>
      <c r="AG138" s="582"/>
      <c r="AH138" s="583"/>
      <c r="AI138" s="584"/>
      <c r="AJ138" s="585"/>
      <c r="AK138" s="1879"/>
      <c r="AL138" s="1881"/>
      <c r="AM138" s="624" t="s">
        <v>128</v>
      </c>
      <c r="AN138" s="606">
        <v>8</v>
      </c>
      <c r="AO138" s="1832"/>
      <c r="AP138" s="1833"/>
      <c r="AQ138" s="575"/>
      <c r="AR138" s="576"/>
      <c r="AS138" s="588"/>
      <c r="AT138" s="589"/>
      <c r="AU138" s="1815"/>
      <c r="AV138" s="1816"/>
      <c r="AW138" s="575"/>
      <c r="AX138" s="576"/>
      <c r="AY138" s="588"/>
      <c r="AZ138" s="589"/>
      <c r="BA138" s="1815"/>
      <c r="BB138" s="1816"/>
      <c r="BC138" s="575"/>
      <c r="BD138" s="576"/>
      <c r="BE138" s="588"/>
      <c r="BF138" s="589"/>
      <c r="BG138" s="1817"/>
      <c r="BH138" s="1812"/>
      <c r="BI138" s="600"/>
      <c r="BJ138" s="603"/>
      <c r="BK138" s="584"/>
      <c r="BL138" s="585"/>
      <c r="BM138" s="1815"/>
      <c r="BN138" s="1816"/>
      <c r="BO138" s="600"/>
      <c r="BP138" s="585"/>
      <c r="BQ138" s="584"/>
      <c r="BR138" s="585"/>
      <c r="BS138" s="1817"/>
      <c r="BT138" s="1812"/>
      <c r="BU138" s="600"/>
      <c r="BV138" s="585"/>
      <c r="BW138" s="584"/>
      <c r="BX138" s="585"/>
      <c r="BY138" s="1832"/>
      <c r="BZ138" s="1833"/>
      <c r="CA138" s="1879"/>
      <c r="CB138" s="1881"/>
      <c r="CC138" s="1815"/>
      <c r="CD138" s="1881"/>
      <c r="CE138" s="1817"/>
      <c r="CF138" s="1812"/>
      <c r="CG138" s="1811"/>
      <c r="CH138" s="1812"/>
      <c r="CI138" s="1858"/>
      <c r="CJ138" s="572"/>
      <c r="CK138" s="573"/>
      <c r="CL138" s="574"/>
      <c r="CM138" s="598"/>
      <c r="CN138" s="598"/>
      <c r="CO138" s="598"/>
      <c r="CP138" s="598"/>
      <c r="CQ138" s="598"/>
      <c r="CR138" s="598"/>
      <c r="CS138" s="598"/>
      <c r="CT138" s="598"/>
      <c r="CU138" s="598"/>
      <c r="CV138" s="598"/>
      <c r="CW138" s="598"/>
      <c r="CX138" s="598"/>
      <c r="CY138" s="598"/>
    </row>
    <row r="139" spans="1:103" s="511" customFormat="1" ht="16.149999999999999" customHeight="1" x14ac:dyDescent="0.25">
      <c r="A139" s="492">
        <f>ROUND(1,1)*Y139/36</f>
        <v>2.5</v>
      </c>
      <c r="B139" s="492">
        <f>ROUND(1,1)*Y139/40</f>
        <v>2.25</v>
      </c>
      <c r="C139" s="493">
        <f>(Y139)/AA139</f>
        <v>2.6470588235294117</v>
      </c>
      <c r="D139" s="509" t="e">
        <f>AK139+BI139+BO139+BU139+CA139+#REF!</f>
        <v>#REF!</v>
      </c>
      <c r="E139" s="567"/>
      <c r="F139" s="1925" t="s">
        <v>447</v>
      </c>
      <c r="G139" s="1926"/>
      <c r="H139" s="1931" t="s">
        <v>290</v>
      </c>
      <c r="I139" s="1931"/>
      <c r="J139" s="1931"/>
      <c r="K139" s="1931"/>
      <c r="L139" s="1931"/>
      <c r="M139" s="1931"/>
      <c r="N139" s="1931"/>
      <c r="O139" s="1931"/>
      <c r="P139" s="1931"/>
      <c r="Q139" s="1931"/>
      <c r="R139" s="1931"/>
      <c r="S139" s="1931"/>
      <c r="T139" s="1932"/>
      <c r="U139" s="594"/>
      <c r="V139" s="595"/>
      <c r="W139" s="1867">
        <v>5</v>
      </c>
      <c r="X139" s="1898"/>
      <c r="Y139" s="1850">
        <f>AK139+AQ139+AW139+BC139+BI139+BO139+BU139+CA139</f>
        <v>90</v>
      </c>
      <c r="Z139" s="1851"/>
      <c r="AA139" s="1852">
        <f>SUM(AC139:AJ139)</f>
        <v>34</v>
      </c>
      <c r="AB139" s="1853"/>
      <c r="AC139" s="1845"/>
      <c r="AD139" s="1856"/>
      <c r="AE139" s="1855"/>
      <c r="AF139" s="1856"/>
      <c r="AG139" s="1855">
        <v>34</v>
      </c>
      <c r="AH139" s="1856"/>
      <c r="AI139" s="1392"/>
      <c r="AJ139" s="1393"/>
      <c r="AK139" s="1882"/>
      <c r="AL139" s="1885"/>
      <c r="AM139" s="1392"/>
      <c r="AN139" s="1393"/>
      <c r="AO139" s="1865"/>
      <c r="AP139" s="1866"/>
      <c r="AQ139" s="1867"/>
      <c r="AR139" s="1393"/>
      <c r="AS139" s="1392"/>
      <c r="AT139" s="1393"/>
      <c r="AU139" s="1884"/>
      <c r="AV139" s="1883"/>
      <c r="AW139" s="594"/>
      <c r="AX139" s="595"/>
      <c r="AY139" s="596"/>
      <c r="AZ139" s="597"/>
      <c r="BA139" s="1865">
        <f>ROUND(1,1)*AV139/40</f>
        <v>0</v>
      </c>
      <c r="BB139" s="1866"/>
      <c r="BC139" s="1867"/>
      <c r="BD139" s="1393"/>
      <c r="BE139" s="1392"/>
      <c r="BF139" s="1393"/>
      <c r="BG139" s="1884"/>
      <c r="BH139" s="1883"/>
      <c r="BI139" s="1867">
        <v>90</v>
      </c>
      <c r="BJ139" s="1393"/>
      <c r="BK139" s="1392">
        <v>34</v>
      </c>
      <c r="BL139" s="1393"/>
      <c r="BM139" s="1884">
        <v>3</v>
      </c>
      <c r="BN139" s="1883"/>
      <c r="BO139" s="1867"/>
      <c r="BP139" s="1393"/>
      <c r="BQ139" s="1392"/>
      <c r="BR139" s="1393"/>
      <c r="BS139" s="1865">
        <f>ROUND(1,1)*BN139/40</f>
        <v>0</v>
      </c>
      <c r="BT139" s="1866"/>
      <c r="BU139" s="1867"/>
      <c r="BV139" s="1393"/>
      <c r="BW139" s="1392"/>
      <c r="BX139" s="1393"/>
      <c r="BY139" s="1884"/>
      <c r="BZ139" s="1883"/>
      <c r="CA139" s="1867"/>
      <c r="CB139" s="1393"/>
      <c r="CC139" s="1392"/>
      <c r="CD139" s="1393"/>
      <c r="CE139" s="1865">
        <f>ROUND(1,1)*BZ139/40</f>
        <v>0</v>
      </c>
      <c r="CF139" s="1866"/>
      <c r="CG139" s="1882">
        <f>AO139+AU139+BA139+BG139+BM139+BS139+BY139+CE139</f>
        <v>3</v>
      </c>
      <c r="CH139" s="1883"/>
      <c r="CI139" s="1857" t="s">
        <v>288</v>
      </c>
      <c r="CJ139" s="572">
        <f t="shared" si="357"/>
        <v>90</v>
      </c>
      <c r="CK139" s="573">
        <f t="shared" si="358"/>
        <v>34</v>
      </c>
      <c r="CL139" s="574">
        <f t="shared" si="356"/>
        <v>3</v>
      </c>
    </row>
    <row r="140" spans="1:103" s="498" customFormat="1" ht="16.149999999999999" customHeight="1" x14ac:dyDescent="0.2">
      <c r="F140" s="1927"/>
      <c r="G140" s="1928"/>
      <c r="H140" s="1933"/>
      <c r="I140" s="1933"/>
      <c r="J140" s="1933"/>
      <c r="K140" s="1933"/>
      <c r="L140" s="1933"/>
      <c r="M140" s="1933"/>
      <c r="N140" s="1933"/>
      <c r="O140" s="1933"/>
      <c r="P140" s="1933"/>
      <c r="Q140" s="1933"/>
      <c r="R140" s="1933"/>
      <c r="S140" s="1933"/>
      <c r="T140" s="1934"/>
      <c r="U140" s="575"/>
      <c r="V140" s="576"/>
      <c r="W140" s="575"/>
      <c r="X140" s="577"/>
      <c r="Y140" s="1859"/>
      <c r="Z140" s="1860"/>
      <c r="AA140" s="578" t="s">
        <v>128</v>
      </c>
      <c r="AB140" s="628">
        <f>SUM(AC140:AJ140)</f>
        <v>6</v>
      </c>
      <c r="AC140" s="580"/>
      <c r="AD140" s="581"/>
      <c r="AE140" s="1861"/>
      <c r="AF140" s="1862"/>
      <c r="AG140" s="582" t="s">
        <v>128</v>
      </c>
      <c r="AH140" s="583">
        <v>6</v>
      </c>
      <c r="AI140" s="584"/>
      <c r="AJ140" s="585"/>
      <c r="AK140" s="1811"/>
      <c r="AL140" s="1863"/>
      <c r="AM140" s="624" t="s">
        <v>128</v>
      </c>
      <c r="AN140" s="606">
        <v>6</v>
      </c>
      <c r="AO140" s="1832"/>
      <c r="AP140" s="1833"/>
      <c r="AQ140" s="575"/>
      <c r="AR140" s="576"/>
      <c r="AS140" s="588"/>
      <c r="AT140" s="589"/>
      <c r="AU140" s="1815"/>
      <c r="AV140" s="1816"/>
      <c r="AW140" s="575"/>
      <c r="AX140" s="576"/>
      <c r="AY140" s="588"/>
      <c r="AZ140" s="589"/>
      <c r="BA140" s="1815"/>
      <c r="BB140" s="1816"/>
      <c r="BC140" s="575"/>
      <c r="BD140" s="576"/>
      <c r="BE140" s="588"/>
      <c r="BF140" s="589"/>
      <c r="BG140" s="1815"/>
      <c r="BH140" s="1816"/>
      <c r="BI140" s="575"/>
      <c r="BJ140" s="576"/>
      <c r="BK140" s="588"/>
      <c r="BL140" s="589"/>
      <c r="BM140" s="1815"/>
      <c r="BN140" s="1816"/>
      <c r="BO140" s="590"/>
      <c r="BP140" s="591"/>
      <c r="BQ140" s="592"/>
      <c r="BR140" s="591"/>
      <c r="BS140" s="1817"/>
      <c r="BT140" s="1812"/>
      <c r="BU140" s="590"/>
      <c r="BV140" s="591"/>
      <c r="BW140" s="592"/>
      <c r="BX140" s="591"/>
      <c r="BY140" s="1832"/>
      <c r="BZ140" s="1833"/>
      <c r="CA140" s="590"/>
      <c r="CB140" s="593"/>
      <c r="CC140" s="592"/>
      <c r="CD140" s="591"/>
      <c r="CE140" s="1817"/>
      <c r="CF140" s="1812"/>
      <c r="CG140" s="1811"/>
      <c r="CH140" s="1812"/>
      <c r="CI140" s="1858"/>
      <c r="CJ140" s="572">
        <f t="shared" si="357"/>
        <v>0</v>
      </c>
      <c r="CK140" s="573" t="e">
        <f t="shared" si="358"/>
        <v>#VALUE!</v>
      </c>
      <c r="CL140" s="574">
        <f t="shared" si="356"/>
        <v>0</v>
      </c>
    </row>
    <row r="141" spans="1:103" s="271" customFormat="1" ht="42.75" customHeight="1" thickBot="1" x14ac:dyDescent="0.25">
      <c r="A141" s="264">
        <f>ROUND(1,1)*Y141/36</f>
        <v>0</v>
      </c>
      <c r="B141" s="264">
        <f>ROUND(1,1)*Y141/40</f>
        <v>0</v>
      </c>
      <c r="C141" s="265" t="e">
        <f>(Y141)/AA141</f>
        <v>#DIV/0!</v>
      </c>
      <c r="D141" s="266" t="e">
        <f>AK141+BI141+BO141+BU141+CA141+#REF!</f>
        <v>#REF!</v>
      </c>
      <c r="E141" s="267"/>
      <c r="F141" s="1904"/>
      <c r="G141" s="1905"/>
      <c r="H141" s="1906"/>
      <c r="I141" s="1906"/>
      <c r="J141" s="1906"/>
      <c r="K141" s="1906"/>
      <c r="L141" s="1906"/>
      <c r="M141" s="1906"/>
      <c r="N141" s="1906"/>
      <c r="O141" s="1906"/>
      <c r="P141" s="1906"/>
      <c r="Q141" s="1906"/>
      <c r="R141" s="1906"/>
      <c r="S141" s="1906"/>
      <c r="T141" s="1907"/>
      <c r="U141" s="463"/>
      <c r="V141" s="464"/>
      <c r="W141" s="1908"/>
      <c r="X141" s="1909"/>
      <c r="Y141" s="1910"/>
      <c r="Z141" s="1911"/>
      <c r="AA141" s="1943"/>
      <c r="AB141" s="1944"/>
      <c r="AC141" s="1920"/>
      <c r="AD141" s="1921"/>
      <c r="AE141" s="1922"/>
      <c r="AF141" s="1921"/>
      <c r="AG141" s="1922"/>
      <c r="AH141" s="1921"/>
      <c r="AI141" s="1935"/>
      <c r="AJ141" s="1919"/>
      <c r="AK141" s="1912"/>
      <c r="AL141" s="1946"/>
      <c r="AM141" s="1935"/>
      <c r="AN141" s="1919"/>
      <c r="AO141" s="1939"/>
      <c r="AP141" s="1940"/>
      <c r="AQ141" s="1908"/>
      <c r="AR141" s="1919"/>
      <c r="AS141" s="1935"/>
      <c r="AT141" s="1919"/>
      <c r="AU141" s="1923"/>
      <c r="AV141" s="1924"/>
      <c r="AW141" s="1936"/>
      <c r="AX141" s="1937"/>
      <c r="AY141" s="1938"/>
      <c r="AZ141" s="1937"/>
      <c r="BA141" s="1923"/>
      <c r="BB141" s="1924"/>
      <c r="BC141" s="1918"/>
      <c r="BD141" s="1915"/>
      <c r="BE141" s="1914"/>
      <c r="BF141" s="1915"/>
      <c r="BG141" s="1941"/>
      <c r="BH141" s="1942"/>
      <c r="BI141" s="1918"/>
      <c r="BJ141" s="1915"/>
      <c r="BK141" s="1914"/>
      <c r="BL141" s="1915"/>
      <c r="BM141" s="1941"/>
      <c r="BN141" s="1942"/>
      <c r="BO141" s="1918"/>
      <c r="BP141" s="1915"/>
      <c r="BQ141" s="1914"/>
      <c r="BR141" s="1915"/>
      <c r="BS141" s="1916"/>
      <c r="BT141" s="1917"/>
      <c r="BU141" s="1918"/>
      <c r="BV141" s="1915"/>
      <c r="BW141" s="1914"/>
      <c r="BX141" s="1915"/>
      <c r="BY141" s="1941"/>
      <c r="BZ141" s="1942"/>
      <c r="CA141" s="1918"/>
      <c r="CB141" s="1915"/>
      <c r="CC141" s="1914"/>
      <c r="CD141" s="1915"/>
      <c r="CE141" s="1916"/>
      <c r="CF141" s="1917"/>
      <c r="CG141" s="1912"/>
      <c r="CH141" s="1913"/>
      <c r="CI141" s="465"/>
      <c r="CJ141" s="268">
        <f>AK141+AQ141+AW141+BC141+BI141+BO141+BU141+CA141</f>
        <v>0</v>
      </c>
      <c r="CK141" s="269">
        <f>AM141+AS141+AY141+BE141+BK141+BQ141+BW141+CC141</f>
        <v>0</v>
      </c>
      <c r="CL141" s="270">
        <f>AO141+AU141+BA141+BG141+BM141+BS141+BY141+CE141</f>
        <v>0</v>
      </c>
    </row>
    <row r="142" spans="1:103" s="273" customFormat="1" ht="21.75" thickTop="1" thickBot="1" x14ac:dyDescent="0.2">
      <c r="A142" s="272"/>
      <c r="B142" s="272"/>
      <c r="C142" s="272"/>
      <c r="D142" s="272"/>
      <c r="E142" s="272"/>
      <c r="F142" s="1224" t="s">
        <v>294</v>
      </c>
      <c r="G142" s="1225"/>
      <c r="H142" s="1436" t="s">
        <v>295</v>
      </c>
      <c r="I142" s="1436"/>
      <c r="J142" s="1436"/>
      <c r="K142" s="1436"/>
      <c r="L142" s="1436"/>
      <c r="M142" s="1436"/>
      <c r="N142" s="1436"/>
      <c r="O142" s="1436"/>
      <c r="P142" s="1436"/>
      <c r="Q142" s="1436"/>
      <c r="R142" s="1436"/>
      <c r="S142" s="1436"/>
      <c r="T142" s="1436"/>
      <c r="U142" s="1727"/>
      <c r="V142" s="1728"/>
      <c r="W142" s="1727"/>
      <c r="X142" s="1957"/>
      <c r="Y142" s="1209">
        <f>SUM(Y143:Z146)</f>
        <v>0</v>
      </c>
      <c r="Z142" s="1192"/>
      <c r="AA142" s="1191"/>
      <c r="AB142" s="1193"/>
      <c r="AC142" s="1723"/>
      <c r="AD142" s="1192"/>
      <c r="AE142" s="1191"/>
      <c r="AF142" s="1192"/>
      <c r="AG142" s="1191"/>
      <c r="AH142" s="1192"/>
      <c r="AI142" s="1191"/>
      <c r="AJ142" s="1193"/>
      <c r="AK142" s="1209"/>
      <c r="AL142" s="1192"/>
      <c r="AM142" s="1191"/>
      <c r="AN142" s="1192"/>
      <c r="AO142" s="1191"/>
      <c r="AP142" s="1193"/>
      <c r="AQ142" s="1209"/>
      <c r="AR142" s="1192"/>
      <c r="AS142" s="1191"/>
      <c r="AT142" s="1192"/>
      <c r="AU142" s="1191"/>
      <c r="AV142" s="1193"/>
      <c r="AW142" s="1209"/>
      <c r="AX142" s="1192"/>
      <c r="AY142" s="1191"/>
      <c r="AZ142" s="1192"/>
      <c r="BA142" s="1191"/>
      <c r="BB142" s="1193"/>
      <c r="BC142" s="1209"/>
      <c r="BD142" s="1192"/>
      <c r="BE142" s="1191"/>
      <c r="BF142" s="1192"/>
      <c r="BG142" s="1191"/>
      <c r="BH142" s="1193"/>
      <c r="BI142" s="1209"/>
      <c r="BJ142" s="1192"/>
      <c r="BK142" s="1191"/>
      <c r="BL142" s="1192"/>
      <c r="BM142" s="1191"/>
      <c r="BN142" s="1193"/>
      <c r="BO142" s="1209"/>
      <c r="BP142" s="1192"/>
      <c r="BQ142" s="1191"/>
      <c r="BR142" s="1192"/>
      <c r="BS142" s="1191"/>
      <c r="BT142" s="1193"/>
      <c r="BU142" s="1209"/>
      <c r="BV142" s="1192"/>
      <c r="BW142" s="1191"/>
      <c r="BX142" s="1192"/>
      <c r="BY142" s="1191"/>
      <c r="BZ142" s="1193"/>
      <c r="CA142" s="1209">
        <f>SUM(CA143:CB146)</f>
        <v>0</v>
      </c>
      <c r="CB142" s="1192"/>
      <c r="CC142" s="1191">
        <f>SUM(CC143:CD146)</f>
        <v>0</v>
      </c>
      <c r="CD142" s="1192"/>
      <c r="CE142" s="1191">
        <f>SUM(CE143:CF146)</f>
        <v>0</v>
      </c>
      <c r="CF142" s="1193"/>
      <c r="CG142" s="1301"/>
      <c r="CH142" s="1302"/>
      <c r="CI142" s="225">
        <f t="shared" ref="CI142:CJ142" si="368">AJ142+AP142+AV142+BB142+BH142+BN142+BT142+BZ142</f>
        <v>0</v>
      </c>
      <c r="CJ142" s="179">
        <f t="shared" si="368"/>
        <v>0</v>
      </c>
      <c r="CK142" s="180">
        <f>AM142+AS142+AY142+BE142+BK142+BQ142+BW142+CC142</f>
        <v>0</v>
      </c>
      <c r="CL142" s="201">
        <f t="shared" si="356"/>
        <v>0</v>
      </c>
    </row>
    <row r="143" spans="1:103" s="630" customFormat="1" ht="41.45" customHeight="1" thickTop="1" x14ac:dyDescent="0.2">
      <c r="A143" s="629"/>
      <c r="B143" s="629"/>
      <c r="C143" s="629"/>
      <c r="D143" s="629"/>
      <c r="E143" s="629"/>
      <c r="F143" s="1949" t="s">
        <v>296</v>
      </c>
      <c r="G143" s="1950"/>
      <c r="H143" s="1445" t="s">
        <v>297</v>
      </c>
      <c r="I143" s="1445"/>
      <c r="J143" s="1445"/>
      <c r="K143" s="1445"/>
      <c r="L143" s="1445"/>
      <c r="M143" s="1445"/>
      <c r="N143" s="1445"/>
      <c r="O143" s="1445"/>
      <c r="P143" s="1445"/>
      <c r="Q143" s="1445"/>
      <c r="R143" s="1445"/>
      <c r="S143" s="1445"/>
      <c r="T143" s="1445"/>
      <c r="U143" s="1951"/>
      <c r="V143" s="1724"/>
      <c r="W143" s="1951"/>
      <c r="X143" s="1952"/>
      <c r="Y143" s="1953" t="s">
        <v>298</v>
      </c>
      <c r="Z143" s="1954"/>
      <c r="AA143" s="1955" t="s">
        <v>298</v>
      </c>
      <c r="AB143" s="1956"/>
      <c r="AC143" s="1724" t="s">
        <v>298</v>
      </c>
      <c r="AD143" s="1689"/>
      <c r="AE143" s="1688"/>
      <c r="AF143" s="1689"/>
      <c r="AG143" s="1947"/>
      <c r="AH143" s="1948"/>
      <c r="AI143" s="1948"/>
      <c r="AJ143" s="1948"/>
      <c r="AK143" s="1541" t="s">
        <v>298</v>
      </c>
      <c r="AL143" s="1550"/>
      <c r="AM143" s="1549" t="s">
        <v>298</v>
      </c>
      <c r="AN143" s="1550"/>
      <c r="AO143" s="1549"/>
      <c r="AP143" s="1542"/>
      <c r="AQ143" s="1541"/>
      <c r="AR143" s="1550"/>
      <c r="AS143" s="536"/>
      <c r="AT143" s="537"/>
      <c r="AU143" s="1549"/>
      <c r="AV143" s="1542"/>
      <c r="AW143" s="1541"/>
      <c r="AX143" s="1550"/>
      <c r="AY143" s="536"/>
      <c r="AZ143" s="537"/>
      <c r="BA143" s="1549"/>
      <c r="BB143" s="1542"/>
      <c r="BC143" s="1541"/>
      <c r="BD143" s="1550"/>
      <c r="BE143" s="536"/>
      <c r="BF143" s="537"/>
      <c r="BG143" s="1549"/>
      <c r="BH143" s="1542"/>
      <c r="BI143" s="1541"/>
      <c r="BJ143" s="1550"/>
      <c r="BK143" s="1266"/>
      <c r="BL143" s="1267"/>
      <c r="BM143" s="1549"/>
      <c r="BN143" s="1542"/>
      <c r="BO143" s="1541"/>
      <c r="BP143" s="1550"/>
      <c r="BQ143" s="1266"/>
      <c r="BR143" s="1267"/>
      <c r="BS143" s="1551"/>
      <c r="BT143" s="1552"/>
      <c r="BU143" s="1541"/>
      <c r="BV143" s="1550"/>
      <c r="BW143" s="1266"/>
      <c r="BX143" s="1267"/>
      <c r="BY143" s="1551"/>
      <c r="BZ143" s="1552"/>
      <c r="CA143" s="1541"/>
      <c r="CB143" s="1550"/>
      <c r="CC143" s="1266"/>
      <c r="CD143" s="1267"/>
      <c r="CE143" s="1647"/>
      <c r="CF143" s="1648"/>
      <c r="CG143" s="1539"/>
      <c r="CH143" s="1540"/>
      <c r="CI143" s="539"/>
    </row>
    <row r="144" spans="1:103" s="630" customFormat="1" ht="20.45" customHeight="1" x14ac:dyDescent="0.25">
      <c r="A144" s="629"/>
      <c r="B144" s="629"/>
      <c r="C144" s="629"/>
      <c r="D144" s="629"/>
      <c r="E144" s="629"/>
      <c r="F144" s="1394" t="s">
        <v>299</v>
      </c>
      <c r="G144" s="1395"/>
      <c r="H144" s="1250" t="s">
        <v>300</v>
      </c>
      <c r="I144" s="1250"/>
      <c r="J144" s="1250"/>
      <c r="K144" s="1250"/>
      <c r="L144" s="1250"/>
      <c r="M144" s="1250"/>
      <c r="N144" s="1250"/>
      <c r="O144" s="1250"/>
      <c r="P144" s="1250"/>
      <c r="Q144" s="1250"/>
      <c r="R144" s="1250"/>
      <c r="S144" s="1250"/>
      <c r="T144" s="1250"/>
      <c r="U144" s="1753"/>
      <c r="V144" s="1748"/>
      <c r="W144" s="1753" t="s">
        <v>318</v>
      </c>
      <c r="X144" s="1712"/>
      <c r="Y144" s="1953" t="s">
        <v>301</v>
      </c>
      <c r="Z144" s="1954"/>
      <c r="AA144" s="1955" t="s">
        <v>302</v>
      </c>
      <c r="AB144" s="1956"/>
      <c r="AC144" s="1748" t="s">
        <v>303</v>
      </c>
      <c r="AD144" s="1749"/>
      <c r="AE144" s="1750"/>
      <c r="AF144" s="1749"/>
      <c r="AG144" s="1750"/>
      <c r="AH144" s="1749"/>
      <c r="AI144" s="1239" t="s">
        <v>304</v>
      </c>
      <c r="AJ144" s="1252"/>
      <c r="AK144" s="1237" t="s">
        <v>301</v>
      </c>
      <c r="AL144" s="1236"/>
      <c r="AM144" s="1235" t="s">
        <v>302</v>
      </c>
      <c r="AN144" s="1236"/>
      <c r="AO144" s="1963"/>
      <c r="AP144" s="1964"/>
      <c r="AQ144" s="1958"/>
      <c r="AR144" s="1959"/>
      <c r="AS144" s="1963"/>
      <c r="AT144" s="1959"/>
      <c r="AU144" s="1963"/>
      <c r="AV144" s="1964"/>
      <c r="AW144" s="1237"/>
      <c r="AX144" s="1236"/>
      <c r="AY144" s="1235"/>
      <c r="AZ144" s="1236"/>
      <c r="BA144" s="1235"/>
      <c r="BB144" s="1238"/>
      <c r="BC144" s="1237"/>
      <c r="BD144" s="1236"/>
      <c r="BE144" s="1235"/>
      <c r="BF144" s="1236"/>
      <c r="BG144" s="1235"/>
      <c r="BH144" s="1238"/>
      <c r="BI144" s="550"/>
      <c r="BJ144" s="551"/>
      <c r="BK144" s="552"/>
      <c r="BL144" s="553"/>
      <c r="BM144" s="1235"/>
      <c r="BN144" s="1238"/>
      <c r="BO144" s="1237"/>
      <c r="BP144" s="1236"/>
      <c r="BQ144" s="1235"/>
      <c r="BR144" s="1236"/>
      <c r="BS144" s="1235"/>
      <c r="BT144" s="1238"/>
      <c r="BU144" s="1237"/>
      <c r="BV144" s="1236"/>
      <c r="BW144" s="1235"/>
      <c r="BX144" s="1236"/>
      <c r="BY144" s="1235"/>
      <c r="BZ144" s="1238"/>
      <c r="CA144" s="1237"/>
      <c r="CB144" s="1236"/>
      <c r="CC144" s="1235"/>
      <c r="CD144" s="1236"/>
      <c r="CE144" s="1239"/>
      <c r="CF144" s="1240"/>
      <c r="CG144" s="1960"/>
      <c r="CH144" s="1536"/>
      <c r="CI144" s="631" t="s">
        <v>293</v>
      </c>
    </row>
    <row r="145" spans="1:103" s="630" customFormat="1" ht="41.25" customHeight="1" x14ac:dyDescent="0.2">
      <c r="A145" s="629"/>
      <c r="B145" s="629"/>
      <c r="C145" s="629"/>
      <c r="D145" s="629"/>
      <c r="E145" s="629"/>
      <c r="F145" s="1394" t="s">
        <v>305</v>
      </c>
      <c r="G145" s="1395"/>
      <c r="H145" s="1249" t="s">
        <v>306</v>
      </c>
      <c r="I145" s="1250"/>
      <c r="J145" s="1250"/>
      <c r="K145" s="1250"/>
      <c r="L145" s="1250"/>
      <c r="M145" s="1250"/>
      <c r="N145" s="1250"/>
      <c r="O145" s="1250"/>
      <c r="P145" s="1250"/>
      <c r="Q145" s="1250"/>
      <c r="R145" s="1250"/>
      <c r="S145" s="1250"/>
      <c r="T145" s="1251"/>
      <c r="U145" s="564"/>
      <c r="V145" s="561"/>
      <c r="W145" s="1753" t="s">
        <v>322</v>
      </c>
      <c r="X145" s="1712"/>
      <c r="Y145" s="1953" t="s">
        <v>307</v>
      </c>
      <c r="Z145" s="1954"/>
      <c r="AA145" s="1961" t="s">
        <v>308</v>
      </c>
      <c r="AB145" s="1962"/>
      <c r="AC145" s="1748" t="s">
        <v>309</v>
      </c>
      <c r="AD145" s="1749"/>
      <c r="AE145" s="563"/>
      <c r="AF145" s="562"/>
      <c r="AG145" s="1468" t="s">
        <v>298</v>
      </c>
      <c r="AH145" s="1488"/>
      <c r="AI145" s="567"/>
      <c r="AJ145" s="485"/>
      <c r="AK145" s="502"/>
      <c r="AL145" s="501"/>
      <c r="AM145" s="510"/>
      <c r="AN145" s="501"/>
      <c r="AO145" s="510"/>
      <c r="AP145" s="486"/>
      <c r="AQ145" s="1237" t="s">
        <v>307</v>
      </c>
      <c r="AR145" s="1236"/>
      <c r="AS145" s="1235" t="s">
        <v>308</v>
      </c>
      <c r="AT145" s="1236"/>
      <c r="AU145" s="510"/>
      <c r="AV145" s="486"/>
      <c r="AW145" s="502"/>
      <c r="AX145" s="501"/>
      <c r="AY145" s="552"/>
      <c r="AZ145" s="553"/>
      <c r="BA145" s="510"/>
      <c r="BB145" s="486"/>
      <c r="BC145" s="502"/>
      <c r="BD145" s="501"/>
      <c r="BE145" s="552"/>
      <c r="BF145" s="553"/>
      <c r="BG145" s="510"/>
      <c r="BH145" s="486"/>
      <c r="BI145" s="502"/>
      <c r="BJ145" s="506"/>
      <c r="BK145" s="510"/>
      <c r="BL145" s="501"/>
      <c r="BM145" s="510"/>
      <c r="BN145" s="486"/>
      <c r="BO145" s="502"/>
      <c r="BP145" s="501"/>
      <c r="BQ145" s="510"/>
      <c r="BR145" s="501"/>
      <c r="BS145" s="489"/>
      <c r="BT145" s="490"/>
      <c r="BU145" s="502"/>
      <c r="BV145" s="501"/>
      <c r="BW145" s="510"/>
      <c r="BX145" s="501"/>
      <c r="BY145" s="489"/>
      <c r="BZ145" s="490"/>
      <c r="CA145" s="502"/>
      <c r="CB145" s="501"/>
      <c r="CC145" s="510"/>
      <c r="CD145" s="501"/>
      <c r="CE145" s="507"/>
      <c r="CF145" s="508"/>
      <c r="CG145" s="487"/>
      <c r="CH145" s="505"/>
      <c r="CI145" s="488" t="s">
        <v>451</v>
      </c>
    </row>
    <row r="146" spans="1:103" s="630" customFormat="1" ht="21" thickBot="1" x14ac:dyDescent="0.3">
      <c r="A146" s="629"/>
      <c r="B146" s="629"/>
      <c r="C146" s="629"/>
      <c r="D146" s="629"/>
      <c r="E146" s="629"/>
      <c r="F146" s="1245" t="s">
        <v>310</v>
      </c>
      <c r="G146" s="1246"/>
      <c r="H146" s="1965" t="s">
        <v>448</v>
      </c>
      <c r="I146" s="1965"/>
      <c r="J146" s="1965"/>
      <c r="K146" s="1965"/>
      <c r="L146" s="1965"/>
      <c r="M146" s="1965"/>
      <c r="N146" s="1965"/>
      <c r="O146" s="1965"/>
      <c r="P146" s="1965"/>
      <c r="Q146" s="1965"/>
      <c r="R146" s="1965"/>
      <c r="S146" s="1965"/>
      <c r="T146" s="1965"/>
      <c r="U146" s="1966"/>
      <c r="V146" s="1967"/>
      <c r="W146" s="1966">
        <v>7</v>
      </c>
      <c r="X146" s="1968"/>
      <c r="Y146" s="1969" t="s">
        <v>449</v>
      </c>
      <c r="Z146" s="1970"/>
      <c r="AA146" s="1955" t="s">
        <v>450</v>
      </c>
      <c r="AB146" s="1956"/>
      <c r="AC146" s="1967" t="s">
        <v>308</v>
      </c>
      <c r="AD146" s="1971"/>
      <c r="AE146" s="2016"/>
      <c r="AF146" s="1971"/>
      <c r="AG146" s="2016" t="s">
        <v>298</v>
      </c>
      <c r="AH146" s="1971"/>
      <c r="AI146" s="1269" t="s">
        <v>311</v>
      </c>
      <c r="AJ146" s="2017"/>
      <c r="AK146" s="1517"/>
      <c r="AL146" s="1507"/>
      <c r="AM146" s="1506"/>
      <c r="AN146" s="1507"/>
      <c r="AO146" s="1506"/>
      <c r="AP146" s="1270"/>
      <c r="AQ146" s="499"/>
      <c r="AR146" s="632"/>
      <c r="AS146" s="633"/>
      <c r="AT146" s="634"/>
      <c r="AU146" s="1506"/>
      <c r="AV146" s="1270"/>
      <c r="AW146" s="1517"/>
      <c r="AX146" s="1507"/>
      <c r="AY146" s="1506"/>
      <c r="AZ146" s="1507"/>
      <c r="BA146" s="1506"/>
      <c r="BB146" s="1270"/>
      <c r="BC146" s="1517"/>
      <c r="BD146" s="1507"/>
      <c r="BE146" s="1506"/>
      <c r="BF146" s="1507"/>
      <c r="BG146" s="1506"/>
      <c r="BH146" s="1270"/>
      <c r="BI146" s="499"/>
      <c r="BJ146" s="632"/>
      <c r="BK146" s="633"/>
      <c r="BL146" s="634"/>
      <c r="BM146" s="1506"/>
      <c r="BN146" s="1270"/>
      <c r="BO146" s="1517">
        <v>110</v>
      </c>
      <c r="BP146" s="1507"/>
      <c r="BQ146" s="1955" t="s">
        <v>450</v>
      </c>
      <c r="BR146" s="1956"/>
      <c r="BS146" s="1506"/>
      <c r="BT146" s="1270"/>
      <c r="BU146" s="1517"/>
      <c r="BV146" s="1507"/>
      <c r="BW146" s="1506"/>
      <c r="BX146" s="1507"/>
      <c r="BY146" s="1506"/>
      <c r="BZ146" s="1270"/>
      <c r="CA146" s="1517"/>
      <c r="CB146" s="1507"/>
      <c r="CC146" s="1506"/>
      <c r="CD146" s="1507"/>
      <c r="CE146" s="1269"/>
      <c r="CF146" s="1986"/>
      <c r="CG146" s="1987"/>
      <c r="CH146" s="1988"/>
      <c r="CI146" s="635" t="s">
        <v>293</v>
      </c>
    </row>
    <row r="147" spans="1:103" s="274" customFormat="1" ht="21.75" thickTop="1" thickBot="1" x14ac:dyDescent="0.25">
      <c r="F147" s="1409" t="s">
        <v>312</v>
      </c>
      <c r="G147" s="1416"/>
      <c r="H147" s="1220" t="s">
        <v>313</v>
      </c>
      <c r="I147" s="1220"/>
      <c r="J147" s="1220"/>
      <c r="K147" s="1220"/>
      <c r="L147" s="1220"/>
      <c r="M147" s="1220"/>
      <c r="N147" s="1220"/>
      <c r="O147" s="1220"/>
      <c r="P147" s="1220"/>
      <c r="Q147" s="1220"/>
      <c r="R147" s="1220"/>
      <c r="S147" s="1220"/>
      <c r="T147" s="1220"/>
      <c r="U147" s="1409"/>
      <c r="V147" s="1282"/>
      <c r="W147" s="2014"/>
      <c r="X147" s="2015"/>
      <c r="Y147" s="2009"/>
      <c r="Z147" s="1384"/>
      <c r="AA147" s="2010"/>
      <c r="AB147" s="1385"/>
      <c r="AC147" s="2006"/>
      <c r="AD147" s="2011"/>
      <c r="AE147" s="2012"/>
      <c r="AF147" s="2011"/>
      <c r="AG147" s="2013"/>
      <c r="AH147" s="2004"/>
      <c r="AI147" s="2013"/>
      <c r="AJ147" s="2004"/>
      <c r="AK147" s="275"/>
      <c r="AL147" s="276"/>
      <c r="AM147" s="277"/>
      <c r="AN147" s="278"/>
      <c r="AO147" s="2005"/>
      <c r="AP147" s="2007"/>
      <c r="AQ147" s="279"/>
      <c r="AR147" s="276"/>
      <c r="AS147" s="277"/>
      <c r="AT147" s="276"/>
      <c r="AU147" s="2005"/>
      <c r="AV147" s="2007"/>
      <c r="AW147" s="279"/>
      <c r="AX147" s="276"/>
      <c r="AY147" s="277"/>
      <c r="AZ147" s="276"/>
      <c r="BA147" s="2005"/>
      <c r="BB147" s="2007"/>
      <c r="BC147" s="279"/>
      <c r="BD147" s="276"/>
      <c r="BE147" s="277"/>
      <c r="BF147" s="276"/>
      <c r="BG147" s="2005"/>
      <c r="BH147" s="2007"/>
      <c r="BI147" s="433"/>
      <c r="BJ147" s="432"/>
      <c r="BK147" s="277"/>
      <c r="BL147" s="276"/>
      <c r="BM147" s="2005"/>
      <c r="BN147" s="2007"/>
      <c r="BO147" s="279"/>
      <c r="BP147" s="276"/>
      <c r="BQ147" s="277"/>
      <c r="BR147" s="276"/>
      <c r="BS147" s="2005"/>
      <c r="BT147" s="2007"/>
      <c r="BU147" s="2003"/>
      <c r="BV147" s="2004"/>
      <c r="BW147" s="2005"/>
      <c r="BX147" s="2006"/>
      <c r="BY147" s="2005"/>
      <c r="BZ147" s="2007"/>
      <c r="CA147" s="2003"/>
      <c r="CB147" s="2004"/>
      <c r="CC147" s="2005"/>
      <c r="CD147" s="2008"/>
      <c r="CE147" s="2005"/>
      <c r="CF147" s="2007"/>
      <c r="CG147" s="1984"/>
      <c r="CH147" s="1985"/>
      <c r="CI147" s="280"/>
      <c r="CJ147" s="1991"/>
      <c r="CK147" s="1991"/>
      <c r="CL147" s="1991"/>
      <c r="CM147" s="1991"/>
      <c r="CN147" s="281"/>
      <c r="CO147" s="281"/>
      <c r="CP147" s="281"/>
      <c r="CQ147" s="281"/>
      <c r="CR147" s="281"/>
      <c r="CS147" s="281"/>
      <c r="CT147" s="281"/>
      <c r="CU147" s="281"/>
      <c r="CV147" s="281"/>
      <c r="CW147" s="281"/>
      <c r="CX147" s="281"/>
      <c r="CY147" s="281"/>
    </row>
    <row r="148" spans="1:103" s="506" customFormat="1" ht="24" customHeight="1" thickTop="1" x14ac:dyDescent="0.2">
      <c r="A148" s="511" t="e">
        <f t="shared" ref="A148:B149" si="369">BE148+BK148+BQ148+BW148+CC148</f>
        <v>#VALUE!</v>
      </c>
      <c r="B148" s="511">
        <f t="shared" si="369"/>
        <v>320</v>
      </c>
      <c r="C148" s="511">
        <f t="shared" ref="C148:C153" si="370">BH148+BN148+BT148+BZ148+CF148</f>
        <v>0</v>
      </c>
      <c r="D148" s="511" t="e">
        <f>AK148+AL149+AQ148+AR149+AW148+AX149+BC148+BD149+BJ149+BP149+BV149+CB149+#REF!+#REF!</f>
        <v>#VALUE!</v>
      </c>
      <c r="E148" s="511" t="e">
        <f>BK148+BQ148+BW148+CC148+#REF!</f>
        <v>#VALUE!</v>
      </c>
      <c r="F148" s="1888" t="s">
        <v>314</v>
      </c>
      <c r="G148" s="1889"/>
      <c r="H148" s="1992" t="s">
        <v>396</v>
      </c>
      <c r="I148" s="1993"/>
      <c r="J148" s="1993"/>
      <c r="K148" s="1993"/>
      <c r="L148" s="1993"/>
      <c r="M148" s="1993"/>
      <c r="N148" s="1993"/>
      <c r="O148" s="1993"/>
      <c r="P148" s="1993"/>
      <c r="Q148" s="1993"/>
      <c r="R148" s="1993"/>
      <c r="S148" s="1993"/>
      <c r="T148" s="1994"/>
      <c r="U148" s="1998" t="s">
        <v>388</v>
      </c>
      <c r="V148" s="1999"/>
      <c r="W148" s="1998" t="s">
        <v>387</v>
      </c>
      <c r="X148" s="1999"/>
      <c r="Y148" s="2000">
        <v>524</v>
      </c>
      <c r="Z148" s="2001"/>
      <c r="AA148" s="2001">
        <v>524</v>
      </c>
      <c r="AB148" s="2002"/>
      <c r="AC148" s="1830">
        <v>12</v>
      </c>
      <c r="AD148" s="1831"/>
      <c r="AE148" s="1864"/>
      <c r="AF148" s="1831"/>
      <c r="AG148" s="1978">
        <v>512</v>
      </c>
      <c r="AH148" s="1979"/>
      <c r="AI148" s="1980">
        <v>4</v>
      </c>
      <c r="AJ148" s="1981"/>
      <c r="AK148" s="636" t="s">
        <v>83</v>
      </c>
      <c r="AL148" s="576">
        <v>68</v>
      </c>
      <c r="AM148" s="637" t="s">
        <v>83</v>
      </c>
      <c r="AN148" s="576">
        <v>68</v>
      </c>
      <c r="AO148" s="1982"/>
      <c r="AP148" s="1983"/>
      <c r="AQ148" s="636" t="s">
        <v>83</v>
      </c>
      <c r="AR148" s="569">
        <v>68</v>
      </c>
      <c r="AS148" s="638" t="s">
        <v>83</v>
      </c>
      <c r="AT148" s="639">
        <v>68</v>
      </c>
      <c r="AU148" s="1982"/>
      <c r="AV148" s="1983"/>
      <c r="AW148" s="636" t="s">
        <v>83</v>
      </c>
      <c r="AX148" s="569">
        <v>68</v>
      </c>
      <c r="AY148" s="638" t="s">
        <v>83</v>
      </c>
      <c r="AZ148" s="569">
        <v>68</v>
      </c>
      <c r="BA148" s="1982"/>
      <c r="BB148" s="1983"/>
      <c r="BC148" s="636" t="s">
        <v>83</v>
      </c>
      <c r="BD148" s="569">
        <v>68</v>
      </c>
      <c r="BE148" s="638" t="s">
        <v>83</v>
      </c>
      <c r="BF148" s="639">
        <v>68</v>
      </c>
      <c r="BG148" s="1982"/>
      <c r="BH148" s="1983"/>
      <c r="BI148" s="636" t="s">
        <v>83</v>
      </c>
      <c r="BJ148" s="569">
        <v>68</v>
      </c>
      <c r="BK148" s="638" t="s">
        <v>83</v>
      </c>
      <c r="BL148" s="639">
        <v>68</v>
      </c>
      <c r="BM148" s="2018"/>
      <c r="BN148" s="2019"/>
      <c r="BO148" s="636" t="s">
        <v>83</v>
      </c>
      <c r="BP148" s="569">
        <v>68</v>
      </c>
      <c r="BQ148" s="638" t="s">
        <v>83</v>
      </c>
      <c r="BR148" s="639">
        <v>68</v>
      </c>
      <c r="BS148" s="2018"/>
      <c r="BT148" s="2019"/>
      <c r="BU148" s="636" t="s">
        <v>83</v>
      </c>
      <c r="BV148" s="569">
        <v>68</v>
      </c>
      <c r="BW148" s="638" t="s">
        <v>83</v>
      </c>
      <c r="BX148" s="639">
        <v>68</v>
      </c>
      <c r="BY148" s="1982"/>
      <c r="BZ148" s="1983"/>
      <c r="CA148" s="636" t="s">
        <v>83</v>
      </c>
      <c r="CB148" s="569">
        <v>48</v>
      </c>
      <c r="CC148" s="638" t="s">
        <v>83</v>
      </c>
      <c r="CD148" s="639">
        <v>48</v>
      </c>
      <c r="CE148" s="2020"/>
      <c r="CF148" s="2021"/>
      <c r="CG148" s="1972"/>
      <c r="CH148" s="1973"/>
      <c r="CI148" s="1390" t="s">
        <v>452</v>
      </c>
    </row>
    <row r="149" spans="1:103" s="506" customFormat="1" ht="18" customHeight="1" thickBot="1" x14ac:dyDescent="0.25">
      <c r="A149" s="498">
        <f t="shared" si="369"/>
        <v>0</v>
      </c>
      <c r="B149" s="498">
        <f t="shared" si="369"/>
        <v>0</v>
      </c>
      <c r="C149" s="498">
        <f t="shared" si="370"/>
        <v>0</v>
      </c>
      <c r="D149" s="498" t="e">
        <f>BI149+BO149+BU149+CA149+#REF!</f>
        <v>#REF!</v>
      </c>
      <c r="E149" s="640" t="e">
        <f>BK149+BQ149+BW149+CC149+#REF!</f>
        <v>#REF!</v>
      </c>
      <c r="F149" s="1890"/>
      <c r="G149" s="1891"/>
      <c r="H149" s="1995"/>
      <c r="I149" s="1996"/>
      <c r="J149" s="1996"/>
      <c r="K149" s="1996"/>
      <c r="L149" s="1996"/>
      <c r="M149" s="1996"/>
      <c r="N149" s="1996"/>
      <c r="O149" s="1996"/>
      <c r="P149" s="1996"/>
      <c r="Q149" s="1996"/>
      <c r="R149" s="1996"/>
      <c r="S149" s="1996"/>
      <c r="T149" s="1997"/>
      <c r="U149" s="1974"/>
      <c r="V149" s="1975"/>
      <c r="W149" s="1974"/>
      <c r="X149" s="1975"/>
      <c r="Y149" s="578" t="s">
        <v>128</v>
      </c>
      <c r="Z149" s="626">
        <v>16</v>
      </c>
      <c r="AA149" s="578" t="s">
        <v>128</v>
      </c>
      <c r="AB149" s="626">
        <v>16</v>
      </c>
      <c r="AC149" s="1830"/>
      <c r="AD149" s="1831"/>
      <c r="AE149" s="1864"/>
      <c r="AF149" s="1831"/>
      <c r="AG149" s="641" t="s">
        <v>128</v>
      </c>
      <c r="AH149" s="642">
        <v>16</v>
      </c>
      <c r="AI149" s="1976"/>
      <c r="AJ149" s="1977"/>
      <c r="AK149" s="641" t="s">
        <v>128</v>
      </c>
      <c r="AL149" s="642">
        <v>16</v>
      </c>
      <c r="AM149" s="641" t="s">
        <v>128</v>
      </c>
      <c r="AN149" s="642">
        <v>16</v>
      </c>
      <c r="AO149" s="1818"/>
      <c r="AP149" s="1990"/>
      <c r="AQ149" s="636"/>
      <c r="AR149" s="569"/>
      <c r="AS149" s="570"/>
      <c r="AT149" s="571"/>
      <c r="AU149" s="1818"/>
      <c r="AV149" s="1990"/>
      <c r="AW149" s="636"/>
      <c r="AX149" s="569"/>
      <c r="AY149" s="570"/>
      <c r="AZ149" s="571"/>
      <c r="BA149" s="1818"/>
      <c r="BB149" s="1990"/>
      <c r="BC149" s="636"/>
      <c r="BD149" s="569"/>
      <c r="BE149" s="570"/>
      <c r="BF149" s="571"/>
      <c r="BG149" s="1818"/>
      <c r="BH149" s="1990"/>
      <c r="BI149" s="636"/>
      <c r="BJ149" s="571"/>
      <c r="BK149" s="1818"/>
      <c r="BL149" s="1810"/>
      <c r="BM149" s="1989"/>
      <c r="BN149" s="1814"/>
      <c r="BO149" s="636"/>
      <c r="BP149" s="571"/>
      <c r="BQ149" s="1818"/>
      <c r="BR149" s="1810"/>
      <c r="BS149" s="1989"/>
      <c r="BT149" s="1814"/>
      <c r="BU149" s="636"/>
      <c r="BV149" s="571"/>
      <c r="BW149" s="1818"/>
      <c r="BX149" s="1810"/>
      <c r="BY149" s="1818"/>
      <c r="BZ149" s="1990"/>
      <c r="CA149" s="636"/>
      <c r="CB149" s="571"/>
      <c r="CC149" s="1818"/>
      <c r="CD149" s="1810"/>
      <c r="CE149" s="1819"/>
      <c r="CF149" s="1820"/>
      <c r="CG149" s="1974"/>
      <c r="CH149" s="1975"/>
      <c r="CI149" s="1391"/>
    </row>
    <row r="150" spans="1:103" s="506" customFormat="1" ht="21" thickTop="1" x14ac:dyDescent="0.2">
      <c r="A150" s="506">
        <f t="shared" ref="A150:B153" si="371">BE150+BK150+BQ150+BW150+CC150</f>
        <v>0</v>
      </c>
      <c r="B150" s="506">
        <f t="shared" si="371"/>
        <v>0</v>
      </c>
      <c r="C150" s="506">
        <f t="shared" si="370"/>
        <v>0</v>
      </c>
      <c r="D150" s="506" t="e">
        <f>BI150+BO150+BU150+CA150+#REF!</f>
        <v>#REF!</v>
      </c>
      <c r="E150" s="498" t="e">
        <f>BK150+BQ150+BW150+CC150+#REF!</f>
        <v>#REF!</v>
      </c>
      <c r="F150" s="2022" t="s">
        <v>316</v>
      </c>
      <c r="G150" s="2023"/>
      <c r="H150" s="2024" t="s">
        <v>321</v>
      </c>
      <c r="I150" s="1870"/>
      <c r="J150" s="1870"/>
      <c r="K150" s="1870"/>
      <c r="L150" s="1870"/>
      <c r="M150" s="1870"/>
      <c r="N150" s="1870"/>
      <c r="O150" s="1870"/>
      <c r="P150" s="1870"/>
      <c r="Q150" s="1870"/>
      <c r="R150" s="1870"/>
      <c r="S150" s="1870"/>
      <c r="T150" s="2025"/>
      <c r="U150" s="2022"/>
      <c r="V150" s="2026"/>
      <c r="W150" s="1867" t="s">
        <v>322</v>
      </c>
      <c r="X150" s="1898"/>
      <c r="Y150" s="1875" t="s">
        <v>307</v>
      </c>
      <c r="Z150" s="1876"/>
      <c r="AA150" s="2027" t="s">
        <v>308</v>
      </c>
      <c r="AB150" s="2028"/>
      <c r="AC150" s="1901">
        <v>8</v>
      </c>
      <c r="AD150" s="1902"/>
      <c r="AE150" s="1903"/>
      <c r="AF150" s="1902"/>
      <c r="AG150" s="2035" t="s">
        <v>453</v>
      </c>
      <c r="AH150" s="2036"/>
      <c r="AI150" s="1836"/>
      <c r="AJ150" s="1837"/>
      <c r="AK150" s="1886" t="s">
        <v>454</v>
      </c>
      <c r="AL150" s="1835"/>
      <c r="AM150" s="1836" t="s">
        <v>309</v>
      </c>
      <c r="AN150" s="1837"/>
      <c r="AO150" s="1899">
        <f>ROUND(1,1)*AJ150/40</f>
        <v>0</v>
      </c>
      <c r="AP150" s="1900"/>
      <c r="AQ150" s="1886" t="s">
        <v>319</v>
      </c>
      <c r="AR150" s="1835"/>
      <c r="AS150" s="1836" t="s">
        <v>298</v>
      </c>
      <c r="AT150" s="1837"/>
      <c r="AU150" s="1899">
        <f>ROUND(1,1)*AP150/40</f>
        <v>0</v>
      </c>
      <c r="AV150" s="1900"/>
      <c r="AW150" s="609"/>
      <c r="AX150" s="612"/>
      <c r="AY150" s="611"/>
      <c r="AZ150" s="612"/>
      <c r="BA150" s="1899"/>
      <c r="BB150" s="1900"/>
      <c r="BC150" s="609"/>
      <c r="BD150" s="612"/>
      <c r="BE150" s="611"/>
      <c r="BF150" s="612"/>
      <c r="BG150" s="1899"/>
      <c r="BH150" s="1900"/>
      <c r="BI150" s="609"/>
      <c r="BJ150" s="612"/>
      <c r="BK150" s="611"/>
      <c r="BL150" s="612"/>
      <c r="BM150" s="1899"/>
      <c r="BN150" s="1900"/>
      <c r="BO150" s="1838"/>
      <c r="BP150" s="1837"/>
      <c r="BQ150" s="1836"/>
      <c r="BR150" s="1837"/>
      <c r="BS150" s="1899"/>
      <c r="BT150" s="1900"/>
      <c r="BU150" s="1838"/>
      <c r="BV150" s="1837"/>
      <c r="BW150" s="1836"/>
      <c r="BX150" s="1837"/>
      <c r="BY150" s="1834"/>
      <c r="BZ150" s="1887"/>
      <c r="CA150" s="643"/>
      <c r="CB150" s="612"/>
      <c r="CC150" s="2033"/>
      <c r="CD150" s="2034"/>
      <c r="CE150" s="1834"/>
      <c r="CF150" s="1887"/>
      <c r="CG150" s="1886"/>
      <c r="CH150" s="2029"/>
      <c r="CI150" s="644" t="s">
        <v>455</v>
      </c>
    </row>
    <row r="151" spans="1:103" s="506" customFormat="1" ht="20.25" customHeight="1" x14ac:dyDescent="0.2">
      <c r="A151" s="506" t="e">
        <f>BE151+BK151+#REF!+BW151+CC151</f>
        <v>#VALUE!</v>
      </c>
      <c r="B151" s="506" t="e">
        <f>BF151+BL151+#REF!+BX151+CD151</f>
        <v>#REF!</v>
      </c>
      <c r="C151" s="506">
        <f t="shared" si="370"/>
        <v>0</v>
      </c>
      <c r="D151" s="506" t="e">
        <f>BI151+#REF!+BU151+CA151+#REF!</f>
        <v>#VALUE!</v>
      </c>
      <c r="E151" s="498" t="e">
        <f>BK151+#REF!+BW151+CC151+#REF!</f>
        <v>#VALUE!</v>
      </c>
      <c r="F151" s="2022" t="s">
        <v>320</v>
      </c>
      <c r="G151" s="2023"/>
      <c r="H151" s="2030" t="s">
        <v>324</v>
      </c>
      <c r="I151" s="2031"/>
      <c r="J151" s="2031"/>
      <c r="K151" s="2031"/>
      <c r="L151" s="2031"/>
      <c r="M151" s="2031"/>
      <c r="N151" s="2031"/>
      <c r="O151" s="2031"/>
      <c r="P151" s="2031"/>
      <c r="Q151" s="2031"/>
      <c r="R151" s="2031"/>
      <c r="S151" s="2031"/>
      <c r="T151" s="2031"/>
      <c r="U151" s="2022"/>
      <c r="V151" s="2026"/>
      <c r="W151" s="2032" t="s">
        <v>325</v>
      </c>
      <c r="X151" s="2023"/>
      <c r="Y151" s="1875" t="s">
        <v>456</v>
      </c>
      <c r="Z151" s="1876"/>
      <c r="AA151" s="2027" t="s">
        <v>308</v>
      </c>
      <c r="AB151" s="2028"/>
      <c r="AC151" s="1901" t="s">
        <v>309</v>
      </c>
      <c r="AD151" s="1902"/>
      <c r="AE151" s="1903"/>
      <c r="AF151" s="1902"/>
      <c r="AG151" s="2035"/>
      <c r="AH151" s="2036"/>
      <c r="AI151" s="1836" t="s">
        <v>298</v>
      </c>
      <c r="AJ151" s="1837"/>
      <c r="AK151" s="2046"/>
      <c r="AL151" s="2047"/>
      <c r="AM151" s="2044"/>
      <c r="AN151" s="2045"/>
      <c r="AO151" s="2042">
        <f>ROUND(1,1)*AJ151/40</f>
        <v>0</v>
      </c>
      <c r="AP151" s="2043"/>
      <c r="AQ151" s="2048"/>
      <c r="AR151" s="2045"/>
      <c r="AS151" s="2044"/>
      <c r="AT151" s="2045"/>
      <c r="AU151" s="2042">
        <f>ROUND(1,1)*AP151/40</f>
        <v>0</v>
      </c>
      <c r="AV151" s="2043"/>
      <c r="AW151" s="647"/>
      <c r="AX151" s="648"/>
      <c r="AY151" s="649"/>
      <c r="AZ151" s="648"/>
      <c r="BA151" s="2042"/>
      <c r="BB151" s="2043"/>
      <c r="BC151" s="647"/>
      <c r="BD151" s="648"/>
      <c r="BE151" s="649"/>
      <c r="BF151" s="648"/>
      <c r="BG151" s="2042"/>
      <c r="BH151" s="2043"/>
      <c r="BI151" s="1838" t="s">
        <v>456</v>
      </c>
      <c r="BJ151" s="1837"/>
      <c r="BK151" s="1836" t="s">
        <v>308</v>
      </c>
      <c r="BL151" s="1837"/>
      <c r="BM151" s="2042"/>
      <c r="BN151" s="2043"/>
      <c r="BS151" s="1899"/>
      <c r="BT151" s="1900"/>
      <c r="BU151" s="650"/>
      <c r="BV151" s="612"/>
      <c r="BW151" s="2033"/>
      <c r="BX151" s="2034"/>
      <c r="BY151" s="1834"/>
      <c r="BZ151" s="1887"/>
      <c r="CA151" s="643"/>
      <c r="CB151" s="612"/>
      <c r="CC151" s="2033"/>
      <c r="CD151" s="2034"/>
      <c r="CE151" s="1834"/>
      <c r="CF151" s="1887"/>
      <c r="CG151" s="1886"/>
      <c r="CH151" s="2029"/>
      <c r="CI151" s="646" t="s">
        <v>181</v>
      </c>
    </row>
    <row r="152" spans="1:103" s="506" customFormat="1" ht="20.25" customHeight="1" x14ac:dyDescent="0.2">
      <c r="A152" s="506" t="e">
        <f t="shared" si="371"/>
        <v>#VALUE!</v>
      </c>
      <c r="B152" s="506">
        <f t="shared" si="371"/>
        <v>0</v>
      </c>
      <c r="C152" s="506">
        <f t="shared" si="370"/>
        <v>0</v>
      </c>
      <c r="D152" s="506" t="e">
        <f>BI152+BO152+BU152+CA152+#REF!</f>
        <v>#VALUE!</v>
      </c>
      <c r="E152" s="498" t="e">
        <f>BK152+BQ152+BW152+CC152+#REF!</f>
        <v>#VALUE!</v>
      </c>
      <c r="F152" s="2022" t="s">
        <v>323</v>
      </c>
      <c r="G152" s="2023"/>
      <c r="H152" s="2037" t="s">
        <v>327</v>
      </c>
      <c r="I152" s="1929"/>
      <c r="J152" s="1929"/>
      <c r="K152" s="1929"/>
      <c r="L152" s="1929"/>
      <c r="M152" s="1929"/>
      <c r="N152" s="1929"/>
      <c r="O152" s="1929"/>
      <c r="P152" s="1929"/>
      <c r="Q152" s="1929"/>
      <c r="R152" s="1929"/>
      <c r="S152" s="1929"/>
      <c r="T152" s="1929"/>
      <c r="U152" s="2038"/>
      <c r="V152" s="2039"/>
      <c r="W152" s="2032" t="s">
        <v>303</v>
      </c>
      <c r="X152" s="2023"/>
      <c r="Y152" s="2040" t="s">
        <v>307</v>
      </c>
      <c r="Z152" s="2041"/>
      <c r="AA152" s="1852" t="s">
        <v>308</v>
      </c>
      <c r="AB152" s="1853"/>
      <c r="AC152" s="1845" t="s">
        <v>309</v>
      </c>
      <c r="AD152" s="1856"/>
      <c r="AE152" s="1855"/>
      <c r="AF152" s="1856"/>
      <c r="AG152" s="2066"/>
      <c r="AH152" s="2067"/>
      <c r="AI152" s="1392" t="s">
        <v>298</v>
      </c>
      <c r="AJ152" s="1393"/>
      <c r="AK152" s="1882"/>
      <c r="AL152" s="1885"/>
      <c r="AM152" s="1392"/>
      <c r="AN152" s="1393"/>
      <c r="AO152" s="1865">
        <f>ROUND(1,1)*AJ152/40</f>
        <v>0</v>
      </c>
      <c r="AP152" s="1866"/>
      <c r="AQ152" s="1882"/>
      <c r="AR152" s="1885"/>
      <c r="AS152" s="1392"/>
      <c r="AT152" s="1393"/>
      <c r="AU152" s="1865">
        <f>ROUND(1,1)*AP152/40</f>
        <v>0</v>
      </c>
      <c r="AV152" s="1866"/>
      <c r="AW152" s="1867"/>
      <c r="AX152" s="1393"/>
      <c r="AY152" s="1392"/>
      <c r="AZ152" s="1393"/>
      <c r="BA152" s="1865"/>
      <c r="BB152" s="1866"/>
      <c r="BC152" s="2065"/>
      <c r="BD152" s="1393"/>
      <c r="BE152" s="1392"/>
      <c r="BF152" s="1393"/>
      <c r="BG152" s="1865"/>
      <c r="BH152" s="1866"/>
      <c r="BI152" s="1867"/>
      <c r="BJ152" s="1393"/>
      <c r="BK152" s="1392"/>
      <c r="BL152" s="1393"/>
      <c r="BM152" s="1865"/>
      <c r="BN152" s="1866"/>
      <c r="BO152" s="1867" t="s">
        <v>307</v>
      </c>
      <c r="BP152" s="1393"/>
      <c r="BQ152" s="1392" t="s">
        <v>308</v>
      </c>
      <c r="BR152" s="1393"/>
      <c r="BS152" s="1865"/>
      <c r="BT152" s="1866"/>
      <c r="BU152" s="1867"/>
      <c r="BV152" s="1393"/>
      <c r="BW152" s="1392"/>
      <c r="BX152" s="1393"/>
      <c r="BY152" s="1884"/>
      <c r="BZ152" s="1883"/>
      <c r="CA152" s="645"/>
      <c r="CB152" s="597"/>
      <c r="CC152" s="2063"/>
      <c r="CD152" s="2064"/>
      <c r="CE152" s="1884"/>
      <c r="CF152" s="1883"/>
      <c r="CG152" s="1882"/>
      <c r="CH152" s="2097"/>
      <c r="CI152" s="646" t="s">
        <v>141</v>
      </c>
    </row>
    <row r="153" spans="1:103" s="284" customFormat="1" ht="43.5" customHeight="1" thickBot="1" x14ac:dyDescent="0.25">
      <c r="A153" s="284">
        <f t="shared" si="371"/>
        <v>0</v>
      </c>
      <c r="B153" s="284">
        <f t="shared" si="371"/>
        <v>0</v>
      </c>
      <c r="C153" s="284">
        <f t="shared" si="370"/>
        <v>0</v>
      </c>
      <c r="D153" s="284" t="e">
        <f>BI153+BO153+BU153+CA153+#REF!</f>
        <v>#VALUE!</v>
      </c>
      <c r="E153" s="285" t="e">
        <f>BK153+BQ153+BW153+CC153+#REF!</f>
        <v>#REF!</v>
      </c>
      <c r="F153" s="2049" t="s">
        <v>326</v>
      </c>
      <c r="G153" s="2050"/>
      <c r="H153" s="2051" t="s">
        <v>390</v>
      </c>
      <c r="I153" s="2052"/>
      <c r="J153" s="2052"/>
      <c r="K153" s="2052"/>
      <c r="L153" s="2052"/>
      <c r="M153" s="2052"/>
      <c r="N153" s="2052"/>
      <c r="O153" s="2052"/>
      <c r="P153" s="2052"/>
      <c r="Q153" s="2052"/>
      <c r="R153" s="2052"/>
      <c r="S153" s="2052"/>
      <c r="T153" s="2052"/>
      <c r="U153" s="2049"/>
      <c r="V153" s="2053"/>
      <c r="W153" s="2054"/>
      <c r="X153" s="2050"/>
      <c r="Y153" s="2055" t="s">
        <v>328</v>
      </c>
      <c r="Z153" s="2056"/>
      <c r="AA153" s="2056"/>
      <c r="AB153" s="2057"/>
      <c r="AC153" s="2058"/>
      <c r="AD153" s="2059"/>
      <c r="AE153" s="2060"/>
      <c r="AF153" s="2059"/>
      <c r="AG153" s="2061"/>
      <c r="AH153" s="2062"/>
      <c r="AI153" s="2061" t="s">
        <v>328</v>
      </c>
      <c r="AJ153" s="2062"/>
      <c r="AK153" s="2088"/>
      <c r="AL153" s="2089"/>
      <c r="AM153" s="2086"/>
      <c r="AN153" s="2085"/>
      <c r="AO153" s="2082">
        <f>ROUND(1,1)*AJ153/40</f>
        <v>0</v>
      </c>
      <c r="AP153" s="2083"/>
      <c r="AQ153" s="2088"/>
      <c r="AR153" s="2089"/>
      <c r="AS153" s="2086"/>
      <c r="AT153" s="2085"/>
      <c r="AU153" s="2082">
        <f>ROUND(1,1)*AP153/40</f>
        <v>0</v>
      </c>
      <c r="AV153" s="2083"/>
      <c r="AW153" s="466"/>
      <c r="AX153" s="467"/>
      <c r="AY153" s="468"/>
      <c r="AZ153" s="467"/>
      <c r="BA153" s="2082"/>
      <c r="BB153" s="2083"/>
      <c r="BC153" s="466"/>
      <c r="BD153" s="467"/>
      <c r="BE153" s="468"/>
      <c r="BF153" s="467"/>
      <c r="BG153" s="2082"/>
      <c r="BH153" s="2083"/>
      <c r="BI153" s="2084"/>
      <c r="BJ153" s="2085"/>
      <c r="BK153" s="2086"/>
      <c r="BL153" s="2085"/>
      <c r="BM153" s="2082"/>
      <c r="BN153" s="2087"/>
      <c r="BO153" s="2075" t="s">
        <v>303</v>
      </c>
      <c r="BP153" s="2068"/>
      <c r="BQ153" s="2068"/>
      <c r="BR153" s="2068"/>
      <c r="BS153" s="2076"/>
      <c r="BT153" s="2077"/>
      <c r="BU153" s="469"/>
      <c r="BV153" s="470"/>
      <c r="BW153" s="2078"/>
      <c r="BX153" s="2079"/>
      <c r="BY153" s="2080"/>
      <c r="BZ153" s="2081"/>
      <c r="CA153" s="2075" t="s">
        <v>303</v>
      </c>
      <c r="CB153" s="2068"/>
      <c r="CC153" s="2068"/>
      <c r="CD153" s="2068"/>
      <c r="CE153" s="2080"/>
      <c r="CF153" s="2081"/>
      <c r="CG153" s="2088"/>
      <c r="CH153" s="2100"/>
      <c r="CI153" s="651" t="s">
        <v>273</v>
      </c>
      <c r="CJ153" s="113"/>
      <c r="CK153" s="113"/>
      <c r="CL153" s="113"/>
    </row>
    <row r="154" spans="1:103" s="287" customFormat="1" ht="2.25" customHeight="1" thickTop="1" thickBot="1" x14ac:dyDescent="0.3">
      <c r="A154" s="286"/>
      <c r="B154" s="286"/>
      <c r="C154" s="286" t="s">
        <v>329</v>
      </c>
      <c r="D154" s="286" t="s">
        <v>330</v>
      </c>
      <c r="E154" s="286"/>
      <c r="F154" s="448"/>
      <c r="G154" s="329"/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2101"/>
      <c r="T154" s="2101"/>
      <c r="U154" s="449"/>
      <c r="V154" s="450"/>
      <c r="W154" s="2069">
        <f>Y154-200</f>
        <v>7954</v>
      </c>
      <c r="X154" s="2069"/>
      <c r="Y154" s="2070">
        <f>(BL23+BO23)*54</f>
        <v>8154</v>
      </c>
      <c r="Z154" s="2070"/>
      <c r="AA154" s="2071">
        <f>AC155+AE155+AG155+AI155</f>
        <v>4854</v>
      </c>
      <c r="AB154" s="2072"/>
      <c r="AC154" s="451"/>
      <c r="AD154" s="452"/>
      <c r="AE154" s="453"/>
      <c r="AF154" s="453"/>
      <c r="AG154" s="453"/>
      <c r="AH154" s="453"/>
      <c r="AI154" s="453"/>
      <c r="AJ154" s="453"/>
      <c r="AK154" s="453"/>
      <c r="AL154" s="453"/>
      <c r="AM154" s="453"/>
      <c r="AN154" s="453"/>
      <c r="AO154" s="2073"/>
      <c r="AP154" s="2073"/>
      <c r="AQ154" s="2074" t="s">
        <v>331</v>
      </c>
      <c r="AR154" s="2074"/>
      <c r="AS154" s="454"/>
      <c r="AT154" s="454"/>
      <c r="AU154" s="2073">
        <f>60-(AO155+AU155)</f>
        <v>-1</v>
      </c>
      <c r="AV154" s="2073"/>
      <c r="AW154" s="2099" t="s">
        <v>331</v>
      </c>
      <c r="AX154" s="2099"/>
      <c r="AY154" s="454"/>
      <c r="AZ154" s="454"/>
      <c r="BA154" s="2073"/>
      <c r="BB154" s="2073"/>
      <c r="BC154" s="2074" t="s">
        <v>332</v>
      </c>
      <c r="BD154" s="2074"/>
      <c r="BE154" s="454"/>
      <c r="BF154" s="454"/>
      <c r="BG154" s="2073">
        <f>60-(BA155+BG155)</f>
        <v>-22</v>
      </c>
      <c r="BH154" s="2073"/>
      <c r="BI154" s="2099" t="s">
        <v>331</v>
      </c>
      <c r="BJ154" s="2099"/>
      <c r="BK154" s="454"/>
      <c r="BL154" s="454"/>
      <c r="BM154" s="2073"/>
      <c r="BN154" s="2073"/>
      <c r="BO154" s="2099" t="s">
        <v>332</v>
      </c>
      <c r="BP154" s="2099"/>
      <c r="BQ154" s="454"/>
      <c r="BR154" s="454"/>
      <c r="BS154" s="2073">
        <f>60-(BM155+BS155)-AU166</f>
        <v>-22</v>
      </c>
      <c r="BT154" s="2073"/>
      <c r="BU154" s="2099" t="s">
        <v>333</v>
      </c>
      <c r="BV154" s="2099"/>
      <c r="BW154" s="2074"/>
      <c r="BX154" s="2074"/>
      <c r="BY154" s="2073">
        <f>60-(BS155+BY155)-BA166</f>
        <v>-37</v>
      </c>
      <c r="BZ154" s="2073"/>
      <c r="CA154" s="2073"/>
      <c r="CB154" s="2073"/>
      <c r="CC154" s="454"/>
      <c r="CD154" s="454"/>
      <c r="CE154" s="2073">
        <f>60-(BY155+CE155)-AU167-AU168-AU169-BF166</f>
        <v>-22</v>
      </c>
      <c r="CF154" s="2073"/>
      <c r="CG154" s="455"/>
      <c r="CH154" s="455"/>
      <c r="CI154" s="445"/>
      <c r="CJ154" s="153"/>
      <c r="CK154" s="153"/>
      <c r="CL154" s="442">
        <f>CK165:CL165</f>
        <v>0</v>
      </c>
    </row>
    <row r="155" spans="1:103" s="291" customFormat="1" ht="24.75" thickTop="1" thickBot="1" x14ac:dyDescent="0.25">
      <c r="A155" s="286"/>
      <c r="B155" s="286"/>
      <c r="C155" s="286" t="e">
        <f>D155-200</f>
        <v>#REF!</v>
      </c>
      <c r="D155" s="288" t="e">
        <f>(#REF!+#REF!)*54</f>
        <v>#REF!</v>
      </c>
      <c r="E155" s="289" t="e">
        <f>C155-Y155</f>
        <v>#REF!</v>
      </c>
      <c r="F155" s="2090" t="s">
        <v>334</v>
      </c>
      <c r="G155" s="2091"/>
      <c r="H155" s="2091"/>
      <c r="I155" s="2091"/>
      <c r="J155" s="2091"/>
      <c r="K155" s="2091"/>
      <c r="L155" s="2091"/>
      <c r="M155" s="2091"/>
      <c r="N155" s="2091"/>
      <c r="O155" s="2091"/>
      <c r="P155" s="2091"/>
      <c r="Q155" s="2091"/>
      <c r="R155" s="2091"/>
      <c r="S155" s="2091"/>
      <c r="T155" s="2091"/>
      <c r="U155" s="2091"/>
      <c r="V155" s="2091"/>
      <c r="W155" s="2091"/>
      <c r="X155" s="2092"/>
      <c r="Y155" s="2093">
        <f>Y38+Y87</f>
        <v>10605</v>
      </c>
      <c r="Z155" s="2094"/>
      <c r="AA155" s="2095">
        <f>AA38+AA87</f>
        <v>4920</v>
      </c>
      <c r="AB155" s="2096"/>
      <c r="AC155" s="2095">
        <f>AC38+AC87</f>
        <v>1764</v>
      </c>
      <c r="AD155" s="2096"/>
      <c r="AE155" s="2095">
        <f>AE38+AE87</f>
        <v>500</v>
      </c>
      <c r="AF155" s="2096"/>
      <c r="AG155" s="2095">
        <f>AG38+AG87</f>
        <v>2446</v>
      </c>
      <c r="AH155" s="2096"/>
      <c r="AI155" s="2095">
        <f>AI38+AI87</f>
        <v>144</v>
      </c>
      <c r="AJ155" s="2096"/>
      <c r="AK155" s="2098">
        <f>AK38+AK87</f>
        <v>1249</v>
      </c>
      <c r="AL155" s="2095"/>
      <c r="AM155" s="2098">
        <f>AM38+AM87</f>
        <v>522</v>
      </c>
      <c r="AN155" s="2095"/>
      <c r="AO155" s="2098">
        <f>AO38+AO87</f>
        <v>32</v>
      </c>
      <c r="AP155" s="2095"/>
      <c r="AQ155" s="2098">
        <f>AQ38+AQ87</f>
        <v>1152</v>
      </c>
      <c r="AR155" s="2095"/>
      <c r="AS155" s="2098">
        <f>AS38+AS87</f>
        <v>482</v>
      </c>
      <c r="AT155" s="2095"/>
      <c r="AU155" s="2098">
        <f>AU38+AU87</f>
        <v>29</v>
      </c>
      <c r="AV155" s="2095"/>
      <c r="AW155" s="2098">
        <f>AW38+AW87</f>
        <v>1382</v>
      </c>
      <c r="AX155" s="2095"/>
      <c r="AY155" s="2098">
        <f>AY38+AY87</f>
        <v>602</v>
      </c>
      <c r="AZ155" s="2095"/>
      <c r="BA155" s="2098">
        <f>BA38+BA87</f>
        <v>37</v>
      </c>
      <c r="BB155" s="2095"/>
      <c r="BC155" s="2098">
        <f>BC38+BC87</f>
        <v>1552</v>
      </c>
      <c r="BD155" s="2095"/>
      <c r="BE155" s="2098">
        <f>BE38+BE87</f>
        <v>704</v>
      </c>
      <c r="BF155" s="2095"/>
      <c r="BG155" s="2098">
        <f>BG38+BG87</f>
        <v>45</v>
      </c>
      <c r="BH155" s="2095"/>
      <c r="BI155" s="2098">
        <f>BI38+BI87</f>
        <v>1390</v>
      </c>
      <c r="BJ155" s="2095"/>
      <c r="BK155" s="2098">
        <f>BK38+BK87</f>
        <v>762</v>
      </c>
      <c r="BL155" s="2095"/>
      <c r="BM155" s="2098">
        <f>BM38+BM87</f>
        <v>34</v>
      </c>
      <c r="BN155" s="2095"/>
      <c r="BO155" s="2098">
        <f>BO38+BO87</f>
        <v>1734</v>
      </c>
      <c r="BP155" s="2095"/>
      <c r="BQ155" s="2098">
        <f>BQ38+BQ87</f>
        <v>864</v>
      </c>
      <c r="BR155" s="2095"/>
      <c r="BS155" s="2098">
        <f>BS38+BS87</f>
        <v>45</v>
      </c>
      <c r="BT155" s="2095"/>
      <c r="BU155" s="2098">
        <f>BU38+BU87</f>
        <v>1906</v>
      </c>
      <c r="BV155" s="2095"/>
      <c r="BW155" s="2098">
        <f>BW38+BW87</f>
        <v>916</v>
      </c>
      <c r="BX155" s="2095"/>
      <c r="BY155" s="2098">
        <f>BY38+BY87</f>
        <v>52</v>
      </c>
      <c r="BZ155" s="2095"/>
      <c r="CA155" s="2098">
        <f>CA38+CA87</f>
        <v>0</v>
      </c>
      <c r="CB155" s="2095"/>
      <c r="CC155" s="2098">
        <f>CC38+CC87</f>
        <v>0</v>
      </c>
      <c r="CD155" s="2095"/>
      <c r="CE155" s="2098">
        <f>CE38+CE87</f>
        <v>0</v>
      </c>
      <c r="CF155" s="2095"/>
      <c r="CG155" s="2098">
        <f>CG38+CG87</f>
        <v>273</v>
      </c>
      <c r="CH155" s="2096"/>
      <c r="CI155" s="446">
        <f>AJ155+AP155+AV155+BB155+BH155+BN155+BT155+BZ155</f>
        <v>0</v>
      </c>
      <c r="CJ155" s="227">
        <f>AK155+AQ155+AW155+BC155+BI155+BO155+BU155+CA155</f>
        <v>10365</v>
      </c>
      <c r="CK155" s="228">
        <f>AM155+AS155+AY155+BE155+BK155+BQ155+BW155+CC155</f>
        <v>4852</v>
      </c>
      <c r="CL155" s="229">
        <f>AO155+AU155+BA155+BG155+BM155+BS155+BY155+CE155</f>
        <v>274</v>
      </c>
      <c r="CM155" s="434"/>
      <c r="CN155" s="435">
        <f>CL154-CL155</f>
        <v>-274</v>
      </c>
      <c r="CO155" s="436"/>
      <c r="CP155" s="290"/>
      <c r="CQ155" s="290"/>
      <c r="CR155" s="290"/>
      <c r="CS155" s="290"/>
      <c r="CT155" s="290"/>
      <c r="CU155" s="290"/>
      <c r="CV155" s="290"/>
      <c r="CW155" s="290"/>
      <c r="CX155" s="290"/>
      <c r="CY155" s="290"/>
    </row>
    <row r="156" spans="1:103" s="292" customFormat="1" ht="24.75" thickTop="1" thickBot="1" x14ac:dyDescent="0.4">
      <c r="F156" s="2113" t="s">
        <v>335</v>
      </c>
      <c r="G156" s="2114"/>
      <c r="H156" s="2114"/>
      <c r="I156" s="2114"/>
      <c r="J156" s="2114"/>
      <c r="K156" s="2114"/>
      <c r="L156" s="2114"/>
      <c r="M156" s="2114"/>
      <c r="N156" s="2114"/>
      <c r="O156" s="2114"/>
      <c r="P156" s="2114"/>
      <c r="Q156" s="2114"/>
      <c r="R156" s="2114"/>
      <c r="S156" s="2114"/>
      <c r="T156" s="2114"/>
      <c r="U156" s="2114"/>
      <c r="V156" s="2114"/>
      <c r="W156" s="2114"/>
      <c r="X156" s="2115"/>
      <c r="Y156" s="293"/>
      <c r="Z156" s="294"/>
      <c r="AA156" s="295"/>
      <c r="AB156" s="296"/>
      <c r="AC156" s="297"/>
      <c r="AD156" s="298"/>
      <c r="AE156" s="299"/>
      <c r="AF156" s="300"/>
      <c r="AG156" s="301"/>
      <c r="AH156" s="302"/>
      <c r="AI156" s="297"/>
      <c r="AJ156" s="303"/>
      <c r="AK156" s="437"/>
      <c r="AL156" s="282"/>
      <c r="AM156" s="2102">
        <f>ROUND(AM155/(AL123),0)</f>
        <v>31</v>
      </c>
      <c r="AN156" s="2102"/>
      <c r="AO156" s="282"/>
      <c r="AP156" s="282"/>
      <c r="AQ156" s="438"/>
      <c r="AR156" s="282"/>
      <c r="AS156" s="2102">
        <v>30</v>
      </c>
      <c r="AT156" s="2102"/>
      <c r="AU156" s="2102"/>
      <c r="AV156" s="2103"/>
      <c r="AW156" s="437"/>
      <c r="AX156" s="282"/>
      <c r="AY156" s="2102">
        <v>32</v>
      </c>
      <c r="AZ156" s="2102"/>
      <c r="BA156" s="282"/>
      <c r="BB156" s="282"/>
      <c r="BC156" s="438"/>
      <c r="BD156" s="282"/>
      <c r="BE156" s="2102">
        <v>29</v>
      </c>
      <c r="BF156" s="2102"/>
      <c r="BG156" s="2102"/>
      <c r="BH156" s="2103"/>
      <c r="BI156" s="437"/>
      <c r="BJ156" s="282"/>
      <c r="BK156" s="2102">
        <v>30</v>
      </c>
      <c r="BL156" s="2102"/>
      <c r="BM156" s="282"/>
      <c r="BN156" s="282"/>
      <c r="BO156" s="438"/>
      <c r="BP156" s="282"/>
      <c r="BQ156" s="2102">
        <v>32</v>
      </c>
      <c r="BR156" s="2102"/>
      <c r="BS156" s="2102"/>
      <c r="BT156" s="2103"/>
      <c r="BU156" s="437"/>
      <c r="BV156" s="282"/>
      <c r="BW156" s="2102">
        <v>33</v>
      </c>
      <c r="BX156" s="2102"/>
      <c r="BY156" s="2102"/>
      <c r="BZ156" s="2103"/>
      <c r="CA156" s="438"/>
      <c r="CB156" s="282"/>
      <c r="CC156" s="2102"/>
      <c r="CD156" s="2102"/>
      <c r="CE156" s="2102"/>
      <c r="CF156" s="2103"/>
      <c r="CG156" s="439"/>
      <c r="CH156" s="440"/>
      <c r="CI156" s="447"/>
      <c r="CJ156" s="441"/>
      <c r="CK156" s="304">
        <f>CK38+CK87</f>
        <v>4852</v>
      </c>
      <c r="CL156" s="305"/>
      <c r="CM156" s="441"/>
      <c r="CN156" s="441"/>
      <c r="CO156" s="146"/>
      <c r="CP156" s="306"/>
      <c r="CQ156" s="306"/>
      <c r="CR156" s="306"/>
      <c r="CS156" s="306"/>
      <c r="CT156" s="306"/>
      <c r="CU156" s="306"/>
      <c r="CV156" s="306"/>
      <c r="CW156" s="306"/>
      <c r="CX156" s="306"/>
      <c r="CY156" s="306"/>
    </row>
    <row r="157" spans="1:103" s="292" customFormat="1" ht="22.5" customHeight="1" thickTop="1" x14ac:dyDescent="0.2">
      <c r="F157" s="2104" t="s">
        <v>336</v>
      </c>
      <c r="G157" s="2105"/>
      <c r="H157" s="2105"/>
      <c r="I157" s="2105"/>
      <c r="J157" s="2105"/>
      <c r="K157" s="2105"/>
      <c r="L157" s="2105"/>
      <c r="M157" s="2105"/>
      <c r="N157" s="2105"/>
      <c r="O157" s="2105"/>
      <c r="P157" s="2105"/>
      <c r="Q157" s="2105"/>
      <c r="R157" s="2105"/>
      <c r="S157" s="2105"/>
      <c r="T157" s="2105"/>
      <c r="U157" s="2105"/>
      <c r="V157" s="2105"/>
      <c r="W157" s="2105"/>
      <c r="X157" s="2106"/>
      <c r="Y157" s="2107"/>
      <c r="Z157" s="2108"/>
      <c r="AA157" s="2109"/>
      <c r="AB157" s="2110"/>
      <c r="AC157" s="2111"/>
      <c r="AD157" s="2112"/>
      <c r="AE157" s="2109"/>
      <c r="AF157" s="2112"/>
      <c r="AG157" s="2109"/>
      <c r="AH157" s="2112"/>
      <c r="AI157" s="2109"/>
      <c r="AJ157" s="2110"/>
      <c r="AK157" s="1338"/>
      <c r="AL157" s="1338"/>
      <c r="AM157" s="1338"/>
      <c r="AN157" s="1338"/>
      <c r="AO157" s="1338"/>
      <c r="AP157" s="1338"/>
      <c r="AQ157" s="1336"/>
      <c r="AR157" s="1338"/>
      <c r="AS157" s="1338"/>
      <c r="AT157" s="1338"/>
      <c r="AU157" s="1338"/>
      <c r="AV157" s="1337"/>
      <c r="AW157" s="1338"/>
      <c r="AX157" s="1338"/>
      <c r="AY157" s="1338"/>
      <c r="AZ157" s="1338"/>
      <c r="BA157" s="1338"/>
      <c r="BB157" s="1338"/>
      <c r="BC157" s="1336"/>
      <c r="BD157" s="1338"/>
      <c r="BE157" s="1338"/>
      <c r="BF157" s="1338"/>
      <c r="BG157" s="1338"/>
      <c r="BH157" s="1337"/>
      <c r="BI157" s="1338"/>
      <c r="BJ157" s="1338"/>
      <c r="BK157" s="1338"/>
      <c r="BL157" s="1338"/>
      <c r="BM157" s="1338"/>
      <c r="BN157" s="1338"/>
      <c r="BO157" s="2107"/>
      <c r="BP157" s="2124"/>
      <c r="BQ157" s="2124"/>
      <c r="BR157" s="2124"/>
      <c r="BS157" s="2124"/>
      <c r="BT157" s="2125"/>
      <c r="BU157" s="2107">
        <v>1</v>
      </c>
      <c r="BV157" s="2124"/>
      <c r="BW157" s="2124"/>
      <c r="BX157" s="2124"/>
      <c r="BY157" s="2124"/>
      <c r="BZ157" s="2125"/>
      <c r="CA157" s="1216"/>
      <c r="CB157" s="1478"/>
      <c r="CC157" s="1478"/>
      <c r="CD157" s="1478"/>
      <c r="CE157" s="1478"/>
      <c r="CF157" s="1195"/>
      <c r="CG157" s="307"/>
      <c r="CH157" s="308"/>
      <c r="CI157" s="444"/>
      <c r="CJ157" s="309">
        <f>CG155+BF166+AU166+AU167+AU168+AU169</f>
        <v>306</v>
      </c>
      <c r="CK157" s="310"/>
      <c r="CL157" s="311"/>
      <c r="CM157" s="311"/>
      <c r="CN157" s="311"/>
      <c r="CO157" s="311"/>
      <c r="CP157" s="311"/>
      <c r="CQ157" s="311"/>
      <c r="CR157" s="311"/>
      <c r="CS157" s="311"/>
      <c r="CT157" s="311"/>
      <c r="CU157" s="311"/>
      <c r="CV157" s="311"/>
      <c r="CW157" s="311"/>
      <c r="CX157" s="311"/>
      <c r="CY157" s="311"/>
    </row>
    <row r="158" spans="1:103" s="292" customFormat="1" ht="21" customHeight="1" x14ac:dyDescent="0.2">
      <c r="F158" s="2104" t="s">
        <v>337</v>
      </c>
      <c r="G158" s="2105"/>
      <c r="H158" s="2105"/>
      <c r="I158" s="2105"/>
      <c r="J158" s="2105"/>
      <c r="K158" s="2105"/>
      <c r="L158" s="2105"/>
      <c r="M158" s="2105"/>
      <c r="N158" s="2105"/>
      <c r="O158" s="2105"/>
      <c r="P158" s="2105"/>
      <c r="Q158" s="2105"/>
      <c r="R158" s="2105"/>
      <c r="S158" s="2105"/>
      <c r="T158" s="2105"/>
      <c r="U158" s="2105"/>
      <c r="V158" s="2105"/>
      <c r="W158" s="2105"/>
      <c r="X158" s="2106"/>
      <c r="Y158" s="2107"/>
      <c r="Z158" s="2108"/>
      <c r="AA158" s="2109"/>
      <c r="AB158" s="2110"/>
      <c r="AC158" s="2111"/>
      <c r="AD158" s="2112"/>
      <c r="AE158" s="2109"/>
      <c r="AF158" s="2112"/>
      <c r="AG158" s="2109"/>
      <c r="AH158" s="2112"/>
      <c r="AI158" s="2109"/>
      <c r="AJ158" s="2110"/>
      <c r="AK158" s="1338"/>
      <c r="AL158" s="1338"/>
      <c r="AM158" s="1338"/>
      <c r="AN158" s="1338"/>
      <c r="AO158" s="1338"/>
      <c r="AP158" s="1338"/>
      <c r="AQ158" s="2107"/>
      <c r="AR158" s="2124"/>
      <c r="AS158" s="2124"/>
      <c r="AT158" s="2124"/>
      <c r="AU158" s="2124"/>
      <c r="AV158" s="2125"/>
      <c r="AW158" s="2124"/>
      <c r="AX158" s="2124"/>
      <c r="AY158" s="2124"/>
      <c r="AZ158" s="2124"/>
      <c r="BA158" s="2124"/>
      <c r="BB158" s="2124"/>
      <c r="BC158" s="2107"/>
      <c r="BD158" s="2124"/>
      <c r="BE158" s="2124"/>
      <c r="BF158" s="2124"/>
      <c r="BG158" s="2124"/>
      <c r="BH158" s="2125"/>
      <c r="BI158" s="2124"/>
      <c r="BJ158" s="2124"/>
      <c r="BK158" s="2124"/>
      <c r="BL158" s="2124"/>
      <c r="BM158" s="2124"/>
      <c r="BN158" s="2124"/>
      <c r="BO158" s="2107">
        <v>1</v>
      </c>
      <c r="BP158" s="2124"/>
      <c r="BQ158" s="2124"/>
      <c r="BR158" s="2124"/>
      <c r="BS158" s="2124"/>
      <c r="BT158" s="2125"/>
      <c r="BU158" s="2124"/>
      <c r="BV158" s="2124"/>
      <c r="BW158" s="2124"/>
      <c r="BX158" s="2124"/>
      <c r="BY158" s="2124"/>
      <c r="BZ158" s="2124"/>
      <c r="CA158" s="2116"/>
      <c r="CB158" s="2117"/>
      <c r="CC158" s="2117"/>
      <c r="CD158" s="2117"/>
      <c r="CE158" s="2117"/>
      <c r="CF158" s="2118"/>
      <c r="CG158" s="307"/>
      <c r="CH158" s="308"/>
      <c r="CI158" s="444"/>
      <c r="CJ158" s="309"/>
      <c r="CK158" s="311"/>
      <c r="CL158" s="311"/>
      <c r="CM158" s="311"/>
      <c r="CN158" s="311"/>
      <c r="CO158" s="311"/>
      <c r="CP158" s="311"/>
      <c r="CQ158" s="311"/>
      <c r="CR158" s="311"/>
      <c r="CS158" s="311"/>
      <c r="CT158" s="311"/>
      <c r="CU158" s="311"/>
      <c r="CV158" s="311"/>
      <c r="CW158" s="311"/>
      <c r="CX158" s="311"/>
      <c r="CY158" s="311"/>
    </row>
    <row r="159" spans="1:103" s="292" customFormat="1" ht="23.25" customHeight="1" x14ac:dyDescent="0.2">
      <c r="E159" s="312"/>
      <c r="F159" s="2104" t="s">
        <v>338</v>
      </c>
      <c r="G159" s="2105"/>
      <c r="H159" s="2105"/>
      <c r="I159" s="2105"/>
      <c r="J159" s="2105"/>
      <c r="K159" s="2105"/>
      <c r="L159" s="2105"/>
      <c r="M159" s="2105"/>
      <c r="N159" s="2105"/>
      <c r="O159" s="2105"/>
      <c r="P159" s="2105"/>
      <c r="Q159" s="2105"/>
      <c r="R159" s="2105"/>
      <c r="S159" s="2105"/>
      <c r="T159" s="2105"/>
      <c r="U159" s="2105"/>
      <c r="V159" s="2105"/>
      <c r="W159" s="2105"/>
      <c r="X159" s="2106"/>
      <c r="Y159" s="2119">
        <v>32</v>
      </c>
      <c r="Z159" s="2120"/>
      <c r="AA159" s="313"/>
      <c r="AB159" s="308"/>
      <c r="AC159" s="314"/>
      <c r="AD159" s="315"/>
      <c r="AE159" s="2121"/>
      <c r="AF159" s="2112"/>
      <c r="AG159" s="313"/>
      <c r="AH159" s="315"/>
      <c r="AI159" s="313"/>
      <c r="AJ159" s="308"/>
      <c r="AK159" s="2119">
        <v>5</v>
      </c>
      <c r="AL159" s="2122"/>
      <c r="AM159" s="2122"/>
      <c r="AN159" s="2122"/>
      <c r="AO159" s="2122"/>
      <c r="AP159" s="2123"/>
      <c r="AQ159" s="2119">
        <v>5</v>
      </c>
      <c r="AR159" s="2122"/>
      <c r="AS159" s="2122"/>
      <c r="AT159" s="2122"/>
      <c r="AU159" s="2122"/>
      <c r="AV159" s="2123"/>
      <c r="AW159" s="2119">
        <v>5</v>
      </c>
      <c r="AX159" s="2122"/>
      <c r="AY159" s="2122"/>
      <c r="AZ159" s="2122"/>
      <c r="BA159" s="2122"/>
      <c r="BB159" s="2123"/>
      <c r="BC159" s="2119">
        <v>4</v>
      </c>
      <c r="BD159" s="2122"/>
      <c r="BE159" s="2122"/>
      <c r="BF159" s="2122"/>
      <c r="BG159" s="2122"/>
      <c r="BH159" s="2123"/>
      <c r="BI159" s="2119">
        <v>3</v>
      </c>
      <c r="BJ159" s="2122"/>
      <c r="BK159" s="2122"/>
      <c r="BL159" s="2122"/>
      <c r="BM159" s="2122"/>
      <c r="BN159" s="2123"/>
      <c r="BO159" s="2119">
        <v>4</v>
      </c>
      <c r="BP159" s="2122"/>
      <c r="BQ159" s="2122"/>
      <c r="BR159" s="2122"/>
      <c r="BS159" s="2122"/>
      <c r="BT159" s="2123"/>
      <c r="BU159" s="2119">
        <v>5</v>
      </c>
      <c r="BV159" s="2122"/>
      <c r="BW159" s="2122"/>
      <c r="BX159" s="2122"/>
      <c r="BY159" s="2122"/>
      <c r="BZ159" s="2123"/>
      <c r="CA159" s="2119">
        <f>COUNTIF($U40:$V99,"8")+COUNTIF($U101:$V140,"8")</f>
        <v>0</v>
      </c>
      <c r="CB159" s="2122"/>
      <c r="CC159" s="2122"/>
      <c r="CD159" s="2122"/>
      <c r="CE159" s="2122"/>
      <c r="CF159" s="2123"/>
      <c r="CG159" s="316"/>
      <c r="CH159" s="308"/>
      <c r="CI159" s="444"/>
      <c r="CJ159" s="317"/>
      <c r="CK159" s="317"/>
      <c r="CL159" s="317"/>
      <c r="CM159" s="317"/>
      <c r="CN159" s="317"/>
      <c r="CO159" s="317"/>
      <c r="CP159" s="317"/>
      <c r="CQ159" s="317"/>
      <c r="CR159" s="317"/>
      <c r="CS159" s="317"/>
      <c r="CT159" s="317"/>
      <c r="CU159" s="317"/>
      <c r="CV159" s="317"/>
      <c r="CW159" s="317"/>
      <c r="CX159" s="317"/>
      <c r="CY159" s="317"/>
    </row>
    <row r="160" spans="1:103" s="292" customFormat="1" ht="24" customHeight="1" thickBot="1" x14ac:dyDescent="0.25">
      <c r="F160" s="2158" t="s">
        <v>339</v>
      </c>
      <c r="G160" s="2159"/>
      <c r="H160" s="2159"/>
      <c r="I160" s="2159"/>
      <c r="J160" s="2159"/>
      <c r="K160" s="2159"/>
      <c r="L160" s="2159"/>
      <c r="M160" s="2159"/>
      <c r="N160" s="2159"/>
      <c r="O160" s="2159"/>
      <c r="P160" s="2159"/>
      <c r="Q160" s="2159"/>
      <c r="R160" s="2159"/>
      <c r="S160" s="2159"/>
      <c r="T160" s="2159"/>
      <c r="U160" s="2159"/>
      <c r="V160" s="2159"/>
      <c r="W160" s="2159"/>
      <c r="X160" s="2160"/>
      <c r="Y160" s="2161" t="s">
        <v>35</v>
      </c>
      <c r="Z160" s="2162"/>
      <c r="AA160" s="318"/>
      <c r="AB160" s="319"/>
      <c r="AC160" s="320"/>
      <c r="AD160" s="321"/>
      <c r="AE160" s="318"/>
      <c r="AF160" s="321"/>
      <c r="AG160" s="318"/>
      <c r="AH160" s="321"/>
      <c r="AI160" s="318"/>
      <c r="AJ160" s="319"/>
      <c r="AK160" s="2126">
        <v>4</v>
      </c>
      <c r="AL160" s="2127"/>
      <c r="AM160" s="2127"/>
      <c r="AN160" s="2127"/>
      <c r="AO160" s="2127"/>
      <c r="AP160" s="2128"/>
      <c r="AQ160" s="2163">
        <v>4</v>
      </c>
      <c r="AR160" s="2164"/>
      <c r="AS160" s="2164"/>
      <c r="AT160" s="2164"/>
      <c r="AU160" s="2164"/>
      <c r="AV160" s="2165"/>
      <c r="AW160" s="2126">
        <v>3</v>
      </c>
      <c r="AX160" s="2127"/>
      <c r="AY160" s="2127"/>
      <c r="AZ160" s="2127"/>
      <c r="BA160" s="2127"/>
      <c r="BB160" s="2128"/>
      <c r="BC160" s="2126">
        <v>6</v>
      </c>
      <c r="BD160" s="2127"/>
      <c r="BE160" s="2127"/>
      <c r="BF160" s="2127"/>
      <c r="BG160" s="2127"/>
      <c r="BH160" s="2128"/>
      <c r="BI160" s="2163">
        <v>2</v>
      </c>
      <c r="BJ160" s="2164"/>
      <c r="BK160" s="2164"/>
      <c r="BL160" s="2164"/>
      <c r="BM160" s="2164"/>
      <c r="BN160" s="2165"/>
      <c r="BO160" s="2126">
        <v>3</v>
      </c>
      <c r="BP160" s="2127"/>
      <c r="BQ160" s="2127"/>
      <c r="BR160" s="2127"/>
      <c r="BS160" s="2127"/>
      <c r="BT160" s="2128"/>
      <c r="BU160" s="2126">
        <v>3</v>
      </c>
      <c r="BV160" s="2127"/>
      <c r="BW160" s="2127"/>
      <c r="BX160" s="2127"/>
      <c r="BY160" s="2127"/>
      <c r="BZ160" s="2128"/>
      <c r="CA160" s="2126"/>
      <c r="CB160" s="2127"/>
      <c r="CC160" s="2127"/>
      <c r="CD160" s="2127"/>
      <c r="CE160" s="2127"/>
      <c r="CF160" s="2128"/>
      <c r="CG160" s="322"/>
      <c r="CH160" s="319"/>
      <c r="CI160" s="444"/>
      <c r="CJ160" s="317"/>
      <c r="CK160" s="317"/>
      <c r="CL160" s="317"/>
      <c r="CM160" s="317"/>
      <c r="CN160" s="317"/>
      <c r="CO160" s="317"/>
      <c r="CP160" s="317"/>
      <c r="CQ160" s="317"/>
      <c r="CR160" s="317"/>
      <c r="CS160" s="317"/>
      <c r="CT160" s="317"/>
      <c r="CU160" s="317"/>
      <c r="CV160" s="317"/>
      <c r="CW160" s="317"/>
      <c r="CX160" s="317"/>
      <c r="CY160" s="317"/>
    </row>
    <row r="161" spans="1:176" s="292" customFormat="1" ht="22.5" hidden="1" customHeight="1" thickTop="1" x14ac:dyDescent="0.2">
      <c r="F161" s="323"/>
      <c r="G161" s="323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5"/>
      <c r="AI161" s="325"/>
      <c r="AJ161" s="324"/>
      <c r="AK161" s="324"/>
      <c r="AL161" s="324"/>
      <c r="AM161" s="324"/>
      <c r="AN161" s="324"/>
      <c r="AO161" s="324"/>
      <c r="AP161" s="326">
        <f>AO155+AU155</f>
        <v>61</v>
      </c>
      <c r="AQ161" s="324"/>
      <c r="AR161" s="324"/>
      <c r="AS161" s="324"/>
      <c r="AT161" s="324"/>
      <c r="AU161" s="324"/>
      <c r="AV161" s="324"/>
      <c r="AW161" s="324"/>
      <c r="AX161" s="324"/>
      <c r="AY161" s="324"/>
      <c r="AZ161" s="325"/>
      <c r="BA161" s="325"/>
      <c r="BB161" s="327">
        <f>BA155+BG155</f>
        <v>82</v>
      </c>
      <c r="BC161" s="325"/>
      <c r="BD161" s="325"/>
      <c r="BE161" s="325"/>
      <c r="BF161" s="325"/>
      <c r="BG161" s="325"/>
      <c r="BH161" s="327"/>
      <c r="BI161" s="325"/>
      <c r="BJ161" s="325"/>
      <c r="BK161" s="325"/>
      <c r="BL161" s="325"/>
      <c r="BM161" s="325"/>
      <c r="BN161" s="327">
        <f>BM155+BS155+AU166</f>
        <v>82</v>
      </c>
      <c r="BO161" s="325"/>
      <c r="BP161" s="325"/>
      <c r="BQ161" s="325"/>
      <c r="BR161" s="324"/>
      <c r="BS161" s="324"/>
      <c r="BT161" s="326"/>
      <c r="BU161" s="324"/>
      <c r="BV161" s="324"/>
      <c r="BW161" s="324"/>
      <c r="BX161" s="324"/>
      <c r="BY161" s="324"/>
      <c r="BZ161" s="326">
        <f>BY155+BF166+AU169+AU168+AU167</f>
        <v>82</v>
      </c>
      <c r="CA161" s="324"/>
      <c r="CB161" s="324"/>
      <c r="CC161" s="324"/>
      <c r="CD161" s="325"/>
      <c r="CE161" s="325"/>
      <c r="CF161" s="325"/>
      <c r="CG161" s="324"/>
      <c r="CH161" s="324"/>
      <c r="CI161" s="185"/>
      <c r="CJ161" s="311"/>
      <c r="CK161" s="311"/>
      <c r="CL161" s="311"/>
      <c r="CM161" s="311"/>
      <c r="CN161" s="311"/>
      <c r="CO161" s="311"/>
      <c r="CP161" s="317"/>
      <c r="CQ161" s="317"/>
      <c r="CR161" s="317"/>
      <c r="CS161" s="317"/>
      <c r="CT161" s="317"/>
      <c r="CU161" s="317"/>
      <c r="CV161" s="317"/>
      <c r="CW161" s="317"/>
      <c r="CX161" s="317"/>
      <c r="CY161" s="317"/>
    </row>
    <row r="162" spans="1:176" s="292" customFormat="1" ht="22.5" hidden="1" customHeight="1" x14ac:dyDescent="0.2">
      <c r="F162" s="328"/>
      <c r="G162" s="328"/>
      <c r="H162" s="329"/>
      <c r="I162" s="329"/>
      <c r="J162" s="329"/>
      <c r="K162" s="329"/>
      <c r="L162" s="329"/>
      <c r="M162" s="329"/>
      <c r="N162" s="329"/>
      <c r="O162" s="329"/>
      <c r="P162" s="329"/>
      <c r="Q162" s="329"/>
      <c r="R162" s="329"/>
      <c r="S162" s="329"/>
      <c r="T162" s="329"/>
      <c r="U162" s="329"/>
      <c r="V162" s="329"/>
      <c r="W162" s="329"/>
      <c r="X162" s="329"/>
      <c r="Y162" s="329"/>
      <c r="Z162" s="329"/>
      <c r="AA162" s="329"/>
      <c r="AB162" s="329"/>
      <c r="AC162" s="329"/>
      <c r="AD162" s="329"/>
      <c r="AE162" s="329"/>
      <c r="AF162" s="329"/>
      <c r="AG162" s="329"/>
      <c r="AH162" s="330"/>
      <c r="AI162" s="330"/>
      <c r="AJ162" s="329"/>
      <c r="AK162" s="329">
        <f>AK155/25</f>
        <v>49.96</v>
      </c>
      <c r="AL162" s="329"/>
      <c r="AM162" s="329"/>
      <c r="AN162" s="329"/>
      <c r="AO162" s="329"/>
      <c r="AP162" s="329"/>
      <c r="AQ162" s="329">
        <f>AQ155/21</f>
        <v>54.857142857142854</v>
      </c>
      <c r="AR162" s="329"/>
      <c r="AS162" s="329"/>
      <c r="AT162" s="329"/>
      <c r="AU162" s="329"/>
      <c r="AV162" s="329"/>
      <c r="AW162" s="329">
        <f>AW155/21</f>
        <v>65.80952380952381</v>
      </c>
      <c r="AX162" s="329"/>
      <c r="AY162" s="329"/>
      <c r="AZ162" s="330"/>
      <c r="BA162" s="330"/>
      <c r="BB162" s="330"/>
      <c r="BC162" s="330">
        <f>BC155/22</f>
        <v>70.545454545454547</v>
      </c>
      <c r="BD162" s="330"/>
      <c r="BE162" s="330"/>
      <c r="BF162" s="330"/>
      <c r="BG162" s="330"/>
      <c r="BH162" s="330"/>
      <c r="BI162" s="330">
        <f>BI155/21</f>
        <v>66.19047619047619</v>
      </c>
      <c r="BJ162" s="330"/>
      <c r="BK162" s="330"/>
      <c r="BL162" s="330"/>
      <c r="BM162" s="330"/>
      <c r="BN162" s="330"/>
      <c r="BO162" s="330">
        <f>BO155/22</f>
        <v>78.818181818181813</v>
      </c>
      <c r="BP162" s="330"/>
      <c r="BQ162" s="330"/>
      <c r="BR162" s="329"/>
      <c r="BS162" s="329"/>
      <c r="BT162" s="329"/>
      <c r="BU162" s="329">
        <f>BU155/19</f>
        <v>100.31578947368421</v>
      </c>
      <c r="BV162" s="329"/>
      <c r="BW162" s="329"/>
      <c r="BX162" s="329"/>
      <c r="BY162" s="329"/>
      <c r="BZ162" s="329"/>
      <c r="CA162" s="329"/>
      <c r="CB162" s="329"/>
      <c r="CC162" s="329"/>
      <c r="CD162" s="330"/>
      <c r="CE162" s="330"/>
      <c r="CF162" s="330"/>
      <c r="CG162" s="329"/>
      <c r="CH162" s="329"/>
      <c r="CI162" s="185"/>
      <c r="CJ162" s="311"/>
      <c r="CK162" s="311"/>
      <c r="CL162" s="311"/>
      <c r="CM162" s="311"/>
      <c r="CN162" s="311"/>
      <c r="CO162" s="311"/>
      <c r="CP162" s="317"/>
      <c r="CQ162" s="317"/>
      <c r="CR162" s="317"/>
      <c r="CS162" s="317"/>
      <c r="CT162" s="317"/>
      <c r="CU162" s="317"/>
      <c r="CV162" s="317"/>
      <c r="CW162" s="317"/>
      <c r="CX162" s="317"/>
      <c r="CY162" s="317"/>
    </row>
    <row r="163" spans="1:176" s="292" customFormat="1" ht="13.9" customHeight="1" thickTop="1" thickBot="1" x14ac:dyDescent="0.25">
      <c r="F163" s="331"/>
      <c r="G163" s="331"/>
      <c r="H163" s="332"/>
      <c r="I163" s="332"/>
      <c r="J163" s="332"/>
      <c r="K163" s="332"/>
      <c r="L163" s="332"/>
      <c r="M163" s="332"/>
      <c r="N163" s="332"/>
      <c r="O163" s="332"/>
      <c r="P163" s="332"/>
      <c r="Q163" s="332"/>
      <c r="R163" s="332"/>
      <c r="S163" s="332"/>
      <c r="T163" s="332"/>
      <c r="U163" s="332"/>
      <c r="V163" s="332"/>
      <c r="W163" s="332"/>
      <c r="X163" s="332"/>
      <c r="Y163" s="332"/>
      <c r="Z163" s="332"/>
      <c r="AA163" s="332"/>
      <c r="AB163" s="332"/>
      <c r="AC163" s="332"/>
      <c r="AD163" s="332"/>
      <c r="AE163" s="332"/>
      <c r="AF163" s="332"/>
      <c r="AG163" s="332"/>
      <c r="AH163" s="333"/>
      <c r="AI163" s="333"/>
      <c r="AJ163" s="332"/>
      <c r="AK163" s="332"/>
      <c r="AL163" s="332"/>
      <c r="AM163" s="332"/>
      <c r="AN163" s="332"/>
      <c r="AO163" s="332"/>
      <c r="AP163" s="332"/>
      <c r="AQ163" s="332"/>
      <c r="AR163" s="332"/>
      <c r="AS163" s="332"/>
      <c r="AT163" s="332"/>
      <c r="AU163" s="332"/>
      <c r="AV163" s="332"/>
      <c r="AW163" s="332"/>
      <c r="AX163" s="332"/>
      <c r="AY163" s="332"/>
      <c r="AZ163" s="333"/>
      <c r="BA163" s="333"/>
      <c r="BB163" s="333"/>
      <c r="BC163" s="333"/>
      <c r="BD163" s="333"/>
      <c r="BE163" s="333"/>
      <c r="BF163" s="333"/>
      <c r="BG163" s="333"/>
      <c r="BH163" s="333"/>
      <c r="BI163" s="333"/>
      <c r="BJ163" s="333"/>
      <c r="BK163" s="333"/>
      <c r="BL163" s="333"/>
      <c r="BM163" s="333"/>
      <c r="BN163" s="333"/>
      <c r="BO163" s="333"/>
      <c r="BP163" s="333"/>
      <c r="BQ163" s="333"/>
      <c r="BR163" s="332"/>
      <c r="BS163" s="332"/>
      <c r="BT163" s="332"/>
      <c r="BU163" s="332"/>
      <c r="BV163" s="332"/>
      <c r="BW163" s="332"/>
      <c r="BX163" s="332"/>
      <c r="BY163" s="332"/>
      <c r="BZ163" s="332"/>
      <c r="CA163" s="332"/>
      <c r="CB163" s="332"/>
      <c r="CC163" s="332"/>
      <c r="CD163" s="333"/>
      <c r="CE163" s="333"/>
      <c r="CF163" s="333"/>
      <c r="CG163" s="332"/>
      <c r="CH163" s="332"/>
      <c r="CI163" s="334"/>
      <c r="CJ163" s="311"/>
      <c r="CK163" s="311"/>
      <c r="CL163" s="311"/>
      <c r="CM163" s="311"/>
      <c r="CN163" s="311"/>
      <c r="CO163" s="311"/>
      <c r="CP163" s="317"/>
      <c r="CQ163" s="317"/>
      <c r="CR163" s="317"/>
      <c r="CS163" s="317"/>
      <c r="CT163" s="317"/>
      <c r="CU163" s="317"/>
      <c r="CV163" s="317"/>
      <c r="CW163" s="317"/>
      <c r="CX163" s="317"/>
      <c r="CY163" s="317"/>
    </row>
    <row r="164" spans="1:176" s="336" customFormat="1" ht="28.15" customHeight="1" thickTop="1" thickBot="1" x14ac:dyDescent="0.45">
      <c r="A164" s="138"/>
      <c r="B164" s="138"/>
      <c r="C164" s="138"/>
      <c r="D164" s="138"/>
      <c r="E164" s="138"/>
      <c r="F164" s="1224" t="s">
        <v>340</v>
      </c>
      <c r="G164" s="1618"/>
      <c r="H164" s="1618"/>
      <c r="I164" s="1618"/>
      <c r="J164" s="1618"/>
      <c r="K164" s="1618"/>
      <c r="L164" s="1618"/>
      <c r="M164" s="1618"/>
      <c r="N164" s="1618"/>
      <c r="O164" s="1618"/>
      <c r="P164" s="1618"/>
      <c r="Q164" s="1618"/>
      <c r="R164" s="1618"/>
      <c r="S164" s="1618"/>
      <c r="T164" s="1618"/>
      <c r="U164" s="1618"/>
      <c r="V164" s="1618"/>
      <c r="W164" s="1618"/>
      <c r="X164" s="1618"/>
      <c r="Y164" s="1618"/>
      <c r="Z164" s="1618"/>
      <c r="AA164" s="1618"/>
      <c r="AB164" s="1225"/>
      <c r="AC164" s="1224" t="s">
        <v>341</v>
      </c>
      <c r="AD164" s="1618"/>
      <c r="AE164" s="1618"/>
      <c r="AF164" s="1618"/>
      <c r="AG164" s="1618"/>
      <c r="AH164" s="1618"/>
      <c r="AI164" s="1618"/>
      <c r="AJ164" s="1618"/>
      <c r="AK164" s="1618"/>
      <c r="AL164" s="1618"/>
      <c r="AM164" s="1618"/>
      <c r="AN164" s="1618"/>
      <c r="AO164" s="1618"/>
      <c r="AP164" s="1618"/>
      <c r="AQ164" s="1618"/>
      <c r="AR164" s="1618"/>
      <c r="AS164" s="1618"/>
      <c r="AT164" s="1618"/>
      <c r="AU164" s="1618"/>
      <c r="AV164" s="1618"/>
      <c r="AW164" s="1225"/>
      <c r="AX164" s="2129" t="s">
        <v>342</v>
      </c>
      <c r="AY164" s="2130"/>
      <c r="AZ164" s="2130"/>
      <c r="BA164" s="2130"/>
      <c r="BB164" s="2130"/>
      <c r="BC164" s="2130"/>
      <c r="BD164" s="2130"/>
      <c r="BE164" s="2130"/>
      <c r="BF164" s="2130"/>
      <c r="BG164" s="2130"/>
      <c r="BH164" s="2130"/>
      <c r="BI164" s="2131"/>
      <c r="BJ164" s="2129" t="s">
        <v>343</v>
      </c>
      <c r="BK164" s="2130"/>
      <c r="BL164" s="2130"/>
      <c r="BM164" s="2130"/>
      <c r="BN164" s="2130"/>
      <c r="BO164" s="2130"/>
      <c r="BP164" s="2130"/>
      <c r="BQ164" s="2130"/>
      <c r="BR164" s="2130"/>
      <c r="BS164" s="2130"/>
      <c r="BT164" s="2130"/>
      <c r="BU164" s="2130"/>
      <c r="BV164" s="2130"/>
      <c r="BW164" s="2130"/>
      <c r="BX164" s="2130"/>
      <c r="BY164" s="2130"/>
      <c r="BZ164" s="2130"/>
      <c r="CA164" s="2130"/>
      <c r="CB164" s="2130"/>
      <c r="CC164" s="2130"/>
      <c r="CD164" s="2130"/>
      <c r="CE164" s="2130"/>
      <c r="CF164" s="2130"/>
      <c r="CG164" s="2130"/>
      <c r="CH164" s="2130"/>
      <c r="CI164" s="2131"/>
      <c r="CJ164" s="317"/>
      <c r="CK164" s="335"/>
      <c r="CL164" s="335"/>
      <c r="DK164" s="337"/>
      <c r="DL164" s="337"/>
      <c r="DM164" s="337"/>
      <c r="DN164" s="337"/>
      <c r="DO164" s="337"/>
      <c r="DP164" s="337"/>
      <c r="DQ164" s="337"/>
      <c r="DR164" s="337"/>
      <c r="DS164" s="337"/>
      <c r="DT164" s="337"/>
      <c r="DU164" s="337"/>
      <c r="DV164" s="337"/>
      <c r="DW164" s="337"/>
      <c r="DX164" s="337"/>
      <c r="DY164" s="337"/>
      <c r="DZ164" s="337"/>
      <c r="EA164" s="337"/>
      <c r="EB164" s="337"/>
      <c r="EC164" s="338"/>
      <c r="ED164" s="338"/>
      <c r="EE164" s="337"/>
      <c r="EF164" s="337"/>
      <c r="EG164" s="337"/>
      <c r="EH164" s="337"/>
      <c r="EI164" s="337"/>
      <c r="EJ164" s="337"/>
      <c r="EK164" s="337"/>
      <c r="EL164" s="337"/>
      <c r="EM164" s="335"/>
      <c r="EN164" s="335"/>
      <c r="EO164" s="335"/>
      <c r="EP164" s="335"/>
      <c r="EQ164" s="335"/>
      <c r="ER164" s="335"/>
      <c r="ES164" s="335"/>
      <c r="ET164" s="339"/>
      <c r="EU164" s="339"/>
      <c r="EV164" s="339"/>
      <c r="EW164" s="339"/>
      <c r="EX164" s="339"/>
      <c r="EY164" s="339"/>
      <c r="EZ164" s="339"/>
      <c r="FA164" s="339"/>
      <c r="FB164" s="339"/>
      <c r="FC164" s="339"/>
      <c r="FD164" s="339"/>
      <c r="FE164" s="339"/>
      <c r="FF164" s="339"/>
      <c r="FG164" s="339"/>
      <c r="FH164" s="339"/>
      <c r="FI164" s="339"/>
      <c r="FJ164" s="339"/>
      <c r="FK164" s="339"/>
      <c r="FL164" s="339"/>
      <c r="FM164" s="339"/>
      <c r="FN164" s="339"/>
      <c r="FO164" s="339"/>
      <c r="FP164" s="339"/>
      <c r="FQ164" s="339"/>
      <c r="FR164" s="339"/>
      <c r="FS164" s="339"/>
      <c r="FT164" s="340"/>
    </row>
    <row r="165" spans="1:176" s="336" customFormat="1" ht="48.6" customHeight="1" thickTop="1" thickBot="1" x14ac:dyDescent="0.45">
      <c r="A165" s="138"/>
      <c r="B165" s="138"/>
      <c r="C165" s="138"/>
      <c r="D165" s="138"/>
      <c r="E165" s="138"/>
      <c r="F165" s="1577" t="s">
        <v>344</v>
      </c>
      <c r="G165" s="1578"/>
      <c r="H165" s="1578"/>
      <c r="I165" s="1578"/>
      <c r="J165" s="1578"/>
      <c r="K165" s="1578"/>
      <c r="L165" s="1578"/>
      <c r="M165" s="1578"/>
      <c r="N165" s="1578"/>
      <c r="O165" s="1578"/>
      <c r="P165" s="1578"/>
      <c r="Q165" s="1578"/>
      <c r="R165" s="1578"/>
      <c r="S165" s="2199"/>
      <c r="T165" s="2199"/>
      <c r="U165" s="2200"/>
      <c r="V165" s="2201" t="s">
        <v>345</v>
      </c>
      <c r="W165" s="2199"/>
      <c r="X165" s="2200"/>
      <c r="Y165" s="2201" t="s">
        <v>346</v>
      </c>
      <c r="Z165" s="2199"/>
      <c r="AA165" s="2199"/>
      <c r="AB165" s="2202"/>
      <c r="AC165" s="1577" t="s">
        <v>344</v>
      </c>
      <c r="AD165" s="1578"/>
      <c r="AE165" s="1578"/>
      <c r="AF165" s="1578"/>
      <c r="AG165" s="1578"/>
      <c r="AH165" s="1578"/>
      <c r="AI165" s="1578"/>
      <c r="AJ165" s="1578"/>
      <c r="AK165" s="1578"/>
      <c r="AL165" s="1578"/>
      <c r="AM165" s="1578"/>
      <c r="AN165" s="2203"/>
      <c r="AO165" s="2201" t="s">
        <v>345</v>
      </c>
      <c r="AP165" s="2199"/>
      <c r="AQ165" s="2200"/>
      <c r="AR165" s="2201" t="s">
        <v>346</v>
      </c>
      <c r="AS165" s="2199"/>
      <c r="AT165" s="2200"/>
      <c r="AU165" s="2210" t="s">
        <v>347</v>
      </c>
      <c r="AV165" s="2211"/>
      <c r="AW165" s="2212"/>
      <c r="AX165" s="2214" t="s">
        <v>345</v>
      </c>
      <c r="AY165" s="2199"/>
      <c r="AZ165" s="2199"/>
      <c r="BA165" s="2200"/>
      <c r="BB165" s="2201" t="s">
        <v>346</v>
      </c>
      <c r="BC165" s="2199"/>
      <c r="BD165" s="2199"/>
      <c r="BE165" s="2200"/>
      <c r="BF165" s="2201" t="s">
        <v>347</v>
      </c>
      <c r="BG165" s="2199"/>
      <c r="BH165" s="2199"/>
      <c r="BI165" s="2202"/>
      <c r="BJ165" s="2185" t="s">
        <v>391</v>
      </c>
      <c r="BK165" s="2186"/>
      <c r="BL165" s="2186"/>
      <c r="BM165" s="2186"/>
      <c r="BN165" s="2186"/>
      <c r="BO165" s="2186"/>
      <c r="BP165" s="2186"/>
      <c r="BQ165" s="2186"/>
      <c r="BR165" s="2186"/>
      <c r="BS165" s="2186"/>
      <c r="BT165" s="2186"/>
      <c r="BU165" s="2186"/>
      <c r="BV165" s="2186"/>
      <c r="BW165" s="2186"/>
      <c r="BX165" s="2186"/>
      <c r="BY165" s="2186"/>
      <c r="BZ165" s="2186"/>
      <c r="CA165" s="2186"/>
      <c r="CB165" s="2186"/>
      <c r="CC165" s="2186"/>
      <c r="CD165" s="2186"/>
      <c r="CE165" s="2186"/>
      <c r="CF165" s="2186"/>
      <c r="CG165" s="2186"/>
      <c r="CH165" s="2186"/>
      <c r="CI165" s="2187"/>
      <c r="CJ165" s="317"/>
      <c r="CK165" s="335"/>
      <c r="CL165" s="335"/>
      <c r="DK165" s="337"/>
      <c r="DL165" s="337"/>
      <c r="DM165" s="337"/>
      <c r="DN165" s="337"/>
      <c r="DO165" s="337"/>
      <c r="DP165" s="337"/>
      <c r="DQ165" s="337"/>
      <c r="DR165" s="337"/>
      <c r="DS165" s="337"/>
      <c r="DT165" s="337"/>
      <c r="DU165" s="337"/>
      <c r="DV165" s="337"/>
      <c r="DW165" s="337"/>
      <c r="DX165" s="337"/>
      <c r="DY165" s="337"/>
      <c r="DZ165" s="337"/>
      <c r="EA165" s="337"/>
      <c r="EB165" s="337"/>
      <c r="EC165" s="337"/>
      <c r="ED165" s="337"/>
      <c r="EE165" s="337"/>
      <c r="EF165" s="337"/>
      <c r="EG165" s="337"/>
      <c r="EH165" s="337"/>
      <c r="EI165" s="337"/>
      <c r="EJ165" s="337"/>
      <c r="EK165" s="337"/>
      <c r="EL165" s="337"/>
      <c r="EM165" s="335"/>
      <c r="EN165" s="335"/>
      <c r="EO165" s="335"/>
      <c r="EP165" s="335"/>
      <c r="EQ165" s="335"/>
      <c r="ER165" s="335"/>
      <c r="ES165" s="335"/>
      <c r="ET165" s="339"/>
      <c r="EU165" s="339"/>
      <c r="EV165" s="339"/>
      <c r="EW165" s="339"/>
      <c r="EX165" s="339"/>
      <c r="EY165" s="339"/>
      <c r="EZ165" s="339"/>
      <c r="FA165" s="339"/>
      <c r="FB165" s="339"/>
      <c r="FC165" s="339"/>
      <c r="FD165" s="339"/>
      <c r="FE165" s="339"/>
      <c r="FF165" s="339"/>
      <c r="FG165" s="339"/>
      <c r="FH165" s="339"/>
      <c r="FI165" s="339"/>
      <c r="FJ165" s="339"/>
      <c r="FK165" s="339"/>
      <c r="FL165" s="339"/>
      <c r="FM165" s="339"/>
      <c r="FN165" s="339"/>
      <c r="FO165" s="339"/>
      <c r="FP165" s="339"/>
      <c r="FQ165" s="339"/>
      <c r="FR165" s="339"/>
      <c r="FS165" s="339"/>
      <c r="FT165" s="340"/>
    </row>
    <row r="166" spans="1:176" s="336" customFormat="1" ht="21.6" customHeight="1" thickTop="1" x14ac:dyDescent="0.4">
      <c r="A166" s="138"/>
      <c r="B166" s="138"/>
      <c r="C166" s="138"/>
      <c r="D166" s="138"/>
      <c r="E166" s="138"/>
      <c r="F166" s="2166" t="s">
        <v>348</v>
      </c>
      <c r="G166" s="2167"/>
      <c r="H166" s="2167"/>
      <c r="I166" s="2167"/>
      <c r="J166" s="2167"/>
      <c r="K166" s="2167"/>
      <c r="L166" s="2167"/>
      <c r="M166" s="2167"/>
      <c r="N166" s="2167"/>
      <c r="O166" s="2167"/>
      <c r="P166" s="2167"/>
      <c r="Q166" s="2167"/>
      <c r="R166" s="2167"/>
      <c r="S166" s="1478"/>
      <c r="T166" s="1478"/>
      <c r="U166" s="1203"/>
      <c r="V166" s="1194">
        <v>2</v>
      </c>
      <c r="W166" s="1478"/>
      <c r="X166" s="1203"/>
      <c r="Y166" s="1194">
        <v>4</v>
      </c>
      <c r="Z166" s="1478"/>
      <c r="AA166" s="1478"/>
      <c r="AB166" s="1195"/>
      <c r="AC166" s="329"/>
      <c r="AD166" s="209" t="s">
        <v>458</v>
      </c>
      <c r="AE166" s="329"/>
      <c r="AF166" s="329"/>
      <c r="AG166" s="329"/>
      <c r="AH166" s="329"/>
      <c r="AI166" s="329"/>
      <c r="AJ166" s="329"/>
      <c r="AK166" s="329"/>
      <c r="AL166" s="329"/>
      <c r="AM166" s="329"/>
      <c r="AN166" s="329"/>
      <c r="AO166" s="2168">
        <v>6</v>
      </c>
      <c r="AP166" s="2169"/>
      <c r="AQ166" s="2170"/>
      <c r="AR166" s="2168">
        <v>2</v>
      </c>
      <c r="AS166" s="2169"/>
      <c r="AT166" s="2170"/>
      <c r="AU166" s="2168">
        <v>3</v>
      </c>
      <c r="AV166" s="2169"/>
      <c r="AW166" s="2169"/>
      <c r="AX166" s="2190">
        <v>8</v>
      </c>
      <c r="AY166" s="2191"/>
      <c r="AZ166" s="2191"/>
      <c r="BA166" s="2192"/>
      <c r="BB166" s="2195">
        <v>10</v>
      </c>
      <c r="BC166" s="2191"/>
      <c r="BD166" s="2191"/>
      <c r="BE166" s="2192"/>
      <c r="BF166" s="2195">
        <v>15</v>
      </c>
      <c r="BG166" s="2191"/>
      <c r="BH166" s="2191"/>
      <c r="BI166" s="2196"/>
      <c r="BJ166" s="2144"/>
      <c r="BK166" s="1798"/>
      <c r="BL166" s="1798"/>
      <c r="BM166" s="1798"/>
      <c r="BN166" s="1798"/>
      <c r="BO166" s="1798"/>
      <c r="BP166" s="1798"/>
      <c r="BQ166" s="1798"/>
      <c r="BR166" s="1798"/>
      <c r="BS166" s="1798"/>
      <c r="BT166" s="1798"/>
      <c r="BU166" s="1798"/>
      <c r="BV166" s="1798"/>
      <c r="BW166" s="1798"/>
      <c r="BX166" s="1798"/>
      <c r="BY166" s="1798"/>
      <c r="BZ166" s="1798"/>
      <c r="CA166" s="1798"/>
      <c r="CB166" s="1798"/>
      <c r="CC166" s="1798"/>
      <c r="CD166" s="1798"/>
      <c r="CE166" s="1798"/>
      <c r="CF166" s="1798"/>
      <c r="CG166" s="1798"/>
      <c r="CH166" s="1798"/>
      <c r="CI166" s="2188"/>
      <c r="CJ166" s="317"/>
      <c r="CK166" s="335"/>
      <c r="CL166" s="335"/>
      <c r="CM166" s="341"/>
      <c r="CN166" s="338"/>
      <c r="CO166" s="338"/>
      <c r="CP166" s="338"/>
      <c r="CQ166" s="338"/>
      <c r="CR166" s="338"/>
      <c r="CS166" s="338"/>
      <c r="CT166" s="338"/>
      <c r="CU166" s="338"/>
      <c r="CV166" s="338"/>
      <c r="CW166" s="338"/>
      <c r="CX166" s="338"/>
      <c r="CY166" s="338"/>
      <c r="CZ166" s="342"/>
      <c r="DA166" s="342"/>
      <c r="DB166" s="337"/>
      <c r="DC166" s="343"/>
      <c r="DD166" s="337"/>
      <c r="DE166" s="343"/>
      <c r="DF166" s="337"/>
      <c r="DG166" s="337"/>
      <c r="DH166" s="337"/>
      <c r="DI166" s="338"/>
      <c r="DJ166" s="337"/>
      <c r="DK166" s="337"/>
      <c r="DL166" s="337"/>
      <c r="DM166" s="337"/>
      <c r="DN166" s="337"/>
      <c r="DO166" s="337"/>
      <c r="DP166" s="337"/>
      <c r="DQ166" s="337"/>
      <c r="DR166" s="337"/>
      <c r="DS166" s="337"/>
      <c r="DT166" s="337"/>
      <c r="DU166" s="337"/>
      <c r="DV166" s="337"/>
      <c r="DW166" s="337"/>
      <c r="DX166" s="337"/>
      <c r="DY166" s="337"/>
      <c r="DZ166" s="337"/>
      <c r="EA166" s="337"/>
      <c r="EB166" s="337"/>
      <c r="EC166" s="338"/>
      <c r="ED166" s="338"/>
      <c r="EE166" s="337"/>
      <c r="EF166" s="337"/>
      <c r="EG166" s="337"/>
      <c r="EH166" s="337"/>
      <c r="EI166" s="337"/>
      <c r="EJ166" s="337"/>
      <c r="EK166" s="337"/>
      <c r="EL166" s="337"/>
      <c r="EM166" s="335"/>
      <c r="EN166" s="335"/>
      <c r="EO166" s="335"/>
      <c r="EP166" s="335"/>
      <c r="EQ166" s="335"/>
      <c r="ER166" s="335"/>
      <c r="ES166" s="335"/>
      <c r="ET166" s="339"/>
      <c r="EU166" s="339"/>
      <c r="EV166" s="339"/>
      <c r="EW166" s="344"/>
      <c r="EX166" s="344"/>
      <c r="EY166" s="344"/>
      <c r="EZ166" s="344"/>
      <c r="FA166" s="344"/>
      <c r="FB166" s="344"/>
      <c r="FC166" s="344"/>
      <c r="FD166" s="344"/>
      <c r="FE166" s="344"/>
      <c r="FF166" s="344"/>
      <c r="FG166" s="339"/>
      <c r="FH166" s="339"/>
      <c r="FI166" s="339"/>
      <c r="FJ166" s="339"/>
      <c r="FK166" s="339"/>
      <c r="FL166" s="339"/>
      <c r="FM166" s="339"/>
      <c r="FN166" s="339"/>
      <c r="FO166" s="339"/>
      <c r="FP166" s="339"/>
      <c r="FQ166" s="339"/>
      <c r="FR166" s="339"/>
      <c r="FS166" s="339"/>
      <c r="FT166" s="340"/>
    </row>
    <row r="167" spans="1:176" s="336" customFormat="1" ht="21.6" customHeight="1" x14ac:dyDescent="0.4">
      <c r="A167" s="138"/>
      <c r="B167" s="138"/>
      <c r="C167" s="138"/>
      <c r="D167" s="138"/>
      <c r="E167" s="138"/>
      <c r="F167" s="2142" t="s">
        <v>457</v>
      </c>
      <c r="G167" s="2143"/>
      <c r="H167" s="2143"/>
      <c r="I167" s="2143"/>
      <c r="J167" s="2143"/>
      <c r="K167" s="2143"/>
      <c r="L167" s="2143"/>
      <c r="M167" s="2143"/>
      <c r="N167" s="2143"/>
      <c r="O167" s="2143"/>
      <c r="P167" s="2143"/>
      <c r="Q167" s="2143"/>
      <c r="R167" s="2143"/>
      <c r="S167" s="2148"/>
      <c r="T167" s="2148"/>
      <c r="U167" s="2149"/>
      <c r="V167" s="2154">
        <v>4</v>
      </c>
      <c r="W167" s="2148"/>
      <c r="X167" s="2149"/>
      <c r="Y167" s="2154">
        <v>4</v>
      </c>
      <c r="Z167" s="2148"/>
      <c r="AA167" s="2148"/>
      <c r="AB167" s="2213"/>
      <c r="AC167" s="314"/>
      <c r="AD167" s="193" t="s">
        <v>459</v>
      </c>
      <c r="AE167" s="314"/>
      <c r="AF167" s="314"/>
      <c r="AG167" s="314"/>
      <c r="AH167" s="314"/>
      <c r="AI167" s="314"/>
      <c r="AJ167" s="314"/>
      <c r="AK167" s="314"/>
      <c r="AL167" s="314"/>
      <c r="AM167" s="314"/>
      <c r="AN167" s="314"/>
      <c r="AO167" s="1194">
        <v>6</v>
      </c>
      <c r="AP167" s="1478"/>
      <c r="AQ167" s="1203"/>
      <c r="AR167" s="1194">
        <v>2</v>
      </c>
      <c r="AS167" s="1478"/>
      <c r="AT167" s="1203"/>
      <c r="AU167" s="1194">
        <v>3</v>
      </c>
      <c r="AV167" s="1478"/>
      <c r="AW167" s="1478"/>
      <c r="AX167" s="2193"/>
      <c r="AY167" s="2156"/>
      <c r="AZ167" s="2156"/>
      <c r="BA167" s="2151"/>
      <c r="BB167" s="2155"/>
      <c r="BC167" s="2156"/>
      <c r="BD167" s="2156"/>
      <c r="BE167" s="2151"/>
      <c r="BF167" s="2155"/>
      <c r="BG167" s="2156"/>
      <c r="BH167" s="2156"/>
      <c r="BI167" s="2197"/>
      <c r="BJ167" s="2144"/>
      <c r="BK167" s="1798"/>
      <c r="BL167" s="1798"/>
      <c r="BM167" s="1798"/>
      <c r="BN167" s="1798"/>
      <c r="BO167" s="1798"/>
      <c r="BP167" s="1798"/>
      <c r="BQ167" s="1798"/>
      <c r="BR167" s="1798"/>
      <c r="BS167" s="1798"/>
      <c r="BT167" s="1798"/>
      <c r="BU167" s="1798"/>
      <c r="BV167" s="1798"/>
      <c r="BW167" s="1798"/>
      <c r="BX167" s="1798"/>
      <c r="BY167" s="1798"/>
      <c r="BZ167" s="1798"/>
      <c r="CA167" s="1798"/>
      <c r="CB167" s="1798"/>
      <c r="CC167" s="1798"/>
      <c r="CD167" s="1798"/>
      <c r="CE167" s="1798"/>
      <c r="CF167" s="1798"/>
      <c r="CG167" s="1798"/>
      <c r="CH167" s="1798"/>
      <c r="CI167" s="2188"/>
      <c r="CJ167" s="317"/>
      <c r="CK167" s="335"/>
      <c r="CL167" s="335"/>
      <c r="CM167" s="338"/>
      <c r="CN167" s="341"/>
      <c r="CO167" s="338"/>
      <c r="CP167" s="338"/>
      <c r="CQ167" s="338"/>
      <c r="CR167" s="338"/>
      <c r="CS167" s="338"/>
      <c r="CT167" s="338"/>
      <c r="CU167" s="338"/>
      <c r="CV167" s="338"/>
      <c r="CW167" s="338"/>
      <c r="CX167" s="338"/>
      <c r="CY167" s="338"/>
      <c r="CZ167" s="338"/>
      <c r="DA167" s="338"/>
      <c r="DB167" s="337"/>
      <c r="DC167" s="337"/>
      <c r="DD167" s="337"/>
      <c r="DE167" s="337"/>
      <c r="DF167" s="337"/>
      <c r="DG167" s="337"/>
      <c r="DH167" s="337"/>
      <c r="DI167" s="338"/>
      <c r="DJ167" s="337"/>
      <c r="DK167" s="337"/>
      <c r="DL167" s="337"/>
      <c r="DM167" s="337"/>
      <c r="DN167" s="337"/>
      <c r="DO167" s="337"/>
      <c r="DP167" s="337"/>
      <c r="DQ167" s="337"/>
      <c r="DR167" s="337"/>
      <c r="DS167" s="337"/>
      <c r="DT167" s="337"/>
      <c r="DU167" s="337"/>
      <c r="DV167" s="337"/>
      <c r="DW167" s="337"/>
      <c r="DX167" s="337"/>
      <c r="DY167" s="337"/>
      <c r="DZ167" s="337"/>
      <c r="EA167" s="337"/>
      <c r="EB167" s="337"/>
      <c r="EC167" s="337"/>
      <c r="ED167" s="337"/>
      <c r="EE167" s="337"/>
      <c r="EF167" s="337"/>
      <c r="EG167" s="337"/>
      <c r="EH167" s="337"/>
      <c r="EI167" s="337"/>
      <c r="EJ167" s="337"/>
      <c r="EK167" s="337"/>
      <c r="EL167" s="337"/>
      <c r="EM167" s="335"/>
      <c r="EN167" s="335"/>
      <c r="EO167" s="335"/>
      <c r="EP167" s="335"/>
      <c r="EQ167" s="335"/>
      <c r="ER167" s="335"/>
      <c r="ES167" s="335"/>
      <c r="ET167" s="339"/>
      <c r="EU167" s="339"/>
      <c r="EV167" s="339"/>
      <c r="EW167" s="344"/>
      <c r="EX167" s="344"/>
      <c r="EY167" s="344"/>
      <c r="EZ167" s="344"/>
      <c r="FA167" s="344"/>
      <c r="FB167" s="344"/>
      <c r="FC167" s="344"/>
      <c r="FD167" s="344"/>
      <c r="FE167" s="344"/>
      <c r="FF167" s="344"/>
      <c r="FG167" s="339"/>
      <c r="FH167" s="339"/>
      <c r="FI167" s="339"/>
      <c r="FJ167" s="339"/>
      <c r="FK167" s="339"/>
      <c r="FL167" s="339"/>
      <c r="FM167" s="339"/>
      <c r="FN167" s="339"/>
      <c r="FO167" s="339"/>
      <c r="FP167" s="339"/>
      <c r="FQ167" s="339"/>
      <c r="FR167" s="339"/>
      <c r="FS167" s="339"/>
      <c r="FT167" s="340"/>
    </row>
    <row r="168" spans="1:176" s="348" customFormat="1" ht="21.6" customHeight="1" x14ac:dyDescent="0.4">
      <c r="A168" s="9"/>
      <c r="B168" s="9"/>
      <c r="C168" s="9"/>
      <c r="D168" s="9"/>
      <c r="E168" s="9"/>
      <c r="F168" s="2144"/>
      <c r="G168" s="1798"/>
      <c r="H168" s="1798"/>
      <c r="I168" s="1798"/>
      <c r="J168" s="1798"/>
      <c r="K168" s="1798"/>
      <c r="L168" s="1798"/>
      <c r="M168" s="1798"/>
      <c r="N168" s="1798"/>
      <c r="O168" s="1798"/>
      <c r="P168" s="1798"/>
      <c r="Q168" s="1798"/>
      <c r="R168" s="2145"/>
      <c r="S168" s="2150"/>
      <c r="T168" s="2150"/>
      <c r="U168" s="2151"/>
      <c r="V168" s="2155"/>
      <c r="W168" s="2156"/>
      <c r="X168" s="2151"/>
      <c r="Y168" s="2155"/>
      <c r="Z168" s="2156"/>
      <c r="AA168" s="2156"/>
      <c r="AB168" s="2197"/>
      <c r="AC168" s="345"/>
      <c r="AD168" s="283" t="s">
        <v>349</v>
      </c>
      <c r="AE168" s="345"/>
      <c r="AF168" s="345"/>
      <c r="AG168" s="345"/>
      <c r="AH168" s="345"/>
      <c r="AI168" s="345"/>
      <c r="AJ168" s="345"/>
      <c r="AK168" s="345"/>
      <c r="AL168" s="345"/>
      <c r="AM168" s="345"/>
      <c r="AN168" s="345"/>
      <c r="AO168" s="1760">
        <v>8</v>
      </c>
      <c r="AP168" s="2132"/>
      <c r="AQ168" s="1761"/>
      <c r="AR168" s="1760">
        <v>4</v>
      </c>
      <c r="AS168" s="2132"/>
      <c r="AT168" s="1761"/>
      <c r="AU168" s="1782">
        <v>6</v>
      </c>
      <c r="AV168" s="2133"/>
      <c r="AW168" s="2133"/>
      <c r="AX168" s="2193"/>
      <c r="AY168" s="2156"/>
      <c r="AZ168" s="2156"/>
      <c r="BA168" s="2151"/>
      <c r="BB168" s="2155"/>
      <c r="BC168" s="2156"/>
      <c r="BD168" s="2156"/>
      <c r="BE168" s="2151"/>
      <c r="BF168" s="2155"/>
      <c r="BG168" s="2156"/>
      <c r="BH168" s="2156"/>
      <c r="BI168" s="2197"/>
      <c r="BJ168" s="2144"/>
      <c r="BK168" s="1798"/>
      <c r="BL168" s="1798"/>
      <c r="BM168" s="1798"/>
      <c r="BN168" s="1798"/>
      <c r="BO168" s="1798"/>
      <c r="BP168" s="1798"/>
      <c r="BQ168" s="1798"/>
      <c r="BR168" s="1798"/>
      <c r="BS168" s="1798"/>
      <c r="BT168" s="1798"/>
      <c r="BU168" s="1798"/>
      <c r="BV168" s="1798"/>
      <c r="BW168" s="1798"/>
      <c r="BX168" s="1798"/>
      <c r="BY168" s="1798"/>
      <c r="BZ168" s="1798"/>
      <c r="CA168" s="1798"/>
      <c r="CB168" s="1798"/>
      <c r="CC168" s="1798"/>
      <c r="CD168" s="1798"/>
      <c r="CE168" s="1798"/>
      <c r="CF168" s="1798"/>
      <c r="CG168" s="1798"/>
      <c r="CH168" s="1798"/>
      <c r="CI168" s="2188"/>
      <c r="CJ168" s="317"/>
      <c r="CK168" s="346"/>
      <c r="CL168" s="346"/>
      <c r="CM168" s="347"/>
      <c r="CN168" s="347"/>
      <c r="CO168" s="347"/>
      <c r="CP168" s="347"/>
      <c r="CQ168" s="347"/>
      <c r="CR168" s="347"/>
      <c r="CS168" s="347"/>
      <c r="CT168" s="347"/>
      <c r="CU168" s="347"/>
      <c r="CV168" s="347"/>
      <c r="CW168" s="347"/>
      <c r="CX168" s="347"/>
      <c r="CY168" s="347"/>
      <c r="CZ168" s="347"/>
      <c r="DA168" s="347"/>
      <c r="DB168" s="347"/>
      <c r="DC168" s="347"/>
      <c r="DD168" s="347"/>
      <c r="DE168" s="347"/>
      <c r="DF168" s="347"/>
      <c r="DG168" s="347"/>
      <c r="DH168" s="347"/>
      <c r="DI168" s="347"/>
      <c r="DJ168" s="347"/>
      <c r="DK168" s="347"/>
      <c r="DL168" s="347"/>
      <c r="DM168" s="347"/>
      <c r="DN168" s="347"/>
      <c r="DO168" s="347"/>
      <c r="DP168" s="347"/>
      <c r="DQ168" s="347"/>
      <c r="DR168" s="347"/>
      <c r="DS168" s="347"/>
      <c r="DT168" s="347"/>
      <c r="DU168" s="347"/>
      <c r="DV168" s="347"/>
      <c r="DW168" s="347"/>
      <c r="DX168" s="347"/>
      <c r="DY168" s="347"/>
      <c r="DZ168" s="347"/>
      <c r="EA168" s="347"/>
      <c r="EB168" s="347"/>
      <c r="EC168" s="347"/>
      <c r="ED168" s="347"/>
      <c r="EE168" s="347"/>
      <c r="EF168" s="347"/>
      <c r="EG168" s="347"/>
      <c r="EH168" s="347"/>
      <c r="EI168" s="347"/>
      <c r="EJ168" s="347"/>
      <c r="EK168" s="347"/>
      <c r="EL168" s="347"/>
      <c r="EM168" s="347"/>
      <c r="EN168" s="347"/>
      <c r="EO168" s="347"/>
      <c r="EP168" s="347"/>
      <c r="EQ168" s="347"/>
      <c r="ER168" s="347"/>
      <c r="ES168" s="347"/>
    </row>
    <row r="169" spans="1:176" s="348" customFormat="1" ht="21.6" customHeight="1" thickBot="1" x14ac:dyDescent="0.45">
      <c r="A169" s="9"/>
      <c r="B169" s="9"/>
      <c r="C169" s="9"/>
      <c r="D169" s="9"/>
      <c r="E169" s="9"/>
      <c r="F169" s="2146"/>
      <c r="G169" s="2147"/>
      <c r="H169" s="2147"/>
      <c r="I169" s="2147"/>
      <c r="J169" s="2147"/>
      <c r="K169" s="2147"/>
      <c r="L169" s="2147"/>
      <c r="M169" s="2147"/>
      <c r="N169" s="2147"/>
      <c r="O169" s="2147"/>
      <c r="P169" s="2147"/>
      <c r="Q169" s="2147"/>
      <c r="R169" s="2147"/>
      <c r="S169" s="2152"/>
      <c r="T169" s="2152"/>
      <c r="U169" s="2153"/>
      <c r="V169" s="2157"/>
      <c r="W169" s="2152"/>
      <c r="X169" s="2153"/>
      <c r="Y169" s="2157"/>
      <c r="Z169" s="2152"/>
      <c r="AA169" s="2152"/>
      <c r="AB169" s="2198"/>
      <c r="AC169" s="349"/>
      <c r="AD169" s="350" t="s">
        <v>350</v>
      </c>
      <c r="AE169" s="320"/>
      <c r="AF169" s="320"/>
      <c r="AG169" s="320"/>
      <c r="AH169" s="320"/>
      <c r="AI169" s="320"/>
      <c r="AJ169" s="320"/>
      <c r="AK169" s="320"/>
      <c r="AL169" s="320"/>
      <c r="AM169" s="320"/>
      <c r="AN169" s="320"/>
      <c r="AO169" s="2134">
        <v>8</v>
      </c>
      <c r="AP169" s="2135"/>
      <c r="AQ169" s="2136"/>
      <c r="AR169" s="2137">
        <v>4</v>
      </c>
      <c r="AS169" s="2138"/>
      <c r="AT169" s="2139"/>
      <c r="AU169" s="2140">
        <v>6</v>
      </c>
      <c r="AV169" s="2141"/>
      <c r="AW169" s="1406"/>
      <c r="AX169" s="2194"/>
      <c r="AY169" s="2152"/>
      <c r="AZ169" s="2152"/>
      <c r="BA169" s="2153"/>
      <c r="BB169" s="2157"/>
      <c r="BC169" s="2152"/>
      <c r="BD169" s="2152"/>
      <c r="BE169" s="2153"/>
      <c r="BF169" s="2157"/>
      <c r="BG169" s="2152"/>
      <c r="BH169" s="2152"/>
      <c r="BI169" s="2198"/>
      <c r="BJ169" s="2146"/>
      <c r="BK169" s="2147"/>
      <c r="BL169" s="2147"/>
      <c r="BM169" s="2147"/>
      <c r="BN169" s="2147"/>
      <c r="BO169" s="2147"/>
      <c r="BP169" s="2147"/>
      <c r="BQ169" s="2147"/>
      <c r="BR169" s="2147"/>
      <c r="BS169" s="2147"/>
      <c r="BT169" s="2147"/>
      <c r="BU169" s="2147"/>
      <c r="BV169" s="2147"/>
      <c r="BW169" s="2147"/>
      <c r="BX169" s="2147"/>
      <c r="BY169" s="2147"/>
      <c r="BZ169" s="2147"/>
      <c r="CA169" s="2147"/>
      <c r="CB169" s="2147"/>
      <c r="CC169" s="2147"/>
      <c r="CD169" s="2147"/>
      <c r="CE169" s="2147"/>
      <c r="CF169" s="2147"/>
      <c r="CG169" s="2147"/>
      <c r="CH169" s="2147"/>
      <c r="CI169" s="2189"/>
      <c r="CJ169" s="317"/>
      <c r="CK169" s="346"/>
      <c r="CL169" s="346"/>
      <c r="CM169" s="347"/>
      <c r="CN169" s="347"/>
      <c r="CO169" s="347"/>
      <c r="CP169" s="347"/>
      <c r="CQ169" s="347"/>
      <c r="CR169" s="347"/>
      <c r="CS169" s="347"/>
      <c r="CT169" s="347"/>
      <c r="CU169" s="347"/>
      <c r="CV169" s="347"/>
      <c r="CW169" s="347"/>
      <c r="CX169" s="347"/>
      <c r="CY169" s="347"/>
      <c r="CZ169" s="347"/>
      <c r="DA169" s="347"/>
      <c r="DB169" s="347"/>
      <c r="DC169" s="347"/>
      <c r="DD169" s="347"/>
      <c r="DE169" s="347"/>
      <c r="DF169" s="347"/>
      <c r="DG169" s="347"/>
      <c r="DH169" s="347"/>
      <c r="DI169" s="347"/>
      <c r="DJ169" s="347"/>
      <c r="DK169" s="347"/>
      <c r="DL169" s="347"/>
      <c r="DM169" s="347"/>
      <c r="DN169" s="347"/>
      <c r="DO169" s="347"/>
      <c r="DP169" s="347"/>
      <c r="DQ169" s="347"/>
      <c r="DR169" s="347"/>
      <c r="DS169" s="347"/>
      <c r="DT169" s="347"/>
      <c r="DU169" s="347"/>
      <c r="DV169" s="347"/>
      <c r="DW169" s="347"/>
      <c r="DX169" s="347"/>
      <c r="DY169" s="347"/>
      <c r="DZ169" s="347"/>
      <c r="EA169" s="347"/>
      <c r="EB169" s="347"/>
      <c r="EC169" s="347"/>
      <c r="ED169" s="347"/>
      <c r="EE169" s="347"/>
      <c r="EF169" s="347"/>
      <c r="EG169" s="347"/>
      <c r="EH169" s="347"/>
      <c r="EI169" s="347"/>
      <c r="EJ169" s="347"/>
      <c r="EK169" s="347"/>
      <c r="EL169" s="347"/>
      <c r="EM169" s="347"/>
      <c r="EN169" s="347"/>
      <c r="EO169" s="347"/>
      <c r="EP169" s="347"/>
      <c r="EQ169" s="347"/>
      <c r="ER169" s="347"/>
      <c r="ES169" s="347"/>
    </row>
    <row r="170" spans="1:176" s="348" customFormat="1" ht="25.9" customHeight="1" thickTop="1" thickBot="1" x14ac:dyDescent="0.45">
      <c r="A170" s="9"/>
      <c r="B170" s="9"/>
      <c r="C170" s="9"/>
      <c r="D170" s="9"/>
      <c r="E170" s="9"/>
      <c r="F170" s="652"/>
      <c r="G170" s="653"/>
      <c r="H170" s="653"/>
      <c r="I170" s="653"/>
      <c r="J170" s="653"/>
      <c r="K170" s="653"/>
      <c r="L170" s="653"/>
      <c r="M170" s="653"/>
      <c r="N170" s="653"/>
      <c r="O170" s="653"/>
      <c r="P170" s="653"/>
      <c r="Q170" s="653"/>
      <c r="R170" s="653"/>
      <c r="S170" s="2183"/>
      <c r="T170" s="2183"/>
      <c r="U170" s="2183"/>
      <c r="V170" s="2183"/>
      <c r="W170" s="2183"/>
      <c r="X170" s="2183"/>
      <c r="Y170" s="2183"/>
      <c r="Z170" s="2183"/>
      <c r="AA170" s="2183"/>
      <c r="AB170" s="2183"/>
      <c r="AC170" s="2184"/>
      <c r="AD170" s="2184"/>
      <c r="AE170" s="2184"/>
      <c r="AF170" s="2184"/>
      <c r="AG170" s="654"/>
      <c r="AH170" s="655"/>
      <c r="AI170" s="653"/>
      <c r="AJ170" s="653"/>
      <c r="AK170" s="653"/>
      <c r="AL170" s="653"/>
      <c r="AM170" s="653"/>
      <c r="AN170" s="656"/>
      <c r="AO170" s="653"/>
      <c r="AP170" s="653"/>
      <c r="AQ170" s="656" t="s">
        <v>351</v>
      </c>
      <c r="AR170" s="653"/>
      <c r="AS170" s="657"/>
      <c r="AT170" s="657"/>
      <c r="AU170" s="657"/>
      <c r="AV170" s="657"/>
      <c r="AW170" s="657"/>
      <c r="AX170" s="657"/>
      <c r="AY170" s="657"/>
      <c r="AZ170" s="657"/>
      <c r="BA170" s="657"/>
      <c r="BB170" s="657"/>
      <c r="BC170" s="657"/>
      <c r="BD170" s="657"/>
      <c r="BE170" s="657"/>
      <c r="BF170" s="657"/>
      <c r="BG170" s="657"/>
      <c r="BH170" s="657"/>
      <c r="BI170" s="657"/>
      <c r="BJ170" s="657"/>
      <c r="BK170" s="655"/>
      <c r="BL170" s="655"/>
      <c r="BM170" s="655"/>
      <c r="BN170" s="655"/>
      <c r="BO170" s="655"/>
      <c r="BP170" s="653"/>
      <c r="BQ170" s="653"/>
      <c r="BR170" s="653"/>
      <c r="BS170" s="653"/>
      <c r="BT170" s="653"/>
      <c r="BU170" s="653"/>
      <c r="BV170" s="653"/>
      <c r="BW170" s="653"/>
      <c r="BX170" s="653"/>
      <c r="BY170" s="654"/>
      <c r="BZ170" s="655"/>
      <c r="CA170" s="653"/>
      <c r="CB170" s="658"/>
      <c r="CC170" s="658"/>
      <c r="CD170" s="658"/>
      <c r="CE170" s="658"/>
      <c r="CF170" s="658"/>
      <c r="CG170" s="658"/>
      <c r="CH170" s="658"/>
      <c r="CI170" s="658"/>
      <c r="CJ170" s="658"/>
      <c r="CK170" s="659"/>
      <c r="CL170" s="659"/>
      <c r="CM170" s="347"/>
      <c r="CN170" s="347"/>
      <c r="CO170" s="347"/>
      <c r="CP170" s="347"/>
      <c r="CQ170" s="347"/>
      <c r="CR170" s="347"/>
      <c r="CS170" s="347"/>
      <c r="CT170" s="347"/>
      <c r="CU170" s="347"/>
      <c r="CV170" s="347"/>
      <c r="CW170" s="347"/>
      <c r="CX170" s="347"/>
      <c r="CY170" s="347"/>
      <c r="CZ170" s="347"/>
      <c r="DA170" s="347"/>
      <c r="DB170" s="347"/>
      <c r="DC170" s="347"/>
      <c r="DD170" s="347"/>
      <c r="DE170" s="347"/>
      <c r="DF170" s="347"/>
      <c r="DG170" s="347"/>
      <c r="DH170" s="347"/>
      <c r="DI170" s="347"/>
      <c r="DJ170" s="347"/>
      <c r="DK170" s="347"/>
      <c r="DL170" s="347"/>
      <c r="DM170" s="347"/>
      <c r="DN170" s="347"/>
      <c r="DO170" s="347"/>
      <c r="DP170" s="347"/>
      <c r="DQ170" s="347"/>
      <c r="DR170" s="347"/>
      <c r="DS170" s="347"/>
      <c r="DT170" s="347"/>
      <c r="DU170" s="347"/>
      <c r="DV170" s="347"/>
      <c r="DW170" s="347"/>
      <c r="DX170" s="347"/>
      <c r="DY170" s="347"/>
      <c r="DZ170" s="347"/>
      <c r="EA170" s="347"/>
      <c r="EB170" s="347"/>
      <c r="EC170" s="347"/>
      <c r="ED170" s="347"/>
      <c r="EE170" s="347"/>
      <c r="EF170" s="347"/>
      <c r="EG170" s="347"/>
      <c r="EH170" s="347"/>
      <c r="EI170" s="347"/>
      <c r="EJ170" s="347"/>
      <c r="EK170" s="347"/>
      <c r="EL170" s="347"/>
      <c r="EM170" s="347"/>
      <c r="EN170" s="347"/>
      <c r="EO170" s="347"/>
      <c r="EP170" s="347"/>
      <c r="EQ170" s="347"/>
      <c r="ER170" s="347"/>
      <c r="ES170" s="347"/>
    </row>
    <row r="171" spans="1:176" s="352" customFormat="1" ht="41.45" customHeight="1" thickBot="1" x14ac:dyDescent="0.3">
      <c r="A171" s="351"/>
      <c r="F171" s="2177" t="s">
        <v>352</v>
      </c>
      <c r="G171" s="2178"/>
      <c r="H171" s="2178"/>
      <c r="I171" s="2179"/>
      <c r="J171" s="2180" t="s">
        <v>353</v>
      </c>
      <c r="K171" s="2181"/>
      <c r="L171" s="2181"/>
      <c r="M171" s="2181"/>
      <c r="N171" s="2181"/>
      <c r="O171" s="2181"/>
      <c r="P171" s="2181"/>
      <c r="Q171" s="2181"/>
      <c r="R171" s="2181"/>
      <c r="S171" s="2181"/>
      <c r="T171" s="2181"/>
      <c r="U171" s="2181"/>
      <c r="V171" s="2181"/>
      <c r="W171" s="2181"/>
      <c r="X171" s="2181"/>
      <c r="Y171" s="2181"/>
      <c r="Z171" s="2181"/>
      <c r="AA171" s="2181"/>
      <c r="AB171" s="2181"/>
      <c r="AC171" s="2181"/>
      <c r="AD171" s="2181"/>
      <c r="AE171" s="2181"/>
      <c r="AF171" s="2181"/>
      <c r="AG171" s="2181"/>
      <c r="AH171" s="2181"/>
      <c r="AI171" s="2181"/>
      <c r="AJ171" s="2181"/>
      <c r="AK171" s="2181"/>
      <c r="AL171" s="2181"/>
      <c r="AM171" s="2181"/>
      <c r="AN171" s="2181"/>
      <c r="AO171" s="2181"/>
      <c r="AP171" s="2181"/>
      <c r="AQ171" s="2181"/>
      <c r="AR171" s="2181"/>
      <c r="AS171" s="2181"/>
      <c r="AT171" s="2181"/>
      <c r="AU171" s="2181"/>
      <c r="AV171" s="2181"/>
      <c r="AW171" s="2181"/>
      <c r="AX171" s="2181"/>
      <c r="AY171" s="2181"/>
      <c r="AZ171" s="2181"/>
      <c r="BA171" s="2181"/>
      <c r="BB171" s="2181"/>
      <c r="BC171" s="2181"/>
      <c r="BD171" s="2181"/>
      <c r="BE171" s="2181"/>
      <c r="BF171" s="2181"/>
      <c r="BG171" s="2181"/>
      <c r="BH171" s="2181"/>
      <c r="BI171" s="2181"/>
      <c r="BJ171" s="2181"/>
      <c r="BK171" s="2181"/>
      <c r="BL171" s="2181"/>
      <c r="BM171" s="2181"/>
      <c r="BN171" s="2181"/>
      <c r="BO171" s="2181"/>
      <c r="BP171" s="2181"/>
      <c r="BQ171" s="2181"/>
      <c r="BR171" s="2181"/>
      <c r="BS171" s="2181"/>
      <c r="BT171" s="2181"/>
      <c r="BU171" s="2181"/>
      <c r="BV171" s="2181"/>
      <c r="BW171" s="2181"/>
      <c r="BX171" s="2181"/>
      <c r="BY171" s="2181"/>
      <c r="BZ171" s="2181"/>
      <c r="CA171" s="2181"/>
      <c r="CB171" s="2181"/>
      <c r="CC171" s="2182"/>
      <c r="CD171" s="2177" t="s">
        <v>354</v>
      </c>
      <c r="CE171" s="2178"/>
      <c r="CF171" s="2178"/>
      <c r="CG171" s="2178"/>
      <c r="CH171" s="2178"/>
      <c r="CI171" s="2178"/>
      <c r="CJ171" s="2179"/>
      <c r="CK171" s="660"/>
      <c r="CL171" s="660"/>
      <c r="CM171" s="353"/>
      <c r="CN171" s="353"/>
      <c r="CO171" s="353"/>
      <c r="CP171" s="353"/>
      <c r="CQ171" s="353"/>
      <c r="CR171" s="353"/>
      <c r="CS171" s="353"/>
      <c r="CT171" s="353"/>
      <c r="CU171" s="353"/>
      <c r="CV171" s="353"/>
      <c r="CW171" s="353"/>
      <c r="CX171" s="353"/>
      <c r="CY171" s="353"/>
    </row>
    <row r="172" spans="1:176" s="357" customFormat="1" ht="21.6" customHeight="1" x14ac:dyDescent="0.3">
      <c r="A172" s="354"/>
      <c r="B172" s="355"/>
      <c r="C172" s="355"/>
      <c r="D172" s="355"/>
      <c r="E172" s="355"/>
      <c r="F172" s="2171" t="s">
        <v>355</v>
      </c>
      <c r="G172" s="2172"/>
      <c r="H172" s="2172"/>
      <c r="I172" s="2173"/>
      <c r="J172" s="2174" t="s">
        <v>356</v>
      </c>
      <c r="K172" s="2175"/>
      <c r="L172" s="2175"/>
      <c r="M172" s="2175"/>
      <c r="N172" s="2175"/>
      <c r="O172" s="2175"/>
      <c r="P172" s="2175"/>
      <c r="Q172" s="2175"/>
      <c r="R172" s="2175"/>
      <c r="S172" s="2175"/>
      <c r="T172" s="2175"/>
      <c r="U172" s="2175"/>
      <c r="V172" s="2175"/>
      <c r="W172" s="2175"/>
      <c r="X172" s="2175"/>
      <c r="Y172" s="2175"/>
      <c r="Z172" s="2175"/>
      <c r="AA172" s="2175"/>
      <c r="AB172" s="2175"/>
      <c r="AC172" s="2175"/>
      <c r="AD172" s="2175"/>
      <c r="AE172" s="2175"/>
      <c r="AF172" s="2175"/>
      <c r="AG172" s="2175"/>
      <c r="AH172" s="2175"/>
      <c r="AI172" s="2175"/>
      <c r="AJ172" s="2175"/>
      <c r="AK172" s="2175"/>
      <c r="AL172" s="2175"/>
      <c r="AM172" s="2175"/>
      <c r="AN172" s="2175"/>
      <c r="AO172" s="2175"/>
      <c r="AP172" s="2175"/>
      <c r="AQ172" s="2175"/>
      <c r="AR172" s="2175"/>
      <c r="AS172" s="2175"/>
      <c r="AT172" s="2175"/>
      <c r="AU172" s="2175"/>
      <c r="AV172" s="2175"/>
      <c r="AW172" s="2175"/>
      <c r="AX172" s="2175"/>
      <c r="AY172" s="2175"/>
      <c r="AZ172" s="2175"/>
      <c r="BA172" s="2175"/>
      <c r="BB172" s="2175"/>
      <c r="BC172" s="2175"/>
      <c r="BD172" s="2175"/>
      <c r="BE172" s="2175"/>
      <c r="BF172" s="2175"/>
      <c r="BG172" s="2175"/>
      <c r="BH172" s="2175"/>
      <c r="BI172" s="2175"/>
      <c r="BJ172" s="2175"/>
      <c r="BK172" s="2175"/>
      <c r="BL172" s="2175"/>
      <c r="BM172" s="2175"/>
      <c r="BN172" s="2175"/>
      <c r="BO172" s="2175"/>
      <c r="BP172" s="2175"/>
      <c r="BQ172" s="2175"/>
      <c r="BR172" s="2175"/>
      <c r="BS172" s="2175"/>
      <c r="BT172" s="2175"/>
      <c r="BU172" s="2175"/>
      <c r="BV172" s="2175"/>
      <c r="BW172" s="2175"/>
      <c r="BX172" s="2175"/>
      <c r="BY172" s="2175"/>
      <c r="BZ172" s="2175"/>
      <c r="CA172" s="2175"/>
      <c r="CB172" s="2175"/>
      <c r="CC172" s="2176"/>
      <c r="CD172" s="2204" t="s">
        <v>460</v>
      </c>
      <c r="CE172" s="2205"/>
      <c r="CF172" s="2205"/>
      <c r="CG172" s="2205"/>
      <c r="CH172" s="2205"/>
      <c r="CI172" s="2205"/>
      <c r="CJ172" s="2206"/>
      <c r="CK172" s="661"/>
      <c r="CL172" s="661"/>
      <c r="CM172" s="356"/>
      <c r="CN172" s="356"/>
      <c r="CO172" s="356"/>
      <c r="CP172" s="356"/>
      <c r="CQ172" s="356"/>
      <c r="CR172" s="356"/>
      <c r="CS172" s="352"/>
      <c r="CT172" s="352"/>
    </row>
    <row r="173" spans="1:176" s="357" customFormat="1" ht="21.6" customHeight="1" x14ac:dyDescent="0.3">
      <c r="A173" s="354"/>
      <c r="B173" s="355"/>
      <c r="C173" s="355"/>
      <c r="D173" s="355"/>
      <c r="E173" s="355"/>
      <c r="F173" s="1328" t="s">
        <v>213</v>
      </c>
      <c r="G173" s="1329"/>
      <c r="H173" s="1329"/>
      <c r="I173" s="1330"/>
      <c r="J173" s="1331" t="s">
        <v>357</v>
      </c>
      <c r="K173" s="1332"/>
      <c r="L173" s="1332"/>
      <c r="M173" s="1332"/>
      <c r="N173" s="1332"/>
      <c r="O173" s="1332"/>
      <c r="P173" s="1332"/>
      <c r="Q173" s="1332"/>
      <c r="R173" s="1332"/>
      <c r="S173" s="1332"/>
      <c r="T173" s="1332"/>
      <c r="U173" s="1332"/>
      <c r="V173" s="1332"/>
      <c r="W173" s="1332"/>
      <c r="X173" s="1332"/>
      <c r="Y173" s="1332"/>
      <c r="Z173" s="1332"/>
      <c r="AA173" s="1332"/>
      <c r="AB173" s="1332"/>
      <c r="AC173" s="1332"/>
      <c r="AD173" s="1332"/>
      <c r="AE173" s="1332"/>
      <c r="AF173" s="1332"/>
      <c r="AG173" s="1332"/>
      <c r="AH173" s="1332"/>
      <c r="AI173" s="1332"/>
      <c r="AJ173" s="1332"/>
      <c r="AK173" s="1332"/>
      <c r="AL173" s="1332"/>
      <c r="AM173" s="1332"/>
      <c r="AN173" s="1332"/>
      <c r="AO173" s="1332"/>
      <c r="AP173" s="1332"/>
      <c r="AQ173" s="1332"/>
      <c r="AR173" s="1332"/>
      <c r="AS173" s="1332"/>
      <c r="AT173" s="1332"/>
      <c r="AU173" s="1332"/>
      <c r="AV173" s="1332"/>
      <c r="AW173" s="1332"/>
      <c r="AX173" s="1332"/>
      <c r="AY173" s="1332"/>
      <c r="AZ173" s="1332"/>
      <c r="BA173" s="1332"/>
      <c r="BB173" s="1332"/>
      <c r="BC173" s="1332"/>
      <c r="BD173" s="1332"/>
      <c r="BE173" s="1332"/>
      <c r="BF173" s="1332"/>
      <c r="BG173" s="1332"/>
      <c r="BH173" s="1332"/>
      <c r="BI173" s="1332"/>
      <c r="BJ173" s="1332"/>
      <c r="BK173" s="1332"/>
      <c r="BL173" s="1332"/>
      <c r="BM173" s="1332"/>
      <c r="BN173" s="1332"/>
      <c r="BO173" s="1332"/>
      <c r="BP173" s="1332"/>
      <c r="BQ173" s="1332"/>
      <c r="BR173" s="1332"/>
      <c r="BS173" s="1332"/>
      <c r="BT173" s="1332"/>
      <c r="BU173" s="1332"/>
      <c r="BV173" s="1332"/>
      <c r="BW173" s="1332"/>
      <c r="BX173" s="1332"/>
      <c r="BY173" s="1332"/>
      <c r="BZ173" s="1332"/>
      <c r="CA173" s="1332"/>
      <c r="CB173" s="1332"/>
      <c r="CC173" s="1333"/>
      <c r="CD173" s="2207" t="s">
        <v>211</v>
      </c>
      <c r="CE173" s="2208"/>
      <c r="CF173" s="2208"/>
      <c r="CG173" s="2208"/>
      <c r="CH173" s="2208"/>
      <c r="CI173" s="2208"/>
      <c r="CJ173" s="2209"/>
      <c r="CK173" s="662"/>
      <c r="CL173" s="662"/>
      <c r="CM173" s="358"/>
      <c r="CN173" s="358"/>
      <c r="CO173" s="358"/>
      <c r="CP173" s="358"/>
      <c r="CQ173" s="355"/>
      <c r="CR173" s="359"/>
      <c r="CS173" s="352"/>
      <c r="CT173" s="352"/>
    </row>
    <row r="174" spans="1:176" s="361" customFormat="1" ht="21.6" customHeight="1" x14ac:dyDescent="0.2">
      <c r="A174" s="360"/>
      <c r="F174" s="1328" t="s">
        <v>162</v>
      </c>
      <c r="G174" s="1329"/>
      <c r="H174" s="1329"/>
      <c r="I174" s="1330"/>
      <c r="J174" s="1331" t="s">
        <v>358</v>
      </c>
      <c r="K174" s="1332"/>
      <c r="L174" s="1332"/>
      <c r="M174" s="1332"/>
      <c r="N174" s="1332"/>
      <c r="O174" s="1332"/>
      <c r="P174" s="1332"/>
      <c r="Q174" s="1332"/>
      <c r="R174" s="1332"/>
      <c r="S174" s="1332"/>
      <c r="T174" s="1332"/>
      <c r="U174" s="1332"/>
      <c r="V174" s="1332"/>
      <c r="W174" s="1332"/>
      <c r="X174" s="1332"/>
      <c r="Y174" s="1332"/>
      <c r="Z174" s="1332"/>
      <c r="AA174" s="1332"/>
      <c r="AB174" s="1332"/>
      <c r="AC174" s="1332"/>
      <c r="AD174" s="1332"/>
      <c r="AE174" s="1332"/>
      <c r="AF174" s="1332"/>
      <c r="AG174" s="1332"/>
      <c r="AH174" s="1332"/>
      <c r="AI174" s="1332"/>
      <c r="AJ174" s="1332"/>
      <c r="AK174" s="1332"/>
      <c r="AL174" s="1332"/>
      <c r="AM174" s="1332"/>
      <c r="AN174" s="1332"/>
      <c r="AO174" s="1332"/>
      <c r="AP174" s="1332"/>
      <c r="AQ174" s="1332"/>
      <c r="AR174" s="1332"/>
      <c r="AS174" s="1332"/>
      <c r="AT174" s="1332"/>
      <c r="AU174" s="1332"/>
      <c r="AV174" s="1332"/>
      <c r="AW174" s="1332"/>
      <c r="AX174" s="1332"/>
      <c r="AY174" s="1332"/>
      <c r="AZ174" s="1332"/>
      <c r="BA174" s="1332"/>
      <c r="BB174" s="1332"/>
      <c r="BC174" s="1332"/>
      <c r="BD174" s="1332"/>
      <c r="BE174" s="1332"/>
      <c r="BF174" s="1332"/>
      <c r="BG174" s="1332"/>
      <c r="BH174" s="1332"/>
      <c r="BI174" s="1332"/>
      <c r="BJ174" s="1332"/>
      <c r="BK174" s="1332"/>
      <c r="BL174" s="1332"/>
      <c r="BM174" s="1332"/>
      <c r="BN174" s="1332"/>
      <c r="BO174" s="1332"/>
      <c r="BP174" s="1332"/>
      <c r="BQ174" s="1332"/>
      <c r="BR174" s="1332"/>
      <c r="BS174" s="1332"/>
      <c r="BT174" s="1332"/>
      <c r="BU174" s="1332"/>
      <c r="BV174" s="1332"/>
      <c r="BW174" s="1332"/>
      <c r="BX174" s="1332"/>
      <c r="BY174" s="1332"/>
      <c r="BZ174" s="1332"/>
      <c r="CA174" s="1332"/>
      <c r="CB174" s="1332"/>
      <c r="CC174" s="1333"/>
      <c r="CD174" s="2207" t="s">
        <v>461</v>
      </c>
      <c r="CE174" s="2208"/>
      <c r="CF174" s="2208"/>
      <c r="CG174" s="2208"/>
      <c r="CH174" s="2208"/>
      <c r="CI174" s="2208"/>
      <c r="CJ174" s="2209"/>
      <c r="CK174" s="663"/>
      <c r="CL174" s="663"/>
    </row>
    <row r="175" spans="1:176" s="357" customFormat="1" ht="21.6" customHeight="1" x14ac:dyDescent="0.3">
      <c r="A175" s="360"/>
      <c r="B175" s="361"/>
      <c r="C175" s="361"/>
      <c r="D175" s="361"/>
      <c r="E175" s="361"/>
      <c r="F175" s="1328" t="s">
        <v>155</v>
      </c>
      <c r="G175" s="1329"/>
      <c r="H175" s="1329"/>
      <c r="I175" s="1330"/>
      <c r="J175" s="1331" t="s">
        <v>359</v>
      </c>
      <c r="K175" s="1332"/>
      <c r="L175" s="1332"/>
      <c r="M175" s="1332"/>
      <c r="N175" s="1332"/>
      <c r="O175" s="1332"/>
      <c r="P175" s="1332"/>
      <c r="Q175" s="1332"/>
      <c r="R175" s="1332"/>
      <c r="S175" s="1332"/>
      <c r="T175" s="1332"/>
      <c r="U175" s="1332"/>
      <c r="V175" s="1332"/>
      <c r="W175" s="1332"/>
      <c r="X175" s="1332"/>
      <c r="Y175" s="1332"/>
      <c r="Z175" s="1332"/>
      <c r="AA175" s="1332"/>
      <c r="AB175" s="1332"/>
      <c r="AC175" s="1332"/>
      <c r="AD175" s="1332"/>
      <c r="AE175" s="1332"/>
      <c r="AF175" s="1332"/>
      <c r="AG175" s="1332"/>
      <c r="AH175" s="1332"/>
      <c r="AI175" s="1332"/>
      <c r="AJ175" s="1332"/>
      <c r="AK175" s="1332"/>
      <c r="AL175" s="1332"/>
      <c r="AM175" s="1332"/>
      <c r="AN175" s="1332"/>
      <c r="AO175" s="1332"/>
      <c r="AP175" s="1332"/>
      <c r="AQ175" s="1332"/>
      <c r="AR175" s="1332"/>
      <c r="AS175" s="1332"/>
      <c r="AT175" s="1332"/>
      <c r="AU175" s="1332"/>
      <c r="AV175" s="1332"/>
      <c r="AW175" s="1332"/>
      <c r="AX175" s="1332"/>
      <c r="AY175" s="1332"/>
      <c r="AZ175" s="1332"/>
      <c r="BA175" s="1332"/>
      <c r="BB175" s="1332"/>
      <c r="BC175" s="1332"/>
      <c r="BD175" s="1332"/>
      <c r="BE175" s="1332"/>
      <c r="BF175" s="1332"/>
      <c r="BG175" s="1332"/>
      <c r="BH175" s="1332"/>
      <c r="BI175" s="1332"/>
      <c r="BJ175" s="1332"/>
      <c r="BK175" s="1332"/>
      <c r="BL175" s="1332"/>
      <c r="BM175" s="1332"/>
      <c r="BN175" s="1332"/>
      <c r="BO175" s="1332"/>
      <c r="BP175" s="1332"/>
      <c r="BQ175" s="1332"/>
      <c r="BR175" s="1332"/>
      <c r="BS175" s="1332"/>
      <c r="BT175" s="1332"/>
      <c r="BU175" s="1332"/>
      <c r="BV175" s="1332"/>
      <c r="BW175" s="1332"/>
      <c r="BX175" s="1332"/>
      <c r="BY175" s="1332"/>
      <c r="BZ175" s="1332"/>
      <c r="CA175" s="1332"/>
      <c r="CB175" s="1332"/>
      <c r="CC175" s="1333"/>
      <c r="CD175" s="2207" t="s">
        <v>462</v>
      </c>
      <c r="CE175" s="2208"/>
      <c r="CF175" s="2208"/>
      <c r="CG175" s="2208"/>
      <c r="CH175" s="2208"/>
      <c r="CI175" s="2208"/>
      <c r="CJ175" s="2209"/>
      <c r="CK175" s="663"/>
      <c r="CL175" s="663"/>
      <c r="CM175" s="362"/>
      <c r="CN175" s="362"/>
      <c r="CO175" s="359"/>
      <c r="CP175" s="352"/>
      <c r="CQ175" s="352"/>
    </row>
    <row r="176" spans="1:176" s="357" customFormat="1" ht="21.6" customHeight="1" x14ac:dyDescent="0.3">
      <c r="A176" s="354"/>
      <c r="B176" s="355"/>
      <c r="C176" s="363"/>
      <c r="D176" s="358"/>
      <c r="E176" s="358"/>
      <c r="F176" s="1328" t="s">
        <v>360</v>
      </c>
      <c r="G176" s="1329"/>
      <c r="H176" s="1329"/>
      <c r="I176" s="1330"/>
      <c r="J176" s="1331" t="s">
        <v>361</v>
      </c>
      <c r="K176" s="1332"/>
      <c r="L176" s="1332"/>
      <c r="M176" s="1332"/>
      <c r="N176" s="1332"/>
      <c r="O176" s="1332"/>
      <c r="P176" s="1332"/>
      <c r="Q176" s="1332"/>
      <c r="R176" s="1332"/>
      <c r="S176" s="1332"/>
      <c r="T176" s="1332"/>
      <c r="U176" s="1332"/>
      <c r="V176" s="1332"/>
      <c r="W176" s="1332"/>
      <c r="X176" s="1332"/>
      <c r="Y176" s="1332"/>
      <c r="Z176" s="1332"/>
      <c r="AA176" s="1332"/>
      <c r="AB176" s="1332"/>
      <c r="AC176" s="1332"/>
      <c r="AD176" s="1332"/>
      <c r="AE176" s="1332"/>
      <c r="AF176" s="1332"/>
      <c r="AG176" s="1332"/>
      <c r="AH176" s="1332"/>
      <c r="AI176" s="1332"/>
      <c r="AJ176" s="1332"/>
      <c r="AK176" s="1332"/>
      <c r="AL176" s="1332"/>
      <c r="AM176" s="1332"/>
      <c r="AN176" s="1332"/>
      <c r="AO176" s="1332"/>
      <c r="AP176" s="1332"/>
      <c r="AQ176" s="1332"/>
      <c r="AR176" s="1332"/>
      <c r="AS176" s="1332"/>
      <c r="AT176" s="1332"/>
      <c r="AU176" s="1332"/>
      <c r="AV176" s="1332"/>
      <c r="AW176" s="1332"/>
      <c r="AX176" s="1332"/>
      <c r="AY176" s="1332"/>
      <c r="AZ176" s="1332"/>
      <c r="BA176" s="1332"/>
      <c r="BB176" s="1332"/>
      <c r="BC176" s="1332"/>
      <c r="BD176" s="1332"/>
      <c r="BE176" s="1332"/>
      <c r="BF176" s="1332"/>
      <c r="BG176" s="1332"/>
      <c r="BH176" s="1332"/>
      <c r="BI176" s="1332"/>
      <c r="BJ176" s="1332"/>
      <c r="BK176" s="1332"/>
      <c r="BL176" s="1332"/>
      <c r="BM176" s="1332"/>
      <c r="BN176" s="1332"/>
      <c r="BO176" s="1332"/>
      <c r="BP176" s="1332"/>
      <c r="BQ176" s="1332"/>
      <c r="BR176" s="1332"/>
      <c r="BS176" s="1332"/>
      <c r="BT176" s="1332"/>
      <c r="BU176" s="1332"/>
      <c r="BV176" s="1332"/>
      <c r="BW176" s="1332"/>
      <c r="BX176" s="1332"/>
      <c r="BY176" s="1332"/>
      <c r="BZ176" s="1332"/>
      <c r="CA176" s="1332"/>
      <c r="CB176" s="1332"/>
      <c r="CC176" s="1333"/>
      <c r="CD176" s="2207" t="s">
        <v>463</v>
      </c>
      <c r="CE176" s="2208"/>
      <c r="CF176" s="2208"/>
      <c r="CG176" s="2208"/>
      <c r="CH176" s="2208"/>
      <c r="CI176" s="2208"/>
      <c r="CJ176" s="2209"/>
      <c r="CK176" s="662"/>
      <c r="CL176" s="662"/>
      <c r="CM176" s="364"/>
      <c r="CN176" s="364"/>
      <c r="CO176" s="364"/>
      <c r="CP176" s="364"/>
      <c r="CQ176" s="364"/>
      <c r="CR176" s="364"/>
      <c r="CS176" s="364"/>
    </row>
    <row r="177" spans="1:103" s="357" customFormat="1" ht="21.6" customHeight="1" x14ac:dyDescent="0.3">
      <c r="A177" s="360"/>
      <c r="B177" s="361"/>
      <c r="C177" s="361"/>
      <c r="D177" s="361"/>
      <c r="E177" s="361"/>
      <c r="F177" s="1328" t="s">
        <v>362</v>
      </c>
      <c r="G177" s="1329"/>
      <c r="H177" s="1329"/>
      <c r="I177" s="1330"/>
      <c r="J177" s="1331" t="s">
        <v>363</v>
      </c>
      <c r="K177" s="1332"/>
      <c r="L177" s="1332"/>
      <c r="M177" s="1332"/>
      <c r="N177" s="1332"/>
      <c r="O177" s="1332"/>
      <c r="P177" s="1332"/>
      <c r="Q177" s="1332"/>
      <c r="R177" s="1332"/>
      <c r="S177" s="1332"/>
      <c r="T177" s="1332"/>
      <c r="U177" s="1332"/>
      <c r="V177" s="1332"/>
      <c r="W177" s="1332"/>
      <c r="X177" s="1332"/>
      <c r="Y177" s="1332"/>
      <c r="Z177" s="1332"/>
      <c r="AA177" s="1332"/>
      <c r="AB177" s="1332"/>
      <c r="AC177" s="1332"/>
      <c r="AD177" s="1332"/>
      <c r="AE177" s="1332"/>
      <c r="AF177" s="1332"/>
      <c r="AG177" s="1332"/>
      <c r="AH177" s="1332"/>
      <c r="AI177" s="1332"/>
      <c r="AJ177" s="1332"/>
      <c r="AK177" s="1332"/>
      <c r="AL177" s="1332"/>
      <c r="AM177" s="1332"/>
      <c r="AN177" s="1332"/>
      <c r="AO177" s="1332"/>
      <c r="AP177" s="1332"/>
      <c r="AQ177" s="1332"/>
      <c r="AR177" s="1332"/>
      <c r="AS177" s="1332"/>
      <c r="AT177" s="1332"/>
      <c r="AU177" s="1332"/>
      <c r="AV177" s="1332"/>
      <c r="AW177" s="1332"/>
      <c r="AX177" s="1332"/>
      <c r="AY177" s="1332"/>
      <c r="AZ177" s="1332"/>
      <c r="BA177" s="1332"/>
      <c r="BB177" s="1332"/>
      <c r="BC177" s="1332"/>
      <c r="BD177" s="1332"/>
      <c r="BE177" s="1332"/>
      <c r="BF177" s="1332"/>
      <c r="BG177" s="1332"/>
      <c r="BH177" s="1332"/>
      <c r="BI177" s="1332"/>
      <c r="BJ177" s="1332"/>
      <c r="BK177" s="1332"/>
      <c r="BL177" s="1332"/>
      <c r="BM177" s="1332"/>
      <c r="BN177" s="1332"/>
      <c r="BO177" s="1332"/>
      <c r="BP177" s="1332"/>
      <c r="BQ177" s="1332"/>
      <c r="BR177" s="1332"/>
      <c r="BS177" s="1332"/>
      <c r="BT177" s="1332"/>
      <c r="BU177" s="1332"/>
      <c r="BV177" s="1332"/>
      <c r="BW177" s="1332"/>
      <c r="BX177" s="1332"/>
      <c r="BY177" s="1332"/>
      <c r="BZ177" s="1332"/>
      <c r="CA177" s="1332"/>
      <c r="CB177" s="1332"/>
      <c r="CC177" s="1333"/>
      <c r="CD177" s="2207" t="s">
        <v>464</v>
      </c>
      <c r="CE177" s="2208"/>
      <c r="CF177" s="2208"/>
      <c r="CG177" s="2208"/>
      <c r="CH177" s="2208"/>
      <c r="CI177" s="2208"/>
      <c r="CJ177" s="2209"/>
      <c r="CK177" s="663"/>
      <c r="CL177" s="663"/>
      <c r="CM177" s="355"/>
      <c r="CN177" s="355"/>
      <c r="CO177" s="359"/>
      <c r="CP177" s="352"/>
      <c r="CQ177" s="352"/>
    </row>
    <row r="178" spans="1:103" s="361" customFormat="1" ht="21.6" customHeight="1" x14ac:dyDescent="0.3">
      <c r="A178" s="360"/>
      <c r="F178" s="1328" t="s">
        <v>364</v>
      </c>
      <c r="G178" s="1329"/>
      <c r="H178" s="1329"/>
      <c r="I178" s="1330"/>
      <c r="J178" s="1331" t="s">
        <v>365</v>
      </c>
      <c r="K178" s="1332"/>
      <c r="L178" s="1332"/>
      <c r="M178" s="1332"/>
      <c r="N178" s="1332"/>
      <c r="O178" s="1332"/>
      <c r="P178" s="1332"/>
      <c r="Q178" s="1332"/>
      <c r="R178" s="1332"/>
      <c r="S178" s="1332"/>
      <c r="T178" s="1332"/>
      <c r="U178" s="1332"/>
      <c r="V178" s="1332"/>
      <c r="W178" s="1332"/>
      <c r="X178" s="1332"/>
      <c r="Y178" s="1332"/>
      <c r="Z178" s="1332"/>
      <c r="AA178" s="1332"/>
      <c r="AB178" s="1332"/>
      <c r="AC178" s="1332"/>
      <c r="AD178" s="1332"/>
      <c r="AE178" s="1332"/>
      <c r="AF178" s="1332"/>
      <c r="AG178" s="1332"/>
      <c r="AH178" s="1332"/>
      <c r="AI178" s="1332"/>
      <c r="AJ178" s="1332"/>
      <c r="AK178" s="1332"/>
      <c r="AL178" s="1332"/>
      <c r="AM178" s="1332"/>
      <c r="AN178" s="1332"/>
      <c r="AO178" s="1332"/>
      <c r="AP178" s="1332"/>
      <c r="AQ178" s="1332"/>
      <c r="AR178" s="1332"/>
      <c r="AS178" s="1332"/>
      <c r="AT178" s="1332"/>
      <c r="AU178" s="1332"/>
      <c r="AV178" s="1332"/>
      <c r="AW178" s="1332"/>
      <c r="AX178" s="1332"/>
      <c r="AY178" s="1332"/>
      <c r="AZ178" s="1332"/>
      <c r="BA178" s="1332"/>
      <c r="BB178" s="1332"/>
      <c r="BC178" s="1332"/>
      <c r="BD178" s="1332"/>
      <c r="BE178" s="1332"/>
      <c r="BF178" s="1332"/>
      <c r="BG178" s="1332"/>
      <c r="BH178" s="1332"/>
      <c r="BI178" s="1332"/>
      <c r="BJ178" s="1332"/>
      <c r="BK178" s="1332"/>
      <c r="BL178" s="1332"/>
      <c r="BM178" s="1332"/>
      <c r="BN178" s="1332"/>
      <c r="BO178" s="1332"/>
      <c r="BP178" s="1332"/>
      <c r="BQ178" s="1332"/>
      <c r="BR178" s="1332"/>
      <c r="BS178" s="1332"/>
      <c r="BT178" s="1332"/>
      <c r="BU178" s="1332"/>
      <c r="BV178" s="1332"/>
      <c r="BW178" s="1332"/>
      <c r="BX178" s="1332"/>
      <c r="BY178" s="1332"/>
      <c r="BZ178" s="1332"/>
      <c r="CA178" s="1332"/>
      <c r="CB178" s="1332"/>
      <c r="CC178" s="1333"/>
      <c r="CD178" s="2207" t="s">
        <v>465</v>
      </c>
      <c r="CE178" s="2208"/>
      <c r="CF178" s="2208"/>
      <c r="CG178" s="2208"/>
      <c r="CH178" s="2208"/>
      <c r="CI178" s="2208"/>
      <c r="CJ178" s="2209"/>
      <c r="CK178" s="663"/>
      <c r="CL178" s="663"/>
      <c r="CM178" s="358"/>
      <c r="CN178" s="358"/>
      <c r="CO178" s="358"/>
      <c r="CP178" s="358"/>
      <c r="CQ178" s="358"/>
      <c r="CR178" s="358"/>
      <c r="CS178" s="358"/>
    </row>
    <row r="179" spans="1:103" s="361" customFormat="1" ht="21.6" customHeight="1" x14ac:dyDescent="0.3">
      <c r="A179" s="360"/>
      <c r="F179" s="1328" t="s">
        <v>153</v>
      </c>
      <c r="G179" s="1329"/>
      <c r="H179" s="1329"/>
      <c r="I179" s="1330"/>
      <c r="J179" s="1331" t="s">
        <v>366</v>
      </c>
      <c r="K179" s="1332"/>
      <c r="L179" s="1332"/>
      <c r="M179" s="1332"/>
      <c r="N179" s="1332"/>
      <c r="O179" s="1332"/>
      <c r="P179" s="1332"/>
      <c r="Q179" s="1332"/>
      <c r="R179" s="1332"/>
      <c r="S179" s="1332"/>
      <c r="T179" s="1332"/>
      <c r="U179" s="1332"/>
      <c r="V179" s="1332"/>
      <c r="W179" s="1332"/>
      <c r="X179" s="1332"/>
      <c r="Y179" s="1332"/>
      <c r="Z179" s="1332"/>
      <c r="AA179" s="1332"/>
      <c r="AB179" s="1332"/>
      <c r="AC179" s="1332"/>
      <c r="AD179" s="1332"/>
      <c r="AE179" s="1332"/>
      <c r="AF179" s="1332"/>
      <c r="AG179" s="1332"/>
      <c r="AH179" s="1332"/>
      <c r="AI179" s="1332"/>
      <c r="AJ179" s="1332"/>
      <c r="AK179" s="1332"/>
      <c r="AL179" s="1332"/>
      <c r="AM179" s="1332"/>
      <c r="AN179" s="1332"/>
      <c r="AO179" s="1332"/>
      <c r="AP179" s="1332"/>
      <c r="AQ179" s="1332"/>
      <c r="AR179" s="1332"/>
      <c r="AS179" s="1332"/>
      <c r="AT179" s="1332"/>
      <c r="AU179" s="1332"/>
      <c r="AV179" s="1332"/>
      <c r="AW179" s="1332"/>
      <c r="AX179" s="1332"/>
      <c r="AY179" s="1332"/>
      <c r="AZ179" s="1332"/>
      <c r="BA179" s="1332"/>
      <c r="BB179" s="1332"/>
      <c r="BC179" s="1332"/>
      <c r="BD179" s="1332"/>
      <c r="BE179" s="1332"/>
      <c r="BF179" s="1332"/>
      <c r="BG179" s="1332"/>
      <c r="BH179" s="1332"/>
      <c r="BI179" s="1332"/>
      <c r="BJ179" s="1332"/>
      <c r="BK179" s="1332"/>
      <c r="BL179" s="1332"/>
      <c r="BM179" s="1332"/>
      <c r="BN179" s="1332"/>
      <c r="BO179" s="1332"/>
      <c r="BP179" s="1332"/>
      <c r="BQ179" s="1332"/>
      <c r="BR179" s="1332"/>
      <c r="BS179" s="1332"/>
      <c r="BT179" s="1332"/>
      <c r="BU179" s="1332"/>
      <c r="BV179" s="1332"/>
      <c r="BW179" s="1332"/>
      <c r="BX179" s="1332"/>
      <c r="BY179" s="1332"/>
      <c r="BZ179" s="1332"/>
      <c r="CA179" s="1332"/>
      <c r="CB179" s="1332"/>
      <c r="CC179" s="1333"/>
      <c r="CD179" s="2207" t="s">
        <v>154</v>
      </c>
      <c r="CE179" s="2208"/>
      <c r="CF179" s="2208"/>
      <c r="CG179" s="2208"/>
      <c r="CH179" s="2208"/>
      <c r="CI179" s="2208"/>
      <c r="CJ179" s="2209"/>
      <c r="CK179" s="663"/>
      <c r="CL179" s="663"/>
      <c r="CM179" s="358"/>
      <c r="CN179" s="358"/>
      <c r="CO179" s="358"/>
      <c r="CP179" s="358"/>
      <c r="CQ179" s="358"/>
      <c r="CR179" s="358"/>
      <c r="CS179" s="358"/>
    </row>
    <row r="180" spans="1:103" s="357" customFormat="1" ht="21.6" customHeight="1" x14ac:dyDescent="0.3">
      <c r="A180" s="354"/>
      <c r="B180" s="355"/>
      <c r="C180" s="363"/>
      <c r="D180" s="358"/>
      <c r="E180" s="358"/>
      <c r="F180" s="1328" t="s">
        <v>141</v>
      </c>
      <c r="G180" s="1329"/>
      <c r="H180" s="1329"/>
      <c r="I180" s="1330"/>
      <c r="J180" s="1331" t="s">
        <v>367</v>
      </c>
      <c r="K180" s="1332"/>
      <c r="L180" s="1332"/>
      <c r="M180" s="1332"/>
      <c r="N180" s="1332"/>
      <c r="O180" s="1332"/>
      <c r="P180" s="1332"/>
      <c r="Q180" s="1332"/>
      <c r="R180" s="1332"/>
      <c r="S180" s="1332"/>
      <c r="T180" s="1332"/>
      <c r="U180" s="1332"/>
      <c r="V180" s="1332"/>
      <c r="W180" s="1332"/>
      <c r="X180" s="1332"/>
      <c r="Y180" s="1332"/>
      <c r="Z180" s="1332"/>
      <c r="AA180" s="1332"/>
      <c r="AB180" s="1332"/>
      <c r="AC180" s="1332"/>
      <c r="AD180" s="1332"/>
      <c r="AE180" s="1332"/>
      <c r="AF180" s="1332"/>
      <c r="AG180" s="1332"/>
      <c r="AH180" s="1332"/>
      <c r="AI180" s="1332"/>
      <c r="AJ180" s="1332"/>
      <c r="AK180" s="1332"/>
      <c r="AL180" s="1332"/>
      <c r="AM180" s="1332"/>
      <c r="AN180" s="1332"/>
      <c r="AO180" s="1332"/>
      <c r="AP180" s="1332"/>
      <c r="AQ180" s="1332"/>
      <c r="AR180" s="1332"/>
      <c r="AS180" s="1332"/>
      <c r="AT180" s="1332"/>
      <c r="AU180" s="1332"/>
      <c r="AV180" s="1332"/>
      <c r="AW180" s="1332"/>
      <c r="AX180" s="1332"/>
      <c r="AY180" s="1332"/>
      <c r="AZ180" s="1332"/>
      <c r="BA180" s="1332"/>
      <c r="BB180" s="1332"/>
      <c r="BC180" s="1332"/>
      <c r="BD180" s="1332"/>
      <c r="BE180" s="1332"/>
      <c r="BF180" s="1332"/>
      <c r="BG180" s="1332"/>
      <c r="BH180" s="1332"/>
      <c r="BI180" s="1332"/>
      <c r="BJ180" s="1332"/>
      <c r="BK180" s="1332"/>
      <c r="BL180" s="1332"/>
      <c r="BM180" s="1332"/>
      <c r="BN180" s="1332"/>
      <c r="BO180" s="1332"/>
      <c r="BP180" s="1332"/>
      <c r="BQ180" s="1332"/>
      <c r="BR180" s="1332"/>
      <c r="BS180" s="1332"/>
      <c r="BT180" s="1332"/>
      <c r="BU180" s="1332"/>
      <c r="BV180" s="1332"/>
      <c r="BW180" s="1332"/>
      <c r="BX180" s="1332"/>
      <c r="BY180" s="1332"/>
      <c r="BZ180" s="1332"/>
      <c r="CA180" s="1332"/>
      <c r="CB180" s="1332"/>
      <c r="CC180" s="1333"/>
      <c r="CD180" s="2207" t="s">
        <v>466</v>
      </c>
      <c r="CE180" s="2208"/>
      <c r="CF180" s="2208"/>
      <c r="CG180" s="2208"/>
      <c r="CH180" s="2208"/>
      <c r="CI180" s="2208"/>
      <c r="CJ180" s="2209"/>
      <c r="CK180" s="662"/>
      <c r="CL180" s="662"/>
      <c r="CM180" s="358"/>
      <c r="CN180" s="358"/>
      <c r="CO180" s="358"/>
      <c r="CP180" s="358"/>
      <c r="CQ180" s="358"/>
      <c r="CR180" s="358"/>
      <c r="CS180" s="358"/>
    </row>
    <row r="181" spans="1:103" s="357" customFormat="1" ht="21.6" customHeight="1" x14ac:dyDescent="0.3">
      <c r="A181" s="354"/>
      <c r="B181" s="355"/>
      <c r="C181" s="363"/>
      <c r="D181" s="358"/>
      <c r="E181" s="358"/>
      <c r="F181" s="1328" t="s">
        <v>146</v>
      </c>
      <c r="G181" s="1329"/>
      <c r="H181" s="1329"/>
      <c r="I181" s="1330"/>
      <c r="J181" s="1331" t="s">
        <v>368</v>
      </c>
      <c r="K181" s="1332"/>
      <c r="L181" s="1332"/>
      <c r="M181" s="1332"/>
      <c r="N181" s="1332"/>
      <c r="O181" s="1332"/>
      <c r="P181" s="1332"/>
      <c r="Q181" s="1332"/>
      <c r="R181" s="1332"/>
      <c r="S181" s="1332"/>
      <c r="T181" s="1332"/>
      <c r="U181" s="1332"/>
      <c r="V181" s="1332"/>
      <c r="W181" s="1332"/>
      <c r="X181" s="1332"/>
      <c r="Y181" s="1332"/>
      <c r="Z181" s="1332"/>
      <c r="AA181" s="1332"/>
      <c r="AB181" s="1332"/>
      <c r="AC181" s="1332"/>
      <c r="AD181" s="1332"/>
      <c r="AE181" s="1332"/>
      <c r="AF181" s="1332"/>
      <c r="AG181" s="1332"/>
      <c r="AH181" s="1332"/>
      <c r="AI181" s="1332"/>
      <c r="AJ181" s="1332"/>
      <c r="AK181" s="1332"/>
      <c r="AL181" s="1332"/>
      <c r="AM181" s="1332"/>
      <c r="AN181" s="1332"/>
      <c r="AO181" s="1332"/>
      <c r="AP181" s="1332"/>
      <c r="AQ181" s="1332"/>
      <c r="AR181" s="1332"/>
      <c r="AS181" s="1332"/>
      <c r="AT181" s="1332"/>
      <c r="AU181" s="1332"/>
      <c r="AV181" s="1332"/>
      <c r="AW181" s="1332"/>
      <c r="AX181" s="1332"/>
      <c r="AY181" s="1332"/>
      <c r="AZ181" s="1332"/>
      <c r="BA181" s="1332"/>
      <c r="BB181" s="1332"/>
      <c r="BC181" s="1332"/>
      <c r="BD181" s="1332"/>
      <c r="BE181" s="1332"/>
      <c r="BF181" s="1332"/>
      <c r="BG181" s="1332"/>
      <c r="BH181" s="1332"/>
      <c r="BI181" s="1332"/>
      <c r="BJ181" s="1332"/>
      <c r="BK181" s="1332"/>
      <c r="BL181" s="1332"/>
      <c r="BM181" s="1332"/>
      <c r="BN181" s="1332"/>
      <c r="BO181" s="1332"/>
      <c r="BP181" s="1332"/>
      <c r="BQ181" s="1332"/>
      <c r="BR181" s="1332"/>
      <c r="BS181" s="1332"/>
      <c r="BT181" s="1332"/>
      <c r="BU181" s="1332"/>
      <c r="BV181" s="1332"/>
      <c r="BW181" s="1332"/>
      <c r="BX181" s="1332"/>
      <c r="BY181" s="1332"/>
      <c r="BZ181" s="1332"/>
      <c r="CA181" s="1332"/>
      <c r="CB181" s="1332"/>
      <c r="CC181" s="1333"/>
      <c r="CD181" s="2215" t="s">
        <v>467</v>
      </c>
      <c r="CE181" s="2216"/>
      <c r="CF181" s="2216"/>
      <c r="CG181" s="2216"/>
      <c r="CH181" s="2216"/>
      <c r="CI181" s="2216"/>
      <c r="CJ181" s="2217"/>
      <c r="CK181" s="662"/>
      <c r="CL181" s="662"/>
      <c r="CM181" s="358"/>
      <c r="CN181" s="358"/>
      <c r="CO181" s="358"/>
      <c r="CP181" s="358"/>
      <c r="CQ181" s="358"/>
      <c r="CR181" s="358"/>
      <c r="CS181" s="358"/>
    </row>
    <row r="182" spans="1:103" s="357" customFormat="1" ht="21.6" customHeight="1" x14ac:dyDescent="0.3">
      <c r="A182" s="354"/>
      <c r="B182" s="355"/>
      <c r="C182" s="363"/>
      <c r="D182" s="358"/>
      <c r="E182" s="358"/>
      <c r="F182" s="1328" t="s">
        <v>181</v>
      </c>
      <c r="G182" s="1329"/>
      <c r="H182" s="1329"/>
      <c r="I182" s="1330"/>
      <c r="J182" s="2218" t="s">
        <v>468</v>
      </c>
      <c r="K182" s="2219"/>
      <c r="L182" s="2219"/>
      <c r="M182" s="2219"/>
      <c r="N182" s="2219"/>
      <c r="O182" s="2219"/>
      <c r="P182" s="2219"/>
      <c r="Q182" s="2219"/>
      <c r="R182" s="2219"/>
      <c r="S182" s="2219"/>
      <c r="T182" s="2219"/>
      <c r="U182" s="2219"/>
      <c r="V182" s="2219"/>
      <c r="W182" s="2219"/>
      <c r="X182" s="2219"/>
      <c r="Y182" s="2219"/>
      <c r="Z182" s="2219"/>
      <c r="AA182" s="2219"/>
      <c r="AB182" s="2219"/>
      <c r="AC182" s="2219"/>
      <c r="AD182" s="2219"/>
      <c r="AE182" s="2219"/>
      <c r="AF182" s="2219"/>
      <c r="AG182" s="2219"/>
      <c r="AH182" s="2219"/>
      <c r="AI182" s="2219"/>
      <c r="AJ182" s="2219"/>
      <c r="AK182" s="2219"/>
      <c r="AL182" s="2219"/>
      <c r="AM182" s="2219"/>
      <c r="AN182" s="2219"/>
      <c r="AO182" s="2219"/>
      <c r="AP182" s="2219"/>
      <c r="AQ182" s="2219"/>
      <c r="AR182" s="2219"/>
      <c r="AS182" s="2219"/>
      <c r="AT182" s="2219"/>
      <c r="AU182" s="2219"/>
      <c r="AV182" s="2219"/>
      <c r="AW182" s="2219"/>
      <c r="AX182" s="2219"/>
      <c r="AY182" s="2219"/>
      <c r="AZ182" s="2219"/>
      <c r="BA182" s="2219"/>
      <c r="BB182" s="2219"/>
      <c r="BC182" s="2219"/>
      <c r="BD182" s="2219"/>
      <c r="BE182" s="2219"/>
      <c r="BF182" s="2219"/>
      <c r="BG182" s="2219"/>
      <c r="BH182" s="2219"/>
      <c r="BI182" s="2219"/>
      <c r="BJ182" s="2219"/>
      <c r="BK182" s="2219"/>
      <c r="BL182" s="2219"/>
      <c r="BM182" s="2219"/>
      <c r="BN182" s="2219"/>
      <c r="BO182" s="2219"/>
      <c r="BP182" s="2219"/>
      <c r="BQ182" s="2219"/>
      <c r="BR182" s="2219"/>
      <c r="BS182" s="2219"/>
      <c r="BT182" s="2219"/>
      <c r="BU182" s="2219"/>
      <c r="BV182" s="2219"/>
      <c r="BW182" s="2219"/>
      <c r="BX182" s="2219"/>
      <c r="BY182" s="2219"/>
      <c r="BZ182" s="2219"/>
      <c r="CA182" s="2219"/>
      <c r="CB182" s="2219"/>
      <c r="CC182" s="2220"/>
      <c r="CD182" s="2207" t="s">
        <v>323</v>
      </c>
      <c r="CE182" s="2208"/>
      <c r="CF182" s="2208"/>
      <c r="CG182" s="2208"/>
      <c r="CH182" s="2208"/>
      <c r="CI182" s="2208"/>
      <c r="CJ182" s="2209"/>
      <c r="CK182" s="662"/>
      <c r="CL182" s="662"/>
      <c r="CM182" s="358"/>
      <c r="CN182" s="358"/>
      <c r="CO182" s="358"/>
      <c r="CP182" s="358"/>
      <c r="CQ182" s="358"/>
      <c r="CR182" s="358"/>
      <c r="CS182" s="358"/>
    </row>
    <row r="183" spans="1:103" s="357" customFormat="1" ht="21.6" customHeight="1" x14ac:dyDescent="0.3">
      <c r="A183" s="354"/>
      <c r="B183" s="355"/>
      <c r="C183" s="363"/>
      <c r="D183" s="358"/>
      <c r="E183" s="358"/>
      <c r="F183" s="1328" t="s">
        <v>315</v>
      </c>
      <c r="G183" s="1329"/>
      <c r="H183" s="1329"/>
      <c r="I183" s="1330"/>
      <c r="J183" s="1331" t="s">
        <v>469</v>
      </c>
      <c r="K183" s="1332"/>
      <c r="L183" s="1332"/>
      <c r="M183" s="1332"/>
      <c r="N183" s="1332"/>
      <c r="O183" s="1332"/>
      <c r="P183" s="1332"/>
      <c r="Q183" s="1332"/>
      <c r="R183" s="1332"/>
      <c r="S183" s="1332"/>
      <c r="T183" s="1332"/>
      <c r="U183" s="1332"/>
      <c r="V183" s="1332"/>
      <c r="W183" s="1332"/>
      <c r="X183" s="1332"/>
      <c r="Y183" s="1332"/>
      <c r="Z183" s="1332"/>
      <c r="AA183" s="1332"/>
      <c r="AB183" s="1332"/>
      <c r="AC183" s="1332"/>
      <c r="AD183" s="1332"/>
      <c r="AE183" s="1332"/>
      <c r="AF183" s="1332"/>
      <c r="AG183" s="1332"/>
      <c r="AH183" s="1332"/>
      <c r="AI183" s="1332"/>
      <c r="AJ183" s="1332"/>
      <c r="AK183" s="1332"/>
      <c r="AL183" s="1332"/>
      <c r="AM183" s="1332"/>
      <c r="AN183" s="1332"/>
      <c r="AO183" s="1332"/>
      <c r="AP183" s="1332"/>
      <c r="AQ183" s="1332"/>
      <c r="AR183" s="1332"/>
      <c r="AS183" s="1332"/>
      <c r="AT183" s="1332"/>
      <c r="AU183" s="1332"/>
      <c r="AV183" s="1332"/>
      <c r="AW183" s="1332"/>
      <c r="AX183" s="1332"/>
      <c r="AY183" s="1332"/>
      <c r="AZ183" s="1332"/>
      <c r="BA183" s="1332"/>
      <c r="BB183" s="1332"/>
      <c r="BC183" s="1332"/>
      <c r="BD183" s="1332"/>
      <c r="BE183" s="1332"/>
      <c r="BF183" s="1332"/>
      <c r="BG183" s="1332"/>
      <c r="BH183" s="1332"/>
      <c r="BI183" s="1332"/>
      <c r="BJ183" s="1332"/>
      <c r="BK183" s="1332"/>
      <c r="BL183" s="1332"/>
      <c r="BM183" s="1332"/>
      <c r="BN183" s="1332"/>
      <c r="BO183" s="1332"/>
      <c r="BP183" s="1332"/>
      <c r="BQ183" s="1332"/>
      <c r="BR183" s="1332"/>
      <c r="BS183" s="1332"/>
      <c r="BT183" s="1332"/>
      <c r="BU183" s="1332"/>
      <c r="BV183" s="1332"/>
      <c r="BW183" s="1332"/>
      <c r="BX183" s="1332"/>
      <c r="BY183" s="1332"/>
      <c r="BZ183" s="1332"/>
      <c r="CA183" s="1332"/>
      <c r="CB183" s="1332"/>
      <c r="CC183" s="1333"/>
      <c r="CD183" s="2221" t="s">
        <v>470</v>
      </c>
      <c r="CE183" s="2222"/>
      <c r="CF183" s="2222"/>
      <c r="CG183" s="2222"/>
      <c r="CH183" s="2222"/>
      <c r="CI183" s="2222"/>
      <c r="CJ183" s="2223"/>
      <c r="CK183" s="662"/>
      <c r="CL183" s="662"/>
      <c r="CM183" s="358"/>
      <c r="CN183" s="358"/>
      <c r="CO183" s="358"/>
      <c r="CP183" s="358"/>
      <c r="CQ183" s="358"/>
      <c r="CR183" s="358"/>
      <c r="CS183" s="358"/>
    </row>
    <row r="184" spans="1:103" s="357" customFormat="1" ht="21.6" customHeight="1" x14ac:dyDescent="0.3">
      <c r="A184" s="354"/>
      <c r="B184" s="355"/>
      <c r="C184" s="363"/>
      <c r="D184" s="358"/>
      <c r="E184" s="358"/>
      <c r="F184" s="1328" t="s">
        <v>369</v>
      </c>
      <c r="G184" s="1329"/>
      <c r="H184" s="1329"/>
      <c r="I184" s="1330"/>
      <c r="J184" s="1331" t="s">
        <v>471</v>
      </c>
      <c r="K184" s="1332"/>
      <c r="L184" s="1332"/>
      <c r="M184" s="1332"/>
      <c r="N184" s="1332"/>
      <c r="O184" s="1332"/>
      <c r="P184" s="1332"/>
      <c r="Q184" s="1332"/>
      <c r="R184" s="1332"/>
      <c r="S184" s="1332"/>
      <c r="T184" s="1332"/>
      <c r="U184" s="1332"/>
      <c r="V184" s="1332"/>
      <c r="W184" s="1332"/>
      <c r="X184" s="1332"/>
      <c r="Y184" s="1332"/>
      <c r="Z184" s="1332"/>
      <c r="AA184" s="1332"/>
      <c r="AB184" s="1332"/>
      <c r="AC184" s="1332"/>
      <c r="AD184" s="1332"/>
      <c r="AE184" s="1332"/>
      <c r="AF184" s="1332"/>
      <c r="AG184" s="1332"/>
      <c r="AH184" s="1332"/>
      <c r="AI184" s="1332"/>
      <c r="AJ184" s="1332"/>
      <c r="AK184" s="1332"/>
      <c r="AL184" s="1332"/>
      <c r="AM184" s="1332"/>
      <c r="AN184" s="1332"/>
      <c r="AO184" s="1332"/>
      <c r="AP184" s="1332"/>
      <c r="AQ184" s="1332"/>
      <c r="AR184" s="1332"/>
      <c r="AS184" s="1332"/>
      <c r="AT184" s="1332"/>
      <c r="AU184" s="1332"/>
      <c r="AV184" s="1332"/>
      <c r="AW184" s="1332"/>
      <c r="AX184" s="1332"/>
      <c r="AY184" s="1332"/>
      <c r="AZ184" s="1332"/>
      <c r="BA184" s="1332"/>
      <c r="BB184" s="1332"/>
      <c r="BC184" s="1332"/>
      <c r="BD184" s="1332"/>
      <c r="BE184" s="1332"/>
      <c r="BF184" s="1332"/>
      <c r="BG184" s="1332"/>
      <c r="BH184" s="1332"/>
      <c r="BI184" s="1332"/>
      <c r="BJ184" s="1332"/>
      <c r="BK184" s="1332"/>
      <c r="BL184" s="1332"/>
      <c r="BM184" s="1332"/>
      <c r="BN184" s="1332"/>
      <c r="BO184" s="1332"/>
      <c r="BP184" s="1332"/>
      <c r="BQ184" s="1332"/>
      <c r="BR184" s="1332"/>
      <c r="BS184" s="1332"/>
      <c r="BT184" s="1332"/>
      <c r="BU184" s="1332"/>
      <c r="BV184" s="1332"/>
      <c r="BW184" s="1332"/>
      <c r="BX184" s="1332"/>
      <c r="BY184" s="1332"/>
      <c r="BZ184" s="1332"/>
      <c r="CA184" s="1332"/>
      <c r="CB184" s="1332"/>
      <c r="CC184" s="1333"/>
      <c r="CD184" s="2221" t="s">
        <v>472</v>
      </c>
      <c r="CE184" s="2222"/>
      <c r="CF184" s="2222"/>
      <c r="CG184" s="2222"/>
      <c r="CH184" s="2222"/>
      <c r="CI184" s="2222"/>
      <c r="CJ184" s="2223"/>
      <c r="CK184" s="662"/>
      <c r="CL184" s="662"/>
      <c r="CM184" s="358"/>
      <c r="CN184" s="358"/>
      <c r="CO184" s="358"/>
      <c r="CP184" s="358"/>
      <c r="CQ184" s="358"/>
      <c r="CR184" s="358"/>
      <c r="CS184" s="358"/>
    </row>
    <row r="185" spans="1:103" s="352" customFormat="1" ht="44.45" customHeight="1" x14ac:dyDescent="0.25">
      <c r="A185" s="351"/>
      <c r="F185" s="1328" t="s">
        <v>371</v>
      </c>
      <c r="G185" s="1329"/>
      <c r="H185" s="1329"/>
      <c r="I185" s="1330"/>
      <c r="J185" s="1331" t="s">
        <v>473</v>
      </c>
      <c r="K185" s="1332"/>
      <c r="L185" s="1332"/>
      <c r="M185" s="1332"/>
      <c r="N185" s="1332"/>
      <c r="O185" s="1332"/>
      <c r="P185" s="1332"/>
      <c r="Q185" s="1332"/>
      <c r="R185" s="1332"/>
      <c r="S185" s="1332"/>
      <c r="T185" s="1332"/>
      <c r="U185" s="1332"/>
      <c r="V185" s="1332"/>
      <c r="W185" s="1332"/>
      <c r="X185" s="1332"/>
      <c r="Y185" s="1332"/>
      <c r="Z185" s="1332"/>
      <c r="AA185" s="1332"/>
      <c r="AB185" s="1332"/>
      <c r="AC185" s="1332"/>
      <c r="AD185" s="1332"/>
      <c r="AE185" s="1332"/>
      <c r="AF185" s="1332"/>
      <c r="AG185" s="1332"/>
      <c r="AH185" s="1332"/>
      <c r="AI185" s="1332"/>
      <c r="AJ185" s="1332"/>
      <c r="AK185" s="1332"/>
      <c r="AL185" s="1332"/>
      <c r="AM185" s="1332"/>
      <c r="AN185" s="1332"/>
      <c r="AO185" s="1332"/>
      <c r="AP185" s="1332"/>
      <c r="AQ185" s="1332"/>
      <c r="AR185" s="1332"/>
      <c r="AS185" s="1332"/>
      <c r="AT185" s="1332"/>
      <c r="AU185" s="1332"/>
      <c r="AV185" s="1332"/>
      <c r="AW185" s="1332"/>
      <c r="AX185" s="1332"/>
      <c r="AY185" s="1332"/>
      <c r="AZ185" s="1332"/>
      <c r="BA185" s="1332"/>
      <c r="BB185" s="1332"/>
      <c r="BC185" s="1332"/>
      <c r="BD185" s="1332"/>
      <c r="BE185" s="1332"/>
      <c r="BF185" s="1332"/>
      <c r="BG185" s="1332"/>
      <c r="BH185" s="1332"/>
      <c r="BI185" s="1332"/>
      <c r="BJ185" s="1332"/>
      <c r="BK185" s="1332"/>
      <c r="BL185" s="1332"/>
      <c r="BM185" s="1332"/>
      <c r="BN185" s="1332"/>
      <c r="BO185" s="1332"/>
      <c r="BP185" s="1332"/>
      <c r="BQ185" s="1332"/>
      <c r="BR185" s="1332"/>
      <c r="BS185" s="1332"/>
      <c r="BT185" s="1332"/>
      <c r="BU185" s="1332"/>
      <c r="BV185" s="1332"/>
      <c r="BW185" s="1332"/>
      <c r="BX185" s="1332"/>
      <c r="BY185" s="1332"/>
      <c r="BZ185" s="1332"/>
      <c r="CA185" s="1332"/>
      <c r="CB185" s="1332"/>
      <c r="CC185" s="1333"/>
      <c r="CD185" s="2221" t="s">
        <v>158</v>
      </c>
      <c r="CE185" s="2222"/>
      <c r="CF185" s="2222"/>
      <c r="CG185" s="2222"/>
      <c r="CH185" s="2222"/>
      <c r="CI185" s="2222"/>
      <c r="CJ185" s="2223"/>
      <c r="CK185" s="662"/>
      <c r="CL185" s="662"/>
      <c r="CM185" s="353"/>
      <c r="CN185" s="353"/>
      <c r="CO185" s="353"/>
      <c r="CP185" s="353"/>
      <c r="CQ185" s="353"/>
      <c r="CR185" s="353"/>
      <c r="CS185" s="353"/>
      <c r="CT185" s="353"/>
      <c r="CU185" s="353"/>
      <c r="CV185" s="353"/>
      <c r="CW185" s="353"/>
      <c r="CX185" s="353"/>
      <c r="CY185" s="353"/>
    </row>
    <row r="186" spans="1:103" s="352" customFormat="1" ht="21" customHeight="1" x14ac:dyDescent="0.3">
      <c r="A186" s="351"/>
      <c r="F186" s="1328" t="s">
        <v>244</v>
      </c>
      <c r="G186" s="1329"/>
      <c r="H186" s="1329"/>
      <c r="I186" s="1330"/>
      <c r="J186" s="1331" t="s">
        <v>474</v>
      </c>
      <c r="K186" s="1332"/>
      <c r="L186" s="1332"/>
      <c r="M186" s="1332"/>
      <c r="N186" s="1332"/>
      <c r="O186" s="1332"/>
      <c r="P186" s="1332"/>
      <c r="Q186" s="1332"/>
      <c r="R186" s="1332"/>
      <c r="S186" s="1332"/>
      <c r="T186" s="1332"/>
      <c r="U186" s="1332"/>
      <c r="V186" s="1332"/>
      <c r="W186" s="1332"/>
      <c r="X186" s="1332"/>
      <c r="Y186" s="1332"/>
      <c r="Z186" s="1332"/>
      <c r="AA186" s="1332"/>
      <c r="AB186" s="1332"/>
      <c r="AC186" s="1332"/>
      <c r="AD186" s="1332"/>
      <c r="AE186" s="1332"/>
      <c r="AF186" s="1332"/>
      <c r="AG186" s="1332"/>
      <c r="AH186" s="1332"/>
      <c r="AI186" s="1332"/>
      <c r="AJ186" s="1332"/>
      <c r="AK186" s="1332"/>
      <c r="AL186" s="1332"/>
      <c r="AM186" s="1332"/>
      <c r="AN186" s="1332"/>
      <c r="AO186" s="1332"/>
      <c r="AP186" s="1332"/>
      <c r="AQ186" s="1332"/>
      <c r="AR186" s="1332"/>
      <c r="AS186" s="1332"/>
      <c r="AT186" s="1332"/>
      <c r="AU186" s="1332"/>
      <c r="AV186" s="1332"/>
      <c r="AW186" s="1332"/>
      <c r="AX186" s="1332"/>
      <c r="AY186" s="1332"/>
      <c r="AZ186" s="1332"/>
      <c r="BA186" s="1332"/>
      <c r="BB186" s="1332"/>
      <c r="BC186" s="1332"/>
      <c r="BD186" s="1332"/>
      <c r="BE186" s="1332"/>
      <c r="BF186" s="1332"/>
      <c r="BG186" s="1332"/>
      <c r="BH186" s="1332"/>
      <c r="BI186" s="1332"/>
      <c r="BJ186" s="1332"/>
      <c r="BK186" s="1332"/>
      <c r="BL186" s="1332"/>
      <c r="BM186" s="1332"/>
      <c r="BN186" s="1332"/>
      <c r="BO186" s="1332"/>
      <c r="BP186" s="1332"/>
      <c r="BQ186" s="1332"/>
      <c r="BR186" s="1332"/>
      <c r="BS186" s="1332"/>
      <c r="BT186" s="1332"/>
      <c r="BU186" s="1332"/>
      <c r="BV186" s="1332"/>
      <c r="BW186" s="1332"/>
      <c r="BX186" s="1332"/>
      <c r="BY186" s="1332"/>
      <c r="BZ186" s="1332"/>
      <c r="CA186" s="1332"/>
      <c r="CB186" s="1332"/>
      <c r="CC186" s="1333"/>
      <c r="CD186" s="2221" t="s">
        <v>475</v>
      </c>
      <c r="CE186" s="2222"/>
      <c r="CF186" s="2222"/>
      <c r="CG186" s="2222"/>
      <c r="CH186" s="2222"/>
      <c r="CI186" s="2222"/>
      <c r="CJ186" s="2223"/>
      <c r="CK186" s="664"/>
      <c r="CL186" s="664"/>
      <c r="CM186" s="353"/>
      <c r="CN186" s="353"/>
      <c r="CO186" s="353"/>
      <c r="CP186" s="353"/>
      <c r="CQ186" s="353"/>
      <c r="CR186" s="353"/>
      <c r="CS186" s="353"/>
      <c r="CT186" s="353"/>
      <c r="CU186" s="353"/>
      <c r="CV186" s="353"/>
      <c r="CW186" s="353"/>
      <c r="CX186" s="353"/>
      <c r="CY186" s="353"/>
    </row>
    <row r="187" spans="1:103" s="357" customFormat="1" ht="21" customHeight="1" x14ac:dyDescent="0.3">
      <c r="A187" s="354"/>
      <c r="B187" s="355"/>
      <c r="C187" s="363"/>
      <c r="D187" s="358"/>
      <c r="E187" s="358"/>
      <c r="F187" s="2224" t="s">
        <v>476</v>
      </c>
      <c r="G187" s="2225"/>
      <c r="H187" s="2225"/>
      <c r="I187" s="2226"/>
      <c r="J187" s="2227" t="s">
        <v>370</v>
      </c>
      <c r="K187" s="2228"/>
      <c r="L187" s="2228"/>
      <c r="M187" s="2228"/>
      <c r="N187" s="2228"/>
      <c r="O187" s="2228"/>
      <c r="P187" s="2228"/>
      <c r="Q187" s="2228"/>
      <c r="R187" s="2228"/>
      <c r="S187" s="2228"/>
      <c r="T187" s="2228"/>
      <c r="U187" s="2228"/>
      <c r="V187" s="2228"/>
      <c r="W187" s="2228"/>
      <c r="X187" s="2228"/>
      <c r="Y187" s="2228"/>
      <c r="Z187" s="2228"/>
      <c r="AA187" s="2228"/>
      <c r="AB187" s="2228"/>
      <c r="AC187" s="2228"/>
      <c r="AD187" s="2228"/>
      <c r="AE187" s="2228"/>
      <c r="AF187" s="2228"/>
      <c r="AG187" s="2228"/>
      <c r="AH187" s="2228"/>
      <c r="AI187" s="2228"/>
      <c r="AJ187" s="2228"/>
      <c r="AK187" s="2228"/>
      <c r="AL187" s="2228"/>
      <c r="AM187" s="2228"/>
      <c r="AN187" s="2228"/>
      <c r="AO187" s="2228"/>
      <c r="AP187" s="2228"/>
      <c r="AQ187" s="2228"/>
      <c r="AR187" s="2228"/>
      <c r="AS187" s="2228"/>
      <c r="AT187" s="2228"/>
      <c r="AU187" s="2228"/>
      <c r="AV187" s="2228"/>
      <c r="AW187" s="2228"/>
      <c r="AX187" s="2228"/>
      <c r="AY187" s="2228"/>
      <c r="AZ187" s="2228"/>
      <c r="BA187" s="2228"/>
      <c r="BB187" s="2228"/>
      <c r="BC187" s="2228"/>
      <c r="BD187" s="2228"/>
      <c r="BE187" s="2228"/>
      <c r="BF187" s="2228"/>
      <c r="BG187" s="2228"/>
      <c r="BH187" s="2228"/>
      <c r="BI187" s="2228"/>
      <c r="BJ187" s="2228"/>
      <c r="BK187" s="2228"/>
      <c r="BL187" s="2228"/>
      <c r="BM187" s="2228"/>
      <c r="BN187" s="2228"/>
      <c r="BO187" s="2228"/>
      <c r="BP187" s="2228"/>
      <c r="BQ187" s="2228"/>
      <c r="BR187" s="2228"/>
      <c r="BS187" s="2228"/>
      <c r="BT187" s="2228"/>
      <c r="BU187" s="2228"/>
      <c r="BV187" s="2228"/>
      <c r="BW187" s="2228"/>
      <c r="BX187" s="2228"/>
      <c r="BY187" s="2228"/>
      <c r="BZ187" s="2228"/>
      <c r="CA187" s="2228"/>
      <c r="CB187" s="2228"/>
      <c r="CC187" s="2229"/>
      <c r="CD187" s="2264" t="s">
        <v>477</v>
      </c>
      <c r="CE187" s="2265"/>
      <c r="CF187" s="2265"/>
      <c r="CG187" s="2265"/>
      <c r="CH187" s="2265"/>
      <c r="CI187" s="2265"/>
      <c r="CJ187" s="2266"/>
      <c r="CK187" s="366"/>
      <c r="CL187" s="366"/>
      <c r="CM187" s="358"/>
      <c r="CN187" s="358"/>
      <c r="CO187" s="358"/>
      <c r="CP187" s="358"/>
      <c r="CQ187" s="358"/>
      <c r="CR187" s="358"/>
      <c r="CS187" s="358"/>
    </row>
    <row r="188" spans="1:103" s="357" customFormat="1" ht="37.5" customHeight="1" x14ac:dyDescent="0.3">
      <c r="A188" s="354"/>
      <c r="B188" s="355"/>
      <c r="C188" s="363"/>
      <c r="D188" s="358"/>
      <c r="E188" s="358"/>
      <c r="F188" s="2224" t="s">
        <v>408</v>
      </c>
      <c r="G188" s="2225"/>
      <c r="H188" s="2225"/>
      <c r="I188" s="2226"/>
      <c r="J188" s="2227" t="s">
        <v>478</v>
      </c>
      <c r="K188" s="2228"/>
      <c r="L188" s="2228"/>
      <c r="M188" s="2228"/>
      <c r="N188" s="2228"/>
      <c r="O188" s="2228"/>
      <c r="P188" s="2228"/>
      <c r="Q188" s="2228"/>
      <c r="R188" s="2228"/>
      <c r="S188" s="2228"/>
      <c r="T188" s="2228"/>
      <c r="U188" s="2228"/>
      <c r="V188" s="2228"/>
      <c r="W188" s="2228"/>
      <c r="X188" s="2228"/>
      <c r="Y188" s="2228"/>
      <c r="Z188" s="2228"/>
      <c r="AA188" s="2228"/>
      <c r="AB188" s="2228"/>
      <c r="AC188" s="2228"/>
      <c r="AD188" s="2228"/>
      <c r="AE188" s="2228"/>
      <c r="AF188" s="2228"/>
      <c r="AG188" s="2228"/>
      <c r="AH188" s="2228"/>
      <c r="AI188" s="2228"/>
      <c r="AJ188" s="2228"/>
      <c r="AK188" s="2228"/>
      <c r="AL188" s="2228"/>
      <c r="AM188" s="2228"/>
      <c r="AN188" s="2228"/>
      <c r="AO188" s="2228"/>
      <c r="AP188" s="2228"/>
      <c r="AQ188" s="2228"/>
      <c r="AR188" s="2228"/>
      <c r="AS188" s="2228"/>
      <c r="AT188" s="2228"/>
      <c r="AU188" s="2228"/>
      <c r="AV188" s="2228"/>
      <c r="AW188" s="2228"/>
      <c r="AX188" s="2228"/>
      <c r="AY188" s="2228"/>
      <c r="AZ188" s="2228"/>
      <c r="BA188" s="2228"/>
      <c r="BB188" s="2228"/>
      <c r="BC188" s="2228"/>
      <c r="BD188" s="2228"/>
      <c r="BE188" s="2228"/>
      <c r="BF188" s="2228"/>
      <c r="BG188" s="2228"/>
      <c r="BH188" s="2228"/>
      <c r="BI188" s="2228"/>
      <c r="BJ188" s="2228"/>
      <c r="BK188" s="2228"/>
      <c r="BL188" s="2228"/>
      <c r="BM188" s="2228"/>
      <c r="BN188" s="2228"/>
      <c r="BO188" s="2228"/>
      <c r="BP188" s="2228"/>
      <c r="BQ188" s="2228"/>
      <c r="BR188" s="2228"/>
      <c r="BS188" s="2228"/>
      <c r="BT188" s="2228"/>
      <c r="BU188" s="2228"/>
      <c r="BV188" s="2228"/>
      <c r="BW188" s="2228"/>
      <c r="BX188" s="2228"/>
      <c r="BY188" s="2228"/>
      <c r="BZ188" s="2228"/>
      <c r="CA188" s="2228"/>
      <c r="CB188" s="2228"/>
      <c r="CC188" s="2229"/>
      <c r="CD188" s="2264" t="s">
        <v>479</v>
      </c>
      <c r="CE188" s="2265"/>
      <c r="CF188" s="2265"/>
      <c r="CG188" s="2265"/>
      <c r="CH188" s="2265"/>
      <c r="CI188" s="2265"/>
      <c r="CJ188" s="2266"/>
      <c r="CK188" s="366"/>
      <c r="CL188" s="366"/>
      <c r="CM188" s="355"/>
      <c r="CN188" s="355"/>
      <c r="CO188" s="359"/>
      <c r="CP188" s="352"/>
      <c r="CQ188" s="352"/>
    </row>
    <row r="189" spans="1:103" s="357" customFormat="1" ht="20.25" customHeight="1" x14ac:dyDescent="0.3">
      <c r="A189" s="354"/>
      <c r="B189" s="355"/>
      <c r="C189" s="363"/>
      <c r="D189" s="358"/>
      <c r="E189" s="358"/>
      <c r="F189" s="2224" t="s">
        <v>409</v>
      </c>
      <c r="G189" s="2225"/>
      <c r="H189" s="2225"/>
      <c r="I189" s="2226"/>
      <c r="J189" s="2227" t="s">
        <v>372</v>
      </c>
      <c r="K189" s="2228"/>
      <c r="L189" s="2228"/>
      <c r="M189" s="2228"/>
      <c r="N189" s="2228"/>
      <c r="O189" s="2228"/>
      <c r="P189" s="2228"/>
      <c r="Q189" s="2228"/>
      <c r="R189" s="2228"/>
      <c r="S189" s="2228"/>
      <c r="T189" s="2228"/>
      <c r="U189" s="2228"/>
      <c r="V189" s="2228"/>
      <c r="W189" s="2228"/>
      <c r="X189" s="2228"/>
      <c r="Y189" s="2228"/>
      <c r="Z189" s="2228"/>
      <c r="AA189" s="2228"/>
      <c r="AB189" s="2228"/>
      <c r="AC189" s="2228"/>
      <c r="AD189" s="2228"/>
      <c r="AE189" s="2228"/>
      <c r="AF189" s="2228"/>
      <c r="AG189" s="2228"/>
      <c r="AH189" s="2228"/>
      <c r="AI189" s="2228"/>
      <c r="AJ189" s="2228"/>
      <c r="AK189" s="2228"/>
      <c r="AL189" s="2228"/>
      <c r="AM189" s="2228"/>
      <c r="AN189" s="2228"/>
      <c r="AO189" s="2228"/>
      <c r="AP189" s="2228"/>
      <c r="AQ189" s="2228"/>
      <c r="AR189" s="2228"/>
      <c r="AS189" s="2228"/>
      <c r="AT189" s="2228"/>
      <c r="AU189" s="2228"/>
      <c r="AV189" s="2228"/>
      <c r="AW189" s="2228"/>
      <c r="AX189" s="2228"/>
      <c r="AY189" s="2228"/>
      <c r="AZ189" s="2228"/>
      <c r="BA189" s="2228"/>
      <c r="BB189" s="2228"/>
      <c r="BC189" s="2228"/>
      <c r="BD189" s="2228"/>
      <c r="BE189" s="2228"/>
      <c r="BF189" s="2228"/>
      <c r="BG189" s="2228"/>
      <c r="BH189" s="2228"/>
      <c r="BI189" s="2228"/>
      <c r="BJ189" s="2228"/>
      <c r="BK189" s="2228"/>
      <c r="BL189" s="2228"/>
      <c r="BM189" s="2228"/>
      <c r="BN189" s="2228"/>
      <c r="BO189" s="2228"/>
      <c r="BP189" s="2228"/>
      <c r="BQ189" s="2228"/>
      <c r="BR189" s="2228"/>
      <c r="BS189" s="2228"/>
      <c r="BT189" s="2228"/>
      <c r="BU189" s="2228"/>
      <c r="BV189" s="2228"/>
      <c r="BW189" s="2228"/>
      <c r="BX189" s="2228"/>
      <c r="BY189" s="2228"/>
      <c r="BZ189" s="2228"/>
      <c r="CA189" s="2228"/>
      <c r="CB189" s="2228"/>
      <c r="CC189" s="2229"/>
      <c r="CD189" s="2264" t="s">
        <v>245</v>
      </c>
      <c r="CE189" s="2265"/>
      <c r="CF189" s="2265"/>
      <c r="CG189" s="2265"/>
      <c r="CH189" s="2265"/>
      <c r="CI189" s="2265"/>
      <c r="CJ189" s="2266"/>
      <c r="CK189" s="366"/>
      <c r="CL189" s="366"/>
      <c r="CM189" s="358"/>
      <c r="CN189" s="358"/>
      <c r="CO189" s="358"/>
      <c r="CP189" s="358"/>
      <c r="CQ189" s="358"/>
      <c r="CR189" s="358"/>
      <c r="CS189" s="358"/>
    </row>
    <row r="190" spans="1:103" s="357" customFormat="1" ht="20.25" customHeight="1" x14ac:dyDescent="0.3">
      <c r="A190" s="354"/>
      <c r="B190" s="355"/>
      <c r="C190" s="363"/>
      <c r="D190" s="358"/>
      <c r="E190" s="358"/>
      <c r="F190" s="1328" t="s">
        <v>222</v>
      </c>
      <c r="G190" s="1329"/>
      <c r="H190" s="1329"/>
      <c r="I190" s="1330"/>
      <c r="J190" s="1331" t="s">
        <v>373</v>
      </c>
      <c r="K190" s="1332"/>
      <c r="L190" s="1332"/>
      <c r="M190" s="1332"/>
      <c r="N190" s="1332"/>
      <c r="O190" s="1332"/>
      <c r="P190" s="1332"/>
      <c r="Q190" s="1332"/>
      <c r="R190" s="1332"/>
      <c r="S190" s="1332"/>
      <c r="T190" s="1332"/>
      <c r="U190" s="1332"/>
      <c r="V190" s="1332"/>
      <c r="W190" s="1332"/>
      <c r="X190" s="1332"/>
      <c r="Y190" s="1332"/>
      <c r="Z190" s="1332"/>
      <c r="AA190" s="1332"/>
      <c r="AB190" s="1332"/>
      <c r="AC190" s="1332"/>
      <c r="AD190" s="1332"/>
      <c r="AE190" s="1332"/>
      <c r="AF190" s="1332"/>
      <c r="AG190" s="1332"/>
      <c r="AH190" s="1332"/>
      <c r="AI190" s="1332"/>
      <c r="AJ190" s="1332"/>
      <c r="AK190" s="1332"/>
      <c r="AL190" s="1332"/>
      <c r="AM190" s="1332"/>
      <c r="AN190" s="1332"/>
      <c r="AO190" s="1332"/>
      <c r="AP190" s="1332"/>
      <c r="AQ190" s="1332"/>
      <c r="AR190" s="1332"/>
      <c r="AS190" s="1332"/>
      <c r="AT190" s="1332"/>
      <c r="AU190" s="1332"/>
      <c r="AV190" s="1332"/>
      <c r="AW190" s="1332"/>
      <c r="AX190" s="1332"/>
      <c r="AY190" s="1332"/>
      <c r="AZ190" s="1332"/>
      <c r="BA190" s="1332"/>
      <c r="BB190" s="1332"/>
      <c r="BC190" s="1332"/>
      <c r="BD190" s="1332"/>
      <c r="BE190" s="1332"/>
      <c r="BF190" s="1332"/>
      <c r="BG190" s="1332"/>
      <c r="BH190" s="1332"/>
      <c r="BI190" s="1332"/>
      <c r="BJ190" s="1332"/>
      <c r="BK190" s="1332"/>
      <c r="BL190" s="1332"/>
      <c r="BM190" s="1332"/>
      <c r="BN190" s="1332"/>
      <c r="BO190" s="1332"/>
      <c r="BP190" s="1332"/>
      <c r="BQ190" s="1332"/>
      <c r="BR190" s="1332"/>
      <c r="BS190" s="1332"/>
      <c r="BT190" s="1332"/>
      <c r="BU190" s="1332"/>
      <c r="BV190" s="1332"/>
      <c r="BW190" s="1332"/>
      <c r="BX190" s="1332"/>
      <c r="BY190" s="1332"/>
      <c r="BZ190" s="1332"/>
      <c r="CA190" s="1332"/>
      <c r="CB190" s="1332"/>
      <c r="CC190" s="1333"/>
      <c r="CD190" s="2207" t="s">
        <v>480</v>
      </c>
      <c r="CE190" s="2208"/>
      <c r="CF190" s="2208"/>
      <c r="CG190" s="2208"/>
      <c r="CH190" s="2208"/>
      <c r="CI190" s="2208"/>
      <c r="CJ190" s="2209"/>
      <c r="CK190" s="664"/>
      <c r="CL190" s="664"/>
      <c r="CM190" s="364"/>
      <c r="CN190" s="364"/>
      <c r="CO190" s="364"/>
      <c r="CP190" s="364"/>
      <c r="CQ190" s="364"/>
      <c r="CR190" s="364"/>
      <c r="CS190" s="364"/>
    </row>
    <row r="191" spans="1:103" s="366" customFormat="1" ht="20.25" customHeight="1" x14ac:dyDescent="0.3">
      <c r="A191" s="365"/>
      <c r="B191" s="357"/>
      <c r="C191" s="357"/>
      <c r="D191" s="357"/>
      <c r="E191" s="357"/>
      <c r="F191" s="1328" t="s">
        <v>232</v>
      </c>
      <c r="G191" s="1329"/>
      <c r="H191" s="1329"/>
      <c r="I191" s="1330"/>
      <c r="J191" s="1331" t="s">
        <v>481</v>
      </c>
      <c r="K191" s="1332"/>
      <c r="L191" s="1332"/>
      <c r="M191" s="1332"/>
      <c r="N191" s="1332"/>
      <c r="O191" s="1332"/>
      <c r="P191" s="1332"/>
      <c r="Q191" s="1332"/>
      <c r="R191" s="1332"/>
      <c r="S191" s="1332"/>
      <c r="T191" s="1332"/>
      <c r="U191" s="1332"/>
      <c r="V191" s="1332"/>
      <c r="W191" s="1332"/>
      <c r="X191" s="1332"/>
      <c r="Y191" s="1332"/>
      <c r="Z191" s="1332"/>
      <c r="AA191" s="1332"/>
      <c r="AB191" s="1332"/>
      <c r="AC191" s="1332"/>
      <c r="AD191" s="1332"/>
      <c r="AE191" s="1332"/>
      <c r="AF191" s="1332"/>
      <c r="AG191" s="1332"/>
      <c r="AH191" s="1332"/>
      <c r="AI191" s="1332"/>
      <c r="AJ191" s="1332"/>
      <c r="AK191" s="1332"/>
      <c r="AL191" s="1332"/>
      <c r="AM191" s="1332"/>
      <c r="AN191" s="1332"/>
      <c r="AO191" s="1332"/>
      <c r="AP191" s="1332"/>
      <c r="AQ191" s="1332"/>
      <c r="AR191" s="1332"/>
      <c r="AS191" s="1332"/>
      <c r="AT191" s="1332"/>
      <c r="AU191" s="1332"/>
      <c r="AV191" s="1332"/>
      <c r="AW191" s="1332"/>
      <c r="AX191" s="1332"/>
      <c r="AY191" s="1332"/>
      <c r="AZ191" s="1332"/>
      <c r="BA191" s="1332"/>
      <c r="BB191" s="1332"/>
      <c r="BC191" s="1332"/>
      <c r="BD191" s="1332"/>
      <c r="BE191" s="1332"/>
      <c r="BF191" s="1332"/>
      <c r="BG191" s="1332"/>
      <c r="BH191" s="1332"/>
      <c r="BI191" s="1332"/>
      <c r="BJ191" s="1332"/>
      <c r="BK191" s="1332"/>
      <c r="BL191" s="1332"/>
      <c r="BM191" s="1332"/>
      <c r="BN191" s="1332"/>
      <c r="BO191" s="1332"/>
      <c r="BP191" s="1332"/>
      <c r="BQ191" s="1332"/>
      <c r="BR191" s="1332"/>
      <c r="BS191" s="1332"/>
      <c r="BT191" s="1332"/>
      <c r="BU191" s="1332"/>
      <c r="BV191" s="1332"/>
      <c r="BW191" s="1332"/>
      <c r="BX191" s="1332"/>
      <c r="BY191" s="1332"/>
      <c r="BZ191" s="1332"/>
      <c r="CA191" s="1332"/>
      <c r="CB191" s="1332"/>
      <c r="CC191" s="1333"/>
      <c r="CD191" s="2207" t="s">
        <v>482</v>
      </c>
      <c r="CE191" s="2208"/>
      <c r="CF191" s="2208"/>
      <c r="CG191" s="2208"/>
      <c r="CH191" s="2208"/>
      <c r="CI191" s="2208"/>
      <c r="CJ191" s="2209"/>
      <c r="CK191" s="665"/>
      <c r="CL191" s="665"/>
    </row>
    <row r="192" spans="1:103" s="366" customFormat="1" ht="20.25" customHeight="1" x14ac:dyDescent="0.3">
      <c r="A192" s="367"/>
      <c r="B192" s="368"/>
      <c r="C192" s="368"/>
      <c r="D192" s="362"/>
      <c r="F192" s="1328" t="s">
        <v>187</v>
      </c>
      <c r="G192" s="1329"/>
      <c r="H192" s="1329"/>
      <c r="I192" s="1330"/>
      <c r="J192" s="1331" t="s">
        <v>483</v>
      </c>
      <c r="K192" s="1332"/>
      <c r="L192" s="1332"/>
      <c r="M192" s="1332"/>
      <c r="N192" s="1332"/>
      <c r="O192" s="1332"/>
      <c r="P192" s="1332"/>
      <c r="Q192" s="1332"/>
      <c r="R192" s="1332"/>
      <c r="S192" s="1332"/>
      <c r="T192" s="1332"/>
      <c r="U192" s="1332"/>
      <c r="V192" s="1332"/>
      <c r="W192" s="1332"/>
      <c r="X192" s="1332"/>
      <c r="Y192" s="1332"/>
      <c r="Z192" s="1332"/>
      <c r="AA192" s="1332"/>
      <c r="AB192" s="1332"/>
      <c r="AC192" s="1332"/>
      <c r="AD192" s="1332"/>
      <c r="AE192" s="1332"/>
      <c r="AF192" s="1332"/>
      <c r="AG192" s="1332"/>
      <c r="AH192" s="1332"/>
      <c r="AI192" s="1332"/>
      <c r="AJ192" s="1332"/>
      <c r="AK192" s="1332"/>
      <c r="AL192" s="1332"/>
      <c r="AM192" s="1332"/>
      <c r="AN192" s="1332"/>
      <c r="AO192" s="1332"/>
      <c r="AP192" s="1332"/>
      <c r="AQ192" s="1332"/>
      <c r="AR192" s="1332"/>
      <c r="AS192" s="1332"/>
      <c r="AT192" s="1332"/>
      <c r="AU192" s="1332"/>
      <c r="AV192" s="1332"/>
      <c r="AW192" s="1332"/>
      <c r="AX192" s="1332"/>
      <c r="AY192" s="1332"/>
      <c r="AZ192" s="1332"/>
      <c r="BA192" s="1332"/>
      <c r="BB192" s="1332"/>
      <c r="BC192" s="1332"/>
      <c r="BD192" s="1332"/>
      <c r="BE192" s="1332"/>
      <c r="BF192" s="1332"/>
      <c r="BG192" s="1332"/>
      <c r="BH192" s="1332"/>
      <c r="BI192" s="1332"/>
      <c r="BJ192" s="1332"/>
      <c r="BK192" s="1332"/>
      <c r="BL192" s="1332"/>
      <c r="BM192" s="1332"/>
      <c r="BN192" s="1332"/>
      <c r="BO192" s="1332"/>
      <c r="BP192" s="1332"/>
      <c r="BQ192" s="1332"/>
      <c r="BR192" s="1332"/>
      <c r="BS192" s="1332"/>
      <c r="BT192" s="1332"/>
      <c r="BU192" s="1332"/>
      <c r="BV192" s="1332"/>
      <c r="BW192" s="1332"/>
      <c r="BX192" s="1332"/>
      <c r="BY192" s="1332"/>
      <c r="BZ192" s="1332"/>
      <c r="CA192" s="1332"/>
      <c r="CB192" s="1332"/>
      <c r="CC192" s="1333"/>
      <c r="CD192" s="2207" t="s">
        <v>484</v>
      </c>
      <c r="CE192" s="2208"/>
      <c r="CF192" s="2208"/>
      <c r="CG192" s="2208"/>
      <c r="CH192" s="2208"/>
      <c r="CI192" s="2208"/>
      <c r="CJ192" s="2209"/>
      <c r="CK192" s="665"/>
      <c r="CL192" s="665"/>
    </row>
    <row r="193" spans="1:98" s="357" customFormat="1" ht="20.25" customHeight="1" x14ac:dyDescent="0.3">
      <c r="A193" s="367"/>
      <c r="B193" s="368"/>
      <c r="C193" s="368"/>
      <c r="D193" s="362"/>
      <c r="E193" s="366"/>
      <c r="F193" s="1328" t="s">
        <v>190</v>
      </c>
      <c r="G193" s="1329"/>
      <c r="H193" s="1329"/>
      <c r="I193" s="1330"/>
      <c r="J193" s="1331" t="s">
        <v>485</v>
      </c>
      <c r="K193" s="1332"/>
      <c r="L193" s="1332"/>
      <c r="M193" s="1332"/>
      <c r="N193" s="1332"/>
      <c r="O193" s="1332"/>
      <c r="P193" s="1332"/>
      <c r="Q193" s="1332"/>
      <c r="R193" s="1332"/>
      <c r="S193" s="1332"/>
      <c r="T193" s="1332"/>
      <c r="U193" s="1332"/>
      <c r="V193" s="1332"/>
      <c r="W193" s="1332"/>
      <c r="X193" s="1332"/>
      <c r="Y193" s="1332"/>
      <c r="Z193" s="1332"/>
      <c r="AA193" s="1332"/>
      <c r="AB193" s="1332"/>
      <c r="AC193" s="1332"/>
      <c r="AD193" s="1332"/>
      <c r="AE193" s="1332"/>
      <c r="AF193" s="1332"/>
      <c r="AG193" s="1332"/>
      <c r="AH193" s="1332"/>
      <c r="AI193" s="1332"/>
      <c r="AJ193" s="1332"/>
      <c r="AK193" s="1332"/>
      <c r="AL193" s="1332"/>
      <c r="AM193" s="1332"/>
      <c r="AN193" s="1332"/>
      <c r="AO193" s="1332"/>
      <c r="AP193" s="1332"/>
      <c r="AQ193" s="1332"/>
      <c r="AR193" s="1332"/>
      <c r="AS193" s="1332"/>
      <c r="AT193" s="1332"/>
      <c r="AU193" s="1332"/>
      <c r="AV193" s="1332"/>
      <c r="AW193" s="1332"/>
      <c r="AX193" s="1332"/>
      <c r="AY193" s="1332"/>
      <c r="AZ193" s="1332"/>
      <c r="BA193" s="1332"/>
      <c r="BB193" s="1332"/>
      <c r="BC193" s="1332"/>
      <c r="BD193" s="1332"/>
      <c r="BE193" s="1332"/>
      <c r="BF193" s="1332"/>
      <c r="BG193" s="1332"/>
      <c r="BH193" s="1332"/>
      <c r="BI193" s="1332"/>
      <c r="BJ193" s="1332"/>
      <c r="BK193" s="1332"/>
      <c r="BL193" s="1332"/>
      <c r="BM193" s="1332"/>
      <c r="BN193" s="1332"/>
      <c r="BO193" s="1332"/>
      <c r="BP193" s="1332"/>
      <c r="BQ193" s="1332"/>
      <c r="BR193" s="1332"/>
      <c r="BS193" s="1332"/>
      <c r="BT193" s="1332"/>
      <c r="BU193" s="1332"/>
      <c r="BV193" s="1332"/>
      <c r="BW193" s="1332"/>
      <c r="BX193" s="1332"/>
      <c r="BY193" s="1332"/>
      <c r="BZ193" s="1332"/>
      <c r="CA193" s="1332"/>
      <c r="CB193" s="1332"/>
      <c r="CC193" s="1333"/>
      <c r="CD193" s="2207" t="s">
        <v>486</v>
      </c>
      <c r="CE193" s="2208"/>
      <c r="CF193" s="2208"/>
      <c r="CG193" s="2208"/>
      <c r="CH193" s="2208"/>
      <c r="CI193" s="2208"/>
      <c r="CJ193" s="2209"/>
      <c r="CK193" s="665"/>
      <c r="CL193" s="665"/>
      <c r="CM193" s="369"/>
      <c r="CN193" s="355"/>
      <c r="CO193" s="355"/>
      <c r="CP193" s="359"/>
      <c r="CQ193" s="352"/>
      <c r="CR193" s="352"/>
    </row>
    <row r="194" spans="1:98" s="357" customFormat="1" ht="20.25" customHeight="1" x14ac:dyDescent="0.3">
      <c r="A194" s="354"/>
      <c r="B194" s="355"/>
      <c r="C194" s="363"/>
      <c r="D194" s="358"/>
      <c r="E194" s="358"/>
      <c r="F194" s="1328" t="s">
        <v>193</v>
      </c>
      <c r="G194" s="1329"/>
      <c r="H194" s="1329"/>
      <c r="I194" s="1330"/>
      <c r="J194" s="1331" t="s">
        <v>487</v>
      </c>
      <c r="K194" s="1332"/>
      <c r="L194" s="1332"/>
      <c r="M194" s="1332"/>
      <c r="N194" s="1332"/>
      <c r="O194" s="1332"/>
      <c r="P194" s="1332"/>
      <c r="Q194" s="1332"/>
      <c r="R194" s="1332"/>
      <c r="S194" s="1332"/>
      <c r="T194" s="1332"/>
      <c r="U194" s="1332"/>
      <c r="V194" s="1332"/>
      <c r="W194" s="1332"/>
      <c r="X194" s="1332"/>
      <c r="Y194" s="1332"/>
      <c r="Z194" s="1332"/>
      <c r="AA194" s="1332"/>
      <c r="AB194" s="1332"/>
      <c r="AC194" s="1332"/>
      <c r="AD194" s="1332"/>
      <c r="AE194" s="1332"/>
      <c r="AF194" s="1332"/>
      <c r="AG194" s="1332"/>
      <c r="AH194" s="1332"/>
      <c r="AI194" s="1332"/>
      <c r="AJ194" s="1332"/>
      <c r="AK194" s="1332"/>
      <c r="AL194" s="1332"/>
      <c r="AM194" s="1332"/>
      <c r="AN194" s="1332"/>
      <c r="AO194" s="1332"/>
      <c r="AP194" s="1332"/>
      <c r="AQ194" s="1332"/>
      <c r="AR194" s="1332"/>
      <c r="AS194" s="1332"/>
      <c r="AT194" s="1332"/>
      <c r="AU194" s="1332"/>
      <c r="AV194" s="1332"/>
      <c r="AW194" s="1332"/>
      <c r="AX194" s="1332"/>
      <c r="AY194" s="1332"/>
      <c r="AZ194" s="1332"/>
      <c r="BA194" s="1332"/>
      <c r="BB194" s="1332"/>
      <c r="BC194" s="1332"/>
      <c r="BD194" s="1332"/>
      <c r="BE194" s="1332"/>
      <c r="BF194" s="1332"/>
      <c r="BG194" s="1332"/>
      <c r="BH194" s="1332"/>
      <c r="BI194" s="1332"/>
      <c r="BJ194" s="1332"/>
      <c r="BK194" s="1332"/>
      <c r="BL194" s="1332"/>
      <c r="BM194" s="1332"/>
      <c r="BN194" s="1332"/>
      <c r="BO194" s="1332"/>
      <c r="BP194" s="1332"/>
      <c r="BQ194" s="1332"/>
      <c r="BR194" s="1332"/>
      <c r="BS194" s="1332"/>
      <c r="BT194" s="1332"/>
      <c r="BU194" s="1332"/>
      <c r="BV194" s="1332"/>
      <c r="BW194" s="1332"/>
      <c r="BX194" s="1332"/>
      <c r="BY194" s="1332"/>
      <c r="BZ194" s="1332"/>
      <c r="CA194" s="1332"/>
      <c r="CB194" s="1332"/>
      <c r="CC194" s="1333"/>
      <c r="CD194" s="2221" t="s">
        <v>488</v>
      </c>
      <c r="CE194" s="2222"/>
      <c r="CF194" s="2222"/>
      <c r="CG194" s="2222"/>
      <c r="CH194" s="2222"/>
      <c r="CI194" s="2222"/>
      <c r="CJ194" s="2223"/>
      <c r="CK194" s="662"/>
      <c r="CL194" s="662"/>
      <c r="CM194" s="356"/>
      <c r="CN194" s="355"/>
      <c r="CO194" s="355"/>
      <c r="CP194" s="359"/>
      <c r="CQ194" s="352"/>
      <c r="CR194" s="352"/>
    </row>
    <row r="195" spans="1:98" s="357" customFormat="1" ht="40.5" customHeight="1" x14ac:dyDescent="0.3">
      <c r="A195" s="354"/>
      <c r="B195" s="355"/>
      <c r="C195" s="363"/>
      <c r="D195" s="358"/>
      <c r="E195" s="358"/>
      <c r="F195" s="1328" t="s">
        <v>199</v>
      </c>
      <c r="G195" s="1329"/>
      <c r="H195" s="1329"/>
      <c r="I195" s="1330"/>
      <c r="J195" s="1331" t="s">
        <v>489</v>
      </c>
      <c r="K195" s="1332"/>
      <c r="L195" s="1332"/>
      <c r="M195" s="1332"/>
      <c r="N195" s="1332"/>
      <c r="O195" s="1332"/>
      <c r="P195" s="1332"/>
      <c r="Q195" s="1332"/>
      <c r="R195" s="1332"/>
      <c r="S195" s="1332"/>
      <c r="T195" s="1332"/>
      <c r="U195" s="1332"/>
      <c r="V195" s="1332"/>
      <c r="W195" s="1332"/>
      <c r="X195" s="1332"/>
      <c r="Y195" s="1332"/>
      <c r="Z195" s="1332"/>
      <c r="AA195" s="1332"/>
      <c r="AB195" s="1332"/>
      <c r="AC195" s="1332"/>
      <c r="AD195" s="1332"/>
      <c r="AE195" s="1332"/>
      <c r="AF195" s="1332"/>
      <c r="AG195" s="1332"/>
      <c r="AH195" s="1332"/>
      <c r="AI195" s="1332"/>
      <c r="AJ195" s="1332"/>
      <c r="AK195" s="1332"/>
      <c r="AL195" s="1332"/>
      <c r="AM195" s="1332"/>
      <c r="AN195" s="1332"/>
      <c r="AO195" s="1332"/>
      <c r="AP195" s="1332"/>
      <c r="AQ195" s="1332"/>
      <c r="AR195" s="1332"/>
      <c r="AS195" s="1332"/>
      <c r="AT195" s="1332"/>
      <c r="AU195" s="1332"/>
      <c r="AV195" s="1332"/>
      <c r="AW195" s="1332"/>
      <c r="AX195" s="1332"/>
      <c r="AY195" s="1332"/>
      <c r="AZ195" s="1332"/>
      <c r="BA195" s="1332"/>
      <c r="BB195" s="1332"/>
      <c r="BC195" s="1332"/>
      <c r="BD195" s="1332"/>
      <c r="BE195" s="1332"/>
      <c r="BF195" s="1332"/>
      <c r="BG195" s="1332"/>
      <c r="BH195" s="1332"/>
      <c r="BI195" s="1332"/>
      <c r="BJ195" s="1332"/>
      <c r="BK195" s="1332"/>
      <c r="BL195" s="1332"/>
      <c r="BM195" s="1332"/>
      <c r="BN195" s="1332"/>
      <c r="BO195" s="1332"/>
      <c r="BP195" s="1332"/>
      <c r="BQ195" s="1332"/>
      <c r="BR195" s="1332"/>
      <c r="BS195" s="1332"/>
      <c r="BT195" s="1332"/>
      <c r="BU195" s="1332"/>
      <c r="BV195" s="1332"/>
      <c r="BW195" s="1332"/>
      <c r="BX195" s="1332"/>
      <c r="BY195" s="1332"/>
      <c r="BZ195" s="1332"/>
      <c r="CA195" s="1332"/>
      <c r="CB195" s="1332"/>
      <c r="CC195" s="1333"/>
      <c r="CD195" s="2207" t="s">
        <v>490</v>
      </c>
      <c r="CE195" s="2208"/>
      <c r="CF195" s="2208"/>
      <c r="CG195" s="2208"/>
      <c r="CH195" s="2208"/>
      <c r="CI195" s="2208"/>
      <c r="CJ195" s="2209"/>
      <c r="CK195" s="662"/>
      <c r="CL195" s="662"/>
      <c r="CM195" s="370"/>
      <c r="CN195" s="370"/>
      <c r="CO195" s="370"/>
      <c r="CP195" s="370"/>
      <c r="CQ195" s="370"/>
      <c r="CR195" s="371"/>
    </row>
    <row r="196" spans="1:98" s="357" customFormat="1" ht="20.25" customHeight="1" x14ac:dyDescent="0.4">
      <c r="A196" s="365"/>
      <c r="E196" s="358"/>
      <c r="F196" s="1328" t="s">
        <v>202</v>
      </c>
      <c r="G196" s="1329"/>
      <c r="H196" s="1329"/>
      <c r="I196" s="1330"/>
      <c r="J196" s="1331" t="s">
        <v>491</v>
      </c>
      <c r="K196" s="1332"/>
      <c r="L196" s="1332"/>
      <c r="M196" s="1332"/>
      <c r="N196" s="1332"/>
      <c r="O196" s="1332"/>
      <c r="P196" s="1332"/>
      <c r="Q196" s="1332"/>
      <c r="R196" s="1332"/>
      <c r="S196" s="1332"/>
      <c r="T196" s="1332"/>
      <c r="U196" s="1332"/>
      <c r="V196" s="1332"/>
      <c r="W196" s="1332"/>
      <c r="X196" s="1332"/>
      <c r="Y196" s="1332"/>
      <c r="Z196" s="1332"/>
      <c r="AA196" s="1332"/>
      <c r="AB196" s="1332"/>
      <c r="AC196" s="1332"/>
      <c r="AD196" s="1332"/>
      <c r="AE196" s="1332"/>
      <c r="AF196" s="1332"/>
      <c r="AG196" s="1332"/>
      <c r="AH196" s="1332"/>
      <c r="AI196" s="1332"/>
      <c r="AJ196" s="1332"/>
      <c r="AK196" s="1332"/>
      <c r="AL196" s="1332"/>
      <c r="AM196" s="1332"/>
      <c r="AN196" s="1332"/>
      <c r="AO196" s="1332"/>
      <c r="AP196" s="1332"/>
      <c r="AQ196" s="1332"/>
      <c r="AR196" s="1332"/>
      <c r="AS196" s="1332"/>
      <c r="AT196" s="1332"/>
      <c r="AU196" s="1332"/>
      <c r="AV196" s="1332"/>
      <c r="AW196" s="1332"/>
      <c r="AX196" s="1332"/>
      <c r="AY196" s="1332"/>
      <c r="AZ196" s="1332"/>
      <c r="BA196" s="1332"/>
      <c r="BB196" s="1332"/>
      <c r="BC196" s="1332"/>
      <c r="BD196" s="1332"/>
      <c r="BE196" s="1332"/>
      <c r="BF196" s="1332"/>
      <c r="BG196" s="1332"/>
      <c r="BH196" s="1332"/>
      <c r="BI196" s="1332"/>
      <c r="BJ196" s="1332"/>
      <c r="BK196" s="1332"/>
      <c r="BL196" s="1332"/>
      <c r="BM196" s="1332"/>
      <c r="BN196" s="1332"/>
      <c r="BO196" s="1332"/>
      <c r="BP196" s="1332"/>
      <c r="BQ196" s="1332"/>
      <c r="BR196" s="1332"/>
      <c r="BS196" s="1332"/>
      <c r="BT196" s="1332"/>
      <c r="BU196" s="1332"/>
      <c r="BV196" s="1332"/>
      <c r="BW196" s="1332"/>
      <c r="BX196" s="1332"/>
      <c r="BY196" s="1332"/>
      <c r="BZ196" s="1332"/>
      <c r="CA196" s="1332"/>
      <c r="CB196" s="1332"/>
      <c r="CC196" s="1333"/>
      <c r="CD196" s="2207" t="s">
        <v>492</v>
      </c>
      <c r="CE196" s="2208"/>
      <c r="CF196" s="2208"/>
      <c r="CG196" s="2208"/>
      <c r="CH196" s="2208"/>
      <c r="CI196" s="2208"/>
      <c r="CJ196" s="2209"/>
      <c r="CK196" s="662"/>
      <c r="CL196" s="662"/>
      <c r="CM196" s="372"/>
      <c r="CN196" s="370"/>
      <c r="CO196" s="370"/>
      <c r="CP196" s="370"/>
      <c r="CQ196" s="370"/>
      <c r="CR196" s="370"/>
      <c r="CS196" s="370"/>
      <c r="CT196" s="371"/>
    </row>
    <row r="197" spans="1:98" s="357" customFormat="1" ht="20.25" customHeight="1" x14ac:dyDescent="0.3">
      <c r="A197" s="354"/>
      <c r="B197" s="355"/>
      <c r="C197" s="355"/>
      <c r="D197" s="355"/>
      <c r="E197" s="358"/>
      <c r="F197" s="1328" t="s">
        <v>205</v>
      </c>
      <c r="G197" s="1329"/>
      <c r="H197" s="1329"/>
      <c r="I197" s="1330"/>
      <c r="J197" s="1331" t="s">
        <v>493</v>
      </c>
      <c r="K197" s="1332"/>
      <c r="L197" s="1332"/>
      <c r="M197" s="1332"/>
      <c r="N197" s="1332"/>
      <c r="O197" s="1332"/>
      <c r="P197" s="1332"/>
      <c r="Q197" s="1332"/>
      <c r="R197" s="1332"/>
      <c r="S197" s="1332"/>
      <c r="T197" s="1332"/>
      <c r="U197" s="1332"/>
      <c r="V197" s="1332"/>
      <c r="W197" s="1332"/>
      <c r="X197" s="1332"/>
      <c r="Y197" s="1332"/>
      <c r="Z197" s="1332"/>
      <c r="AA197" s="1332"/>
      <c r="AB197" s="1332"/>
      <c r="AC197" s="1332"/>
      <c r="AD197" s="1332"/>
      <c r="AE197" s="1332"/>
      <c r="AF197" s="1332"/>
      <c r="AG197" s="1332"/>
      <c r="AH197" s="1332"/>
      <c r="AI197" s="1332"/>
      <c r="AJ197" s="1332"/>
      <c r="AK197" s="1332"/>
      <c r="AL197" s="1332"/>
      <c r="AM197" s="1332"/>
      <c r="AN197" s="1332"/>
      <c r="AO197" s="1332"/>
      <c r="AP197" s="1332"/>
      <c r="AQ197" s="1332"/>
      <c r="AR197" s="1332"/>
      <c r="AS197" s="1332"/>
      <c r="AT197" s="1332"/>
      <c r="AU197" s="1332"/>
      <c r="AV197" s="1332"/>
      <c r="AW197" s="1332"/>
      <c r="AX197" s="1332"/>
      <c r="AY197" s="1332"/>
      <c r="AZ197" s="1332"/>
      <c r="BA197" s="1332"/>
      <c r="BB197" s="1332"/>
      <c r="BC197" s="1332"/>
      <c r="BD197" s="1332"/>
      <c r="BE197" s="1332"/>
      <c r="BF197" s="1332"/>
      <c r="BG197" s="1332"/>
      <c r="BH197" s="1332"/>
      <c r="BI197" s="1332"/>
      <c r="BJ197" s="1332"/>
      <c r="BK197" s="1332"/>
      <c r="BL197" s="1332"/>
      <c r="BM197" s="1332"/>
      <c r="BN197" s="1332"/>
      <c r="BO197" s="1332"/>
      <c r="BP197" s="1332"/>
      <c r="BQ197" s="1332"/>
      <c r="BR197" s="1332"/>
      <c r="BS197" s="1332"/>
      <c r="BT197" s="1332"/>
      <c r="BU197" s="1332"/>
      <c r="BV197" s="1332"/>
      <c r="BW197" s="1332"/>
      <c r="BX197" s="1332"/>
      <c r="BY197" s="1332"/>
      <c r="BZ197" s="1332"/>
      <c r="CA197" s="1332"/>
      <c r="CB197" s="1332"/>
      <c r="CC197" s="1333"/>
      <c r="CD197" s="2207" t="s">
        <v>494</v>
      </c>
      <c r="CE197" s="2208"/>
      <c r="CF197" s="2208"/>
      <c r="CG197" s="2208"/>
      <c r="CH197" s="2208"/>
      <c r="CI197" s="2208"/>
      <c r="CJ197" s="2209"/>
      <c r="CK197" s="663"/>
      <c r="CL197" s="663"/>
      <c r="CM197" s="370"/>
      <c r="CN197" s="370"/>
      <c r="CO197" s="370"/>
      <c r="CP197" s="370"/>
      <c r="CQ197" s="370"/>
      <c r="CR197" s="370"/>
      <c r="CS197" s="370"/>
      <c r="CT197" s="371"/>
    </row>
    <row r="198" spans="1:98" s="357" customFormat="1" ht="20.25" customHeight="1" x14ac:dyDescent="0.3">
      <c r="A198" s="365"/>
      <c r="E198" s="358"/>
      <c r="F198" s="1328" t="s">
        <v>208</v>
      </c>
      <c r="G198" s="1329"/>
      <c r="H198" s="1329"/>
      <c r="I198" s="1330"/>
      <c r="J198" s="1331" t="s">
        <v>495</v>
      </c>
      <c r="K198" s="1332"/>
      <c r="L198" s="1332"/>
      <c r="M198" s="1332"/>
      <c r="N198" s="1332"/>
      <c r="O198" s="1332"/>
      <c r="P198" s="1332"/>
      <c r="Q198" s="1332"/>
      <c r="R198" s="1332"/>
      <c r="S198" s="1332"/>
      <c r="T198" s="1332"/>
      <c r="U198" s="1332"/>
      <c r="V198" s="1332"/>
      <c r="W198" s="1332"/>
      <c r="X198" s="1332"/>
      <c r="Y198" s="1332"/>
      <c r="Z198" s="1332"/>
      <c r="AA198" s="1332"/>
      <c r="AB198" s="1332"/>
      <c r="AC198" s="1332"/>
      <c r="AD198" s="1332"/>
      <c r="AE198" s="1332"/>
      <c r="AF198" s="1332"/>
      <c r="AG198" s="1332"/>
      <c r="AH198" s="1332"/>
      <c r="AI198" s="1332"/>
      <c r="AJ198" s="1332"/>
      <c r="AK198" s="1332"/>
      <c r="AL198" s="1332"/>
      <c r="AM198" s="1332"/>
      <c r="AN198" s="1332"/>
      <c r="AO198" s="1332"/>
      <c r="AP198" s="1332"/>
      <c r="AQ198" s="1332"/>
      <c r="AR198" s="1332"/>
      <c r="AS198" s="1332"/>
      <c r="AT198" s="1332"/>
      <c r="AU198" s="1332"/>
      <c r="AV198" s="1332"/>
      <c r="AW198" s="1332"/>
      <c r="AX198" s="1332"/>
      <c r="AY198" s="1332"/>
      <c r="AZ198" s="1332"/>
      <c r="BA198" s="1332"/>
      <c r="BB198" s="1332"/>
      <c r="BC198" s="1332"/>
      <c r="BD198" s="1332"/>
      <c r="BE198" s="1332"/>
      <c r="BF198" s="1332"/>
      <c r="BG198" s="1332"/>
      <c r="BH198" s="1332"/>
      <c r="BI198" s="1332"/>
      <c r="BJ198" s="1332"/>
      <c r="BK198" s="1332"/>
      <c r="BL198" s="1332"/>
      <c r="BM198" s="1332"/>
      <c r="BN198" s="1332"/>
      <c r="BO198" s="1332"/>
      <c r="BP198" s="1332"/>
      <c r="BQ198" s="1332"/>
      <c r="BR198" s="1332"/>
      <c r="BS198" s="1332"/>
      <c r="BT198" s="1332"/>
      <c r="BU198" s="1332"/>
      <c r="BV198" s="1332"/>
      <c r="BW198" s="1332"/>
      <c r="BX198" s="1332"/>
      <c r="BY198" s="1332"/>
      <c r="BZ198" s="1332"/>
      <c r="CA198" s="1332"/>
      <c r="CB198" s="1332"/>
      <c r="CC198" s="1333"/>
      <c r="CD198" s="2207" t="s">
        <v>496</v>
      </c>
      <c r="CE198" s="2208"/>
      <c r="CF198" s="2208"/>
      <c r="CG198" s="2208"/>
      <c r="CH198" s="2208"/>
      <c r="CI198" s="2208"/>
      <c r="CJ198" s="2209"/>
      <c r="CK198" s="665"/>
      <c r="CL198" s="665"/>
      <c r="CM198" s="370"/>
      <c r="CN198" s="370"/>
      <c r="CO198" s="370"/>
      <c r="CP198" s="370"/>
      <c r="CQ198" s="370"/>
      <c r="CR198" s="370"/>
      <c r="CS198" s="370"/>
      <c r="CT198" s="371"/>
    </row>
    <row r="199" spans="1:98" s="357" customFormat="1" ht="20.25" customHeight="1" x14ac:dyDescent="0.3">
      <c r="A199" s="365"/>
      <c r="E199" s="358"/>
      <c r="F199" s="1328" t="s">
        <v>236</v>
      </c>
      <c r="G199" s="1329"/>
      <c r="H199" s="1329"/>
      <c r="I199" s="1330"/>
      <c r="J199" s="1331" t="s">
        <v>497</v>
      </c>
      <c r="K199" s="1332"/>
      <c r="L199" s="1332"/>
      <c r="M199" s="1332"/>
      <c r="N199" s="1332"/>
      <c r="O199" s="1332"/>
      <c r="P199" s="1332"/>
      <c r="Q199" s="1332"/>
      <c r="R199" s="1332"/>
      <c r="S199" s="1332"/>
      <c r="T199" s="1332"/>
      <c r="U199" s="1332"/>
      <c r="V199" s="1332"/>
      <c r="W199" s="1332"/>
      <c r="X199" s="1332"/>
      <c r="Y199" s="1332"/>
      <c r="Z199" s="1332"/>
      <c r="AA199" s="1332"/>
      <c r="AB199" s="1332"/>
      <c r="AC199" s="1332"/>
      <c r="AD199" s="1332"/>
      <c r="AE199" s="1332"/>
      <c r="AF199" s="1332"/>
      <c r="AG199" s="1332"/>
      <c r="AH199" s="1332"/>
      <c r="AI199" s="1332"/>
      <c r="AJ199" s="1332"/>
      <c r="AK199" s="1332"/>
      <c r="AL199" s="1332"/>
      <c r="AM199" s="1332"/>
      <c r="AN199" s="1332"/>
      <c r="AO199" s="1332"/>
      <c r="AP199" s="1332"/>
      <c r="AQ199" s="1332"/>
      <c r="AR199" s="1332"/>
      <c r="AS199" s="1332"/>
      <c r="AT199" s="1332"/>
      <c r="AU199" s="1332"/>
      <c r="AV199" s="1332"/>
      <c r="AW199" s="1332"/>
      <c r="AX199" s="1332"/>
      <c r="AY199" s="1332"/>
      <c r="AZ199" s="1332"/>
      <c r="BA199" s="1332"/>
      <c r="BB199" s="1332"/>
      <c r="BC199" s="1332"/>
      <c r="BD199" s="1332"/>
      <c r="BE199" s="1332"/>
      <c r="BF199" s="1332"/>
      <c r="BG199" s="1332"/>
      <c r="BH199" s="1332"/>
      <c r="BI199" s="1332"/>
      <c r="BJ199" s="1332"/>
      <c r="BK199" s="1332"/>
      <c r="BL199" s="1332"/>
      <c r="BM199" s="1332"/>
      <c r="BN199" s="1332"/>
      <c r="BO199" s="1332"/>
      <c r="BP199" s="1332"/>
      <c r="BQ199" s="1332"/>
      <c r="BR199" s="1332"/>
      <c r="BS199" s="1332"/>
      <c r="BT199" s="1332"/>
      <c r="BU199" s="1332"/>
      <c r="BV199" s="1332"/>
      <c r="BW199" s="1332"/>
      <c r="BX199" s="1332"/>
      <c r="BY199" s="1332"/>
      <c r="BZ199" s="1332"/>
      <c r="CA199" s="1332"/>
      <c r="CB199" s="1332"/>
      <c r="CC199" s="1333"/>
      <c r="CD199" s="2207" t="s">
        <v>498</v>
      </c>
      <c r="CE199" s="2208"/>
      <c r="CF199" s="2208"/>
      <c r="CG199" s="2208"/>
      <c r="CH199" s="2208"/>
      <c r="CI199" s="2208"/>
      <c r="CJ199" s="2209"/>
      <c r="CK199" s="662"/>
      <c r="CL199" s="662"/>
      <c r="CM199" s="370"/>
      <c r="CN199" s="370"/>
      <c r="CO199" s="370"/>
      <c r="CP199" s="370"/>
      <c r="CQ199" s="370"/>
      <c r="CR199" s="370"/>
      <c r="CS199" s="370"/>
      <c r="CT199" s="371"/>
    </row>
    <row r="200" spans="1:98" s="357" customFormat="1" ht="20.25" customHeight="1" x14ac:dyDescent="0.3">
      <c r="A200" s="365"/>
      <c r="E200" s="358"/>
      <c r="F200" s="1328" t="s">
        <v>219</v>
      </c>
      <c r="G200" s="1329"/>
      <c r="H200" s="1329"/>
      <c r="I200" s="1330"/>
      <c r="J200" s="1331" t="s">
        <v>499</v>
      </c>
      <c r="K200" s="1332"/>
      <c r="L200" s="1332"/>
      <c r="M200" s="1332"/>
      <c r="N200" s="1332"/>
      <c r="O200" s="1332"/>
      <c r="P200" s="1332"/>
      <c r="Q200" s="1332"/>
      <c r="R200" s="1332"/>
      <c r="S200" s="1332"/>
      <c r="T200" s="1332"/>
      <c r="U200" s="1332"/>
      <c r="V200" s="1332"/>
      <c r="W200" s="1332"/>
      <c r="X200" s="1332"/>
      <c r="Y200" s="1332"/>
      <c r="Z200" s="1332"/>
      <c r="AA200" s="1332"/>
      <c r="AB200" s="1332"/>
      <c r="AC200" s="1332"/>
      <c r="AD200" s="1332"/>
      <c r="AE200" s="1332"/>
      <c r="AF200" s="1332"/>
      <c r="AG200" s="1332"/>
      <c r="AH200" s="1332"/>
      <c r="AI200" s="1332"/>
      <c r="AJ200" s="1332"/>
      <c r="AK200" s="1332"/>
      <c r="AL200" s="1332"/>
      <c r="AM200" s="1332"/>
      <c r="AN200" s="1332"/>
      <c r="AO200" s="1332"/>
      <c r="AP200" s="1332"/>
      <c r="AQ200" s="1332"/>
      <c r="AR200" s="1332"/>
      <c r="AS200" s="1332"/>
      <c r="AT200" s="1332"/>
      <c r="AU200" s="1332"/>
      <c r="AV200" s="1332"/>
      <c r="AW200" s="1332"/>
      <c r="AX200" s="1332"/>
      <c r="AY200" s="1332"/>
      <c r="AZ200" s="1332"/>
      <c r="BA200" s="1332"/>
      <c r="BB200" s="1332"/>
      <c r="BC200" s="1332"/>
      <c r="BD200" s="1332"/>
      <c r="BE200" s="1332"/>
      <c r="BF200" s="1332"/>
      <c r="BG200" s="1332"/>
      <c r="BH200" s="1332"/>
      <c r="BI200" s="1332"/>
      <c r="BJ200" s="1332"/>
      <c r="BK200" s="1332"/>
      <c r="BL200" s="1332"/>
      <c r="BM200" s="1332"/>
      <c r="BN200" s="1332"/>
      <c r="BO200" s="1332"/>
      <c r="BP200" s="1332"/>
      <c r="BQ200" s="1332"/>
      <c r="BR200" s="1332"/>
      <c r="BS200" s="1332"/>
      <c r="BT200" s="1332"/>
      <c r="BU200" s="1332"/>
      <c r="BV200" s="1332"/>
      <c r="BW200" s="1332"/>
      <c r="BX200" s="1332"/>
      <c r="BY200" s="1332"/>
      <c r="BZ200" s="1332"/>
      <c r="CA200" s="1332"/>
      <c r="CB200" s="1332"/>
      <c r="CC200" s="1333"/>
      <c r="CD200" s="2221" t="s">
        <v>500</v>
      </c>
      <c r="CE200" s="2222"/>
      <c r="CF200" s="2222"/>
      <c r="CG200" s="2222"/>
      <c r="CH200" s="2222"/>
      <c r="CI200" s="2222"/>
      <c r="CJ200" s="2223"/>
      <c r="CK200" s="665"/>
      <c r="CL200" s="665"/>
      <c r="CM200" s="370"/>
      <c r="CN200" s="370"/>
      <c r="CO200" s="370"/>
      <c r="CP200" s="370"/>
      <c r="CQ200" s="370"/>
      <c r="CR200" s="370"/>
      <c r="CS200" s="370"/>
      <c r="CT200" s="371"/>
    </row>
    <row r="201" spans="1:98" s="357" customFormat="1" ht="20.25" customHeight="1" x14ac:dyDescent="0.3">
      <c r="A201" s="365"/>
      <c r="E201" s="358"/>
      <c r="F201" s="1328" t="s">
        <v>167</v>
      </c>
      <c r="G201" s="1329"/>
      <c r="H201" s="1329"/>
      <c r="I201" s="1330"/>
      <c r="J201" s="1331" t="s">
        <v>501</v>
      </c>
      <c r="K201" s="1332"/>
      <c r="L201" s="1332"/>
      <c r="M201" s="1332"/>
      <c r="N201" s="1332"/>
      <c r="O201" s="1332"/>
      <c r="P201" s="1332"/>
      <c r="Q201" s="1332"/>
      <c r="R201" s="1332"/>
      <c r="S201" s="1332"/>
      <c r="T201" s="1332"/>
      <c r="U201" s="1332"/>
      <c r="V201" s="1332"/>
      <c r="W201" s="1332"/>
      <c r="X201" s="1332"/>
      <c r="Y201" s="1332"/>
      <c r="Z201" s="1332"/>
      <c r="AA201" s="1332"/>
      <c r="AB201" s="1332"/>
      <c r="AC201" s="1332"/>
      <c r="AD201" s="1332"/>
      <c r="AE201" s="1332"/>
      <c r="AF201" s="1332"/>
      <c r="AG201" s="1332"/>
      <c r="AH201" s="1332"/>
      <c r="AI201" s="1332"/>
      <c r="AJ201" s="1332"/>
      <c r="AK201" s="1332"/>
      <c r="AL201" s="1332"/>
      <c r="AM201" s="1332"/>
      <c r="AN201" s="1332"/>
      <c r="AO201" s="1332"/>
      <c r="AP201" s="1332"/>
      <c r="AQ201" s="1332"/>
      <c r="AR201" s="1332"/>
      <c r="AS201" s="1332"/>
      <c r="AT201" s="1332"/>
      <c r="AU201" s="1332"/>
      <c r="AV201" s="1332"/>
      <c r="AW201" s="1332"/>
      <c r="AX201" s="1332"/>
      <c r="AY201" s="1332"/>
      <c r="AZ201" s="1332"/>
      <c r="BA201" s="1332"/>
      <c r="BB201" s="1332"/>
      <c r="BC201" s="1332"/>
      <c r="BD201" s="1332"/>
      <c r="BE201" s="1332"/>
      <c r="BF201" s="1332"/>
      <c r="BG201" s="1332"/>
      <c r="BH201" s="1332"/>
      <c r="BI201" s="1332"/>
      <c r="BJ201" s="1332"/>
      <c r="BK201" s="1332"/>
      <c r="BL201" s="1332"/>
      <c r="BM201" s="1332"/>
      <c r="BN201" s="1332"/>
      <c r="BO201" s="1332"/>
      <c r="BP201" s="1332"/>
      <c r="BQ201" s="1332"/>
      <c r="BR201" s="1332"/>
      <c r="BS201" s="1332"/>
      <c r="BT201" s="1332"/>
      <c r="BU201" s="1332"/>
      <c r="BV201" s="1332"/>
      <c r="BW201" s="1332"/>
      <c r="BX201" s="1332"/>
      <c r="BY201" s="1332"/>
      <c r="BZ201" s="1332"/>
      <c r="CA201" s="1332"/>
      <c r="CB201" s="1332"/>
      <c r="CC201" s="1333"/>
      <c r="CD201" s="2207" t="s">
        <v>502</v>
      </c>
      <c r="CE201" s="2208"/>
      <c r="CF201" s="2208"/>
      <c r="CG201" s="2208"/>
      <c r="CH201" s="2208"/>
      <c r="CI201" s="2208"/>
      <c r="CJ201" s="2209"/>
      <c r="CK201" s="662"/>
      <c r="CL201" s="662"/>
      <c r="CM201" s="370"/>
      <c r="CN201" s="370"/>
      <c r="CO201" s="370"/>
      <c r="CP201" s="370"/>
      <c r="CQ201" s="370"/>
      <c r="CR201" s="370"/>
      <c r="CS201" s="370"/>
      <c r="CT201" s="371"/>
    </row>
    <row r="202" spans="1:98" s="357" customFormat="1" ht="20.25" customHeight="1" x14ac:dyDescent="0.3">
      <c r="A202" s="365"/>
      <c r="E202" s="358"/>
      <c r="F202" s="2224" t="s">
        <v>253</v>
      </c>
      <c r="G202" s="2225"/>
      <c r="H202" s="2225"/>
      <c r="I202" s="2226"/>
      <c r="J202" s="2268" t="s">
        <v>503</v>
      </c>
      <c r="K202" s="2269"/>
      <c r="L202" s="2269"/>
      <c r="M202" s="2269"/>
      <c r="N202" s="2269"/>
      <c r="O202" s="2269"/>
      <c r="P202" s="2269"/>
      <c r="Q202" s="2269"/>
      <c r="R202" s="2269"/>
      <c r="S202" s="2269"/>
      <c r="T202" s="2269"/>
      <c r="U202" s="2269"/>
      <c r="V202" s="2269"/>
      <c r="W202" s="2269"/>
      <c r="X202" s="2269"/>
      <c r="Y202" s="2269"/>
      <c r="Z202" s="2269"/>
      <c r="AA202" s="2269"/>
      <c r="AB202" s="2269"/>
      <c r="AC202" s="2269"/>
      <c r="AD202" s="2269"/>
      <c r="AE202" s="2269"/>
      <c r="AF202" s="2269"/>
      <c r="AG202" s="2269"/>
      <c r="AH202" s="2269"/>
      <c r="AI202" s="2269"/>
      <c r="AJ202" s="2269"/>
      <c r="AK202" s="2269"/>
      <c r="AL202" s="2269"/>
      <c r="AM202" s="2269"/>
      <c r="AN202" s="2269"/>
      <c r="AO202" s="2269"/>
      <c r="AP202" s="2269"/>
      <c r="AQ202" s="2269"/>
      <c r="AR202" s="2269"/>
      <c r="AS202" s="2269"/>
      <c r="AT202" s="2269"/>
      <c r="AU202" s="2269"/>
      <c r="AV202" s="2269"/>
      <c r="AW202" s="2269"/>
      <c r="AX202" s="2269"/>
      <c r="AY202" s="2269"/>
      <c r="AZ202" s="2269"/>
      <c r="BA202" s="2269"/>
      <c r="BB202" s="2269"/>
      <c r="BC202" s="2269"/>
      <c r="BD202" s="2269"/>
      <c r="BE202" s="2269"/>
      <c r="BF202" s="2269"/>
      <c r="BG202" s="2269"/>
      <c r="BH202" s="2269"/>
      <c r="BI202" s="2269"/>
      <c r="BJ202" s="2269"/>
      <c r="BK202" s="2269"/>
      <c r="BL202" s="2269"/>
      <c r="BM202" s="2269"/>
      <c r="BN202" s="2269"/>
      <c r="BO202" s="2269"/>
      <c r="BP202" s="2269"/>
      <c r="BQ202" s="2269"/>
      <c r="BR202" s="2269"/>
      <c r="BS202" s="2269"/>
      <c r="BT202" s="2269"/>
      <c r="BU202" s="2269"/>
      <c r="BV202" s="2269"/>
      <c r="BW202" s="2269"/>
      <c r="BX202" s="2269"/>
      <c r="BY202" s="2269"/>
      <c r="BZ202" s="2269"/>
      <c r="CA202" s="2269"/>
      <c r="CB202" s="2269"/>
      <c r="CC202" s="2270"/>
      <c r="CD202" s="2215" t="s">
        <v>250</v>
      </c>
      <c r="CE202" s="2216"/>
      <c r="CF202" s="2216"/>
      <c r="CG202" s="2216"/>
      <c r="CH202" s="2216"/>
      <c r="CI202" s="2216"/>
      <c r="CJ202" s="2217"/>
      <c r="CK202" s="666"/>
      <c r="CL202" s="666"/>
      <c r="CM202" s="370"/>
      <c r="CN202" s="370"/>
      <c r="CO202" s="370"/>
      <c r="CP202" s="370"/>
      <c r="CQ202" s="370"/>
      <c r="CR202" s="370"/>
      <c r="CS202" s="370"/>
      <c r="CT202" s="371"/>
    </row>
    <row r="203" spans="1:98" s="361" customFormat="1" ht="20.25" customHeight="1" x14ac:dyDescent="0.3">
      <c r="A203" s="354"/>
      <c r="B203" s="355"/>
      <c r="C203" s="355"/>
      <c r="D203" s="355"/>
      <c r="E203" s="358"/>
      <c r="F203" s="1328" t="s">
        <v>251</v>
      </c>
      <c r="G203" s="1329"/>
      <c r="H203" s="1329"/>
      <c r="I203" s="1330"/>
      <c r="J203" s="2218" t="s">
        <v>504</v>
      </c>
      <c r="K203" s="2219"/>
      <c r="L203" s="2219"/>
      <c r="M203" s="2219"/>
      <c r="N203" s="2219"/>
      <c r="O203" s="2219"/>
      <c r="P203" s="2219"/>
      <c r="Q203" s="2219"/>
      <c r="R203" s="2219"/>
      <c r="S203" s="2219"/>
      <c r="T203" s="2219"/>
      <c r="U203" s="2219"/>
      <c r="V203" s="2219"/>
      <c r="W203" s="2219"/>
      <c r="X203" s="2219"/>
      <c r="Y203" s="2219"/>
      <c r="Z203" s="2219"/>
      <c r="AA203" s="2219"/>
      <c r="AB203" s="2219"/>
      <c r="AC203" s="2219"/>
      <c r="AD203" s="2219"/>
      <c r="AE203" s="2219"/>
      <c r="AF203" s="2219"/>
      <c r="AG203" s="2219"/>
      <c r="AH203" s="2219"/>
      <c r="AI203" s="2219"/>
      <c r="AJ203" s="2219"/>
      <c r="AK203" s="2219"/>
      <c r="AL203" s="2219"/>
      <c r="AM203" s="2219"/>
      <c r="AN203" s="2219"/>
      <c r="AO203" s="2219"/>
      <c r="AP203" s="2219"/>
      <c r="AQ203" s="2219"/>
      <c r="AR203" s="2219"/>
      <c r="AS203" s="2219"/>
      <c r="AT203" s="2219"/>
      <c r="AU203" s="2219"/>
      <c r="AV203" s="2219"/>
      <c r="AW203" s="2219"/>
      <c r="AX203" s="2219"/>
      <c r="AY203" s="2219"/>
      <c r="AZ203" s="2219"/>
      <c r="BA203" s="2219"/>
      <c r="BB203" s="2219"/>
      <c r="BC203" s="2219"/>
      <c r="BD203" s="2219"/>
      <c r="BE203" s="2219"/>
      <c r="BF203" s="2219"/>
      <c r="BG203" s="2219"/>
      <c r="BH203" s="2219"/>
      <c r="BI203" s="2219"/>
      <c r="BJ203" s="2219"/>
      <c r="BK203" s="2219"/>
      <c r="BL203" s="2219"/>
      <c r="BM203" s="2219"/>
      <c r="BN203" s="2219"/>
      <c r="BO203" s="2219"/>
      <c r="BP203" s="2219"/>
      <c r="BQ203" s="2219"/>
      <c r="BR203" s="2219"/>
      <c r="BS203" s="2219"/>
      <c r="BT203" s="2219"/>
      <c r="BU203" s="2219"/>
      <c r="BV203" s="2219"/>
      <c r="BW203" s="2219"/>
      <c r="BX203" s="2219"/>
      <c r="BY203" s="2219"/>
      <c r="BZ203" s="2219"/>
      <c r="CA203" s="2219"/>
      <c r="CB203" s="2219"/>
      <c r="CC203" s="2220"/>
      <c r="CD203" s="2207" t="s">
        <v>252</v>
      </c>
      <c r="CE203" s="2208"/>
      <c r="CF203" s="2208"/>
      <c r="CG203" s="2208"/>
      <c r="CH203" s="2208"/>
      <c r="CI203" s="2208"/>
      <c r="CJ203" s="2209"/>
      <c r="CK203" s="665"/>
      <c r="CL203" s="665"/>
    </row>
    <row r="204" spans="1:98" s="357" customFormat="1" ht="20.25" customHeight="1" x14ac:dyDescent="0.3">
      <c r="A204" s="373"/>
      <c r="B204" s="374"/>
      <c r="C204" s="374"/>
      <c r="D204" s="374"/>
      <c r="E204" s="375"/>
      <c r="F204" s="1328" t="s">
        <v>254</v>
      </c>
      <c r="G204" s="1329"/>
      <c r="H204" s="1329"/>
      <c r="I204" s="1330"/>
      <c r="J204" s="2218" t="s">
        <v>505</v>
      </c>
      <c r="K204" s="2219"/>
      <c r="L204" s="2219"/>
      <c r="M204" s="2219"/>
      <c r="N204" s="2219"/>
      <c r="O204" s="2219"/>
      <c r="P204" s="2219"/>
      <c r="Q204" s="2219"/>
      <c r="R204" s="2219"/>
      <c r="S204" s="2219"/>
      <c r="T204" s="2219"/>
      <c r="U204" s="2219"/>
      <c r="V204" s="2219"/>
      <c r="W204" s="2219"/>
      <c r="X204" s="2219"/>
      <c r="Y204" s="2219"/>
      <c r="Z204" s="2219"/>
      <c r="AA204" s="2219"/>
      <c r="AB204" s="2219"/>
      <c r="AC204" s="2219"/>
      <c r="AD204" s="2219"/>
      <c r="AE204" s="2219"/>
      <c r="AF204" s="2219"/>
      <c r="AG204" s="2219"/>
      <c r="AH204" s="2219"/>
      <c r="AI204" s="2219"/>
      <c r="AJ204" s="2219"/>
      <c r="AK204" s="2219"/>
      <c r="AL204" s="2219"/>
      <c r="AM204" s="2219"/>
      <c r="AN204" s="2219"/>
      <c r="AO204" s="2219"/>
      <c r="AP204" s="2219"/>
      <c r="AQ204" s="2219"/>
      <c r="AR204" s="2219"/>
      <c r="AS204" s="2219"/>
      <c r="AT204" s="2219"/>
      <c r="AU204" s="2219"/>
      <c r="AV204" s="2219"/>
      <c r="AW204" s="2219"/>
      <c r="AX204" s="2219"/>
      <c r="AY204" s="2219"/>
      <c r="AZ204" s="2219"/>
      <c r="BA204" s="2219"/>
      <c r="BB204" s="2219"/>
      <c r="BC204" s="2219"/>
      <c r="BD204" s="2219"/>
      <c r="BE204" s="2219"/>
      <c r="BF204" s="2219"/>
      <c r="BG204" s="2219"/>
      <c r="BH204" s="2219"/>
      <c r="BI204" s="2219"/>
      <c r="BJ204" s="2219"/>
      <c r="BK204" s="2219"/>
      <c r="BL204" s="2219"/>
      <c r="BM204" s="2219"/>
      <c r="BN204" s="2219"/>
      <c r="BO204" s="2219"/>
      <c r="BP204" s="2219"/>
      <c r="BQ204" s="2219"/>
      <c r="BR204" s="2219"/>
      <c r="BS204" s="2219"/>
      <c r="BT204" s="2219"/>
      <c r="BU204" s="2219"/>
      <c r="BV204" s="2219"/>
      <c r="BW204" s="2219"/>
      <c r="BX204" s="2219"/>
      <c r="BY204" s="2219"/>
      <c r="BZ204" s="2219"/>
      <c r="CA204" s="2219"/>
      <c r="CB204" s="2219"/>
      <c r="CC204" s="2220"/>
      <c r="CD204" s="2207" t="s">
        <v>506</v>
      </c>
      <c r="CE204" s="2208"/>
      <c r="CF204" s="2208"/>
      <c r="CG204" s="2208"/>
      <c r="CH204" s="2208"/>
      <c r="CI204" s="2208"/>
      <c r="CJ204" s="2209"/>
      <c r="CK204" s="665"/>
      <c r="CL204" s="665"/>
      <c r="CM204" s="370"/>
      <c r="CN204" s="370"/>
      <c r="CO204" s="370"/>
      <c r="CP204" s="370"/>
      <c r="CQ204" s="370"/>
      <c r="CR204" s="371"/>
    </row>
    <row r="205" spans="1:98" s="357" customFormat="1" ht="20.25" customHeight="1" x14ac:dyDescent="0.4">
      <c r="A205" s="365"/>
      <c r="E205" s="358"/>
      <c r="F205" s="1328" t="s">
        <v>257</v>
      </c>
      <c r="G205" s="1329"/>
      <c r="H205" s="1329"/>
      <c r="I205" s="1330"/>
      <c r="J205" s="2218" t="s">
        <v>507</v>
      </c>
      <c r="K205" s="2219"/>
      <c r="L205" s="2219"/>
      <c r="M205" s="2219"/>
      <c r="N205" s="2219"/>
      <c r="O205" s="2219"/>
      <c r="P205" s="2219"/>
      <c r="Q205" s="2219"/>
      <c r="R205" s="2219"/>
      <c r="S205" s="2219"/>
      <c r="T205" s="2219"/>
      <c r="U205" s="2219"/>
      <c r="V205" s="2219"/>
      <c r="W205" s="2219"/>
      <c r="X205" s="2219"/>
      <c r="Y205" s="2219"/>
      <c r="Z205" s="2219"/>
      <c r="AA205" s="2219"/>
      <c r="AB205" s="2219"/>
      <c r="AC205" s="2219"/>
      <c r="AD205" s="2219"/>
      <c r="AE205" s="2219"/>
      <c r="AF205" s="2219"/>
      <c r="AG205" s="2219"/>
      <c r="AH205" s="2219"/>
      <c r="AI205" s="2219"/>
      <c r="AJ205" s="2219"/>
      <c r="AK205" s="2219"/>
      <c r="AL205" s="2219"/>
      <c r="AM205" s="2219"/>
      <c r="AN205" s="2219"/>
      <c r="AO205" s="2219"/>
      <c r="AP205" s="2219"/>
      <c r="AQ205" s="2219"/>
      <c r="AR205" s="2219"/>
      <c r="AS205" s="2219"/>
      <c r="AT205" s="2219"/>
      <c r="AU205" s="2219"/>
      <c r="AV205" s="2219"/>
      <c r="AW205" s="2219"/>
      <c r="AX205" s="2219"/>
      <c r="AY205" s="2219"/>
      <c r="AZ205" s="2219"/>
      <c r="BA205" s="2219"/>
      <c r="BB205" s="2219"/>
      <c r="BC205" s="2219"/>
      <c r="BD205" s="2219"/>
      <c r="BE205" s="2219"/>
      <c r="BF205" s="2219"/>
      <c r="BG205" s="2219"/>
      <c r="BH205" s="2219"/>
      <c r="BI205" s="2219"/>
      <c r="BJ205" s="2219"/>
      <c r="BK205" s="2219"/>
      <c r="BL205" s="2219"/>
      <c r="BM205" s="2219"/>
      <c r="BN205" s="2219"/>
      <c r="BO205" s="2219"/>
      <c r="BP205" s="2219"/>
      <c r="BQ205" s="2219"/>
      <c r="BR205" s="2219"/>
      <c r="BS205" s="2219"/>
      <c r="BT205" s="2219"/>
      <c r="BU205" s="2219"/>
      <c r="BV205" s="2219"/>
      <c r="BW205" s="2219"/>
      <c r="BX205" s="2219"/>
      <c r="BY205" s="2219"/>
      <c r="BZ205" s="2219"/>
      <c r="CA205" s="2219"/>
      <c r="CB205" s="2219"/>
      <c r="CC205" s="2220"/>
      <c r="CD205" s="2221" t="s">
        <v>269</v>
      </c>
      <c r="CE205" s="2222"/>
      <c r="CF205" s="2222"/>
      <c r="CG205" s="2222"/>
      <c r="CH205" s="2222"/>
      <c r="CI205" s="2222"/>
      <c r="CJ205" s="2223"/>
      <c r="CK205" s="665"/>
      <c r="CL205" s="665"/>
      <c r="CM205" s="372"/>
      <c r="CN205" s="370"/>
      <c r="CO205" s="370"/>
      <c r="CP205" s="370"/>
      <c r="CQ205" s="370"/>
      <c r="CR205" s="370"/>
      <c r="CS205" s="370"/>
      <c r="CT205" s="371"/>
    </row>
    <row r="206" spans="1:98" s="377" customFormat="1" ht="20.25" customHeight="1" x14ac:dyDescent="0.4">
      <c r="A206" s="376"/>
      <c r="E206" s="378"/>
      <c r="F206" s="1328" t="s">
        <v>256</v>
      </c>
      <c r="G206" s="1329"/>
      <c r="H206" s="1329"/>
      <c r="I206" s="1330"/>
      <c r="J206" s="2218" t="s">
        <v>508</v>
      </c>
      <c r="K206" s="2219"/>
      <c r="L206" s="2219"/>
      <c r="M206" s="2219"/>
      <c r="N206" s="2219"/>
      <c r="O206" s="2219"/>
      <c r="P206" s="2219"/>
      <c r="Q206" s="2219"/>
      <c r="R206" s="2219"/>
      <c r="S206" s="2219"/>
      <c r="T206" s="2219"/>
      <c r="U206" s="2219"/>
      <c r="V206" s="2219"/>
      <c r="W206" s="2219"/>
      <c r="X206" s="2219"/>
      <c r="Y206" s="2219"/>
      <c r="Z206" s="2219"/>
      <c r="AA206" s="2219"/>
      <c r="AB206" s="2219"/>
      <c r="AC206" s="2219"/>
      <c r="AD206" s="2219"/>
      <c r="AE206" s="2219"/>
      <c r="AF206" s="2219"/>
      <c r="AG206" s="2219"/>
      <c r="AH206" s="2219"/>
      <c r="AI206" s="2219"/>
      <c r="AJ206" s="2219"/>
      <c r="AK206" s="2219"/>
      <c r="AL206" s="2219"/>
      <c r="AM206" s="2219"/>
      <c r="AN206" s="2219"/>
      <c r="AO206" s="2219"/>
      <c r="AP206" s="2219"/>
      <c r="AQ206" s="2219"/>
      <c r="AR206" s="2219"/>
      <c r="AS206" s="2219"/>
      <c r="AT206" s="2219"/>
      <c r="AU206" s="2219"/>
      <c r="AV206" s="2219"/>
      <c r="AW206" s="2219"/>
      <c r="AX206" s="2219"/>
      <c r="AY206" s="2219"/>
      <c r="AZ206" s="2219"/>
      <c r="BA206" s="2219"/>
      <c r="BB206" s="2219"/>
      <c r="BC206" s="2219"/>
      <c r="BD206" s="2219"/>
      <c r="BE206" s="2219"/>
      <c r="BF206" s="2219"/>
      <c r="BG206" s="2219"/>
      <c r="BH206" s="2219"/>
      <c r="BI206" s="2219"/>
      <c r="BJ206" s="2219"/>
      <c r="BK206" s="2219"/>
      <c r="BL206" s="2219"/>
      <c r="BM206" s="2219"/>
      <c r="BN206" s="2219"/>
      <c r="BO206" s="2219"/>
      <c r="BP206" s="2219"/>
      <c r="BQ206" s="2219"/>
      <c r="BR206" s="2219"/>
      <c r="BS206" s="2219"/>
      <c r="BT206" s="2219"/>
      <c r="BU206" s="2219"/>
      <c r="BV206" s="2219"/>
      <c r="BW206" s="2219"/>
      <c r="BX206" s="2219"/>
      <c r="BY206" s="2219"/>
      <c r="BZ206" s="2219"/>
      <c r="CA206" s="2219"/>
      <c r="CB206" s="2219"/>
      <c r="CC206" s="2220"/>
      <c r="CD206" s="2221" t="s">
        <v>509</v>
      </c>
      <c r="CE206" s="2222"/>
      <c r="CF206" s="2222"/>
      <c r="CG206" s="2222"/>
      <c r="CH206" s="2222"/>
      <c r="CI206" s="2222"/>
      <c r="CJ206" s="2223"/>
      <c r="CK206" s="665"/>
      <c r="CL206" s="665"/>
      <c r="CM206" s="380"/>
      <c r="CN206" s="379"/>
      <c r="CO206" s="379"/>
      <c r="CP206" s="379"/>
      <c r="CQ206" s="379"/>
      <c r="CR206" s="379"/>
      <c r="CS206" s="379"/>
      <c r="CT206" s="381"/>
    </row>
    <row r="207" spans="1:98" s="377" customFormat="1" ht="20.25" customHeight="1" x14ac:dyDescent="0.4">
      <c r="A207" s="376"/>
      <c r="E207" s="378"/>
      <c r="F207" s="1328" t="s">
        <v>258</v>
      </c>
      <c r="G207" s="1329"/>
      <c r="H207" s="1329"/>
      <c r="I207" s="1330"/>
      <c r="J207" s="2218" t="s">
        <v>510</v>
      </c>
      <c r="K207" s="2219"/>
      <c r="L207" s="2219"/>
      <c r="M207" s="2219"/>
      <c r="N207" s="2219"/>
      <c r="O207" s="2219"/>
      <c r="P207" s="2219"/>
      <c r="Q207" s="2219"/>
      <c r="R207" s="2219"/>
      <c r="S207" s="2219"/>
      <c r="T207" s="2219"/>
      <c r="U207" s="2219"/>
      <c r="V207" s="2219"/>
      <c r="W207" s="2219"/>
      <c r="X207" s="2219"/>
      <c r="Y207" s="2219"/>
      <c r="Z207" s="2219"/>
      <c r="AA207" s="2219"/>
      <c r="AB207" s="2219"/>
      <c r="AC207" s="2219"/>
      <c r="AD207" s="2219"/>
      <c r="AE207" s="2219"/>
      <c r="AF207" s="2219"/>
      <c r="AG207" s="2219"/>
      <c r="AH207" s="2219"/>
      <c r="AI207" s="2219"/>
      <c r="AJ207" s="2219"/>
      <c r="AK207" s="2219"/>
      <c r="AL207" s="2219"/>
      <c r="AM207" s="2219"/>
      <c r="AN207" s="2219"/>
      <c r="AO207" s="2219"/>
      <c r="AP207" s="2219"/>
      <c r="AQ207" s="2219"/>
      <c r="AR207" s="2219"/>
      <c r="AS207" s="2219"/>
      <c r="AT207" s="2219"/>
      <c r="AU207" s="2219"/>
      <c r="AV207" s="2219"/>
      <c r="AW207" s="2219"/>
      <c r="AX207" s="2219"/>
      <c r="AY207" s="2219"/>
      <c r="AZ207" s="2219"/>
      <c r="BA207" s="2219"/>
      <c r="BB207" s="2219"/>
      <c r="BC207" s="2219"/>
      <c r="BD207" s="2219"/>
      <c r="BE207" s="2219"/>
      <c r="BF207" s="2219"/>
      <c r="BG207" s="2219"/>
      <c r="BH207" s="2219"/>
      <c r="BI207" s="2219"/>
      <c r="BJ207" s="2219"/>
      <c r="BK207" s="2219"/>
      <c r="BL207" s="2219"/>
      <c r="BM207" s="2219"/>
      <c r="BN207" s="2219"/>
      <c r="BO207" s="2219"/>
      <c r="BP207" s="2219"/>
      <c r="BQ207" s="2219"/>
      <c r="BR207" s="2219"/>
      <c r="BS207" s="2219"/>
      <c r="BT207" s="2219"/>
      <c r="BU207" s="2219"/>
      <c r="BV207" s="2219"/>
      <c r="BW207" s="2219"/>
      <c r="BX207" s="2219"/>
      <c r="BY207" s="2219"/>
      <c r="BZ207" s="2219"/>
      <c r="CA207" s="2219"/>
      <c r="CB207" s="2219"/>
      <c r="CC207" s="2220"/>
      <c r="CD207" s="2221" t="s">
        <v>511</v>
      </c>
      <c r="CE207" s="2222"/>
      <c r="CF207" s="2222"/>
      <c r="CG207" s="2222"/>
      <c r="CH207" s="2222"/>
      <c r="CI207" s="2222"/>
      <c r="CJ207" s="2223"/>
      <c r="CK207" s="665"/>
      <c r="CL207" s="665"/>
      <c r="CM207" s="380"/>
      <c r="CN207" s="379"/>
      <c r="CO207" s="379"/>
      <c r="CP207" s="379"/>
      <c r="CQ207" s="379"/>
      <c r="CR207" s="379"/>
      <c r="CS207" s="379"/>
      <c r="CT207" s="381"/>
    </row>
    <row r="208" spans="1:98" s="357" customFormat="1" ht="20.25" customHeight="1" x14ac:dyDescent="0.4">
      <c r="A208" s="365"/>
      <c r="E208" s="358"/>
      <c r="F208" s="1328" t="s">
        <v>259</v>
      </c>
      <c r="G208" s="1329"/>
      <c r="H208" s="1329"/>
      <c r="I208" s="1330"/>
      <c r="J208" s="2218" t="s">
        <v>512</v>
      </c>
      <c r="K208" s="2219"/>
      <c r="L208" s="2219"/>
      <c r="M208" s="2219"/>
      <c r="N208" s="2219"/>
      <c r="O208" s="2219"/>
      <c r="P208" s="2219"/>
      <c r="Q208" s="2219"/>
      <c r="R208" s="2219"/>
      <c r="S208" s="2219"/>
      <c r="T208" s="2219"/>
      <c r="U208" s="2219"/>
      <c r="V208" s="2219"/>
      <c r="W208" s="2219"/>
      <c r="X208" s="2219"/>
      <c r="Y208" s="2219"/>
      <c r="Z208" s="2219"/>
      <c r="AA208" s="2219"/>
      <c r="AB208" s="2219"/>
      <c r="AC208" s="2219"/>
      <c r="AD208" s="2219"/>
      <c r="AE208" s="2219"/>
      <c r="AF208" s="2219"/>
      <c r="AG208" s="2219"/>
      <c r="AH208" s="2219"/>
      <c r="AI208" s="2219"/>
      <c r="AJ208" s="2219"/>
      <c r="AK208" s="2219"/>
      <c r="AL208" s="2219"/>
      <c r="AM208" s="2219"/>
      <c r="AN208" s="2219"/>
      <c r="AO208" s="2219"/>
      <c r="AP208" s="2219"/>
      <c r="AQ208" s="2219"/>
      <c r="AR208" s="2219"/>
      <c r="AS208" s="2219"/>
      <c r="AT208" s="2219"/>
      <c r="AU208" s="2219"/>
      <c r="AV208" s="2219"/>
      <c r="AW208" s="2219"/>
      <c r="AX208" s="2219"/>
      <c r="AY208" s="2219"/>
      <c r="AZ208" s="2219"/>
      <c r="BA208" s="2219"/>
      <c r="BB208" s="2219"/>
      <c r="BC208" s="2219"/>
      <c r="BD208" s="2219"/>
      <c r="BE208" s="2219"/>
      <c r="BF208" s="2219"/>
      <c r="BG208" s="2219"/>
      <c r="BH208" s="2219"/>
      <c r="BI208" s="2219"/>
      <c r="BJ208" s="2219"/>
      <c r="BK208" s="2219"/>
      <c r="BL208" s="2219"/>
      <c r="BM208" s="2219"/>
      <c r="BN208" s="2219"/>
      <c r="BO208" s="2219"/>
      <c r="BP208" s="2219"/>
      <c r="BQ208" s="2219"/>
      <c r="BR208" s="2219"/>
      <c r="BS208" s="2219"/>
      <c r="BT208" s="2219"/>
      <c r="BU208" s="2219"/>
      <c r="BV208" s="2219"/>
      <c r="BW208" s="2219"/>
      <c r="BX208" s="2219"/>
      <c r="BY208" s="2219"/>
      <c r="BZ208" s="2219"/>
      <c r="CA208" s="2219"/>
      <c r="CB208" s="2219"/>
      <c r="CC208" s="2220"/>
      <c r="CD208" s="2221" t="s">
        <v>513</v>
      </c>
      <c r="CE208" s="2222"/>
      <c r="CF208" s="2222"/>
      <c r="CG208" s="2222"/>
      <c r="CH208" s="2222"/>
      <c r="CI208" s="2222"/>
      <c r="CJ208" s="2223"/>
      <c r="CK208" s="665"/>
      <c r="CL208" s="665"/>
      <c r="CM208" s="372"/>
      <c r="CN208" s="370"/>
      <c r="CO208" s="370"/>
      <c r="CP208" s="370"/>
      <c r="CQ208" s="370"/>
      <c r="CR208" s="370"/>
      <c r="CS208" s="370"/>
      <c r="CT208" s="371"/>
    </row>
    <row r="209" spans="1:98" s="383" customFormat="1" ht="20.25" customHeight="1" x14ac:dyDescent="0.4">
      <c r="A209" s="382"/>
      <c r="E209" s="384"/>
      <c r="F209" s="2224" t="s">
        <v>260</v>
      </c>
      <c r="G209" s="2225"/>
      <c r="H209" s="2225"/>
      <c r="I209" s="2226"/>
      <c r="J209" s="2227" t="s">
        <v>514</v>
      </c>
      <c r="K209" s="2228"/>
      <c r="L209" s="2228"/>
      <c r="M209" s="2228"/>
      <c r="N209" s="2228"/>
      <c r="O209" s="2228"/>
      <c r="P209" s="2228"/>
      <c r="Q209" s="2228"/>
      <c r="R209" s="2228"/>
      <c r="S209" s="2228"/>
      <c r="T209" s="2228"/>
      <c r="U209" s="2228"/>
      <c r="V209" s="2228"/>
      <c r="W209" s="2228"/>
      <c r="X209" s="2228"/>
      <c r="Y209" s="2228"/>
      <c r="Z209" s="2228"/>
      <c r="AA209" s="2228"/>
      <c r="AB209" s="2228"/>
      <c r="AC209" s="2228"/>
      <c r="AD209" s="2228"/>
      <c r="AE209" s="2228"/>
      <c r="AF209" s="2228"/>
      <c r="AG209" s="2228"/>
      <c r="AH209" s="2228"/>
      <c r="AI209" s="2228"/>
      <c r="AJ209" s="2228"/>
      <c r="AK209" s="2228"/>
      <c r="AL209" s="2228"/>
      <c r="AM209" s="2228"/>
      <c r="AN209" s="2228"/>
      <c r="AO209" s="2228"/>
      <c r="AP209" s="2228"/>
      <c r="AQ209" s="2228"/>
      <c r="AR209" s="2228"/>
      <c r="AS209" s="2228"/>
      <c r="AT209" s="2228"/>
      <c r="AU209" s="2228"/>
      <c r="AV209" s="2228"/>
      <c r="AW209" s="2228"/>
      <c r="AX209" s="2228"/>
      <c r="AY209" s="2228"/>
      <c r="AZ209" s="2228"/>
      <c r="BA209" s="2228"/>
      <c r="BB209" s="2228"/>
      <c r="BC209" s="2228"/>
      <c r="BD209" s="2228"/>
      <c r="BE209" s="2228"/>
      <c r="BF209" s="2228"/>
      <c r="BG209" s="2228"/>
      <c r="BH209" s="2228"/>
      <c r="BI209" s="2228"/>
      <c r="BJ209" s="2228"/>
      <c r="BK209" s="2228"/>
      <c r="BL209" s="2228"/>
      <c r="BM209" s="2228"/>
      <c r="BN209" s="2228"/>
      <c r="BO209" s="2228"/>
      <c r="BP209" s="2228"/>
      <c r="BQ209" s="2228"/>
      <c r="BR209" s="2228"/>
      <c r="BS209" s="2228"/>
      <c r="BT209" s="2228"/>
      <c r="BU209" s="2228"/>
      <c r="BV209" s="2228"/>
      <c r="BW209" s="2228"/>
      <c r="BX209" s="2228"/>
      <c r="BY209" s="2228"/>
      <c r="BZ209" s="2228"/>
      <c r="CA209" s="2228"/>
      <c r="CB209" s="2228"/>
      <c r="CC209" s="2229"/>
      <c r="CD209" s="2264" t="s">
        <v>223</v>
      </c>
      <c r="CE209" s="2265"/>
      <c r="CF209" s="2265"/>
      <c r="CG209" s="2265"/>
      <c r="CH209" s="2265"/>
      <c r="CI209" s="2265"/>
      <c r="CJ209" s="2267"/>
      <c r="CK209" s="357"/>
      <c r="CL209" s="357"/>
      <c r="CM209" s="386"/>
      <c r="CN209" s="385"/>
      <c r="CO209" s="385"/>
      <c r="CP209" s="385"/>
      <c r="CQ209" s="385"/>
      <c r="CR209" s="385"/>
      <c r="CS209" s="385"/>
      <c r="CT209" s="387"/>
    </row>
    <row r="210" spans="1:98" s="357" customFormat="1" ht="20.25" customHeight="1" x14ac:dyDescent="0.3">
      <c r="A210" s="354"/>
      <c r="B210" s="355"/>
      <c r="C210" s="355"/>
      <c r="D210" s="355"/>
      <c r="E210" s="358"/>
      <c r="F210" s="1328" t="s">
        <v>261</v>
      </c>
      <c r="G210" s="1329"/>
      <c r="H210" s="1329"/>
      <c r="I210" s="1330"/>
      <c r="J210" s="1331" t="s">
        <v>515</v>
      </c>
      <c r="K210" s="1332"/>
      <c r="L210" s="1332"/>
      <c r="M210" s="1332"/>
      <c r="N210" s="1332"/>
      <c r="O210" s="1332"/>
      <c r="P210" s="1332"/>
      <c r="Q210" s="1332"/>
      <c r="R210" s="1332"/>
      <c r="S210" s="1332"/>
      <c r="T210" s="1332"/>
      <c r="U210" s="1332"/>
      <c r="V210" s="1332"/>
      <c r="W210" s="1332"/>
      <c r="X210" s="1332"/>
      <c r="Y210" s="1332"/>
      <c r="Z210" s="1332"/>
      <c r="AA210" s="1332"/>
      <c r="AB210" s="1332"/>
      <c r="AC210" s="1332"/>
      <c r="AD210" s="1332"/>
      <c r="AE210" s="1332"/>
      <c r="AF210" s="1332"/>
      <c r="AG210" s="1332"/>
      <c r="AH210" s="1332"/>
      <c r="AI210" s="1332"/>
      <c r="AJ210" s="1332"/>
      <c r="AK210" s="1332"/>
      <c r="AL210" s="1332"/>
      <c r="AM210" s="1332"/>
      <c r="AN210" s="1332"/>
      <c r="AO210" s="1332"/>
      <c r="AP210" s="1332"/>
      <c r="AQ210" s="1332"/>
      <c r="AR210" s="1332"/>
      <c r="AS210" s="1332"/>
      <c r="AT210" s="1332"/>
      <c r="AU210" s="1332"/>
      <c r="AV210" s="1332"/>
      <c r="AW210" s="1332"/>
      <c r="AX210" s="1332"/>
      <c r="AY210" s="1332"/>
      <c r="AZ210" s="1332"/>
      <c r="BA210" s="1332"/>
      <c r="BB210" s="1332"/>
      <c r="BC210" s="1332"/>
      <c r="BD210" s="1332"/>
      <c r="BE210" s="1332"/>
      <c r="BF210" s="1332"/>
      <c r="BG210" s="1332"/>
      <c r="BH210" s="1332"/>
      <c r="BI210" s="1332"/>
      <c r="BJ210" s="1332"/>
      <c r="BK210" s="1332"/>
      <c r="BL210" s="1332"/>
      <c r="BM210" s="1332"/>
      <c r="BN210" s="1332"/>
      <c r="BO210" s="1332"/>
      <c r="BP210" s="1332"/>
      <c r="BQ210" s="1332"/>
      <c r="BR210" s="1332"/>
      <c r="BS210" s="1332"/>
      <c r="BT210" s="1332"/>
      <c r="BU210" s="1332"/>
      <c r="BV210" s="1332"/>
      <c r="BW210" s="1332"/>
      <c r="BX210" s="1332"/>
      <c r="BY210" s="1332"/>
      <c r="BZ210" s="1332"/>
      <c r="CA210" s="1332"/>
      <c r="CB210" s="1332"/>
      <c r="CC210" s="1333"/>
      <c r="CD210" s="2221" t="s">
        <v>516</v>
      </c>
      <c r="CE210" s="2222"/>
      <c r="CF210" s="2222"/>
      <c r="CG210" s="2222"/>
      <c r="CH210" s="2222"/>
      <c r="CI210" s="2222"/>
      <c r="CJ210" s="2233"/>
      <c r="CK210" s="665"/>
      <c r="CL210" s="665"/>
      <c r="CM210" s="370"/>
      <c r="CN210" s="370"/>
      <c r="CO210" s="370"/>
      <c r="CP210" s="370"/>
      <c r="CQ210" s="370"/>
      <c r="CR210" s="370"/>
      <c r="CS210" s="370"/>
      <c r="CT210" s="371"/>
    </row>
    <row r="211" spans="1:98" s="357" customFormat="1" ht="20.25" customHeight="1" x14ac:dyDescent="0.4">
      <c r="A211" s="365"/>
      <c r="E211" s="358"/>
      <c r="F211" s="1328" t="s">
        <v>273</v>
      </c>
      <c r="G211" s="1329"/>
      <c r="H211" s="1329"/>
      <c r="I211" s="1330"/>
      <c r="J211" s="1331" t="s">
        <v>517</v>
      </c>
      <c r="K211" s="1332"/>
      <c r="L211" s="1332"/>
      <c r="M211" s="1332"/>
      <c r="N211" s="1332"/>
      <c r="O211" s="1332"/>
      <c r="P211" s="1332"/>
      <c r="Q211" s="1332"/>
      <c r="R211" s="1332"/>
      <c r="S211" s="1332"/>
      <c r="T211" s="1332"/>
      <c r="U211" s="1332"/>
      <c r="V211" s="1332"/>
      <c r="W211" s="1332"/>
      <c r="X211" s="1332"/>
      <c r="Y211" s="1332"/>
      <c r="Z211" s="1332"/>
      <c r="AA211" s="1332"/>
      <c r="AB211" s="1332"/>
      <c r="AC211" s="1332"/>
      <c r="AD211" s="1332"/>
      <c r="AE211" s="1332"/>
      <c r="AF211" s="1332"/>
      <c r="AG211" s="1332"/>
      <c r="AH211" s="1332"/>
      <c r="AI211" s="1332"/>
      <c r="AJ211" s="1332"/>
      <c r="AK211" s="1332"/>
      <c r="AL211" s="1332"/>
      <c r="AM211" s="1332"/>
      <c r="AN211" s="1332"/>
      <c r="AO211" s="1332"/>
      <c r="AP211" s="1332"/>
      <c r="AQ211" s="1332"/>
      <c r="AR211" s="1332"/>
      <c r="AS211" s="1332"/>
      <c r="AT211" s="1332"/>
      <c r="AU211" s="1332"/>
      <c r="AV211" s="1332"/>
      <c r="AW211" s="1332"/>
      <c r="AX211" s="1332"/>
      <c r="AY211" s="1332"/>
      <c r="AZ211" s="1332"/>
      <c r="BA211" s="1332"/>
      <c r="BB211" s="1332"/>
      <c r="BC211" s="1332"/>
      <c r="BD211" s="1332"/>
      <c r="BE211" s="1332"/>
      <c r="BF211" s="1332"/>
      <c r="BG211" s="1332"/>
      <c r="BH211" s="1332"/>
      <c r="BI211" s="1332"/>
      <c r="BJ211" s="1332"/>
      <c r="BK211" s="1332"/>
      <c r="BL211" s="1332"/>
      <c r="BM211" s="1332"/>
      <c r="BN211" s="1332"/>
      <c r="BO211" s="1332"/>
      <c r="BP211" s="1332"/>
      <c r="BQ211" s="1332"/>
      <c r="BR211" s="1332"/>
      <c r="BS211" s="1332"/>
      <c r="BT211" s="1332"/>
      <c r="BU211" s="1332"/>
      <c r="BV211" s="1332"/>
      <c r="BW211" s="1332"/>
      <c r="BX211" s="1332"/>
      <c r="BY211" s="1332"/>
      <c r="BZ211" s="1332"/>
      <c r="CA211" s="1332"/>
      <c r="CB211" s="1332"/>
      <c r="CC211" s="1333"/>
      <c r="CD211" s="2221" t="s">
        <v>518</v>
      </c>
      <c r="CE211" s="2222"/>
      <c r="CF211" s="2222"/>
      <c r="CG211" s="2222"/>
      <c r="CH211" s="2222"/>
      <c r="CI211" s="2222"/>
      <c r="CJ211" s="2233"/>
      <c r="CK211" s="665"/>
      <c r="CL211" s="665"/>
      <c r="CM211" s="372"/>
      <c r="CN211" s="370"/>
      <c r="CO211" s="370"/>
      <c r="CP211" s="370"/>
      <c r="CQ211" s="370"/>
      <c r="CR211" s="370"/>
      <c r="CS211" s="370"/>
      <c r="CT211" s="371"/>
    </row>
    <row r="212" spans="1:98" s="357" customFormat="1" ht="20.25" customHeight="1" x14ac:dyDescent="0.3">
      <c r="A212" s="365"/>
      <c r="E212" s="358"/>
      <c r="F212" s="1328" t="s">
        <v>277</v>
      </c>
      <c r="G212" s="1329"/>
      <c r="H212" s="1329"/>
      <c r="I212" s="1330"/>
      <c r="J212" s="1331" t="s">
        <v>519</v>
      </c>
      <c r="K212" s="1332"/>
      <c r="L212" s="1332"/>
      <c r="M212" s="1332"/>
      <c r="N212" s="1332"/>
      <c r="O212" s="1332"/>
      <c r="P212" s="1332"/>
      <c r="Q212" s="1332"/>
      <c r="R212" s="1332"/>
      <c r="S212" s="1332"/>
      <c r="T212" s="1332"/>
      <c r="U212" s="1332"/>
      <c r="V212" s="1332"/>
      <c r="W212" s="1332"/>
      <c r="X212" s="1332"/>
      <c r="Y212" s="1332"/>
      <c r="Z212" s="1332"/>
      <c r="AA212" s="1332"/>
      <c r="AB212" s="1332"/>
      <c r="AC212" s="1332"/>
      <c r="AD212" s="1332"/>
      <c r="AE212" s="1332"/>
      <c r="AF212" s="1332"/>
      <c r="AG212" s="1332"/>
      <c r="AH212" s="1332"/>
      <c r="AI212" s="1332"/>
      <c r="AJ212" s="1332"/>
      <c r="AK212" s="1332"/>
      <c r="AL212" s="1332"/>
      <c r="AM212" s="1332"/>
      <c r="AN212" s="1332"/>
      <c r="AO212" s="1332"/>
      <c r="AP212" s="1332"/>
      <c r="AQ212" s="1332"/>
      <c r="AR212" s="1332"/>
      <c r="AS212" s="1332"/>
      <c r="AT212" s="1332"/>
      <c r="AU212" s="1332"/>
      <c r="AV212" s="1332"/>
      <c r="AW212" s="1332"/>
      <c r="AX212" s="1332"/>
      <c r="AY212" s="1332"/>
      <c r="AZ212" s="1332"/>
      <c r="BA212" s="1332"/>
      <c r="BB212" s="1332"/>
      <c r="BC212" s="1332"/>
      <c r="BD212" s="1332"/>
      <c r="BE212" s="1332"/>
      <c r="BF212" s="1332"/>
      <c r="BG212" s="1332"/>
      <c r="BH212" s="1332"/>
      <c r="BI212" s="1332"/>
      <c r="BJ212" s="1332"/>
      <c r="BK212" s="1332"/>
      <c r="BL212" s="1332"/>
      <c r="BM212" s="1332"/>
      <c r="BN212" s="1332"/>
      <c r="BO212" s="1332"/>
      <c r="BP212" s="1332"/>
      <c r="BQ212" s="1332"/>
      <c r="BR212" s="1332"/>
      <c r="BS212" s="1332"/>
      <c r="BT212" s="1332"/>
      <c r="BU212" s="1332"/>
      <c r="BV212" s="1332"/>
      <c r="BW212" s="1332"/>
      <c r="BX212" s="1332"/>
      <c r="BY212" s="1332"/>
      <c r="BZ212" s="1332"/>
      <c r="CA212" s="1332"/>
      <c r="CB212" s="1332"/>
      <c r="CC212" s="1333"/>
      <c r="CD212" s="2221" t="s">
        <v>520</v>
      </c>
      <c r="CE212" s="2222"/>
      <c r="CF212" s="2222"/>
      <c r="CG212" s="2222"/>
      <c r="CH212" s="2222"/>
      <c r="CI212" s="2222"/>
      <c r="CJ212" s="2233"/>
      <c r="CK212" s="665"/>
      <c r="CL212" s="665"/>
      <c r="CM212" s="370"/>
      <c r="CN212" s="370"/>
      <c r="CO212" s="370"/>
      <c r="CP212" s="370"/>
      <c r="CQ212" s="370"/>
      <c r="CR212" s="370"/>
      <c r="CS212" s="370"/>
      <c r="CT212" s="371"/>
    </row>
    <row r="213" spans="1:98" s="383" customFormat="1" ht="20.25" customHeight="1" x14ac:dyDescent="0.3">
      <c r="A213" s="382"/>
      <c r="E213" s="384"/>
      <c r="F213" s="1328" t="s">
        <v>284</v>
      </c>
      <c r="G213" s="1329"/>
      <c r="H213" s="1329"/>
      <c r="I213" s="1330"/>
      <c r="J213" s="1331" t="s">
        <v>521</v>
      </c>
      <c r="K213" s="1332"/>
      <c r="L213" s="1332"/>
      <c r="M213" s="1332"/>
      <c r="N213" s="1332"/>
      <c r="O213" s="1332"/>
      <c r="P213" s="1332"/>
      <c r="Q213" s="1332"/>
      <c r="R213" s="1332"/>
      <c r="S213" s="1332"/>
      <c r="T213" s="1332"/>
      <c r="U213" s="1332"/>
      <c r="V213" s="1332"/>
      <c r="W213" s="1332"/>
      <c r="X213" s="1332"/>
      <c r="Y213" s="1332"/>
      <c r="Z213" s="1332"/>
      <c r="AA213" s="1332"/>
      <c r="AB213" s="1332"/>
      <c r="AC213" s="1332"/>
      <c r="AD213" s="1332"/>
      <c r="AE213" s="1332"/>
      <c r="AF213" s="1332"/>
      <c r="AG213" s="1332"/>
      <c r="AH213" s="1332"/>
      <c r="AI213" s="1332"/>
      <c r="AJ213" s="1332"/>
      <c r="AK213" s="1332"/>
      <c r="AL213" s="1332"/>
      <c r="AM213" s="1332"/>
      <c r="AN213" s="1332"/>
      <c r="AO213" s="1332"/>
      <c r="AP213" s="1332"/>
      <c r="AQ213" s="1332"/>
      <c r="AR213" s="1332"/>
      <c r="AS213" s="1332"/>
      <c r="AT213" s="1332"/>
      <c r="AU213" s="1332"/>
      <c r="AV213" s="1332"/>
      <c r="AW213" s="1332"/>
      <c r="AX213" s="1332"/>
      <c r="AY213" s="1332"/>
      <c r="AZ213" s="1332"/>
      <c r="BA213" s="1332"/>
      <c r="BB213" s="1332"/>
      <c r="BC213" s="1332"/>
      <c r="BD213" s="1332"/>
      <c r="BE213" s="1332"/>
      <c r="BF213" s="1332"/>
      <c r="BG213" s="1332"/>
      <c r="BH213" s="1332"/>
      <c r="BI213" s="1332"/>
      <c r="BJ213" s="1332"/>
      <c r="BK213" s="1332"/>
      <c r="BL213" s="1332"/>
      <c r="BM213" s="1332"/>
      <c r="BN213" s="1332"/>
      <c r="BO213" s="1332"/>
      <c r="BP213" s="1332"/>
      <c r="BQ213" s="1332"/>
      <c r="BR213" s="1332"/>
      <c r="BS213" s="1332"/>
      <c r="BT213" s="1332"/>
      <c r="BU213" s="1332"/>
      <c r="BV213" s="1332"/>
      <c r="BW213" s="1332"/>
      <c r="BX213" s="1332"/>
      <c r="BY213" s="1332"/>
      <c r="BZ213" s="1332"/>
      <c r="CA213" s="1332"/>
      <c r="CB213" s="1332"/>
      <c r="CC213" s="1333"/>
      <c r="CD213" s="2221" t="s">
        <v>522</v>
      </c>
      <c r="CE213" s="2222"/>
      <c r="CF213" s="2222"/>
      <c r="CG213" s="2222"/>
      <c r="CH213" s="2222"/>
      <c r="CI213" s="2222"/>
      <c r="CJ213" s="2233"/>
      <c r="CK213" s="665"/>
      <c r="CL213" s="665"/>
      <c r="CM213" s="385"/>
      <c r="CN213" s="385"/>
      <c r="CO213" s="385"/>
      <c r="CP213" s="385"/>
      <c r="CQ213" s="385"/>
      <c r="CR213" s="385"/>
      <c r="CS213" s="385"/>
      <c r="CT213" s="387"/>
    </row>
    <row r="214" spans="1:98" s="383" customFormat="1" ht="20.25" customHeight="1" x14ac:dyDescent="0.3">
      <c r="A214" s="382"/>
      <c r="E214" s="384"/>
      <c r="F214" s="1328" t="s">
        <v>288</v>
      </c>
      <c r="G214" s="1329"/>
      <c r="H214" s="1329"/>
      <c r="I214" s="1330"/>
      <c r="J214" s="1331" t="s">
        <v>523</v>
      </c>
      <c r="K214" s="1332"/>
      <c r="L214" s="1332"/>
      <c r="M214" s="1332"/>
      <c r="N214" s="1332"/>
      <c r="O214" s="1332"/>
      <c r="P214" s="1332"/>
      <c r="Q214" s="1332"/>
      <c r="R214" s="1332"/>
      <c r="S214" s="1332"/>
      <c r="T214" s="1332"/>
      <c r="U214" s="1332"/>
      <c r="V214" s="1332"/>
      <c r="W214" s="1332"/>
      <c r="X214" s="1332"/>
      <c r="Y214" s="1332"/>
      <c r="Z214" s="1332"/>
      <c r="AA214" s="1332"/>
      <c r="AB214" s="1332"/>
      <c r="AC214" s="1332"/>
      <c r="AD214" s="1332"/>
      <c r="AE214" s="1332"/>
      <c r="AF214" s="1332"/>
      <c r="AG214" s="1332"/>
      <c r="AH214" s="1332"/>
      <c r="AI214" s="1332"/>
      <c r="AJ214" s="1332"/>
      <c r="AK214" s="1332"/>
      <c r="AL214" s="1332"/>
      <c r="AM214" s="1332"/>
      <c r="AN214" s="1332"/>
      <c r="AO214" s="1332"/>
      <c r="AP214" s="1332"/>
      <c r="AQ214" s="1332"/>
      <c r="AR214" s="1332"/>
      <c r="AS214" s="1332"/>
      <c r="AT214" s="1332"/>
      <c r="AU214" s="1332"/>
      <c r="AV214" s="1332"/>
      <c r="AW214" s="1332"/>
      <c r="AX214" s="1332"/>
      <c r="AY214" s="1332"/>
      <c r="AZ214" s="1332"/>
      <c r="BA214" s="1332"/>
      <c r="BB214" s="1332"/>
      <c r="BC214" s="1332"/>
      <c r="BD214" s="1332"/>
      <c r="BE214" s="1332"/>
      <c r="BF214" s="1332"/>
      <c r="BG214" s="1332"/>
      <c r="BH214" s="1332"/>
      <c r="BI214" s="1332"/>
      <c r="BJ214" s="1332"/>
      <c r="BK214" s="1332"/>
      <c r="BL214" s="1332"/>
      <c r="BM214" s="1332"/>
      <c r="BN214" s="1332"/>
      <c r="BO214" s="1332"/>
      <c r="BP214" s="1332"/>
      <c r="BQ214" s="1332"/>
      <c r="BR214" s="1332"/>
      <c r="BS214" s="1332"/>
      <c r="BT214" s="1332"/>
      <c r="BU214" s="1332"/>
      <c r="BV214" s="1332"/>
      <c r="BW214" s="1332"/>
      <c r="BX214" s="1332"/>
      <c r="BY214" s="1332"/>
      <c r="BZ214" s="1332"/>
      <c r="CA214" s="1332"/>
      <c r="CB214" s="1332"/>
      <c r="CC214" s="1333"/>
      <c r="CD214" s="2221" t="s">
        <v>524</v>
      </c>
      <c r="CE214" s="2222"/>
      <c r="CF214" s="2222"/>
      <c r="CG214" s="2222"/>
      <c r="CH214" s="2222"/>
      <c r="CI214" s="2222"/>
      <c r="CJ214" s="2233"/>
      <c r="CK214" s="665"/>
      <c r="CL214" s="665"/>
      <c r="CM214" s="385"/>
      <c r="CN214" s="385"/>
      <c r="CO214" s="385"/>
      <c r="CP214" s="385"/>
      <c r="CQ214" s="385"/>
      <c r="CR214" s="385"/>
      <c r="CS214" s="385"/>
      <c r="CT214" s="387"/>
    </row>
    <row r="215" spans="1:98" s="377" customFormat="1" ht="20.25" customHeight="1" x14ac:dyDescent="0.3">
      <c r="A215" s="376"/>
      <c r="E215" s="378"/>
      <c r="F215" s="1328" t="s">
        <v>291</v>
      </c>
      <c r="G215" s="1329"/>
      <c r="H215" s="1329"/>
      <c r="I215" s="1330"/>
      <c r="J215" s="1331" t="s">
        <v>525</v>
      </c>
      <c r="K215" s="1332"/>
      <c r="L215" s="1332"/>
      <c r="M215" s="1332"/>
      <c r="N215" s="1332"/>
      <c r="O215" s="1332"/>
      <c r="P215" s="1332"/>
      <c r="Q215" s="1332"/>
      <c r="R215" s="1332"/>
      <c r="S215" s="1332"/>
      <c r="T215" s="1332"/>
      <c r="U215" s="1332"/>
      <c r="V215" s="1332"/>
      <c r="W215" s="1332"/>
      <c r="X215" s="1332"/>
      <c r="Y215" s="1332"/>
      <c r="Z215" s="1332"/>
      <c r="AA215" s="1332"/>
      <c r="AB215" s="1332"/>
      <c r="AC215" s="1332"/>
      <c r="AD215" s="1332"/>
      <c r="AE215" s="1332"/>
      <c r="AF215" s="1332"/>
      <c r="AG215" s="1332"/>
      <c r="AH215" s="1332"/>
      <c r="AI215" s="1332"/>
      <c r="AJ215" s="1332"/>
      <c r="AK215" s="1332"/>
      <c r="AL215" s="1332"/>
      <c r="AM215" s="1332"/>
      <c r="AN215" s="1332"/>
      <c r="AO215" s="1332"/>
      <c r="AP215" s="1332"/>
      <c r="AQ215" s="1332"/>
      <c r="AR215" s="1332"/>
      <c r="AS215" s="1332"/>
      <c r="AT215" s="1332"/>
      <c r="AU215" s="1332"/>
      <c r="AV215" s="1332"/>
      <c r="AW215" s="1332"/>
      <c r="AX215" s="1332"/>
      <c r="AY215" s="1332"/>
      <c r="AZ215" s="1332"/>
      <c r="BA215" s="1332"/>
      <c r="BB215" s="1332"/>
      <c r="BC215" s="1332"/>
      <c r="BD215" s="1332"/>
      <c r="BE215" s="1332"/>
      <c r="BF215" s="1332"/>
      <c r="BG215" s="1332"/>
      <c r="BH215" s="1332"/>
      <c r="BI215" s="1332"/>
      <c r="BJ215" s="1332"/>
      <c r="BK215" s="1332"/>
      <c r="BL215" s="1332"/>
      <c r="BM215" s="1332"/>
      <c r="BN215" s="1332"/>
      <c r="BO215" s="1332"/>
      <c r="BP215" s="1332"/>
      <c r="BQ215" s="1332"/>
      <c r="BR215" s="1332"/>
      <c r="BS215" s="1332"/>
      <c r="BT215" s="1332"/>
      <c r="BU215" s="1332"/>
      <c r="BV215" s="1332"/>
      <c r="BW215" s="1332"/>
      <c r="BX215" s="1332"/>
      <c r="BY215" s="1332"/>
      <c r="BZ215" s="1332"/>
      <c r="CA215" s="1332"/>
      <c r="CB215" s="1332"/>
      <c r="CC215" s="1333"/>
      <c r="CD215" s="2221" t="s">
        <v>526</v>
      </c>
      <c r="CE215" s="2222"/>
      <c r="CF215" s="2222"/>
      <c r="CG215" s="2222"/>
      <c r="CH215" s="2222"/>
      <c r="CI215" s="2222"/>
      <c r="CJ215" s="2233"/>
      <c r="CK215" s="665"/>
      <c r="CL215" s="665"/>
      <c r="CM215" s="379"/>
      <c r="CN215" s="379"/>
      <c r="CO215" s="379"/>
      <c r="CP215" s="379"/>
      <c r="CQ215" s="379"/>
      <c r="CR215" s="379"/>
      <c r="CS215" s="379"/>
      <c r="CT215" s="381"/>
    </row>
    <row r="216" spans="1:98" s="138" customFormat="1" ht="20.45" hidden="1" customHeight="1" x14ac:dyDescent="0.3">
      <c r="A216" s="388"/>
      <c r="B216" s="388"/>
      <c r="C216" s="388"/>
      <c r="D216" s="388"/>
      <c r="E216" s="143"/>
      <c r="F216" s="1328" t="s">
        <v>293</v>
      </c>
      <c r="G216" s="1329"/>
      <c r="H216" s="1329"/>
      <c r="I216" s="1330"/>
      <c r="J216" s="1331" t="s">
        <v>527</v>
      </c>
      <c r="K216" s="1332"/>
      <c r="L216" s="1332"/>
      <c r="M216" s="1332"/>
      <c r="N216" s="1332"/>
      <c r="O216" s="1332"/>
      <c r="P216" s="1332"/>
      <c r="Q216" s="1332"/>
      <c r="R216" s="1332"/>
      <c r="S216" s="1332"/>
      <c r="T216" s="1332"/>
      <c r="U216" s="1332"/>
      <c r="V216" s="1332"/>
      <c r="W216" s="1332"/>
      <c r="X216" s="1332"/>
      <c r="Y216" s="1332"/>
      <c r="Z216" s="1332"/>
      <c r="AA216" s="1332"/>
      <c r="AB216" s="1332"/>
      <c r="AC216" s="1332"/>
      <c r="AD216" s="1332"/>
      <c r="AE216" s="1332"/>
      <c r="AF216" s="1332"/>
      <c r="AG216" s="1332"/>
      <c r="AH216" s="1332"/>
      <c r="AI216" s="1332"/>
      <c r="AJ216" s="1332"/>
      <c r="AK216" s="1332"/>
      <c r="AL216" s="1332"/>
      <c r="AM216" s="1332"/>
      <c r="AN216" s="1332"/>
      <c r="AO216" s="1332"/>
      <c r="AP216" s="1332"/>
      <c r="AQ216" s="1332"/>
      <c r="AR216" s="1332"/>
      <c r="AS216" s="1332"/>
      <c r="AT216" s="1332"/>
      <c r="AU216" s="1332"/>
      <c r="AV216" s="1332"/>
      <c r="AW216" s="1332"/>
      <c r="AX216" s="1332"/>
      <c r="AY216" s="1332"/>
      <c r="AZ216" s="1332"/>
      <c r="BA216" s="1332"/>
      <c r="BB216" s="1332"/>
      <c r="BC216" s="1332"/>
      <c r="BD216" s="1332"/>
      <c r="BE216" s="1332"/>
      <c r="BF216" s="1332"/>
      <c r="BG216" s="1332"/>
      <c r="BH216" s="1332"/>
      <c r="BI216" s="1332"/>
      <c r="BJ216" s="1332"/>
      <c r="BK216" s="1332"/>
      <c r="BL216" s="1332"/>
      <c r="BM216" s="1332"/>
      <c r="BN216" s="1332"/>
      <c r="BO216" s="1332"/>
      <c r="BP216" s="1332"/>
      <c r="BQ216" s="1332"/>
      <c r="BR216" s="1332"/>
      <c r="BS216" s="1332"/>
      <c r="BT216" s="1332"/>
      <c r="BU216" s="1332"/>
      <c r="BV216" s="1332"/>
      <c r="BW216" s="1332"/>
      <c r="BX216" s="1332"/>
      <c r="BY216" s="1332"/>
      <c r="BZ216" s="1332"/>
      <c r="CA216" s="1332"/>
      <c r="CB216" s="1332"/>
      <c r="CC216" s="1333"/>
      <c r="CD216" s="2221" t="s">
        <v>299</v>
      </c>
      <c r="CE216" s="2222"/>
      <c r="CF216" s="2222"/>
      <c r="CG216" s="2222"/>
      <c r="CH216" s="2222"/>
      <c r="CI216" s="2222"/>
      <c r="CJ216" s="2233"/>
      <c r="CK216" s="665"/>
      <c r="CL216" s="665"/>
      <c r="CM216" s="389"/>
      <c r="CN216" s="389"/>
      <c r="CO216" s="389"/>
      <c r="CP216" s="389"/>
      <c r="CQ216" s="389"/>
      <c r="CR216" s="389"/>
      <c r="CS216" s="144"/>
    </row>
    <row r="217" spans="1:98" s="138" customFormat="1" ht="24.6" hidden="1" customHeight="1" x14ac:dyDescent="0.3">
      <c r="A217" s="388"/>
      <c r="B217" s="388"/>
      <c r="C217" s="388"/>
      <c r="D217" s="388"/>
      <c r="E217" s="143"/>
      <c r="F217" s="1328" t="s">
        <v>389</v>
      </c>
      <c r="G217" s="1329"/>
      <c r="H217" s="1329"/>
      <c r="I217" s="1330"/>
      <c r="J217" s="1331" t="s">
        <v>528</v>
      </c>
      <c r="K217" s="1332"/>
      <c r="L217" s="1332"/>
      <c r="M217" s="1332"/>
      <c r="N217" s="1332"/>
      <c r="O217" s="1332"/>
      <c r="P217" s="1332"/>
      <c r="Q217" s="1332"/>
      <c r="R217" s="1332"/>
      <c r="S217" s="1332"/>
      <c r="T217" s="1332"/>
      <c r="U217" s="1332"/>
      <c r="V217" s="1332"/>
      <c r="W217" s="1332"/>
      <c r="X217" s="1332"/>
      <c r="Y217" s="1332"/>
      <c r="Z217" s="1332"/>
      <c r="AA217" s="1332"/>
      <c r="AB217" s="1332"/>
      <c r="AC217" s="1332"/>
      <c r="AD217" s="1332"/>
      <c r="AE217" s="1332"/>
      <c r="AF217" s="1332"/>
      <c r="AG217" s="1332"/>
      <c r="AH217" s="1332"/>
      <c r="AI217" s="1332"/>
      <c r="AJ217" s="1332"/>
      <c r="AK217" s="1332"/>
      <c r="AL217" s="1332"/>
      <c r="AM217" s="1332"/>
      <c r="AN217" s="1332"/>
      <c r="AO217" s="1332"/>
      <c r="AP217" s="1332"/>
      <c r="AQ217" s="1332"/>
      <c r="AR217" s="1332"/>
      <c r="AS217" s="1332"/>
      <c r="AT217" s="1332"/>
      <c r="AU217" s="1332"/>
      <c r="AV217" s="1332"/>
      <c r="AW217" s="1332"/>
      <c r="AX217" s="1332"/>
      <c r="AY217" s="1332"/>
      <c r="AZ217" s="1332"/>
      <c r="BA217" s="1332"/>
      <c r="BB217" s="1332"/>
      <c r="BC217" s="1332"/>
      <c r="BD217" s="1332"/>
      <c r="BE217" s="1332"/>
      <c r="BF217" s="1332"/>
      <c r="BG217" s="1332"/>
      <c r="BH217" s="1332"/>
      <c r="BI217" s="1332"/>
      <c r="BJ217" s="1332"/>
      <c r="BK217" s="1332"/>
      <c r="BL217" s="1332"/>
      <c r="BM217" s="1332"/>
      <c r="BN217" s="1332"/>
      <c r="BO217" s="1332"/>
      <c r="BP217" s="1332"/>
      <c r="BQ217" s="1332"/>
      <c r="BR217" s="1332"/>
      <c r="BS217" s="1332"/>
      <c r="BT217" s="1332"/>
      <c r="BU217" s="1332"/>
      <c r="BV217" s="1332"/>
      <c r="BW217" s="1332"/>
      <c r="BX217" s="1332"/>
      <c r="BY217" s="1332"/>
      <c r="BZ217" s="1332"/>
      <c r="CA217" s="1332"/>
      <c r="CB217" s="1332"/>
      <c r="CC217" s="1333"/>
      <c r="CD217" s="2221" t="s">
        <v>529</v>
      </c>
      <c r="CE217" s="2222"/>
      <c r="CF217" s="2222"/>
      <c r="CG217" s="2222"/>
      <c r="CH217" s="2222"/>
      <c r="CI217" s="2222"/>
      <c r="CJ217" s="2233"/>
      <c r="CK217" s="665"/>
      <c r="CL217" s="665"/>
      <c r="CM217" s="389"/>
      <c r="CN217" s="389"/>
      <c r="CO217" s="389"/>
      <c r="CP217" s="389"/>
      <c r="CQ217" s="389"/>
      <c r="CR217" s="389"/>
      <c r="CS217" s="144"/>
    </row>
    <row r="218" spans="1:98" ht="21.75" hidden="1" customHeight="1" x14ac:dyDescent="0.3">
      <c r="A218" s="388"/>
      <c r="B218" s="388"/>
      <c r="C218" s="388"/>
      <c r="D218" s="388"/>
      <c r="E218" s="143"/>
      <c r="F218" s="1328" t="s">
        <v>530</v>
      </c>
      <c r="G218" s="1329"/>
      <c r="H218" s="1329"/>
      <c r="I218" s="1330"/>
      <c r="J218" s="1331" t="s">
        <v>531</v>
      </c>
      <c r="K218" s="1332"/>
      <c r="L218" s="1332"/>
      <c r="M218" s="1332"/>
      <c r="N218" s="1332"/>
      <c r="O218" s="1332"/>
      <c r="P218" s="1332"/>
      <c r="Q218" s="1332"/>
      <c r="R218" s="1332"/>
      <c r="S218" s="1332"/>
      <c r="T218" s="1332"/>
      <c r="U218" s="1332"/>
      <c r="V218" s="1332"/>
      <c r="W218" s="1332"/>
      <c r="X218" s="1332"/>
      <c r="Y218" s="1332"/>
      <c r="Z218" s="1332"/>
      <c r="AA218" s="1332"/>
      <c r="AB218" s="1332"/>
      <c r="AC218" s="1332"/>
      <c r="AD218" s="1332"/>
      <c r="AE218" s="1332"/>
      <c r="AF218" s="1332"/>
      <c r="AG218" s="1332"/>
      <c r="AH218" s="1332"/>
      <c r="AI218" s="1332"/>
      <c r="AJ218" s="1332"/>
      <c r="AK218" s="1332"/>
      <c r="AL218" s="1332"/>
      <c r="AM218" s="1332"/>
      <c r="AN218" s="1332"/>
      <c r="AO218" s="1332"/>
      <c r="AP218" s="1332"/>
      <c r="AQ218" s="1332"/>
      <c r="AR218" s="1332"/>
      <c r="AS218" s="1332"/>
      <c r="AT218" s="1332"/>
      <c r="AU218" s="1332"/>
      <c r="AV218" s="1332"/>
      <c r="AW218" s="1332"/>
      <c r="AX218" s="1332"/>
      <c r="AY218" s="1332"/>
      <c r="AZ218" s="1332"/>
      <c r="BA218" s="1332"/>
      <c r="BB218" s="1332"/>
      <c r="BC218" s="1332"/>
      <c r="BD218" s="1332"/>
      <c r="BE218" s="1332"/>
      <c r="BF218" s="1332"/>
      <c r="BG218" s="1332"/>
      <c r="BH218" s="1332"/>
      <c r="BI218" s="1332"/>
      <c r="BJ218" s="1332"/>
      <c r="BK218" s="1332"/>
      <c r="BL218" s="1332"/>
      <c r="BM218" s="1332"/>
      <c r="BN218" s="1332"/>
      <c r="BO218" s="1332"/>
      <c r="BP218" s="1332"/>
      <c r="BQ218" s="1332"/>
      <c r="BR218" s="1332"/>
      <c r="BS218" s="1332"/>
      <c r="BT218" s="1332"/>
      <c r="BU218" s="1332"/>
      <c r="BV218" s="1332"/>
      <c r="BW218" s="1332"/>
      <c r="BX218" s="1332"/>
      <c r="BY218" s="1332"/>
      <c r="BZ218" s="1332"/>
      <c r="CA218" s="1332"/>
      <c r="CB218" s="1332"/>
      <c r="CC218" s="1333"/>
      <c r="CD218" s="2221" t="s">
        <v>532</v>
      </c>
      <c r="CE218" s="2222"/>
      <c r="CF218" s="2222"/>
      <c r="CG218" s="2222"/>
      <c r="CH218" s="2222"/>
      <c r="CI218" s="2222"/>
      <c r="CJ218" s="2233"/>
      <c r="CK218" s="665"/>
      <c r="CL218" s="665"/>
    </row>
    <row r="219" spans="1:98" s="336" customFormat="1" ht="20.25" x14ac:dyDescent="0.3">
      <c r="A219" s="114"/>
      <c r="B219" s="114"/>
      <c r="C219" s="114"/>
      <c r="D219" s="114"/>
      <c r="E219" s="114"/>
      <c r="F219" s="1328" t="s">
        <v>445</v>
      </c>
      <c r="G219" s="1329"/>
      <c r="H219" s="1329"/>
      <c r="I219" s="1330"/>
      <c r="J219" s="1331" t="s">
        <v>533</v>
      </c>
      <c r="K219" s="1332"/>
      <c r="L219" s="1332"/>
      <c r="M219" s="1332"/>
      <c r="N219" s="1332"/>
      <c r="O219" s="1332"/>
      <c r="P219" s="1332"/>
      <c r="Q219" s="1332"/>
      <c r="R219" s="1332"/>
      <c r="S219" s="1332"/>
      <c r="T219" s="1332"/>
      <c r="U219" s="1332"/>
      <c r="V219" s="1332"/>
      <c r="W219" s="1332"/>
      <c r="X219" s="1332"/>
      <c r="Y219" s="1332"/>
      <c r="Z219" s="1332"/>
      <c r="AA219" s="1332"/>
      <c r="AB219" s="1332"/>
      <c r="AC219" s="1332"/>
      <c r="AD219" s="1332"/>
      <c r="AE219" s="1332"/>
      <c r="AF219" s="1332"/>
      <c r="AG219" s="1332"/>
      <c r="AH219" s="1332"/>
      <c r="AI219" s="1332"/>
      <c r="AJ219" s="1332"/>
      <c r="AK219" s="1332"/>
      <c r="AL219" s="1332"/>
      <c r="AM219" s="1332"/>
      <c r="AN219" s="1332"/>
      <c r="AO219" s="1332"/>
      <c r="AP219" s="1332"/>
      <c r="AQ219" s="1332"/>
      <c r="AR219" s="1332"/>
      <c r="AS219" s="1332"/>
      <c r="AT219" s="1332"/>
      <c r="AU219" s="1332"/>
      <c r="AV219" s="1332"/>
      <c r="AW219" s="1332"/>
      <c r="AX219" s="1332"/>
      <c r="AY219" s="1332"/>
      <c r="AZ219" s="1332"/>
      <c r="BA219" s="1332"/>
      <c r="BB219" s="1332"/>
      <c r="BC219" s="1332"/>
      <c r="BD219" s="1332"/>
      <c r="BE219" s="1332"/>
      <c r="BF219" s="1332"/>
      <c r="BG219" s="1332"/>
      <c r="BH219" s="1332"/>
      <c r="BI219" s="1332"/>
      <c r="BJ219" s="1332"/>
      <c r="BK219" s="1332"/>
      <c r="BL219" s="1332"/>
      <c r="BM219" s="1332"/>
      <c r="BN219" s="1332"/>
      <c r="BO219" s="1332"/>
      <c r="BP219" s="1332"/>
      <c r="BQ219" s="1332"/>
      <c r="BR219" s="1332"/>
      <c r="BS219" s="1332"/>
      <c r="BT219" s="1332"/>
      <c r="BU219" s="1332"/>
      <c r="BV219" s="1332"/>
      <c r="BW219" s="1332"/>
      <c r="BX219" s="1332"/>
      <c r="BY219" s="1332"/>
      <c r="BZ219" s="1332"/>
      <c r="CA219" s="1332"/>
      <c r="CB219" s="1332"/>
      <c r="CC219" s="1333"/>
      <c r="CD219" s="2221" t="s">
        <v>444</v>
      </c>
      <c r="CE219" s="2222"/>
      <c r="CF219" s="2222"/>
      <c r="CG219" s="2222"/>
      <c r="CH219" s="2222"/>
      <c r="CI219" s="2222"/>
      <c r="CJ219" s="2233"/>
      <c r="CK219" s="665"/>
      <c r="CL219" s="665"/>
      <c r="CM219" s="339"/>
      <c r="CN219" s="339"/>
      <c r="CO219" s="339"/>
      <c r="CP219" s="339"/>
      <c r="CQ219" s="339"/>
      <c r="CR219" s="339"/>
      <c r="CS219" s="339"/>
      <c r="CT219" s="340"/>
    </row>
    <row r="220" spans="1:98" s="336" customFormat="1" ht="22.15" customHeight="1" x14ac:dyDescent="0.3">
      <c r="A220" s="388"/>
      <c r="B220" s="388"/>
      <c r="C220" s="388"/>
      <c r="D220" s="388"/>
      <c r="E220" s="388"/>
      <c r="F220" s="1328" t="s">
        <v>534</v>
      </c>
      <c r="G220" s="1329"/>
      <c r="H220" s="1329"/>
      <c r="I220" s="1330"/>
      <c r="J220" s="1331" t="s">
        <v>535</v>
      </c>
      <c r="K220" s="1332"/>
      <c r="L220" s="1332"/>
      <c r="M220" s="1332"/>
      <c r="N220" s="1332"/>
      <c r="O220" s="1332"/>
      <c r="P220" s="1332"/>
      <c r="Q220" s="1332"/>
      <c r="R220" s="1332"/>
      <c r="S220" s="1332"/>
      <c r="T220" s="1332"/>
      <c r="U220" s="1332"/>
      <c r="V220" s="1332"/>
      <c r="W220" s="1332"/>
      <c r="X220" s="1332"/>
      <c r="Y220" s="1332"/>
      <c r="Z220" s="1332"/>
      <c r="AA220" s="1332"/>
      <c r="AB220" s="1332"/>
      <c r="AC220" s="1332"/>
      <c r="AD220" s="1332"/>
      <c r="AE220" s="1332"/>
      <c r="AF220" s="1332"/>
      <c r="AG220" s="1332"/>
      <c r="AH220" s="1332"/>
      <c r="AI220" s="1332"/>
      <c r="AJ220" s="1332"/>
      <c r="AK220" s="1332"/>
      <c r="AL220" s="1332"/>
      <c r="AM220" s="1332"/>
      <c r="AN220" s="1332"/>
      <c r="AO220" s="1332"/>
      <c r="AP220" s="1332"/>
      <c r="AQ220" s="1332"/>
      <c r="AR220" s="1332"/>
      <c r="AS220" s="1332"/>
      <c r="AT220" s="1332"/>
      <c r="AU220" s="1332"/>
      <c r="AV220" s="1332"/>
      <c r="AW220" s="1332"/>
      <c r="AX220" s="1332"/>
      <c r="AY220" s="1332"/>
      <c r="AZ220" s="1332"/>
      <c r="BA220" s="1332"/>
      <c r="BB220" s="1332"/>
      <c r="BC220" s="1332"/>
      <c r="BD220" s="1332"/>
      <c r="BE220" s="1332"/>
      <c r="BF220" s="1332"/>
      <c r="BG220" s="1332"/>
      <c r="BH220" s="1332"/>
      <c r="BI220" s="1332"/>
      <c r="BJ220" s="1332"/>
      <c r="BK220" s="1332"/>
      <c r="BL220" s="1332"/>
      <c r="BM220" s="1332"/>
      <c r="BN220" s="1332"/>
      <c r="BO220" s="1332"/>
      <c r="BP220" s="1332"/>
      <c r="BQ220" s="1332"/>
      <c r="BR220" s="1332"/>
      <c r="BS220" s="1332"/>
      <c r="BT220" s="1332"/>
      <c r="BU220" s="1332"/>
      <c r="BV220" s="1332"/>
      <c r="BW220" s="1332"/>
      <c r="BX220" s="1332"/>
      <c r="BY220" s="1332"/>
      <c r="BZ220" s="1332"/>
      <c r="CA220" s="1332"/>
      <c r="CB220" s="1332"/>
      <c r="CC220" s="1333"/>
      <c r="CD220" s="2221" t="s">
        <v>314</v>
      </c>
      <c r="CE220" s="2222"/>
      <c r="CF220" s="2222"/>
      <c r="CG220" s="2222"/>
      <c r="CH220" s="2222"/>
      <c r="CI220" s="2222"/>
      <c r="CJ220" s="2233"/>
      <c r="CK220" s="665"/>
      <c r="CL220" s="665"/>
      <c r="CM220" s="339"/>
      <c r="CN220" s="339"/>
      <c r="CO220" s="339"/>
      <c r="CP220" s="339"/>
      <c r="CQ220" s="339"/>
      <c r="CR220" s="339"/>
      <c r="CS220" s="339"/>
      <c r="CT220" s="340"/>
    </row>
    <row r="221" spans="1:98" ht="25.15" customHeight="1" x14ac:dyDescent="0.3">
      <c r="A221" s="388"/>
      <c r="B221" s="388"/>
      <c r="C221" s="391"/>
      <c r="D221" s="143"/>
      <c r="E221" s="143"/>
      <c r="F221" s="1328" t="s">
        <v>536</v>
      </c>
      <c r="G221" s="1329"/>
      <c r="H221" s="1329"/>
      <c r="I221" s="1330"/>
      <c r="J221" s="1331" t="s">
        <v>537</v>
      </c>
      <c r="K221" s="1332"/>
      <c r="L221" s="1332"/>
      <c r="M221" s="1332"/>
      <c r="N221" s="1332"/>
      <c r="O221" s="1332"/>
      <c r="P221" s="1332"/>
      <c r="Q221" s="1332"/>
      <c r="R221" s="1332"/>
      <c r="S221" s="1332"/>
      <c r="T221" s="1332"/>
      <c r="U221" s="1332"/>
      <c r="V221" s="1332"/>
      <c r="W221" s="1332"/>
      <c r="X221" s="1332"/>
      <c r="Y221" s="1332"/>
      <c r="Z221" s="1332"/>
      <c r="AA221" s="1332"/>
      <c r="AB221" s="1332"/>
      <c r="AC221" s="1332"/>
      <c r="AD221" s="1332"/>
      <c r="AE221" s="1332"/>
      <c r="AF221" s="1332"/>
      <c r="AG221" s="1332"/>
      <c r="AH221" s="1332"/>
      <c r="AI221" s="1332"/>
      <c r="AJ221" s="1332"/>
      <c r="AK221" s="1332"/>
      <c r="AL221" s="1332"/>
      <c r="AM221" s="1332"/>
      <c r="AN221" s="1332"/>
      <c r="AO221" s="1332"/>
      <c r="AP221" s="1332"/>
      <c r="AQ221" s="1332"/>
      <c r="AR221" s="1332"/>
      <c r="AS221" s="1332"/>
      <c r="AT221" s="1332"/>
      <c r="AU221" s="1332"/>
      <c r="AV221" s="1332"/>
      <c r="AW221" s="1332"/>
      <c r="AX221" s="1332"/>
      <c r="AY221" s="1332"/>
      <c r="AZ221" s="1332"/>
      <c r="BA221" s="1332"/>
      <c r="BB221" s="1332"/>
      <c r="BC221" s="1332"/>
      <c r="BD221" s="1332"/>
      <c r="BE221" s="1332"/>
      <c r="BF221" s="1332"/>
      <c r="BG221" s="1332"/>
      <c r="BH221" s="1332"/>
      <c r="BI221" s="1332"/>
      <c r="BJ221" s="1332"/>
      <c r="BK221" s="1332"/>
      <c r="BL221" s="1332"/>
      <c r="BM221" s="1332"/>
      <c r="BN221" s="1332"/>
      <c r="BO221" s="1332"/>
      <c r="BP221" s="1332"/>
      <c r="BQ221" s="1332"/>
      <c r="BR221" s="1332"/>
      <c r="BS221" s="1332"/>
      <c r="BT221" s="1332"/>
      <c r="BU221" s="1332"/>
      <c r="BV221" s="1332"/>
      <c r="BW221" s="1332"/>
      <c r="BX221" s="1332"/>
      <c r="BY221" s="1332"/>
      <c r="BZ221" s="1332"/>
      <c r="CA221" s="1332"/>
      <c r="CB221" s="1332"/>
      <c r="CC221" s="1333"/>
      <c r="CD221" s="2221" t="s">
        <v>426</v>
      </c>
      <c r="CE221" s="2222"/>
      <c r="CF221" s="2222"/>
      <c r="CG221" s="2222"/>
      <c r="CH221" s="2222"/>
      <c r="CI221" s="2222"/>
      <c r="CJ221" s="2233"/>
      <c r="CK221" s="665"/>
      <c r="CL221" s="665"/>
    </row>
    <row r="222" spans="1:98" ht="25.9" customHeight="1" x14ac:dyDescent="0.25">
      <c r="A222" s="138"/>
      <c r="B222" s="138"/>
      <c r="C222" s="138"/>
      <c r="D222" s="138"/>
      <c r="E222" s="138"/>
      <c r="F222" s="1328" t="s">
        <v>538</v>
      </c>
      <c r="G222" s="1329"/>
      <c r="H222" s="1329"/>
      <c r="I222" s="1330"/>
      <c r="J222" s="1331" t="s">
        <v>539</v>
      </c>
      <c r="K222" s="1332"/>
      <c r="L222" s="1332"/>
      <c r="M222" s="1332"/>
      <c r="N222" s="1332"/>
      <c r="O222" s="1332"/>
      <c r="P222" s="1332"/>
      <c r="Q222" s="1332"/>
      <c r="R222" s="1332"/>
      <c r="S222" s="1332"/>
      <c r="T222" s="1332"/>
      <c r="U222" s="1332"/>
      <c r="V222" s="1332"/>
      <c r="W222" s="1332"/>
      <c r="X222" s="1332"/>
      <c r="Y222" s="1332"/>
      <c r="Z222" s="1332"/>
      <c r="AA222" s="1332"/>
      <c r="AB222" s="1332"/>
      <c r="AC222" s="1332"/>
      <c r="AD222" s="1332"/>
      <c r="AE222" s="1332"/>
      <c r="AF222" s="1332"/>
      <c r="AG222" s="1332"/>
      <c r="AH222" s="1332"/>
      <c r="AI222" s="1332"/>
      <c r="AJ222" s="1332"/>
      <c r="AK222" s="1332"/>
      <c r="AL222" s="1332"/>
      <c r="AM222" s="1332"/>
      <c r="AN222" s="1332"/>
      <c r="AO222" s="1332"/>
      <c r="AP222" s="1332"/>
      <c r="AQ222" s="1332"/>
      <c r="AR222" s="1332"/>
      <c r="AS222" s="1332"/>
      <c r="AT222" s="1332"/>
      <c r="AU222" s="1332"/>
      <c r="AV222" s="1332"/>
      <c r="AW222" s="1332"/>
      <c r="AX222" s="1332"/>
      <c r="AY222" s="1332"/>
      <c r="AZ222" s="1332"/>
      <c r="BA222" s="1332"/>
      <c r="BB222" s="1332"/>
      <c r="BC222" s="1332"/>
      <c r="BD222" s="1332"/>
      <c r="BE222" s="1332"/>
      <c r="BF222" s="1332"/>
      <c r="BG222" s="1332"/>
      <c r="BH222" s="1332"/>
      <c r="BI222" s="1332"/>
      <c r="BJ222" s="1332"/>
      <c r="BK222" s="1332"/>
      <c r="BL222" s="1332"/>
      <c r="BM222" s="1332"/>
      <c r="BN222" s="1332"/>
      <c r="BO222" s="1332"/>
      <c r="BP222" s="1332"/>
      <c r="BQ222" s="1332"/>
      <c r="BR222" s="1332"/>
      <c r="BS222" s="1332"/>
      <c r="BT222" s="1332"/>
      <c r="BU222" s="1332"/>
      <c r="BV222" s="1332"/>
      <c r="BW222" s="1332"/>
      <c r="BX222" s="1332"/>
      <c r="BY222" s="1332"/>
      <c r="BZ222" s="1332"/>
      <c r="CA222" s="1332"/>
      <c r="CB222" s="1332"/>
      <c r="CC222" s="1333"/>
      <c r="CD222" s="2221" t="s">
        <v>429</v>
      </c>
      <c r="CE222" s="2222"/>
      <c r="CF222" s="2222"/>
      <c r="CG222" s="2222"/>
      <c r="CH222" s="2222"/>
      <c r="CI222" s="2222"/>
      <c r="CJ222" s="2233"/>
      <c r="CK222" s="665"/>
      <c r="CL222" s="665"/>
    </row>
    <row r="223" spans="1:98" ht="40.15" customHeight="1" x14ac:dyDescent="0.25">
      <c r="A223" s="138"/>
      <c r="B223" s="138"/>
      <c r="C223" s="138"/>
      <c r="D223" s="138"/>
      <c r="E223" s="138"/>
      <c r="F223" s="1328" t="s">
        <v>540</v>
      </c>
      <c r="G223" s="1329"/>
      <c r="H223" s="1329"/>
      <c r="I223" s="1330"/>
      <c r="J223" s="1331" t="s">
        <v>541</v>
      </c>
      <c r="K223" s="1332"/>
      <c r="L223" s="1332"/>
      <c r="M223" s="1332"/>
      <c r="N223" s="1332"/>
      <c r="O223" s="1332"/>
      <c r="P223" s="1332"/>
      <c r="Q223" s="1332"/>
      <c r="R223" s="1332"/>
      <c r="S223" s="1332"/>
      <c r="T223" s="1332"/>
      <c r="U223" s="1332"/>
      <c r="V223" s="1332"/>
      <c r="W223" s="1332"/>
      <c r="X223" s="1332"/>
      <c r="Y223" s="1332"/>
      <c r="Z223" s="1332"/>
      <c r="AA223" s="1332"/>
      <c r="AB223" s="1332"/>
      <c r="AC223" s="1332"/>
      <c r="AD223" s="1332"/>
      <c r="AE223" s="1332"/>
      <c r="AF223" s="1332"/>
      <c r="AG223" s="1332"/>
      <c r="AH223" s="1332"/>
      <c r="AI223" s="1332"/>
      <c r="AJ223" s="1332"/>
      <c r="AK223" s="1332"/>
      <c r="AL223" s="1332"/>
      <c r="AM223" s="1332"/>
      <c r="AN223" s="1332"/>
      <c r="AO223" s="1332"/>
      <c r="AP223" s="1332"/>
      <c r="AQ223" s="1332"/>
      <c r="AR223" s="1332"/>
      <c r="AS223" s="1332"/>
      <c r="AT223" s="1332"/>
      <c r="AU223" s="1332"/>
      <c r="AV223" s="1332"/>
      <c r="AW223" s="1332"/>
      <c r="AX223" s="1332"/>
      <c r="AY223" s="1332"/>
      <c r="AZ223" s="1332"/>
      <c r="BA223" s="1332"/>
      <c r="BB223" s="1332"/>
      <c r="BC223" s="1332"/>
      <c r="BD223" s="1332"/>
      <c r="BE223" s="1332"/>
      <c r="BF223" s="1332"/>
      <c r="BG223" s="1332"/>
      <c r="BH223" s="1332"/>
      <c r="BI223" s="1332"/>
      <c r="BJ223" s="1332"/>
      <c r="BK223" s="1332"/>
      <c r="BL223" s="1332"/>
      <c r="BM223" s="1332"/>
      <c r="BN223" s="1332"/>
      <c r="BO223" s="1332"/>
      <c r="BP223" s="1332"/>
      <c r="BQ223" s="1332"/>
      <c r="BR223" s="1332"/>
      <c r="BS223" s="1332"/>
      <c r="BT223" s="1332"/>
      <c r="BU223" s="1332"/>
      <c r="BV223" s="1332"/>
      <c r="BW223" s="1332"/>
      <c r="BX223" s="1332"/>
      <c r="BY223" s="1332"/>
      <c r="BZ223" s="1332"/>
      <c r="CA223" s="1332"/>
      <c r="CB223" s="1332"/>
      <c r="CC223" s="1333"/>
      <c r="CD223" s="2221" t="s">
        <v>431</v>
      </c>
      <c r="CE223" s="2222"/>
      <c r="CF223" s="2222"/>
      <c r="CG223" s="2222"/>
      <c r="CH223" s="2222"/>
      <c r="CI223" s="2222"/>
      <c r="CJ223" s="2233"/>
      <c r="CK223" s="665"/>
      <c r="CL223" s="665"/>
    </row>
    <row r="224" spans="1:98" ht="17.25" customHeight="1" x14ac:dyDescent="0.25">
      <c r="A224" s="138"/>
      <c r="B224" s="138"/>
      <c r="C224" s="138"/>
      <c r="D224" s="138"/>
      <c r="E224" s="138"/>
      <c r="F224" s="1328" t="s">
        <v>439</v>
      </c>
      <c r="G224" s="1329"/>
      <c r="H224" s="1329"/>
      <c r="I224" s="1330"/>
      <c r="J224" s="1331" t="s">
        <v>542</v>
      </c>
      <c r="K224" s="1332"/>
      <c r="L224" s="1332"/>
      <c r="M224" s="1332"/>
      <c r="N224" s="1332"/>
      <c r="O224" s="1332"/>
      <c r="P224" s="1332"/>
      <c r="Q224" s="1332"/>
      <c r="R224" s="1332"/>
      <c r="S224" s="1332"/>
      <c r="T224" s="1332"/>
      <c r="U224" s="1332"/>
      <c r="V224" s="1332"/>
      <c r="W224" s="1332"/>
      <c r="X224" s="1332"/>
      <c r="Y224" s="1332"/>
      <c r="Z224" s="1332"/>
      <c r="AA224" s="1332"/>
      <c r="AB224" s="1332"/>
      <c r="AC224" s="1332"/>
      <c r="AD224" s="1332"/>
      <c r="AE224" s="1332"/>
      <c r="AF224" s="1332"/>
      <c r="AG224" s="1332"/>
      <c r="AH224" s="1332"/>
      <c r="AI224" s="1332"/>
      <c r="AJ224" s="1332"/>
      <c r="AK224" s="1332"/>
      <c r="AL224" s="1332"/>
      <c r="AM224" s="1332"/>
      <c r="AN224" s="1332"/>
      <c r="AO224" s="1332"/>
      <c r="AP224" s="1332"/>
      <c r="AQ224" s="1332"/>
      <c r="AR224" s="1332"/>
      <c r="AS224" s="1332"/>
      <c r="AT224" s="1332"/>
      <c r="AU224" s="1332"/>
      <c r="AV224" s="1332"/>
      <c r="AW224" s="1332"/>
      <c r="AX224" s="1332"/>
      <c r="AY224" s="1332"/>
      <c r="AZ224" s="1332"/>
      <c r="BA224" s="1332"/>
      <c r="BB224" s="1332"/>
      <c r="BC224" s="1332"/>
      <c r="BD224" s="1332"/>
      <c r="BE224" s="1332"/>
      <c r="BF224" s="1332"/>
      <c r="BG224" s="1332"/>
      <c r="BH224" s="1332"/>
      <c r="BI224" s="1332"/>
      <c r="BJ224" s="1332"/>
      <c r="BK224" s="1332"/>
      <c r="BL224" s="1332"/>
      <c r="BM224" s="1332"/>
      <c r="BN224" s="1332"/>
      <c r="BO224" s="1332"/>
      <c r="BP224" s="1332"/>
      <c r="BQ224" s="1332"/>
      <c r="BR224" s="1332"/>
      <c r="BS224" s="1332"/>
      <c r="BT224" s="1332"/>
      <c r="BU224" s="1332"/>
      <c r="BV224" s="1332"/>
      <c r="BW224" s="1332"/>
      <c r="BX224" s="1332"/>
      <c r="BY224" s="1332"/>
      <c r="BZ224" s="1332"/>
      <c r="CA224" s="1332"/>
      <c r="CB224" s="1332"/>
      <c r="CC224" s="1333"/>
      <c r="CD224" s="2221" t="s">
        <v>432</v>
      </c>
      <c r="CE224" s="2222"/>
      <c r="CF224" s="2222"/>
      <c r="CG224" s="2222"/>
      <c r="CH224" s="2222"/>
      <c r="CI224" s="2222"/>
      <c r="CJ224" s="2233"/>
      <c r="CK224" s="665"/>
      <c r="CL224" s="665"/>
    </row>
    <row r="225" spans="1:90" ht="21" thickBot="1" x14ac:dyDescent="0.35">
      <c r="A225" s="392"/>
      <c r="B225" s="392"/>
      <c r="C225" s="392"/>
      <c r="D225" s="393"/>
      <c r="E225" s="394"/>
      <c r="F225" s="2236" t="s">
        <v>442</v>
      </c>
      <c r="G225" s="2237"/>
      <c r="H225" s="2237"/>
      <c r="I225" s="2238"/>
      <c r="J225" s="2239" t="s">
        <v>543</v>
      </c>
      <c r="K225" s="2240"/>
      <c r="L225" s="2240"/>
      <c r="M225" s="2240"/>
      <c r="N225" s="2240"/>
      <c r="O225" s="2240"/>
      <c r="P225" s="2240"/>
      <c r="Q225" s="2240"/>
      <c r="R225" s="2240"/>
      <c r="S225" s="2240"/>
      <c r="T225" s="2240"/>
      <c r="U225" s="2240"/>
      <c r="V225" s="2240"/>
      <c r="W225" s="2240"/>
      <c r="X225" s="2240"/>
      <c r="Y225" s="2240"/>
      <c r="Z225" s="2240"/>
      <c r="AA225" s="2240"/>
      <c r="AB225" s="2240"/>
      <c r="AC225" s="2240"/>
      <c r="AD225" s="2240"/>
      <c r="AE225" s="2240"/>
      <c r="AF225" s="2240"/>
      <c r="AG225" s="2240"/>
      <c r="AH225" s="2240"/>
      <c r="AI225" s="2240"/>
      <c r="AJ225" s="2240"/>
      <c r="AK225" s="2240"/>
      <c r="AL225" s="2240"/>
      <c r="AM225" s="2240"/>
      <c r="AN225" s="2240"/>
      <c r="AO225" s="2240"/>
      <c r="AP225" s="2240"/>
      <c r="AQ225" s="2240"/>
      <c r="AR225" s="2240"/>
      <c r="AS225" s="2240"/>
      <c r="AT225" s="2240"/>
      <c r="AU225" s="2240"/>
      <c r="AV225" s="2240"/>
      <c r="AW225" s="2240"/>
      <c r="AX225" s="2240"/>
      <c r="AY225" s="2240"/>
      <c r="AZ225" s="2240"/>
      <c r="BA225" s="2240"/>
      <c r="BB225" s="2240"/>
      <c r="BC225" s="2240"/>
      <c r="BD225" s="2240"/>
      <c r="BE225" s="2240"/>
      <c r="BF225" s="2240"/>
      <c r="BG225" s="2240"/>
      <c r="BH225" s="2240"/>
      <c r="BI225" s="2240"/>
      <c r="BJ225" s="2240"/>
      <c r="BK225" s="2240"/>
      <c r="BL225" s="2240"/>
      <c r="BM225" s="2240"/>
      <c r="BN225" s="2240"/>
      <c r="BO225" s="2240"/>
      <c r="BP225" s="2240"/>
      <c r="BQ225" s="2240"/>
      <c r="BR225" s="2240"/>
      <c r="BS225" s="2240"/>
      <c r="BT225" s="2240"/>
      <c r="BU225" s="2240"/>
      <c r="BV225" s="2240"/>
      <c r="BW225" s="2240"/>
      <c r="BX225" s="2240"/>
      <c r="BY225" s="2240"/>
      <c r="BZ225" s="2240"/>
      <c r="CA225" s="2240"/>
      <c r="CB225" s="2240"/>
      <c r="CC225" s="2241"/>
      <c r="CD225" s="2230" t="s">
        <v>437</v>
      </c>
      <c r="CE225" s="2231"/>
      <c r="CF225" s="2231"/>
      <c r="CG225" s="2231"/>
      <c r="CH225" s="2231"/>
      <c r="CI225" s="2231"/>
      <c r="CJ225" s="2232"/>
      <c r="CK225" s="667"/>
      <c r="CL225" s="667"/>
    </row>
    <row r="226" spans="1:90" ht="20.25" x14ac:dyDescent="0.3">
      <c r="A226" s="392"/>
      <c r="B226" s="392"/>
      <c r="C226" s="392"/>
      <c r="D226" s="393"/>
      <c r="E226" s="394"/>
      <c r="F226" s="2234" t="s">
        <v>374</v>
      </c>
      <c r="G226" s="2235"/>
      <c r="H226" s="2235"/>
      <c r="I226" s="2235"/>
      <c r="J226" s="2235"/>
      <c r="K226" s="2235"/>
      <c r="L226" s="2235"/>
      <c r="M226" s="2235"/>
      <c r="N226" s="2235"/>
      <c r="O226" s="2235"/>
      <c r="P226" s="2235"/>
      <c r="Q226" s="2235"/>
      <c r="R226" s="2235"/>
      <c r="S226" s="2235"/>
      <c r="T226" s="2235"/>
      <c r="U226" s="2235"/>
      <c r="V226" s="2235"/>
      <c r="W226" s="443"/>
      <c r="X226" s="443"/>
      <c r="Y226" s="443"/>
      <c r="Z226" s="443"/>
      <c r="AA226" s="443"/>
      <c r="AB226" s="443"/>
      <c r="AC226" s="443"/>
      <c r="AD226" s="443"/>
      <c r="AE226" s="443"/>
      <c r="AF226" s="443"/>
      <c r="AG226" s="443"/>
      <c r="AH226" s="443"/>
      <c r="AI226" s="395"/>
      <c r="AJ226" s="397"/>
      <c r="AK226" s="395"/>
      <c r="AL226" s="395"/>
      <c r="AM226" s="395"/>
      <c r="AN226" s="395"/>
      <c r="AO226" s="2234" t="s">
        <v>263</v>
      </c>
      <c r="AP226" s="2234"/>
      <c r="AQ226" s="2234"/>
      <c r="AR226" s="2234"/>
      <c r="AS226" s="2234"/>
      <c r="AT226" s="2234"/>
      <c r="AU226" s="2234"/>
      <c r="AV226" s="2234"/>
      <c r="AW226" s="2234"/>
      <c r="AX226" s="2234"/>
      <c r="AY226" s="2234"/>
      <c r="AZ226" s="2234"/>
      <c r="BA226" s="2234"/>
      <c r="BB226" s="2234"/>
      <c r="BC226" s="2234"/>
      <c r="BD226" s="2234"/>
      <c r="BE226" s="2234"/>
      <c r="BF226" s="2234"/>
      <c r="BG226" s="2234"/>
      <c r="BH226" s="2234"/>
      <c r="BI226" s="2234"/>
      <c r="BJ226" s="137"/>
      <c r="BK226" s="137"/>
      <c r="BL226" s="400"/>
      <c r="BM226" s="400"/>
      <c r="BN226" s="400"/>
      <c r="BO226" s="400"/>
      <c r="BP226" s="400"/>
      <c r="BQ226" s="400"/>
      <c r="BR226" s="400"/>
      <c r="BS226" s="400"/>
      <c r="BT226" s="400"/>
      <c r="BU226" s="400"/>
      <c r="BV226" s="400"/>
      <c r="BW226" s="400"/>
      <c r="BX226" s="400"/>
      <c r="BY226" s="400"/>
      <c r="BZ226" s="400"/>
      <c r="CA226" s="400"/>
      <c r="CB226" s="400"/>
      <c r="CC226" s="401"/>
      <c r="CD226" s="398"/>
      <c r="CE226" s="398"/>
      <c r="CF226" s="398"/>
      <c r="CG226" s="398"/>
      <c r="CH226" s="398"/>
      <c r="CI226" s="399"/>
    </row>
    <row r="227" spans="1:90" ht="21.75" customHeight="1" x14ac:dyDescent="0.3">
      <c r="A227" s="388"/>
      <c r="B227" s="388"/>
      <c r="C227" s="391"/>
      <c r="D227" s="143"/>
      <c r="E227" s="143"/>
      <c r="F227" s="2235"/>
      <c r="G227" s="2235"/>
      <c r="H227" s="2235"/>
      <c r="I227" s="2235"/>
      <c r="J227" s="2235"/>
      <c r="K227" s="2235"/>
      <c r="L227" s="2235"/>
      <c r="M227" s="2235"/>
      <c r="N227" s="2235"/>
      <c r="O227" s="2235"/>
      <c r="P227" s="2235"/>
      <c r="Q227" s="2235"/>
      <c r="R227" s="2235"/>
      <c r="S227" s="2235"/>
      <c r="T227" s="2235"/>
      <c r="U227" s="2235"/>
      <c r="V227" s="2235"/>
      <c r="W227" s="443"/>
      <c r="X227" s="443"/>
      <c r="Y227" s="443"/>
      <c r="Z227" s="443"/>
      <c r="AA227" s="443"/>
      <c r="AB227" s="443"/>
      <c r="AC227" s="443"/>
      <c r="AD227" s="443"/>
      <c r="AE227" s="443"/>
      <c r="AF227" s="443"/>
      <c r="AG227" s="443"/>
      <c r="AH227" s="443"/>
      <c r="AI227" s="395"/>
      <c r="AJ227" s="397"/>
      <c r="AK227" s="395"/>
      <c r="AL227" s="395"/>
      <c r="AM227" s="395"/>
      <c r="AN227" s="395"/>
      <c r="AO227" s="2234"/>
      <c r="AP227" s="2234"/>
      <c r="AQ227" s="2234"/>
      <c r="AR227" s="2234"/>
      <c r="AS227" s="2234"/>
      <c r="AT227" s="2234"/>
      <c r="AU227" s="2234"/>
      <c r="AV227" s="2234"/>
      <c r="AW227" s="2234"/>
      <c r="AX227" s="2234"/>
      <c r="AY227" s="2234"/>
      <c r="AZ227" s="2234"/>
      <c r="BA227" s="2234"/>
      <c r="BB227" s="2234"/>
      <c r="BC227" s="2234"/>
      <c r="BD227" s="2234"/>
      <c r="BE227" s="2234"/>
      <c r="BF227" s="2234"/>
      <c r="BG227" s="2234"/>
      <c r="BH227" s="2234"/>
      <c r="BI227" s="2234"/>
      <c r="BJ227" s="400"/>
      <c r="BK227" s="400"/>
      <c r="BL227" s="400"/>
      <c r="BM227" s="400"/>
      <c r="BN227" s="400"/>
      <c r="BO227" s="400"/>
      <c r="BP227" s="400"/>
      <c r="BQ227" s="400"/>
      <c r="BR227" s="400"/>
      <c r="BS227" s="400"/>
      <c r="BT227" s="400"/>
      <c r="BU227" s="400"/>
      <c r="BV227" s="400"/>
      <c r="BW227" s="400"/>
      <c r="BX227" s="400"/>
      <c r="BY227" s="400"/>
      <c r="BZ227" s="400"/>
      <c r="CA227" s="400"/>
      <c r="CB227" s="400"/>
      <c r="CC227" s="400"/>
      <c r="CD227" s="400"/>
      <c r="CE227" s="400"/>
      <c r="CF227" s="400"/>
      <c r="CG227" s="400"/>
      <c r="CH227" s="400"/>
      <c r="CI227" s="390"/>
    </row>
    <row r="228" spans="1:90" ht="25.15" customHeight="1" x14ac:dyDescent="0.3">
      <c r="A228" s="388"/>
      <c r="B228" s="388"/>
      <c r="C228" s="391"/>
      <c r="D228" s="143"/>
      <c r="E228" s="143"/>
      <c r="F228" s="2242"/>
      <c r="G228" s="2242"/>
      <c r="H228" s="2242"/>
      <c r="I228" s="2242"/>
      <c r="J228" s="2242"/>
      <c r="K228" s="2242"/>
      <c r="L228" s="395"/>
      <c r="M228" s="2243" t="s">
        <v>375</v>
      </c>
      <c r="N228" s="2243"/>
      <c r="O228" s="2243"/>
      <c r="P228" s="2243"/>
      <c r="Q228" s="2243"/>
      <c r="R228" s="2243"/>
      <c r="S228" s="2243"/>
      <c r="T228" s="2243"/>
      <c r="U228" s="2243"/>
      <c r="V228" s="2243"/>
      <c r="W228" s="2243"/>
      <c r="X228" s="2243"/>
      <c r="Y228" s="2243"/>
      <c r="Z228" s="2243"/>
      <c r="AA228" s="2243"/>
      <c r="AB228" s="2243"/>
      <c r="AC228" s="395"/>
      <c r="AD228" s="395"/>
      <c r="AE228" s="395"/>
      <c r="AF228" s="395"/>
      <c r="AG228" s="395"/>
      <c r="AH228" s="395"/>
      <c r="AI228" s="395"/>
      <c r="AJ228" s="397"/>
      <c r="AK228" s="395"/>
      <c r="AL228" s="395"/>
      <c r="AM228" s="395"/>
      <c r="AN228" s="395"/>
      <c r="AO228" s="2242"/>
      <c r="AP228" s="2242"/>
      <c r="AQ228" s="2242"/>
      <c r="AR228" s="2242"/>
      <c r="AS228" s="2242"/>
      <c r="AT228" s="2242"/>
      <c r="AU228" s="402"/>
      <c r="AV228" s="1388" t="s">
        <v>376</v>
      </c>
      <c r="AW228" s="1388"/>
      <c r="AX228" s="1388"/>
      <c r="AY228" s="1388"/>
      <c r="AZ228" s="1388"/>
      <c r="BA228" s="1388"/>
      <c r="BB228" s="1388"/>
      <c r="BC228" s="1388"/>
      <c r="BD228" s="1388"/>
      <c r="BE228" s="1388"/>
      <c r="BF228" s="1388"/>
      <c r="BG228" s="1388"/>
      <c r="BH228" s="1388"/>
      <c r="BI228" s="402"/>
      <c r="BJ228" s="400"/>
      <c r="BK228" s="400"/>
      <c r="BL228" s="400"/>
      <c r="BM228" s="400"/>
      <c r="BN228" s="400"/>
      <c r="BO228" s="400"/>
      <c r="BP228" s="400"/>
      <c r="BQ228" s="400"/>
      <c r="BR228" s="400"/>
      <c r="BS228" s="400"/>
      <c r="BT228" s="400"/>
      <c r="BU228" s="400"/>
      <c r="BV228" s="400"/>
      <c r="BW228" s="400"/>
      <c r="BX228" s="400"/>
      <c r="BY228" s="400"/>
      <c r="BZ228" s="400"/>
      <c r="CA228" s="400"/>
      <c r="CB228" s="400"/>
      <c r="CC228" s="400"/>
      <c r="CD228" s="400"/>
      <c r="CE228" s="400"/>
      <c r="CF228" s="400"/>
      <c r="CG228" s="400"/>
      <c r="CH228" s="400"/>
      <c r="CI228" s="390"/>
    </row>
    <row r="229" spans="1:90" ht="20.25" x14ac:dyDescent="0.3">
      <c r="A229" s="388"/>
      <c r="B229" s="388"/>
      <c r="C229" s="391"/>
      <c r="D229" s="143"/>
      <c r="E229" s="143"/>
      <c r="F229" s="403"/>
      <c r="G229" s="403"/>
      <c r="H229" s="403"/>
      <c r="I229" s="403"/>
      <c r="J229" s="403"/>
      <c r="K229" s="403"/>
      <c r="L229" s="395"/>
      <c r="M229" s="404"/>
      <c r="N229" s="404"/>
      <c r="O229" s="404"/>
      <c r="P229" s="404"/>
      <c r="Q229" s="404"/>
      <c r="R229" s="404"/>
      <c r="S229" s="404"/>
      <c r="T229" s="404"/>
      <c r="U229" s="404"/>
      <c r="V229" s="404"/>
      <c r="W229" s="404"/>
      <c r="X229" s="404"/>
      <c r="Y229" s="404"/>
      <c r="Z229" s="404"/>
      <c r="AA229" s="404"/>
      <c r="AB229" s="404"/>
      <c r="AC229" s="395"/>
      <c r="AD229" s="395"/>
      <c r="AE229" s="395"/>
      <c r="AF229" s="395"/>
      <c r="AG229" s="395"/>
      <c r="AH229" s="395"/>
      <c r="AI229" s="395"/>
      <c r="AJ229" s="397"/>
      <c r="AK229" s="395"/>
      <c r="AL229" s="395"/>
      <c r="AM229" s="395"/>
      <c r="AN229" s="395"/>
      <c r="AO229" s="403"/>
      <c r="AP229" s="403"/>
      <c r="AQ229" s="403"/>
      <c r="AR229" s="403"/>
      <c r="AS229" s="403"/>
      <c r="AT229" s="403"/>
      <c r="AU229" s="402"/>
      <c r="AV229" s="397"/>
      <c r="AW229" s="397"/>
      <c r="AX229" s="397"/>
      <c r="AY229" s="397"/>
      <c r="AZ229" s="397"/>
      <c r="BA229" s="397"/>
      <c r="BB229" s="397"/>
      <c r="BC229" s="397"/>
      <c r="BD229" s="397"/>
      <c r="BE229" s="397"/>
      <c r="BF229" s="397"/>
      <c r="BG229" s="397"/>
      <c r="BH229" s="397"/>
      <c r="BI229" s="402"/>
      <c r="BJ229" s="400"/>
      <c r="BK229" s="400"/>
      <c r="BL229" s="400"/>
      <c r="BM229" s="400"/>
      <c r="BN229" s="400"/>
      <c r="BO229" s="400"/>
      <c r="BP229" s="400"/>
      <c r="BQ229" s="400"/>
      <c r="BR229" s="400"/>
      <c r="BS229" s="400"/>
      <c r="BT229" s="400"/>
      <c r="BU229" s="400"/>
      <c r="BV229" s="400"/>
      <c r="BW229" s="400"/>
      <c r="BX229" s="400"/>
      <c r="BY229" s="400"/>
      <c r="BZ229" s="400"/>
      <c r="CA229" s="400"/>
      <c r="CB229" s="400"/>
      <c r="CC229" s="400"/>
      <c r="CD229" s="400"/>
      <c r="CE229" s="400"/>
      <c r="CF229" s="400"/>
      <c r="CG229" s="400"/>
      <c r="CH229" s="400"/>
      <c r="CI229" s="390"/>
    </row>
    <row r="230" spans="1:90" ht="21" customHeight="1" x14ac:dyDescent="0.3">
      <c r="A230" s="138"/>
      <c r="B230" s="138"/>
      <c r="C230" s="138"/>
      <c r="D230" s="138"/>
      <c r="E230" s="143"/>
      <c r="F230" s="2244"/>
      <c r="G230" s="2245"/>
      <c r="H230" s="2245"/>
      <c r="I230" s="2245"/>
      <c r="J230" s="2245"/>
      <c r="K230" s="2245"/>
      <c r="L230" s="405"/>
      <c r="M230" s="2246" t="s">
        <v>267</v>
      </c>
      <c r="N230" s="2247"/>
      <c r="O230" s="2247"/>
      <c r="P230" s="2247"/>
      <c r="Q230" s="2247"/>
      <c r="R230" s="405"/>
      <c r="S230" s="395"/>
      <c r="T230" s="395"/>
      <c r="U230" s="395"/>
      <c r="V230" s="395"/>
      <c r="W230" s="396"/>
      <c r="X230" s="396"/>
      <c r="Y230" s="395"/>
      <c r="Z230" s="395"/>
      <c r="AA230" s="395"/>
      <c r="AB230" s="395"/>
      <c r="AC230" s="395"/>
      <c r="AD230" s="395"/>
      <c r="AE230" s="395"/>
      <c r="AF230" s="395"/>
      <c r="AG230" s="395"/>
      <c r="AH230" s="395"/>
      <c r="AI230" s="395"/>
      <c r="AJ230" s="397"/>
      <c r="AK230" s="395"/>
      <c r="AL230" s="395"/>
      <c r="AM230" s="395"/>
      <c r="AN230" s="395"/>
      <c r="AO230" s="2244"/>
      <c r="AP230" s="2245"/>
      <c r="AQ230" s="2245"/>
      <c r="AR230" s="2245"/>
      <c r="AS230" s="2245"/>
      <c r="AT230" s="2245"/>
      <c r="AU230" s="405"/>
      <c r="AV230" s="2246" t="s">
        <v>267</v>
      </c>
      <c r="AW230" s="2247"/>
      <c r="AX230" s="2247"/>
      <c r="AY230" s="2247"/>
      <c r="AZ230" s="2247"/>
      <c r="BA230" s="2247"/>
      <c r="BB230" s="395"/>
      <c r="BC230" s="395"/>
      <c r="BD230" s="395"/>
      <c r="BE230" s="395"/>
      <c r="BF230" s="395"/>
      <c r="BG230" s="395"/>
      <c r="BH230" s="395"/>
      <c r="BI230" s="395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7"/>
      <c r="BW230" s="137"/>
      <c r="BX230" s="137"/>
      <c r="BY230" s="137"/>
      <c r="BZ230" s="137"/>
      <c r="CA230" s="137"/>
      <c r="CB230" s="137"/>
      <c r="CC230" s="137"/>
      <c r="CD230" s="137"/>
      <c r="CE230" s="137"/>
      <c r="CF230" s="137"/>
      <c r="CG230" s="137"/>
      <c r="CH230" s="137"/>
      <c r="CI230" s="142"/>
    </row>
    <row r="231" spans="1:90" ht="20.25" x14ac:dyDescent="0.3">
      <c r="A231" s="388"/>
      <c r="B231" s="388"/>
      <c r="C231" s="388"/>
      <c r="D231" s="388"/>
      <c r="E231" s="143"/>
      <c r="F231" s="406"/>
      <c r="G231" s="406"/>
      <c r="H231" s="406"/>
      <c r="I231" s="406"/>
      <c r="J231" s="406"/>
      <c r="K231" s="406"/>
      <c r="L231" s="395"/>
      <c r="M231" s="395"/>
      <c r="N231" s="395"/>
      <c r="O231" s="395"/>
      <c r="P231" s="395"/>
      <c r="Q231" s="395"/>
      <c r="R231" s="395"/>
      <c r="S231" s="395"/>
      <c r="T231" s="395"/>
      <c r="U231" s="395"/>
      <c r="V231" s="395"/>
      <c r="W231" s="396"/>
      <c r="X231" s="396"/>
      <c r="Y231" s="395"/>
      <c r="Z231" s="395"/>
      <c r="AA231" s="395"/>
      <c r="AB231" s="395"/>
      <c r="AC231" s="395"/>
      <c r="AD231" s="395"/>
      <c r="AE231" s="395"/>
      <c r="AF231" s="395"/>
      <c r="AG231" s="395"/>
      <c r="AH231" s="395"/>
      <c r="AI231" s="395"/>
      <c r="AJ231" s="397"/>
      <c r="AK231" s="395"/>
      <c r="AL231" s="395"/>
      <c r="AM231" s="395"/>
      <c r="AN231" s="395"/>
      <c r="AO231" s="406"/>
      <c r="AP231" s="406"/>
      <c r="AQ231" s="406"/>
      <c r="AR231" s="406"/>
      <c r="AS231" s="406"/>
      <c r="AT231" s="406"/>
      <c r="AU231" s="395"/>
      <c r="AV231" s="395"/>
      <c r="AW231" s="395"/>
      <c r="AX231" s="395"/>
      <c r="AY231" s="395"/>
      <c r="AZ231" s="395"/>
      <c r="BA231" s="395"/>
      <c r="BB231" s="395"/>
      <c r="BC231" s="395"/>
      <c r="BD231" s="395"/>
      <c r="BE231" s="395"/>
      <c r="BF231" s="395"/>
      <c r="BG231" s="395"/>
      <c r="BH231" s="395"/>
      <c r="BI231" s="395"/>
      <c r="BJ231" s="137"/>
      <c r="BK231" s="134"/>
      <c r="BL231" s="137"/>
      <c r="BM231" s="137"/>
      <c r="BN231" s="137"/>
      <c r="BO231" s="134"/>
      <c r="BP231" s="137"/>
      <c r="BQ231" s="137"/>
      <c r="BR231" s="134"/>
      <c r="BS231" s="137"/>
      <c r="BT231" s="137"/>
      <c r="BU231" s="137"/>
      <c r="BV231" s="134"/>
      <c r="BW231" s="137"/>
      <c r="BX231" s="137"/>
      <c r="BY231" s="137"/>
      <c r="BZ231" s="137"/>
      <c r="CA231" s="134"/>
      <c r="CB231" s="134"/>
      <c r="CC231" s="134"/>
      <c r="CD231" s="137"/>
      <c r="CE231" s="137"/>
      <c r="CF231" s="137"/>
      <c r="CG231" s="137"/>
      <c r="CH231" s="137"/>
      <c r="CI231" s="142"/>
    </row>
    <row r="232" spans="1:90" ht="20.25" x14ac:dyDescent="0.25">
      <c r="A232" s="407"/>
      <c r="B232" s="407"/>
      <c r="C232" s="407"/>
      <c r="D232" s="407"/>
      <c r="E232" s="408"/>
      <c r="F232" s="405" t="s">
        <v>377</v>
      </c>
      <c r="G232" s="406"/>
      <c r="H232" s="406"/>
      <c r="I232" s="406"/>
      <c r="J232" s="406"/>
      <c r="K232" s="406"/>
      <c r="L232" s="395"/>
      <c r="M232" s="395"/>
      <c r="N232" s="395"/>
      <c r="O232" s="395"/>
      <c r="P232" s="395"/>
      <c r="Q232" s="395"/>
      <c r="R232" s="395"/>
      <c r="S232" s="395"/>
      <c r="T232" s="395"/>
      <c r="U232" s="395"/>
      <c r="V232" s="395"/>
      <c r="W232" s="396"/>
      <c r="X232" s="396"/>
      <c r="Y232" s="395"/>
      <c r="Z232" s="395"/>
      <c r="AA232" s="395"/>
      <c r="AB232" s="395"/>
      <c r="AC232" s="395"/>
      <c r="AD232" s="395"/>
      <c r="AE232" s="395"/>
      <c r="AF232" s="395"/>
      <c r="AG232" s="395"/>
      <c r="AH232" s="395"/>
      <c r="AI232" s="395"/>
      <c r="AJ232" s="397"/>
      <c r="AK232" s="395"/>
      <c r="AL232" s="395"/>
      <c r="AM232" s="395"/>
      <c r="AN232" s="395"/>
      <c r="AO232" s="2234" t="s">
        <v>378</v>
      </c>
      <c r="AP232" s="2234"/>
      <c r="AQ232" s="2234"/>
      <c r="AR232" s="2234"/>
      <c r="AS232" s="2234"/>
      <c r="AT232" s="2234"/>
      <c r="AU232" s="2234"/>
      <c r="AV232" s="2234"/>
      <c r="AW232" s="2234"/>
      <c r="AX232" s="2234"/>
      <c r="AY232" s="2234"/>
      <c r="AZ232" s="2234"/>
      <c r="BA232" s="2234"/>
      <c r="BB232" s="2234"/>
      <c r="BC232" s="2234"/>
      <c r="BD232" s="2234"/>
      <c r="BE232" s="2234"/>
      <c r="BF232" s="2234"/>
      <c r="BG232" s="2234"/>
      <c r="BH232" s="2234"/>
      <c r="BI232" s="2253"/>
      <c r="BJ232" s="2253"/>
      <c r="BK232" s="2253"/>
      <c r="BL232" s="2253"/>
      <c r="BM232" s="2253"/>
      <c r="BN232" s="2253"/>
      <c r="BO232" s="2253"/>
      <c r="BP232" s="2253"/>
      <c r="BQ232" s="2253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8"/>
    </row>
    <row r="233" spans="1:90" ht="23.25" customHeight="1" x14ac:dyDescent="0.3">
      <c r="A233" s="138"/>
      <c r="B233" s="138"/>
      <c r="C233" s="138"/>
      <c r="D233" s="138"/>
      <c r="E233" s="143"/>
      <c r="F233" s="2234" t="s">
        <v>379</v>
      </c>
      <c r="G233" s="2234"/>
      <c r="H233" s="2234"/>
      <c r="I233" s="2234"/>
      <c r="J233" s="2234"/>
      <c r="K233" s="2234"/>
      <c r="L233" s="2234"/>
      <c r="M233" s="2234"/>
      <c r="N233" s="2234"/>
      <c r="O233" s="2234"/>
      <c r="P233" s="2234"/>
      <c r="Q233" s="2234"/>
      <c r="R233" s="2234"/>
      <c r="S233" s="2234"/>
      <c r="T233" s="2234"/>
      <c r="U233" s="2234"/>
      <c r="V233" s="2234"/>
      <c r="W233" s="2234"/>
      <c r="X233" s="2234"/>
      <c r="Y233" s="2234"/>
      <c r="Z233" s="2234"/>
      <c r="AA233" s="2234"/>
      <c r="AB233" s="2234"/>
      <c r="AC233" s="2234"/>
      <c r="AD233" s="2234"/>
      <c r="AE233" s="2234"/>
      <c r="AF233" s="2234"/>
      <c r="AG233" s="2234"/>
      <c r="AH233" s="2234"/>
      <c r="AI233" s="2234"/>
      <c r="AJ233" s="2234"/>
      <c r="AK233" s="395"/>
      <c r="AL233" s="395"/>
      <c r="AM233" s="395"/>
      <c r="AN233" s="395"/>
      <c r="AO233" s="405" t="s">
        <v>380</v>
      </c>
      <c r="AP233" s="406"/>
      <c r="AQ233" s="406"/>
      <c r="AR233" s="406"/>
      <c r="AS233" s="406"/>
      <c r="AT233" s="406"/>
      <c r="AU233" s="395"/>
      <c r="AV233" s="395"/>
      <c r="AW233" s="395"/>
      <c r="AX233" s="395"/>
      <c r="AY233" s="395"/>
      <c r="AZ233" s="395"/>
      <c r="BA233" s="395"/>
      <c r="BB233" s="395"/>
      <c r="BC233" s="395"/>
      <c r="BD233" s="395"/>
      <c r="BE233" s="395"/>
      <c r="BF233" s="395"/>
      <c r="BG233" s="395"/>
      <c r="BH233" s="395"/>
      <c r="BI233" s="395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7"/>
      <c r="BW233" s="137"/>
      <c r="BX233" s="137"/>
      <c r="BY233" s="137"/>
      <c r="BZ233" s="137"/>
      <c r="CA233" s="137"/>
      <c r="CB233" s="137"/>
      <c r="CC233" s="137"/>
      <c r="CD233" s="137"/>
      <c r="CE233" s="137"/>
      <c r="CF233" s="137"/>
      <c r="CG233" s="137"/>
      <c r="CH233" s="137"/>
      <c r="CI233" s="142"/>
    </row>
    <row r="234" spans="1:90" s="415" customFormat="1" ht="34.15" customHeight="1" x14ac:dyDescent="0.4">
      <c r="A234" s="143"/>
      <c r="B234" s="143"/>
      <c r="C234" s="143"/>
      <c r="D234" s="143"/>
      <c r="E234" s="143"/>
      <c r="F234" s="2260"/>
      <c r="G234" s="2260"/>
      <c r="H234" s="2260"/>
      <c r="I234" s="2260"/>
      <c r="J234" s="2260"/>
      <c r="K234" s="2260"/>
      <c r="L234" s="409"/>
      <c r="M234" s="2243" t="s">
        <v>381</v>
      </c>
      <c r="N234" s="2243"/>
      <c r="O234" s="2243"/>
      <c r="P234" s="2243"/>
      <c r="Q234" s="2243"/>
      <c r="R234" s="2243"/>
      <c r="S234" s="410"/>
      <c r="T234" s="410"/>
      <c r="U234" s="410"/>
      <c r="V234" s="410"/>
      <c r="W234" s="410"/>
      <c r="X234" s="410"/>
      <c r="Y234" s="410"/>
      <c r="Z234" s="410"/>
      <c r="AA234" s="410"/>
      <c r="AB234" s="410"/>
      <c r="AC234" s="410"/>
      <c r="AD234" s="410"/>
      <c r="AE234" s="410"/>
      <c r="AF234" s="410"/>
      <c r="AG234" s="410"/>
      <c r="AH234" s="410"/>
      <c r="AI234" s="409"/>
      <c r="AJ234" s="404"/>
      <c r="AK234" s="409"/>
      <c r="AL234" s="409"/>
      <c r="AM234" s="409"/>
      <c r="AN234" s="409"/>
      <c r="AO234" s="2260"/>
      <c r="AP234" s="2260"/>
      <c r="AQ234" s="2260"/>
      <c r="AR234" s="2260"/>
      <c r="AS234" s="2260"/>
      <c r="AT234" s="2260"/>
      <c r="AU234" s="409"/>
      <c r="AV234" s="2243" t="s">
        <v>382</v>
      </c>
      <c r="AW234" s="2243"/>
      <c r="AX234" s="2243"/>
      <c r="AY234" s="2243"/>
      <c r="AZ234" s="2243"/>
      <c r="BA234" s="2243"/>
      <c r="BB234" s="409"/>
      <c r="BC234" s="409"/>
      <c r="BD234" s="409"/>
      <c r="BE234" s="409"/>
      <c r="BF234" s="409"/>
      <c r="BG234" s="409"/>
      <c r="BH234" s="409"/>
      <c r="BI234" s="411"/>
      <c r="BJ234" s="137"/>
      <c r="BK234" s="412"/>
      <c r="BL234" s="137"/>
      <c r="BM234" s="137"/>
      <c r="BN234" s="137"/>
      <c r="BO234" s="137"/>
      <c r="BP234" s="413"/>
      <c r="BQ234" s="413"/>
      <c r="BR234" s="413"/>
      <c r="BS234" s="413"/>
      <c r="BT234" s="413"/>
      <c r="BU234" s="413"/>
      <c r="BV234" s="414"/>
      <c r="BW234" s="414"/>
      <c r="BX234" s="414"/>
      <c r="BY234" s="414"/>
      <c r="BZ234" s="414"/>
      <c r="CA234" s="414"/>
      <c r="CB234" s="414"/>
      <c r="CC234" s="414"/>
      <c r="CD234" s="137"/>
      <c r="CE234" s="137"/>
      <c r="CF234" s="137"/>
      <c r="CG234" s="137"/>
      <c r="CH234" s="137"/>
      <c r="CI234" s="142"/>
    </row>
    <row r="235" spans="1:90" ht="20.25" x14ac:dyDescent="0.3">
      <c r="A235" s="138"/>
      <c r="B235" s="138"/>
      <c r="C235" s="138"/>
      <c r="D235" s="138"/>
      <c r="E235" s="143"/>
      <c r="F235" s="1388"/>
      <c r="G235" s="1388"/>
      <c r="H235" s="1388"/>
      <c r="I235" s="1388"/>
      <c r="J235" s="1388"/>
      <c r="K235" s="1388"/>
      <c r="L235" s="1388"/>
      <c r="M235" s="1388"/>
      <c r="N235" s="1388"/>
      <c r="O235" s="1388"/>
      <c r="P235" s="1388"/>
      <c r="Q235" s="1388"/>
      <c r="R235" s="1388"/>
      <c r="S235" s="403"/>
      <c r="T235" s="403"/>
      <c r="U235" s="403"/>
      <c r="V235" s="403"/>
      <c r="W235" s="403"/>
      <c r="X235" s="403"/>
      <c r="Y235" s="403"/>
      <c r="Z235" s="403"/>
      <c r="AA235" s="403"/>
      <c r="AB235" s="403"/>
      <c r="AC235" s="403"/>
      <c r="AD235" s="403"/>
      <c r="AE235" s="403"/>
      <c r="AF235" s="403"/>
      <c r="AG235" s="403"/>
      <c r="AH235" s="403"/>
      <c r="AI235" s="395"/>
      <c r="AJ235" s="397"/>
      <c r="AK235" s="395"/>
      <c r="AL235" s="395"/>
      <c r="AM235" s="395"/>
      <c r="AN235" s="395"/>
      <c r="AO235" s="1388"/>
      <c r="AP235" s="1388"/>
      <c r="AQ235" s="1388"/>
      <c r="AR235" s="1388"/>
      <c r="AS235" s="1388"/>
      <c r="AT235" s="1388"/>
      <c r="AU235" s="1388"/>
      <c r="AV235" s="1388"/>
      <c r="AW235" s="1388"/>
      <c r="AX235" s="1388"/>
      <c r="AY235" s="1388"/>
      <c r="AZ235" s="1388"/>
      <c r="BA235" s="1388"/>
      <c r="BB235" s="395"/>
      <c r="BC235" s="395"/>
      <c r="BD235" s="395"/>
      <c r="BE235" s="395"/>
      <c r="BF235" s="395"/>
      <c r="BG235" s="395"/>
      <c r="BH235" s="395"/>
      <c r="BI235" s="395"/>
      <c r="BJ235" s="137"/>
      <c r="BK235" s="137"/>
      <c r="BL235" s="137"/>
      <c r="BM235" s="137"/>
      <c r="BN235" s="137"/>
      <c r="BO235" s="137"/>
      <c r="BP235" s="137"/>
      <c r="BQ235" s="137"/>
      <c r="BR235" s="137"/>
      <c r="BS235" s="137"/>
      <c r="BT235" s="137"/>
      <c r="BU235" s="137"/>
      <c r="BV235" s="137"/>
      <c r="BW235" s="137"/>
      <c r="BX235" s="137"/>
      <c r="BY235" s="137"/>
      <c r="BZ235" s="137"/>
      <c r="CA235" s="137"/>
      <c r="CB235" s="137"/>
      <c r="CC235" s="137"/>
      <c r="CD235" s="137"/>
      <c r="CE235" s="137"/>
      <c r="CF235" s="137"/>
      <c r="CG235" s="137"/>
      <c r="CH235" s="137"/>
      <c r="CI235" s="142"/>
    </row>
    <row r="236" spans="1:90" ht="20.25" x14ac:dyDescent="0.3">
      <c r="A236" s="138"/>
      <c r="B236" s="138"/>
      <c r="C236" s="138"/>
      <c r="D236" s="138"/>
      <c r="E236" s="143"/>
      <c r="F236" s="2244"/>
      <c r="G236" s="2245"/>
      <c r="H236" s="2245"/>
      <c r="I236" s="2245"/>
      <c r="J236" s="2245"/>
      <c r="K236" s="2245"/>
      <c r="L236" s="397"/>
      <c r="M236" s="1388" t="s">
        <v>267</v>
      </c>
      <c r="N236" s="2259"/>
      <c r="O236" s="2259"/>
      <c r="P236" s="2259"/>
      <c r="Q236" s="2259"/>
      <c r="R236" s="397"/>
      <c r="S236" s="403"/>
      <c r="T236" s="403"/>
      <c r="U236" s="403"/>
      <c r="V236" s="403"/>
      <c r="W236" s="403"/>
      <c r="X236" s="403"/>
      <c r="Y236" s="403"/>
      <c r="Z236" s="403"/>
      <c r="AA236" s="403"/>
      <c r="AB236" s="403"/>
      <c r="AC236" s="403"/>
      <c r="AD236" s="403"/>
      <c r="AE236" s="403"/>
      <c r="AF236" s="403"/>
      <c r="AG236" s="403"/>
      <c r="AH236" s="403"/>
      <c r="AI236" s="395"/>
      <c r="AJ236" s="397"/>
      <c r="AK236" s="395"/>
      <c r="AL236" s="395"/>
      <c r="AM236" s="395"/>
      <c r="AN236" s="395"/>
      <c r="AO236" s="2244"/>
      <c r="AP236" s="2245"/>
      <c r="AQ236" s="2245"/>
      <c r="AR236" s="2245"/>
      <c r="AS236" s="2245"/>
      <c r="AT236" s="2245"/>
      <c r="AU236" s="397"/>
      <c r="AV236" s="1388" t="s">
        <v>267</v>
      </c>
      <c r="AW236" s="2259"/>
      <c r="AX236" s="2259"/>
      <c r="AY236" s="2259"/>
      <c r="AZ236" s="2259"/>
      <c r="BA236" s="397"/>
      <c r="BB236" s="395"/>
      <c r="BC236" s="395"/>
      <c r="BD236" s="395"/>
      <c r="BE236" s="395"/>
      <c r="BF236" s="395"/>
      <c r="BG236" s="395"/>
      <c r="BH236" s="395"/>
      <c r="BI236" s="395"/>
      <c r="BJ236" s="137"/>
      <c r="BK236" s="137"/>
      <c r="BL236" s="137"/>
      <c r="BM236" s="137"/>
      <c r="BN236" s="137"/>
      <c r="BO236" s="137"/>
      <c r="BP236" s="137"/>
      <c r="BQ236" s="137"/>
      <c r="BR236" s="137"/>
      <c r="BS236" s="137"/>
      <c r="BT236" s="137"/>
      <c r="BU236" s="137"/>
      <c r="BV236" s="137"/>
      <c r="BW236" s="137"/>
      <c r="BX236" s="137"/>
      <c r="BY236" s="137"/>
      <c r="BZ236" s="137"/>
      <c r="CA236" s="137"/>
      <c r="CB236" s="137"/>
      <c r="CC236" s="137"/>
      <c r="CD236" s="137"/>
      <c r="CE236" s="137"/>
      <c r="CF236" s="137"/>
      <c r="CG236" s="137"/>
      <c r="CH236" s="137"/>
      <c r="CI236" s="142"/>
    </row>
    <row r="237" spans="1:90" ht="25.5" customHeight="1" x14ac:dyDescent="0.3">
      <c r="A237" s="388"/>
      <c r="B237" s="388"/>
      <c r="C237" s="388"/>
      <c r="D237" s="388"/>
      <c r="E237" s="143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42"/>
      <c r="X237" s="142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395"/>
      <c r="AJ237" s="397"/>
      <c r="AK237" s="395"/>
      <c r="AL237" s="395"/>
      <c r="AM237" s="395"/>
      <c r="AN237" s="395"/>
      <c r="AO237" s="2254"/>
      <c r="AP237" s="2254"/>
      <c r="AQ237" s="2254"/>
      <c r="AR237" s="2254"/>
      <c r="AS237" s="2254"/>
      <c r="AT237" s="2254"/>
      <c r="AU237" s="395"/>
      <c r="AV237" s="395"/>
      <c r="AW237" s="395"/>
      <c r="AX237" s="395"/>
      <c r="AY237" s="395"/>
      <c r="AZ237" s="395"/>
      <c r="BA237" s="395"/>
      <c r="BB237" s="395"/>
      <c r="BC237" s="395"/>
      <c r="BD237" s="395"/>
      <c r="BE237" s="395"/>
      <c r="BF237" s="395"/>
      <c r="BG237" s="395"/>
      <c r="BH237" s="395"/>
      <c r="BI237" s="395"/>
      <c r="BJ237" s="137"/>
      <c r="BK237" s="137"/>
      <c r="BL237" s="137"/>
      <c r="BM237" s="137"/>
      <c r="BN237" s="137"/>
      <c r="BO237" s="137"/>
      <c r="BP237" s="137"/>
      <c r="BQ237" s="137"/>
      <c r="BR237" s="137"/>
      <c r="BS237" s="137"/>
      <c r="BT237" s="137"/>
      <c r="BU237" s="137"/>
      <c r="BV237" s="137"/>
      <c r="BW237" s="137"/>
      <c r="BX237" s="137"/>
      <c r="BY237" s="137"/>
      <c r="BZ237" s="137"/>
      <c r="CA237" s="137"/>
      <c r="CB237" s="137"/>
      <c r="CC237" s="137"/>
      <c r="CD237" s="137"/>
      <c r="CE237" s="137"/>
      <c r="CF237" s="137"/>
      <c r="CG237" s="137"/>
      <c r="CH237" s="137"/>
      <c r="CI237" s="142"/>
    </row>
    <row r="238" spans="1:90" ht="48.75" customHeight="1" x14ac:dyDescent="0.3">
      <c r="A238" s="407"/>
      <c r="B238" s="407"/>
      <c r="C238" s="407"/>
      <c r="D238" s="407"/>
      <c r="E238" s="408"/>
      <c r="F238" s="1388" t="s">
        <v>385</v>
      </c>
      <c r="G238" s="1388"/>
      <c r="H238" s="1388"/>
      <c r="I238" s="1388"/>
      <c r="J238" s="1388"/>
      <c r="K238" s="1388"/>
      <c r="L238" s="1388"/>
      <c r="M238" s="1388"/>
      <c r="N238" s="1388"/>
      <c r="O238" s="1388"/>
      <c r="P238" s="1388"/>
      <c r="Q238" s="1388"/>
      <c r="R238" s="1388"/>
      <c r="S238" s="1388"/>
      <c r="T238" s="1388"/>
      <c r="U238" s="1388"/>
      <c r="V238" s="1388"/>
      <c r="W238" s="1388"/>
      <c r="X238" s="1388"/>
      <c r="Y238" s="1388"/>
      <c r="Z238" s="1388"/>
      <c r="AA238" s="1388"/>
      <c r="AB238" s="1388"/>
      <c r="AC238" s="1388"/>
      <c r="AD238" s="1388"/>
      <c r="AE238" s="1388"/>
      <c r="AF238" s="1388"/>
      <c r="AG238" s="1388"/>
      <c r="AH238" s="1388"/>
      <c r="AI238" s="1388"/>
      <c r="AJ238" s="1388"/>
      <c r="AK238" s="7"/>
      <c r="AL238" s="395"/>
      <c r="AM238" s="395"/>
      <c r="AN238" s="395"/>
      <c r="AO238" s="2255" t="s">
        <v>383</v>
      </c>
      <c r="AP238" s="2255"/>
      <c r="AQ238" s="2255"/>
      <c r="AR238" s="2255"/>
      <c r="AS238" s="2255"/>
      <c r="AT238" s="2255"/>
      <c r="AU238" s="2255"/>
      <c r="AV238" s="2255"/>
      <c r="AW238" s="2255"/>
      <c r="AX238" s="2255"/>
      <c r="AY238" s="2255"/>
      <c r="AZ238" s="2255"/>
      <c r="BA238" s="2255"/>
      <c r="BB238" s="2255"/>
      <c r="BC238" s="2255"/>
      <c r="BD238" s="2255"/>
      <c r="BE238" s="2255"/>
      <c r="BF238" s="2255"/>
      <c r="BG238" s="2255"/>
      <c r="BH238" s="2255"/>
      <c r="BI238" s="395"/>
      <c r="BJ238" s="137"/>
      <c r="BK238" s="137"/>
      <c r="BL238" s="137"/>
      <c r="BM238" s="137"/>
      <c r="BN238" s="137"/>
      <c r="BO238" s="137"/>
      <c r="BP238" s="137"/>
      <c r="BQ238" s="137"/>
      <c r="BR238" s="137"/>
      <c r="BS238" s="137"/>
      <c r="BT238" s="137"/>
      <c r="BU238" s="137"/>
      <c r="BV238" s="137"/>
      <c r="BW238" s="137"/>
      <c r="BX238" s="137"/>
      <c r="BY238" s="137"/>
      <c r="BZ238" s="137"/>
      <c r="CA238" s="137"/>
      <c r="CB238" s="137"/>
      <c r="CC238" s="137"/>
      <c r="CD238" s="137"/>
      <c r="CE238" s="137"/>
      <c r="CF238" s="137"/>
      <c r="CG238" s="137"/>
      <c r="CH238" s="137"/>
      <c r="CI238" s="8"/>
    </row>
    <row r="239" spans="1:90" ht="20.25" x14ac:dyDescent="0.3">
      <c r="A239" s="138"/>
      <c r="B239" s="138"/>
      <c r="C239" s="138"/>
      <c r="D239" s="138"/>
      <c r="E239" s="143"/>
      <c r="F239" s="1389" t="s">
        <v>386</v>
      </c>
      <c r="G239" s="1389"/>
      <c r="H239" s="1389"/>
      <c r="I239" s="1389"/>
      <c r="J239" s="1389"/>
      <c r="K239" s="1389"/>
      <c r="L239" s="1389"/>
      <c r="M239" s="1389"/>
      <c r="N239" s="1389"/>
      <c r="O239" s="1389"/>
      <c r="P239" s="1389"/>
      <c r="Q239" s="1389"/>
      <c r="R239" s="1389"/>
      <c r="S239" s="1389"/>
      <c r="T239" s="1389"/>
      <c r="U239" s="1389"/>
      <c r="V239" s="1389"/>
      <c r="W239" s="1389"/>
      <c r="X239" s="1389"/>
      <c r="Y239" s="1389"/>
      <c r="Z239" s="1389"/>
      <c r="AA239" s="1389"/>
      <c r="AB239" s="1389"/>
      <c r="AC239" s="1389"/>
      <c r="AD239" s="1389"/>
      <c r="AE239" s="1389"/>
      <c r="AF239" s="1389"/>
      <c r="AG239" s="1389"/>
      <c r="AH239" s="417"/>
      <c r="AI239" s="417"/>
      <c r="AJ239" s="417"/>
      <c r="AK239" s="7"/>
      <c r="AL239" s="395"/>
      <c r="AM239" s="395"/>
      <c r="AN239" s="395"/>
      <c r="AO239" s="2256"/>
      <c r="AP239" s="2257"/>
      <c r="AQ239" s="2257"/>
      <c r="AR239" s="2257"/>
      <c r="AS239" s="2257"/>
      <c r="AT239" s="2257"/>
      <c r="AU239" s="414"/>
      <c r="AV239" s="2243" t="s">
        <v>384</v>
      </c>
      <c r="AW239" s="2258"/>
      <c r="AX239" s="2258"/>
      <c r="AY239" s="2258"/>
      <c r="AZ239" s="2258"/>
      <c r="BA239" s="2258"/>
      <c r="BB239" s="2258"/>
      <c r="BC239" s="2258"/>
      <c r="BD239" s="416"/>
      <c r="BE239" s="416"/>
      <c r="BF239" s="417"/>
      <c r="BG239" s="417"/>
      <c r="BH239" s="417"/>
      <c r="BI239" s="395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7"/>
      <c r="BW239" s="137"/>
      <c r="BX239" s="137"/>
      <c r="BY239" s="137"/>
      <c r="BZ239" s="137"/>
      <c r="CA239" s="137"/>
      <c r="CB239" s="137"/>
      <c r="CC239" s="137"/>
      <c r="CD239" s="137"/>
      <c r="CE239" s="137"/>
      <c r="CF239" s="137"/>
      <c r="CG239" s="137"/>
      <c r="CH239" s="137"/>
      <c r="CI239" s="142"/>
    </row>
    <row r="240" spans="1:90" s="415" customFormat="1" ht="20.25" customHeight="1" x14ac:dyDescent="0.3">
      <c r="A240" s="418"/>
      <c r="B240" s="418"/>
      <c r="C240" s="418"/>
      <c r="D240" s="418"/>
      <c r="E240" s="143"/>
      <c r="F240" s="471"/>
      <c r="G240" s="471"/>
      <c r="H240" s="471"/>
      <c r="I240" s="471"/>
      <c r="J240" s="471"/>
      <c r="K240" s="471"/>
      <c r="L240" s="409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09"/>
      <c r="AD240" s="409"/>
      <c r="AE240" s="409"/>
      <c r="AF240" s="409"/>
      <c r="AG240" s="409"/>
      <c r="AH240" s="409"/>
      <c r="AI240" s="409"/>
      <c r="AJ240" s="458"/>
      <c r="AK240" s="419"/>
      <c r="AL240" s="409"/>
      <c r="AM240" s="409"/>
      <c r="AN240" s="409"/>
      <c r="BD240" s="414"/>
      <c r="BE240" s="414"/>
      <c r="BF240" s="409"/>
      <c r="BG240" s="409"/>
      <c r="BH240" s="409"/>
      <c r="BI240" s="409"/>
      <c r="BJ240" s="137"/>
      <c r="BK240" s="137"/>
      <c r="BL240" s="137"/>
      <c r="BM240" s="137"/>
      <c r="BN240" s="137"/>
      <c r="BO240" s="137"/>
      <c r="BP240" s="137"/>
      <c r="BQ240" s="137"/>
      <c r="BR240" s="137"/>
      <c r="BS240" s="137"/>
      <c r="BT240" s="137"/>
      <c r="BU240" s="137"/>
      <c r="BV240" s="137"/>
      <c r="BW240" s="137"/>
      <c r="BX240" s="137"/>
      <c r="BY240" s="137"/>
      <c r="BZ240" s="137"/>
      <c r="CA240" s="137"/>
      <c r="CB240" s="137"/>
      <c r="CC240" s="137"/>
      <c r="CD240" s="137"/>
      <c r="CE240" s="137"/>
      <c r="CF240" s="137"/>
      <c r="CG240" s="137"/>
      <c r="CH240" s="137"/>
      <c r="CI240" s="142"/>
    </row>
    <row r="241" spans="1:87" ht="21" customHeight="1" x14ac:dyDescent="0.4">
      <c r="A241" s="336"/>
      <c r="B241" s="336"/>
      <c r="C241" s="336"/>
      <c r="D241" s="336"/>
      <c r="E241" s="420"/>
      <c r="F241" s="416"/>
      <c r="G241" s="416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57"/>
      <c r="T241" s="457"/>
      <c r="U241" s="457"/>
      <c r="V241" s="457"/>
      <c r="W241" s="396"/>
      <c r="X241" s="396"/>
      <c r="Y241" s="457"/>
      <c r="Z241" s="457"/>
      <c r="AA241" s="457"/>
      <c r="AB241" s="457"/>
      <c r="AC241" s="457"/>
      <c r="AD241" s="457"/>
      <c r="AE241" s="457"/>
      <c r="AF241" s="457"/>
      <c r="AG241" s="457"/>
      <c r="AH241" s="457"/>
      <c r="AI241" s="457"/>
      <c r="AJ241" s="459"/>
      <c r="AK241" s="421"/>
      <c r="AL241" s="421"/>
      <c r="AM241" s="421"/>
      <c r="AN241" s="473"/>
      <c r="AO241" s="474"/>
      <c r="AP241" s="475"/>
      <c r="AQ241" s="475"/>
      <c r="AR241" s="475"/>
      <c r="AS241" s="475"/>
      <c r="AT241" s="475"/>
      <c r="AU241" s="422"/>
      <c r="AV241" s="2252" t="s">
        <v>267</v>
      </c>
      <c r="AW241" s="2253"/>
      <c r="AX241" s="2253"/>
      <c r="AY241" s="2253"/>
      <c r="AZ241" s="2253"/>
      <c r="BA241" s="422"/>
      <c r="BB241" s="422"/>
      <c r="BC241" s="423"/>
      <c r="BD241" s="421"/>
      <c r="BE241" s="29"/>
      <c r="BF241" s="421"/>
      <c r="BG241" s="422"/>
      <c r="BH241" s="422"/>
      <c r="BI241" s="421"/>
      <c r="BJ241" s="421"/>
      <c r="BK241" s="421"/>
      <c r="BL241" s="421"/>
      <c r="BM241" s="422"/>
      <c r="BN241" s="422"/>
      <c r="BO241" s="421"/>
      <c r="BP241" s="421"/>
      <c r="BQ241" s="421"/>
      <c r="BR241" s="421"/>
      <c r="BS241" s="422"/>
      <c r="BT241" s="422"/>
      <c r="BU241" s="7"/>
      <c r="BV241" s="7"/>
      <c r="BW241" s="7"/>
      <c r="BX241" s="7"/>
      <c r="BY241" s="424"/>
      <c r="BZ241" s="424"/>
      <c r="CA241" s="7"/>
      <c r="CB241" s="7"/>
      <c r="CC241" s="7"/>
      <c r="CD241" s="7"/>
      <c r="CE241" s="424"/>
      <c r="CF241" s="424"/>
      <c r="CG241" s="7"/>
      <c r="CH241" s="7"/>
      <c r="CI241" s="8"/>
    </row>
    <row r="242" spans="1:87" ht="26.25" x14ac:dyDescent="0.4">
      <c r="A242" s="336"/>
      <c r="B242" s="336"/>
      <c r="C242" s="336"/>
      <c r="D242" s="336"/>
      <c r="E242" s="420"/>
      <c r="F242" s="416"/>
      <c r="G242" s="472"/>
      <c r="H242" s="472"/>
      <c r="I242" s="472"/>
      <c r="J242" s="472"/>
      <c r="K242" s="472"/>
      <c r="L242" s="459"/>
      <c r="M242" s="416"/>
      <c r="N242" s="461"/>
      <c r="O242" s="461"/>
      <c r="P242" s="461"/>
      <c r="Q242" s="461"/>
      <c r="R242" s="459"/>
      <c r="S242" s="457"/>
      <c r="T242" s="457"/>
      <c r="U242" s="457"/>
      <c r="V242" s="457"/>
      <c r="W242" s="396"/>
      <c r="X242" s="396"/>
      <c r="Y242" s="457"/>
      <c r="Z242" s="457"/>
      <c r="AA242" s="457"/>
      <c r="AB242" s="457"/>
      <c r="AC242" s="457"/>
      <c r="AD242" s="457"/>
      <c r="AE242" s="457"/>
      <c r="AF242" s="457"/>
      <c r="AG242" s="457"/>
      <c r="AH242" s="457"/>
      <c r="AI242" s="457"/>
      <c r="AJ242" s="459"/>
      <c r="AK242" s="421"/>
      <c r="AL242" s="421"/>
      <c r="AM242" s="421"/>
      <c r="AN242" s="421"/>
      <c r="AO242" s="2250"/>
      <c r="AP242" s="2251"/>
      <c r="AQ242" s="2251"/>
      <c r="AR242" s="2251"/>
      <c r="AS242" s="2251"/>
      <c r="AT242" s="2251"/>
      <c r="AU242" s="422"/>
      <c r="BA242" s="422"/>
      <c r="BB242" s="422"/>
      <c r="BC242" s="423"/>
      <c r="BD242" s="421"/>
      <c r="BE242" s="29"/>
      <c r="BF242" s="421"/>
      <c r="BG242" s="422"/>
      <c r="BH242" s="422"/>
      <c r="BI242" s="421"/>
      <c r="BJ242" s="421"/>
      <c r="BK242" s="421"/>
      <c r="BL242" s="421"/>
      <c r="BM242" s="422"/>
      <c r="BN242" s="422"/>
      <c r="BO242" s="421"/>
      <c r="BP242" s="421"/>
      <c r="BQ242" s="421"/>
      <c r="BR242" s="421"/>
      <c r="BS242" s="422"/>
      <c r="BT242" s="422"/>
      <c r="BU242" s="7"/>
      <c r="BV242" s="7"/>
      <c r="BW242" s="7"/>
      <c r="BX242" s="7"/>
      <c r="BY242" s="424"/>
      <c r="BZ242" s="424"/>
      <c r="CA242" s="7"/>
      <c r="CB242" s="7"/>
      <c r="CC242" s="7"/>
      <c r="CD242" s="7"/>
      <c r="CE242" s="424"/>
      <c r="CF242" s="424"/>
      <c r="CG242" s="7"/>
      <c r="CH242" s="7"/>
      <c r="CI242" s="8"/>
    </row>
    <row r="243" spans="1:87" ht="20.25" x14ac:dyDescent="0.3">
      <c r="A243" s="336"/>
      <c r="B243" s="336"/>
      <c r="C243" s="336"/>
      <c r="D243" s="336"/>
      <c r="E243" s="420"/>
      <c r="F243" s="462"/>
      <c r="G243" s="462"/>
      <c r="H243" s="462"/>
      <c r="I243" s="462"/>
      <c r="J243" s="462"/>
      <c r="K243" s="462"/>
      <c r="L243" s="457"/>
      <c r="M243" s="457"/>
      <c r="N243" s="457"/>
      <c r="O243" s="457"/>
      <c r="P243" s="457"/>
      <c r="Q243" s="457"/>
      <c r="R243" s="457"/>
      <c r="S243" s="457"/>
      <c r="T243" s="457"/>
      <c r="U243" s="457"/>
      <c r="V243" s="457"/>
      <c r="W243" s="396"/>
      <c r="X243" s="396"/>
      <c r="Y243" s="457"/>
      <c r="Z243" s="457"/>
      <c r="AA243" s="457"/>
      <c r="AB243" s="457"/>
      <c r="AC243" s="457"/>
      <c r="AD243" s="457"/>
      <c r="AE243" s="457"/>
      <c r="AF243" s="457"/>
      <c r="AG243" s="457"/>
      <c r="AH243" s="457"/>
      <c r="AI243" s="457"/>
      <c r="AJ243" s="459"/>
      <c r="AK243" s="7"/>
      <c r="AL243" s="7"/>
      <c r="AM243" s="7"/>
      <c r="AN243" s="7"/>
      <c r="AO243" s="424"/>
      <c r="AP243" s="424"/>
      <c r="AQ243" s="7"/>
      <c r="AR243" s="7"/>
      <c r="AS243" s="7"/>
      <c r="AT243" s="7"/>
      <c r="AU243" s="424"/>
      <c r="AV243" s="424"/>
      <c r="AW243" s="7"/>
      <c r="AX243" s="7"/>
      <c r="AY243" s="7"/>
      <c r="AZ243" s="7"/>
      <c r="BA243" s="424"/>
      <c r="BB243" s="424"/>
      <c r="BC243" s="7"/>
      <c r="BD243" s="7"/>
      <c r="BE243" s="7"/>
      <c r="BF243" s="7"/>
      <c r="BG243" s="424"/>
      <c r="BH243" s="424"/>
      <c r="BI243" s="7"/>
      <c r="BJ243" s="7"/>
      <c r="BK243" s="7"/>
      <c r="BL243" s="7"/>
      <c r="BM243" s="424"/>
      <c r="BN243" s="424"/>
      <c r="BO243" s="7"/>
      <c r="BP243" s="7"/>
      <c r="BQ243" s="7"/>
      <c r="BR243" s="7"/>
      <c r="BS243" s="424"/>
      <c r="BT243" s="424"/>
      <c r="BU243" s="7"/>
      <c r="BV243" s="7"/>
      <c r="BW243" s="7"/>
      <c r="BX243" s="7"/>
      <c r="BY243" s="424"/>
      <c r="BZ243" s="424"/>
      <c r="CA243" s="7"/>
      <c r="CB243" s="7"/>
      <c r="CC243" s="7"/>
      <c r="CD243" s="7"/>
      <c r="CE243" s="424"/>
      <c r="CF243" s="424"/>
      <c r="CG243" s="7"/>
      <c r="CH243" s="7"/>
      <c r="CI243" s="8"/>
    </row>
    <row r="244" spans="1:87" ht="20.25" x14ac:dyDescent="0.3">
      <c r="A244" s="425"/>
      <c r="B244" s="425"/>
      <c r="C244" s="425"/>
      <c r="D244" s="425"/>
      <c r="E244" s="420"/>
      <c r="F244" s="405"/>
      <c r="G244" s="462"/>
      <c r="H244" s="462"/>
      <c r="I244" s="462"/>
      <c r="J244" s="462"/>
      <c r="K244" s="462"/>
      <c r="L244" s="457"/>
      <c r="M244" s="457"/>
      <c r="N244" s="457"/>
      <c r="O244" s="457"/>
      <c r="P244" s="457"/>
      <c r="Q244" s="457"/>
      <c r="R244" s="457"/>
      <c r="S244" s="457"/>
      <c r="T244" s="457"/>
      <c r="U244" s="457"/>
      <c r="V244" s="457"/>
      <c r="W244" s="396"/>
      <c r="X244" s="396"/>
      <c r="Y244" s="457"/>
      <c r="Z244" s="457"/>
      <c r="AA244" s="457"/>
      <c r="AB244" s="457"/>
      <c r="AC244" s="457"/>
      <c r="AD244" s="457"/>
      <c r="AE244" s="457"/>
      <c r="AF244" s="457"/>
      <c r="AG244" s="457"/>
      <c r="AH244" s="457"/>
      <c r="AI244" s="457"/>
      <c r="AJ244" s="459"/>
      <c r="AK244" s="7"/>
      <c r="AL244" s="7"/>
      <c r="AM244" s="7"/>
      <c r="AN244" s="7"/>
      <c r="AO244" s="424"/>
      <c r="AP244" s="424"/>
      <c r="AQ244" s="7"/>
      <c r="AR244" s="7"/>
      <c r="AS244" s="7"/>
      <c r="AT244" s="7"/>
      <c r="AU244" s="424"/>
      <c r="AV244" s="424"/>
      <c r="AW244" s="7"/>
      <c r="AX244" s="7"/>
      <c r="AY244" s="7"/>
      <c r="AZ244" s="7"/>
      <c r="BA244" s="424"/>
      <c r="BB244" s="424"/>
      <c r="BC244" s="7"/>
      <c r="BD244" s="7"/>
      <c r="BE244" s="7"/>
      <c r="BF244" s="7"/>
      <c r="BG244" s="424"/>
      <c r="BH244" s="424"/>
      <c r="BI244" s="7"/>
      <c r="BJ244" s="7"/>
      <c r="BK244" s="7"/>
      <c r="BL244" s="7"/>
      <c r="BM244" s="424"/>
      <c r="BN244" s="424"/>
      <c r="BO244" s="7"/>
      <c r="BP244" s="7"/>
      <c r="BQ244" s="7"/>
      <c r="BR244" s="7"/>
      <c r="BS244" s="424"/>
      <c r="BT244" s="424"/>
      <c r="BU244" s="7"/>
      <c r="BV244" s="7"/>
      <c r="BW244" s="7"/>
      <c r="BX244" s="7"/>
      <c r="BY244" s="424"/>
      <c r="BZ244" s="424"/>
      <c r="CA244" s="7"/>
      <c r="CB244" s="7"/>
      <c r="CC244" s="7"/>
      <c r="CD244" s="7"/>
      <c r="CE244" s="424"/>
      <c r="CF244" s="424"/>
      <c r="CG244" s="7"/>
      <c r="CH244" s="7"/>
      <c r="CI244" s="8"/>
    </row>
    <row r="245" spans="1:87" ht="20.25" x14ac:dyDescent="0.25">
      <c r="A245" s="426"/>
      <c r="B245" s="426"/>
      <c r="C245" s="426"/>
      <c r="D245" s="426"/>
      <c r="E245" s="427"/>
      <c r="F245" s="416"/>
      <c r="G245" s="416"/>
      <c r="H245" s="416"/>
      <c r="I245" s="416"/>
      <c r="J245" s="416"/>
      <c r="K245" s="416"/>
      <c r="L245" s="402"/>
      <c r="M245" s="402"/>
      <c r="N245" s="402"/>
      <c r="O245" s="402"/>
      <c r="P245" s="402"/>
      <c r="Q245" s="402"/>
      <c r="R245" s="402"/>
      <c r="S245" s="402"/>
      <c r="T245" s="402"/>
      <c r="U245" s="402"/>
      <c r="V245" s="402"/>
      <c r="W245" s="402"/>
      <c r="X245" s="402"/>
      <c r="Y245" s="402"/>
      <c r="Z245" s="402"/>
      <c r="AA245" s="402"/>
      <c r="AB245" s="402"/>
      <c r="AC245" s="402"/>
      <c r="AD245" s="402"/>
      <c r="AE245" s="402"/>
      <c r="AF245" s="402"/>
      <c r="AG245" s="402"/>
      <c r="AH245" s="402"/>
      <c r="AI245" s="402"/>
      <c r="AJ245" s="402"/>
      <c r="AK245" s="7"/>
      <c r="AL245" s="7"/>
      <c r="AM245" s="7"/>
      <c r="AN245" s="7"/>
      <c r="AO245" s="424"/>
      <c r="AP245" s="424"/>
      <c r="AQ245" s="7"/>
      <c r="AR245" s="7"/>
      <c r="AS245" s="7"/>
      <c r="AT245" s="7"/>
      <c r="AU245" s="424"/>
      <c r="AV245" s="424"/>
      <c r="AW245" s="7"/>
      <c r="AX245" s="7"/>
      <c r="AY245" s="7"/>
      <c r="AZ245" s="7"/>
      <c r="BA245" s="424"/>
      <c r="BB245" s="424"/>
      <c r="BC245" s="7"/>
      <c r="BD245" s="7"/>
      <c r="BE245" s="7"/>
      <c r="BF245" s="7"/>
      <c r="BG245" s="424"/>
      <c r="BH245" s="424"/>
      <c r="BI245" s="7"/>
      <c r="BJ245" s="7"/>
      <c r="BK245" s="7"/>
      <c r="BL245" s="7"/>
      <c r="BM245" s="424"/>
      <c r="BN245" s="424"/>
      <c r="BO245" s="7"/>
      <c r="BP245" s="7"/>
      <c r="BQ245" s="7"/>
      <c r="BR245" s="7"/>
      <c r="BS245" s="424"/>
      <c r="BT245" s="424"/>
      <c r="BU245" s="7"/>
      <c r="BV245" s="7"/>
      <c r="BW245" s="7"/>
      <c r="BX245" s="7"/>
      <c r="BY245" s="424"/>
      <c r="BZ245" s="424"/>
      <c r="CA245" s="7"/>
      <c r="CB245" s="7"/>
      <c r="CC245" s="7"/>
      <c r="CD245" s="7"/>
      <c r="CE245" s="424"/>
      <c r="CF245" s="424"/>
      <c r="CG245" s="7"/>
      <c r="CH245" s="7"/>
      <c r="CI245" s="8"/>
    </row>
    <row r="246" spans="1:87" ht="20.25" x14ac:dyDescent="0.3">
      <c r="A246" s="138"/>
      <c r="B246" s="138"/>
      <c r="C246" s="138"/>
      <c r="D246" s="138"/>
      <c r="E246" s="143"/>
      <c r="F246" s="416"/>
      <c r="G246" s="416"/>
      <c r="H246" s="416"/>
      <c r="I246" s="416"/>
      <c r="J246" s="416"/>
      <c r="K246" s="416"/>
      <c r="L246" s="457"/>
      <c r="M246" s="416"/>
      <c r="N246" s="416"/>
      <c r="O246" s="416"/>
      <c r="P246" s="416"/>
      <c r="Q246" s="416"/>
      <c r="R246" s="416"/>
      <c r="S246" s="460"/>
      <c r="T246" s="460"/>
      <c r="U246" s="460"/>
      <c r="V246" s="460"/>
      <c r="W246" s="460"/>
      <c r="X246" s="460"/>
      <c r="Y246" s="460"/>
      <c r="Z246" s="460"/>
      <c r="AA246" s="460"/>
      <c r="AB246" s="460"/>
      <c r="AC246" s="460"/>
      <c r="AD246" s="460"/>
      <c r="AE246" s="460"/>
      <c r="AF246" s="460"/>
      <c r="AG246" s="460"/>
      <c r="AH246" s="460"/>
      <c r="AI246" s="457"/>
      <c r="AJ246" s="459"/>
      <c r="AK246" s="7"/>
      <c r="AL246" s="7"/>
      <c r="AM246" s="7"/>
      <c r="AN246" s="7"/>
      <c r="AO246" s="424"/>
      <c r="AP246" s="424"/>
      <c r="AQ246" s="7"/>
      <c r="AR246" s="7"/>
      <c r="AS246" s="7"/>
      <c r="AT246" s="7"/>
      <c r="AU246" s="424"/>
      <c r="AV246" s="424"/>
      <c r="AW246" s="7"/>
      <c r="AX246" s="7"/>
      <c r="AY246" s="7"/>
      <c r="AZ246" s="7"/>
      <c r="BA246" s="424"/>
      <c r="BB246" s="424"/>
      <c r="BC246" s="7"/>
      <c r="BD246" s="7"/>
      <c r="BE246" s="7"/>
      <c r="BF246" s="7"/>
      <c r="BG246" s="424"/>
      <c r="BH246" s="424"/>
      <c r="BI246" s="7"/>
      <c r="BJ246" s="7"/>
      <c r="BK246" s="7"/>
      <c r="BL246" s="7"/>
      <c r="BM246" s="424"/>
      <c r="BN246" s="424"/>
      <c r="BO246" s="7"/>
      <c r="BP246" s="7"/>
      <c r="BQ246" s="7"/>
      <c r="BR246" s="7"/>
      <c r="BS246" s="424"/>
      <c r="BT246" s="424"/>
      <c r="BU246" s="7"/>
      <c r="BV246" s="7"/>
      <c r="BW246" s="7"/>
      <c r="BX246" s="7"/>
      <c r="BY246" s="424"/>
      <c r="BZ246" s="424"/>
      <c r="CA246" s="7"/>
      <c r="CB246" s="7"/>
      <c r="CC246" s="7"/>
      <c r="CD246" s="7"/>
      <c r="CE246" s="424"/>
      <c r="CF246" s="424"/>
      <c r="CG246" s="7"/>
      <c r="CH246" s="7"/>
      <c r="CI246" s="8"/>
    </row>
    <row r="247" spans="1:87" ht="20.25" x14ac:dyDescent="0.3">
      <c r="A247" s="388"/>
      <c r="B247" s="388"/>
      <c r="C247" s="388"/>
      <c r="D247" s="388"/>
      <c r="E247" s="143"/>
      <c r="F247" s="416"/>
      <c r="G247" s="472"/>
      <c r="H247" s="472"/>
      <c r="I247" s="472"/>
      <c r="J247" s="472"/>
      <c r="K247" s="472"/>
      <c r="L247" s="459"/>
      <c r="M247" s="416"/>
      <c r="N247" s="461"/>
      <c r="O247" s="461"/>
      <c r="P247" s="461"/>
      <c r="Q247" s="461"/>
      <c r="R247" s="461"/>
      <c r="S247" s="461"/>
      <c r="T247" s="460"/>
      <c r="U247" s="460"/>
      <c r="V247" s="460"/>
      <c r="W247" s="460"/>
      <c r="X247" s="460"/>
      <c r="Y247" s="460"/>
      <c r="Z247" s="460"/>
      <c r="AA247" s="460"/>
      <c r="AB247" s="460"/>
      <c r="AC247" s="460"/>
      <c r="AD247" s="460"/>
      <c r="AE247" s="460"/>
      <c r="AF247" s="460"/>
      <c r="AG247" s="460"/>
      <c r="AH247" s="460"/>
      <c r="AI247" s="457"/>
      <c r="AJ247" s="459"/>
      <c r="AK247" s="7"/>
      <c r="AL247" s="7"/>
      <c r="AM247" s="7"/>
      <c r="AN247" s="7"/>
      <c r="AO247" s="424"/>
      <c r="AP247" s="424"/>
      <c r="AQ247" s="7"/>
      <c r="AR247" s="7"/>
      <c r="AS247" s="7"/>
      <c r="AT247" s="7"/>
      <c r="AU247" s="424"/>
      <c r="AV247" s="424"/>
      <c r="AW247" s="7"/>
      <c r="AX247" s="7"/>
      <c r="AY247" s="7"/>
      <c r="AZ247" s="7"/>
      <c r="BA247" s="424"/>
      <c r="BB247" s="424"/>
      <c r="BC247" s="7"/>
      <c r="BD247" s="7"/>
      <c r="BE247" s="7"/>
      <c r="BF247" s="7"/>
      <c r="BG247" s="424"/>
      <c r="BH247" s="424"/>
      <c r="BI247" s="7"/>
      <c r="BJ247" s="7"/>
      <c r="BK247" s="7"/>
      <c r="BL247" s="7"/>
      <c r="BM247" s="424"/>
      <c r="BN247" s="424"/>
      <c r="BO247" s="7"/>
      <c r="BP247" s="7"/>
      <c r="BQ247" s="7"/>
      <c r="BR247" s="7"/>
      <c r="BS247" s="424"/>
      <c r="BT247" s="424"/>
      <c r="BU247" s="7"/>
      <c r="BV247" s="7"/>
      <c r="BW247" s="7"/>
      <c r="BX247" s="7"/>
      <c r="BY247" s="424"/>
      <c r="BZ247" s="424"/>
      <c r="CA247" s="7"/>
      <c r="CB247" s="7"/>
      <c r="CC247" s="7"/>
      <c r="CD247" s="7"/>
      <c r="CE247" s="424"/>
      <c r="CF247" s="424"/>
      <c r="CG247" s="7"/>
      <c r="CH247" s="7"/>
      <c r="CI247" s="8"/>
    </row>
    <row r="248" spans="1:87" ht="20.25" x14ac:dyDescent="0.3">
      <c r="A248" s="388"/>
      <c r="B248" s="388"/>
      <c r="C248" s="388"/>
      <c r="D248" s="388"/>
      <c r="E248" s="143"/>
      <c r="F248" s="459"/>
      <c r="G248" s="428"/>
      <c r="H248" s="428"/>
      <c r="I248" s="428"/>
      <c r="J248" s="428"/>
      <c r="K248" s="428"/>
      <c r="L248" s="459"/>
      <c r="M248" s="459"/>
      <c r="N248" s="459"/>
      <c r="O248" s="459"/>
      <c r="P248" s="459"/>
      <c r="Q248" s="459"/>
      <c r="R248" s="459"/>
      <c r="S248" s="460"/>
      <c r="T248" s="460"/>
      <c r="U248" s="460"/>
      <c r="V248" s="460"/>
      <c r="W248" s="460"/>
      <c r="X248" s="460"/>
      <c r="Y248" s="460"/>
      <c r="Z248" s="460"/>
      <c r="AA248" s="460"/>
      <c r="AB248" s="460"/>
      <c r="AC248" s="460"/>
      <c r="AD248" s="460"/>
      <c r="AE248" s="460"/>
      <c r="AF248" s="460"/>
      <c r="AG248" s="460"/>
      <c r="AH248" s="460"/>
      <c r="AI248" s="457"/>
      <c r="AJ248" s="459"/>
      <c r="AK248" s="7"/>
      <c r="AL248" s="7"/>
      <c r="AM248" s="7"/>
      <c r="AN248" s="7"/>
      <c r="AO248" s="424"/>
      <c r="AP248" s="424"/>
      <c r="AQ248" s="7"/>
      <c r="AR248" s="7"/>
      <c r="AS248" s="7"/>
      <c r="AT248" s="7"/>
      <c r="AU248" s="424"/>
      <c r="AV248" s="424"/>
      <c r="AW248" s="7"/>
      <c r="AX248" s="7"/>
      <c r="AY248" s="7"/>
      <c r="AZ248" s="7"/>
      <c r="BA248" s="424"/>
      <c r="BB248" s="424"/>
      <c r="BC248" s="7"/>
      <c r="BD248" s="7"/>
      <c r="BE248" s="7"/>
      <c r="BF248" s="7"/>
      <c r="BG248" s="424"/>
      <c r="BH248" s="424"/>
      <c r="BI248" s="7"/>
      <c r="BJ248" s="7"/>
      <c r="BK248" s="7"/>
      <c r="BL248" s="7"/>
      <c r="BM248" s="424"/>
      <c r="BN248" s="424"/>
      <c r="BO248" s="7"/>
      <c r="BP248" s="7"/>
      <c r="BQ248" s="7"/>
      <c r="BR248" s="7"/>
      <c r="BS248" s="424"/>
      <c r="BT248" s="424"/>
      <c r="BU248" s="7"/>
      <c r="BV248" s="7"/>
      <c r="BW248" s="7"/>
      <c r="BX248" s="7"/>
      <c r="BY248" s="424"/>
      <c r="BZ248" s="424"/>
      <c r="CA248" s="7"/>
      <c r="CB248" s="7"/>
      <c r="CC248" s="7"/>
      <c r="CD248" s="7"/>
      <c r="CE248" s="424"/>
      <c r="CF248" s="424"/>
      <c r="CG248" s="7"/>
      <c r="CH248" s="7"/>
      <c r="CI248" s="8"/>
    </row>
    <row r="249" spans="1:87" ht="20.25" x14ac:dyDescent="0.3">
      <c r="A249" s="388"/>
      <c r="B249" s="388"/>
      <c r="C249" s="388"/>
      <c r="D249" s="388"/>
      <c r="E249" s="143"/>
      <c r="F249" s="416"/>
      <c r="G249" s="472"/>
      <c r="H249" s="472"/>
      <c r="I249" s="472"/>
      <c r="J249" s="472"/>
      <c r="K249" s="472"/>
      <c r="L249" s="459"/>
      <c r="M249" s="416"/>
      <c r="N249" s="461"/>
      <c r="O249" s="461"/>
      <c r="P249" s="461"/>
      <c r="Q249" s="461"/>
      <c r="R249" s="459"/>
      <c r="S249" s="460"/>
      <c r="T249" s="460"/>
      <c r="U249" s="460"/>
      <c r="V249" s="460"/>
      <c r="W249" s="460"/>
      <c r="X249" s="460"/>
      <c r="Y249" s="460"/>
      <c r="Z249" s="460"/>
      <c r="AA249" s="460"/>
      <c r="AB249" s="460"/>
      <c r="AC249" s="460"/>
      <c r="AD249" s="460"/>
      <c r="AE249" s="460"/>
      <c r="AF249" s="460"/>
      <c r="AG249" s="460"/>
      <c r="AH249" s="460"/>
      <c r="AI249" s="457"/>
      <c r="AJ249" s="459"/>
      <c r="AK249" s="7"/>
      <c r="AL249" s="7"/>
      <c r="AM249" s="7"/>
      <c r="AN249" s="7"/>
      <c r="AO249" s="424"/>
      <c r="AP249" s="424"/>
      <c r="AQ249" s="7"/>
      <c r="AR249" s="7"/>
      <c r="AS249" s="7"/>
      <c r="AT249" s="7"/>
      <c r="AU249" s="424"/>
      <c r="AV249" s="424"/>
      <c r="AW249" s="7"/>
      <c r="AX249" s="7"/>
      <c r="AY249" s="7"/>
      <c r="AZ249" s="7"/>
      <c r="BA249" s="424"/>
      <c r="BB249" s="424"/>
      <c r="BC249" s="7"/>
      <c r="BD249" s="7"/>
      <c r="BE249" s="7"/>
      <c r="BF249" s="7"/>
      <c r="BG249" s="424"/>
      <c r="BH249" s="424"/>
      <c r="BI249" s="7"/>
      <c r="BJ249" s="7"/>
      <c r="BK249" s="7"/>
      <c r="BL249" s="7"/>
      <c r="BM249" s="424"/>
      <c r="BN249" s="424"/>
      <c r="BO249" s="7"/>
      <c r="BP249" s="7"/>
      <c r="BQ249" s="7"/>
      <c r="BR249" s="7"/>
      <c r="BS249" s="424"/>
      <c r="BT249" s="424"/>
      <c r="BU249" s="7"/>
      <c r="BV249" s="7"/>
      <c r="BW249" s="7"/>
      <c r="BX249" s="7"/>
      <c r="BY249" s="424"/>
      <c r="BZ249" s="424"/>
      <c r="CA249" s="7"/>
      <c r="CB249" s="7"/>
      <c r="CC249" s="7"/>
      <c r="CD249" s="7"/>
      <c r="CE249" s="424"/>
      <c r="CF249" s="424"/>
      <c r="CG249" s="7"/>
      <c r="CH249" s="7"/>
      <c r="CI249" s="8"/>
    </row>
    <row r="250" spans="1:87" ht="20.25" x14ac:dyDescent="0.3">
      <c r="A250" s="388"/>
      <c r="B250" s="388"/>
      <c r="C250" s="388"/>
      <c r="D250" s="388"/>
      <c r="E250" s="143"/>
      <c r="F250" s="459"/>
      <c r="G250" s="428"/>
      <c r="H250" s="428"/>
      <c r="I250" s="428"/>
      <c r="J250" s="428"/>
      <c r="K250" s="428"/>
      <c r="L250" s="459"/>
      <c r="M250" s="459"/>
      <c r="N250" s="459"/>
      <c r="O250" s="459"/>
      <c r="P250" s="459"/>
      <c r="Q250" s="459"/>
      <c r="R250" s="459"/>
      <c r="S250" s="460"/>
      <c r="T250" s="460"/>
      <c r="U250" s="460"/>
      <c r="V250" s="460"/>
      <c r="W250" s="460"/>
      <c r="X250" s="460"/>
      <c r="Y250" s="460"/>
      <c r="Z250" s="460"/>
      <c r="AA250" s="460"/>
      <c r="AB250" s="460"/>
      <c r="AC250" s="460"/>
      <c r="AD250" s="460"/>
      <c r="AE250" s="460"/>
      <c r="AF250" s="460"/>
      <c r="AG250" s="460"/>
      <c r="AH250" s="460"/>
      <c r="AI250" s="457"/>
      <c r="AJ250" s="459"/>
      <c r="AK250" s="7"/>
      <c r="AL250" s="7"/>
      <c r="AM250" s="7"/>
      <c r="AN250" s="7"/>
      <c r="AO250" s="424"/>
      <c r="AP250" s="424"/>
      <c r="AQ250" s="7"/>
      <c r="AR250" s="7"/>
      <c r="AS250" s="7"/>
      <c r="AT250" s="7"/>
      <c r="AU250" s="424"/>
      <c r="AV250" s="424"/>
      <c r="AW250" s="7"/>
      <c r="AX250" s="7"/>
      <c r="AY250" s="7"/>
      <c r="AZ250" s="7"/>
      <c r="BA250" s="424"/>
      <c r="BB250" s="424"/>
      <c r="BC250" s="7"/>
      <c r="BD250" s="7"/>
      <c r="BE250" s="7"/>
      <c r="BF250" s="7"/>
      <c r="BG250" s="424"/>
      <c r="BH250" s="424"/>
      <c r="BI250" s="7"/>
      <c r="BJ250" s="7"/>
      <c r="BK250" s="7"/>
      <c r="BL250" s="7"/>
      <c r="BM250" s="424"/>
      <c r="BN250" s="424"/>
      <c r="BO250" s="7"/>
      <c r="BP250" s="7"/>
      <c r="BQ250" s="7"/>
      <c r="BR250" s="7"/>
      <c r="BS250" s="424"/>
      <c r="BT250" s="424"/>
      <c r="BU250" s="7"/>
      <c r="BV250" s="7"/>
      <c r="BW250" s="7"/>
      <c r="BX250" s="7"/>
      <c r="BY250" s="424"/>
      <c r="BZ250" s="424"/>
      <c r="CA250" s="7"/>
      <c r="CB250" s="7"/>
      <c r="CC250" s="7"/>
      <c r="CD250" s="7"/>
      <c r="CE250" s="424"/>
      <c r="CF250" s="424"/>
      <c r="CG250" s="7"/>
      <c r="CH250" s="7"/>
      <c r="CI250" s="8"/>
    </row>
    <row r="251" spans="1:87" ht="43.5" customHeight="1" x14ac:dyDescent="0.3">
      <c r="A251" s="388"/>
      <c r="B251" s="388"/>
      <c r="C251" s="388"/>
      <c r="D251" s="388"/>
      <c r="E251" s="143"/>
      <c r="F251" s="1388"/>
      <c r="G251" s="1388"/>
      <c r="H251" s="1388"/>
      <c r="I251" s="1388"/>
      <c r="J251" s="1388"/>
      <c r="K251" s="1388"/>
      <c r="L251" s="1388"/>
      <c r="M251" s="1388"/>
      <c r="N251" s="1388"/>
      <c r="O251" s="1388"/>
      <c r="P251" s="1388"/>
      <c r="Q251" s="1388"/>
      <c r="R251" s="1388"/>
      <c r="S251" s="1388"/>
      <c r="T251" s="1388"/>
      <c r="U251" s="1388"/>
      <c r="V251" s="1388"/>
      <c r="W251" s="1388"/>
      <c r="X251" s="1388"/>
      <c r="Y251" s="1388"/>
      <c r="Z251" s="1388"/>
      <c r="AA251" s="1388"/>
      <c r="AB251" s="1388"/>
      <c r="AC251" s="1388"/>
      <c r="AD251" s="1388"/>
      <c r="AE251" s="1388"/>
      <c r="AF251" s="1388"/>
      <c r="AG251" s="1388"/>
      <c r="AH251" s="1388"/>
      <c r="AI251" s="1388"/>
      <c r="AJ251" s="1388"/>
      <c r="AK251" s="397"/>
      <c r="AL251" s="7"/>
      <c r="AM251" s="7"/>
      <c r="AN251" s="7"/>
      <c r="AO251" s="424"/>
      <c r="AP251" s="424"/>
      <c r="AQ251" s="7"/>
      <c r="AR251" s="7"/>
      <c r="AS251" s="7"/>
      <c r="AT251" s="7"/>
      <c r="AU251" s="424"/>
      <c r="AV251" s="424"/>
      <c r="AW251" s="7"/>
      <c r="AX251" s="7"/>
      <c r="AY251" s="7"/>
      <c r="AZ251" s="7"/>
      <c r="BA251" s="424"/>
      <c r="BB251" s="424"/>
      <c r="BC251" s="7"/>
      <c r="BD251" s="7"/>
      <c r="BE251" s="7"/>
      <c r="BF251" s="7"/>
      <c r="BG251" s="424"/>
      <c r="BH251" s="424"/>
      <c r="BI251" s="7"/>
      <c r="BJ251" s="7"/>
      <c r="BK251" s="7"/>
      <c r="BL251" s="7"/>
      <c r="BM251" s="424"/>
      <c r="BN251" s="424"/>
      <c r="BO251" s="7"/>
      <c r="BP251" s="7"/>
      <c r="BQ251" s="7"/>
      <c r="BR251" s="7"/>
      <c r="BS251" s="424"/>
      <c r="BT251" s="424"/>
      <c r="BU251" s="7"/>
      <c r="BV251" s="7"/>
      <c r="BW251" s="7"/>
      <c r="BX251" s="7"/>
      <c r="BY251" s="424"/>
      <c r="BZ251" s="424"/>
      <c r="CA251" s="7"/>
      <c r="CB251" s="7"/>
      <c r="CC251" s="7"/>
      <c r="CD251" s="7"/>
      <c r="CE251" s="424"/>
      <c r="CF251" s="424"/>
      <c r="CG251" s="7"/>
      <c r="CH251" s="7"/>
      <c r="CI251" s="8"/>
    </row>
    <row r="252" spans="1:87" ht="20.25" x14ac:dyDescent="0.3">
      <c r="A252" s="388"/>
      <c r="B252" s="388"/>
      <c r="C252" s="388"/>
      <c r="D252" s="388"/>
      <c r="E252" s="143"/>
      <c r="F252" s="1389"/>
      <c r="G252" s="1389"/>
      <c r="H252" s="1389"/>
      <c r="I252" s="1389"/>
      <c r="J252" s="1389"/>
      <c r="K252" s="1389"/>
      <c r="L252" s="1389"/>
      <c r="M252" s="1389"/>
      <c r="N252" s="1389"/>
      <c r="O252" s="1389"/>
      <c r="P252" s="1389"/>
      <c r="Q252" s="1389"/>
      <c r="R252" s="1389"/>
      <c r="S252" s="1389"/>
      <c r="T252" s="1389"/>
      <c r="U252" s="1389"/>
      <c r="V252" s="1389"/>
      <c r="W252" s="1389"/>
      <c r="X252" s="1389"/>
      <c r="Y252" s="1389"/>
      <c r="Z252" s="1389"/>
      <c r="AA252" s="1389"/>
      <c r="AB252" s="1389"/>
      <c r="AC252" s="1389"/>
      <c r="AD252" s="1389"/>
      <c r="AE252" s="1389"/>
      <c r="AF252" s="1389"/>
      <c r="AG252" s="1389"/>
      <c r="AH252" s="417"/>
      <c r="AI252" s="417"/>
      <c r="AJ252" s="417"/>
      <c r="AK252" s="417"/>
      <c r="AL252" s="7"/>
      <c r="AM252" s="7"/>
      <c r="AN252" s="7"/>
      <c r="AO252" s="424"/>
      <c r="AP252" s="424"/>
      <c r="AQ252" s="7"/>
      <c r="AR252" s="7"/>
      <c r="AS252" s="7"/>
      <c r="AT252" s="7"/>
      <c r="AU252" s="424"/>
      <c r="AV252" s="424"/>
      <c r="AW252" s="7"/>
      <c r="AX252" s="7"/>
      <c r="AY252" s="7"/>
      <c r="AZ252" s="7"/>
      <c r="BA252" s="424"/>
      <c r="BB252" s="424"/>
      <c r="BC252" s="7"/>
      <c r="BD252" s="7"/>
      <c r="BE252" s="7"/>
      <c r="BF252" s="7"/>
      <c r="BG252" s="424"/>
      <c r="BH252" s="424"/>
      <c r="BI252" s="7"/>
      <c r="BJ252" s="7"/>
      <c r="BK252" s="7"/>
      <c r="BL252" s="7"/>
      <c r="BM252" s="424"/>
      <c r="BN252" s="424"/>
      <c r="BO252" s="7"/>
      <c r="BP252" s="7"/>
      <c r="BQ252" s="7"/>
      <c r="BR252" s="7"/>
      <c r="BS252" s="424"/>
      <c r="BT252" s="424"/>
      <c r="BU252" s="7"/>
      <c r="BV252" s="7"/>
      <c r="BW252" s="7"/>
      <c r="BX252" s="7"/>
      <c r="BY252" s="424"/>
      <c r="BZ252" s="424"/>
      <c r="CA252" s="7"/>
      <c r="CB252" s="7"/>
      <c r="CC252" s="7"/>
      <c r="CD252" s="7"/>
      <c r="CE252" s="424"/>
      <c r="CF252" s="424"/>
      <c r="CG252" s="7"/>
      <c r="CH252" s="7"/>
      <c r="CI252" s="8"/>
    </row>
    <row r="253" spans="1:87" ht="20.25" x14ac:dyDescent="0.3">
      <c r="A253" s="388"/>
      <c r="B253" s="388"/>
      <c r="C253" s="388"/>
      <c r="D253" s="388"/>
      <c r="E253" s="143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424"/>
      <c r="AP253" s="424"/>
      <c r="AQ253" s="7"/>
      <c r="AR253" s="7"/>
      <c r="AS253" s="7"/>
      <c r="AT253" s="7"/>
      <c r="AU253" s="424"/>
      <c r="AV253" s="424"/>
      <c r="AW253" s="7"/>
      <c r="AX253" s="7"/>
      <c r="AY253" s="7"/>
      <c r="AZ253" s="7"/>
      <c r="BA253" s="424"/>
      <c r="BB253" s="424"/>
      <c r="BC253" s="7"/>
      <c r="BD253" s="7"/>
      <c r="BE253" s="7"/>
      <c r="BF253" s="7"/>
      <c r="BG253" s="424"/>
      <c r="BH253" s="424"/>
      <c r="BI253" s="7"/>
      <c r="BJ253" s="7"/>
      <c r="BK253" s="7"/>
      <c r="BL253" s="7"/>
      <c r="BM253" s="424"/>
      <c r="BN253" s="424"/>
      <c r="BO253" s="7"/>
      <c r="BP253" s="7"/>
      <c r="BQ253" s="7"/>
      <c r="BR253" s="7"/>
      <c r="BS253" s="424"/>
      <c r="BT253" s="424"/>
      <c r="BU253" s="7"/>
      <c r="BV253" s="7"/>
      <c r="BW253" s="7"/>
      <c r="BX253" s="7"/>
      <c r="BY253" s="424"/>
      <c r="BZ253" s="424"/>
      <c r="CA253" s="7"/>
      <c r="CB253" s="7"/>
      <c r="CC253" s="7"/>
      <c r="CD253" s="7"/>
      <c r="CE253" s="424"/>
      <c r="CF253" s="424"/>
      <c r="CG253" s="7"/>
      <c r="CH253" s="7"/>
      <c r="CI253" s="8"/>
    </row>
    <row r="254" spans="1:87" ht="43.5" customHeight="1" x14ac:dyDescent="0.3">
      <c r="A254" s="388"/>
      <c r="B254" s="388"/>
      <c r="C254" s="388"/>
      <c r="D254" s="388"/>
      <c r="E254" s="143"/>
      <c r="F254" s="1388"/>
      <c r="G254" s="1388"/>
      <c r="H254" s="1388"/>
      <c r="I254" s="1388"/>
      <c r="J254" s="1388"/>
      <c r="K254" s="1388"/>
      <c r="L254" s="1388"/>
      <c r="M254" s="1388"/>
      <c r="N254" s="1388"/>
      <c r="O254" s="1388"/>
      <c r="P254" s="1388"/>
      <c r="Q254" s="1388"/>
      <c r="R254" s="1388"/>
      <c r="S254" s="1388"/>
      <c r="T254" s="1388"/>
      <c r="U254" s="1388"/>
      <c r="V254" s="1388"/>
      <c r="W254" s="1388"/>
      <c r="X254" s="1388"/>
      <c r="Y254" s="1388"/>
      <c r="Z254" s="1388"/>
      <c r="AA254" s="1388"/>
      <c r="AB254" s="1388"/>
      <c r="AC254" s="1388"/>
      <c r="AD254" s="1388"/>
      <c r="AE254" s="1388"/>
      <c r="AF254" s="1388"/>
      <c r="AG254" s="1388"/>
      <c r="AH254" s="1388"/>
      <c r="AI254" s="1388"/>
      <c r="AJ254" s="1388"/>
      <c r="AK254" s="397"/>
      <c r="AL254" s="7"/>
      <c r="AM254" s="7"/>
      <c r="AN254" s="7"/>
      <c r="AO254" s="424"/>
      <c r="AP254" s="424"/>
      <c r="AQ254" s="7"/>
      <c r="AR254" s="7"/>
      <c r="AS254" s="7"/>
      <c r="AT254" s="7"/>
      <c r="AU254" s="424"/>
      <c r="AV254" s="424"/>
      <c r="AW254" s="7"/>
      <c r="AX254" s="7"/>
      <c r="AY254" s="7"/>
      <c r="AZ254" s="7"/>
      <c r="BA254" s="424"/>
      <c r="BB254" s="424"/>
      <c r="BC254" s="7"/>
      <c r="BD254" s="7"/>
      <c r="BE254" s="7"/>
      <c r="BF254" s="7"/>
      <c r="BG254" s="424"/>
      <c r="BH254" s="424"/>
      <c r="BI254" s="7"/>
      <c r="BJ254" s="7"/>
      <c r="BK254" s="7"/>
      <c r="BL254" s="7"/>
      <c r="BM254" s="424"/>
      <c r="BN254" s="424"/>
      <c r="BO254" s="7"/>
      <c r="BP254" s="7"/>
      <c r="BQ254" s="7"/>
      <c r="BR254" s="7"/>
      <c r="BS254" s="424"/>
      <c r="BT254" s="424"/>
      <c r="BU254" s="7"/>
      <c r="BV254" s="7"/>
      <c r="BW254" s="7"/>
      <c r="BX254" s="7"/>
      <c r="BY254" s="424"/>
      <c r="BZ254" s="424"/>
      <c r="CA254" s="7"/>
      <c r="CB254" s="7"/>
      <c r="CC254" s="7"/>
      <c r="CD254" s="7"/>
      <c r="CE254" s="424"/>
      <c r="CF254" s="424"/>
      <c r="CG254" s="7"/>
      <c r="CH254" s="7"/>
      <c r="CI254" s="8"/>
    </row>
    <row r="255" spans="1:87" ht="20.25" x14ac:dyDescent="0.3">
      <c r="A255" s="388"/>
      <c r="B255" s="388"/>
      <c r="C255" s="388"/>
      <c r="D255" s="388"/>
      <c r="E255" s="143"/>
      <c r="F255" s="1389"/>
      <c r="G255" s="1389"/>
      <c r="H255" s="1389"/>
      <c r="I255" s="1389"/>
      <c r="J255" s="1389"/>
      <c r="K255" s="1389"/>
      <c r="L255" s="1389"/>
      <c r="M255" s="1389"/>
      <c r="N255" s="1389"/>
      <c r="O255" s="1389"/>
      <c r="P255" s="1389"/>
      <c r="Q255" s="1389"/>
      <c r="R255" s="1389"/>
      <c r="S255" s="1389"/>
      <c r="T255" s="1389"/>
      <c r="U255" s="1389"/>
      <c r="V255" s="1389"/>
      <c r="W255" s="1389"/>
      <c r="X255" s="1389"/>
      <c r="Y255" s="1389"/>
      <c r="Z255" s="1389"/>
      <c r="AA255" s="1389"/>
      <c r="AB255" s="1389"/>
      <c r="AC255" s="1389"/>
      <c r="AD255" s="1389"/>
      <c r="AE255" s="1389"/>
      <c r="AF255" s="1389"/>
      <c r="AG255" s="1389"/>
      <c r="AH255" s="417"/>
      <c r="AI255" s="417"/>
      <c r="AJ255" s="417"/>
      <c r="AK255" s="417"/>
      <c r="AL255" s="7"/>
      <c r="AM255" s="7"/>
      <c r="AN255" s="7"/>
      <c r="AO255" s="424"/>
      <c r="AP255" s="424"/>
      <c r="AQ255" s="7"/>
      <c r="AR255" s="7"/>
      <c r="AS255" s="7"/>
      <c r="AT255" s="7"/>
      <c r="AU255" s="424"/>
      <c r="AV255" s="424"/>
      <c r="AW255" s="7"/>
      <c r="AX255" s="7"/>
      <c r="AY255" s="7"/>
      <c r="AZ255" s="7"/>
      <c r="BA255" s="424"/>
      <c r="BB255" s="424"/>
      <c r="BC255" s="7"/>
      <c r="BD255" s="7"/>
      <c r="BE255" s="7"/>
      <c r="BF255" s="7"/>
      <c r="BG255" s="424"/>
      <c r="BH255" s="424"/>
      <c r="BI255" s="7"/>
      <c r="BJ255" s="7"/>
      <c r="BK255" s="7"/>
      <c r="BL255" s="7"/>
      <c r="BM255" s="424"/>
      <c r="BN255" s="424"/>
      <c r="BO255" s="7"/>
      <c r="BP255" s="7"/>
      <c r="BQ255" s="7"/>
      <c r="BR255" s="7"/>
      <c r="BS255" s="424"/>
      <c r="BT255" s="424"/>
      <c r="BU255" s="7"/>
      <c r="BV255" s="7"/>
      <c r="BW255" s="7"/>
      <c r="BX255" s="7"/>
      <c r="BY255" s="424"/>
      <c r="BZ255" s="424"/>
      <c r="CA255" s="7"/>
      <c r="CB255" s="7"/>
      <c r="CC255" s="7"/>
      <c r="CD255" s="7"/>
      <c r="CE255" s="424"/>
      <c r="CF255" s="424"/>
      <c r="CG255" s="7"/>
      <c r="CH255" s="7"/>
      <c r="CI255" s="8"/>
    </row>
    <row r="256" spans="1:87" ht="20.25" x14ac:dyDescent="0.3">
      <c r="A256" s="336"/>
      <c r="B256" s="336"/>
      <c r="C256" s="336"/>
      <c r="D256" s="336"/>
      <c r="E256" s="420"/>
    </row>
    <row r="257" spans="1:5" ht="15.75" x14ac:dyDescent="0.25">
      <c r="A257" s="138"/>
      <c r="B257" s="138"/>
      <c r="C257" s="138"/>
      <c r="D257" s="138"/>
      <c r="E257" s="138"/>
    </row>
  </sheetData>
  <mergeCells count="3477">
    <mergeCell ref="CD203:CJ203"/>
    <mergeCell ref="F221:I221"/>
    <mergeCell ref="J221:CC221"/>
    <mergeCell ref="CD221:CJ221"/>
    <mergeCell ref="CD208:CJ208"/>
    <mergeCell ref="CD209:CJ209"/>
    <mergeCell ref="CD210:CJ210"/>
    <mergeCell ref="F203:I203"/>
    <mergeCell ref="J203:CC203"/>
    <mergeCell ref="F204:I204"/>
    <mergeCell ref="J204:CC204"/>
    <mergeCell ref="F201:I201"/>
    <mergeCell ref="J201:CC201"/>
    <mergeCell ref="F202:I202"/>
    <mergeCell ref="J202:CC202"/>
    <mergeCell ref="F199:I199"/>
    <mergeCell ref="J199:CC199"/>
    <mergeCell ref="CD205:CJ205"/>
    <mergeCell ref="CD206:CJ206"/>
    <mergeCell ref="CD207:CJ207"/>
    <mergeCell ref="CD187:CJ187"/>
    <mergeCell ref="CD188:CJ188"/>
    <mergeCell ref="CD189:CJ189"/>
    <mergeCell ref="CD190:CJ190"/>
    <mergeCell ref="CD191:CJ191"/>
    <mergeCell ref="CD192:CJ192"/>
    <mergeCell ref="CD193:CJ193"/>
    <mergeCell ref="CD194:CJ194"/>
    <mergeCell ref="F210:I210"/>
    <mergeCell ref="J210:CC210"/>
    <mergeCell ref="F207:I207"/>
    <mergeCell ref="J207:CC207"/>
    <mergeCell ref="F208:I208"/>
    <mergeCell ref="J208:CC208"/>
    <mergeCell ref="F205:I205"/>
    <mergeCell ref="J205:CC205"/>
    <mergeCell ref="F206:I206"/>
    <mergeCell ref="J206:CC206"/>
    <mergeCell ref="CD195:CJ195"/>
    <mergeCell ref="CD196:CJ196"/>
    <mergeCell ref="CD197:CJ197"/>
    <mergeCell ref="CD198:CJ198"/>
    <mergeCell ref="F209:I209"/>
    <mergeCell ref="J209:CC209"/>
    <mergeCell ref="CD204:CJ204"/>
    <mergeCell ref="F197:I197"/>
    <mergeCell ref="J197:CC197"/>
    <mergeCell ref="F198:I198"/>
    <mergeCell ref="J198:CC198"/>
    <mergeCell ref="F195:I195"/>
    <mergeCell ref="J195:CC195"/>
    <mergeCell ref="F196:I196"/>
    <mergeCell ref="CG137:CH137"/>
    <mergeCell ref="CI137:CI138"/>
    <mergeCell ref="U138:V138"/>
    <mergeCell ref="Y138:Z138"/>
    <mergeCell ref="AE138:AF138"/>
    <mergeCell ref="AK138:AL138"/>
    <mergeCell ref="AO138:AP138"/>
    <mergeCell ref="AU138:AV138"/>
    <mergeCell ref="BA138:BB138"/>
    <mergeCell ref="BG138:BH138"/>
    <mergeCell ref="BM138:BN138"/>
    <mergeCell ref="BS138:BT138"/>
    <mergeCell ref="BY138:BZ138"/>
    <mergeCell ref="BE139:BF139"/>
    <mergeCell ref="BY140:BZ140"/>
    <mergeCell ref="BU139:BV139"/>
    <mergeCell ref="BW139:BX139"/>
    <mergeCell ref="BY139:BZ139"/>
    <mergeCell ref="CA138:CB138"/>
    <mergeCell ref="CC138:CD138"/>
    <mergeCell ref="CE138:CF138"/>
    <mergeCell ref="CG138:CH138"/>
    <mergeCell ref="AU139:AV139"/>
    <mergeCell ref="BA139:BB139"/>
    <mergeCell ref="BC139:BD139"/>
    <mergeCell ref="CG139:CH139"/>
    <mergeCell ref="BO137:BP137"/>
    <mergeCell ref="BQ137:BR137"/>
    <mergeCell ref="BS137:BT137"/>
    <mergeCell ref="BU137:BV137"/>
    <mergeCell ref="F128:G129"/>
    <mergeCell ref="F130:G131"/>
    <mergeCell ref="F139:G140"/>
    <mergeCell ref="F137:G138"/>
    <mergeCell ref="H137:T138"/>
    <mergeCell ref="U137:V137"/>
    <mergeCell ref="W137:X138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O137:AP137"/>
    <mergeCell ref="AU137:AV137"/>
    <mergeCell ref="AE139:AF139"/>
    <mergeCell ref="AG139:AH139"/>
    <mergeCell ref="AI139:AJ139"/>
    <mergeCell ref="Y140:Z140"/>
    <mergeCell ref="AS139:AT139"/>
    <mergeCell ref="AI130:AJ130"/>
    <mergeCell ref="AK130:AL130"/>
    <mergeCell ref="AM130:AN130"/>
    <mergeCell ref="AO130:AP130"/>
    <mergeCell ref="AI128:AJ128"/>
    <mergeCell ref="AK128:AL128"/>
    <mergeCell ref="AM128:AN128"/>
    <mergeCell ref="AO128:AP128"/>
    <mergeCell ref="AQ130:AR130"/>
    <mergeCell ref="AS130:AT130"/>
    <mergeCell ref="AM107:AN107"/>
    <mergeCell ref="AO107:AP107"/>
    <mergeCell ref="AQ107:AR107"/>
    <mergeCell ref="AS107:AT107"/>
    <mergeCell ref="AU107:AV107"/>
    <mergeCell ref="AW107:AX107"/>
    <mergeCell ref="AY107:AZ107"/>
    <mergeCell ref="BA107:BB107"/>
    <mergeCell ref="BC107:BD107"/>
    <mergeCell ref="BE107:BF107"/>
    <mergeCell ref="BG107:BH107"/>
    <mergeCell ref="F109:G109"/>
    <mergeCell ref="H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M109:AN109"/>
    <mergeCell ref="AO109:AP109"/>
    <mergeCell ref="AS109:AT109"/>
    <mergeCell ref="AU109:AV109"/>
    <mergeCell ref="AW109:AX109"/>
    <mergeCell ref="AY109:AZ109"/>
    <mergeCell ref="BA109:BB109"/>
    <mergeCell ref="BC109:BD109"/>
    <mergeCell ref="BE109:BF109"/>
    <mergeCell ref="BG109:BH109"/>
    <mergeCell ref="F251:AJ251"/>
    <mergeCell ref="F252:AG252"/>
    <mergeCell ref="F254:AJ254"/>
    <mergeCell ref="F255:AG255"/>
    <mergeCell ref="AO242:AT242"/>
    <mergeCell ref="AV241:AZ241"/>
    <mergeCell ref="AO237:AT237"/>
    <mergeCell ref="AO238:BH238"/>
    <mergeCell ref="AO239:AT239"/>
    <mergeCell ref="AV239:BC239"/>
    <mergeCell ref="F235:R235"/>
    <mergeCell ref="AO235:BA235"/>
    <mergeCell ref="F236:K236"/>
    <mergeCell ref="M236:Q236"/>
    <mergeCell ref="AO236:AT236"/>
    <mergeCell ref="AV236:AZ236"/>
    <mergeCell ref="AO232:BQ232"/>
    <mergeCell ref="F233:AJ233"/>
    <mergeCell ref="F234:K234"/>
    <mergeCell ref="M234:R234"/>
    <mergeCell ref="AO234:AT234"/>
    <mergeCell ref="AV234:BA234"/>
    <mergeCell ref="F228:K228"/>
    <mergeCell ref="M228:AB228"/>
    <mergeCell ref="AO228:AT228"/>
    <mergeCell ref="AV228:BH228"/>
    <mergeCell ref="F230:K230"/>
    <mergeCell ref="M230:Q230"/>
    <mergeCell ref="AO230:AT230"/>
    <mergeCell ref="AV230:BA230"/>
    <mergeCell ref="F222:I222"/>
    <mergeCell ref="BT6:CH7"/>
    <mergeCell ref="BT9:CF9"/>
    <mergeCell ref="BI107:BJ107"/>
    <mergeCell ref="BK107:BL107"/>
    <mergeCell ref="BM107:BN107"/>
    <mergeCell ref="BO107:BP107"/>
    <mergeCell ref="BQ107:BR107"/>
    <mergeCell ref="BS107:BT107"/>
    <mergeCell ref="BU107:BV107"/>
    <mergeCell ref="BW107:BX107"/>
    <mergeCell ref="BY107:BZ107"/>
    <mergeCell ref="CA107:CB107"/>
    <mergeCell ref="CC107:CD107"/>
    <mergeCell ref="CE107:CF107"/>
    <mergeCell ref="CG107:CH107"/>
    <mergeCell ref="AQ109:AR109"/>
    <mergeCell ref="CD199:CJ199"/>
    <mergeCell ref="BI109:BJ109"/>
    <mergeCell ref="BK109:BL109"/>
    <mergeCell ref="BM109:BN109"/>
    <mergeCell ref="BO109:BP109"/>
    <mergeCell ref="BQ109:BR109"/>
    <mergeCell ref="BS109:BT109"/>
    <mergeCell ref="BU109:BV109"/>
    <mergeCell ref="BW109:BX109"/>
    <mergeCell ref="BY109:BZ109"/>
    <mergeCell ref="CG109:CH109"/>
    <mergeCell ref="BA137:BB137"/>
    <mergeCell ref="BG137:BH137"/>
    <mergeCell ref="BI137:BJ137"/>
    <mergeCell ref="BK137:BL137"/>
    <mergeCell ref="BM137:BN137"/>
    <mergeCell ref="AO226:BI227"/>
    <mergeCell ref="F216:I216"/>
    <mergeCell ref="J216:CC216"/>
    <mergeCell ref="J217:CC217"/>
    <mergeCell ref="J218:CC218"/>
    <mergeCell ref="F213:I213"/>
    <mergeCell ref="J213:CC213"/>
    <mergeCell ref="F215:I215"/>
    <mergeCell ref="J215:CC215"/>
    <mergeCell ref="F211:I211"/>
    <mergeCell ref="J211:CC211"/>
    <mergeCell ref="F226:V227"/>
    <mergeCell ref="F212:I212"/>
    <mergeCell ref="J212:CC212"/>
    <mergeCell ref="CD211:CJ211"/>
    <mergeCell ref="CD212:CJ212"/>
    <mergeCell ref="F193:I193"/>
    <mergeCell ref="J193:CC193"/>
    <mergeCell ref="F224:I224"/>
    <mergeCell ref="J224:CC224"/>
    <mergeCell ref="CD224:CJ224"/>
    <mergeCell ref="F225:I225"/>
    <mergeCell ref="J225:CC225"/>
    <mergeCell ref="CD225:CJ225"/>
    <mergeCell ref="CD217:CJ217"/>
    <mergeCell ref="F218:I218"/>
    <mergeCell ref="CD218:CJ218"/>
    <mergeCell ref="F219:I219"/>
    <mergeCell ref="J219:CC219"/>
    <mergeCell ref="CD200:CJ200"/>
    <mergeCell ref="CD201:CJ201"/>
    <mergeCell ref="CD202:CJ202"/>
    <mergeCell ref="F191:I191"/>
    <mergeCell ref="J191:CC191"/>
    <mergeCell ref="F192:I192"/>
    <mergeCell ref="J192:CC192"/>
    <mergeCell ref="F189:I189"/>
    <mergeCell ref="J189:CC189"/>
    <mergeCell ref="F190:I190"/>
    <mergeCell ref="J190:CC190"/>
    <mergeCell ref="J222:CC222"/>
    <mergeCell ref="CD222:CJ222"/>
    <mergeCell ref="F223:I223"/>
    <mergeCell ref="J223:CC223"/>
    <mergeCell ref="CD223:CJ223"/>
    <mergeCell ref="CD213:CJ213"/>
    <mergeCell ref="CD214:CJ214"/>
    <mergeCell ref="CD215:CJ215"/>
    <mergeCell ref="CD219:CJ219"/>
    <mergeCell ref="F220:I220"/>
    <mergeCell ref="J220:CC220"/>
    <mergeCell ref="CD220:CJ220"/>
    <mergeCell ref="CD216:CJ216"/>
    <mergeCell ref="F217:I217"/>
    <mergeCell ref="J196:CC196"/>
    <mergeCell ref="F187:I187"/>
    <mergeCell ref="J187:CC187"/>
    <mergeCell ref="F200:I200"/>
    <mergeCell ref="J200:CC200"/>
    <mergeCell ref="F180:I180"/>
    <mergeCell ref="J180:CC180"/>
    <mergeCell ref="F181:I181"/>
    <mergeCell ref="J181:CC181"/>
    <mergeCell ref="F188:I188"/>
    <mergeCell ref="J188:CC188"/>
    <mergeCell ref="F178:I178"/>
    <mergeCell ref="J178:CC178"/>
    <mergeCell ref="F179:I179"/>
    <mergeCell ref="J179:CC179"/>
    <mergeCell ref="F176:I176"/>
    <mergeCell ref="J176:CC176"/>
    <mergeCell ref="F177:I177"/>
    <mergeCell ref="J177:CC177"/>
    <mergeCell ref="F194:I194"/>
    <mergeCell ref="J194:CC194"/>
    <mergeCell ref="CD179:CJ179"/>
    <mergeCell ref="CD180:CJ180"/>
    <mergeCell ref="CD181:CJ181"/>
    <mergeCell ref="F185:I185"/>
    <mergeCell ref="J185:CC185"/>
    <mergeCell ref="F186:I186"/>
    <mergeCell ref="J186:CC186"/>
    <mergeCell ref="F184:I184"/>
    <mergeCell ref="J184:CC184"/>
    <mergeCell ref="CD176:CJ176"/>
    <mergeCell ref="CD177:CJ177"/>
    <mergeCell ref="CD178:CJ178"/>
    <mergeCell ref="F182:I182"/>
    <mergeCell ref="J182:CC182"/>
    <mergeCell ref="F183:I183"/>
    <mergeCell ref="J183:CC183"/>
    <mergeCell ref="F174:I174"/>
    <mergeCell ref="J174:CC174"/>
    <mergeCell ref="F175:I175"/>
    <mergeCell ref="J175:CC175"/>
    <mergeCell ref="CD174:CJ174"/>
    <mergeCell ref="CD175:CJ175"/>
    <mergeCell ref="CD182:CJ182"/>
    <mergeCell ref="CD183:CJ183"/>
    <mergeCell ref="CD184:CJ184"/>
    <mergeCell ref="CD185:CJ185"/>
    <mergeCell ref="CD186:CJ186"/>
    <mergeCell ref="F172:I172"/>
    <mergeCell ref="J172:CC172"/>
    <mergeCell ref="F173:I173"/>
    <mergeCell ref="J173:CC173"/>
    <mergeCell ref="F171:I171"/>
    <mergeCell ref="J171:CC171"/>
    <mergeCell ref="S170:Y170"/>
    <mergeCell ref="Z170:AB170"/>
    <mergeCell ref="AC170:AF170"/>
    <mergeCell ref="BJ165:CI169"/>
    <mergeCell ref="AU166:AW166"/>
    <mergeCell ref="AX166:BA169"/>
    <mergeCell ref="BB166:BE169"/>
    <mergeCell ref="BF166:BI169"/>
    <mergeCell ref="F165:R165"/>
    <mergeCell ref="S165:U165"/>
    <mergeCell ref="V165:X165"/>
    <mergeCell ref="Y165:AB165"/>
    <mergeCell ref="AC165:AN165"/>
    <mergeCell ref="AO165:AQ165"/>
    <mergeCell ref="CD171:CJ171"/>
    <mergeCell ref="CD172:CJ172"/>
    <mergeCell ref="CD173:CJ173"/>
    <mergeCell ref="AR167:AT167"/>
    <mergeCell ref="AR165:AT165"/>
    <mergeCell ref="AU165:AW165"/>
    <mergeCell ref="Y167:AB169"/>
    <mergeCell ref="AO167:AQ167"/>
    <mergeCell ref="AX165:BA165"/>
    <mergeCell ref="BB165:BE165"/>
    <mergeCell ref="BF165:BI165"/>
    <mergeCell ref="BU160:BZ160"/>
    <mergeCell ref="CA160:CF160"/>
    <mergeCell ref="F164:AB164"/>
    <mergeCell ref="AC164:AW164"/>
    <mergeCell ref="AX164:BI164"/>
    <mergeCell ref="BJ164:CI164"/>
    <mergeCell ref="AU167:AW167"/>
    <mergeCell ref="AO168:AQ168"/>
    <mergeCell ref="AR168:AT168"/>
    <mergeCell ref="AU168:AW168"/>
    <mergeCell ref="AO169:AQ169"/>
    <mergeCell ref="AR169:AT169"/>
    <mergeCell ref="AU169:AW169"/>
    <mergeCell ref="F167:R169"/>
    <mergeCell ref="S167:U169"/>
    <mergeCell ref="V167:X169"/>
    <mergeCell ref="BU159:BZ159"/>
    <mergeCell ref="CA159:CF159"/>
    <mergeCell ref="F160:X160"/>
    <mergeCell ref="Y160:Z160"/>
    <mergeCell ref="AK160:AP160"/>
    <mergeCell ref="AQ160:AV160"/>
    <mergeCell ref="AW160:BB160"/>
    <mergeCell ref="BC160:BH160"/>
    <mergeCell ref="BI160:BN160"/>
    <mergeCell ref="BO160:BT160"/>
    <mergeCell ref="F166:R166"/>
    <mergeCell ref="S166:U166"/>
    <mergeCell ref="V166:X166"/>
    <mergeCell ref="Y166:AB166"/>
    <mergeCell ref="AO166:AQ166"/>
    <mergeCell ref="AR166:AT166"/>
    <mergeCell ref="CA158:CF158"/>
    <mergeCell ref="F159:X159"/>
    <mergeCell ref="Y159:Z159"/>
    <mergeCell ref="AE159:AF159"/>
    <mergeCell ref="AK159:AP159"/>
    <mergeCell ref="AQ159:AV159"/>
    <mergeCell ref="AW159:BB159"/>
    <mergeCell ref="BC159:BH159"/>
    <mergeCell ref="BI159:BN159"/>
    <mergeCell ref="BO159:BT159"/>
    <mergeCell ref="AQ158:AV158"/>
    <mergeCell ref="AW158:BB158"/>
    <mergeCell ref="BC158:BH158"/>
    <mergeCell ref="BI158:BN158"/>
    <mergeCell ref="BO158:BT158"/>
    <mergeCell ref="BU158:BZ158"/>
    <mergeCell ref="BU157:BZ157"/>
    <mergeCell ref="CA157:CF157"/>
    <mergeCell ref="F158:X158"/>
    <mergeCell ref="Y158:Z158"/>
    <mergeCell ref="AA158:AB158"/>
    <mergeCell ref="AC158:AD158"/>
    <mergeCell ref="AE158:AF158"/>
    <mergeCell ref="AG158:AH158"/>
    <mergeCell ref="AI158:AJ158"/>
    <mergeCell ref="AK158:AP158"/>
    <mergeCell ref="AK157:AP157"/>
    <mergeCell ref="AQ157:AV157"/>
    <mergeCell ref="AW157:BB157"/>
    <mergeCell ref="BC157:BH157"/>
    <mergeCell ref="BI157:BN157"/>
    <mergeCell ref="BO157:BT157"/>
    <mergeCell ref="BY156:BZ156"/>
    <mergeCell ref="CC156:CD156"/>
    <mergeCell ref="CE156:CF156"/>
    <mergeCell ref="F157:X157"/>
    <mergeCell ref="Y157:Z157"/>
    <mergeCell ref="AA157:AB157"/>
    <mergeCell ref="AC157:AD157"/>
    <mergeCell ref="AE157:AF157"/>
    <mergeCell ref="AG157:AH157"/>
    <mergeCell ref="AI157:AJ157"/>
    <mergeCell ref="BE156:BF156"/>
    <mergeCell ref="BG156:BH156"/>
    <mergeCell ref="BK156:BL156"/>
    <mergeCell ref="BQ156:BR156"/>
    <mergeCell ref="BS156:BT156"/>
    <mergeCell ref="BW156:BX156"/>
    <mergeCell ref="F156:X156"/>
    <mergeCell ref="AM156:AN156"/>
    <mergeCell ref="AS156:AT156"/>
    <mergeCell ref="AU156:AV156"/>
    <mergeCell ref="AY156:AZ156"/>
    <mergeCell ref="BM155:BN155"/>
    <mergeCell ref="BO155:BP155"/>
    <mergeCell ref="BQ155:BR155"/>
    <mergeCell ref="BS155:BT155"/>
    <mergeCell ref="BU155:BV155"/>
    <mergeCell ref="BW155:BX155"/>
    <mergeCell ref="BA155:BB155"/>
    <mergeCell ref="BC155:BD155"/>
    <mergeCell ref="BE155:BF155"/>
    <mergeCell ref="BG155:BH155"/>
    <mergeCell ref="BI155:BJ155"/>
    <mergeCell ref="BK155:BL155"/>
    <mergeCell ref="AO155:AP155"/>
    <mergeCell ref="AQ155:AR155"/>
    <mergeCell ref="AS155:AT155"/>
    <mergeCell ref="AU155:AV155"/>
    <mergeCell ref="AW155:AX155"/>
    <mergeCell ref="AY155:AZ155"/>
    <mergeCell ref="F155:X155"/>
    <mergeCell ref="Y155:Z155"/>
    <mergeCell ref="AA155:AB155"/>
    <mergeCell ref="AC155:AD155"/>
    <mergeCell ref="AE155:AF155"/>
    <mergeCell ref="AG155:AH155"/>
    <mergeCell ref="CG152:CH152"/>
    <mergeCell ref="BO152:BP152"/>
    <mergeCell ref="AI155:AJ155"/>
    <mergeCell ref="AK155:AL155"/>
    <mergeCell ref="AM155:AN155"/>
    <mergeCell ref="BO154:BP154"/>
    <mergeCell ref="BS154:BT154"/>
    <mergeCell ref="BU154:BV154"/>
    <mergeCell ref="BW154:BX154"/>
    <mergeCell ref="BY154:BZ154"/>
    <mergeCell ref="CA154:CB154"/>
    <mergeCell ref="AW154:AX154"/>
    <mergeCell ref="BA154:BB154"/>
    <mergeCell ref="BC154:BD154"/>
    <mergeCell ref="BG154:BH154"/>
    <mergeCell ref="BI154:BJ154"/>
    <mergeCell ref="BM154:BN154"/>
    <mergeCell ref="BY155:BZ155"/>
    <mergeCell ref="CA155:CB155"/>
    <mergeCell ref="CC155:CD155"/>
    <mergeCell ref="CE155:CF155"/>
    <mergeCell ref="CG155:CH155"/>
    <mergeCell ref="CE153:CF153"/>
    <mergeCell ref="CG153:CH153"/>
    <mergeCell ref="CE154:CF154"/>
    <mergeCell ref="S154:T154"/>
    <mergeCell ref="W154:X154"/>
    <mergeCell ref="Y154:Z154"/>
    <mergeCell ref="AA154:AB154"/>
    <mergeCell ref="AO154:AP154"/>
    <mergeCell ref="AQ154:AR154"/>
    <mergeCell ref="AU154:AV154"/>
    <mergeCell ref="BO153:BP153"/>
    <mergeCell ref="BQ153:BR153"/>
    <mergeCell ref="BS153:BT153"/>
    <mergeCell ref="BW153:BX153"/>
    <mergeCell ref="BY153:BZ153"/>
    <mergeCell ref="CA153:CB153"/>
    <mergeCell ref="AU153:AV153"/>
    <mergeCell ref="BA153:BB153"/>
    <mergeCell ref="BG153:BH153"/>
    <mergeCell ref="BI153:BJ153"/>
    <mergeCell ref="BK153:BL153"/>
    <mergeCell ref="BM153:BN153"/>
    <mergeCell ref="AI153:AJ153"/>
    <mergeCell ref="AK153:AL153"/>
    <mergeCell ref="AM153:AN153"/>
    <mergeCell ref="AO153:AP153"/>
    <mergeCell ref="AQ153:AR153"/>
    <mergeCell ref="AS153:AT153"/>
    <mergeCell ref="F153:G153"/>
    <mergeCell ref="H153:T153"/>
    <mergeCell ref="U153:V153"/>
    <mergeCell ref="W153:X153"/>
    <mergeCell ref="Y153:Z153"/>
    <mergeCell ref="AA153:AB153"/>
    <mergeCell ref="AC153:AD153"/>
    <mergeCell ref="AE153:AF153"/>
    <mergeCell ref="AG153:AH153"/>
    <mergeCell ref="BS152:BT152"/>
    <mergeCell ref="BU152:BV152"/>
    <mergeCell ref="BW152:BX152"/>
    <mergeCell ref="BY152:BZ152"/>
    <mergeCell ref="CC152:CD152"/>
    <mergeCell ref="CE152:CF152"/>
    <mergeCell ref="BC152:BD152"/>
    <mergeCell ref="BE152:BF152"/>
    <mergeCell ref="BG152:BH152"/>
    <mergeCell ref="BI152:BJ152"/>
    <mergeCell ref="BK152:BL152"/>
    <mergeCell ref="BM152:BN152"/>
    <mergeCell ref="AQ152:AR152"/>
    <mergeCell ref="AS152:AT152"/>
    <mergeCell ref="AU152:AV152"/>
    <mergeCell ref="AW152:AX152"/>
    <mergeCell ref="AY152:AZ152"/>
    <mergeCell ref="BA152:BB152"/>
    <mergeCell ref="AE152:AF152"/>
    <mergeCell ref="AG152:AH152"/>
    <mergeCell ref="AI152:AJ152"/>
    <mergeCell ref="AK152:AL152"/>
    <mergeCell ref="CC153:CD153"/>
    <mergeCell ref="AK150:AL150"/>
    <mergeCell ref="AM150:AN150"/>
    <mergeCell ref="AO150:AP150"/>
    <mergeCell ref="AQ150:AR150"/>
    <mergeCell ref="AM152:AN152"/>
    <mergeCell ref="AO152:AP152"/>
    <mergeCell ref="CC151:CD151"/>
    <mergeCell ref="CE151:CF151"/>
    <mergeCell ref="CG151:CH151"/>
    <mergeCell ref="F152:G152"/>
    <mergeCell ref="H152:T152"/>
    <mergeCell ref="U152:V152"/>
    <mergeCell ref="W152:X152"/>
    <mergeCell ref="Y152:Z152"/>
    <mergeCell ref="AA152:AB152"/>
    <mergeCell ref="AC152:AD152"/>
    <mergeCell ref="BM151:BN151"/>
    <mergeCell ref="BS151:BT151"/>
    <mergeCell ref="BW151:BX151"/>
    <mergeCell ref="BY151:BZ151"/>
    <mergeCell ref="AS151:AT151"/>
    <mergeCell ref="AU151:AV151"/>
    <mergeCell ref="BA151:BB151"/>
    <mergeCell ref="BG151:BH151"/>
    <mergeCell ref="BI151:BJ151"/>
    <mergeCell ref="BK151:BL151"/>
    <mergeCell ref="AG151:AH151"/>
    <mergeCell ref="AI151:AJ151"/>
    <mergeCell ref="AK151:AL151"/>
    <mergeCell ref="AM151:AN151"/>
    <mergeCell ref="AO151:AP151"/>
    <mergeCell ref="AQ151:AR151"/>
    <mergeCell ref="F150:G150"/>
    <mergeCell ref="H150:T150"/>
    <mergeCell ref="U150:V150"/>
    <mergeCell ref="W150:X150"/>
    <mergeCell ref="Y150:Z150"/>
    <mergeCell ref="AA150:AB150"/>
    <mergeCell ref="AC150:AD150"/>
    <mergeCell ref="AE150:AF150"/>
    <mergeCell ref="CE150:CF150"/>
    <mergeCell ref="CG150:CH150"/>
    <mergeCell ref="F151:G151"/>
    <mergeCell ref="H151:T151"/>
    <mergeCell ref="U151:V151"/>
    <mergeCell ref="W151:X151"/>
    <mergeCell ref="Y151:Z151"/>
    <mergeCell ref="AA151:AB151"/>
    <mergeCell ref="AC151:AD151"/>
    <mergeCell ref="AE151:AF151"/>
    <mergeCell ref="BQ150:BR150"/>
    <mergeCell ref="BS150:BT150"/>
    <mergeCell ref="BU150:BV150"/>
    <mergeCell ref="BW150:BX150"/>
    <mergeCell ref="BY150:BZ150"/>
    <mergeCell ref="CC150:CD150"/>
    <mergeCell ref="AS150:AT150"/>
    <mergeCell ref="AU150:AV150"/>
    <mergeCell ref="BA150:BB150"/>
    <mergeCell ref="BG150:BH150"/>
    <mergeCell ref="BM150:BN150"/>
    <mergeCell ref="BO150:BP150"/>
    <mergeCell ref="AG150:AH150"/>
    <mergeCell ref="AI150:AJ150"/>
    <mergeCell ref="BU146:BV146"/>
    <mergeCell ref="AU146:AV146"/>
    <mergeCell ref="AW146:AX146"/>
    <mergeCell ref="AY146:AZ146"/>
    <mergeCell ref="BA146:BB146"/>
    <mergeCell ref="BC146:BD146"/>
    <mergeCell ref="BE146:BF146"/>
    <mergeCell ref="AE146:AF146"/>
    <mergeCell ref="AG146:AH146"/>
    <mergeCell ref="AI146:AJ146"/>
    <mergeCell ref="AK146:AL146"/>
    <mergeCell ref="AM146:AN146"/>
    <mergeCell ref="AO146:AP146"/>
    <mergeCell ref="CC149:CD149"/>
    <mergeCell ref="CE149:CF149"/>
    <mergeCell ref="AO149:AP149"/>
    <mergeCell ref="AU149:AV149"/>
    <mergeCell ref="BA149:BB149"/>
    <mergeCell ref="BG149:BH149"/>
    <mergeCell ref="BK149:BL149"/>
    <mergeCell ref="BM149:BN149"/>
    <mergeCell ref="BM148:BN148"/>
    <mergeCell ref="BS148:BT148"/>
    <mergeCell ref="BY148:BZ148"/>
    <mergeCell ref="CE148:CF148"/>
    <mergeCell ref="CJ147:CM147"/>
    <mergeCell ref="F148:G149"/>
    <mergeCell ref="H148:T149"/>
    <mergeCell ref="U148:V149"/>
    <mergeCell ref="W148:X149"/>
    <mergeCell ref="Y148:Z148"/>
    <mergeCell ref="AA148:AB148"/>
    <mergeCell ref="AC148:AD148"/>
    <mergeCell ref="AE148:AF148"/>
    <mergeCell ref="BU147:BV147"/>
    <mergeCell ref="BW147:BX147"/>
    <mergeCell ref="BY147:BZ147"/>
    <mergeCell ref="CA147:CB147"/>
    <mergeCell ref="CC147:CD147"/>
    <mergeCell ref="CE147:CF147"/>
    <mergeCell ref="AO147:AP147"/>
    <mergeCell ref="AU147:AV147"/>
    <mergeCell ref="BA147:BB147"/>
    <mergeCell ref="BG147:BH147"/>
    <mergeCell ref="BM147:BN147"/>
    <mergeCell ref="BS147:BT147"/>
    <mergeCell ref="Y147:Z147"/>
    <mergeCell ref="AA147:AB147"/>
    <mergeCell ref="AC147:AD147"/>
    <mergeCell ref="AE147:AF147"/>
    <mergeCell ref="AG147:AH147"/>
    <mergeCell ref="AI147:AJ147"/>
    <mergeCell ref="F147:G147"/>
    <mergeCell ref="H147:T147"/>
    <mergeCell ref="U147:V147"/>
    <mergeCell ref="W147:X147"/>
    <mergeCell ref="BQ149:BR149"/>
    <mergeCell ref="F146:G146"/>
    <mergeCell ref="H146:T146"/>
    <mergeCell ref="U146:V146"/>
    <mergeCell ref="W146:X146"/>
    <mergeCell ref="Y146:Z146"/>
    <mergeCell ref="AA146:AB146"/>
    <mergeCell ref="AC146:AD146"/>
    <mergeCell ref="BW146:BX146"/>
    <mergeCell ref="BY146:BZ146"/>
    <mergeCell ref="CA146:CB146"/>
    <mergeCell ref="CG148:CH149"/>
    <mergeCell ref="AC149:AD149"/>
    <mergeCell ref="AE149:AF149"/>
    <mergeCell ref="AI149:AJ149"/>
    <mergeCell ref="AG148:AH148"/>
    <mergeCell ref="AI148:AJ148"/>
    <mergeCell ref="AO148:AP148"/>
    <mergeCell ref="AU148:AV148"/>
    <mergeCell ref="BA148:BB148"/>
    <mergeCell ref="BG148:BH148"/>
    <mergeCell ref="CG147:CH147"/>
    <mergeCell ref="CC146:CD146"/>
    <mergeCell ref="CE146:CF146"/>
    <mergeCell ref="CG146:CH146"/>
    <mergeCell ref="BG146:BH146"/>
    <mergeCell ref="BS149:BT149"/>
    <mergeCell ref="BW149:BX149"/>
    <mergeCell ref="BY149:BZ149"/>
    <mergeCell ref="BM146:BN146"/>
    <mergeCell ref="BO146:BP146"/>
    <mergeCell ref="BQ146:BR146"/>
    <mergeCell ref="BS146:BT146"/>
    <mergeCell ref="F145:G145"/>
    <mergeCell ref="H145:T145"/>
    <mergeCell ref="W145:X145"/>
    <mergeCell ref="Y145:Z145"/>
    <mergeCell ref="AA145:AB145"/>
    <mergeCell ref="AC145:AD145"/>
    <mergeCell ref="AG145:AH145"/>
    <mergeCell ref="AQ145:AR145"/>
    <mergeCell ref="AS145:AT145"/>
    <mergeCell ref="BU144:BV144"/>
    <mergeCell ref="BW144:BX144"/>
    <mergeCell ref="BY144:BZ144"/>
    <mergeCell ref="CA144:CB144"/>
    <mergeCell ref="CC144:CD144"/>
    <mergeCell ref="CE144:CF144"/>
    <mergeCell ref="BE144:BF144"/>
    <mergeCell ref="BG144:BH144"/>
    <mergeCell ref="BM144:BN144"/>
    <mergeCell ref="BO144:BP144"/>
    <mergeCell ref="BQ144:BR144"/>
    <mergeCell ref="BS144:BT144"/>
    <mergeCell ref="AS144:AT144"/>
    <mergeCell ref="AU144:AV144"/>
    <mergeCell ref="AW144:AX144"/>
    <mergeCell ref="AY144:AZ144"/>
    <mergeCell ref="BA144:BB144"/>
    <mergeCell ref="BC144:BD144"/>
    <mergeCell ref="AG144:AH144"/>
    <mergeCell ref="AI144:AJ144"/>
    <mergeCell ref="AK144:AL144"/>
    <mergeCell ref="AM144:AN144"/>
    <mergeCell ref="AO144:AP144"/>
    <mergeCell ref="AQ144:AR144"/>
    <mergeCell ref="CE143:CF143"/>
    <mergeCell ref="CG143:CH143"/>
    <mergeCell ref="CG144:CH144"/>
    <mergeCell ref="F144:G144"/>
    <mergeCell ref="H144:T144"/>
    <mergeCell ref="U144:V144"/>
    <mergeCell ref="W144:X144"/>
    <mergeCell ref="Y144:Z144"/>
    <mergeCell ref="AA144:AB144"/>
    <mergeCell ref="AC144:AD144"/>
    <mergeCell ref="AE144:AF144"/>
    <mergeCell ref="BS143:BT143"/>
    <mergeCell ref="BU143:BV143"/>
    <mergeCell ref="BW143:BX143"/>
    <mergeCell ref="BY143:BZ143"/>
    <mergeCell ref="CA143:CB143"/>
    <mergeCell ref="CC143:CD143"/>
    <mergeCell ref="BG143:BH143"/>
    <mergeCell ref="BI143:BJ143"/>
    <mergeCell ref="BK143:BL143"/>
    <mergeCell ref="BM143:BN143"/>
    <mergeCell ref="BO143:BP143"/>
    <mergeCell ref="BQ143:BR143"/>
    <mergeCell ref="AO143:AP143"/>
    <mergeCell ref="AQ143:AR143"/>
    <mergeCell ref="AU143:AV143"/>
    <mergeCell ref="AW143:AX143"/>
    <mergeCell ref="BA143:BB143"/>
    <mergeCell ref="BC143:BD143"/>
    <mergeCell ref="AC143:AD143"/>
    <mergeCell ref="AE143:AF143"/>
    <mergeCell ref="AG143:AH143"/>
    <mergeCell ref="AI143:AJ143"/>
    <mergeCell ref="AK143:AL143"/>
    <mergeCell ref="AM143:AN143"/>
    <mergeCell ref="F143:G143"/>
    <mergeCell ref="H143:T143"/>
    <mergeCell ref="U143:V143"/>
    <mergeCell ref="W143:X143"/>
    <mergeCell ref="Y143:Z143"/>
    <mergeCell ref="AA143:AB143"/>
    <mergeCell ref="AS142:AT142"/>
    <mergeCell ref="AU142:AV142"/>
    <mergeCell ref="AW142:AX142"/>
    <mergeCell ref="AA142:AB142"/>
    <mergeCell ref="AC142:AD142"/>
    <mergeCell ref="AE142:AF142"/>
    <mergeCell ref="AG142:AH142"/>
    <mergeCell ref="AI142:AJ142"/>
    <mergeCell ref="AK142:AL142"/>
    <mergeCell ref="F142:G142"/>
    <mergeCell ref="H142:T142"/>
    <mergeCell ref="U142:V142"/>
    <mergeCell ref="W142:X142"/>
    <mergeCell ref="Y142:Z142"/>
    <mergeCell ref="AI141:AJ141"/>
    <mergeCell ref="AK141:AL141"/>
    <mergeCell ref="BG141:BH141"/>
    <mergeCell ref="BI141:BJ141"/>
    <mergeCell ref="AM141:AN141"/>
    <mergeCell ref="BM141:BN141"/>
    <mergeCell ref="BO141:BP141"/>
    <mergeCell ref="BQ141:BR141"/>
    <mergeCell ref="BS141:BT141"/>
    <mergeCell ref="BU141:BV141"/>
    <mergeCell ref="AE140:AF140"/>
    <mergeCell ref="AK140:AL140"/>
    <mergeCell ref="AO140:AP140"/>
    <mergeCell ref="AU140:AV140"/>
    <mergeCell ref="BA140:BB140"/>
    <mergeCell ref="BG140:BH140"/>
    <mergeCell ref="BS139:BT139"/>
    <mergeCell ref="BM139:BN139"/>
    <mergeCell ref="BO139:BP139"/>
    <mergeCell ref="BQ139:BR139"/>
    <mergeCell ref="AK139:AL139"/>
    <mergeCell ref="AM139:AN139"/>
    <mergeCell ref="AO139:AP139"/>
    <mergeCell ref="AQ139:AR139"/>
    <mergeCell ref="H139:T140"/>
    <mergeCell ref="W139:X139"/>
    <mergeCell ref="Y139:Z139"/>
    <mergeCell ref="AA139:AB139"/>
    <mergeCell ref="AO135:AP135"/>
    <mergeCell ref="BW137:BX137"/>
    <mergeCell ref="BY137:BZ137"/>
    <mergeCell ref="CA137:CB137"/>
    <mergeCell ref="CC137:CD137"/>
    <mergeCell ref="CE137:CF137"/>
    <mergeCell ref="AS141:AT141"/>
    <mergeCell ref="AU141:AV141"/>
    <mergeCell ref="AW141:AX141"/>
    <mergeCell ref="AY141:AZ141"/>
    <mergeCell ref="BW141:BX141"/>
    <mergeCell ref="AC139:AD139"/>
    <mergeCell ref="BM140:BN140"/>
    <mergeCell ref="BS140:BT140"/>
    <mergeCell ref="AO141:AP141"/>
    <mergeCell ref="BC141:BD141"/>
    <mergeCell ref="BE141:BF141"/>
    <mergeCell ref="BY141:BZ141"/>
    <mergeCell ref="AA141:AB141"/>
    <mergeCell ref="CE139:CF139"/>
    <mergeCell ref="W135:X136"/>
    <mergeCell ref="Y135:Z135"/>
    <mergeCell ref="AA135:AB135"/>
    <mergeCell ref="U136:V136"/>
    <mergeCell ref="Y136:Z136"/>
    <mergeCell ref="CE140:CF140"/>
    <mergeCell ref="BI139:BJ139"/>
    <mergeCell ref="BK139:BL139"/>
    <mergeCell ref="F141:G141"/>
    <mergeCell ref="H141:T141"/>
    <mergeCell ref="BW135:BX135"/>
    <mergeCell ref="W141:X141"/>
    <mergeCell ref="Y141:Z141"/>
    <mergeCell ref="AU135:AV135"/>
    <mergeCell ref="BA135:BB135"/>
    <mergeCell ref="BG135:BH135"/>
    <mergeCell ref="BI135:BJ135"/>
    <mergeCell ref="CG135:CH135"/>
    <mergeCell ref="CG141:CH141"/>
    <mergeCell ref="CC141:CD141"/>
    <mergeCell ref="CE141:CF141"/>
    <mergeCell ref="CA141:CB141"/>
    <mergeCell ref="BK141:BL141"/>
    <mergeCell ref="CA139:CB139"/>
    <mergeCell ref="AQ141:AR141"/>
    <mergeCell ref="CC139:CD139"/>
    <mergeCell ref="BG139:BH139"/>
    <mergeCell ref="AC141:AD141"/>
    <mergeCell ref="AE141:AF141"/>
    <mergeCell ref="AG141:AH141"/>
    <mergeCell ref="BA141:BB141"/>
    <mergeCell ref="CG140:CH140"/>
    <mergeCell ref="BK135:BL135"/>
    <mergeCell ref="BY135:BZ135"/>
    <mergeCell ref="CA135:CB135"/>
    <mergeCell ref="CC135:CD135"/>
    <mergeCell ref="CE135:CF135"/>
    <mergeCell ref="F135:G136"/>
    <mergeCell ref="H135:T136"/>
    <mergeCell ref="U135:V135"/>
    <mergeCell ref="BW142:BX142"/>
    <mergeCell ref="BY142:BZ142"/>
    <mergeCell ref="CA142:CB142"/>
    <mergeCell ref="CC142:CD142"/>
    <mergeCell ref="CE142:CF142"/>
    <mergeCell ref="CG142:CH142"/>
    <mergeCell ref="AM142:AN142"/>
    <mergeCell ref="AO142:AP142"/>
    <mergeCell ref="AQ142:AR142"/>
    <mergeCell ref="BQ142:BR142"/>
    <mergeCell ref="BS142:BT142"/>
    <mergeCell ref="BU142:BV142"/>
    <mergeCell ref="AY142:AZ142"/>
    <mergeCell ref="BA142:BB142"/>
    <mergeCell ref="BC142:BD142"/>
    <mergeCell ref="BE142:BF142"/>
    <mergeCell ref="BG142:BH142"/>
    <mergeCell ref="BI142:BJ142"/>
    <mergeCell ref="BO142:BP142"/>
    <mergeCell ref="BK142:BL142"/>
    <mergeCell ref="BM142:BN142"/>
    <mergeCell ref="BG133:BH133"/>
    <mergeCell ref="BI133:BJ133"/>
    <mergeCell ref="AM133:AN133"/>
    <mergeCell ref="AO133:AP133"/>
    <mergeCell ref="AQ133:AR133"/>
    <mergeCell ref="AS133:AT133"/>
    <mergeCell ref="CI139:CI140"/>
    <mergeCell ref="AC135:AD135"/>
    <mergeCell ref="AE135:AF135"/>
    <mergeCell ref="AG135:AH135"/>
    <mergeCell ref="AI135:AJ135"/>
    <mergeCell ref="AK135:AL135"/>
    <mergeCell ref="AM135:AN135"/>
    <mergeCell ref="BM136:BN136"/>
    <mergeCell ref="BS136:BT136"/>
    <mergeCell ref="BY136:BZ136"/>
    <mergeCell ref="CA136:CB136"/>
    <mergeCell ref="CC136:CD136"/>
    <mergeCell ref="CE136:CF136"/>
    <mergeCell ref="AE136:AF136"/>
    <mergeCell ref="AK136:AL136"/>
    <mergeCell ref="AO136:AP136"/>
    <mergeCell ref="AU136:AV136"/>
    <mergeCell ref="BA136:BB136"/>
    <mergeCell ref="BG136:BH136"/>
    <mergeCell ref="CI135:CI136"/>
    <mergeCell ref="CG136:CH136"/>
    <mergeCell ref="BM135:BN135"/>
    <mergeCell ref="BO135:BP135"/>
    <mergeCell ref="BQ135:BR135"/>
    <mergeCell ref="BS135:BT135"/>
    <mergeCell ref="BU135:BV135"/>
    <mergeCell ref="AW132:AX132"/>
    <mergeCell ref="AY132:AZ132"/>
    <mergeCell ref="BA132:BB132"/>
    <mergeCell ref="BC132:BD132"/>
    <mergeCell ref="AC132:AD132"/>
    <mergeCell ref="AE132:AF132"/>
    <mergeCell ref="CI133:CI134"/>
    <mergeCell ref="AK134:AL134"/>
    <mergeCell ref="AO134:AP134"/>
    <mergeCell ref="AU134:AV134"/>
    <mergeCell ref="BA134:BB134"/>
    <mergeCell ref="BG134:BH134"/>
    <mergeCell ref="BM134:BN134"/>
    <mergeCell ref="BS134:BT134"/>
    <mergeCell ref="BY134:BZ134"/>
    <mergeCell ref="CE134:CF134"/>
    <mergeCell ref="BW133:BX133"/>
    <mergeCell ref="BY133:BZ133"/>
    <mergeCell ref="CA133:CB133"/>
    <mergeCell ref="CC133:CD133"/>
    <mergeCell ref="CE133:CF133"/>
    <mergeCell ref="CG133:CH133"/>
    <mergeCell ref="BK133:BL133"/>
    <mergeCell ref="BM133:BN133"/>
    <mergeCell ref="BO133:BP133"/>
    <mergeCell ref="BQ133:BR133"/>
    <mergeCell ref="BS133:BT133"/>
    <mergeCell ref="BU133:BV133"/>
    <mergeCell ref="AY133:AZ133"/>
    <mergeCell ref="BA133:BB133"/>
    <mergeCell ref="BC133:BD133"/>
    <mergeCell ref="BE133:BF133"/>
    <mergeCell ref="BI130:BJ130"/>
    <mergeCell ref="AY130:AZ130"/>
    <mergeCell ref="BA130:BB130"/>
    <mergeCell ref="BC130:BD130"/>
    <mergeCell ref="BE130:BF130"/>
    <mergeCell ref="AW130:AX130"/>
    <mergeCell ref="AU133:AV133"/>
    <mergeCell ref="AW133:AX133"/>
    <mergeCell ref="CG132:CH132"/>
    <mergeCell ref="F133:G134"/>
    <mergeCell ref="H133:T134"/>
    <mergeCell ref="W133:X134"/>
    <mergeCell ref="Y133:Z133"/>
    <mergeCell ref="AA133:AB133"/>
    <mergeCell ref="AC133:AD133"/>
    <mergeCell ref="AG133:AH133"/>
    <mergeCell ref="AI133:AJ133"/>
    <mergeCell ref="AK133:AL133"/>
    <mergeCell ref="BQ132:BR132"/>
    <mergeCell ref="BS132:BT132"/>
    <mergeCell ref="BU132:BV132"/>
    <mergeCell ref="BW132:BX132"/>
    <mergeCell ref="BY132:BZ132"/>
    <mergeCell ref="CE132:CF132"/>
    <mergeCell ref="BE132:BF132"/>
    <mergeCell ref="BG132:BH132"/>
    <mergeCell ref="BI132:BJ132"/>
    <mergeCell ref="BK132:BL132"/>
    <mergeCell ref="BM132:BN132"/>
    <mergeCell ref="BO132:BP132"/>
    <mergeCell ref="AO132:AP132"/>
    <mergeCell ref="AU132:AV132"/>
    <mergeCell ref="BS131:BT131"/>
    <mergeCell ref="BY131:BZ131"/>
    <mergeCell ref="CE131:CF131"/>
    <mergeCell ref="BK130:BL130"/>
    <mergeCell ref="BM130:BN130"/>
    <mergeCell ref="BO130:BP130"/>
    <mergeCell ref="BQ130:BR130"/>
    <mergeCell ref="AU130:AV130"/>
    <mergeCell ref="CG131:CH131"/>
    <mergeCell ref="F132:G132"/>
    <mergeCell ref="H132:T132"/>
    <mergeCell ref="U132:V132"/>
    <mergeCell ref="W132:X132"/>
    <mergeCell ref="Y132:Z132"/>
    <mergeCell ref="AA132:AB132"/>
    <mergeCell ref="CI130:CI131"/>
    <mergeCell ref="U131:V131"/>
    <mergeCell ref="AK131:AL131"/>
    <mergeCell ref="AO131:AP131"/>
    <mergeCell ref="AU131:AV131"/>
    <mergeCell ref="AW131:AX131"/>
    <mergeCell ref="AY131:AZ131"/>
    <mergeCell ref="BA131:BB131"/>
    <mergeCell ref="BG131:BH131"/>
    <mergeCell ref="BM131:BN131"/>
    <mergeCell ref="BS130:BT130"/>
    <mergeCell ref="BU130:BV130"/>
    <mergeCell ref="BW130:BX130"/>
    <mergeCell ref="BY130:BZ130"/>
    <mergeCell ref="CE130:CF130"/>
    <mergeCell ref="CG130:CH130"/>
    <mergeCell ref="BG130:BH130"/>
    <mergeCell ref="AG132:AH132"/>
    <mergeCell ref="AI132:AJ132"/>
    <mergeCell ref="AK132:AL132"/>
    <mergeCell ref="AM132:AN132"/>
    <mergeCell ref="H130:T131"/>
    <mergeCell ref="U130:V130"/>
    <mergeCell ref="W130:X131"/>
    <mergeCell ref="Y130:Z130"/>
    <mergeCell ref="AA130:AB130"/>
    <mergeCell ref="AC130:AD130"/>
    <mergeCell ref="AE130:AF130"/>
    <mergeCell ref="AG130:AH130"/>
    <mergeCell ref="CI128:CI129"/>
    <mergeCell ref="Y129:Z129"/>
    <mergeCell ref="AE129:AF129"/>
    <mergeCell ref="AK129:AL129"/>
    <mergeCell ref="AO129:AP129"/>
    <mergeCell ref="AU129:AV129"/>
    <mergeCell ref="BO128:BP128"/>
    <mergeCell ref="BQ128:BR128"/>
    <mergeCell ref="BS128:BT128"/>
    <mergeCell ref="BU128:BV128"/>
    <mergeCell ref="BW128:BX128"/>
    <mergeCell ref="BY128:BZ128"/>
    <mergeCell ref="AU128:AV128"/>
    <mergeCell ref="BA128:BB128"/>
    <mergeCell ref="BG128:BH128"/>
    <mergeCell ref="BI128:BJ128"/>
    <mergeCell ref="BK128:BL128"/>
    <mergeCell ref="BM128:BN128"/>
    <mergeCell ref="AE128:AF128"/>
    <mergeCell ref="AG128:AH128"/>
    <mergeCell ref="CG129:CH129"/>
    <mergeCell ref="CG128:CH128"/>
    <mergeCell ref="BA129:BB129"/>
    <mergeCell ref="BG129:BH129"/>
    <mergeCell ref="BM129:BN129"/>
    <mergeCell ref="BS129:BT129"/>
    <mergeCell ref="CC128:CD128"/>
    <mergeCell ref="CE128:CF128"/>
    <mergeCell ref="CG127:CH127"/>
    <mergeCell ref="H128:T129"/>
    <mergeCell ref="W128:X128"/>
    <mergeCell ref="Y128:Z128"/>
    <mergeCell ref="AA128:AB128"/>
    <mergeCell ref="AC128:AD128"/>
    <mergeCell ref="BO127:BP127"/>
    <mergeCell ref="BQ127:BR127"/>
    <mergeCell ref="BS127:BT127"/>
    <mergeCell ref="BU127:BV127"/>
    <mergeCell ref="BW127:BX127"/>
    <mergeCell ref="BY127:BZ127"/>
    <mergeCell ref="BC127:BD127"/>
    <mergeCell ref="BE127:BF127"/>
    <mergeCell ref="BG127:BH127"/>
    <mergeCell ref="BI127:BJ127"/>
    <mergeCell ref="BK127:BL127"/>
    <mergeCell ref="BM127:BN127"/>
    <mergeCell ref="AQ127:AR127"/>
    <mergeCell ref="AS127:AT127"/>
    <mergeCell ref="BY129:BZ129"/>
    <mergeCell ref="CE129:CF129"/>
    <mergeCell ref="AU127:AV127"/>
    <mergeCell ref="AW127:AX127"/>
    <mergeCell ref="AY127:AZ127"/>
    <mergeCell ref="BA127:BB127"/>
    <mergeCell ref="AE127:AF127"/>
    <mergeCell ref="AG127:AH127"/>
    <mergeCell ref="AI127:AJ127"/>
    <mergeCell ref="AK127:AL127"/>
    <mergeCell ref="CA128:CB128"/>
    <mergeCell ref="BW125:BX126"/>
    <mergeCell ref="BY125:BZ126"/>
    <mergeCell ref="BC125:BD126"/>
    <mergeCell ref="BE125:BF126"/>
    <mergeCell ref="BG125:BH126"/>
    <mergeCell ref="BI125:BJ126"/>
    <mergeCell ref="BK125:BL126"/>
    <mergeCell ref="BM125:BN126"/>
    <mergeCell ref="AQ125:AR126"/>
    <mergeCell ref="AS125:AT126"/>
    <mergeCell ref="AU125:AV126"/>
    <mergeCell ref="AW125:AX126"/>
    <mergeCell ref="AY125:AZ126"/>
    <mergeCell ref="BA125:BB126"/>
    <mergeCell ref="CA127:CB127"/>
    <mergeCell ref="BS125:BT126"/>
    <mergeCell ref="BU125:BV126"/>
    <mergeCell ref="CC127:CD127"/>
    <mergeCell ref="CE127:CF127"/>
    <mergeCell ref="BC122:BH122"/>
    <mergeCell ref="BI122:BN122"/>
    <mergeCell ref="BO122:BT122"/>
    <mergeCell ref="BU122:BZ122"/>
    <mergeCell ref="CA122:CF122"/>
    <mergeCell ref="AM123:AO123"/>
    <mergeCell ref="F122:G125"/>
    <mergeCell ref="AC122:AD126"/>
    <mergeCell ref="AE122:AF126"/>
    <mergeCell ref="AG122:AH126"/>
    <mergeCell ref="AI122:AJ126"/>
    <mergeCell ref="AQ122:AV122"/>
    <mergeCell ref="AQ124:AV124"/>
    <mergeCell ref="AK125:AL126"/>
    <mergeCell ref="AM125:AN126"/>
    <mergeCell ref="AO125:AP126"/>
    <mergeCell ref="AM127:AN127"/>
    <mergeCell ref="AO127:AP127"/>
    <mergeCell ref="CA125:CB126"/>
    <mergeCell ref="CC125:CD126"/>
    <mergeCell ref="CE125:CF126"/>
    <mergeCell ref="F127:G127"/>
    <mergeCell ref="H127:T127"/>
    <mergeCell ref="U127:V127"/>
    <mergeCell ref="W127:X127"/>
    <mergeCell ref="Y127:Z127"/>
    <mergeCell ref="AA127:AB127"/>
    <mergeCell ref="AC127:AD127"/>
    <mergeCell ref="BO125:BP126"/>
    <mergeCell ref="BQ125:BR126"/>
    <mergeCell ref="A114:AK114"/>
    <mergeCell ref="BJ114:CI114"/>
    <mergeCell ref="F115:M115"/>
    <mergeCell ref="O115:W115"/>
    <mergeCell ref="BJ115:BT115"/>
    <mergeCell ref="BV115:CB115"/>
    <mergeCell ref="CG119:CH126"/>
    <mergeCell ref="CI119:CI126"/>
    <mergeCell ref="Y121:Z126"/>
    <mergeCell ref="AA121:AB126"/>
    <mergeCell ref="AC121:AJ121"/>
    <mergeCell ref="AK121:AV121"/>
    <mergeCell ref="AW121:BH121"/>
    <mergeCell ref="BI121:BT121"/>
    <mergeCell ref="BU121:CF121"/>
    <mergeCell ref="AW122:BB122"/>
    <mergeCell ref="F116:M116"/>
    <mergeCell ref="O116:U116"/>
    <mergeCell ref="BJ116:BT116"/>
    <mergeCell ref="BV116:CA116"/>
    <mergeCell ref="F117:CI117"/>
    <mergeCell ref="H119:T126"/>
    <mergeCell ref="U119:V126"/>
    <mergeCell ref="W119:X126"/>
    <mergeCell ref="Y119:AJ120"/>
    <mergeCell ref="AK119:CF120"/>
    <mergeCell ref="AW124:BB124"/>
    <mergeCell ref="BC124:BH124"/>
    <mergeCell ref="BI124:BN124"/>
    <mergeCell ref="BO124:BT124"/>
    <mergeCell ref="BU124:BZ124"/>
    <mergeCell ref="CA124:CF124"/>
    <mergeCell ref="CG110:CH110"/>
    <mergeCell ref="F111:G111"/>
    <mergeCell ref="H111:T111"/>
    <mergeCell ref="U111:V111"/>
    <mergeCell ref="W111:X111"/>
    <mergeCell ref="Y111:Z111"/>
    <mergeCell ref="BM110:BN110"/>
    <mergeCell ref="BO110:BP110"/>
    <mergeCell ref="BQ110:BR110"/>
    <mergeCell ref="BS110:BT110"/>
    <mergeCell ref="BU110:BV110"/>
    <mergeCell ref="BW110:BX110"/>
    <mergeCell ref="BA110:BB110"/>
    <mergeCell ref="BC110:BD110"/>
    <mergeCell ref="BE110:BF110"/>
    <mergeCell ref="BG110:BH110"/>
    <mergeCell ref="BI110:BJ110"/>
    <mergeCell ref="BK110:BL110"/>
    <mergeCell ref="AO110:AP110"/>
    <mergeCell ref="AQ110:AR110"/>
    <mergeCell ref="AS110:AT110"/>
    <mergeCell ref="AU110:AV110"/>
    <mergeCell ref="AW110:AX110"/>
    <mergeCell ref="AY110:AZ110"/>
    <mergeCell ref="AC110:AD110"/>
    <mergeCell ref="AE110:AF110"/>
    <mergeCell ref="AG110:AH110"/>
    <mergeCell ref="AI110:AJ110"/>
    <mergeCell ref="AK110:AL110"/>
    <mergeCell ref="AM110:AN110"/>
    <mergeCell ref="F110:G110"/>
    <mergeCell ref="H110:T110"/>
    <mergeCell ref="BW108:BX108"/>
    <mergeCell ref="BY108:BZ108"/>
    <mergeCell ref="CA108:CB108"/>
    <mergeCell ref="CC108:CD108"/>
    <mergeCell ref="CE108:CF108"/>
    <mergeCell ref="AA108:AB108"/>
    <mergeCell ref="AC108:AD108"/>
    <mergeCell ref="AE108:AF108"/>
    <mergeCell ref="AG108:AH108"/>
    <mergeCell ref="AI108:AJ108"/>
    <mergeCell ref="AK108:AL108"/>
    <mergeCell ref="BY110:BZ110"/>
    <mergeCell ref="CA110:CB110"/>
    <mergeCell ref="CC110:CD110"/>
    <mergeCell ref="CE110:CF110"/>
    <mergeCell ref="CA109:CB109"/>
    <mergeCell ref="CC109:CD109"/>
    <mergeCell ref="CE109:CF109"/>
    <mergeCell ref="BQ108:BR108"/>
    <mergeCell ref="BS108:BT108"/>
    <mergeCell ref="BU108:BV108"/>
    <mergeCell ref="AY108:AZ108"/>
    <mergeCell ref="BA108:BB108"/>
    <mergeCell ref="BC108:BD108"/>
    <mergeCell ref="BE108:BF108"/>
    <mergeCell ref="BG108:BH108"/>
    <mergeCell ref="BI108:BJ108"/>
    <mergeCell ref="AM108:AN108"/>
    <mergeCell ref="AO108:AP108"/>
    <mergeCell ref="AQ108:AR108"/>
    <mergeCell ref="AS108:AT108"/>
    <mergeCell ref="AU108:AV108"/>
    <mergeCell ref="AU105:AV105"/>
    <mergeCell ref="AW108:AX108"/>
    <mergeCell ref="U110:V110"/>
    <mergeCell ref="W110:X110"/>
    <mergeCell ref="Y110:Z110"/>
    <mergeCell ref="AA110:AB110"/>
    <mergeCell ref="CG106:CH106"/>
    <mergeCell ref="F108:G108"/>
    <mergeCell ref="H108:T108"/>
    <mergeCell ref="U108:V108"/>
    <mergeCell ref="W108:X108"/>
    <mergeCell ref="Y108:Z108"/>
    <mergeCell ref="BM106:BN106"/>
    <mergeCell ref="BO106:BP106"/>
    <mergeCell ref="BQ106:BR106"/>
    <mergeCell ref="BS106:BT106"/>
    <mergeCell ref="BU106:BV106"/>
    <mergeCell ref="BW106:BX106"/>
    <mergeCell ref="BA106:BB106"/>
    <mergeCell ref="BC106:BD106"/>
    <mergeCell ref="BE106:BF106"/>
    <mergeCell ref="BG106:BH106"/>
    <mergeCell ref="BI106:BJ106"/>
    <mergeCell ref="BK106:BL106"/>
    <mergeCell ref="AO106:AP106"/>
    <mergeCell ref="AQ106:AR106"/>
    <mergeCell ref="AS106:AT106"/>
    <mergeCell ref="AU106:AV106"/>
    <mergeCell ref="AW106:AX106"/>
    <mergeCell ref="AY106:AZ106"/>
    <mergeCell ref="AC106:AD106"/>
    <mergeCell ref="AE106:AF106"/>
    <mergeCell ref="AS103:AT103"/>
    <mergeCell ref="AU103:AV103"/>
    <mergeCell ref="AC103:AD103"/>
    <mergeCell ref="AE103:AF103"/>
    <mergeCell ref="AG103:AH103"/>
    <mergeCell ref="AI106:AJ106"/>
    <mergeCell ref="CG108:CH108"/>
    <mergeCell ref="BK108:BL108"/>
    <mergeCell ref="BM108:BN108"/>
    <mergeCell ref="BO108:BP108"/>
    <mergeCell ref="U106:V106"/>
    <mergeCell ref="W106:X106"/>
    <mergeCell ref="Y106:Z106"/>
    <mergeCell ref="AA106:AB106"/>
    <mergeCell ref="BW105:BX105"/>
    <mergeCell ref="BY105:BZ105"/>
    <mergeCell ref="CA105:CB105"/>
    <mergeCell ref="CC105:CD105"/>
    <mergeCell ref="CE105:CF105"/>
    <mergeCell ref="CG105:CH105"/>
    <mergeCell ref="BK105:BL105"/>
    <mergeCell ref="BM105:BN105"/>
    <mergeCell ref="BO105:BP105"/>
    <mergeCell ref="BQ105:BR105"/>
    <mergeCell ref="BS105:BT105"/>
    <mergeCell ref="BU105:BV105"/>
    <mergeCell ref="AY105:AZ105"/>
    <mergeCell ref="BA105:BB105"/>
    <mergeCell ref="BC105:BD105"/>
    <mergeCell ref="BE105:BF105"/>
    <mergeCell ref="BG105:BH105"/>
    <mergeCell ref="BI105:BJ105"/>
    <mergeCell ref="BC102:BD102"/>
    <mergeCell ref="BE102:BF102"/>
    <mergeCell ref="BG102:BH102"/>
    <mergeCell ref="BY103:BZ103"/>
    <mergeCell ref="CA103:CB103"/>
    <mergeCell ref="AW105:AX105"/>
    <mergeCell ref="BY106:BZ106"/>
    <mergeCell ref="CA106:CB106"/>
    <mergeCell ref="CC106:CD106"/>
    <mergeCell ref="CE106:CF106"/>
    <mergeCell ref="CC103:CD103"/>
    <mergeCell ref="CE103:CF103"/>
    <mergeCell ref="CG103:CH103"/>
    <mergeCell ref="F105:G105"/>
    <mergeCell ref="H105:T105"/>
    <mergeCell ref="U105:V105"/>
    <mergeCell ref="W105:X105"/>
    <mergeCell ref="Y105:Z105"/>
    <mergeCell ref="BM103:BN103"/>
    <mergeCell ref="BO103:BP103"/>
    <mergeCell ref="BQ103:BR103"/>
    <mergeCell ref="BS103:BT103"/>
    <mergeCell ref="BU103:BV103"/>
    <mergeCell ref="BW103:BX103"/>
    <mergeCell ref="BA103:BB103"/>
    <mergeCell ref="BC103:BD103"/>
    <mergeCell ref="BE103:BF103"/>
    <mergeCell ref="BG103:BH103"/>
    <mergeCell ref="BI103:BJ103"/>
    <mergeCell ref="BK103:BL103"/>
    <mergeCell ref="AO103:AP103"/>
    <mergeCell ref="AQ103:AR103"/>
    <mergeCell ref="AU101:AV101"/>
    <mergeCell ref="AW101:AX101"/>
    <mergeCell ref="AY101:AZ101"/>
    <mergeCell ref="AC101:AD101"/>
    <mergeCell ref="CC102:CD102"/>
    <mergeCell ref="CE102:CF102"/>
    <mergeCell ref="CG102:CH102"/>
    <mergeCell ref="BK102:BL102"/>
    <mergeCell ref="AI103:AJ103"/>
    <mergeCell ref="AK103:AL103"/>
    <mergeCell ref="AM103:AN103"/>
    <mergeCell ref="H103:T103"/>
    <mergeCell ref="U103:V103"/>
    <mergeCell ref="W103:X103"/>
    <mergeCell ref="Y103:Z103"/>
    <mergeCell ref="AA103:AB103"/>
    <mergeCell ref="BW102:BX102"/>
    <mergeCell ref="BY102:BZ102"/>
    <mergeCell ref="CA102:CB102"/>
    <mergeCell ref="AA102:AB102"/>
    <mergeCell ref="AC102:AD102"/>
    <mergeCell ref="AE102:AF102"/>
    <mergeCell ref="AG102:AH102"/>
    <mergeCell ref="AI102:AJ102"/>
    <mergeCell ref="AK102:AL102"/>
    <mergeCell ref="BM102:BN102"/>
    <mergeCell ref="BO102:BP102"/>
    <mergeCell ref="BQ102:BR102"/>
    <mergeCell ref="BS102:BT102"/>
    <mergeCell ref="BU102:BV102"/>
    <mergeCell ref="AY102:AZ102"/>
    <mergeCell ref="BA102:BB102"/>
    <mergeCell ref="AA101:AB101"/>
    <mergeCell ref="BY101:BZ101"/>
    <mergeCell ref="CA101:CB101"/>
    <mergeCell ref="AE101:AF101"/>
    <mergeCell ref="AG101:AH101"/>
    <mergeCell ref="AI101:AJ101"/>
    <mergeCell ref="AC100:AD100"/>
    <mergeCell ref="AE100:AF100"/>
    <mergeCell ref="AG100:AH100"/>
    <mergeCell ref="AI100:AJ100"/>
    <mergeCell ref="AK100:AL100"/>
    <mergeCell ref="CE101:CF101"/>
    <mergeCell ref="CG101:CH101"/>
    <mergeCell ref="H102:T102"/>
    <mergeCell ref="U102:V102"/>
    <mergeCell ref="W102:X102"/>
    <mergeCell ref="Y102:Z102"/>
    <mergeCell ref="BM101:BN101"/>
    <mergeCell ref="BO101:BP101"/>
    <mergeCell ref="BQ101:BR101"/>
    <mergeCell ref="BS101:BT101"/>
    <mergeCell ref="BU101:BV101"/>
    <mergeCell ref="BW101:BX101"/>
    <mergeCell ref="BA101:BB101"/>
    <mergeCell ref="BC101:BD101"/>
    <mergeCell ref="BE101:BF101"/>
    <mergeCell ref="BG101:BH101"/>
    <mergeCell ref="BI101:BJ101"/>
    <mergeCell ref="BK101:BL101"/>
    <mergeCell ref="AO101:AP101"/>
    <mergeCell ref="AQ101:AR101"/>
    <mergeCell ref="AS101:AT101"/>
    <mergeCell ref="F102:G103"/>
    <mergeCell ref="AQ102:AR102"/>
    <mergeCell ref="AS102:AT102"/>
    <mergeCell ref="AU102:AV102"/>
    <mergeCell ref="AW102:AX102"/>
    <mergeCell ref="AW103:AX103"/>
    <mergeCell ref="AY103:AZ103"/>
    <mergeCell ref="CC101:CD101"/>
    <mergeCell ref="BI100:BJ100"/>
    <mergeCell ref="BK100:BL100"/>
    <mergeCell ref="BM100:BN100"/>
    <mergeCell ref="BO100:BP100"/>
    <mergeCell ref="BQ100:BR100"/>
    <mergeCell ref="BS100:BT100"/>
    <mergeCell ref="AO100:AP100"/>
    <mergeCell ref="AU100:AV100"/>
    <mergeCell ref="BI102:BJ102"/>
    <mergeCell ref="AM102:AN102"/>
    <mergeCell ref="AO102:AP102"/>
    <mergeCell ref="F100:G100"/>
    <mergeCell ref="H100:T100"/>
    <mergeCell ref="U100:V100"/>
    <mergeCell ref="W100:X100"/>
    <mergeCell ref="Y100:Z100"/>
    <mergeCell ref="AA100:AB100"/>
    <mergeCell ref="AK101:AL101"/>
    <mergeCell ref="AM101:AN101"/>
    <mergeCell ref="F101:G101"/>
    <mergeCell ref="H101:T101"/>
    <mergeCell ref="U101:V101"/>
    <mergeCell ref="W101:X101"/>
    <mergeCell ref="Y101:Z101"/>
    <mergeCell ref="AI97:AJ97"/>
    <mergeCell ref="AK97:AL97"/>
    <mergeCell ref="CE99:CF99"/>
    <mergeCell ref="CG99:CH99"/>
    <mergeCell ref="BG99:BH99"/>
    <mergeCell ref="BI99:BJ99"/>
    <mergeCell ref="BK99:BL99"/>
    <mergeCell ref="BM99:BN99"/>
    <mergeCell ref="BO99:BP99"/>
    <mergeCell ref="BQ99:BR99"/>
    <mergeCell ref="AM99:AN99"/>
    <mergeCell ref="AO99:AP99"/>
    <mergeCell ref="AU99:AV99"/>
    <mergeCell ref="BA99:BB99"/>
    <mergeCell ref="BC99:BD99"/>
    <mergeCell ref="BE99:BF99"/>
    <mergeCell ref="CE100:CF100"/>
    <mergeCell ref="CG100:CH100"/>
    <mergeCell ref="BA100:BB100"/>
    <mergeCell ref="BC100:BD100"/>
    <mergeCell ref="BE100:BF100"/>
    <mergeCell ref="BG100:BH100"/>
    <mergeCell ref="BU100:BV100"/>
    <mergeCell ref="BW100:BX100"/>
    <mergeCell ref="BY100:BZ100"/>
    <mergeCell ref="AM100:AN100"/>
    <mergeCell ref="BU99:BV99"/>
    <mergeCell ref="BW99:BX99"/>
    <mergeCell ref="BY99:BZ99"/>
    <mergeCell ref="AO98:AP98"/>
    <mergeCell ref="AQ98:AR98"/>
    <mergeCell ref="AS98:AT98"/>
    <mergeCell ref="BG93:BH93"/>
    <mergeCell ref="AG93:AH93"/>
    <mergeCell ref="F99:G99"/>
    <mergeCell ref="H99:T99"/>
    <mergeCell ref="U99:V99"/>
    <mergeCell ref="W99:X99"/>
    <mergeCell ref="Y99:Z99"/>
    <mergeCell ref="BI97:BJ97"/>
    <mergeCell ref="BK97:BL97"/>
    <mergeCell ref="BM97:BN97"/>
    <mergeCell ref="BO97:BP97"/>
    <mergeCell ref="BQ97:BR97"/>
    <mergeCell ref="BS97:BT97"/>
    <mergeCell ref="AO97:AP97"/>
    <mergeCell ref="AU97:AV97"/>
    <mergeCell ref="BA97:BB97"/>
    <mergeCell ref="BC97:BD97"/>
    <mergeCell ref="BE97:BF97"/>
    <mergeCell ref="BG97:BH97"/>
    <mergeCell ref="F98:G98"/>
    <mergeCell ref="H98:T98"/>
    <mergeCell ref="U98:V98"/>
    <mergeCell ref="W98:X98"/>
    <mergeCell ref="Y98:Z98"/>
    <mergeCell ref="AC98:AD98"/>
    <mergeCell ref="AE98:AF98"/>
    <mergeCell ref="AG98:AH98"/>
    <mergeCell ref="AI98:AJ98"/>
    <mergeCell ref="AK98:AL98"/>
    <mergeCell ref="AM98:AN98"/>
    <mergeCell ref="BS99:BT99"/>
    <mergeCell ref="AG97:AH97"/>
    <mergeCell ref="BC96:BD96"/>
    <mergeCell ref="BE96:BF96"/>
    <mergeCell ref="AM97:AN97"/>
    <mergeCell ref="BE98:BF98"/>
    <mergeCell ref="BG98:BH98"/>
    <mergeCell ref="BI98:BJ98"/>
    <mergeCell ref="BK98:BL98"/>
    <mergeCell ref="BM98:BN98"/>
    <mergeCell ref="BW97:BX97"/>
    <mergeCell ref="BY97:BZ97"/>
    <mergeCell ref="BY93:BZ93"/>
    <mergeCell ref="CE93:CF93"/>
    <mergeCell ref="CG93:CH93"/>
    <mergeCell ref="BI93:BJ93"/>
    <mergeCell ref="AA95:AB95"/>
    <mergeCell ref="AC95:AD95"/>
    <mergeCell ref="AE95:AF95"/>
    <mergeCell ref="AG95:AH95"/>
    <mergeCell ref="AI95:AJ95"/>
    <mergeCell ref="AK95:AL95"/>
    <mergeCell ref="AC97:AD97"/>
    <mergeCell ref="AE97:AF97"/>
    <mergeCell ref="BK93:BL93"/>
    <mergeCell ref="BM93:BN93"/>
    <mergeCell ref="BO93:BP93"/>
    <mergeCell ref="BQ93:BR93"/>
    <mergeCell ref="BS93:BT93"/>
    <mergeCell ref="AW93:AX93"/>
    <mergeCell ref="AY93:AZ93"/>
    <mergeCell ref="BA93:BB93"/>
    <mergeCell ref="BC93:BD93"/>
    <mergeCell ref="BE93:BF93"/>
    <mergeCell ref="BU93:BV93"/>
    <mergeCell ref="BW93:BX93"/>
    <mergeCell ref="AA99:AB99"/>
    <mergeCell ref="AC99:AD99"/>
    <mergeCell ref="AE99:AF99"/>
    <mergeCell ref="AG99:AH99"/>
    <mergeCell ref="AI99:AJ99"/>
    <mergeCell ref="AK99:AL99"/>
    <mergeCell ref="AA98:AB98"/>
    <mergeCell ref="CE97:CF97"/>
    <mergeCell ref="CG97:CH97"/>
    <mergeCell ref="F97:G97"/>
    <mergeCell ref="H97:T97"/>
    <mergeCell ref="U97:V97"/>
    <mergeCell ref="W97:X97"/>
    <mergeCell ref="Y97:Z97"/>
    <mergeCell ref="AA97:AB97"/>
    <mergeCell ref="BG95:BH95"/>
    <mergeCell ref="BI95:BJ95"/>
    <mergeCell ref="BK95:BL95"/>
    <mergeCell ref="BM95:BN95"/>
    <mergeCell ref="BS95:BT95"/>
    <mergeCell ref="H95:T95"/>
    <mergeCell ref="U95:V95"/>
    <mergeCell ref="W95:X95"/>
    <mergeCell ref="Y95:Z95"/>
    <mergeCell ref="BI96:BJ96"/>
    <mergeCell ref="BK96:BL96"/>
    <mergeCell ref="BM96:BN96"/>
    <mergeCell ref="BO96:BP96"/>
    <mergeCell ref="AY96:AZ96"/>
    <mergeCell ref="BA96:BB96"/>
    <mergeCell ref="CC92:CD92"/>
    <mergeCell ref="BG92:BH92"/>
    <mergeCell ref="BI92:BJ92"/>
    <mergeCell ref="BK92:BL92"/>
    <mergeCell ref="BM92:BN92"/>
    <mergeCell ref="BO92:BP92"/>
    <mergeCell ref="BQ92:BR92"/>
    <mergeCell ref="AU92:AV92"/>
    <mergeCell ref="AW92:AX92"/>
    <mergeCell ref="AY92:AZ92"/>
    <mergeCell ref="BA92:BB92"/>
    <mergeCell ref="BC92:BD92"/>
    <mergeCell ref="BE92:BF92"/>
    <mergeCell ref="AI92:AJ92"/>
    <mergeCell ref="AK92:AL92"/>
    <mergeCell ref="AM92:AN92"/>
    <mergeCell ref="AO92:AP92"/>
    <mergeCell ref="AQ92:AR92"/>
    <mergeCell ref="AS92:AT92"/>
    <mergeCell ref="BS92:BT92"/>
    <mergeCell ref="BU92:BV92"/>
    <mergeCell ref="BW92:BX92"/>
    <mergeCell ref="BY92:BZ92"/>
    <mergeCell ref="CA92:CB92"/>
    <mergeCell ref="CG91:CH91"/>
    <mergeCell ref="F92:G92"/>
    <mergeCell ref="H92:T92"/>
    <mergeCell ref="U92:V92"/>
    <mergeCell ref="W92:X92"/>
    <mergeCell ref="Y92:Z92"/>
    <mergeCell ref="AA92:AB92"/>
    <mergeCell ref="AC92:AD92"/>
    <mergeCell ref="AE92:AF92"/>
    <mergeCell ref="AG92:AH92"/>
    <mergeCell ref="BU91:BV91"/>
    <mergeCell ref="BW91:BX91"/>
    <mergeCell ref="BY91:BZ91"/>
    <mergeCell ref="CA91:CB91"/>
    <mergeCell ref="CC91:CD91"/>
    <mergeCell ref="CE91:CF91"/>
    <mergeCell ref="BE91:BF91"/>
    <mergeCell ref="BG91:BH91"/>
    <mergeCell ref="BM91:BN91"/>
    <mergeCell ref="BO91:BP91"/>
    <mergeCell ref="BQ91:BR91"/>
    <mergeCell ref="BS91:BT91"/>
    <mergeCell ref="AG91:AH91"/>
    <mergeCell ref="AI91:AJ91"/>
    <mergeCell ref="AO91:AP91"/>
    <mergeCell ref="AU91:AV91"/>
    <mergeCell ref="BA91:BB91"/>
    <mergeCell ref="BC91:BD91"/>
    <mergeCell ref="CE92:CF92"/>
    <mergeCell ref="CG92:CH92"/>
    <mergeCell ref="F91:G91"/>
    <mergeCell ref="H91:T91"/>
    <mergeCell ref="W91:X91"/>
    <mergeCell ref="Y91:Z91"/>
    <mergeCell ref="AA91:AB91"/>
    <mergeCell ref="AC91:AD91"/>
    <mergeCell ref="AE91:AF91"/>
    <mergeCell ref="BO90:BP90"/>
    <mergeCell ref="BQ90:BR90"/>
    <mergeCell ref="BS90:BT90"/>
    <mergeCell ref="BU90:BV90"/>
    <mergeCell ref="BW90:BX90"/>
    <mergeCell ref="BY90:BZ90"/>
    <mergeCell ref="BC90:BD90"/>
    <mergeCell ref="BE90:BF90"/>
    <mergeCell ref="BG90:BH90"/>
    <mergeCell ref="BI90:BJ90"/>
    <mergeCell ref="BK90:BL90"/>
    <mergeCell ref="BM90:BN90"/>
    <mergeCell ref="AM90:AN90"/>
    <mergeCell ref="AO90:AP90"/>
    <mergeCell ref="AU90:AV90"/>
    <mergeCell ref="AA90:AB90"/>
    <mergeCell ref="AC90:AD90"/>
    <mergeCell ref="AE90:AF90"/>
    <mergeCell ref="AG90:AH90"/>
    <mergeCell ref="F90:G90"/>
    <mergeCell ref="H90:T90"/>
    <mergeCell ref="U90:V90"/>
    <mergeCell ref="W90:X90"/>
    <mergeCell ref="Y90:Z90"/>
    <mergeCell ref="BA89:BB89"/>
    <mergeCell ref="BC89:BD89"/>
    <mergeCell ref="BE89:BF89"/>
    <mergeCell ref="BG89:BH89"/>
    <mergeCell ref="BM89:BN89"/>
    <mergeCell ref="BS89:BT89"/>
    <mergeCell ref="AO89:AP89"/>
    <mergeCell ref="AQ89:AR89"/>
    <mergeCell ref="AS89:AT89"/>
    <mergeCell ref="AU89:AV89"/>
    <mergeCell ref="AW89:AX89"/>
    <mergeCell ref="AY89:AZ89"/>
    <mergeCell ref="AC89:AD89"/>
    <mergeCell ref="AE89:AF89"/>
    <mergeCell ref="AG89:AH89"/>
    <mergeCell ref="AI89:AJ89"/>
    <mergeCell ref="AK89:AL89"/>
    <mergeCell ref="F89:G89"/>
    <mergeCell ref="H89:T89"/>
    <mergeCell ref="U89:V89"/>
    <mergeCell ref="W89:X89"/>
    <mergeCell ref="Y89:Z89"/>
    <mergeCell ref="AA89:AB89"/>
    <mergeCell ref="AW90:AX90"/>
    <mergeCell ref="AY90:AZ90"/>
    <mergeCell ref="BA90:BB90"/>
    <mergeCell ref="BU89:BV89"/>
    <mergeCell ref="BW89:BX89"/>
    <mergeCell ref="BY89:BZ89"/>
    <mergeCell ref="CE89:CF89"/>
    <mergeCell ref="CG89:CH89"/>
    <mergeCell ref="CA90:CB90"/>
    <mergeCell ref="CE90:CF90"/>
    <mergeCell ref="CG90:CH90"/>
    <mergeCell ref="AM89:AN89"/>
    <mergeCell ref="BW88:BX88"/>
    <mergeCell ref="BY88:BZ88"/>
    <mergeCell ref="CA88:CB88"/>
    <mergeCell ref="CC88:CD88"/>
    <mergeCell ref="AI90:AJ90"/>
    <mergeCell ref="AK90:AL90"/>
    <mergeCell ref="BC87:BD87"/>
    <mergeCell ref="BE87:BF87"/>
    <mergeCell ref="CG88:CH88"/>
    <mergeCell ref="BK88:BL88"/>
    <mergeCell ref="BM88:BN88"/>
    <mergeCell ref="BO88:BP88"/>
    <mergeCell ref="BQ88:BR88"/>
    <mergeCell ref="BS88:BT88"/>
    <mergeCell ref="BU88:BV88"/>
    <mergeCell ref="AY88:AZ88"/>
    <mergeCell ref="BA88:BB88"/>
    <mergeCell ref="BC88:BD88"/>
    <mergeCell ref="BE88:BF88"/>
    <mergeCell ref="BG88:BH88"/>
    <mergeCell ref="BI88:BJ88"/>
    <mergeCell ref="AM88:AN88"/>
    <mergeCell ref="AO88:AP88"/>
    <mergeCell ref="AQ88:AR88"/>
    <mergeCell ref="CC86:CD86"/>
    <mergeCell ref="CE86:CF86"/>
    <mergeCell ref="CE88:CF88"/>
    <mergeCell ref="F87:G87"/>
    <mergeCell ref="H87:T87"/>
    <mergeCell ref="U87:V87"/>
    <mergeCell ref="W87:X87"/>
    <mergeCell ref="Y87:Z87"/>
    <mergeCell ref="AA87:AB87"/>
    <mergeCell ref="AS88:AT88"/>
    <mergeCell ref="AU88:AV88"/>
    <mergeCell ref="AW88:AX88"/>
    <mergeCell ref="AA88:AB88"/>
    <mergeCell ref="AC88:AD88"/>
    <mergeCell ref="AE88:AF88"/>
    <mergeCell ref="AG88:AH88"/>
    <mergeCell ref="AI88:AJ88"/>
    <mergeCell ref="AK88:AL88"/>
    <mergeCell ref="BY87:BZ87"/>
    <mergeCell ref="CA87:CB87"/>
    <mergeCell ref="F88:G88"/>
    <mergeCell ref="H88:T88"/>
    <mergeCell ref="U88:V88"/>
    <mergeCell ref="W88:X88"/>
    <mergeCell ref="Y88:Z88"/>
    <mergeCell ref="BM87:BN87"/>
    <mergeCell ref="BO87:BP87"/>
    <mergeCell ref="BQ87:BR87"/>
    <mergeCell ref="BS87:BT87"/>
    <mergeCell ref="BU87:BV87"/>
    <mergeCell ref="BW87:BX87"/>
    <mergeCell ref="BA87:BB87"/>
    <mergeCell ref="CG86:CH86"/>
    <mergeCell ref="AQ87:AR87"/>
    <mergeCell ref="AS87:AT87"/>
    <mergeCell ref="AU87:AV87"/>
    <mergeCell ref="AW87:AX87"/>
    <mergeCell ref="AY87:AZ87"/>
    <mergeCell ref="AC87:AD87"/>
    <mergeCell ref="AE87:AF87"/>
    <mergeCell ref="AG87:AH87"/>
    <mergeCell ref="AI87:AJ87"/>
    <mergeCell ref="AK87:AL87"/>
    <mergeCell ref="AM87:AN87"/>
    <mergeCell ref="CC87:CD87"/>
    <mergeCell ref="CE87:CF87"/>
    <mergeCell ref="CG87:CH87"/>
    <mergeCell ref="BI87:BJ87"/>
    <mergeCell ref="BK87:BL87"/>
    <mergeCell ref="BG87:BH87"/>
    <mergeCell ref="AO87:AP87"/>
    <mergeCell ref="AQ86:AR86"/>
    <mergeCell ref="AS86:AT86"/>
    <mergeCell ref="AU86:AV86"/>
    <mergeCell ref="AW86:AX86"/>
    <mergeCell ref="AY86:AZ86"/>
    <mergeCell ref="AC86:AD86"/>
    <mergeCell ref="AE86:AF86"/>
    <mergeCell ref="AG86:AH86"/>
    <mergeCell ref="AI86:AJ86"/>
    <mergeCell ref="AK86:AL86"/>
    <mergeCell ref="AM86:AN86"/>
    <mergeCell ref="BY86:BZ86"/>
    <mergeCell ref="F86:G86"/>
    <mergeCell ref="H86:T86"/>
    <mergeCell ref="U86:V86"/>
    <mergeCell ref="W86:X86"/>
    <mergeCell ref="Y86:Z86"/>
    <mergeCell ref="AA86:AB86"/>
    <mergeCell ref="BW85:BX85"/>
    <mergeCell ref="AM85:AN85"/>
    <mergeCell ref="AO85:AP85"/>
    <mergeCell ref="AQ85:AR85"/>
    <mergeCell ref="AS85:AT85"/>
    <mergeCell ref="AU85:AV85"/>
    <mergeCell ref="AW85:AX85"/>
    <mergeCell ref="AA85:AB85"/>
    <mergeCell ref="AC85:AD85"/>
    <mergeCell ref="AE85:AF85"/>
    <mergeCell ref="AG85:AH85"/>
    <mergeCell ref="AI85:AJ85"/>
    <mergeCell ref="AK85:AL85"/>
    <mergeCell ref="BM86:BN86"/>
    <mergeCell ref="BO86:BP86"/>
    <mergeCell ref="BQ86:BR86"/>
    <mergeCell ref="BS86:BT86"/>
    <mergeCell ref="BU86:BV86"/>
    <mergeCell ref="BW86:BX86"/>
    <mergeCell ref="BA86:BB86"/>
    <mergeCell ref="BC86:BD86"/>
    <mergeCell ref="BE86:BF86"/>
    <mergeCell ref="BG86:BH86"/>
    <mergeCell ref="BI86:BJ86"/>
    <mergeCell ref="BK86:BL86"/>
    <mergeCell ref="AO86:AP86"/>
    <mergeCell ref="BY85:BZ85"/>
    <mergeCell ref="CA85:CB85"/>
    <mergeCell ref="CC85:CD85"/>
    <mergeCell ref="CE85:CF85"/>
    <mergeCell ref="CG85:CH85"/>
    <mergeCell ref="BK85:BL85"/>
    <mergeCell ref="BM85:BN85"/>
    <mergeCell ref="BO85:BP85"/>
    <mergeCell ref="BQ85:BR85"/>
    <mergeCell ref="BS85:BT85"/>
    <mergeCell ref="BU85:BV85"/>
    <mergeCell ref="AY85:AZ85"/>
    <mergeCell ref="BA85:BB85"/>
    <mergeCell ref="BC85:BD85"/>
    <mergeCell ref="BE85:BF85"/>
    <mergeCell ref="BG85:BH85"/>
    <mergeCell ref="BI85:BJ85"/>
    <mergeCell ref="CA86:CB86"/>
    <mergeCell ref="BY84:BZ84"/>
    <mergeCell ref="CA84:CB84"/>
    <mergeCell ref="CC84:CD84"/>
    <mergeCell ref="CE84:CF84"/>
    <mergeCell ref="CG84:CH84"/>
    <mergeCell ref="F85:G85"/>
    <mergeCell ref="H85:T85"/>
    <mergeCell ref="U85:V85"/>
    <mergeCell ref="W85:X85"/>
    <mergeCell ref="Y85:Z85"/>
    <mergeCell ref="BM84:BN84"/>
    <mergeCell ref="BO84:BP84"/>
    <mergeCell ref="BQ84:BR84"/>
    <mergeCell ref="BS84:BT84"/>
    <mergeCell ref="BU84:BV84"/>
    <mergeCell ref="BW84:BX84"/>
    <mergeCell ref="BA84:BB84"/>
    <mergeCell ref="BC84:BD84"/>
    <mergeCell ref="BE84:BF84"/>
    <mergeCell ref="BG84:BH84"/>
    <mergeCell ref="BI84:BJ84"/>
    <mergeCell ref="BK84:BL84"/>
    <mergeCell ref="AO84:AP84"/>
    <mergeCell ref="AQ84:AR84"/>
    <mergeCell ref="AS84:AT84"/>
    <mergeCell ref="AU84:AV84"/>
    <mergeCell ref="AW84:AX84"/>
    <mergeCell ref="AY84:AZ84"/>
    <mergeCell ref="AC84:AD84"/>
    <mergeCell ref="AE84:AF84"/>
    <mergeCell ref="AG84:AH84"/>
    <mergeCell ref="AI84:AJ84"/>
    <mergeCell ref="AK84:AL84"/>
    <mergeCell ref="AM84:AN84"/>
    <mergeCell ref="F84:G84"/>
    <mergeCell ref="H84:T84"/>
    <mergeCell ref="U84:V84"/>
    <mergeCell ref="W84:X84"/>
    <mergeCell ref="Y84:Z84"/>
    <mergeCell ref="AA84:AB84"/>
    <mergeCell ref="BW83:BX83"/>
    <mergeCell ref="BY83:BZ83"/>
    <mergeCell ref="CA83:CB83"/>
    <mergeCell ref="CC83:CD83"/>
    <mergeCell ref="CE83:CF83"/>
    <mergeCell ref="CG83:CH83"/>
    <mergeCell ref="BK83:BL83"/>
    <mergeCell ref="BM83:BN83"/>
    <mergeCell ref="BO83:BP83"/>
    <mergeCell ref="BQ83:BR83"/>
    <mergeCell ref="BS83:BT83"/>
    <mergeCell ref="BU83:BV83"/>
    <mergeCell ref="AY83:AZ83"/>
    <mergeCell ref="BA83:BB83"/>
    <mergeCell ref="BC83:BD83"/>
    <mergeCell ref="BE83:BF83"/>
    <mergeCell ref="BG83:BH83"/>
    <mergeCell ref="BI83:BJ83"/>
    <mergeCell ref="AM83:AN83"/>
    <mergeCell ref="AO83:AP83"/>
    <mergeCell ref="AQ83:AR83"/>
    <mergeCell ref="AS83:AT83"/>
    <mergeCell ref="AU83:AV83"/>
    <mergeCell ref="AW83:AX83"/>
    <mergeCell ref="AA83:AB83"/>
    <mergeCell ref="AC83:AD83"/>
    <mergeCell ref="AE83:AF83"/>
    <mergeCell ref="AG83:AH83"/>
    <mergeCell ref="AI83:AJ83"/>
    <mergeCell ref="AK83:AL83"/>
    <mergeCell ref="BY82:BZ82"/>
    <mergeCell ref="CA82:CB82"/>
    <mergeCell ref="CC82:CD82"/>
    <mergeCell ref="CE82:CF82"/>
    <mergeCell ref="CG82:CH82"/>
    <mergeCell ref="F83:G83"/>
    <mergeCell ref="H83:T83"/>
    <mergeCell ref="U83:V83"/>
    <mergeCell ref="W83:X83"/>
    <mergeCell ref="Y83:Z83"/>
    <mergeCell ref="BM82:BN82"/>
    <mergeCell ref="BO82:BP82"/>
    <mergeCell ref="BQ82:BR82"/>
    <mergeCell ref="BS82:BT82"/>
    <mergeCell ref="BU82:BV82"/>
    <mergeCell ref="BW82:BX82"/>
    <mergeCell ref="BA82:BB82"/>
    <mergeCell ref="BC82:BD82"/>
    <mergeCell ref="BE82:BF82"/>
    <mergeCell ref="BG82:BH82"/>
    <mergeCell ref="BI82:BJ82"/>
    <mergeCell ref="BK82:BL82"/>
    <mergeCell ref="AO82:AP82"/>
    <mergeCell ref="AQ82:AR82"/>
    <mergeCell ref="AS82:AT82"/>
    <mergeCell ref="AU82:AV82"/>
    <mergeCell ref="AW82:AX82"/>
    <mergeCell ref="AY82:AZ82"/>
    <mergeCell ref="AC82:AD82"/>
    <mergeCell ref="AE82:AF82"/>
    <mergeCell ref="AG82:AH82"/>
    <mergeCell ref="AI82:AJ82"/>
    <mergeCell ref="AK82:AL82"/>
    <mergeCell ref="AM82:AN82"/>
    <mergeCell ref="BY81:BZ81"/>
    <mergeCell ref="CA81:CB81"/>
    <mergeCell ref="CC81:CD81"/>
    <mergeCell ref="CE81:CF81"/>
    <mergeCell ref="CG81:CH81"/>
    <mergeCell ref="F82:G82"/>
    <mergeCell ref="H82:T82"/>
    <mergeCell ref="W82:X82"/>
    <mergeCell ref="Y82:Z82"/>
    <mergeCell ref="AA82:AB82"/>
    <mergeCell ref="BM81:BN81"/>
    <mergeCell ref="BO81:BP81"/>
    <mergeCell ref="BQ81:BR81"/>
    <mergeCell ref="BS81:BT81"/>
    <mergeCell ref="BU81:BV81"/>
    <mergeCell ref="BW81:BX81"/>
    <mergeCell ref="BA81:BB81"/>
    <mergeCell ref="BC81:BD81"/>
    <mergeCell ref="BE81:BF81"/>
    <mergeCell ref="BG81:BH81"/>
    <mergeCell ref="BI81:BJ81"/>
    <mergeCell ref="BK81:BL81"/>
    <mergeCell ref="AO81:AP81"/>
    <mergeCell ref="BY79:BZ79"/>
    <mergeCell ref="CE79:CF79"/>
    <mergeCell ref="CG79:CH79"/>
    <mergeCell ref="AQ81:AR81"/>
    <mergeCell ref="AS81:AT81"/>
    <mergeCell ref="AU81:AV81"/>
    <mergeCell ref="AW81:AX81"/>
    <mergeCell ref="AY81:AZ81"/>
    <mergeCell ref="AC81:AD81"/>
    <mergeCell ref="AE81:AF81"/>
    <mergeCell ref="AG81:AH81"/>
    <mergeCell ref="AI81:AJ81"/>
    <mergeCell ref="AK81:AL81"/>
    <mergeCell ref="AM81:AN81"/>
    <mergeCell ref="F81:G81"/>
    <mergeCell ref="H81:T81"/>
    <mergeCell ref="U81:V81"/>
    <mergeCell ref="W81:X81"/>
    <mergeCell ref="Y81:Z81"/>
    <mergeCell ref="AA81:AB81"/>
    <mergeCell ref="F79:G80"/>
    <mergeCell ref="H79:T80"/>
    <mergeCell ref="U79:V79"/>
    <mergeCell ref="W79:X80"/>
    <mergeCell ref="Y79:Z79"/>
    <mergeCell ref="CI79:CI80"/>
    <mergeCell ref="CE80:CF80"/>
    <mergeCell ref="CG80:CH80"/>
    <mergeCell ref="AO79:AP79"/>
    <mergeCell ref="AQ79:AR79"/>
    <mergeCell ref="AS79:AT79"/>
    <mergeCell ref="AU79:AV79"/>
    <mergeCell ref="BA79:BB79"/>
    <mergeCell ref="BG79:BH79"/>
    <mergeCell ref="AA79:AB79"/>
    <mergeCell ref="AC79:AD79"/>
    <mergeCell ref="AE79:AF79"/>
    <mergeCell ref="AG79:AH79"/>
    <mergeCell ref="AK79:AL79"/>
    <mergeCell ref="AM79:AN79"/>
    <mergeCell ref="BY78:BZ78"/>
    <mergeCell ref="CA78:CB78"/>
    <mergeCell ref="CC78:CD78"/>
    <mergeCell ref="CE78:CF78"/>
    <mergeCell ref="CG78:CH78"/>
    <mergeCell ref="AU80:AV80"/>
    <mergeCell ref="BA80:BB80"/>
    <mergeCell ref="BG80:BH80"/>
    <mergeCell ref="BM80:BN80"/>
    <mergeCell ref="BS80:BT80"/>
    <mergeCell ref="BY80:BZ80"/>
    <mergeCell ref="AE80:AF80"/>
    <mergeCell ref="AK80:AL80"/>
    <mergeCell ref="AM80:AN80"/>
    <mergeCell ref="AO80:AP80"/>
    <mergeCell ref="BM79:BN79"/>
    <mergeCell ref="BS79:BT79"/>
    <mergeCell ref="BM78:BN78"/>
    <mergeCell ref="BO78:BP78"/>
    <mergeCell ref="BQ78:BR78"/>
    <mergeCell ref="BS78:BT78"/>
    <mergeCell ref="BU78:BV78"/>
    <mergeCell ref="BW78:BX78"/>
    <mergeCell ref="BA78:BB78"/>
    <mergeCell ref="BC78:BD78"/>
    <mergeCell ref="BE78:BF78"/>
    <mergeCell ref="BG78:BH78"/>
    <mergeCell ref="BI78:BJ78"/>
    <mergeCell ref="BK78:BL78"/>
    <mergeCell ref="AO78:AP78"/>
    <mergeCell ref="AQ78:AR78"/>
    <mergeCell ref="AS78:AT78"/>
    <mergeCell ref="AU78:AV78"/>
    <mergeCell ref="AW78:AX78"/>
    <mergeCell ref="AY78:AZ78"/>
    <mergeCell ref="AC78:AD78"/>
    <mergeCell ref="AE78:AF78"/>
    <mergeCell ref="AG78:AH78"/>
    <mergeCell ref="AI78:AJ78"/>
    <mergeCell ref="AK78:AL78"/>
    <mergeCell ref="AM78:AN78"/>
    <mergeCell ref="U80:V80"/>
    <mergeCell ref="Y80:Z80"/>
    <mergeCell ref="CA77:CB77"/>
    <mergeCell ref="CC77:CD77"/>
    <mergeCell ref="CE77:CF77"/>
    <mergeCell ref="CG77:CH77"/>
    <mergeCell ref="F78:G78"/>
    <mergeCell ref="H78:T78"/>
    <mergeCell ref="U78:V78"/>
    <mergeCell ref="W78:X78"/>
    <mergeCell ref="Y78:Z78"/>
    <mergeCell ref="AA78:AB78"/>
    <mergeCell ref="BO77:BP77"/>
    <mergeCell ref="BQ77:BR77"/>
    <mergeCell ref="BS77:BT77"/>
    <mergeCell ref="BU77:BV77"/>
    <mergeCell ref="BW77:BX77"/>
    <mergeCell ref="BY77:BZ77"/>
    <mergeCell ref="BC77:BD77"/>
    <mergeCell ref="BE77:BF77"/>
    <mergeCell ref="BG77:BH77"/>
    <mergeCell ref="BI77:BJ77"/>
    <mergeCell ref="BK77:BL77"/>
    <mergeCell ref="BM77:BN77"/>
    <mergeCell ref="AQ77:AR77"/>
    <mergeCell ref="AS77:AT77"/>
    <mergeCell ref="AU77:AV77"/>
    <mergeCell ref="AW77:AX77"/>
    <mergeCell ref="AY77:AZ77"/>
    <mergeCell ref="BA77:BB77"/>
    <mergeCell ref="AE77:AF77"/>
    <mergeCell ref="AG77:AH77"/>
    <mergeCell ref="AI77:AJ77"/>
    <mergeCell ref="AK77:AL77"/>
    <mergeCell ref="AM77:AN77"/>
    <mergeCell ref="AO77:AP77"/>
    <mergeCell ref="CC76:CD76"/>
    <mergeCell ref="CE76:CF76"/>
    <mergeCell ref="CG76:CH76"/>
    <mergeCell ref="F77:G77"/>
    <mergeCell ref="H77:T77"/>
    <mergeCell ref="U77:V77"/>
    <mergeCell ref="W77:X77"/>
    <mergeCell ref="Y77:Z77"/>
    <mergeCell ref="AA77:AB77"/>
    <mergeCell ref="AC77:AD77"/>
    <mergeCell ref="BQ76:BR76"/>
    <mergeCell ref="BS76:BT76"/>
    <mergeCell ref="BU76:BV76"/>
    <mergeCell ref="BW76:BX76"/>
    <mergeCell ref="BY76:BZ76"/>
    <mergeCell ref="CA76:CB76"/>
    <mergeCell ref="BE76:BF76"/>
    <mergeCell ref="BG76:BH76"/>
    <mergeCell ref="BI76:BJ76"/>
    <mergeCell ref="BK76:BL76"/>
    <mergeCell ref="BM76:BN76"/>
    <mergeCell ref="BO76:BP76"/>
    <mergeCell ref="AS76:AT76"/>
    <mergeCell ref="AU76:AV76"/>
    <mergeCell ref="AW76:AX76"/>
    <mergeCell ref="AY76:AZ76"/>
    <mergeCell ref="BA76:BB76"/>
    <mergeCell ref="BC76:BD76"/>
    <mergeCell ref="AG76:AH76"/>
    <mergeCell ref="AI76:AJ76"/>
    <mergeCell ref="AK76:AL76"/>
    <mergeCell ref="AM76:AN76"/>
    <mergeCell ref="AO76:AP76"/>
    <mergeCell ref="AQ76:AR76"/>
    <mergeCell ref="BY75:BZ75"/>
    <mergeCell ref="CA75:CB75"/>
    <mergeCell ref="CC75:CD75"/>
    <mergeCell ref="CE75:CF75"/>
    <mergeCell ref="CG75:CH75"/>
    <mergeCell ref="F76:G76"/>
    <mergeCell ref="H76:T76"/>
    <mergeCell ref="Y76:Z76"/>
    <mergeCell ref="AA76:AB76"/>
    <mergeCell ref="AC76:AD76"/>
    <mergeCell ref="BM75:BN75"/>
    <mergeCell ref="BO75:BP75"/>
    <mergeCell ref="BQ75:BR75"/>
    <mergeCell ref="BS75:BT75"/>
    <mergeCell ref="BU75:BV75"/>
    <mergeCell ref="BW75:BX75"/>
    <mergeCell ref="BA75:BB75"/>
    <mergeCell ref="BC75:BD75"/>
    <mergeCell ref="BE75:BF75"/>
    <mergeCell ref="BG75:BH75"/>
    <mergeCell ref="BI75:BJ75"/>
    <mergeCell ref="BK75:BL75"/>
    <mergeCell ref="AO75:AP75"/>
    <mergeCell ref="AQ75:AR75"/>
    <mergeCell ref="AS75:AT75"/>
    <mergeCell ref="AU75:AV75"/>
    <mergeCell ref="AW75:AX75"/>
    <mergeCell ref="AY75:AZ75"/>
    <mergeCell ref="AC75:AD75"/>
    <mergeCell ref="AE75:AF75"/>
    <mergeCell ref="AG75:AH75"/>
    <mergeCell ref="AI75:AJ75"/>
    <mergeCell ref="AK75:AL75"/>
    <mergeCell ref="AM75:AN75"/>
    <mergeCell ref="F75:G75"/>
    <mergeCell ref="H75:T75"/>
    <mergeCell ref="U75:V75"/>
    <mergeCell ref="CC74:CD74"/>
    <mergeCell ref="CE74:CF74"/>
    <mergeCell ref="CG74:CH74"/>
    <mergeCell ref="BK74:BL74"/>
    <mergeCell ref="BM74:BN74"/>
    <mergeCell ref="BO74:BP74"/>
    <mergeCell ref="BQ74:BR74"/>
    <mergeCell ref="BS74:BT74"/>
    <mergeCell ref="BU74:BV74"/>
    <mergeCell ref="AY74:AZ74"/>
    <mergeCell ref="BA74:BB74"/>
    <mergeCell ref="BC74:BD74"/>
    <mergeCell ref="BE74:BF74"/>
    <mergeCell ref="BG74:BH74"/>
    <mergeCell ref="BI74:BJ74"/>
    <mergeCell ref="AM74:AN74"/>
    <mergeCell ref="AO74:AP74"/>
    <mergeCell ref="AQ74:AR74"/>
    <mergeCell ref="AS74:AT74"/>
    <mergeCell ref="AU74:AV74"/>
    <mergeCell ref="AU72:AV72"/>
    <mergeCell ref="AW72:AX72"/>
    <mergeCell ref="AY72:AZ72"/>
    <mergeCell ref="AC72:AD72"/>
    <mergeCell ref="AE72:AF72"/>
    <mergeCell ref="AG72:AH72"/>
    <mergeCell ref="W75:X75"/>
    <mergeCell ref="Y75:Z75"/>
    <mergeCell ref="AA75:AB75"/>
    <mergeCell ref="BW74:BX74"/>
    <mergeCell ref="BY74:BZ74"/>
    <mergeCell ref="CA74:CB74"/>
    <mergeCell ref="AA74:AB74"/>
    <mergeCell ref="AC74:AD74"/>
    <mergeCell ref="AE74:AF74"/>
    <mergeCell ref="AG74:AH74"/>
    <mergeCell ref="AI74:AJ74"/>
    <mergeCell ref="AK74:AL74"/>
    <mergeCell ref="BG73:BH73"/>
    <mergeCell ref="BI73:BJ73"/>
    <mergeCell ref="BK73:BL73"/>
    <mergeCell ref="BM73:BN73"/>
    <mergeCell ref="BO73:BP73"/>
    <mergeCell ref="BQ73:BR73"/>
    <mergeCell ref="BS73:BT73"/>
    <mergeCell ref="BU73:BV73"/>
    <mergeCell ref="BW73:BX73"/>
    <mergeCell ref="BY73:BZ73"/>
    <mergeCell ref="AS71:AT71"/>
    <mergeCell ref="AU71:AV71"/>
    <mergeCell ref="AW71:AX71"/>
    <mergeCell ref="AY71:AZ71"/>
    <mergeCell ref="BA71:BB71"/>
    <mergeCell ref="AE71:AF71"/>
    <mergeCell ref="AW74:AX74"/>
    <mergeCell ref="BY72:BZ72"/>
    <mergeCell ref="CA72:CB72"/>
    <mergeCell ref="CC72:CD72"/>
    <mergeCell ref="CE72:CF72"/>
    <mergeCell ref="CG72:CH72"/>
    <mergeCell ref="F74:G74"/>
    <mergeCell ref="H74:T74"/>
    <mergeCell ref="U74:V74"/>
    <mergeCell ref="W74:X74"/>
    <mergeCell ref="Y74:Z74"/>
    <mergeCell ref="BM72:BN72"/>
    <mergeCell ref="BO72:BP72"/>
    <mergeCell ref="BQ72:BR72"/>
    <mergeCell ref="BS72:BT72"/>
    <mergeCell ref="BU72:BV72"/>
    <mergeCell ref="BW72:BX72"/>
    <mergeCell ref="BA72:BB72"/>
    <mergeCell ref="BC72:BD72"/>
    <mergeCell ref="BE72:BF72"/>
    <mergeCell ref="BG72:BH72"/>
    <mergeCell ref="BI72:BJ72"/>
    <mergeCell ref="BK72:BL72"/>
    <mergeCell ref="AO72:AP72"/>
    <mergeCell ref="AQ72:AR72"/>
    <mergeCell ref="AS72:AT72"/>
    <mergeCell ref="F71:G71"/>
    <mergeCell ref="H71:T71"/>
    <mergeCell ref="U71:V71"/>
    <mergeCell ref="W71:X71"/>
    <mergeCell ref="Y71:Z71"/>
    <mergeCell ref="AA71:AB71"/>
    <mergeCell ref="AC71:AD71"/>
    <mergeCell ref="BO69:BP70"/>
    <mergeCell ref="BQ69:BR70"/>
    <mergeCell ref="BS69:BT70"/>
    <mergeCell ref="BU69:BV70"/>
    <mergeCell ref="BW69:BX70"/>
    <mergeCell ref="AI72:AJ72"/>
    <mergeCell ref="AK72:AL72"/>
    <mergeCell ref="AM72:AN72"/>
    <mergeCell ref="CA71:CB71"/>
    <mergeCell ref="CC71:CD71"/>
    <mergeCell ref="F72:G72"/>
    <mergeCell ref="H72:T72"/>
    <mergeCell ref="U72:V72"/>
    <mergeCell ref="W72:X72"/>
    <mergeCell ref="Y72:Z72"/>
    <mergeCell ref="AA72:AB72"/>
    <mergeCell ref="BO71:BP71"/>
    <mergeCell ref="BQ71:BR71"/>
    <mergeCell ref="BS71:BT71"/>
    <mergeCell ref="BU71:BV71"/>
    <mergeCell ref="BW71:BX71"/>
    <mergeCell ref="BY71:BZ71"/>
    <mergeCell ref="BC71:BD71"/>
    <mergeCell ref="BE71:BF71"/>
    <mergeCell ref="BG71:BH71"/>
    <mergeCell ref="H64:T70"/>
    <mergeCell ref="U64:V70"/>
    <mergeCell ref="W64:X70"/>
    <mergeCell ref="Y64:AJ64"/>
    <mergeCell ref="AK64:CF64"/>
    <mergeCell ref="AW68:BB68"/>
    <mergeCell ref="BC68:BH68"/>
    <mergeCell ref="BI68:BN68"/>
    <mergeCell ref="BO68:BT68"/>
    <mergeCell ref="BU68:BZ68"/>
    <mergeCell ref="CA68:CF68"/>
    <mergeCell ref="BC66:BH66"/>
    <mergeCell ref="BI66:BN66"/>
    <mergeCell ref="BO66:BT66"/>
    <mergeCell ref="BU66:BZ66"/>
    <mergeCell ref="CA66:CF66"/>
    <mergeCell ref="F66:G69"/>
    <mergeCell ref="AC66:AD70"/>
    <mergeCell ref="AE66:AF70"/>
    <mergeCell ref="AG66:AH70"/>
    <mergeCell ref="AI66:AJ70"/>
    <mergeCell ref="AQ66:AV66"/>
    <mergeCell ref="AQ68:AV68"/>
    <mergeCell ref="AK69:AL70"/>
    <mergeCell ref="AM69:AN70"/>
    <mergeCell ref="AO69:AP70"/>
    <mergeCell ref="CA69:CB70"/>
    <mergeCell ref="CC69:CD70"/>
    <mergeCell ref="AM67:AO67"/>
    <mergeCell ref="BG69:BH70"/>
    <mergeCell ref="BI69:BJ70"/>
    <mergeCell ref="BK69:BL70"/>
    <mergeCell ref="AG71:AH71"/>
    <mergeCell ref="CG64:CH70"/>
    <mergeCell ref="CI64:CI70"/>
    <mergeCell ref="Y65:Z70"/>
    <mergeCell ref="AA65:AB70"/>
    <mergeCell ref="AC65:AJ65"/>
    <mergeCell ref="AK65:AV65"/>
    <mergeCell ref="AW65:BH65"/>
    <mergeCell ref="BI65:BT65"/>
    <mergeCell ref="BU65:CF65"/>
    <mergeCell ref="AW66:BB66"/>
    <mergeCell ref="BM69:BN70"/>
    <mergeCell ref="AQ69:AR70"/>
    <mergeCell ref="AS69:AT70"/>
    <mergeCell ref="AU69:AV70"/>
    <mergeCell ref="AW69:AX70"/>
    <mergeCell ref="AY69:AZ70"/>
    <mergeCell ref="BA69:BB70"/>
    <mergeCell ref="CE69:CF70"/>
    <mergeCell ref="BY69:BZ70"/>
    <mergeCell ref="BC69:BD70"/>
    <mergeCell ref="BE69:BF70"/>
    <mergeCell ref="AI71:AJ71"/>
    <mergeCell ref="AK71:AL71"/>
    <mergeCell ref="AM71:AN71"/>
    <mergeCell ref="AO71:AP71"/>
    <mergeCell ref="CE71:CF71"/>
    <mergeCell ref="CG71:CH71"/>
    <mergeCell ref="BI71:BJ71"/>
    <mergeCell ref="BK71:BL71"/>
    <mergeCell ref="BM71:BN71"/>
    <mergeCell ref="AQ71:AR71"/>
    <mergeCell ref="AK63:AL63"/>
    <mergeCell ref="BY62:BZ62"/>
    <mergeCell ref="CA62:CB62"/>
    <mergeCell ref="CC62:CD62"/>
    <mergeCell ref="AM63:AN63"/>
    <mergeCell ref="AO63:AP63"/>
    <mergeCell ref="AQ63:AR63"/>
    <mergeCell ref="AS63:AT63"/>
    <mergeCell ref="AU63:AV63"/>
    <mergeCell ref="AW63:AX63"/>
    <mergeCell ref="F63:G63"/>
    <mergeCell ref="H63:T63"/>
    <mergeCell ref="U63:V63"/>
    <mergeCell ref="W63:X63"/>
    <mergeCell ref="Y63:Z63"/>
    <mergeCell ref="AO62:AP62"/>
    <mergeCell ref="AQ62:AR62"/>
    <mergeCell ref="AS62:AT62"/>
    <mergeCell ref="AU62:AV62"/>
    <mergeCell ref="AA63:AB63"/>
    <mergeCell ref="AC63:AD63"/>
    <mergeCell ref="AE63:AF63"/>
    <mergeCell ref="AG63:AH63"/>
    <mergeCell ref="AI63:AJ63"/>
    <mergeCell ref="AW62:AX62"/>
    <mergeCell ref="AY62:AZ62"/>
    <mergeCell ref="AC62:AD62"/>
    <mergeCell ref="AE62:AF62"/>
    <mergeCell ref="AG62:AH62"/>
    <mergeCell ref="AI62:AJ62"/>
    <mergeCell ref="AK62:AL62"/>
    <mergeCell ref="AM62:AN62"/>
    <mergeCell ref="CG62:CH62"/>
    <mergeCell ref="BW63:BX63"/>
    <mergeCell ref="BY63:BZ63"/>
    <mergeCell ref="CA63:CB63"/>
    <mergeCell ref="CC63:CD63"/>
    <mergeCell ref="CE63:CF63"/>
    <mergeCell ref="CG63:CH63"/>
    <mergeCell ref="BK63:BL63"/>
    <mergeCell ref="BM63:BN63"/>
    <mergeCell ref="BO63:BP63"/>
    <mergeCell ref="BQ63:BR63"/>
    <mergeCell ref="BS63:BT63"/>
    <mergeCell ref="BU63:BV63"/>
    <mergeCell ref="AY63:AZ63"/>
    <mergeCell ref="BA63:BB63"/>
    <mergeCell ref="BC63:BD63"/>
    <mergeCell ref="BE63:BF63"/>
    <mergeCell ref="BG63:BH63"/>
    <mergeCell ref="BI63:BJ63"/>
    <mergeCell ref="BM62:BN62"/>
    <mergeCell ref="BO62:BP62"/>
    <mergeCell ref="BQ62:BR62"/>
    <mergeCell ref="BS62:BT62"/>
    <mergeCell ref="BU62:BV62"/>
    <mergeCell ref="BW62:BX62"/>
    <mergeCell ref="BA62:BB62"/>
    <mergeCell ref="BC62:BD62"/>
    <mergeCell ref="BE62:BF62"/>
    <mergeCell ref="BG62:BH62"/>
    <mergeCell ref="BI62:BJ62"/>
    <mergeCell ref="BK62:BL62"/>
    <mergeCell ref="F62:G62"/>
    <mergeCell ref="H62:T62"/>
    <mergeCell ref="U62:V62"/>
    <mergeCell ref="W62:X62"/>
    <mergeCell ref="Y62:Z62"/>
    <mergeCell ref="AA62:AB62"/>
    <mergeCell ref="BW61:BX61"/>
    <mergeCell ref="BY61:BZ61"/>
    <mergeCell ref="CA61:CB61"/>
    <mergeCell ref="AA61:AB61"/>
    <mergeCell ref="AC61:AD61"/>
    <mergeCell ref="AE61:AF61"/>
    <mergeCell ref="AG61:AH61"/>
    <mergeCell ref="AI61:AJ61"/>
    <mergeCell ref="AK61:AL61"/>
    <mergeCell ref="CC61:CD61"/>
    <mergeCell ref="CE61:CF61"/>
    <mergeCell ref="CE62:CF62"/>
    <mergeCell ref="CG61:CH61"/>
    <mergeCell ref="BK61:BL61"/>
    <mergeCell ref="BM61:BN61"/>
    <mergeCell ref="BO61:BP61"/>
    <mergeCell ref="BQ61:BR61"/>
    <mergeCell ref="BS61:BT61"/>
    <mergeCell ref="BU61:BV61"/>
    <mergeCell ref="AY61:AZ61"/>
    <mergeCell ref="BA61:BB61"/>
    <mergeCell ref="BC61:BD61"/>
    <mergeCell ref="BE61:BF61"/>
    <mergeCell ref="BG61:BH61"/>
    <mergeCell ref="BI61:BJ61"/>
    <mergeCell ref="AM61:AN61"/>
    <mergeCell ref="AO61:AP61"/>
    <mergeCell ref="AQ61:AR61"/>
    <mergeCell ref="AS61:AT61"/>
    <mergeCell ref="AU61:AV61"/>
    <mergeCell ref="AW61:AX61"/>
    <mergeCell ref="BY60:BZ60"/>
    <mergeCell ref="CA60:CB60"/>
    <mergeCell ref="CC60:CD60"/>
    <mergeCell ref="CE60:CF60"/>
    <mergeCell ref="CG60:CH60"/>
    <mergeCell ref="F61:G61"/>
    <mergeCell ref="H61:T61"/>
    <mergeCell ref="U61:V61"/>
    <mergeCell ref="W61:X61"/>
    <mergeCell ref="Y61:Z61"/>
    <mergeCell ref="BM60:BN60"/>
    <mergeCell ref="BO60:BP60"/>
    <mergeCell ref="BQ60:BR60"/>
    <mergeCell ref="BS60:BT60"/>
    <mergeCell ref="BU60:BV60"/>
    <mergeCell ref="BW60:BX60"/>
    <mergeCell ref="BA60:BB60"/>
    <mergeCell ref="BC60:BD60"/>
    <mergeCell ref="BE60:BF60"/>
    <mergeCell ref="BG60:BH60"/>
    <mergeCell ref="BI60:BJ60"/>
    <mergeCell ref="BK60:BL60"/>
    <mergeCell ref="AO60:AP60"/>
    <mergeCell ref="AQ60:AR60"/>
    <mergeCell ref="AS60:AT60"/>
    <mergeCell ref="AU60:AV60"/>
    <mergeCell ref="AW60:AX60"/>
    <mergeCell ref="AY60:AZ60"/>
    <mergeCell ref="AC60:AD60"/>
    <mergeCell ref="AE60:AF60"/>
    <mergeCell ref="AG60:AH60"/>
    <mergeCell ref="AI60:AJ60"/>
    <mergeCell ref="AK60:AL60"/>
    <mergeCell ref="AM60:AN60"/>
    <mergeCell ref="F60:G60"/>
    <mergeCell ref="H60:T60"/>
    <mergeCell ref="U60:V60"/>
    <mergeCell ref="W60:X60"/>
    <mergeCell ref="Y60:Z60"/>
    <mergeCell ref="AA60:AB60"/>
    <mergeCell ref="BW59:BX59"/>
    <mergeCell ref="BY59:BZ59"/>
    <mergeCell ref="CA59:CB59"/>
    <mergeCell ref="CC59:CD59"/>
    <mergeCell ref="CE59:CF59"/>
    <mergeCell ref="CG59:CH59"/>
    <mergeCell ref="BK59:BL59"/>
    <mergeCell ref="BM59:BN59"/>
    <mergeCell ref="BO59:BP59"/>
    <mergeCell ref="BQ59:BR59"/>
    <mergeCell ref="BS59:BT59"/>
    <mergeCell ref="BU59:BV59"/>
    <mergeCell ref="AY59:AZ59"/>
    <mergeCell ref="BA59:BB59"/>
    <mergeCell ref="BC59:BD59"/>
    <mergeCell ref="BE59:BF59"/>
    <mergeCell ref="BG59:BH59"/>
    <mergeCell ref="BI59:BJ59"/>
    <mergeCell ref="AM59:AN59"/>
    <mergeCell ref="AO59:AP59"/>
    <mergeCell ref="AQ59:AR59"/>
    <mergeCell ref="AS59:AT59"/>
    <mergeCell ref="AU59:AV59"/>
    <mergeCell ref="AW59:AX59"/>
    <mergeCell ref="AA59:AB59"/>
    <mergeCell ref="AC59:AD59"/>
    <mergeCell ref="AE59:AF59"/>
    <mergeCell ref="AG59:AH59"/>
    <mergeCell ref="AI59:AJ59"/>
    <mergeCell ref="AK59:AL59"/>
    <mergeCell ref="BY58:BZ58"/>
    <mergeCell ref="CA58:CB58"/>
    <mergeCell ref="CC58:CD58"/>
    <mergeCell ref="CE58:CF58"/>
    <mergeCell ref="CG58:CH58"/>
    <mergeCell ref="F59:G59"/>
    <mergeCell ref="H59:T59"/>
    <mergeCell ref="U59:V59"/>
    <mergeCell ref="W59:X59"/>
    <mergeCell ref="Y59:Z59"/>
    <mergeCell ref="BM58:BN58"/>
    <mergeCell ref="BO58:BP58"/>
    <mergeCell ref="BQ58:BR58"/>
    <mergeCell ref="BS58:BT58"/>
    <mergeCell ref="BU58:BV58"/>
    <mergeCell ref="BW58:BX58"/>
    <mergeCell ref="BA58:BB58"/>
    <mergeCell ref="BC58:BD58"/>
    <mergeCell ref="BE58:BF58"/>
    <mergeCell ref="BG58:BH58"/>
    <mergeCell ref="BI58:BJ58"/>
    <mergeCell ref="BK58:BL58"/>
    <mergeCell ref="AO58:AP58"/>
    <mergeCell ref="AQ58:AR58"/>
    <mergeCell ref="AS58:AT58"/>
    <mergeCell ref="AU58:AV58"/>
    <mergeCell ref="AW58:AX58"/>
    <mergeCell ref="AY58:AZ58"/>
    <mergeCell ref="AC58:AD58"/>
    <mergeCell ref="AE58:AF58"/>
    <mergeCell ref="AG58:AH58"/>
    <mergeCell ref="AI58:AJ58"/>
    <mergeCell ref="AK58:AL58"/>
    <mergeCell ref="AM58:AN58"/>
    <mergeCell ref="F58:G58"/>
    <mergeCell ref="H58:T58"/>
    <mergeCell ref="U58:V58"/>
    <mergeCell ref="W58:X58"/>
    <mergeCell ref="Y58:Z58"/>
    <mergeCell ref="AA58:AB58"/>
    <mergeCell ref="AA57:AB57"/>
    <mergeCell ref="AC57:AD57"/>
    <mergeCell ref="AE57:AF57"/>
    <mergeCell ref="AG57:AH57"/>
    <mergeCell ref="AI57:AJ57"/>
    <mergeCell ref="AK57:AL57"/>
    <mergeCell ref="CA57:CB57"/>
    <mergeCell ref="CC57:CD57"/>
    <mergeCell ref="CE57:CF57"/>
    <mergeCell ref="CG57:CH57"/>
    <mergeCell ref="BK57:BL57"/>
    <mergeCell ref="BM57:BN57"/>
    <mergeCell ref="BO57:BP57"/>
    <mergeCell ref="BQ57:BR57"/>
    <mergeCell ref="BS57:BT57"/>
    <mergeCell ref="BU57:BV57"/>
    <mergeCell ref="AY57:AZ57"/>
    <mergeCell ref="BA57:BB57"/>
    <mergeCell ref="BC57:BD57"/>
    <mergeCell ref="BE57:BF57"/>
    <mergeCell ref="BG57:BH57"/>
    <mergeCell ref="BI57:BJ57"/>
    <mergeCell ref="AM57:AN57"/>
    <mergeCell ref="AO57:AP57"/>
    <mergeCell ref="AQ57:AR57"/>
    <mergeCell ref="AS57:AT57"/>
    <mergeCell ref="AU57:AV57"/>
    <mergeCell ref="AW57:AX57"/>
    <mergeCell ref="BY56:BZ56"/>
    <mergeCell ref="CA56:CB56"/>
    <mergeCell ref="CC56:CD56"/>
    <mergeCell ref="CE56:CF56"/>
    <mergeCell ref="CG56:CH56"/>
    <mergeCell ref="F57:G57"/>
    <mergeCell ref="H57:T57"/>
    <mergeCell ref="U57:V57"/>
    <mergeCell ref="W57:X57"/>
    <mergeCell ref="Y57:Z57"/>
    <mergeCell ref="BM56:BN56"/>
    <mergeCell ref="BO56:BP56"/>
    <mergeCell ref="BQ56:BR56"/>
    <mergeCell ref="BS56:BT56"/>
    <mergeCell ref="BU56:BV56"/>
    <mergeCell ref="BW56:BX56"/>
    <mergeCell ref="BA56:BB56"/>
    <mergeCell ref="BC56:BD56"/>
    <mergeCell ref="BE56:BF56"/>
    <mergeCell ref="BG56:BH56"/>
    <mergeCell ref="BI56:BJ56"/>
    <mergeCell ref="BK56:BL56"/>
    <mergeCell ref="AO56:AP56"/>
    <mergeCell ref="AQ56:AR56"/>
    <mergeCell ref="AS56:AT56"/>
    <mergeCell ref="AU56:AV56"/>
    <mergeCell ref="AW56:AX56"/>
    <mergeCell ref="AY56:AZ56"/>
    <mergeCell ref="AC56:AD56"/>
    <mergeCell ref="AE56:AF56"/>
    <mergeCell ref="AG56:AH56"/>
    <mergeCell ref="AI56:AJ56"/>
    <mergeCell ref="AK56:AL56"/>
    <mergeCell ref="AM56:AN56"/>
    <mergeCell ref="F56:G56"/>
    <mergeCell ref="H56:T56"/>
    <mergeCell ref="U56:V56"/>
    <mergeCell ref="W56:X56"/>
    <mergeCell ref="Y56:Z56"/>
    <mergeCell ref="AA56:AB56"/>
    <mergeCell ref="BW55:BX55"/>
    <mergeCell ref="BY55:BZ55"/>
    <mergeCell ref="CA55:CB55"/>
    <mergeCell ref="CC55:CD55"/>
    <mergeCell ref="CE55:CF55"/>
    <mergeCell ref="CG55:CH55"/>
    <mergeCell ref="BK55:BL55"/>
    <mergeCell ref="BM55:BN55"/>
    <mergeCell ref="BO55:BP55"/>
    <mergeCell ref="BQ55:BR55"/>
    <mergeCell ref="BS55:BT55"/>
    <mergeCell ref="BU55:BV55"/>
    <mergeCell ref="AY55:AZ55"/>
    <mergeCell ref="BA55:BB55"/>
    <mergeCell ref="BC55:BD55"/>
    <mergeCell ref="BE55:BF55"/>
    <mergeCell ref="BG55:BH55"/>
    <mergeCell ref="BI55:BJ55"/>
    <mergeCell ref="AM55:AN55"/>
    <mergeCell ref="AO55:AP55"/>
    <mergeCell ref="AQ55:AR55"/>
    <mergeCell ref="AS55:AT55"/>
    <mergeCell ref="AU55:AV55"/>
    <mergeCell ref="AW55:AX55"/>
    <mergeCell ref="AA55:AB55"/>
    <mergeCell ref="AC55:AD55"/>
    <mergeCell ref="AE55:AF55"/>
    <mergeCell ref="AG55:AH55"/>
    <mergeCell ref="AI55:AJ55"/>
    <mergeCell ref="AK55:AL55"/>
    <mergeCell ref="BY54:BZ54"/>
    <mergeCell ref="CA54:CB54"/>
    <mergeCell ref="CC54:CD54"/>
    <mergeCell ref="CE54:CF54"/>
    <mergeCell ref="CG54:CH54"/>
    <mergeCell ref="F55:G55"/>
    <mergeCell ref="H55:T55"/>
    <mergeCell ref="U55:V55"/>
    <mergeCell ref="W55:X55"/>
    <mergeCell ref="Y55:Z55"/>
    <mergeCell ref="BM54:BN54"/>
    <mergeCell ref="BO54:BP54"/>
    <mergeCell ref="BQ54:BR54"/>
    <mergeCell ref="BS54:BT54"/>
    <mergeCell ref="BU54:BV54"/>
    <mergeCell ref="BW54:BX54"/>
    <mergeCell ref="BA54:BB54"/>
    <mergeCell ref="BC54:BD54"/>
    <mergeCell ref="BE54:BF54"/>
    <mergeCell ref="BG54:BH54"/>
    <mergeCell ref="BI54:BJ54"/>
    <mergeCell ref="BK54:BL54"/>
    <mergeCell ref="AO54:AP54"/>
    <mergeCell ref="AQ54:AR54"/>
    <mergeCell ref="AS54:AT54"/>
    <mergeCell ref="AU54:AV54"/>
    <mergeCell ref="AW54:AX54"/>
    <mergeCell ref="AY54:AZ54"/>
    <mergeCell ref="AC54:AD54"/>
    <mergeCell ref="AE54:AF54"/>
    <mergeCell ref="AG54:AH54"/>
    <mergeCell ref="AI54:AJ54"/>
    <mergeCell ref="AK54:AL54"/>
    <mergeCell ref="AM54:AN54"/>
    <mergeCell ref="CA53:CB53"/>
    <mergeCell ref="CC53:CD53"/>
    <mergeCell ref="CE53:CF53"/>
    <mergeCell ref="CG53:CH53"/>
    <mergeCell ref="F54:G54"/>
    <mergeCell ref="H54:T54"/>
    <mergeCell ref="U54:V54"/>
    <mergeCell ref="W54:X54"/>
    <mergeCell ref="Y54:Z54"/>
    <mergeCell ref="AA54:AB54"/>
    <mergeCell ref="BO53:BP53"/>
    <mergeCell ref="BQ53:BR53"/>
    <mergeCell ref="BS53:BT53"/>
    <mergeCell ref="BU53:BV53"/>
    <mergeCell ref="BW53:BX53"/>
    <mergeCell ref="BY53:BZ53"/>
    <mergeCell ref="BC53:BD53"/>
    <mergeCell ref="BE53:BF53"/>
    <mergeCell ref="BG53:BH53"/>
    <mergeCell ref="BI53:BJ53"/>
    <mergeCell ref="BK53:BL53"/>
    <mergeCell ref="BM53:BN53"/>
    <mergeCell ref="AQ53:AR53"/>
    <mergeCell ref="AS53:AT53"/>
    <mergeCell ref="AU53:AV53"/>
    <mergeCell ref="AW53:AX53"/>
    <mergeCell ref="AY53:AZ53"/>
    <mergeCell ref="BA53:BB53"/>
    <mergeCell ref="AE53:AF53"/>
    <mergeCell ref="AG53:AH53"/>
    <mergeCell ref="AI53:AJ53"/>
    <mergeCell ref="AK53:AL53"/>
    <mergeCell ref="AM53:AN53"/>
    <mergeCell ref="AO53:AP53"/>
    <mergeCell ref="CA52:CB52"/>
    <mergeCell ref="CC52:CD52"/>
    <mergeCell ref="CE52:CF52"/>
    <mergeCell ref="CG52:CH52"/>
    <mergeCell ref="F53:G53"/>
    <mergeCell ref="H53:T53"/>
    <mergeCell ref="U53:V53"/>
    <mergeCell ref="Y53:Z53"/>
    <mergeCell ref="AA53:AB53"/>
    <mergeCell ref="AC53:AD53"/>
    <mergeCell ref="BO52:BP52"/>
    <mergeCell ref="BQ52:BR52"/>
    <mergeCell ref="BS52:BT52"/>
    <mergeCell ref="BU52:BV52"/>
    <mergeCell ref="BW52:BX52"/>
    <mergeCell ref="BY52:BZ52"/>
    <mergeCell ref="BC52:BD52"/>
    <mergeCell ref="BE52:BF52"/>
    <mergeCell ref="BG52:BH52"/>
    <mergeCell ref="BI52:BJ52"/>
    <mergeCell ref="BK52:BL52"/>
    <mergeCell ref="BM52:BN52"/>
    <mergeCell ref="AQ52:AR52"/>
    <mergeCell ref="AS52:AT52"/>
    <mergeCell ref="AU52:AV52"/>
    <mergeCell ref="AW52:AX52"/>
    <mergeCell ref="AY52:AZ52"/>
    <mergeCell ref="BA52:BB52"/>
    <mergeCell ref="AE52:AF52"/>
    <mergeCell ref="AG52:AH52"/>
    <mergeCell ref="AI52:AJ52"/>
    <mergeCell ref="AK52:AL52"/>
    <mergeCell ref="AM52:AN52"/>
    <mergeCell ref="AO52:AP52"/>
    <mergeCell ref="F52:G52"/>
    <mergeCell ref="H52:T52"/>
    <mergeCell ref="U52:V52"/>
    <mergeCell ref="Y52:Z52"/>
    <mergeCell ref="AA52:AB52"/>
    <mergeCell ref="AC52:AD52"/>
    <mergeCell ref="CG50:CH50"/>
    <mergeCell ref="BW51:BX51"/>
    <mergeCell ref="BY51:BZ51"/>
    <mergeCell ref="CA51:CB51"/>
    <mergeCell ref="CC51:CD51"/>
    <mergeCell ref="CE51:CF51"/>
    <mergeCell ref="CG51:CH51"/>
    <mergeCell ref="BK51:BL51"/>
    <mergeCell ref="BM51:BN51"/>
    <mergeCell ref="BO51:BP51"/>
    <mergeCell ref="BQ51:BR51"/>
    <mergeCell ref="BS51:BT51"/>
    <mergeCell ref="BU51:BV51"/>
    <mergeCell ref="AY51:AZ51"/>
    <mergeCell ref="BA51:BB51"/>
    <mergeCell ref="BC51:BD51"/>
    <mergeCell ref="BE51:BF51"/>
    <mergeCell ref="BG51:BH51"/>
    <mergeCell ref="BI51:BJ51"/>
    <mergeCell ref="F51:G51"/>
    <mergeCell ref="H51:T51"/>
    <mergeCell ref="U51:V51"/>
    <mergeCell ref="W51:X51"/>
    <mergeCell ref="Y51:Z51"/>
    <mergeCell ref="AW50:AX50"/>
    <mergeCell ref="AY50:AZ50"/>
    <mergeCell ref="BA50:BB50"/>
    <mergeCell ref="BC50:BD50"/>
    <mergeCell ref="BE50:BF50"/>
    <mergeCell ref="BG50:BH50"/>
    <mergeCell ref="AG50:AH50"/>
    <mergeCell ref="AI50:AJ50"/>
    <mergeCell ref="AO50:AP50"/>
    <mergeCell ref="AQ50:AR50"/>
    <mergeCell ref="AS50:AT50"/>
    <mergeCell ref="AU50:AV50"/>
    <mergeCell ref="AM51:AN51"/>
    <mergeCell ref="AO51:AP51"/>
    <mergeCell ref="AQ51:AR51"/>
    <mergeCell ref="AS51:AT51"/>
    <mergeCell ref="AU51:AV51"/>
    <mergeCell ref="AW51:AX51"/>
    <mergeCell ref="AA51:AB51"/>
    <mergeCell ref="AC51:AD51"/>
    <mergeCell ref="AE51:AF51"/>
    <mergeCell ref="AG51:AH51"/>
    <mergeCell ref="AI51:AJ51"/>
    <mergeCell ref="AK51:AL51"/>
    <mergeCell ref="CE49:CF49"/>
    <mergeCell ref="CG49:CH49"/>
    <mergeCell ref="F50:G50"/>
    <mergeCell ref="H50:T50"/>
    <mergeCell ref="U50:V50"/>
    <mergeCell ref="W50:X50"/>
    <mergeCell ref="Y50:Z50"/>
    <mergeCell ref="AA50:AB50"/>
    <mergeCell ref="AC50:AD50"/>
    <mergeCell ref="AE50:AF50"/>
    <mergeCell ref="BC49:BD49"/>
    <mergeCell ref="BE49:BF49"/>
    <mergeCell ref="BG49:BH49"/>
    <mergeCell ref="BM49:BN49"/>
    <mergeCell ref="BS49:BT49"/>
    <mergeCell ref="BY49:BZ49"/>
    <mergeCell ref="AQ49:AR49"/>
    <mergeCell ref="AS49:AT49"/>
    <mergeCell ref="AU49:AV49"/>
    <mergeCell ref="AW49:AX49"/>
    <mergeCell ref="AY49:AZ49"/>
    <mergeCell ref="BA49:BB49"/>
    <mergeCell ref="AA49:AB49"/>
    <mergeCell ref="AC49:AD49"/>
    <mergeCell ref="AE49:AF49"/>
    <mergeCell ref="AG49:AH49"/>
    <mergeCell ref="AI49:AJ49"/>
    <mergeCell ref="AO49:AP49"/>
    <mergeCell ref="BM50:BN50"/>
    <mergeCell ref="BS50:BT50"/>
    <mergeCell ref="BY50:BZ50"/>
    <mergeCell ref="CE50:CF50"/>
    <mergeCell ref="BY48:BZ48"/>
    <mergeCell ref="CA48:CB48"/>
    <mergeCell ref="CC48:CD48"/>
    <mergeCell ref="CE48:CF48"/>
    <mergeCell ref="CG48:CH48"/>
    <mergeCell ref="F49:G49"/>
    <mergeCell ref="H49:T49"/>
    <mergeCell ref="U49:V49"/>
    <mergeCell ref="W49:X49"/>
    <mergeCell ref="Y49:Z49"/>
    <mergeCell ref="BM48:BN48"/>
    <mergeCell ref="BO48:BP48"/>
    <mergeCell ref="BQ48:BR48"/>
    <mergeCell ref="BS48:BT48"/>
    <mergeCell ref="BU48:BV48"/>
    <mergeCell ref="BW48:BX48"/>
    <mergeCell ref="BA48:BB48"/>
    <mergeCell ref="BC48:BD48"/>
    <mergeCell ref="BE48:BF48"/>
    <mergeCell ref="BG48:BH48"/>
    <mergeCell ref="BI48:BJ48"/>
    <mergeCell ref="BK48:BL48"/>
    <mergeCell ref="AO48:AP48"/>
    <mergeCell ref="AQ48:AR48"/>
    <mergeCell ref="AS48:AT48"/>
    <mergeCell ref="AU48:AV48"/>
    <mergeCell ref="AW48:AX48"/>
    <mergeCell ref="AY48:AZ48"/>
    <mergeCell ref="AC48:AD48"/>
    <mergeCell ref="AE48:AF48"/>
    <mergeCell ref="AG48:AH48"/>
    <mergeCell ref="AI48:AJ48"/>
    <mergeCell ref="F48:G48"/>
    <mergeCell ref="H48:T48"/>
    <mergeCell ref="U48:V48"/>
    <mergeCell ref="W48:X48"/>
    <mergeCell ref="Y48:Z48"/>
    <mergeCell ref="AA48:AB48"/>
    <mergeCell ref="AU47:AV47"/>
    <mergeCell ref="AW47:AX47"/>
    <mergeCell ref="AY47:AZ47"/>
    <mergeCell ref="BA47:BB47"/>
    <mergeCell ref="BG47:BH47"/>
    <mergeCell ref="BM47:BN47"/>
    <mergeCell ref="AE47:AF47"/>
    <mergeCell ref="AG47:AH47"/>
    <mergeCell ref="AI47:AJ47"/>
    <mergeCell ref="AO47:AP47"/>
    <mergeCell ref="AQ47:AR47"/>
    <mergeCell ref="AS47:AT47"/>
    <mergeCell ref="AK48:AL48"/>
    <mergeCell ref="AM48:AN48"/>
    <mergeCell ref="BY46:BZ46"/>
    <mergeCell ref="CE46:CF46"/>
    <mergeCell ref="CG46:CH46"/>
    <mergeCell ref="F47:G47"/>
    <mergeCell ref="H47:T47"/>
    <mergeCell ref="U47:V47"/>
    <mergeCell ref="W47:X47"/>
    <mergeCell ref="Y47:Z47"/>
    <mergeCell ref="AA47:AB47"/>
    <mergeCell ref="AC47:AD47"/>
    <mergeCell ref="AW46:AX46"/>
    <mergeCell ref="AY46:AZ46"/>
    <mergeCell ref="BA46:BB46"/>
    <mergeCell ref="BG46:BH46"/>
    <mergeCell ref="BM46:BN46"/>
    <mergeCell ref="BS46:BT46"/>
    <mergeCell ref="AG46:AH46"/>
    <mergeCell ref="AI46:AJ46"/>
    <mergeCell ref="AO46:AP46"/>
    <mergeCell ref="AQ46:AR46"/>
    <mergeCell ref="AS46:AT46"/>
    <mergeCell ref="AU46:AV46"/>
    <mergeCell ref="BS47:BT47"/>
    <mergeCell ref="BY47:BZ47"/>
    <mergeCell ref="CE47:CF47"/>
    <mergeCell ref="CG47:CH47"/>
    <mergeCell ref="CE45:CF45"/>
    <mergeCell ref="CG45:CH45"/>
    <mergeCell ref="F46:G46"/>
    <mergeCell ref="H46:T46"/>
    <mergeCell ref="U46:V46"/>
    <mergeCell ref="W46:X46"/>
    <mergeCell ref="Y46:Z46"/>
    <mergeCell ref="AA46:AB46"/>
    <mergeCell ref="AC46:AD46"/>
    <mergeCell ref="AE46:AF46"/>
    <mergeCell ref="BS45:BT45"/>
    <mergeCell ref="BU45:BV45"/>
    <mergeCell ref="BW45:BX45"/>
    <mergeCell ref="BY45:BZ45"/>
    <mergeCell ref="CA45:CB45"/>
    <mergeCell ref="CC45:CD45"/>
    <mergeCell ref="BG45:BH45"/>
    <mergeCell ref="BI45:BJ45"/>
    <mergeCell ref="BK45:BL45"/>
    <mergeCell ref="BM45:BN45"/>
    <mergeCell ref="BO45:BP45"/>
    <mergeCell ref="BQ45:BR45"/>
    <mergeCell ref="AU45:AV45"/>
    <mergeCell ref="AW45:AX45"/>
    <mergeCell ref="AY45:AZ45"/>
    <mergeCell ref="BA45:BB45"/>
    <mergeCell ref="BC45:BD45"/>
    <mergeCell ref="BE45:BF45"/>
    <mergeCell ref="AI45:AJ45"/>
    <mergeCell ref="AK45:AL45"/>
    <mergeCell ref="AM45:AN45"/>
    <mergeCell ref="AO45:AP45"/>
    <mergeCell ref="AQ45:AR45"/>
    <mergeCell ref="AS45:AT45"/>
    <mergeCell ref="CG44:CH44"/>
    <mergeCell ref="F45:G45"/>
    <mergeCell ref="H45:T45"/>
    <mergeCell ref="U45:V45"/>
    <mergeCell ref="W45:X45"/>
    <mergeCell ref="Y45:Z45"/>
    <mergeCell ref="AA45:AB45"/>
    <mergeCell ref="AC45:AD45"/>
    <mergeCell ref="AE45:AF45"/>
    <mergeCell ref="AG45:AH45"/>
    <mergeCell ref="BE44:BF44"/>
    <mergeCell ref="BG44:BH44"/>
    <mergeCell ref="BM44:BN44"/>
    <mergeCell ref="BS44:BT44"/>
    <mergeCell ref="BY44:BZ44"/>
    <mergeCell ref="CE44:CF44"/>
    <mergeCell ref="AS44:AT44"/>
    <mergeCell ref="AU44:AV44"/>
    <mergeCell ref="AW44:AX44"/>
    <mergeCell ref="AY44:AZ44"/>
    <mergeCell ref="BA44:BB44"/>
    <mergeCell ref="BC44:BD44"/>
    <mergeCell ref="AC44:AD44"/>
    <mergeCell ref="AE44:AF44"/>
    <mergeCell ref="AG44:AH44"/>
    <mergeCell ref="AI44:AJ44"/>
    <mergeCell ref="AO44:AP44"/>
    <mergeCell ref="AQ44:AR44"/>
    <mergeCell ref="F44:G44"/>
    <mergeCell ref="H44:T44"/>
    <mergeCell ref="U44:V44"/>
    <mergeCell ref="W44:X44"/>
    <mergeCell ref="Y44:Z44"/>
    <mergeCell ref="AA44:AB44"/>
    <mergeCell ref="BG43:BH43"/>
    <mergeCell ref="BM43:BN43"/>
    <mergeCell ref="BS43:BT43"/>
    <mergeCell ref="BY43:BZ43"/>
    <mergeCell ref="CE43:CF43"/>
    <mergeCell ref="CG43:CH43"/>
    <mergeCell ref="AU43:AV43"/>
    <mergeCell ref="AW43:AX43"/>
    <mergeCell ref="AY43:AZ43"/>
    <mergeCell ref="BA43:BB43"/>
    <mergeCell ref="BC43:BD43"/>
    <mergeCell ref="BE43:BF43"/>
    <mergeCell ref="AE43:AF43"/>
    <mergeCell ref="AG43:AH43"/>
    <mergeCell ref="AI43:AJ43"/>
    <mergeCell ref="AO43:AP43"/>
    <mergeCell ref="AQ43:AR43"/>
    <mergeCell ref="AS43:AT43"/>
    <mergeCell ref="F43:G43"/>
    <mergeCell ref="H43:T43"/>
    <mergeCell ref="U43:V43"/>
    <mergeCell ref="W43:X43"/>
    <mergeCell ref="Y43:Z43"/>
    <mergeCell ref="AA43:AB43"/>
    <mergeCell ref="AC43:AD43"/>
    <mergeCell ref="BQ42:BR42"/>
    <mergeCell ref="BS42:BT42"/>
    <mergeCell ref="BU42:BV42"/>
    <mergeCell ref="BW42:BX42"/>
    <mergeCell ref="BY42:BZ42"/>
    <mergeCell ref="CA42:CB42"/>
    <mergeCell ref="BE42:BF42"/>
    <mergeCell ref="BG42:BH42"/>
    <mergeCell ref="BI42:BJ42"/>
    <mergeCell ref="BK42:BL42"/>
    <mergeCell ref="BM42:BN42"/>
    <mergeCell ref="BO42:BP42"/>
    <mergeCell ref="AS42:AT42"/>
    <mergeCell ref="AU42:AV42"/>
    <mergeCell ref="AW42:AX42"/>
    <mergeCell ref="AY42:AZ42"/>
    <mergeCell ref="BA42:BB42"/>
    <mergeCell ref="BC42:BD42"/>
    <mergeCell ref="AG42:AH42"/>
    <mergeCell ref="AI42:AJ42"/>
    <mergeCell ref="AK42:AL42"/>
    <mergeCell ref="AM42:AN42"/>
    <mergeCell ref="AO42:AP42"/>
    <mergeCell ref="AQ42:AR42"/>
    <mergeCell ref="CE41:CF41"/>
    <mergeCell ref="CG41:CH41"/>
    <mergeCell ref="F42:G42"/>
    <mergeCell ref="H42:T42"/>
    <mergeCell ref="U42:V42"/>
    <mergeCell ref="W42:X42"/>
    <mergeCell ref="Y42:Z42"/>
    <mergeCell ref="AA42:AB42"/>
    <mergeCell ref="AC42:AD42"/>
    <mergeCell ref="AE42:AF42"/>
    <mergeCell ref="BC41:BD41"/>
    <mergeCell ref="BE41:BF41"/>
    <mergeCell ref="BG41:BH41"/>
    <mergeCell ref="BM41:BN41"/>
    <mergeCell ref="BS41:BT41"/>
    <mergeCell ref="BY41:BZ41"/>
    <mergeCell ref="AM41:AN41"/>
    <mergeCell ref="AO41:AP41"/>
    <mergeCell ref="AQ41:AR41"/>
    <mergeCell ref="AS41:AT41"/>
    <mergeCell ref="AU41:AV41"/>
    <mergeCell ref="BA41:BB41"/>
    <mergeCell ref="AA41:AB41"/>
    <mergeCell ref="AC41:AD41"/>
    <mergeCell ref="AE41:AF41"/>
    <mergeCell ref="AG41:AH41"/>
    <mergeCell ref="AI41:AJ41"/>
    <mergeCell ref="AK41:AL41"/>
    <mergeCell ref="CC42:CD42"/>
    <mergeCell ref="CE42:CF42"/>
    <mergeCell ref="CG42:CH42"/>
    <mergeCell ref="BY40:BZ40"/>
    <mergeCell ref="CA40:CB40"/>
    <mergeCell ref="CC40:CD40"/>
    <mergeCell ref="CE40:CF40"/>
    <mergeCell ref="CG40:CH40"/>
    <mergeCell ref="F41:G41"/>
    <mergeCell ref="H41:T41"/>
    <mergeCell ref="U41:V41"/>
    <mergeCell ref="W41:X41"/>
    <mergeCell ref="Y41:Z41"/>
    <mergeCell ref="BM40:BN40"/>
    <mergeCell ref="BO40:BP40"/>
    <mergeCell ref="BQ40:BR40"/>
    <mergeCell ref="BS40:BT40"/>
    <mergeCell ref="BU40:BV40"/>
    <mergeCell ref="BW40:BX40"/>
    <mergeCell ref="BA40:BB40"/>
    <mergeCell ref="BC40:BD40"/>
    <mergeCell ref="BE40:BF40"/>
    <mergeCell ref="BG40:BH40"/>
    <mergeCell ref="BI40:BJ40"/>
    <mergeCell ref="BK40:BL40"/>
    <mergeCell ref="AO40:AP40"/>
    <mergeCell ref="AQ40:AR40"/>
    <mergeCell ref="AS40:AT40"/>
    <mergeCell ref="AU40:AV40"/>
    <mergeCell ref="AW40:AX40"/>
    <mergeCell ref="AY40:AZ40"/>
    <mergeCell ref="AC40:AD40"/>
    <mergeCell ref="AE40:AF40"/>
    <mergeCell ref="AG40:AH40"/>
    <mergeCell ref="AI40:AJ40"/>
    <mergeCell ref="AK40:AL40"/>
    <mergeCell ref="AM40:AN40"/>
    <mergeCell ref="F40:G40"/>
    <mergeCell ref="H40:T40"/>
    <mergeCell ref="U40:V40"/>
    <mergeCell ref="W40:X40"/>
    <mergeCell ref="Y40:Z40"/>
    <mergeCell ref="AA40:AB40"/>
    <mergeCell ref="BW39:BX39"/>
    <mergeCell ref="BY39:BZ39"/>
    <mergeCell ref="CA39:CB39"/>
    <mergeCell ref="CC39:CD39"/>
    <mergeCell ref="CE39:CF39"/>
    <mergeCell ref="CG39:CH39"/>
    <mergeCell ref="BK39:BL39"/>
    <mergeCell ref="BM39:BN39"/>
    <mergeCell ref="BO39:BP39"/>
    <mergeCell ref="BQ39:BR39"/>
    <mergeCell ref="BS39:BT39"/>
    <mergeCell ref="BU39:BV39"/>
    <mergeCell ref="AY39:AZ39"/>
    <mergeCell ref="BA39:BB39"/>
    <mergeCell ref="BC39:BD39"/>
    <mergeCell ref="BE39:BF39"/>
    <mergeCell ref="BG39:BH39"/>
    <mergeCell ref="BI39:BJ39"/>
    <mergeCell ref="AM39:AN39"/>
    <mergeCell ref="AO39:AP39"/>
    <mergeCell ref="AQ39:AR39"/>
    <mergeCell ref="AS39:AT39"/>
    <mergeCell ref="AU39:AV39"/>
    <mergeCell ref="AW39:AX39"/>
    <mergeCell ref="CA38:CB38"/>
    <mergeCell ref="CC38:CD38"/>
    <mergeCell ref="CE38:CF38"/>
    <mergeCell ref="CG38:CH38"/>
    <mergeCell ref="F39:G39"/>
    <mergeCell ref="H39:T39"/>
    <mergeCell ref="U39:V39"/>
    <mergeCell ref="W39:X39"/>
    <mergeCell ref="Y39:Z39"/>
    <mergeCell ref="BM38:BN38"/>
    <mergeCell ref="BO38:BP38"/>
    <mergeCell ref="BQ38:BR38"/>
    <mergeCell ref="BS38:BT38"/>
    <mergeCell ref="BU38:BV38"/>
    <mergeCell ref="BW38:BX38"/>
    <mergeCell ref="BA38:BB38"/>
    <mergeCell ref="BC38:BD38"/>
    <mergeCell ref="BE38:BF38"/>
    <mergeCell ref="BG38:BH38"/>
    <mergeCell ref="BI38:BJ38"/>
    <mergeCell ref="BK38:BL38"/>
    <mergeCell ref="AO38:AP38"/>
    <mergeCell ref="AQ38:AR38"/>
    <mergeCell ref="AS38:AT38"/>
    <mergeCell ref="AU38:AV38"/>
    <mergeCell ref="F38:G38"/>
    <mergeCell ref="H38:T38"/>
    <mergeCell ref="U38:V38"/>
    <mergeCell ref="BO35:BT35"/>
    <mergeCell ref="AW33:BB33"/>
    <mergeCell ref="BC33:BH33"/>
    <mergeCell ref="BI33:BN33"/>
    <mergeCell ref="BO33:BT33"/>
    <mergeCell ref="BU33:BZ33"/>
    <mergeCell ref="AG33:AH37"/>
    <mergeCell ref="BU35:BZ35"/>
    <mergeCell ref="AW38:AX38"/>
    <mergeCell ref="AY38:AZ38"/>
    <mergeCell ref="AC38:AD38"/>
    <mergeCell ref="AE38:AF38"/>
    <mergeCell ref="AG38:AH38"/>
    <mergeCell ref="AI38:AJ38"/>
    <mergeCell ref="AG39:AH39"/>
    <mergeCell ref="AI39:AJ39"/>
    <mergeCell ref="AK39:AL39"/>
    <mergeCell ref="BY38:BZ38"/>
    <mergeCell ref="CA36:CB37"/>
    <mergeCell ref="CC36:CD37"/>
    <mergeCell ref="CE36:CF37"/>
    <mergeCell ref="CG30:CH37"/>
    <mergeCell ref="CI30:CI37"/>
    <mergeCell ref="AC32:AJ32"/>
    <mergeCell ref="AK32:AV32"/>
    <mergeCell ref="AW32:BH32"/>
    <mergeCell ref="BI32:BT32"/>
    <mergeCell ref="BU32:CF32"/>
    <mergeCell ref="AC33:AD37"/>
    <mergeCell ref="Y30:AJ31"/>
    <mergeCell ref="AK30:CF31"/>
    <mergeCell ref="AE33:AF37"/>
    <mergeCell ref="AK36:AL37"/>
    <mergeCell ref="AM36:AN37"/>
    <mergeCell ref="AS36:AT37"/>
    <mergeCell ref="AU36:AV37"/>
    <mergeCell ref="AW36:AX37"/>
    <mergeCell ref="AY36:AZ37"/>
    <mergeCell ref="AM34:AO34"/>
    <mergeCell ref="AQ35:AV35"/>
    <mergeCell ref="AW35:BB35"/>
    <mergeCell ref="BC35:BH35"/>
    <mergeCell ref="CA35:CF35"/>
    <mergeCell ref="BM36:BN37"/>
    <mergeCell ref="BO36:BP37"/>
    <mergeCell ref="BQ36:BR37"/>
    <mergeCell ref="BS36:BT37"/>
    <mergeCell ref="BU36:BV37"/>
    <mergeCell ref="BW36:BX37"/>
    <mergeCell ref="BA36:BB37"/>
    <mergeCell ref="CC21:CE21"/>
    <mergeCell ref="CF21:CI21"/>
    <mergeCell ref="F22:G22"/>
    <mergeCell ref="BL22:BN22"/>
    <mergeCell ref="BO22:BQ22"/>
    <mergeCell ref="BR22:BT22"/>
    <mergeCell ref="BU22:BW22"/>
    <mergeCell ref="BX22:BY22"/>
    <mergeCell ref="BZ22:CB22"/>
    <mergeCell ref="CC22:CE22"/>
    <mergeCell ref="F21:G21"/>
    <mergeCell ref="BL21:BN21"/>
    <mergeCell ref="BO21:BQ21"/>
    <mergeCell ref="BR21:BT21"/>
    <mergeCell ref="BU21:BW21"/>
    <mergeCell ref="BZ21:CB21"/>
    <mergeCell ref="BI23:BK23"/>
    <mergeCell ref="BL23:BN23"/>
    <mergeCell ref="BO23:BQ23"/>
    <mergeCell ref="BR23:BT23"/>
    <mergeCell ref="F30:G37"/>
    <mergeCell ref="H30:T37"/>
    <mergeCell ref="U30:V37"/>
    <mergeCell ref="W30:X37"/>
    <mergeCell ref="AQ36:AR37"/>
    <mergeCell ref="BZ23:CB23"/>
    <mergeCell ref="CC23:CE23"/>
    <mergeCell ref="CF23:CI23"/>
    <mergeCell ref="CA33:CF33"/>
    <mergeCell ref="BU19:BW19"/>
    <mergeCell ref="BZ19:CB19"/>
    <mergeCell ref="CC19:CE19"/>
    <mergeCell ref="CF22:CI22"/>
    <mergeCell ref="F238:AJ238"/>
    <mergeCell ref="F239:AG239"/>
    <mergeCell ref="CI148:CI149"/>
    <mergeCell ref="BQ152:BR152"/>
    <mergeCell ref="BY57:BZ57"/>
    <mergeCell ref="BW57:BX57"/>
    <mergeCell ref="F73:G73"/>
    <mergeCell ref="H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O73:AP73"/>
    <mergeCell ref="F13:G18"/>
    <mergeCell ref="H13:K13"/>
    <mergeCell ref="L13:P13"/>
    <mergeCell ref="Q13:T13"/>
    <mergeCell ref="U13:X13"/>
    <mergeCell ref="Y13:AC13"/>
    <mergeCell ref="AD13:AG13"/>
    <mergeCell ref="F214:I214"/>
    <mergeCell ref="J214:CC214"/>
    <mergeCell ref="CF19:CI19"/>
    <mergeCell ref="F20:G20"/>
    <mergeCell ref="BL20:BN20"/>
    <mergeCell ref="BO20:BQ20"/>
    <mergeCell ref="BR20:BT20"/>
    <mergeCell ref="BU20:BW20"/>
    <mergeCell ref="BZ20:CB20"/>
    <mergeCell ref="CC20:CE20"/>
    <mergeCell ref="CF20:CI20"/>
    <mergeCell ref="BZ13:CB18"/>
    <mergeCell ref="CC13:CE18"/>
    <mergeCell ref="CF13:CI18"/>
    <mergeCell ref="F19:G19"/>
    <mergeCell ref="BL19:BN19"/>
    <mergeCell ref="BO19:BQ19"/>
    <mergeCell ref="BH13:BK13"/>
    <mergeCell ref="BL13:BN18"/>
    <mergeCell ref="BO13:BQ18"/>
    <mergeCell ref="BR13:BT18"/>
    <mergeCell ref="BU13:BW18"/>
    <mergeCell ref="BX13:BY18"/>
    <mergeCell ref="AU73:AV73"/>
    <mergeCell ref="AW73:AX73"/>
    <mergeCell ref="V5:X5"/>
    <mergeCell ref="AA8:BP9"/>
    <mergeCell ref="AS10:BI10"/>
    <mergeCell ref="AH13:AK13"/>
    <mergeCell ref="AL13:AP13"/>
    <mergeCell ref="AQ13:AT13"/>
    <mergeCell ref="AU13:AX13"/>
    <mergeCell ref="AY13:BC13"/>
    <mergeCell ref="BD13:BG13"/>
    <mergeCell ref="BU23:BW23"/>
    <mergeCell ref="BX23:BY23"/>
    <mergeCell ref="Y32:Z37"/>
    <mergeCell ref="AA32:AB37"/>
    <mergeCell ref="AO36:AP37"/>
    <mergeCell ref="AA39:AB39"/>
    <mergeCell ref="AC39:AD39"/>
    <mergeCell ref="AE39:AF39"/>
    <mergeCell ref="BR19:BT19"/>
    <mergeCell ref="AK38:AL38"/>
    <mergeCell ref="AM38:AN38"/>
    <mergeCell ref="BY36:BZ37"/>
    <mergeCell ref="W38:X38"/>
    <mergeCell ref="Y38:Z38"/>
    <mergeCell ref="AA38:AB38"/>
    <mergeCell ref="BC36:BD37"/>
    <mergeCell ref="BE36:BF37"/>
    <mergeCell ref="BG36:BH37"/>
    <mergeCell ref="BI36:BJ37"/>
    <mergeCell ref="BK36:BL37"/>
    <mergeCell ref="AI33:AJ37"/>
    <mergeCell ref="AQ33:AV33"/>
    <mergeCell ref="BI35:BN35"/>
    <mergeCell ref="F93:G94"/>
    <mergeCell ref="H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O94:AP94"/>
    <mergeCell ref="AQ94:AR94"/>
    <mergeCell ref="AS94:AT94"/>
    <mergeCell ref="AU94:AV94"/>
    <mergeCell ref="AW94:AX94"/>
    <mergeCell ref="AI93:AJ93"/>
    <mergeCell ref="AK93:AL93"/>
    <mergeCell ref="H93:T93"/>
    <mergeCell ref="U93:V93"/>
    <mergeCell ref="W93:X93"/>
    <mergeCell ref="Y93:Z93"/>
    <mergeCell ref="AA93:AB93"/>
    <mergeCell ref="AC93:AD93"/>
    <mergeCell ref="AE93:AF93"/>
    <mergeCell ref="AM93:AN93"/>
    <mergeCell ref="AO93:AP93"/>
    <mergeCell ref="AU93:AV93"/>
    <mergeCell ref="BG96:BH96"/>
    <mergeCell ref="AM95:AN95"/>
    <mergeCell ref="AO95:AP95"/>
    <mergeCell ref="AU95:AV95"/>
    <mergeCell ref="BA95:BB95"/>
    <mergeCell ref="BC95:BD95"/>
    <mergeCell ref="BE95:BF95"/>
    <mergeCell ref="BQ96:BR96"/>
    <mergeCell ref="BS96:BT96"/>
    <mergeCell ref="CA73:CB73"/>
    <mergeCell ref="CC73:CD73"/>
    <mergeCell ref="CE73:CF73"/>
    <mergeCell ref="CG73:CH73"/>
    <mergeCell ref="AY94:AZ94"/>
    <mergeCell ref="BA94:BB94"/>
    <mergeCell ref="BC94:BD94"/>
    <mergeCell ref="BE94:BF94"/>
    <mergeCell ref="BG94:BH94"/>
    <mergeCell ref="BI94:BJ94"/>
    <mergeCell ref="BK94:BL94"/>
    <mergeCell ref="BM94:BN94"/>
    <mergeCell ref="AQ73:AR73"/>
    <mergeCell ref="AS73:AT73"/>
    <mergeCell ref="CA94:CB94"/>
    <mergeCell ref="AY73:AZ73"/>
    <mergeCell ref="BA73:BB73"/>
    <mergeCell ref="BC73:BD73"/>
    <mergeCell ref="BE73:BF73"/>
    <mergeCell ref="BO94:BP94"/>
    <mergeCell ref="BQ94:BR94"/>
    <mergeCell ref="BS94:BT94"/>
    <mergeCell ref="BU94:BV94"/>
    <mergeCell ref="F95:G96"/>
    <mergeCell ref="H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O96:AP96"/>
    <mergeCell ref="AQ96:AR96"/>
    <mergeCell ref="AS96:AT96"/>
    <mergeCell ref="AU96:AV96"/>
    <mergeCell ref="AW96:AX96"/>
    <mergeCell ref="BW94:BX94"/>
    <mergeCell ref="BY94:BZ94"/>
    <mergeCell ref="BO98:BP98"/>
    <mergeCell ref="BQ98:BR98"/>
    <mergeCell ref="BS98:BT98"/>
    <mergeCell ref="BU98:BV98"/>
    <mergeCell ref="BW98:BX98"/>
    <mergeCell ref="BY98:BZ98"/>
    <mergeCell ref="BU97:BV97"/>
    <mergeCell ref="CA98:CB98"/>
    <mergeCell ref="CC98:CD98"/>
    <mergeCell ref="CE98:CF98"/>
    <mergeCell ref="CG98:CH98"/>
    <mergeCell ref="BU96:BV96"/>
    <mergeCell ref="BW96:BX96"/>
    <mergeCell ref="BY96:BZ96"/>
    <mergeCell ref="CA96:CB96"/>
    <mergeCell ref="CC96:CD96"/>
    <mergeCell ref="CE96:CF96"/>
    <mergeCell ref="CG96:CH96"/>
    <mergeCell ref="CE94:CF94"/>
    <mergeCell ref="CG94:CH94"/>
    <mergeCell ref="BW95:BX95"/>
    <mergeCell ref="BY95:BZ95"/>
    <mergeCell ref="CE95:CF95"/>
    <mergeCell ref="CG95:CH95"/>
    <mergeCell ref="BU95:BV95"/>
    <mergeCell ref="CC94:CD94"/>
    <mergeCell ref="AU98:AV98"/>
    <mergeCell ref="AW98:AX98"/>
    <mergeCell ref="AY98:AZ98"/>
    <mergeCell ref="BA98:BB98"/>
    <mergeCell ref="BC98:BD98"/>
    <mergeCell ref="AQ111:AR111"/>
    <mergeCell ref="AO111:AP111"/>
    <mergeCell ref="AM111:AN111"/>
    <mergeCell ref="AC111:AD111"/>
    <mergeCell ref="AA111:AB111"/>
    <mergeCell ref="CG111:CH111"/>
    <mergeCell ref="CE111:CF111"/>
    <mergeCell ref="CC111:CD111"/>
    <mergeCell ref="CA111:CB111"/>
    <mergeCell ref="BY111:BZ111"/>
    <mergeCell ref="BW111:BX111"/>
    <mergeCell ref="BU111:BV111"/>
    <mergeCell ref="BS111:BT111"/>
    <mergeCell ref="BQ111:BR111"/>
    <mergeCell ref="BO111:BP111"/>
    <mergeCell ref="BM111:BN111"/>
    <mergeCell ref="BK111:BL111"/>
    <mergeCell ref="BI111:BJ111"/>
    <mergeCell ref="BG111:BH111"/>
    <mergeCell ref="BE111:BF111"/>
    <mergeCell ref="BC111:BD111"/>
    <mergeCell ref="BA111:BB111"/>
    <mergeCell ref="AY111:AZ111"/>
    <mergeCell ref="AW111:AX111"/>
    <mergeCell ref="AU111:AV111"/>
    <mergeCell ref="AS111:AT111"/>
    <mergeCell ref="AE111:AF111"/>
    <mergeCell ref="AG111:AH111"/>
    <mergeCell ref="AI111:AJ111"/>
    <mergeCell ref="AK111:AL111"/>
    <mergeCell ref="F104:G104"/>
    <mergeCell ref="H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O104:AP104"/>
    <mergeCell ref="AQ104:AR104"/>
    <mergeCell ref="AM105:AN105"/>
    <mergeCell ref="AO105:AP105"/>
    <mergeCell ref="AQ105:AR105"/>
    <mergeCell ref="AG106:AH106"/>
    <mergeCell ref="F107:G107"/>
    <mergeCell ref="H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S104:AT104"/>
    <mergeCell ref="AU104:AV104"/>
    <mergeCell ref="AA105:AB105"/>
    <mergeCell ref="AC105:AD105"/>
    <mergeCell ref="AE105:AF105"/>
    <mergeCell ref="AG105:AH105"/>
    <mergeCell ref="AI105:AJ105"/>
    <mergeCell ref="AK105:AL105"/>
    <mergeCell ref="AK106:AL106"/>
    <mergeCell ref="AM106:AN106"/>
    <mergeCell ref="F106:G106"/>
    <mergeCell ref="H106:T106"/>
    <mergeCell ref="AW104:AX104"/>
    <mergeCell ref="CG104:CH104"/>
    <mergeCell ref="AY104:AZ104"/>
    <mergeCell ref="BA104:BB104"/>
    <mergeCell ref="BC104:BD104"/>
    <mergeCell ref="BE104:BF104"/>
    <mergeCell ref="BG104:BH104"/>
    <mergeCell ref="BI104:BJ104"/>
    <mergeCell ref="BK104:BL104"/>
    <mergeCell ref="BM104:BN104"/>
    <mergeCell ref="BO104:BP104"/>
    <mergeCell ref="BQ104:BR104"/>
    <mergeCell ref="BS104:BT104"/>
    <mergeCell ref="BU104:BV104"/>
    <mergeCell ref="BW104:BX104"/>
    <mergeCell ref="BY104:BZ104"/>
    <mergeCell ref="CA104:CB104"/>
    <mergeCell ref="CC104:CD104"/>
    <mergeCell ref="CE104:CF104"/>
    <mergeCell ref="AS105:AT105"/>
  </mergeCells>
  <printOptions horizontalCentered="1"/>
  <pageMargins left="0.19685039370078741" right="0.19685039370078741" top="0.39370078740157483" bottom="0.19685039370078741" header="0" footer="0"/>
  <pageSetup paperSize="8" scale="53" fitToHeight="0" orientation="landscape" blackAndWhite="1" r:id="rId1"/>
  <headerFooter alignWithMargins="0"/>
  <rowBreaks count="3" manualBreakCount="3">
    <brk id="63" min="4" max="87" man="1"/>
    <brk id="116" min="4" max="87" man="1"/>
    <brk id="184" min="4" max="8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81"/>
  <sheetViews>
    <sheetView showZeros="0" tabSelected="1" view="pageBreakPreview" topLeftCell="F1" zoomScale="40" zoomScaleNormal="70" zoomScaleSheetLayoutView="40" zoomScalePageLayoutView="70" workbookViewId="0">
      <selection activeCell="BJ4" sqref="BJ4"/>
    </sheetView>
  </sheetViews>
  <sheetFormatPr defaultColWidth="9.140625" defaultRowHeight="15" x14ac:dyDescent="0.25"/>
  <cols>
    <col min="1" max="1" width="7.5703125" style="9" hidden="1" customWidth="1"/>
    <col min="2" max="2" width="9.85546875" style="9" hidden="1" customWidth="1"/>
    <col min="3" max="3" width="9.140625" style="9" hidden="1" customWidth="1"/>
    <col min="4" max="4" width="7.5703125" style="9" hidden="1" customWidth="1"/>
    <col min="5" max="5" width="8.7109375" style="9" hidden="1" customWidth="1"/>
    <col min="6" max="6" width="6.28515625" style="407" customWidth="1"/>
    <col min="7" max="7" width="6.5703125" style="407" customWidth="1"/>
    <col min="8" max="8" width="5.28515625" style="408" customWidth="1"/>
    <col min="9" max="9" width="11.85546875" style="9" customWidth="1"/>
    <col min="10" max="16" width="5.28515625" style="9" customWidth="1"/>
    <col min="17" max="17" width="4.7109375" style="9" customWidth="1"/>
    <col min="18" max="18" width="6.140625" style="9" customWidth="1"/>
    <col min="19" max="20" width="5.28515625" style="9" customWidth="1"/>
    <col min="21" max="26" width="6" style="9" customWidth="1"/>
    <col min="27" max="28" width="6" style="429" customWidth="1"/>
    <col min="29" max="29" width="6" style="430" customWidth="1"/>
    <col min="30" max="40" width="6" style="9" customWidth="1"/>
    <col min="41" max="42" width="6" style="348" customWidth="1"/>
    <col min="43" max="46" width="6" style="9" customWidth="1"/>
    <col min="47" max="48" width="6" style="348" customWidth="1"/>
    <col min="49" max="52" width="6" style="9" customWidth="1"/>
    <col min="53" max="54" width="6" style="348" customWidth="1"/>
    <col min="55" max="58" width="6" style="9" customWidth="1"/>
    <col min="59" max="60" width="6" style="348" customWidth="1"/>
    <col min="61" max="64" width="6" style="9" customWidth="1"/>
    <col min="65" max="66" width="6" style="348" customWidth="1"/>
    <col min="67" max="70" width="6" style="9" customWidth="1"/>
    <col min="71" max="72" width="6" style="348" customWidth="1"/>
    <col min="73" max="76" width="6" style="9" customWidth="1"/>
    <col min="77" max="78" width="6" style="348" customWidth="1"/>
    <col min="79" max="82" width="6" style="9" customWidth="1"/>
    <col min="83" max="84" width="6" style="348" customWidth="1"/>
    <col min="85" max="86" width="6" style="9" customWidth="1"/>
    <col min="87" max="87" width="23.7109375" style="431" customWidth="1"/>
    <col min="88" max="88" width="10.5703125" style="9" customWidth="1"/>
    <col min="89" max="89" width="26.28515625" style="9" customWidth="1"/>
    <col min="90" max="90" width="14.28515625" style="9" customWidth="1"/>
    <col min="91" max="91" width="15.85546875" style="9" customWidth="1"/>
    <col min="92" max="92" width="9.28515625" style="9" customWidth="1"/>
    <col min="93" max="93" width="7.42578125" style="9" customWidth="1"/>
    <col min="94" max="103" width="2.140625" style="9" customWidth="1"/>
    <col min="104" max="16384" width="9.140625" style="9"/>
  </cols>
  <sheetData>
    <row r="2" spans="1:87" ht="36" customHeight="1" x14ac:dyDescent="0.45">
      <c r="A2" s="1"/>
      <c r="B2" s="1"/>
      <c r="C2" s="2"/>
      <c r="D2" s="1"/>
      <c r="E2" s="1"/>
      <c r="F2" s="6" t="s">
        <v>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4"/>
      <c r="U2" s="4"/>
      <c r="V2" s="4"/>
      <c r="W2" s="4"/>
      <c r="X2" s="4"/>
      <c r="Y2" s="4"/>
      <c r="Z2" s="5"/>
      <c r="AA2" s="5"/>
      <c r="AB2" s="5"/>
      <c r="AC2" s="5"/>
      <c r="AD2" s="13"/>
      <c r="AE2" s="13"/>
      <c r="AF2" s="13"/>
      <c r="AG2" s="13"/>
      <c r="AH2" s="5"/>
      <c r="AI2" s="5"/>
      <c r="AJ2" s="768" t="s">
        <v>1</v>
      </c>
      <c r="AK2" s="768"/>
      <c r="AL2" s="768"/>
      <c r="AM2" s="768"/>
      <c r="AN2" s="768"/>
      <c r="AO2" s="768"/>
      <c r="AP2" s="768"/>
      <c r="AQ2" s="768"/>
      <c r="AR2" s="768"/>
      <c r="AS2" s="768"/>
      <c r="AT2" s="768"/>
      <c r="AU2" s="768"/>
      <c r="AV2" s="768"/>
      <c r="AW2" s="768"/>
      <c r="AX2" s="768"/>
      <c r="AY2" s="768"/>
      <c r="AZ2" s="768"/>
      <c r="BA2" s="768"/>
      <c r="BB2" s="768"/>
      <c r="BC2" s="768"/>
      <c r="BD2" s="768"/>
      <c r="BE2" s="768"/>
      <c r="BF2" s="6"/>
      <c r="BG2" s="6"/>
      <c r="BH2" s="6"/>
      <c r="BI2" s="6"/>
      <c r="BJ2" s="6"/>
      <c r="BK2" s="6"/>
      <c r="BL2" s="5"/>
      <c r="BM2" s="5"/>
      <c r="BN2" s="5"/>
      <c r="BO2" s="4"/>
      <c r="BP2" s="4"/>
      <c r="BQ2" s="4"/>
      <c r="BR2" s="4"/>
      <c r="BS2" s="7"/>
      <c r="BT2" s="7"/>
      <c r="BU2" s="7"/>
      <c r="BV2" s="7"/>
      <c r="BW2" s="7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8"/>
    </row>
    <row r="3" spans="1:87" s="17" customFormat="1" ht="26.45" customHeight="1" x14ac:dyDescent="0.45">
      <c r="A3" s="2"/>
      <c r="B3" s="2"/>
      <c r="C3" s="10"/>
      <c r="D3" s="11"/>
      <c r="E3" s="11"/>
      <c r="F3" s="6" t="s">
        <v>2</v>
      </c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12"/>
      <c r="U3" s="12"/>
      <c r="V3" s="13"/>
      <c r="W3" s="13"/>
      <c r="X3" s="13"/>
      <c r="Y3" s="13"/>
      <c r="Z3" s="14"/>
      <c r="AA3" s="14"/>
      <c r="AB3" s="14"/>
      <c r="AC3" s="14"/>
      <c r="AD3" s="13"/>
      <c r="AE3" s="13"/>
      <c r="AF3" s="20"/>
      <c r="AG3" s="20"/>
      <c r="AH3" s="21"/>
      <c r="AI3" s="22"/>
      <c r="AJ3" s="14"/>
      <c r="AK3" s="14"/>
      <c r="AL3" s="14"/>
      <c r="AM3" s="14"/>
      <c r="AN3" s="14"/>
      <c r="AO3" s="5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7"/>
      <c r="BF3" s="7"/>
      <c r="BG3" s="7"/>
      <c r="BH3" s="7"/>
      <c r="BI3" s="7"/>
      <c r="BJ3" s="7"/>
      <c r="BK3" s="7"/>
      <c r="BL3" s="7"/>
      <c r="BM3" s="15"/>
      <c r="BN3" s="15"/>
      <c r="BO3" s="15"/>
      <c r="BP3" s="15"/>
      <c r="BQ3" s="15"/>
      <c r="BR3" s="15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16"/>
    </row>
    <row r="4" spans="1:87" s="17" customFormat="1" ht="31.5" customHeight="1" x14ac:dyDescent="0.45">
      <c r="A4" s="10"/>
      <c r="B4" s="10"/>
      <c r="C4" s="10"/>
      <c r="D4" s="18"/>
      <c r="E4" s="18"/>
      <c r="F4" s="6" t="s">
        <v>3</v>
      </c>
      <c r="G4" s="6"/>
      <c r="H4" s="6"/>
      <c r="I4" s="6"/>
      <c r="J4" s="6"/>
      <c r="K4" s="6"/>
      <c r="L4" s="6"/>
      <c r="M4" s="6"/>
      <c r="N4" s="6"/>
      <c r="O4" s="776"/>
      <c r="P4" s="776"/>
      <c r="Q4" s="776"/>
      <c r="R4" s="776"/>
      <c r="S4" s="776"/>
      <c r="T4" s="19"/>
      <c r="U4" s="19"/>
      <c r="V4" s="13"/>
      <c r="W4" s="13"/>
      <c r="X4" s="13"/>
      <c r="Y4" s="13"/>
      <c r="Z4" s="5"/>
      <c r="AA4" s="5"/>
      <c r="AB4" s="5"/>
      <c r="AC4" s="5"/>
      <c r="AD4" s="13"/>
      <c r="AE4" s="20"/>
      <c r="AF4" s="20"/>
      <c r="AG4" s="21"/>
      <c r="AH4" s="5"/>
      <c r="AI4" s="5"/>
      <c r="AJ4" s="5"/>
      <c r="AK4" s="5"/>
      <c r="AL4" s="5"/>
      <c r="AM4" s="5"/>
      <c r="AN4" s="775"/>
      <c r="AO4" s="775" t="s">
        <v>4</v>
      </c>
      <c r="AP4" s="775"/>
      <c r="AQ4" s="775"/>
      <c r="AR4" s="775"/>
      <c r="AS4" s="775"/>
      <c r="AT4" s="775"/>
      <c r="AU4" s="775"/>
      <c r="AV4" s="775"/>
      <c r="AW4" s="775"/>
      <c r="AX4" s="775"/>
      <c r="AY4" s="775"/>
      <c r="AZ4" s="775"/>
      <c r="BA4" s="14"/>
      <c r="BB4" s="14"/>
      <c r="BC4" s="14"/>
      <c r="BD4" s="14"/>
      <c r="BE4" s="5"/>
      <c r="BF4" s="5"/>
      <c r="BG4" s="5"/>
      <c r="BH4" s="5"/>
      <c r="BI4" s="5"/>
      <c r="BJ4" s="5"/>
      <c r="BK4" s="5"/>
      <c r="BL4" s="5"/>
      <c r="BM4" s="5"/>
      <c r="BN4" s="5"/>
      <c r="BO4" s="15"/>
      <c r="BP4" s="15"/>
      <c r="BQ4" s="15"/>
      <c r="BR4" s="15"/>
      <c r="BS4" s="4"/>
      <c r="BT4" s="4"/>
      <c r="BU4" s="3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13"/>
      <c r="CI4" s="16"/>
    </row>
    <row r="5" spans="1:87" s="17" customFormat="1" ht="30" customHeight="1" x14ac:dyDescent="0.45">
      <c r="A5" s="10"/>
      <c r="B5" s="10"/>
      <c r="C5" s="1"/>
      <c r="D5" s="18"/>
      <c r="E5" s="18"/>
      <c r="F5" s="6" t="s">
        <v>5</v>
      </c>
      <c r="G5" s="6"/>
      <c r="H5" s="6"/>
      <c r="I5" s="6"/>
      <c r="J5" s="6"/>
      <c r="K5" s="6"/>
      <c r="L5" s="6"/>
      <c r="M5" s="6"/>
      <c r="N5" s="6"/>
      <c r="O5" s="776"/>
      <c r="P5" s="776"/>
      <c r="Q5" s="776"/>
      <c r="R5" s="776"/>
      <c r="S5" s="776"/>
      <c r="T5" s="19"/>
      <c r="U5" s="19"/>
      <c r="V5" s="20"/>
      <c r="W5" s="13"/>
      <c r="X5" s="20"/>
      <c r="Y5" s="20"/>
      <c r="Z5" s="21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0"/>
      <c r="AO5" s="21"/>
      <c r="AP5" s="21"/>
      <c r="AQ5" s="23"/>
      <c r="AR5" s="23"/>
      <c r="AS5" s="23"/>
      <c r="AT5" s="23"/>
      <c r="AU5" s="22"/>
      <c r="AV5" s="22"/>
      <c r="AW5" s="14"/>
      <c r="AX5" s="14"/>
      <c r="AY5" s="14"/>
      <c r="AZ5" s="14"/>
      <c r="BA5" s="14"/>
      <c r="BB5" s="14"/>
      <c r="BC5" s="14"/>
      <c r="BD5" s="14"/>
      <c r="BE5" s="24"/>
      <c r="BF5" s="24"/>
      <c r="BG5" s="24"/>
      <c r="BH5" s="24"/>
      <c r="BI5" s="24"/>
      <c r="BJ5" s="24"/>
      <c r="BK5" s="24"/>
      <c r="BL5" s="24"/>
      <c r="BM5" s="25"/>
      <c r="BN5" s="25"/>
      <c r="BO5" s="25"/>
      <c r="BP5" s="25"/>
      <c r="BQ5" s="25"/>
      <c r="BR5" s="25"/>
      <c r="BS5" s="4"/>
      <c r="BT5" s="4"/>
      <c r="BU5" s="13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16"/>
    </row>
    <row r="6" spans="1:87" s="17" customFormat="1" ht="15" customHeight="1" x14ac:dyDescent="0.45">
      <c r="A6" s="10"/>
      <c r="B6" s="10"/>
      <c r="C6" s="10"/>
      <c r="D6" s="26"/>
      <c r="E6" s="26"/>
      <c r="F6" s="6"/>
      <c r="G6" s="6"/>
      <c r="H6" s="6"/>
      <c r="I6" s="6"/>
      <c r="J6" s="6"/>
      <c r="K6" s="6"/>
      <c r="L6" s="6"/>
      <c r="M6" s="6"/>
      <c r="N6" s="6"/>
      <c r="O6" s="774"/>
      <c r="P6" s="774"/>
      <c r="Q6" s="774"/>
      <c r="R6" s="774"/>
      <c r="S6" s="774"/>
      <c r="T6" s="27"/>
      <c r="U6" s="27"/>
      <c r="V6" s="1274"/>
      <c r="W6" s="1274"/>
      <c r="X6" s="1274"/>
      <c r="Y6" s="20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5"/>
      <c r="AQ6" s="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0"/>
      <c r="BE6" s="24"/>
      <c r="BF6" s="24"/>
      <c r="BG6" s="24"/>
      <c r="BH6" s="24"/>
      <c r="BI6" s="24"/>
      <c r="BJ6" s="24"/>
      <c r="BK6" s="24"/>
      <c r="BL6" s="24"/>
      <c r="BM6" s="25"/>
      <c r="BN6" s="25"/>
      <c r="BO6" s="25"/>
      <c r="BP6" s="25"/>
      <c r="BQ6" s="25"/>
      <c r="BR6" s="25"/>
      <c r="BS6" s="4"/>
      <c r="BT6" s="4"/>
      <c r="BU6" s="3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6"/>
    </row>
    <row r="7" spans="1:87" s="17" customFormat="1" ht="25.9" customHeight="1" x14ac:dyDescent="0.45">
      <c r="A7" s="1"/>
      <c r="B7" s="1"/>
      <c r="C7" s="28"/>
      <c r="D7" s="26"/>
      <c r="E7" s="26"/>
      <c r="F7" s="6" t="s">
        <v>6</v>
      </c>
      <c r="G7" s="6"/>
      <c r="H7" s="6"/>
      <c r="I7" s="6"/>
      <c r="J7" s="6"/>
      <c r="K7" s="6"/>
      <c r="L7" s="6"/>
      <c r="M7" s="6"/>
      <c r="N7" s="6"/>
      <c r="O7" s="774"/>
      <c r="P7" s="774"/>
      <c r="Q7" s="6"/>
      <c r="R7" s="6"/>
      <c r="S7" s="774"/>
      <c r="T7" s="27"/>
      <c r="U7" s="27"/>
      <c r="V7" s="670"/>
      <c r="W7" s="13"/>
      <c r="X7" s="670"/>
      <c r="Y7" s="20"/>
      <c r="Z7" s="22"/>
      <c r="AA7" s="771" t="s">
        <v>399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72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772"/>
      <c r="BE7" s="762"/>
      <c r="BF7" s="762"/>
      <c r="BG7" s="762"/>
      <c r="BH7" s="762"/>
      <c r="BI7" s="762"/>
      <c r="BJ7" s="7"/>
      <c r="BK7" s="7"/>
      <c r="BL7" s="7"/>
      <c r="BM7" s="15"/>
      <c r="BN7" s="15"/>
      <c r="BO7" s="15"/>
      <c r="BP7" s="29"/>
      <c r="BQ7" s="12"/>
      <c r="BR7" s="12"/>
      <c r="BS7" s="29"/>
      <c r="BT7" s="2326" t="s">
        <v>394</v>
      </c>
      <c r="BU7" s="2327"/>
      <c r="BV7" s="2327"/>
      <c r="BW7" s="2327"/>
      <c r="BX7" s="2327"/>
      <c r="BY7" s="2327"/>
      <c r="BZ7" s="2327"/>
      <c r="CA7" s="2327"/>
      <c r="CB7" s="2327"/>
      <c r="CC7" s="2327"/>
      <c r="CD7" s="2327"/>
      <c r="CE7" s="2327"/>
      <c r="CF7" s="2327"/>
      <c r="CG7" s="2327"/>
      <c r="CH7" s="2327"/>
      <c r="CI7" s="16"/>
    </row>
    <row r="8" spans="1:87" s="17" customFormat="1" ht="31.9" customHeight="1" x14ac:dyDescent="0.45">
      <c r="A8" s="1"/>
      <c r="B8" s="1"/>
      <c r="C8" s="1"/>
      <c r="D8" s="1"/>
      <c r="E8" s="1"/>
      <c r="F8" s="6" t="s">
        <v>552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"/>
      <c r="U8" s="4"/>
      <c r="V8" s="20"/>
      <c r="W8" s="20"/>
      <c r="X8" s="32"/>
      <c r="Y8" s="32"/>
      <c r="Z8" s="23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773"/>
      <c r="BD8" s="773"/>
      <c r="BE8" s="762"/>
      <c r="BF8" s="762"/>
      <c r="BG8" s="6"/>
      <c r="BH8" s="6"/>
      <c r="BI8" s="6"/>
      <c r="BJ8" s="15"/>
      <c r="BK8" s="15"/>
      <c r="BL8" s="15"/>
      <c r="BM8" s="15"/>
      <c r="BN8" s="15"/>
      <c r="BO8" s="15"/>
      <c r="BP8" s="15"/>
      <c r="BQ8" s="20"/>
      <c r="BR8" s="12"/>
      <c r="BS8" s="29"/>
      <c r="BT8" s="2327"/>
      <c r="BU8" s="2327"/>
      <c r="BV8" s="2327"/>
      <c r="BW8" s="2327"/>
      <c r="BX8" s="2327"/>
      <c r="BY8" s="2327"/>
      <c r="BZ8" s="2327"/>
      <c r="CA8" s="2327"/>
      <c r="CB8" s="2327"/>
      <c r="CC8" s="2327"/>
      <c r="CD8" s="2327"/>
      <c r="CE8" s="2327"/>
      <c r="CF8" s="2327"/>
      <c r="CG8" s="2327"/>
      <c r="CH8" s="2327"/>
      <c r="CI8" s="16"/>
    </row>
    <row r="9" spans="1:87" s="17" customFormat="1" ht="25.9" customHeight="1" x14ac:dyDescent="0.45">
      <c r="A9" s="28"/>
      <c r="B9" s="28"/>
      <c r="C9" s="35"/>
      <c r="D9" s="36"/>
      <c r="E9" s="36"/>
      <c r="F9" s="6"/>
      <c r="G9" s="6"/>
      <c r="H9" s="6"/>
      <c r="I9" s="6"/>
      <c r="J9" s="6"/>
      <c r="K9" s="6"/>
      <c r="L9" s="6"/>
      <c r="M9" s="6"/>
      <c r="N9" s="6"/>
      <c r="O9" s="777"/>
      <c r="P9" s="777"/>
      <c r="Q9" s="777"/>
      <c r="R9" s="777"/>
      <c r="S9" s="777"/>
      <c r="T9" s="37"/>
      <c r="U9" s="37"/>
      <c r="V9" s="21"/>
      <c r="W9" s="20"/>
      <c r="X9" s="32"/>
      <c r="Y9" s="21"/>
      <c r="Z9" s="13"/>
      <c r="AA9" s="774"/>
      <c r="AB9" s="774"/>
      <c r="AC9" s="774"/>
      <c r="AD9" s="774"/>
      <c r="AE9" s="774"/>
      <c r="AF9" s="774"/>
      <c r="AG9" s="774"/>
      <c r="AH9" s="774"/>
      <c r="AI9" s="774"/>
      <c r="AJ9" s="774"/>
      <c r="AK9" s="774"/>
      <c r="AL9" s="774"/>
      <c r="AM9" s="774"/>
      <c r="AN9" s="774"/>
      <c r="AO9" s="774"/>
      <c r="AP9" s="774"/>
      <c r="AQ9" s="774"/>
      <c r="AR9" s="774"/>
      <c r="AS9" s="774"/>
      <c r="AT9" s="774"/>
      <c r="AU9" s="774"/>
      <c r="AV9" s="774"/>
      <c r="AW9" s="774"/>
      <c r="AX9" s="774"/>
      <c r="AY9" s="774"/>
      <c r="AZ9" s="774"/>
      <c r="BA9" s="774"/>
      <c r="BB9" s="774"/>
      <c r="BC9" s="774"/>
      <c r="BD9" s="774"/>
      <c r="BE9" s="774"/>
      <c r="BF9" s="774"/>
      <c r="BG9" s="774"/>
      <c r="BH9" s="774"/>
      <c r="BI9" s="774"/>
      <c r="BJ9" s="671"/>
      <c r="BK9" s="671"/>
      <c r="BL9" s="671"/>
      <c r="BM9" s="671"/>
      <c r="BN9" s="671"/>
      <c r="BO9" s="671"/>
      <c r="BP9" s="671"/>
      <c r="BQ9" s="38"/>
      <c r="BR9" s="12"/>
      <c r="BS9" s="29"/>
      <c r="BT9" s="767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16"/>
    </row>
    <row r="10" spans="1:87" s="17" customFormat="1" ht="31.9" customHeight="1" x14ac:dyDescent="0.45">
      <c r="A10" s="35"/>
      <c r="B10" s="35"/>
      <c r="C10" s="35"/>
      <c r="D10" s="40"/>
      <c r="E10" s="40"/>
      <c r="F10" s="6" t="s">
        <v>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72"/>
      <c r="S10" s="778"/>
      <c r="T10" s="13"/>
      <c r="U10" s="13"/>
      <c r="V10" s="32"/>
      <c r="W10" s="3"/>
      <c r="X10" s="20"/>
      <c r="Y10" s="20"/>
      <c r="Z10" s="38"/>
      <c r="AA10" s="3028" t="s">
        <v>605</v>
      </c>
      <c r="AB10" s="3028"/>
      <c r="AC10" s="3028"/>
      <c r="AD10" s="3028"/>
      <c r="AE10" s="3028"/>
      <c r="AF10" s="3028"/>
      <c r="AG10" s="3028"/>
      <c r="AH10" s="3028"/>
      <c r="AI10" s="3028"/>
      <c r="AJ10" s="3028"/>
      <c r="AK10" s="3028"/>
      <c r="AL10" s="3028"/>
      <c r="AM10" s="3028"/>
      <c r="AN10" s="3028"/>
      <c r="AO10" s="3028"/>
      <c r="AP10" s="3028"/>
      <c r="AQ10" s="3028"/>
      <c r="AR10" s="3028"/>
      <c r="AS10" s="3028"/>
      <c r="AT10" s="3028"/>
      <c r="AU10" s="3028"/>
      <c r="AV10" s="3028"/>
      <c r="AW10" s="3028"/>
      <c r="AX10" s="3028"/>
      <c r="AY10" s="3028"/>
      <c r="AZ10" s="3028"/>
      <c r="BA10" s="3028"/>
      <c r="BB10" s="3028"/>
      <c r="BC10" s="3028"/>
      <c r="BD10" s="3028"/>
      <c r="BE10" s="3028"/>
      <c r="BF10" s="3028"/>
      <c r="BG10" s="3028"/>
      <c r="BH10" s="3028"/>
      <c r="BI10" s="3028"/>
      <c r="BJ10" s="3028"/>
      <c r="BK10" s="3028"/>
      <c r="BL10" s="3028"/>
      <c r="BM10" s="3028"/>
      <c r="BN10" s="3028"/>
      <c r="BO10" s="3028"/>
      <c r="BP10" s="671"/>
      <c r="BQ10" s="38"/>
      <c r="BR10" s="33"/>
      <c r="BS10" s="33"/>
      <c r="BT10" s="2328" t="s">
        <v>9</v>
      </c>
      <c r="BU10" s="2327"/>
      <c r="BV10" s="2327"/>
      <c r="BW10" s="2327"/>
      <c r="BX10" s="2327"/>
      <c r="BY10" s="2327"/>
      <c r="BZ10" s="2327"/>
      <c r="CA10" s="2327"/>
      <c r="CB10" s="2327"/>
      <c r="CC10" s="2327"/>
      <c r="CD10" s="2327"/>
      <c r="CE10" s="2327"/>
      <c r="CF10" s="2327"/>
      <c r="CG10" s="6"/>
      <c r="CH10" s="6"/>
      <c r="CI10" s="16"/>
    </row>
    <row r="11" spans="1:87" s="17" customFormat="1" ht="25.15" customHeight="1" x14ac:dyDescent="0.45">
      <c r="A11" s="35"/>
      <c r="B11" s="35"/>
      <c r="C11" s="35"/>
      <c r="D11" s="35"/>
      <c r="E11" s="35"/>
      <c r="F11" s="42"/>
      <c r="G11" s="42"/>
      <c r="H11" s="42"/>
      <c r="I11" s="43"/>
      <c r="J11" s="43"/>
      <c r="K11" s="43"/>
      <c r="L11" s="43"/>
      <c r="M11" s="43"/>
      <c r="N11" s="43"/>
      <c r="O11" s="43"/>
      <c r="P11" s="16"/>
      <c r="Q11" s="16"/>
      <c r="R11" s="13"/>
      <c r="S11" s="41"/>
      <c r="T11" s="3"/>
      <c r="U11" s="3"/>
      <c r="V11" s="3"/>
      <c r="W11" s="3"/>
      <c r="X11" s="3"/>
      <c r="Y11" s="3"/>
      <c r="Z11" s="3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20"/>
      <c r="AT11" s="44"/>
      <c r="AU11" s="44"/>
      <c r="AV11" s="20"/>
      <c r="AW11" s="44"/>
      <c r="AX11" s="44"/>
      <c r="AY11" s="20"/>
      <c r="AZ11" s="44"/>
      <c r="BA11" s="44"/>
      <c r="BB11" s="20"/>
      <c r="BC11" s="44"/>
      <c r="BD11" s="44"/>
      <c r="BE11" s="20"/>
      <c r="BF11" s="44"/>
      <c r="BG11" s="44"/>
      <c r="BH11" s="20"/>
      <c r="BI11" s="44"/>
      <c r="BJ11" s="3"/>
      <c r="BK11" s="3"/>
      <c r="BL11" s="3"/>
      <c r="BM11" s="3"/>
      <c r="BN11" s="3"/>
      <c r="BO11" s="3"/>
      <c r="BP11" s="33"/>
      <c r="BQ11" s="29"/>
      <c r="BR11" s="29"/>
      <c r="BS11" s="29"/>
      <c r="BT11" s="29"/>
      <c r="BU11" s="1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16"/>
    </row>
    <row r="12" spans="1:87" s="17" customFormat="1" ht="20.45" customHeight="1" x14ac:dyDescent="0.4">
      <c r="F12" s="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32"/>
      <c r="Z12" s="32"/>
      <c r="AA12" s="20"/>
      <c r="AB12" s="20"/>
      <c r="AC12" s="20"/>
      <c r="AD12" s="20"/>
      <c r="AE12" s="3"/>
      <c r="AF12" s="3"/>
      <c r="AG12" s="3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44"/>
      <c r="AS12" s="44"/>
      <c r="AT12" s="44"/>
      <c r="AU12" s="44"/>
      <c r="AV12" s="44"/>
      <c r="AW12" s="34"/>
      <c r="AX12" s="34"/>
      <c r="AY12" s="34"/>
      <c r="AZ12" s="34"/>
      <c r="BA12" s="34"/>
      <c r="BB12" s="34"/>
      <c r="BC12" s="34"/>
      <c r="BD12" s="7"/>
      <c r="BE12" s="7"/>
      <c r="BF12" s="7"/>
      <c r="BG12" s="7"/>
      <c r="BH12" s="7"/>
      <c r="BI12" s="7"/>
      <c r="BJ12" s="7"/>
      <c r="BK12" s="7"/>
      <c r="BL12" s="13"/>
      <c r="BM12" s="7"/>
      <c r="BN12" s="13"/>
      <c r="BO12" s="13"/>
      <c r="BP12" s="13"/>
      <c r="BQ12" s="13"/>
      <c r="BR12" s="29"/>
      <c r="BS12" s="29"/>
      <c r="BT12" s="29"/>
      <c r="BU12" s="13"/>
      <c r="BV12" s="15"/>
      <c r="BW12" s="29"/>
      <c r="BX12" s="15"/>
      <c r="BY12" s="15"/>
      <c r="BZ12" s="15"/>
      <c r="CA12" s="15"/>
      <c r="CB12" s="13"/>
      <c r="CC12" s="13"/>
      <c r="CD12" s="13"/>
      <c r="CE12" s="13"/>
      <c r="CF12" s="13"/>
      <c r="CG12" s="13"/>
      <c r="CH12" s="13"/>
      <c r="CI12" s="16"/>
    </row>
    <row r="13" spans="1:87" s="718" customFormat="1" ht="24" customHeight="1" thickBot="1" x14ac:dyDescent="0.45">
      <c r="F13" s="779" t="s">
        <v>597</v>
      </c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69"/>
      <c r="AA13" s="769"/>
      <c r="AB13" s="780"/>
      <c r="AC13" s="780"/>
      <c r="AD13" s="780"/>
      <c r="AE13" s="779"/>
      <c r="AF13" s="779"/>
      <c r="AG13" s="779"/>
      <c r="AH13" s="779"/>
      <c r="AI13" s="779"/>
      <c r="AJ13" s="779"/>
      <c r="AK13" s="779"/>
      <c r="AL13" s="779"/>
      <c r="AM13" s="779"/>
      <c r="AN13" s="779"/>
      <c r="AO13" s="779"/>
      <c r="AP13" s="779"/>
      <c r="AQ13" s="779"/>
      <c r="AR13" s="779"/>
      <c r="AS13" s="779"/>
      <c r="AT13" s="781"/>
      <c r="AU13" s="781"/>
      <c r="AV13" s="781"/>
      <c r="AW13" s="781"/>
      <c r="AX13" s="781"/>
      <c r="AY13" s="780"/>
      <c r="AZ13" s="780"/>
      <c r="BA13" s="780"/>
      <c r="BB13" s="780"/>
      <c r="BC13" s="780"/>
      <c r="BD13" s="780"/>
      <c r="BE13" s="780"/>
      <c r="BF13" s="779"/>
      <c r="BG13" s="782"/>
      <c r="BH13" s="779"/>
      <c r="BI13" s="779"/>
      <c r="BJ13" s="779"/>
      <c r="BK13" s="779"/>
      <c r="BL13" s="779" t="s">
        <v>11</v>
      </c>
      <c r="BM13" s="779"/>
      <c r="BN13" s="779"/>
      <c r="BO13" s="779"/>
      <c r="BP13" s="779"/>
      <c r="BQ13" s="779"/>
      <c r="BR13" s="779"/>
      <c r="BS13" s="779"/>
      <c r="BT13" s="779"/>
      <c r="BU13" s="779"/>
      <c r="BV13" s="779"/>
      <c r="BW13" s="779"/>
      <c r="BX13" s="779"/>
      <c r="BY13" s="779"/>
      <c r="BZ13" s="779"/>
      <c r="CA13" s="779"/>
      <c r="CB13" s="779"/>
      <c r="CC13" s="779"/>
      <c r="CD13" s="779"/>
      <c r="CE13" s="779"/>
      <c r="CF13" s="779"/>
      <c r="CG13" s="783"/>
      <c r="CH13" s="780"/>
      <c r="CI13" s="784"/>
    </row>
    <row r="14" spans="1:87" s="718" customFormat="1" ht="19.5" customHeight="1" thickTop="1" x14ac:dyDescent="0.4">
      <c r="F14" s="2329" t="s">
        <v>12</v>
      </c>
      <c r="G14" s="2330"/>
      <c r="H14" s="2335" t="s">
        <v>13</v>
      </c>
      <c r="I14" s="2336"/>
      <c r="J14" s="2336"/>
      <c r="K14" s="2337"/>
      <c r="L14" s="2338" t="s">
        <v>14</v>
      </c>
      <c r="M14" s="2336"/>
      <c r="N14" s="2336"/>
      <c r="O14" s="2336"/>
      <c r="P14" s="2337"/>
      <c r="Q14" s="2338" t="s">
        <v>15</v>
      </c>
      <c r="R14" s="2336"/>
      <c r="S14" s="2336"/>
      <c r="T14" s="2337"/>
      <c r="U14" s="2339" t="s">
        <v>16</v>
      </c>
      <c r="V14" s="2340"/>
      <c r="W14" s="2340"/>
      <c r="X14" s="2341"/>
      <c r="Y14" s="2338" t="s">
        <v>17</v>
      </c>
      <c r="Z14" s="2336"/>
      <c r="AA14" s="2336"/>
      <c r="AB14" s="2336"/>
      <c r="AC14" s="2337"/>
      <c r="AD14" s="2338" t="s">
        <v>18</v>
      </c>
      <c r="AE14" s="2336"/>
      <c r="AF14" s="2336"/>
      <c r="AG14" s="2337"/>
      <c r="AH14" s="2338" t="s">
        <v>19</v>
      </c>
      <c r="AI14" s="2336"/>
      <c r="AJ14" s="2336"/>
      <c r="AK14" s="2337"/>
      <c r="AL14" s="2338" t="s">
        <v>20</v>
      </c>
      <c r="AM14" s="2336"/>
      <c r="AN14" s="2336"/>
      <c r="AO14" s="2336"/>
      <c r="AP14" s="2337"/>
      <c r="AQ14" s="2338" t="s">
        <v>21</v>
      </c>
      <c r="AR14" s="2336"/>
      <c r="AS14" s="2336"/>
      <c r="AT14" s="2337"/>
      <c r="AU14" s="2338" t="s">
        <v>22</v>
      </c>
      <c r="AV14" s="2336"/>
      <c r="AW14" s="2336"/>
      <c r="AX14" s="2337"/>
      <c r="AY14" s="2338" t="s">
        <v>23</v>
      </c>
      <c r="AZ14" s="2336"/>
      <c r="BA14" s="2336"/>
      <c r="BB14" s="2336"/>
      <c r="BC14" s="2337"/>
      <c r="BD14" s="2338" t="s">
        <v>24</v>
      </c>
      <c r="BE14" s="2336"/>
      <c r="BF14" s="2336"/>
      <c r="BG14" s="2337"/>
      <c r="BH14" s="2338" t="s">
        <v>13</v>
      </c>
      <c r="BI14" s="2336"/>
      <c r="BJ14" s="2336"/>
      <c r="BK14" s="2361"/>
      <c r="BL14" s="2388" t="s">
        <v>25</v>
      </c>
      <c r="BM14" s="2350"/>
      <c r="BN14" s="2351"/>
      <c r="BO14" s="2349" t="s">
        <v>26</v>
      </c>
      <c r="BP14" s="2350"/>
      <c r="BQ14" s="2351"/>
      <c r="BR14" s="2349" t="s">
        <v>27</v>
      </c>
      <c r="BS14" s="2350"/>
      <c r="BT14" s="2351"/>
      <c r="BU14" s="2349" t="s">
        <v>28</v>
      </c>
      <c r="BV14" s="2350"/>
      <c r="BW14" s="2351"/>
      <c r="BX14" s="2349" t="s">
        <v>29</v>
      </c>
      <c r="BY14" s="2351"/>
      <c r="BZ14" s="2349" t="s">
        <v>30</v>
      </c>
      <c r="CA14" s="2350"/>
      <c r="CB14" s="2351"/>
      <c r="CC14" s="2349" t="s">
        <v>31</v>
      </c>
      <c r="CD14" s="2350"/>
      <c r="CE14" s="2351"/>
      <c r="CF14" s="2349" t="s">
        <v>32</v>
      </c>
      <c r="CG14" s="2350"/>
      <c r="CH14" s="2350"/>
      <c r="CI14" s="2358"/>
    </row>
    <row r="15" spans="1:87" s="785" customFormat="1" ht="54.75" customHeight="1" x14ac:dyDescent="0.2">
      <c r="F15" s="2331"/>
      <c r="G15" s="2332"/>
      <c r="H15" s="786"/>
      <c r="I15" s="787"/>
      <c r="J15" s="787"/>
      <c r="K15" s="787"/>
      <c r="L15" s="788"/>
      <c r="M15" s="789"/>
      <c r="N15" s="789"/>
      <c r="O15" s="789"/>
      <c r="P15" s="790" t="s">
        <v>33</v>
      </c>
      <c r="Q15" s="791"/>
      <c r="R15" s="791"/>
      <c r="S15" s="790"/>
      <c r="T15" s="792" t="s">
        <v>34</v>
      </c>
      <c r="U15" s="789"/>
      <c r="V15" s="789"/>
      <c r="W15" s="793"/>
      <c r="X15" s="789"/>
      <c r="Y15" s="791"/>
      <c r="Z15" s="791"/>
      <c r="AA15" s="792"/>
      <c r="AB15" s="794"/>
      <c r="AC15" s="792" t="s">
        <v>33</v>
      </c>
      <c r="AD15" s="791"/>
      <c r="AE15" s="791"/>
      <c r="AF15" s="791"/>
      <c r="AG15" s="795" t="s">
        <v>35</v>
      </c>
      <c r="AH15" s="794"/>
      <c r="AI15" s="791"/>
      <c r="AJ15" s="791"/>
      <c r="AK15" s="792" t="s">
        <v>36</v>
      </c>
      <c r="AL15" s="792"/>
      <c r="AM15" s="791"/>
      <c r="AN15" s="791"/>
      <c r="AO15" s="791"/>
      <c r="AP15" s="790" t="s">
        <v>37</v>
      </c>
      <c r="AQ15" s="791"/>
      <c r="AR15" s="792"/>
      <c r="AS15" s="791"/>
      <c r="AT15" s="792" t="s">
        <v>34</v>
      </c>
      <c r="AU15" s="789"/>
      <c r="AV15" s="789"/>
      <c r="AW15" s="796"/>
      <c r="AX15" s="789"/>
      <c r="AY15" s="794"/>
      <c r="AZ15" s="791"/>
      <c r="BA15" s="792"/>
      <c r="BB15" s="794"/>
      <c r="BC15" s="790" t="s">
        <v>33</v>
      </c>
      <c r="BD15" s="791"/>
      <c r="BE15" s="791"/>
      <c r="BF15" s="791"/>
      <c r="BG15" s="792" t="s">
        <v>34</v>
      </c>
      <c r="BH15" s="789"/>
      <c r="BI15" s="789"/>
      <c r="BJ15" s="789"/>
      <c r="BK15" s="797"/>
      <c r="BL15" s="2389"/>
      <c r="BM15" s="2353"/>
      <c r="BN15" s="2354"/>
      <c r="BO15" s="2352"/>
      <c r="BP15" s="2353"/>
      <c r="BQ15" s="2354"/>
      <c r="BR15" s="2352"/>
      <c r="BS15" s="2353"/>
      <c r="BT15" s="2354"/>
      <c r="BU15" s="2352"/>
      <c r="BV15" s="2353"/>
      <c r="BW15" s="2354"/>
      <c r="BX15" s="2352"/>
      <c r="BY15" s="2354"/>
      <c r="BZ15" s="2352"/>
      <c r="CA15" s="2353"/>
      <c r="CB15" s="2354"/>
      <c r="CC15" s="2352"/>
      <c r="CD15" s="2353"/>
      <c r="CE15" s="2354"/>
      <c r="CF15" s="2352"/>
      <c r="CG15" s="2353"/>
      <c r="CH15" s="2353"/>
      <c r="CI15" s="2359"/>
    </row>
    <row r="16" spans="1:87" s="785" customFormat="1" ht="40.5" customHeight="1" x14ac:dyDescent="0.2">
      <c r="F16" s="2331"/>
      <c r="G16" s="2332"/>
      <c r="H16" s="794" t="s">
        <v>38</v>
      </c>
      <c r="I16" s="794" t="s">
        <v>39</v>
      </c>
      <c r="J16" s="794" t="s">
        <v>40</v>
      </c>
      <c r="K16" s="794" t="s">
        <v>41</v>
      </c>
      <c r="L16" s="794" t="s">
        <v>42</v>
      </c>
      <c r="M16" s="791" t="s">
        <v>43</v>
      </c>
      <c r="N16" s="791" t="s">
        <v>44</v>
      </c>
      <c r="O16" s="798" t="s">
        <v>45</v>
      </c>
      <c r="P16" s="798" t="s">
        <v>46</v>
      </c>
      <c r="Q16" s="791" t="s">
        <v>47</v>
      </c>
      <c r="R16" s="791" t="s">
        <v>48</v>
      </c>
      <c r="S16" s="798" t="s">
        <v>49</v>
      </c>
      <c r="T16" s="791" t="s">
        <v>50</v>
      </c>
      <c r="U16" s="794" t="s">
        <v>51</v>
      </c>
      <c r="V16" s="791" t="s">
        <v>50</v>
      </c>
      <c r="W16" s="798" t="s">
        <v>52</v>
      </c>
      <c r="X16" s="791" t="s">
        <v>53</v>
      </c>
      <c r="Y16" s="791" t="s">
        <v>42</v>
      </c>
      <c r="Z16" s="791" t="s">
        <v>43</v>
      </c>
      <c r="AA16" s="791" t="s">
        <v>44</v>
      </c>
      <c r="AB16" s="794" t="s">
        <v>45</v>
      </c>
      <c r="AC16" s="791" t="s">
        <v>54</v>
      </c>
      <c r="AD16" s="791" t="s">
        <v>55</v>
      </c>
      <c r="AE16" s="791" t="s">
        <v>54</v>
      </c>
      <c r="AF16" s="791" t="s">
        <v>56</v>
      </c>
      <c r="AG16" s="791" t="s">
        <v>57</v>
      </c>
      <c r="AH16" s="794" t="s">
        <v>58</v>
      </c>
      <c r="AI16" s="791" t="s">
        <v>59</v>
      </c>
      <c r="AJ16" s="791" t="s">
        <v>60</v>
      </c>
      <c r="AK16" s="791" t="s">
        <v>61</v>
      </c>
      <c r="AL16" s="791" t="s">
        <v>58</v>
      </c>
      <c r="AM16" s="791" t="s">
        <v>59</v>
      </c>
      <c r="AN16" s="791" t="s">
        <v>60</v>
      </c>
      <c r="AO16" s="791" t="s">
        <v>36</v>
      </c>
      <c r="AP16" s="798" t="s">
        <v>62</v>
      </c>
      <c r="AQ16" s="791" t="s">
        <v>47</v>
      </c>
      <c r="AR16" s="798" t="s">
        <v>48</v>
      </c>
      <c r="AS16" s="791" t="s">
        <v>49</v>
      </c>
      <c r="AT16" s="798" t="s">
        <v>63</v>
      </c>
      <c r="AU16" s="791" t="s">
        <v>38</v>
      </c>
      <c r="AV16" s="791" t="s">
        <v>39</v>
      </c>
      <c r="AW16" s="799" t="s">
        <v>40</v>
      </c>
      <c r="AX16" s="791" t="s">
        <v>41</v>
      </c>
      <c r="AY16" s="794" t="s">
        <v>42</v>
      </c>
      <c r="AZ16" s="791" t="s">
        <v>43</v>
      </c>
      <c r="BA16" s="791" t="s">
        <v>44</v>
      </c>
      <c r="BB16" s="794" t="s">
        <v>45</v>
      </c>
      <c r="BC16" s="798" t="s">
        <v>64</v>
      </c>
      <c r="BD16" s="791" t="s">
        <v>47</v>
      </c>
      <c r="BE16" s="791" t="s">
        <v>48</v>
      </c>
      <c r="BF16" s="791" t="s">
        <v>49</v>
      </c>
      <c r="BG16" s="791" t="s">
        <v>65</v>
      </c>
      <c r="BH16" s="794" t="s">
        <v>51</v>
      </c>
      <c r="BI16" s="791" t="s">
        <v>50</v>
      </c>
      <c r="BJ16" s="791" t="s">
        <v>52</v>
      </c>
      <c r="BK16" s="800" t="s">
        <v>53</v>
      </c>
      <c r="BL16" s="2389"/>
      <c r="BM16" s="2353"/>
      <c r="BN16" s="2354"/>
      <c r="BO16" s="2352"/>
      <c r="BP16" s="2353"/>
      <c r="BQ16" s="2354"/>
      <c r="BR16" s="2352"/>
      <c r="BS16" s="2353"/>
      <c r="BT16" s="2354"/>
      <c r="BU16" s="2352"/>
      <c r="BV16" s="2353"/>
      <c r="BW16" s="2354"/>
      <c r="BX16" s="2352"/>
      <c r="BY16" s="2354"/>
      <c r="BZ16" s="2352"/>
      <c r="CA16" s="2353"/>
      <c r="CB16" s="2354"/>
      <c r="CC16" s="2352"/>
      <c r="CD16" s="2353"/>
      <c r="CE16" s="2354"/>
      <c r="CF16" s="2352"/>
      <c r="CG16" s="2353"/>
      <c r="CH16" s="2353"/>
      <c r="CI16" s="2359"/>
    </row>
    <row r="17" spans="1:100" s="785" customFormat="1" ht="26.25" customHeight="1" x14ac:dyDescent="0.2">
      <c r="F17" s="2331"/>
      <c r="G17" s="2332"/>
      <c r="H17" s="786"/>
      <c r="I17" s="787"/>
      <c r="J17" s="787"/>
      <c r="K17" s="787"/>
      <c r="L17" s="794"/>
      <c r="M17" s="791"/>
      <c r="N17" s="791"/>
      <c r="O17" s="798"/>
      <c r="P17" s="798"/>
      <c r="Q17" s="791"/>
      <c r="R17" s="791"/>
      <c r="S17" s="798"/>
      <c r="T17" s="791"/>
      <c r="U17" s="794"/>
      <c r="V17" s="791"/>
      <c r="W17" s="798"/>
      <c r="X17" s="791"/>
      <c r="Y17" s="791"/>
      <c r="Z17" s="791"/>
      <c r="AA17" s="791"/>
      <c r="AB17" s="794"/>
      <c r="AC17" s="791"/>
      <c r="AD17" s="791"/>
      <c r="AE17" s="791"/>
      <c r="AF17" s="791"/>
      <c r="AG17" s="791"/>
      <c r="AH17" s="794"/>
      <c r="AI17" s="791"/>
      <c r="AJ17" s="791"/>
      <c r="AK17" s="791"/>
      <c r="AL17" s="791"/>
      <c r="AM17" s="791"/>
      <c r="AN17" s="791"/>
      <c r="AO17" s="791"/>
      <c r="AP17" s="798"/>
      <c r="AQ17" s="791"/>
      <c r="AR17" s="798"/>
      <c r="AS17" s="791"/>
      <c r="AT17" s="798"/>
      <c r="AU17" s="791"/>
      <c r="AV17" s="791"/>
      <c r="AW17" s="799"/>
      <c r="AX17" s="791"/>
      <c r="AY17" s="794"/>
      <c r="AZ17" s="791"/>
      <c r="BA17" s="791"/>
      <c r="BB17" s="794"/>
      <c r="BC17" s="798"/>
      <c r="BD17" s="791"/>
      <c r="BE17" s="791"/>
      <c r="BF17" s="791"/>
      <c r="BG17" s="791"/>
      <c r="BH17" s="794"/>
      <c r="BI17" s="791"/>
      <c r="BJ17" s="791"/>
      <c r="BK17" s="800"/>
      <c r="BL17" s="2389"/>
      <c r="BM17" s="2353"/>
      <c r="BN17" s="2354"/>
      <c r="BO17" s="2352"/>
      <c r="BP17" s="2353"/>
      <c r="BQ17" s="2354"/>
      <c r="BR17" s="2352"/>
      <c r="BS17" s="2353"/>
      <c r="BT17" s="2354"/>
      <c r="BU17" s="2352"/>
      <c r="BV17" s="2353"/>
      <c r="BW17" s="2354"/>
      <c r="BX17" s="2352"/>
      <c r="BY17" s="2354"/>
      <c r="BZ17" s="2352"/>
      <c r="CA17" s="2353"/>
      <c r="CB17" s="2354"/>
      <c r="CC17" s="2352"/>
      <c r="CD17" s="2353"/>
      <c r="CE17" s="2354"/>
      <c r="CF17" s="2352"/>
      <c r="CG17" s="2353"/>
      <c r="CH17" s="2353"/>
      <c r="CI17" s="2359"/>
    </row>
    <row r="18" spans="1:100" s="801" customFormat="1" ht="51.75" customHeight="1" x14ac:dyDescent="0.4">
      <c r="F18" s="2331"/>
      <c r="G18" s="2332"/>
      <c r="H18" s="794" t="s">
        <v>50</v>
      </c>
      <c r="I18" s="794" t="s">
        <v>52</v>
      </c>
      <c r="J18" s="794" t="s">
        <v>53</v>
      </c>
      <c r="K18" s="794" t="s">
        <v>66</v>
      </c>
      <c r="L18" s="794" t="s">
        <v>67</v>
      </c>
      <c r="M18" s="791" t="s">
        <v>68</v>
      </c>
      <c r="N18" s="791" t="s">
        <v>69</v>
      </c>
      <c r="O18" s="798" t="s">
        <v>70</v>
      </c>
      <c r="P18" s="790" t="s">
        <v>71</v>
      </c>
      <c r="Q18" s="791" t="s">
        <v>54</v>
      </c>
      <c r="R18" s="791" t="s">
        <v>56</v>
      </c>
      <c r="S18" s="802" t="s">
        <v>35</v>
      </c>
      <c r="T18" s="803" t="s">
        <v>61</v>
      </c>
      <c r="U18" s="794" t="s">
        <v>59</v>
      </c>
      <c r="V18" s="791" t="s">
        <v>60</v>
      </c>
      <c r="W18" s="798" t="s">
        <v>36</v>
      </c>
      <c r="X18" s="791" t="s">
        <v>37</v>
      </c>
      <c r="Y18" s="794" t="s">
        <v>67</v>
      </c>
      <c r="Z18" s="791" t="s">
        <v>68</v>
      </c>
      <c r="AA18" s="791" t="s">
        <v>69</v>
      </c>
      <c r="AB18" s="791" t="s">
        <v>70</v>
      </c>
      <c r="AC18" s="803" t="s">
        <v>63</v>
      </c>
      <c r="AD18" s="804" t="s">
        <v>39</v>
      </c>
      <c r="AE18" s="804" t="s">
        <v>40</v>
      </c>
      <c r="AF18" s="804" t="s">
        <v>41</v>
      </c>
      <c r="AG18" s="803" t="s">
        <v>57</v>
      </c>
      <c r="AH18" s="805" t="s">
        <v>43</v>
      </c>
      <c r="AI18" s="804" t="s">
        <v>44</v>
      </c>
      <c r="AJ18" s="804" t="s">
        <v>45</v>
      </c>
      <c r="AK18" s="803" t="s">
        <v>57</v>
      </c>
      <c r="AL18" s="804" t="s">
        <v>43</v>
      </c>
      <c r="AM18" s="806" t="s">
        <v>44</v>
      </c>
      <c r="AN18" s="806" t="s">
        <v>45</v>
      </c>
      <c r="AO18" s="806" t="s">
        <v>33</v>
      </c>
      <c r="AP18" s="802" t="s">
        <v>71</v>
      </c>
      <c r="AQ18" s="806" t="s">
        <v>54</v>
      </c>
      <c r="AR18" s="807" t="s">
        <v>56</v>
      </c>
      <c r="AS18" s="806" t="s">
        <v>35</v>
      </c>
      <c r="AT18" s="807" t="s">
        <v>62</v>
      </c>
      <c r="AU18" s="806" t="s">
        <v>50</v>
      </c>
      <c r="AV18" s="806" t="s">
        <v>52</v>
      </c>
      <c r="AW18" s="806" t="s">
        <v>53</v>
      </c>
      <c r="AX18" s="806" t="s">
        <v>66</v>
      </c>
      <c r="AY18" s="808" t="s">
        <v>67</v>
      </c>
      <c r="AZ18" s="806" t="s">
        <v>68</v>
      </c>
      <c r="BA18" s="809" t="s">
        <v>69</v>
      </c>
      <c r="BB18" s="808" t="s">
        <v>70</v>
      </c>
      <c r="BC18" s="807" t="s">
        <v>71</v>
      </c>
      <c r="BD18" s="806" t="s">
        <v>54</v>
      </c>
      <c r="BE18" s="806" t="s">
        <v>56</v>
      </c>
      <c r="BF18" s="806" t="s">
        <v>35</v>
      </c>
      <c r="BG18" s="809" t="s">
        <v>61</v>
      </c>
      <c r="BH18" s="808" t="s">
        <v>59</v>
      </c>
      <c r="BI18" s="806" t="s">
        <v>60</v>
      </c>
      <c r="BJ18" s="806" t="s">
        <v>36</v>
      </c>
      <c r="BK18" s="810" t="s">
        <v>66</v>
      </c>
      <c r="BL18" s="2389"/>
      <c r="BM18" s="2353"/>
      <c r="BN18" s="2354"/>
      <c r="BO18" s="2352"/>
      <c r="BP18" s="2353"/>
      <c r="BQ18" s="2354"/>
      <c r="BR18" s="2352"/>
      <c r="BS18" s="2353"/>
      <c r="BT18" s="2354"/>
      <c r="BU18" s="2352"/>
      <c r="BV18" s="2353"/>
      <c r="BW18" s="2354"/>
      <c r="BX18" s="2352"/>
      <c r="BY18" s="2354"/>
      <c r="BZ18" s="2352"/>
      <c r="CA18" s="2353"/>
      <c r="CB18" s="2354"/>
      <c r="CC18" s="2352"/>
      <c r="CD18" s="2353"/>
      <c r="CE18" s="2354"/>
      <c r="CF18" s="2352"/>
      <c r="CG18" s="2353"/>
      <c r="CH18" s="2353"/>
      <c r="CI18" s="2359"/>
    </row>
    <row r="19" spans="1:100" s="785" customFormat="1" ht="66.599999999999994" customHeight="1" thickBot="1" x14ac:dyDescent="0.25">
      <c r="F19" s="2333"/>
      <c r="G19" s="2334"/>
      <c r="H19" s="811"/>
      <c r="I19" s="812"/>
      <c r="J19" s="812"/>
      <c r="K19" s="812"/>
      <c r="L19" s="813"/>
      <c r="M19" s="814"/>
      <c r="N19" s="814"/>
      <c r="O19" s="815"/>
      <c r="P19" s="815" t="s">
        <v>50</v>
      </c>
      <c r="Q19" s="814"/>
      <c r="R19" s="814"/>
      <c r="S19" s="815"/>
      <c r="T19" s="814" t="s">
        <v>39</v>
      </c>
      <c r="U19" s="813"/>
      <c r="V19" s="814"/>
      <c r="W19" s="815"/>
      <c r="X19" s="814"/>
      <c r="Y19" s="814"/>
      <c r="Z19" s="814"/>
      <c r="AA19" s="814"/>
      <c r="AB19" s="813"/>
      <c r="AC19" s="814" t="s">
        <v>57</v>
      </c>
      <c r="AD19" s="814"/>
      <c r="AE19" s="814"/>
      <c r="AF19" s="814"/>
      <c r="AG19" s="814" t="s">
        <v>61</v>
      </c>
      <c r="AH19" s="813"/>
      <c r="AI19" s="814"/>
      <c r="AJ19" s="814"/>
      <c r="AK19" s="814" t="s">
        <v>62</v>
      </c>
      <c r="AL19" s="814"/>
      <c r="AM19" s="814"/>
      <c r="AN19" s="814"/>
      <c r="AO19" s="814"/>
      <c r="AP19" s="815" t="s">
        <v>63</v>
      </c>
      <c r="AQ19" s="814"/>
      <c r="AR19" s="815"/>
      <c r="AS19" s="814"/>
      <c r="AT19" s="815" t="s">
        <v>71</v>
      </c>
      <c r="AU19" s="814"/>
      <c r="AV19" s="814"/>
      <c r="AW19" s="816"/>
      <c r="AX19" s="814"/>
      <c r="AY19" s="813"/>
      <c r="AZ19" s="814"/>
      <c r="BA19" s="814"/>
      <c r="BB19" s="813"/>
      <c r="BC19" s="815" t="s">
        <v>65</v>
      </c>
      <c r="BD19" s="814"/>
      <c r="BE19" s="814"/>
      <c r="BF19" s="814"/>
      <c r="BG19" s="814" t="s">
        <v>72</v>
      </c>
      <c r="BH19" s="813"/>
      <c r="BI19" s="814"/>
      <c r="BJ19" s="814"/>
      <c r="BK19" s="817"/>
      <c r="BL19" s="2390"/>
      <c r="BM19" s="2356"/>
      <c r="BN19" s="2357"/>
      <c r="BO19" s="2355"/>
      <c r="BP19" s="2356"/>
      <c r="BQ19" s="2357"/>
      <c r="BR19" s="2355"/>
      <c r="BS19" s="2356"/>
      <c r="BT19" s="2357"/>
      <c r="BU19" s="2355"/>
      <c r="BV19" s="2356"/>
      <c r="BW19" s="2357"/>
      <c r="BX19" s="2355"/>
      <c r="BY19" s="2357"/>
      <c r="BZ19" s="2355"/>
      <c r="CA19" s="2356"/>
      <c r="CB19" s="2357"/>
      <c r="CC19" s="2355"/>
      <c r="CD19" s="2356"/>
      <c r="CE19" s="2357"/>
      <c r="CF19" s="2355"/>
      <c r="CG19" s="2356"/>
      <c r="CH19" s="2356"/>
      <c r="CI19" s="2360"/>
    </row>
    <row r="20" spans="1:100" s="718" customFormat="1" ht="30.75" customHeight="1" thickTop="1" x14ac:dyDescent="0.4">
      <c r="F20" s="2335" t="s">
        <v>73</v>
      </c>
      <c r="G20" s="2361"/>
      <c r="H20" s="818"/>
      <c r="I20" s="819"/>
      <c r="J20" s="819"/>
      <c r="K20" s="820" t="s">
        <v>598</v>
      </c>
      <c r="L20" s="821"/>
      <c r="M20" s="822"/>
      <c r="N20" s="822"/>
      <c r="O20" s="822"/>
      <c r="P20" s="822"/>
      <c r="Q20" s="822"/>
      <c r="R20" s="1084">
        <v>17</v>
      </c>
      <c r="S20" s="822"/>
      <c r="T20" s="822"/>
      <c r="U20" s="822"/>
      <c r="V20" s="822"/>
      <c r="W20" s="822"/>
      <c r="X20" s="822"/>
      <c r="Y20" s="822"/>
      <c r="Z20" s="822"/>
      <c r="AA20" s="822"/>
      <c r="AB20" s="822"/>
      <c r="AC20" s="823" t="s">
        <v>75</v>
      </c>
      <c r="AD20" s="823" t="s">
        <v>75</v>
      </c>
      <c r="AE20" s="823" t="s">
        <v>75</v>
      </c>
      <c r="AF20" s="823" t="s">
        <v>75</v>
      </c>
      <c r="AG20" s="819" t="s">
        <v>76</v>
      </c>
      <c r="AH20" s="819" t="s">
        <v>76</v>
      </c>
      <c r="AI20" s="822"/>
      <c r="AJ20" s="822"/>
      <c r="AK20" s="822"/>
      <c r="AL20" s="822"/>
      <c r="AM20" s="822"/>
      <c r="AN20" s="822"/>
      <c r="AO20" s="824">
        <v>17</v>
      </c>
      <c r="AP20" s="822"/>
      <c r="AQ20" s="822"/>
      <c r="AR20" s="822"/>
      <c r="AS20" s="822"/>
      <c r="AT20" s="822"/>
      <c r="AU20" s="822"/>
      <c r="AV20" s="822"/>
      <c r="AW20" s="822"/>
      <c r="AX20" s="822"/>
      <c r="AY20" s="823"/>
      <c r="AZ20" s="823" t="s">
        <v>75</v>
      </c>
      <c r="BA20" s="823" t="s">
        <v>75</v>
      </c>
      <c r="BB20" s="823" t="s">
        <v>75</v>
      </c>
      <c r="BC20" s="823" t="s">
        <v>75</v>
      </c>
      <c r="BD20" s="819" t="s">
        <v>76</v>
      </c>
      <c r="BE20" s="819" t="s">
        <v>76</v>
      </c>
      <c r="BF20" s="819" t="s">
        <v>76</v>
      </c>
      <c r="BG20" s="819" t="s">
        <v>76</v>
      </c>
      <c r="BH20" s="819" t="s">
        <v>77</v>
      </c>
      <c r="BI20" s="819" t="s">
        <v>77</v>
      </c>
      <c r="BJ20" s="819" t="s">
        <v>77</v>
      </c>
      <c r="BK20" s="825" t="s">
        <v>77</v>
      </c>
      <c r="BL20" s="2344">
        <f>4+R20+AO20</f>
        <v>38</v>
      </c>
      <c r="BM20" s="2346"/>
      <c r="BN20" s="2347"/>
      <c r="BO20" s="2338">
        <v>8</v>
      </c>
      <c r="BP20" s="2336"/>
      <c r="BQ20" s="2337"/>
      <c r="BR20" s="2338">
        <v>4</v>
      </c>
      <c r="BS20" s="2336"/>
      <c r="BT20" s="2337"/>
      <c r="BU20" s="2338"/>
      <c r="BV20" s="2336"/>
      <c r="BW20" s="2337"/>
      <c r="BX20" s="826"/>
      <c r="BY20" s="826"/>
      <c r="BZ20" s="2338"/>
      <c r="CA20" s="2336"/>
      <c r="CB20" s="2337"/>
      <c r="CC20" s="2338">
        <v>6</v>
      </c>
      <c r="CD20" s="2336"/>
      <c r="CE20" s="2337"/>
      <c r="CF20" s="2342">
        <f>SUM(BL20:CE20)</f>
        <v>56</v>
      </c>
      <c r="CG20" s="2342"/>
      <c r="CH20" s="2342"/>
      <c r="CI20" s="2343"/>
    </row>
    <row r="21" spans="1:100" s="718" customFormat="1" ht="30.75" customHeight="1" x14ac:dyDescent="0.4">
      <c r="F21" s="2344" t="s">
        <v>78</v>
      </c>
      <c r="G21" s="2345"/>
      <c r="H21" s="827"/>
      <c r="I21" s="828"/>
      <c r="J21" s="828"/>
      <c r="K21" s="829"/>
      <c r="L21" s="830"/>
      <c r="M21" s="831"/>
      <c r="N21" s="831"/>
      <c r="O21" s="831"/>
      <c r="P21" s="831"/>
      <c r="Q21" s="831"/>
      <c r="R21" s="1085">
        <v>17</v>
      </c>
      <c r="S21" s="831"/>
      <c r="T21" s="831"/>
      <c r="U21" s="831"/>
      <c r="V21" s="831"/>
      <c r="W21" s="831"/>
      <c r="X21" s="831"/>
      <c r="Y21" s="831"/>
      <c r="Z21" s="831"/>
      <c r="AA21" s="831"/>
      <c r="AB21" s="831"/>
      <c r="AC21" s="832" t="s">
        <v>75</v>
      </c>
      <c r="AD21" s="832" t="s">
        <v>75</v>
      </c>
      <c r="AE21" s="832" t="s">
        <v>75</v>
      </c>
      <c r="AF21" s="832" t="s">
        <v>75</v>
      </c>
      <c r="AG21" s="833" t="s">
        <v>76</v>
      </c>
      <c r="AH21" s="833" t="s">
        <v>76</v>
      </c>
      <c r="AI21" s="831"/>
      <c r="AJ21" s="831"/>
      <c r="AK21" s="831"/>
      <c r="AL21" s="831"/>
      <c r="AM21" s="831"/>
      <c r="AN21" s="831"/>
      <c r="AO21" s="834">
        <v>18</v>
      </c>
      <c r="AP21" s="831"/>
      <c r="AQ21" s="831"/>
      <c r="AR21" s="831"/>
      <c r="AS21" s="831"/>
      <c r="AT21" s="831"/>
      <c r="AU21" s="831"/>
      <c r="AV21" s="831"/>
      <c r="AW21" s="831"/>
      <c r="AX21" s="831"/>
      <c r="AY21" s="831"/>
      <c r="AZ21" s="831"/>
      <c r="BA21" s="832" t="s">
        <v>75</v>
      </c>
      <c r="BB21" s="832" t="s">
        <v>75</v>
      </c>
      <c r="BC21" s="832" t="s">
        <v>75</v>
      </c>
      <c r="BD21" s="833" t="s">
        <v>77</v>
      </c>
      <c r="BE21" s="833" t="s">
        <v>77</v>
      </c>
      <c r="BF21" s="833" t="s">
        <v>77</v>
      </c>
      <c r="BG21" s="833" t="s">
        <v>77</v>
      </c>
      <c r="BH21" s="833" t="s">
        <v>76</v>
      </c>
      <c r="BI21" s="833" t="s">
        <v>76</v>
      </c>
      <c r="BJ21" s="833" t="s">
        <v>76</v>
      </c>
      <c r="BK21" s="835" t="s">
        <v>76</v>
      </c>
      <c r="BL21" s="2344">
        <f>R21+AO21</f>
        <v>35</v>
      </c>
      <c r="BM21" s="2346"/>
      <c r="BN21" s="2347"/>
      <c r="BO21" s="2348">
        <v>7</v>
      </c>
      <c r="BP21" s="2346"/>
      <c r="BQ21" s="2347"/>
      <c r="BR21" s="2348">
        <v>4</v>
      </c>
      <c r="BS21" s="2346"/>
      <c r="BT21" s="2347"/>
      <c r="BU21" s="2348"/>
      <c r="BV21" s="2346"/>
      <c r="BW21" s="2347"/>
      <c r="BX21" s="836"/>
      <c r="BY21" s="836"/>
      <c r="BZ21" s="2348"/>
      <c r="CA21" s="2346"/>
      <c r="CB21" s="2347"/>
      <c r="CC21" s="2348">
        <v>6</v>
      </c>
      <c r="CD21" s="2346"/>
      <c r="CE21" s="2347"/>
      <c r="CF21" s="2342">
        <f t="shared" ref="CF21:CF23" si="0">SUM(BL21:CE21)</f>
        <v>52</v>
      </c>
      <c r="CG21" s="2342"/>
      <c r="CH21" s="2342"/>
      <c r="CI21" s="2343"/>
    </row>
    <row r="22" spans="1:100" s="718" customFormat="1" ht="33.75" customHeight="1" x14ac:dyDescent="0.4">
      <c r="F22" s="2344" t="s">
        <v>79</v>
      </c>
      <c r="G22" s="2345"/>
      <c r="H22" s="837"/>
      <c r="I22" s="838"/>
      <c r="J22" s="838"/>
      <c r="K22" s="839"/>
      <c r="L22" s="840"/>
      <c r="M22" s="841"/>
      <c r="N22" s="841"/>
      <c r="O22" s="831"/>
      <c r="P22" s="831"/>
      <c r="Q22" s="831"/>
      <c r="R22" s="1085">
        <v>17</v>
      </c>
      <c r="S22" s="831"/>
      <c r="T22" s="831"/>
      <c r="U22" s="831"/>
      <c r="V22" s="831"/>
      <c r="W22" s="831"/>
      <c r="X22" s="831"/>
      <c r="Y22" s="831"/>
      <c r="Z22" s="831"/>
      <c r="AA22" s="831"/>
      <c r="AB22" s="831"/>
      <c r="AC22" s="832" t="s">
        <v>75</v>
      </c>
      <c r="AD22" s="832" t="s">
        <v>75</v>
      </c>
      <c r="AE22" s="832" t="s">
        <v>75</v>
      </c>
      <c r="AF22" s="832" t="s">
        <v>75</v>
      </c>
      <c r="AG22" s="833" t="s">
        <v>76</v>
      </c>
      <c r="AH22" s="833" t="s">
        <v>76</v>
      </c>
      <c r="AI22" s="831"/>
      <c r="AJ22" s="831"/>
      <c r="AK22" s="831"/>
      <c r="AL22" s="831"/>
      <c r="AM22" s="831"/>
      <c r="AN22" s="831"/>
      <c r="AO22" s="834">
        <v>17</v>
      </c>
      <c r="AP22" s="831"/>
      <c r="AQ22" s="831"/>
      <c r="AR22" s="831"/>
      <c r="AS22" s="831"/>
      <c r="AT22" s="831"/>
      <c r="AU22" s="831"/>
      <c r="AV22" s="831"/>
      <c r="AW22" s="832"/>
      <c r="AX22" s="831"/>
      <c r="AY22" s="832"/>
      <c r="AZ22" s="832" t="s">
        <v>75</v>
      </c>
      <c r="BA22" s="832" t="s">
        <v>75</v>
      </c>
      <c r="BB22" s="832" t="s">
        <v>75</v>
      </c>
      <c r="BC22" s="832" t="s">
        <v>75</v>
      </c>
      <c r="BD22" s="833" t="s">
        <v>80</v>
      </c>
      <c r="BE22" s="833" t="s">
        <v>80</v>
      </c>
      <c r="BF22" s="833" t="s">
        <v>80</v>
      </c>
      <c r="BG22" s="833" t="s">
        <v>80</v>
      </c>
      <c r="BH22" s="833" t="s">
        <v>76</v>
      </c>
      <c r="BI22" s="833" t="s">
        <v>76</v>
      </c>
      <c r="BJ22" s="833" t="s">
        <v>76</v>
      </c>
      <c r="BK22" s="835" t="s">
        <v>76</v>
      </c>
      <c r="BL22" s="2344">
        <f>R22+AO22</f>
        <v>34</v>
      </c>
      <c r="BM22" s="2346"/>
      <c r="BN22" s="2347"/>
      <c r="BO22" s="2348">
        <v>8</v>
      </c>
      <c r="BP22" s="2346"/>
      <c r="BQ22" s="2347"/>
      <c r="BR22" s="2348"/>
      <c r="BS22" s="2346"/>
      <c r="BT22" s="2347"/>
      <c r="BU22" s="2348">
        <v>4</v>
      </c>
      <c r="BV22" s="2346"/>
      <c r="BW22" s="2347"/>
      <c r="BX22" s="836"/>
      <c r="BY22" s="836"/>
      <c r="BZ22" s="2348"/>
      <c r="CA22" s="2346"/>
      <c r="CB22" s="2347"/>
      <c r="CC22" s="2348">
        <v>6</v>
      </c>
      <c r="CD22" s="2346"/>
      <c r="CE22" s="2347"/>
      <c r="CF22" s="2342">
        <f t="shared" si="0"/>
        <v>52</v>
      </c>
      <c r="CG22" s="2342"/>
      <c r="CH22" s="2342"/>
      <c r="CI22" s="2343"/>
    </row>
    <row r="23" spans="1:100" s="721" customFormat="1" ht="36.75" customHeight="1" thickBot="1" x14ac:dyDescent="0.45">
      <c r="F23" s="2406" t="s">
        <v>81</v>
      </c>
      <c r="G23" s="2407"/>
      <c r="H23" s="842"/>
      <c r="I23" s="843"/>
      <c r="J23" s="843"/>
      <c r="K23" s="844"/>
      <c r="L23" s="845"/>
      <c r="M23" s="845"/>
      <c r="N23" s="845"/>
      <c r="O23" s="845"/>
      <c r="P23" s="846"/>
      <c r="Q23" s="846"/>
      <c r="R23" s="1086">
        <v>17</v>
      </c>
      <c r="S23" s="846"/>
      <c r="T23" s="846"/>
      <c r="U23" s="846"/>
      <c r="V23" s="846"/>
      <c r="W23" s="846"/>
      <c r="X23" s="846"/>
      <c r="Y23" s="846"/>
      <c r="Z23" s="846"/>
      <c r="AA23" s="846"/>
      <c r="AB23" s="846"/>
      <c r="AC23" s="847" t="s">
        <v>75</v>
      </c>
      <c r="AD23" s="847" t="s">
        <v>75</v>
      </c>
      <c r="AE23" s="847" t="s">
        <v>75</v>
      </c>
      <c r="AF23" s="847" t="s">
        <v>75</v>
      </c>
      <c r="AG23" s="845" t="s">
        <v>76</v>
      </c>
      <c r="AH23" s="845" t="s">
        <v>76</v>
      </c>
      <c r="AI23" s="845" t="s">
        <v>80</v>
      </c>
      <c r="AJ23" s="845" t="s">
        <v>80</v>
      </c>
      <c r="AK23" s="845" t="s">
        <v>80</v>
      </c>
      <c r="AL23" s="845" t="s">
        <v>80</v>
      </c>
      <c r="AM23" s="845" t="s">
        <v>80</v>
      </c>
      <c r="AN23" s="845" t="s">
        <v>80</v>
      </c>
      <c r="AO23" s="845" t="s">
        <v>80</v>
      </c>
      <c r="AP23" s="845" t="s">
        <v>80</v>
      </c>
      <c r="AQ23" s="847" t="s">
        <v>82</v>
      </c>
      <c r="AR23" s="847" t="s">
        <v>83</v>
      </c>
      <c r="AS23" s="847" t="s">
        <v>83</v>
      </c>
      <c r="AT23" s="847" t="s">
        <v>83</v>
      </c>
      <c r="AU23" s="847" t="s">
        <v>83</v>
      </c>
      <c r="AV23" s="847" t="s">
        <v>83</v>
      </c>
      <c r="AW23" s="847" t="s">
        <v>83</v>
      </c>
      <c r="AX23" s="847" t="s">
        <v>83</v>
      </c>
      <c r="AY23" s="847" t="s">
        <v>83</v>
      </c>
      <c r="AZ23" s="847" t="s">
        <v>83</v>
      </c>
      <c r="BA23" s="847" t="s">
        <v>83</v>
      </c>
      <c r="BB23" s="847" t="s">
        <v>82</v>
      </c>
      <c r="BC23" s="847"/>
      <c r="BD23" s="845"/>
      <c r="BE23" s="845"/>
      <c r="BF23" s="845"/>
      <c r="BG23" s="845"/>
      <c r="BH23" s="845"/>
      <c r="BI23" s="845"/>
      <c r="BJ23" s="845"/>
      <c r="BK23" s="848"/>
      <c r="BL23" s="2344">
        <f>R23</f>
        <v>17</v>
      </c>
      <c r="BM23" s="2346"/>
      <c r="BN23" s="2347"/>
      <c r="BO23" s="2348">
        <v>4</v>
      </c>
      <c r="BP23" s="2346"/>
      <c r="BQ23" s="2347"/>
      <c r="BR23" s="2348"/>
      <c r="BS23" s="2346"/>
      <c r="BT23" s="2347"/>
      <c r="BU23" s="2348">
        <v>8</v>
      </c>
      <c r="BV23" s="2346"/>
      <c r="BW23" s="2347"/>
      <c r="BX23" s="2348">
        <v>10</v>
      </c>
      <c r="BY23" s="2347"/>
      <c r="BZ23" s="2348">
        <v>2</v>
      </c>
      <c r="CA23" s="2346"/>
      <c r="CB23" s="2347"/>
      <c r="CC23" s="2348">
        <v>2</v>
      </c>
      <c r="CD23" s="2346"/>
      <c r="CE23" s="2347"/>
      <c r="CF23" s="2342">
        <f t="shared" si="0"/>
        <v>43</v>
      </c>
      <c r="CG23" s="2342"/>
      <c r="CH23" s="2342"/>
      <c r="CI23" s="2343"/>
    </row>
    <row r="24" spans="1:100" s="721" customFormat="1" ht="36.75" customHeight="1" thickTop="1" thickBot="1" x14ac:dyDescent="0.45">
      <c r="F24" s="780"/>
      <c r="G24" s="780"/>
      <c r="H24" s="780"/>
      <c r="I24" s="780"/>
      <c r="J24" s="780"/>
      <c r="K24" s="780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69"/>
      <c r="X24" s="769"/>
      <c r="Y24" s="769"/>
      <c r="Z24" s="769"/>
      <c r="AA24" s="769"/>
      <c r="AB24" s="769"/>
      <c r="AC24" s="769"/>
      <c r="AD24" s="769"/>
      <c r="AE24" s="769"/>
      <c r="AF24" s="769"/>
      <c r="AG24" s="769"/>
      <c r="AH24" s="769"/>
      <c r="AI24" s="769"/>
      <c r="AJ24" s="769"/>
      <c r="AK24" s="769"/>
      <c r="AL24" s="769"/>
      <c r="AM24" s="769"/>
      <c r="AN24" s="769"/>
      <c r="AO24" s="769"/>
      <c r="AP24" s="769"/>
      <c r="AQ24" s="769"/>
      <c r="AR24" s="769"/>
      <c r="AS24" s="769"/>
      <c r="AT24" s="769"/>
      <c r="AU24" s="769"/>
      <c r="AV24" s="769"/>
      <c r="AW24" s="769"/>
      <c r="AX24" s="769"/>
      <c r="AY24" s="769"/>
      <c r="AZ24" s="769"/>
      <c r="BA24" s="769"/>
      <c r="BB24" s="769"/>
      <c r="BC24" s="769"/>
      <c r="BD24" s="769"/>
      <c r="BE24" s="769"/>
      <c r="BF24" s="769"/>
      <c r="BG24" s="769"/>
      <c r="BH24" s="769"/>
      <c r="BI24" s="2413"/>
      <c r="BJ24" s="2413"/>
      <c r="BK24" s="2414"/>
      <c r="BL24" s="2415">
        <f>SUM(BL20:BN23)</f>
        <v>124</v>
      </c>
      <c r="BM24" s="2409"/>
      <c r="BN24" s="2410"/>
      <c r="BO24" s="2415">
        <f>SUM(BO20:BQ23)</f>
        <v>27</v>
      </c>
      <c r="BP24" s="2409"/>
      <c r="BQ24" s="2410"/>
      <c r="BR24" s="2408">
        <f>SUM(BR20:BT23)</f>
        <v>8</v>
      </c>
      <c r="BS24" s="2409"/>
      <c r="BT24" s="2410"/>
      <c r="BU24" s="2408">
        <f>SUM(BU20:BW23)</f>
        <v>12</v>
      </c>
      <c r="BV24" s="2409"/>
      <c r="BW24" s="2410"/>
      <c r="BX24" s="2408">
        <f>SUM(BX20:BY23)</f>
        <v>10</v>
      </c>
      <c r="BY24" s="2410"/>
      <c r="BZ24" s="2408">
        <f>SUM(BZ20:CB23)</f>
        <v>2</v>
      </c>
      <c r="CA24" s="2409"/>
      <c r="CB24" s="2410"/>
      <c r="CC24" s="2408">
        <f>SUM(CC20:CE23)</f>
        <v>20</v>
      </c>
      <c r="CD24" s="2409"/>
      <c r="CE24" s="2410"/>
      <c r="CF24" s="2411">
        <f>SUM(CF20:CI23)</f>
        <v>203</v>
      </c>
      <c r="CG24" s="2411"/>
      <c r="CH24" s="2411"/>
      <c r="CI24" s="2412"/>
    </row>
    <row r="25" spans="1:100" s="721" customFormat="1" ht="22.15" customHeight="1" thickTop="1" x14ac:dyDescent="0.4">
      <c r="F25" s="783" t="s">
        <v>84</v>
      </c>
      <c r="G25" s="783"/>
      <c r="H25" s="783"/>
      <c r="I25" s="783"/>
      <c r="J25" s="783"/>
      <c r="K25" s="849"/>
      <c r="L25" s="850" t="s">
        <v>85</v>
      </c>
      <c r="M25" s="851" t="s">
        <v>86</v>
      </c>
      <c r="N25" s="783"/>
      <c r="O25" s="783"/>
      <c r="P25" s="769"/>
      <c r="Q25" s="852"/>
      <c r="R25" s="853"/>
      <c r="S25" s="851"/>
      <c r="T25" s="851"/>
      <c r="U25" s="851"/>
      <c r="V25" s="851"/>
      <c r="W25" s="851"/>
      <c r="X25" s="833" t="s">
        <v>77</v>
      </c>
      <c r="Y25" s="853" t="s">
        <v>85</v>
      </c>
      <c r="Z25" s="783" t="s">
        <v>87</v>
      </c>
      <c r="AA25" s="851"/>
      <c r="AB25" s="851"/>
      <c r="AC25" s="851"/>
      <c r="AD25" s="838"/>
      <c r="AE25" s="783"/>
      <c r="AF25" s="782"/>
      <c r="AG25" s="782"/>
      <c r="AH25" s="782"/>
      <c r="AI25" s="782"/>
      <c r="AJ25" s="782"/>
      <c r="AK25" s="782"/>
      <c r="AL25" s="782"/>
      <c r="AM25" s="782"/>
      <c r="AN25" s="782"/>
      <c r="AO25" s="832" t="s">
        <v>83</v>
      </c>
      <c r="AP25" s="838" t="s">
        <v>85</v>
      </c>
      <c r="AQ25" s="783" t="s">
        <v>88</v>
      </c>
      <c r="AR25" s="783"/>
      <c r="AS25" s="769"/>
      <c r="AT25" s="854"/>
      <c r="AU25" s="855"/>
      <c r="AV25" s="783"/>
      <c r="AW25" s="783"/>
      <c r="AX25" s="783"/>
      <c r="AY25" s="783"/>
      <c r="AZ25" s="783"/>
      <c r="BA25" s="783"/>
      <c r="BB25" s="783"/>
      <c r="BC25" s="832" t="s">
        <v>76</v>
      </c>
      <c r="BD25" s="853" t="s">
        <v>85</v>
      </c>
      <c r="BE25" s="783" t="s">
        <v>89</v>
      </c>
      <c r="BF25" s="769"/>
      <c r="BG25" s="769"/>
      <c r="BH25" s="769"/>
      <c r="BI25" s="769"/>
      <c r="BJ25" s="769"/>
      <c r="BK25" s="769"/>
      <c r="BL25" s="769"/>
      <c r="BM25" s="769"/>
      <c r="BN25" s="769"/>
      <c r="BO25" s="769"/>
      <c r="BP25" s="769"/>
      <c r="BQ25" s="769"/>
      <c r="BR25" s="769"/>
      <c r="BS25" s="769"/>
      <c r="BT25" s="769"/>
      <c r="BU25" s="769"/>
      <c r="BV25" s="769"/>
      <c r="BW25" s="770"/>
      <c r="BX25" s="770"/>
      <c r="BY25" s="770"/>
      <c r="BZ25" s="770"/>
      <c r="CA25" s="770"/>
      <c r="CB25" s="770"/>
      <c r="CC25" s="770"/>
      <c r="CD25" s="770"/>
      <c r="CE25" s="770"/>
      <c r="CF25" s="770"/>
      <c r="CG25" s="770"/>
      <c r="CH25" s="770"/>
      <c r="CI25" s="781"/>
    </row>
    <row r="26" spans="1:100" s="721" customFormat="1" ht="22.15" customHeight="1" x14ac:dyDescent="0.4">
      <c r="F26" s="780"/>
      <c r="G26" s="780"/>
      <c r="H26" s="780"/>
      <c r="I26" s="780"/>
      <c r="J26" s="780"/>
      <c r="K26" s="780"/>
      <c r="L26" s="769"/>
      <c r="M26" s="769"/>
      <c r="N26" s="769"/>
      <c r="O26" s="769"/>
      <c r="P26" s="769"/>
      <c r="Q26" s="769"/>
      <c r="R26" s="769"/>
      <c r="S26" s="769"/>
      <c r="T26" s="769"/>
      <c r="U26" s="769"/>
      <c r="V26" s="769"/>
      <c r="W26" s="769"/>
      <c r="X26" s="769"/>
      <c r="Y26" s="769"/>
      <c r="Z26" s="769"/>
      <c r="AA26" s="769"/>
      <c r="AB26" s="769"/>
      <c r="AC26" s="769"/>
      <c r="AD26" s="769"/>
      <c r="AE26" s="769"/>
      <c r="AF26" s="769"/>
      <c r="AG26" s="769"/>
      <c r="AH26" s="769"/>
      <c r="AI26" s="769"/>
      <c r="AJ26" s="769"/>
      <c r="AK26" s="769"/>
      <c r="AL26" s="769"/>
      <c r="AM26" s="769"/>
      <c r="AN26" s="769"/>
      <c r="AO26" s="769"/>
      <c r="AP26" s="769"/>
      <c r="AQ26" s="769"/>
      <c r="AR26" s="769"/>
      <c r="AS26" s="769"/>
      <c r="AT26" s="769"/>
      <c r="AU26" s="769"/>
      <c r="AV26" s="769"/>
      <c r="AW26" s="769"/>
      <c r="AX26" s="769"/>
      <c r="AY26" s="769"/>
      <c r="AZ26" s="769"/>
      <c r="BA26" s="769"/>
      <c r="BB26" s="769"/>
      <c r="BC26" s="769"/>
      <c r="BD26" s="769"/>
      <c r="BE26" s="769"/>
      <c r="BF26" s="769"/>
      <c r="BG26" s="769"/>
      <c r="BH26" s="769"/>
      <c r="BI26" s="769"/>
      <c r="BJ26" s="769"/>
      <c r="BK26" s="769"/>
      <c r="BL26" s="769"/>
      <c r="BM26" s="769"/>
      <c r="BN26" s="769"/>
      <c r="BO26" s="769"/>
      <c r="BP26" s="769"/>
      <c r="BQ26" s="769"/>
      <c r="BR26" s="769"/>
      <c r="BS26" s="769"/>
      <c r="BT26" s="769"/>
      <c r="BU26" s="769"/>
      <c r="BV26" s="769"/>
      <c r="BW26" s="770"/>
      <c r="BX26" s="770"/>
      <c r="BY26" s="770"/>
      <c r="BZ26" s="770"/>
      <c r="CA26" s="770"/>
      <c r="CB26" s="770"/>
      <c r="CC26" s="770"/>
      <c r="CD26" s="770"/>
      <c r="CE26" s="770"/>
      <c r="CF26" s="770"/>
      <c r="CG26" s="770"/>
      <c r="CH26" s="770"/>
      <c r="CI26" s="784"/>
    </row>
    <row r="27" spans="1:100" s="721" customFormat="1" ht="22.15" customHeight="1" x14ac:dyDescent="0.4">
      <c r="F27" s="780"/>
      <c r="G27" s="780"/>
      <c r="H27" s="780"/>
      <c r="I27" s="780"/>
      <c r="J27" s="780"/>
      <c r="K27" s="832" t="s">
        <v>75</v>
      </c>
      <c r="L27" s="853" t="s">
        <v>85</v>
      </c>
      <c r="M27" s="851" t="s">
        <v>90</v>
      </c>
      <c r="N27" s="769"/>
      <c r="O27" s="769"/>
      <c r="P27" s="769"/>
      <c r="Q27" s="856"/>
      <c r="R27" s="853"/>
      <c r="S27" s="851"/>
      <c r="T27" s="851"/>
      <c r="U27" s="851"/>
      <c r="V27" s="851"/>
      <c r="W27" s="851"/>
      <c r="X27" s="833" t="s">
        <v>80</v>
      </c>
      <c r="Y27" s="853" t="s">
        <v>85</v>
      </c>
      <c r="Z27" s="783" t="s">
        <v>91</v>
      </c>
      <c r="AA27" s="851"/>
      <c r="AB27" s="851"/>
      <c r="AC27" s="851"/>
      <c r="AD27" s="838"/>
      <c r="AE27" s="783"/>
      <c r="AF27" s="782"/>
      <c r="AG27" s="782"/>
      <c r="AH27" s="782"/>
      <c r="AI27" s="782"/>
      <c r="AJ27" s="782"/>
      <c r="AK27" s="782"/>
      <c r="AL27" s="782"/>
      <c r="AM27" s="782"/>
      <c r="AN27" s="782"/>
      <c r="AO27" s="832" t="s">
        <v>82</v>
      </c>
      <c r="AP27" s="838" t="s">
        <v>85</v>
      </c>
      <c r="AQ27" s="783" t="s">
        <v>92</v>
      </c>
      <c r="AR27" s="783"/>
      <c r="AS27" s="769"/>
      <c r="AT27" s="838"/>
      <c r="AU27" s="783"/>
      <c r="AV27" s="783"/>
      <c r="AW27" s="783"/>
      <c r="AX27" s="783"/>
      <c r="AY27" s="783"/>
      <c r="AZ27" s="783"/>
      <c r="BA27" s="783"/>
      <c r="BB27" s="783"/>
      <c r="BC27" s="769"/>
      <c r="BD27" s="783"/>
      <c r="BE27" s="783"/>
      <c r="BF27" s="769"/>
      <c r="BG27" s="769"/>
      <c r="BH27" s="838"/>
      <c r="BI27" s="769"/>
      <c r="BJ27" s="769"/>
      <c r="BK27" s="769" t="s">
        <v>93</v>
      </c>
      <c r="BL27" s="769"/>
      <c r="BM27" s="769"/>
      <c r="BN27" s="857"/>
      <c r="BO27" s="857"/>
      <c r="BP27" s="857"/>
      <c r="BQ27" s="857"/>
      <c r="BR27" s="857"/>
      <c r="BS27" s="857"/>
      <c r="BT27" s="857"/>
      <c r="BU27" s="857"/>
      <c r="BV27" s="857"/>
      <c r="BW27" s="770"/>
      <c r="BX27" s="770"/>
      <c r="BY27" s="770"/>
      <c r="BZ27" s="770"/>
      <c r="CA27" s="770"/>
      <c r="CB27" s="770"/>
      <c r="CC27" s="770"/>
      <c r="CD27" s="770"/>
      <c r="CE27" s="770"/>
      <c r="CF27" s="770"/>
      <c r="CG27" s="770"/>
      <c r="CH27" s="770"/>
      <c r="CI27" s="784"/>
    </row>
    <row r="28" spans="1:100" s="719" customFormat="1" ht="16.149999999999999" customHeight="1" x14ac:dyDescent="0.4">
      <c r="F28" s="770"/>
      <c r="G28" s="770"/>
      <c r="H28" s="858"/>
      <c r="I28" s="858"/>
      <c r="J28" s="858"/>
      <c r="K28" s="858"/>
      <c r="L28" s="858"/>
      <c r="M28" s="858"/>
      <c r="N28" s="858"/>
      <c r="O28" s="858"/>
      <c r="P28" s="858"/>
      <c r="Q28" s="858"/>
      <c r="R28" s="858"/>
      <c r="S28" s="858"/>
      <c r="T28" s="858"/>
      <c r="U28" s="858"/>
      <c r="V28" s="858"/>
      <c r="W28" s="858"/>
      <c r="X28" s="858"/>
      <c r="Y28" s="858"/>
      <c r="Z28" s="858"/>
      <c r="AA28" s="858"/>
      <c r="AB28" s="858"/>
      <c r="AC28" s="858"/>
      <c r="AD28" s="858"/>
      <c r="AE28" s="858"/>
      <c r="AF28" s="858"/>
      <c r="AG28" s="858"/>
      <c r="AH28" s="858"/>
      <c r="AI28" s="858"/>
      <c r="AJ28" s="858"/>
      <c r="AK28" s="858"/>
      <c r="AL28" s="858"/>
      <c r="AM28" s="858"/>
      <c r="AN28" s="858"/>
      <c r="AO28" s="858"/>
      <c r="AP28" s="858"/>
      <c r="AQ28" s="858"/>
      <c r="AR28" s="858"/>
      <c r="AS28" s="858"/>
      <c r="AT28" s="858"/>
      <c r="AU28" s="858"/>
      <c r="AV28" s="858"/>
      <c r="AW28" s="858"/>
      <c r="AX28" s="858"/>
      <c r="AY28" s="858"/>
      <c r="AZ28" s="858"/>
      <c r="BA28" s="858"/>
      <c r="BB28" s="858"/>
      <c r="BC28" s="858"/>
      <c r="BD28" s="858"/>
      <c r="BE28" s="858"/>
      <c r="BF28" s="858"/>
      <c r="BG28" s="858"/>
      <c r="BH28" s="858"/>
      <c r="BI28" s="859"/>
      <c r="BJ28" s="859"/>
      <c r="BK28" s="859"/>
      <c r="BL28" s="859"/>
      <c r="BM28" s="770"/>
      <c r="BN28" s="770"/>
      <c r="BO28" s="859"/>
      <c r="BP28" s="859"/>
      <c r="BQ28" s="859"/>
      <c r="BR28" s="859"/>
      <c r="BS28" s="859"/>
      <c r="BT28" s="859"/>
      <c r="BU28" s="858"/>
      <c r="BV28" s="858"/>
      <c r="BW28" s="770"/>
      <c r="BX28" s="770"/>
      <c r="BY28" s="770"/>
      <c r="BZ28" s="770"/>
      <c r="CA28" s="770"/>
      <c r="CB28" s="770"/>
      <c r="CC28" s="770"/>
      <c r="CD28" s="770"/>
      <c r="CE28" s="770"/>
      <c r="CF28" s="770"/>
      <c r="CG28" s="770"/>
      <c r="CH28" s="770"/>
      <c r="CI28" s="860"/>
      <c r="CJ28" s="720"/>
      <c r="CK28" s="720"/>
      <c r="CL28" s="720"/>
      <c r="CM28" s="720"/>
      <c r="CN28" s="720"/>
    </row>
    <row r="29" spans="1:100" s="145" customFormat="1" ht="25.15" customHeight="1" x14ac:dyDescent="0.4">
      <c r="F29" s="146"/>
      <c r="G29" s="146"/>
      <c r="H29" s="147"/>
      <c r="I29" s="147"/>
      <c r="J29" s="148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9"/>
      <c r="Z29" s="149"/>
      <c r="AA29" s="149"/>
      <c r="AB29" s="149"/>
      <c r="AC29" s="150"/>
      <c r="AD29" s="149"/>
      <c r="AE29" s="149"/>
      <c r="AF29" s="149"/>
      <c r="AG29" s="149"/>
      <c r="AH29" s="149"/>
      <c r="AI29" s="149"/>
      <c r="AJ29" s="1081"/>
      <c r="AK29" s="1081" t="s">
        <v>94</v>
      </c>
      <c r="AL29" s="1081"/>
      <c r="AM29" s="1081"/>
      <c r="AN29" s="1081"/>
      <c r="AO29" s="1082"/>
      <c r="AP29" s="1082"/>
      <c r="AQ29" s="1081"/>
      <c r="AR29" s="1081"/>
      <c r="AS29" s="1081"/>
      <c r="AT29" s="1081"/>
      <c r="AU29" s="1082"/>
      <c r="AV29" s="1082"/>
      <c r="AW29" s="1083"/>
      <c r="AX29" s="1083"/>
      <c r="AY29" s="147"/>
      <c r="AZ29" s="147"/>
      <c r="BA29" s="152"/>
      <c r="BB29" s="152"/>
      <c r="BC29" s="147"/>
      <c r="BD29" s="147"/>
      <c r="BE29" s="147"/>
      <c r="BF29" s="47"/>
      <c r="BG29" s="153"/>
      <c r="BH29" s="153"/>
      <c r="BI29" s="47"/>
      <c r="BJ29" s="47"/>
      <c r="BK29" s="47"/>
      <c r="BL29" s="47"/>
      <c r="BM29" s="152"/>
      <c r="BN29" s="152"/>
      <c r="BO29" s="47"/>
      <c r="BP29" s="47"/>
      <c r="BQ29" s="147"/>
      <c r="BR29" s="147"/>
      <c r="BS29" s="151"/>
      <c r="BT29" s="151"/>
      <c r="BU29" s="149"/>
      <c r="BV29" s="149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54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</row>
    <row r="30" spans="1:100" s="145" customFormat="1" ht="16.5" customHeight="1" thickBot="1" x14ac:dyDescent="0.35">
      <c r="F30" s="146"/>
      <c r="G30" s="146"/>
      <c r="H30" s="147"/>
      <c r="I30" s="147"/>
      <c r="J30" s="148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44"/>
      <c r="Z30" s="44"/>
      <c r="AA30" s="156"/>
      <c r="AB30" s="156"/>
      <c r="AC30" s="157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158"/>
      <c r="AP30" s="158"/>
      <c r="AQ30" s="44"/>
      <c r="AR30" s="44"/>
      <c r="AS30" s="44"/>
      <c r="AT30" s="44"/>
      <c r="AU30" s="158"/>
      <c r="AV30" s="158"/>
      <c r="AW30" s="147"/>
      <c r="AX30" s="147"/>
      <c r="AY30" s="147"/>
      <c r="AZ30" s="147"/>
      <c r="BA30" s="152"/>
      <c r="BB30" s="152"/>
      <c r="BC30" s="147"/>
      <c r="BD30" s="147"/>
      <c r="BE30" s="147"/>
      <c r="BF30" s="159"/>
      <c r="BG30" s="160"/>
      <c r="BH30" s="160"/>
      <c r="BI30" s="159"/>
      <c r="BJ30" s="159"/>
      <c r="BK30" s="159"/>
      <c r="BL30" s="159"/>
      <c r="BM30" s="152"/>
      <c r="BN30" s="152"/>
      <c r="BO30" s="159"/>
      <c r="BP30" s="159"/>
      <c r="BQ30" s="147"/>
      <c r="BR30" s="147"/>
      <c r="BS30" s="152"/>
      <c r="BT30" s="152"/>
      <c r="BU30" s="159"/>
      <c r="BV30" s="159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54"/>
      <c r="CJ30" s="155"/>
      <c r="CK30" s="155"/>
      <c r="CL30" s="155"/>
      <c r="CM30" s="155"/>
      <c r="CN30" s="155"/>
      <c r="CO30" s="155"/>
      <c r="CP30" s="155"/>
      <c r="CQ30" s="155"/>
      <c r="CR30" s="155"/>
      <c r="CS30" s="155"/>
      <c r="CT30" s="155"/>
      <c r="CU30" s="155"/>
      <c r="CV30" s="155"/>
    </row>
    <row r="31" spans="1:100" s="114" customFormat="1" ht="19.5" customHeight="1" thickTop="1" x14ac:dyDescent="0.4">
      <c r="A31" s="685"/>
      <c r="B31" s="685"/>
      <c r="C31" s="685"/>
      <c r="D31" s="685"/>
      <c r="E31" s="685"/>
      <c r="F31" s="2416" t="s">
        <v>95</v>
      </c>
      <c r="G31" s="2417"/>
      <c r="H31" s="2416" t="s">
        <v>609</v>
      </c>
      <c r="I31" s="2422"/>
      <c r="J31" s="2422"/>
      <c r="K31" s="2422"/>
      <c r="L31" s="2422"/>
      <c r="M31" s="2422"/>
      <c r="N31" s="2422"/>
      <c r="O31" s="2422"/>
      <c r="P31" s="2422"/>
      <c r="Q31" s="2422"/>
      <c r="R31" s="2422"/>
      <c r="S31" s="2422"/>
      <c r="T31" s="2423"/>
      <c r="U31" s="2366" t="s">
        <v>97</v>
      </c>
      <c r="V31" s="2367"/>
      <c r="W31" s="2366" t="s">
        <v>98</v>
      </c>
      <c r="X31" s="2367"/>
      <c r="Y31" s="2416" t="s">
        <v>99</v>
      </c>
      <c r="Z31" s="2422"/>
      <c r="AA31" s="2422"/>
      <c r="AB31" s="2422"/>
      <c r="AC31" s="2422"/>
      <c r="AD31" s="2422"/>
      <c r="AE31" s="2422"/>
      <c r="AF31" s="2422"/>
      <c r="AG31" s="2422"/>
      <c r="AH31" s="2422"/>
      <c r="AI31" s="2422"/>
      <c r="AJ31" s="2423"/>
      <c r="AK31" s="2443" t="s">
        <v>100</v>
      </c>
      <c r="AL31" s="2444"/>
      <c r="AM31" s="2444"/>
      <c r="AN31" s="2444"/>
      <c r="AO31" s="2444"/>
      <c r="AP31" s="2444"/>
      <c r="AQ31" s="2444"/>
      <c r="AR31" s="2444"/>
      <c r="AS31" s="2444"/>
      <c r="AT31" s="2444"/>
      <c r="AU31" s="2444"/>
      <c r="AV31" s="2444"/>
      <c r="AW31" s="2444"/>
      <c r="AX31" s="2444"/>
      <c r="AY31" s="2444"/>
      <c r="AZ31" s="2444"/>
      <c r="BA31" s="2444"/>
      <c r="BB31" s="2444"/>
      <c r="BC31" s="2444"/>
      <c r="BD31" s="2444"/>
      <c r="BE31" s="2444"/>
      <c r="BF31" s="2444"/>
      <c r="BG31" s="2444"/>
      <c r="BH31" s="2444"/>
      <c r="BI31" s="2444"/>
      <c r="BJ31" s="2444"/>
      <c r="BK31" s="2444"/>
      <c r="BL31" s="2444"/>
      <c r="BM31" s="2444"/>
      <c r="BN31" s="2444"/>
      <c r="BO31" s="2444"/>
      <c r="BP31" s="2444"/>
      <c r="BQ31" s="2444"/>
      <c r="BR31" s="2444"/>
      <c r="BS31" s="2444"/>
      <c r="BT31" s="2444"/>
      <c r="BU31" s="2444"/>
      <c r="BV31" s="2444"/>
      <c r="BW31" s="2444"/>
      <c r="BX31" s="2444"/>
      <c r="BY31" s="2444"/>
      <c r="BZ31" s="2444"/>
      <c r="CA31" s="2444"/>
      <c r="CB31" s="2444"/>
      <c r="CC31" s="2444"/>
      <c r="CD31" s="2444"/>
      <c r="CE31" s="2444"/>
      <c r="CF31" s="2444"/>
      <c r="CG31" s="2366" t="s">
        <v>101</v>
      </c>
      <c r="CH31" s="2367"/>
      <c r="CI31" s="2372" t="s">
        <v>102</v>
      </c>
    </row>
    <row r="32" spans="1:100" s="114" customFormat="1" ht="16.149999999999999" customHeight="1" thickBot="1" x14ac:dyDescent="0.45">
      <c r="A32" s="685" t="s">
        <v>103</v>
      </c>
      <c r="B32" s="685"/>
      <c r="C32" s="685"/>
      <c r="D32" s="685" t="s">
        <v>104</v>
      </c>
      <c r="E32" s="685"/>
      <c r="F32" s="2418"/>
      <c r="G32" s="2419"/>
      <c r="H32" s="2424"/>
      <c r="I32" s="2425"/>
      <c r="J32" s="2425"/>
      <c r="K32" s="2425"/>
      <c r="L32" s="2425"/>
      <c r="M32" s="2425"/>
      <c r="N32" s="2425"/>
      <c r="O32" s="2425"/>
      <c r="P32" s="2425"/>
      <c r="Q32" s="2425"/>
      <c r="R32" s="2425"/>
      <c r="S32" s="2425"/>
      <c r="T32" s="2426"/>
      <c r="U32" s="2368"/>
      <c r="V32" s="2369"/>
      <c r="W32" s="2368"/>
      <c r="X32" s="2369"/>
      <c r="Y32" s="2427"/>
      <c r="Z32" s="2428"/>
      <c r="AA32" s="2428"/>
      <c r="AB32" s="2428"/>
      <c r="AC32" s="2428"/>
      <c r="AD32" s="2428"/>
      <c r="AE32" s="2428"/>
      <c r="AF32" s="2428"/>
      <c r="AG32" s="2428"/>
      <c r="AH32" s="2428"/>
      <c r="AI32" s="2428"/>
      <c r="AJ32" s="2429"/>
      <c r="AK32" s="2434"/>
      <c r="AL32" s="2435"/>
      <c r="AM32" s="2435"/>
      <c r="AN32" s="2435"/>
      <c r="AO32" s="2435"/>
      <c r="AP32" s="2435"/>
      <c r="AQ32" s="2435"/>
      <c r="AR32" s="2435"/>
      <c r="AS32" s="2435"/>
      <c r="AT32" s="2435"/>
      <c r="AU32" s="2435"/>
      <c r="AV32" s="2435"/>
      <c r="AW32" s="2435"/>
      <c r="AX32" s="2435"/>
      <c r="AY32" s="2435"/>
      <c r="AZ32" s="2435"/>
      <c r="BA32" s="2435"/>
      <c r="BB32" s="2435"/>
      <c r="BC32" s="2435"/>
      <c r="BD32" s="2435"/>
      <c r="BE32" s="2435"/>
      <c r="BF32" s="2435"/>
      <c r="BG32" s="2435"/>
      <c r="BH32" s="2435"/>
      <c r="BI32" s="2435"/>
      <c r="BJ32" s="2435"/>
      <c r="BK32" s="2435"/>
      <c r="BL32" s="2435"/>
      <c r="BM32" s="2435"/>
      <c r="BN32" s="2435"/>
      <c r="BO32" s="2435"/>
      <c r="BP32" s="2435"/>
      <c r="BQ32" s="2435"/>
      <c r="BR32" s="2435"/>
      <c r="BS32" s="2435"/>
      <c r="BT32" s="2435"/>
      <c r="BU32" s="2435"/>
      <c r="BV32" s="2435"/>
      <c r="BW32" s="2435"/>
      <c r="BX32" s="2435"/>
      <c r="BY32" s="2435"/>
      <c r="BZ32" s="2435"/>
      <c r="CA32" s="2435"/>
      <c r="CB32" s="2435"/>
      <c r="CC32" s="2435"/>
      <c r="CD32" s="2435"/>
      <c r="CE32" s="2435"/>
      <c r="CF32" s="2435"/>
      <c r="CG32" s="2368"/>
      <c r="CH32" s="2369"/>
      <c r="CI32" s="2373"/>
    </row>
    <row r="33" spans="1:91" s="114" customFormat="1" ht="22.9" customHeight="1" thickTop="1" thickBot="1" x14ac:dyDescent="0.3">
      <c r="A33" s="699"/>
      <c r="B33" s="699" t="s">
        <v>105</v>
      </c>
      <c r="C33" s="699" t="s">
        <v>106</v>
      </c>
      <c r="D33" s="699" t="s">
        <v>107</v>
      </c>
      <c r="E33" s="699" t="s">
        <v>108</v>
      </c>
      <c r="F33" s="2418"/>
      <c r="G33" s="2419"/>
      <c r="H33" s="2424"/>
      <c r="I33" s="2425"/>
      <c r="J33" s="2425"/>
      <c r="K33" s="2425"/>
      <c r="L33" s="2425"/>
      <c r="M33" s="2425"/>
      <c r="N33" s="2425"/>
      <c r="O33" s="2425"/>
      <c r="P33" s="2425"/>
      <c r="Q33" s="2425"/>
      <c r="R33" s="2425"/>
      <c r="S33" s="2425"/>
      <c r="T33" s="2426"/>
      <c r="U33" s="2368"/>
      <c r="V33" s="2369"/>
      <c r="W33" s="2368"/>
      <c r="X33" s="2369"/>
      <c r="Y33" s="2459" t="s">
        <v>104</v>
      </c>
      <c r="Z33" s="2451"/>
      <c r="AA33" s="2451" t="s">
        <v>109</v>
      </c>
      <c r="AB33" s="2463"/>
      <c r="AC33" s="2415" t="s">
        <v>110</v>
      </c>
      <c r="AD33" s="2409"/>
      <c r="AE33" s="2409"/>
      <c r="AF33" s="2409"/>
      <c r="AG33" s="2409"/>
      <c r="AH33" s="2409"/>
      <c r="AI33" s="2409"/>
      <c r="AJ33" s="2433"/>
      <c r="AK33" s="2415" t="s">
        <v>111</v>
      </c>
      <c r="AL33" s="2409"/>
      <c r="AM33" s="2409"/>
      <c r="AN33" s="2409"/>
      <c r="AO33" s="2409"/>
      <c r="AP33" s="2409"/>
      <c r="AQ33" s="2409"/>
      <c r="AR33" s="2409"/>
      <c r="AS33" s="2409"/>
      <c r="AT33" s="2409"/>
      <c r="AU33" s="2409"/>
      <c r="AV33" s="2433"/>
      <c r="AW33" s="2434" t="s">
        <v>112</v>
      </c>
      <c r="AX33" s="2435"/>
      <c r="AY33" s="2435"/>
      <c r="AZ33" s="2435"/>
      <c r="BA33" s="2435"/>
      <c r="BB33" s="2435"/>
      <c r="BC33" s="2435"/>
      <c r="BD33" s="2435"/>
      <c r="BE33" s="2435"/>
      <c r="BF33" s="2435"/>
      <c r="BG33" s="2435"/>
      <c r="BH33" s="2436"/>
      <c r="BI33" s="2437" t="s">
        <v>113</v>
      </c>
      <c r="BJ33" s="2437"/>
      <c r="BK33" s="2437"/>
      <c r="BL33" s="2437"/>
      <c r="BM33" s="2437"/>
      <c r="BN33" s="2437"/>
      <c r="BO33" s="2437"/>
      <c r="BP33" s="2437"/>
      <c r="BQ33" s="2437"/>
      <c r="BR33" s="2437"/>
      <c r="BS33" s="2437"/>
      <c r="BT33" s="2437"/>
      <c r="BU33" s="2434" t="s">
        <v>114</v>
      </c>
      <c r="BV33" s="2435"/>
      <c r="BW33" s="2435"/>
      <c r="BX33" s="2435"/>
      <c r="BY33" s="2435"/>
      <c r="BZ33" s="2435"/>
      <c r="CA33" s="2435"/>
      <c r="CB33" s="2435"/>
      <c r="CC33" s="2435"/>
      <c r="CD33" s="2435"/>
      <c r="CE33" s="2435"/>
      <c r="CF33" s="2436"/>
      <c r="CG33" s="2368"/>
      <c r="CH33" s="2369"/>
      <c r="CI33" s="2373"/>
    </row>
    <row r="34" spans="1:91" s="114" customFormat="1" ht="23.45" customHeight="1" thickTop="1" x14ac:dyDescent="0.4">
      <c r="A34" s="699">
        <v>1.5</v>
      </c>
      <c r="B34" s="699">
        <f>A34*E34</f>
        <v>75</v>
      </c>
      <c r="C34" s="699">
        <f>A34*E34+36</f>
        <v>111</v>
      </c>
      <c r="D34" s="699">
        <f>A34*E34+2*36</f>
        <v>147</v>
      </c>
      <c r="E34" s="699">
        <v>50</v>
      </c>
      <c r="F34" s="2418"/>
      <c r="G34" s="2419"/>
      <c r="H34" s="2424"/>
      <c r="I34" s="2425"/>
      <c r="J34" s="2425"/>
      <c r="K34" s="2425"/>
      <c r="L34" s="2425"/>
      <c r="M34" s="2425"/>
      <c r="N34" s="2425"/>
      <c r="O34" s="2425"/>
      <c r="P34" s="2425"/>
      <c r="Q34" s="2425"/>
      <c r="R34" s="2425"/>
      <c r="S34" s="2425"/>
      <c r="T34" s="2426"/>
      <c r="U34" s="2368"/>
      <c r="V34" s="2369"/>
      <c r="W34" s="2368"/>
      <c r="X34" s="2369"/>
      <c r="Y34" s="2460"/>
      <c r="Z34" s="2452"/>
      <c r="AA34" s="2448"/>
      <c r="AB34" s="2464"/>
      <c r="AC34" s="2445" t="s">
        <v>115</v>
      </c>
      <c r="AD34" s="2446"/>
      <c r="AE34" s="2451" t="s">
        <v>116</v>
      </c>
      <c r="AF34" s="2451"/>
      <c r="AG34" s="2451" t="s">
        <v>117</v>
      </c>
      <c r="AH34" s="2451"/>
      <c r="AI34" s="2451" t="s">
        <v>118</v>
      </c>
      <c r="AJ34" s="2454"/>
      <c r="AK34" s="905"/>
      <c r="AL34" s="906" t="s">
        <v>119</v>
      </c>
      <c r="AM34" s="906"/>
      <c r="AN34" s="906"/>
      <c r="AO34" s="906"/>
      <c r="AP34" s="907"/>
      <c r="AQ34" s="2383" t="s">
        <v>120</v>
      </c>
      <c r="AR34" s="2340"/>
      <c r="AS34" s="2340"/>
      <c r="AT34" s="2340"/>
      <c r="AU34" s="2340"/>
      <c r="AV34" s="2384"/>
      <c r="AW34" s="2340" t="s">
        <v>121</v>
      </c>
      <c r="AX34" s="2340"/>
      <c r="AY34" s="2340"/>
      <c r="AZ34" s="2340"/>
      <c r="BA34" s="2340"/>
      <c r="BB34" s="2340"/>
      <c r="BC34" s="2383" t="s">
        <v>122</v>
      </c>
      <c r="BD34" s="2340"/>
      <c r="BE34" s="2340"/>
      <c r="BF34" s="2340"/>
      <c r="BG34" s="2340"/>
      <c r="BH34" s="2384"/>
      <c r="BI34" s="2340" t="s">
        <v>123</v>
      </c>
      <c r="BJ34" s="2340"/>
      <c r="BK34" s="2340"/>
      <c r="BL34" s="2340"/>
      <c r="BM34" s="2340"/>
      <c r="BN34" s="2340"/>
      <c r="BO34" s="2383" t="s">
        <v>124</v>
      </c>
      <c r="BP34" s="2340"/>
      <c r="BQ34" s="2340"/>
      <c r="BR34" s="2340"/>
      <c r="BS34" s="2340"/>
      <c r="BT34" s="2384"/>
      <c r="BU34" s="2340" t="s">
        <v>125</v>
      </c>
      <c r="BV34" s="2340"/>
      <c r="BW34" s="2340"/>
      <c r="BX34" s="2340"/>
      <c r="BY34" s="2340"/>
      <c r="BZ34" s="2340"/>
      <c r="CA34" s="2383" t="s">
        <v>126</v>
      </c>
      <c r="CB34" s="2340"/>
      <c r="CC34" s="2340"/>
      <c r="CD34" s="2340"/>
      <c r="CE34" s="2340"/>
      <c r="CF34" s="2384"/>
      <c r="CG34" s="2368"/>
      <c r="CH34" s="2369"/>
      <c r="CI34" s="2373"/>
    </row>
    <row r="35" spans="1:91" s="114" customFormat="1" ht="18.600000000000001" customHeight="1" x14ac:dyDescent="0.4">
      <c r="A35" s="699">
        <v>2.1</v>
      </c>
      <c r="B35" s="699">
        <f>A35*E35</f>
        <v>105</v>
      </c>
      <c r="C35" s="699">
        <f>A35*E35+36</f>
        <v>141</v>
      </c>
      <c r="D35" s="699">
        <f>A35*E35+2*36</f>
        <v>177</v>
      </c>
      <c r="E35" s="699">
        <v>50</v>
      </c>
      <c r="F35" s="2418"/>
      <c r="G35" s="2419"/>
      <c r="H35" s="2424"/>
      <c r="I35" s="2425"/>
      <c r="J35" s="2425"/>
      <c r="K35" s="2425"/>
      <c r="L35" s="2425"/>
      <c r="M35" s="2425"/>
      <c r="N35" s="2425"/>
      <c r="O35" s="2425"/>
      <c r="P35" s="2425"/>
      <c r="Q35" s="2425"/>
      <c r="R35" s="2425"/>
      <c r="S35" s="2425"/>
      <c r="T35" s="2426"/>
      <c r="U35" s="2368"/>
      <c r="V35" s="2369"/>
      <c r="W35" s="2368"/>
      <c r="X35" s="2369"/>
      <c r="Y35" s="2460"/>
      <c r="Z35" s="2452"/>
      <c r="AA35" s="2448"/>
      <c r="AB35" s="2464"/>
      <c r="AC35" s="2447"/>
      <c r="AD35" s="2448"/>
      <c r="AE35" s="2452"/>
      <c r="AF35" s="2452"/>
      <c r="AG35" s="2452"/>
      <c r="AH35" s="2452"/>
      <c r="AI35" s="2452"/>
      <c r="AJ35" s="2455"/>
      <c r="AK35" s="908"/>
      <c r="AL35" s="909">
        <v>17</v>
      </c>
      <c r="AM35" s="2385" t="s">
        <v>127</v>
      </c>
      <c r="AN35" s="2385"/>
      <c r="AO35" s="2385"/>
      <c r="AP35" s="910"/>
      <c r="AQ35" s="911"/>
      <c r="AR35" s="909">
        <v>17</v>
      </c>
      <c r="AS35" s="909" t="s">
        <v>127</v>
      </c>
      <c r="AT35" s="909"/>
      <c r="AU35" s="909"/>
      <c r="AV35" s="912"/>
      <c r="AW35" s="911"/>
      <c r="AX35" s="909">
        <v>17</v>
      </c>
      <c r="AY35" s="909" t="s">
        <v>127</v>
      </c>
      <c r="AZ35" s="909"/>
      <c r="BA35" s="909"/>
      <c r="BB35" s="912"/>
      <c r="BC35" s="911"/>
      <c r="BD35" s="909">
        <v>18</v>
      </c>
      <c r="BE35" s="909" t="s">
        <v>127</v>
      </c>
      <c r="BF35" s="909"/>
      <c r="BG35" s="909"/>
      <c r="BH35" s="912"/>
      <c r="BI35" s="911"/>
      <c r="BJ35" s="909">
        <v>17</v>
      </c>
      <c r="BK35" s="909" t="s">
        <v>127</v>
      </c>
      <c r="BL35" s="909"/>
      <c r="BM35" s="909"/>
      <c r="BN35" s="912"/>
      <c r="BO35" s="911"/>
      <c r="BP35" s="909">
        <v>17</v>
      </c>
      <c r="BQ35" s="909" t="s">
        <v>127</v>
      </c>
      <c r="BR35" s="909"/>
      <c r="BS35" s="909"/>
      <c r="BT35" s="912"/>
      <c r="BU35" s="911"/>
      <c r="BV35" s="909">
        <v>17</v>
      </c>
      <c r="BW35" s="909" t="s">
        <v>127</v>
      </c>
      <c r="BX35" s="909"/>
      <c r="BY35" s="909"/>
      <c r="BZ35" s="912"/>
      <c r="CA35" s="911"/>
      <c r="CB35" s="909"/>
      <c r="CC35" s="909"/>
      <c r="CD35" s="909"/>
      <c r="CE35" s="909"/>
      <c r="CF35" s="912"/>
      <c r="CG35" s="2368"/>
      <c r="CH35" s="2369"/>
      <c r="CI35" s="2373"/>
    </row>
    <row r="36" spans="1:91" s="114" customFormat="1" ht="31.5" customHeight="1" x14ac:dyDescent="0.4">
      <c r="A36" s="674"/>
      <c r="B36" s="674"/>
      <c r="C36" s="674"/>
      <c r="D36" s="674"/>
      <c r="E36" s="674"/>
      <c r="F36" s="2418"/>
      <c r="G36" s="2419"/>
      <c r="H36" s="2424"/>
      <c r="I36" s="2425"/>
      <c r="J36" s="2425"/>
      <c r="K36" s="2425"/>
      <c r="L36" s="2425"/>
      <c r="M36" s="2425"/>
      <c r="N36" s="2425"/>
      <c r="O36" s="2425"/>
      <c r="P36" s="2425"/>
      <c r="Q36" s="2425"/>
      <c r="R36" s="2425"/>
      <c r="S36" s="2425"/>
      <c r="T36" s="2426"/>
      <c r="U36" s="2368"/>
      <c r="V36" s="2369"/>
      <c r="W36" s="2368"/>
      <c r="X36" s="2369"/>
      <c r="Y36" s="2460"/>
      <c r="Z36" s="2452"/>
      <c r="AA36" s="2448"/>
      <c r="AB36" s="2464"/>
      <c r="AC36" s="2447"/>
      <c r="AD36" s="2448"/>
      <c r="AE36" s="2452"/>
      <c r="AF36" s="2452"/>
      <c r="AG36" s="2452"/>
      <c r="AH36" s="2452"/>
      <c r="AI36" s="2452"/>
      <c r="AJ36" s="2455"/>
      <c r="AK36" s="913" t="s">
        <v>128</v>
      </c>
      <c r="AL36" s="914" t="s">
        <v>601</v>
      </c>
      <c r="AM36" s="915"/>
      <c r="AN36" s="915"/>
      <c r="AO36" s="915"/>
      <c r="AP36" s="916"/>
      <c r="AQ36" s="2386"/>
      <c r="AR36" s="2387"/>
      <c r="AS36" s="2387"/>
      <c r="AT36" s="2387"/>
      <c r="AU36" s="2387"/>
      <c r="AV36" s="2387"/>
      <c r="AW36" s="2386"/>
      <c r="AX36" s="2387"/>
      <c r="AY36" s="2387"/>
      <c r="AZ36" s="2387"/>
      <c r="BA36" s="2387"/>
      <c r="BB36" s="2387"/>
      <c r="BC36" s="2386"/>
      <c r="BD36" s="2387"/>
      <c r="BE36" s="2387"/>
      <c r="BF36" s="2387"/>
      <c r="BG36" s="2387"/>
      <c r="BH36" s="2387"/>
      <c r="BI36" s="2386"/>
      <c r="BJ36" s="2387"/>
      <c r="BK36" s="2387"/>
      <c r="BL36" s="2387"/>
      <c r="BM36" s="2387"/>
      <c r="BN36" s="2387"/>
      <c r="BO36" s="2386"/>
      <c r="BP36" s="2387"/>
      <c r="BQ36" s="2387"/>
      <c r="BR36" s="2387"/>
      <c r="BS36" s="2387"/>
      <c r="BT36" s="2387"/>
      <c r="BU36" s="2386"/>
      <c r="BV36" s="2387"/>
      <c r="BW36" s="2387"/>
      <c r="BX36" s="2387"/>
      <c r="BY36" s="2387"/>
      <c r="BZ36" s="2387"/>
      <c r="CA36" s="2386"/>
      <c r="CB36" s="2387"/>
      <c r="CC36" s="2387"/>
      <c r="CD36" s="2387"/>
      <c r="CE36" s="2387"/>
      <c r="CF36" s="2387"/>
      <c r="CG36" s="2368"/>
      <c r="CH36" s="2369"/>
      <c r="CI36" s="2373"/>
    </row>
    <row r="37" spans="1:91" s="114" customFormat="1" ht="24" customHeight="1" x14ac:dyDescent="0.4">
      <c r="A37" s="700">
        <f>(B37-36)/C37</f>
        <v>1.9523809523809523</v>
      </c>
      <c r="B37" s="699">
        <v>200</v>
      </c>
      <c r="C37" s="699">
        <v>84</v>
      </c>
      <c r="D37" s="699" t="s">
        <v>106</v>
      </c>
      <c r="E37" s="674"/>
      <c r="F37" s="2418"/>
      <c r="G37" s="2419"/>
      <c r="H37" s="2424"/>
      <c r="I37" s="2425"/>
      <c r="J37" s="2425"/>
      <c r="K37" s="2425"/>
      <c r="L37" s="2425"/>
      <c r="M37" s="2425"/>
      <c r="N37" s="2425"/>
      <c r="O37" s="2425"/>
      <c r="P37" s="2425"/>
      <c r="Q37" s="2425"/>
      <c r="R37" s="2425"/>
      <c r="S37" s="2425"/>
      <c r="T37" s="2426"/>
      <c r="U37" s="2368"/>
      <c r="V37" s="2369"/>
      <c r="W37" s="2368"/>
      <c r="X37" s="2369"/>
      <c r="Y37" s="2460"/>
      <c r="Z37" s="2452"/>
      <c r="AA37" s="2448"/>
      <c r="AB37" s="2464"/>
      <c r="AC37" s="2447"/>
      <c r="AD37" s="2448"/>
      <c r="AE37" s="2452"/>
      <c r="AF37" s="2452"/>
      <c r="AG37" s="2452"/>
      <c r="AH37" s="2452"/>
      <c r="AI37" s="2452"/>
      <c r="AJ37" s="2455"/>
      <c r="AK37" s="2438" t="s">
        <v>130</v>
      </c>
      <c r="AL37" s="2380"/>
      <c r="AM37" s="2375" t="s">
        <v>131</v>
      </c>
      <c r="AN37" s="2431"/>
      <c r="AO37" s="2375" t="s">
        <v>132</v>
      </c>
      <c r="AP37" s="2376"/>
      <c r="AQ37" s="2439" t="s">
        <v>130</v>
      </c>
      <c r="AR37" s="2440"/>
      <c r="AS37" s="2375" t="s">
        <v>131</v>
      </c>
      <c r="AT37" s="2431"/>
      <c r="AU37" s="2375" t="s">
        <v>132</v>
      </c>
      <c r="AV37" s="2376"/>
      <c r="AW37" s="2379" t="s">
        <v>130</v>
      </c>
      <c r="AX37" s="2380"/>
      <c r="AY37" s="2375" t="s">
        <v>131</v>
      </c>
      <c r="AZ37" s="2431"/>
      <c r="BA37" s="2375" t="s">
        <v>132</v>
      </c>
      <c r="BB37" s="2376"/>
      <c r="BC37" s="2379" t="s">
        <v>130</v>
      </c>
      <c r="BD37" s="2380"/>
      <c r="BE37" s="2375" t="s">
        <v>131</v>
      </c>
      <c r="BF37" s="2431"/>
      <c r="BG37" s="2375" t="s">
        <v>132</v>
      </c>
      <c r="BH37" s="2376"/>
      <c r="BI37" s="2379" t="s">
        <v>130</v>
      </c>
      <c r="BJ37" s="2380"/>
      <c r="BK37" s="2375" t="s">
        <v>131</v>
      </c>
      <c r="BL37" s="2431"/>
      <c r="BM37" s="2375" t="s">
        <v>132</v>
      </c>
      <c r="BN37" s="2376"/>
      <c r="BO37" s="2379" t="s">
        <v>130</v>
      </c>
      <c r="BP37" s="2380"/>
      <c r="BQ37" s="2375" t="s">
        <v>131</v>
      </c>
      <c r="BR37" s="2431"/>
      <c r="BS37" s="2375" t="s">
        <v>132</v>
      </c>
      <c r="BT37" s="2376"/>
      <c r="BU37" s="2379" t="s">
        <v>130</v>
      </c>
      <c r="BV37" s="2380"/>
      <c r="BW37" s="2375" t="s">
        <v>131</v>
      </c>
      <c r="BX37" s="2431"/>
      <c r="BY37" s="2375" t="s">
        <v>132</v>
      </c>
      <c r="BZ37" s="2376"/>
      <c r="CA37" s="2379" t="s">
        <v>130</v>
      </c>
      <c r="CB37" s="2380"/>
      <c r="CC37" s="2375" t="s">
        <v>131</v>
      </c>
      <c r="CD37" s="2431"/>
      <c r="CE37" s="2375" t="s">
        <v>132</v>
      </c>
      <c r="CF37" s="2376"/>
      <c r="CG37" s="2368"/>
      <c r="CH37" s="2369"/>
      <c r="CI37" s="2373"/>
      <c r="CJ37" s="672" t="s">
        <v>133</v>
      </c>
    </row>
    <row r="38" spans="1:91" s="114" customFormat="1" ht="117" customHeight="1" thickBot="1" x14ac:dyDescent="0.45">
      <c r="A38" s="700">
        <f>B38/C38</f>
        <v>1.6666666666666667</v>
      </c>
      <c r="B38" s="699">
        <v>170</v>
      </c>
      <c r="C38" s="699">
        <v>102</v>
      </c>
      <c r="D38" s="699" t="s">
        <v>105</v>
      </c>
      <c r="E38" s="674"/>
      <c r="F38" s="2420"/>
      <c r="G38" s="2421"/>
      <c r="H38" s="2427"/>
      <c r="I38" s="2428"/>
      <c r="J38" s="2428"/>
      <c r="K38" s="2428"/>
      <c r="L38" s="2428"/>
      <c r="M38" s="2428"/>
      <c r="N38" s="2428"/>
      <c r="O38" s="2428"/>
      <c r="P38" s="2428"/>
      <c r="Q38" s="2428"/>
      <c r="R38" s="2428"/>
      <c r="S38" s="2428"/>
      <c r="T38" s="2429"/>
      <c r="U38" s="2370"/>
      <c r="V38" s="2371"/>
      <c r="W38" s="2370"/>
      <c r="X38" s="2371"/>
      <c r="Y38" s="2461"/>
      <c r="Z38" s="2462"/>
      <c r="AA38" s="2450"/>
      <c r="AB38" s="2465"/>
      <c r="AC38" s="2449"/>
      <c r="AD38" s="2450"/>
      <c r="AE38" s="2453"/>
      <c r="AF38" s="2453"/>
      <c r="AG38" s="2453"/>
      <c r="AH38" s="2453"/>
      <c r="AI38" s="2453"/>
      <c r="AJ38" s="2456"/>
      <c r="AK38" s="2381"/>
      <c r="AL38" s="2382"/>
      <c r="AM38" s="2377"/>
      <c r="AN38" s="2432"/>
      <c r="AO38" s="2377"/>
      <c r="AP38" s="2378"/>
      <c r="AQ38" s="2441"/>
      <c r="AR38" s="2442"/>
      <c r="AS38" s="2377"/>
      <c r="AT38" s="2432"/>
      <c r="AU38" s="2377"/>
      <c r="AV38" s="2378"/>
      <c r="AW38" s="2381"/>
      <c r="AX38" s="2382"/>
      <c r="AY38" s="2377"/>
      <c r="AZ38" s="2432"/>
      <c r="BA38" s="2377"/>
      <c r="BB38" s="2378"/>
      <c r="BC38" s="2381"/>
      <c r="BD38" s="2382"/>
      <c r="BE38" s="2377"/>
      <c r="BF38" s="2432"/>
      <c r="BG38" s="2377"/>
      <c r="BH38" s="2378"/>
      <c r="BI38" s="2381"/>
      <c r="BJ38" s="2382"/>
      <c r="BK38" s="2377"/>
      <c r="BL38" s="2432"/>
      <c r="BM38" s="2377"/>
      <c r="BN38" s="2378"/>
      <c r="BO38" s="2381"/>
      <c r="BP38" s="2382"/>
      <c r="BQ38" s="2377"/>
      <c r="BR38" s="2432"/>
      <c r="BS38" s="2377"/>
      <c r="BT38" s="2378"/>
      <c r="BU38" s="2381"/>
      <c r="BV38" s="2382"/>
      <c r="BW38" s="2377"/>
      <c r="BX38" s="2432"/>
      <c r="BY38" s="2377"/>
      <c r="BZ38" s="2378"/>
      <c r="CA38" s="2381"/>
      <c r="CB38" s="2382"/>
      <c r="CC38" s="2377"/>
      <c r="CD38" s="2432"/>
      <c r="CE38" s="2377"/>
      <c r="CF38" s="2378"/>
      <c r="CG38" s="2370"/>
      <c r="CH38" s="2371"/>
      <c r="CI38" s="2374"/>
      <c r="CJ38" s="673" t="s">
        <v>130</v>
      </c>
      <c r="CK38" s="673" t="s">
        <v>131</v>
      </c>
      <c r="CL38" s="673" t="s">
        <v>134</v>
      </c>
    </row>
    <row r="39" spans="1:91" s="875" customFormat="1" ht="33" customHeight="1" thickTop="1" thickBot="1" x14ac:dyDescent="0.25">
      <c r="F39" s="2458" t="s">
        <v>135</v>
      </c>
      <c r="G39" s="2468"/>
      <c r="H39" s="2470" t="s">
        <v>136</v>
      </c>
      <c r="I39" s="2470"/>
      <c r="J39" s="2470"/>
      <c r="K39" s="2470"/>
      <c r="L39" s="2470"/>
      <c r="M39" s="2470"/>
      <c r="N39" s="2470"/>
      <c r="O39" s="2470"/>
      <c r="P39" s="2470"/>
      <c r="Q39" s="2470"/>
      <c r="R39" s="2470"/>
      <c r="S39" s="2470"/>
      <c r="T39" s="2470"/>
      <c r="U39" s="2457"/>
      <c r="V39" s="2458"/>
      <c r="W39" s="2457"/>
      <c r="X39" s="2457"/>
      <c r="Y39" s="2397">
        <f>Y40+Y52+Y56+Y59+Y71+Y77+Y81+Y86</f>
        <v>3660</v>
      </c>
      <c r="Z39" s="2430"/>
      <c r="AA39" s="2397">
        <f>AA40+AA52+AA56+AA59+AA71+AA77+AA81+AA86</f>
        <v>1878</v>
      </c>
      <c r="AB39" s="2430"/>
      <c r="AC39" s="2397">
        <f>AC40+AC52+AC56+AC59+AC71+AC77+AC81+AC86</f>
        <v>888</v>
      </c>
      <c r="AD39" s="2430"/>
      <c r="AE39" s="2397">
        <f>AE40+AE52+AE56+AE59+AE71+AE77+AE81+AE86</f>
        <v>366</v>
      </c>
      <c r="AF39" s="2430"/>
      <c r="AG39" s="2397">
        <f>AG40+AG52+AG56+AG59+AG71+AG77+AG81+AG86</f>
        <v>530</v>
      </c>
      <c r="AH39" s="2430"/>
      <c r="AI39" s="2397">
        <f>AI40+AI52+AI56+AI59+AI71+AI77+AI81+AI86</f>
        <v>94</v>
      </c>
      <c r="AJ39" s="2430"/>
      <c r="AK39" s="2397">
        <f>AK40+AK52+AK56+AK59+AK71+AK77+AK81+AK86</f>
        <v>826</v>
      </c>
      <c r="AL39" s="2430"/>
      <c r="AM39" s="2397">
        <f>AM40+AM52+AM56+AM59+AM71+AM77+AM81+AM86</f>
        <v>420</v>
      </c>
      <c r="AN39" s="2430"/>
      <c r="AO39" s="2397">
        <f>AO40+AO52+AO56+AO59+AO71+AO77+AO81+AO86</f>
        <v>23</v>
      </c>
      <c r="AP39" s="2430"/>
      <c r="AQ39" s="2397">
        <f>AQ40+AQ52+AQ56+AQ59+AQ71+AQ77+AQ81+AQ86</f>
        <v>1044</v>
      </c>
      <c r="AR39" s="2430"/>
      <c r="AS39" s="2397">
        <f>AS40+AS52+AS56+AS59+AS71+AS77+AS81+AS86</f>
        <v>516</v>
      </c>
      <c r="AT39" s="2430"/>
      <c r="AU39" s="2397">
        <f>AU40+AU52+AU56+AU59+AU71+AU77+AU81+AU86</f>
        <v>31</v>
      </c>
      <c r="AV39" s="2430"/>
      <c r="AW39" s="2397">
        <f>AW40+AW52+AW56+AW59+AW71+AW77+AW81+AW86</f>
        <v>578</v>
      </c>
      <c r="AX39" s="2430"/>
      <c r="AY39" s="2397">
        <f>AY40+AY52+AY56+AY59+AY71+AY77+AY81+AY86</f>
        <v>296</v>
      </c>
      <c r="AZ39" s="2430"/>
      <c r="BA39" s="2397">
        <f>BA40+BA52+BA56+BA59+BA71+BA77+BA81+BA86</f>
        <v>14</v>
      </c>
      <c r="BB39" s="2430"/>
      <c r="BC39" s="2397">
        <f>BC40+BC52+BC56+BC59+BC71+BC77+BC81+BC86</f>
        <v>552</v>
      </c>
      <c r="BD39" s="2430"/>
      <c r="BE39" s="2397">
        <f>BE40+BE52+BE56+BE59+BE71+BE77+BE81+BE86</f>
        <v>260</v>
      </c>
      <c r="BF39" s="2430"/>
      <c r="BG39" s="2397">
        <f>BG40+BG52+BG56+BG59+BG71+BG77+BG81+BG86</f>
        <v>15</v>
      </c>
      <c r="BH39" s="2430"/>
      <c r="BI39" s="2397">
        <f>BI40+BI52+BI56+BI59+BI71+BI77+BI81+BI86</f>
        <v>264</v>
      </c>
      <c r="BJ39" s="2430"/>
      <c r="BK39" s="2397">
        <f>BK40+BK52+BK56+BK59+BK71+BK77+BK81+BK86</f>
        <v>168</v>
      </c>
      <c r="BL39" s="2430"/>
      <c r="BM39" s="2397">
        <f>BM40+BM52+BM56+BM59+BM71+BM77+BM81+BM86</f>
        <v>6</v>
      </c>
      <c r="BN39" s="2430"/>
      <c r="BO39" s="2397">
        <f>BO40+BO52+BO56+BO59+BO71+BO77+BO81+BO86</f>
        <v>126</v>
      </c>
      <c r="BP39" s="2430"/>
      <c r="BQ39" s="2397">
        <f>BQ40+BQ52+BQ56+BQ59+BQ71+BQ77+BQ81+BQ86</f>
        <v>84</v>
      </c>
      <c r="BR39" s="2430"/>
      <c r="BS39" s="2397">
        <f>BS40+BS52+BS56+BS59+BS71+BS77+BS81+BS86</f>
        <v>3</v>
      </c>
      <c r="BT39" s="2430"/>
      <c r="BU39" s="2397">
        <f>BU40+BU52+BU56+BU59+BU71+BU77+BU81+BU86</f>
        <v>270</v>
      </c>
      <c r="BV39" s="2430"/>
      <c r="BW39" s="2397">
        <f>BW40+BW52+BW56+BW59+BW71+BW77+BW81+BW86</f>
        <v>134</v>
      </c>
      <c r="BX39" s="2430"/>
      <c r="BY39" s="2397">
        <f>BY40+BY52+BY56+BY59+BY71+BY77+BY81+BY86</f>
        <v>9</v>
      </c>
      <c r="BZ39" s="2430"/>
      <c r="CA39" s="2397">
        <f>CA40+CA52+CA56+CA59+CA71+CA77+CA81+CA86</f>
        <v>0</v>
      </c>
      <c r="CB39" s="2430"/>
      <c r="CC39" s="2397">
        <f>CC40+CC52+CC56+CC59+CC71+CC77+CC81+CC86</f>
        <v>0</v>
      </c>
      <c r="CD39" s="2430"/>
      <c r="CE39" s="2397">
        <f>CE40+CE52+CE56+CE59+CE71+CE77+CE81+CE86</f>
        <v>0</v>
      </c>
      <c r="CF39" s="2430"/>
      <c r="CG39" s="2397">
        <f>CG40+CG52+CG56+CG59+CG71+CG77+CG81+CG86</f>
        <v>101</v>
      </c>
      <c r="CH39" s="2430"/>
      <c r="CI39" s="890">
        <f>AJ39+AP39+AV39+BB39+BH39+BN39+BT39+BZ39</f>
        <v>0</v>
      </c>
      <c r="CJ39" s="917">
        <f>AK39+AQ39+AW39+BC39+BI39+BO39+BU39+CA39</f>
        <v>3660</v>
      </c>
      <c r="CK39" s="918">
        <f>AM39+AS39+AY39+BE39+BK39+BQ39+BW39+CC39</f>
        <v>1878</v>
      </c>
      <c r="CL39" s="918">
        <f>AO39+AU39+BA39+BG39+BM39+BS39+BY39+CE39</f>
        <v>101</v>
      </c>
      <c r="CM39" s="918">
        <f>SUM(AC39:AJ39)</f>
        <v>1878</v>
      </c>
    </row>
    <row r="40" spans="1:91" s="875" customFormat="1" ht="56.25" customHeight="1" thickTop="1" thickBot="1" x14ac:dyDescent="0.25">
      <c r="A40" s="919"/>
      <c r="B40" s="919"/>
      <c r="C40" s="919"/>
      <c r="D40" s="919"/>
      <c r="E40" s="919"/>
      <c r="F40" s="2458" t="s">
        <v>137</v>
      </c>
      <c r="G40" s="2468"/>
      <c r="H40" s="2469" t="s">
        <v>555</v>
      </c>
      <c r="I40" s="2470"/>
      <c r="J40" s="2470"/>
      <c r="K40" s="2470"/>
      <c r="L40" s="2470"/>
      <c r="M40" s="2470"/>
      <c r="N40" s="2470"/>
      <c r="O40" s="2470"/>
      <c r="P40" s="2470"/>
      <c r="Q40" s="2470"/>
      <c r="R40" s="2470"/>
      <c r="S40" s="2470"/>
      <c r="T40" s="2471"/>
      <c r="U40" s="2457"/>
      <c r="V40" s="2458"/>
      <c r="W40" s="2457"/>
      <c r="X40" s="2457"/>
      <c r="Y40" s="2472">
        <f>Y41+Y46+Y49+Y43</f>
        <v>432</v>
      </c>
      <c r="Z40" s="2473"/>
      <c r="AA40" s="2395">
        <f>AA41+AA43+AA46+AA49</f>
        <v>204</v>
      </c>
      <c r="AB40" s="2466"/>
      <c r="AC40" s="2472">
        <f>AC41+AC46+AC49+AC43</f>
        <v>110</v>
      </c>
      <c r="AD40" s="2473"/>
      <c r="AE40" s="2466">
        <f>AE41+AE46+AE49+AE43</f>
        <v>0</v>
      </c>
      <c r="AF40" s="2473"/>
      <c r="AG40" s="2466">
        <f>AG41+AG46+AG49+AG43</f>
        <v>0</v>
      </c>
      <c r="AH40" s="2466"/>
      <c r="AI40" s="2467">
        <f>AI41+AI46+AI49+AI43</f>
        <v>94</v>
      </c>
      <c r="AJ40" s="2466"/>
      <c r="AK40" s="2472">
        <f>AK41+AK46+AK49+AK43</f>
        <v>72</v>
      </c>
      <c r="AL40" s="2473"/>
      <c r="AM40" s="2466">
        <f>AM41+AM46+AM49+AM43</f>
        <v>34</v>
      </c>
      <c r="AN40" s="2466"/>
      <c r="AO40" s="2467">
        <f>AO41+AO46+AO49+AO43</f>
        <v>2</v>
      </c>
      <c r="AP40" s="2466"/>
      <c r="AQ40" s="2472">
        <f>AQ41+AQ46+AQ49+AQ43</f>
        <v>144</v>
      </c>
      <c r="AR40" s="2473"/>
      <c r="AS40" s="2466">
        <f>AS41+AS46+AS49+AS43</f>
        <v>60</v>
      </c>
      <c r="AT40" s="2466"/>
      <c r="AU40" s="2467">
        <f>AU41+AU46+AU49+AU43</f>
        <v>4</v>
      </c>
      <c r="AV40" s="2466"/>
      <c r="AW40" s="2472">
        <f>AW41+AW46+AW49+AW43</f>
        <v>144</v>
      </c>
      <c r="AX40" s="2473"/>
      <c r="AY40" s="2466">
        <f>AY41+AY46+AY49+AY43</f>
        <v>76</v>
      </c>
      <c r="AZ40" s="2466"/>
      <c r="BA40" s="2467">
        <f>BA41+BA46+BA49+BA43</f>
        <v>4</v>
      </c>
      <c r="BB40" s="2466"/>
      <c r="BC40" s="2472">
        <f>BC41+BC46+BC49+BC43</f>
        <v>72</v>
      </c>
      <c r="BD40" s="2473"/>
      <c r="BE40" s="2466">
        <f>BE41+BE46+BE49+BE43</f>
        <v>34</v>
      </c>
      <c r="BF40" s="2466"/>
      <c r="BG40" s="2467">
        <f>BG41+BG46+BG49+BG43</f>
        <v>2</v>
      </c>
      <c r="BH40" s="2466"/>
      <c r="BI40" s="2472">
        <f>BI41+BI46+BI49+BI43</f>
        <v>0</v>
      </c>
      <c r="BJ40" s="2473"/>
      <c r="BK40" s="2466">
        <f>BK41+BK46+BK49+BK43</f>
        <v>0</v>
      </c>
      <c r="BL40" s="2466"/>
      <c r="BM40" s="2467">
        <f>BM41+BM46+BM49+BM43</f>
        <v>0</v>
      </c>
      <c r="BN40" s="2466"/>
      <c r="BO40" s="2472">
        <f>BO41+BO46+BO49+BO43</f>
        <v>0</v>
      </c>
      <c r="BP40" s="2473"/>
      <c r="BQ40" s="2466">
        <f>BQ41+BQ46+BQ49+BQ43</f>
        <v>0</v>
      </c>
      <c r="BR40" s="2466"/>
      <c r="BS40" s="2467">
        <f>BS41+BS46+BS49+BS43</f>
        <v>0</v>
      </c>
      <c r="BT40" s="2466"/>
      <c r="BU40" s="2472">
        <f>BU41+BU46+BU49+BU43</f>
        <v>0</v>
      </c>
      <c r="BV40" s="2473"/>
      <c r="BW40" s="2466">
        <f>BW41+BW46+BW49+BW43</f>
        <v>0</v>
      </c>
      <c r="BX40" s="2466"/>
      <c r="BY40" s="2467">
        <f>BY41+BY46+BY49+BY43</f>
        <v>0</v>
      </c>
      <c r="BZ40" s="2466"/>
      <c r="CA40" s="2472">
        <f>CA41+CA46+CA49+CA43</f>
        <v>0</v>
      </c>
      <c r="CB40" s="2473"/>
      <c r="CC40" s="2466">
        <f>CC41+CC46+CC49+CC43</f>
        <v>0</v>
      </c>
      <c r="CD40" s="2466"/>
      <c r="CE40" s="2467">
        <f>CE41+CE46+CE49+CE43</f>
        <v>0</v>
      </c>
      <c r="CF40" s="2466"/>
      <c r="CG40" s="2474">
        <f>CG41+CG46+CG49+CG43</f>
        <v>12</v>
      </c>
      <c r="CH40" s="2475"/>
      <c r="CI40" s="891">
        <f t="shared" ref="CI40:CJ55" si="1">AJ40+AP40+AV40+BB40+BH40+BN40+BT40+BZ40</f>
        <v>0</v>
      </c>
      <c r="CJ40" s="917">
        <f t="shared" si="1"/>
        <v>432</v>
      </c>
      <c r="CK40" s="918">
        <f t="shared" ref="CK40:CK118" si="2">AM40+AS40+AY40+BE40+BK40+BQ40+BW40+CC40</f>
        <v>204</v>
      </c>
      <c r="CL40" s="918">
        <f t="shared" ref="CL40:CL120" si="3">AO40+AU40+BA40+BG40+BM40+BS40+BY40+CE40</f>
        <v>12</v>
      </c>
      <c r="CM40" s="918">
        <f t="shared" ref="CM40:CM62" si="4">SUM(AC40:AJ40)</f>
        <v>204</v>
      </c>
    </row>
    <row r="41" spans="1:91" s="921" customFormat="1" ht="26.25" customHeight="1" thickTop="1" x14ac:dyDescent="0.2">
      <c r="A41" s="920"/>
      <c r="B41" s="920"/>
      <c r="C41" s="920"/>
      <c r="D41" s="920"/>
      <c r="E41" s="920"/>
      <c r="F41" s="2301" t="s">
        <v>138</v>
      </c>
      <c r="G41" s="2302"/>
      <c r="H41" s="2476" t="s">
        <v>139</v>
      </c>
      <c r="I41" s="2477"/>
      <c r="J41" s="2477"/>
      <c r="K41" s="2477"/>
      <c r="L41" s="2477"/>
      <c r="M41" s="2477"/>
      <c r="N41" s="2477"/>
      <c r="O41" s="2477"/>
      <c r="P41" s="2477"/>
      <c r="Q41" s="2477"/>
      <c r="R41" s="2477"/>
      <c r="S41" s="2477"/>
      <c r="T41" s="2478"/>
      <c r="U41" s="2399"/>
      <c r="V41" s="2479"/>
      <c r="W41" s="2399" t="s">
        <v>599</v>
      </c>
      <c r="X41" s="2480"/>
      <c r="Y41" s="2399">
        <f>SUM(Y42:Z42)</f>
        <v>72</v>
      </c>
      <c r="Z41" s="2400"/>
      <c r="AA41" s="2403">
        <f>SUM(AA42:AB42)</f>
        <v>34</v>
      </c>
      <c r="AB41" s="2479"/>
      <c r="AC41" s="2399">
        <f>SUM(AC42:AD42)</f>
        <v>18</v>
      </c>
      <c r="AD41" s="2479"/>
      <c r="AE41" s="2487">
        <f>SUM(AE42:AF42)</f>
        <v>0</v>
      </c>
      <c r="AF41" s="2400"/>
      <c r="AG41" s="2487">
        <f>SUM(AG42:AH42)</f>
        <v>0</v>
      </c>
      <c r="AH41" s="2400"/>
      <c r="AI41" s="2401">
        <f>SUM(AI42:AJ42)</f>
        <v>16</v>
      </c>
      <c r="AJ41" s="2400"/>
      <c r="AK41" s="2399">
        <f>SUM(AK42:AL42)</f>
        <v>72</v>
      </c>
      <c r="AL41" s="2400"/>
      <c r="AM41" s="2401">
        <f>SUM(AM42:AN42)</f>
        <v>34</v>
      </c>
      <c r="AN41" s="2400"/>
      <c r="AO41" s="2485">
        <f>SUM(AO42)</f>
        <v>2</v>
      </c>
      <c r="AP41" s="2486"/>
      <c r="AQ41" s="2399"/>
      <c r="AR41" s="2400"/>
      <c r="AS41" s="2401"/>
      <c r="AT41" s="2400"/>
      <c r="AU41" s="2485"/>
      <c r="AV41" s="2486"/>
      <c r="AW41" s="2399">
        <f>SUM(AW42:AX42)</f>
        <v>0</v>
      </c>
      <c r="AX41" s="2400"/>
      <c r="AY41" s="2401">
        <f>SUM(AY42:AZ42)</f>
        <v>0</v>
      </c>
      <c r="AZ41" s="2400"/>
      <c r="BA41" s="2364"/>
      <c r="BB41" s="2365"/>
      <c r="BC41" s="2399">
        <f>SUM(BC42:BD42)</f>
        <v>0</v>
      </c>
      <c r="BD41" s="2400"/>
      <c r="BE41" s="2401">
        <f>SUM(BE42:BF42)</f>
        <v>0</v>
      </c>
      <c r="BF41" s="2400"/>
      <c r="BG41" s="2364"/>
      <c r="BH41" s="2365"/>
      <c r="BI41" s="2399">
        <f>SUM(BI42:BJ42)</f>
        <v>0</v>
      </c>
      <c r="BJ41" s="2400"/>
      <c r="BK41" s="2401">
        <f>SUM(BK42:BL42)</f>
        <v>0</v>
      </c>
      <c r="BL41" s="2400"/>
      <c r="BM41" s="2364"/>
      <c r="BN41" s="2365"/>
      <c r="BO41" s="2399">
        <f>SUM(BO42:BP42)</f>
        <v>0</v>
      </c>
      <c r="BP41" s="2400"/>
      <c r="BQ41" s="2401">
        <f>SUM(BQ42:BR42)</f>
        <v>0</v>
      </c>
      <c r="BR41" s="2400"/>
      <c r="BS41" s="2364"/>
      <c r="BT41" s="2365"/>
      <c r="BU41" s="2399">
        <f>SUM(BU42:BV42)</f>
        <v>0</v>
      </c>
      <c r="BV41" s="2400"/>
      <c r="BW41" s="2401">
        <f>SUM(BW42:BX42)</f>
        <v>0</v>
      </c>
      <c r="BX41" s="2400"/>
      <c r="BY41" s="2364"/>
      <c r="BZ41" s="2365"/>
      <c r="CA41" s="2399">
        <f>SUM(CA42:CB42)</f>
        <v>0</v>
      </c>
      <c r="CB41" s="2400"/>
      <c r="CC41" s="2401">
        <f>SUM(CC42:CD42)</f>
        <v>0</v>
      </c>
      <c r="CD41" s="2400"/>
      <c r="CE41" s="2364"/>
      <c r="CF41" s="2365"/>
      <c r="CG41" s="2402">
        <f>SUM(CG42:CH42)</f>
        <v>2</v>
      </c>
      <c r="CH41" s="2403"/>
      <c r="CI41" s="891" t="s">
        <v>141</v>
      </c>
      <c r="CJ41" s="917">
        <f t="shared" si="1"/>
        <v>72</v>
      </c>
      <c r="CK41" s="918">
        <f>AM41+AS41+AY41+BE41+BK41+BQ41+BW41+CC41</f>
        <v>34</v>
      </c>
      <c r="CL41" s="918">
        <f t="shared" si="3"/>
        <v>2</v>
      </c>
      <c r="CM41" s="918">
        <f>SUM(AC41:AJ41)</f>
        <v>34</v>
      </c>
    </row>
    <row r="42" spans="1:91" s="922" customFormat="1" ht="41.45" hidden="1" customHeight="1" x14ac:dyDescent="0.2">
      <c r="A42" s="921"/>
      <c r="B42" s="921"/>
      <c r="C42" s="921"/>
      <c r="D42" s="921"/>
      <c r="E42" s="921"/>
      <c r="F42" s="2501" t="s">
        <v>142</v>
      </c>
      <c r="G42" s="2502"/>
      <c r="H42" s="2503" t="s">
        <v>546</v>
      </c>
      <c r="I42" s="2503"/>
      <c r="J42" s="2503"/>
      <c r="K42" s="2503"/>
      <c r="L42" s="2503"/>
      <c r="M42" s="2503"/>
      <c r="N42" s="2503"/>
      <c r="O42" s="2503"/>
      <c r="P42" s="2503"/>
      <c r="Q42" s="2503"/>
      <c r="R42" s="2503"/>
      <c r="S42" s="2503"/>
      <c r="T42" s="2503"/>
      <c r="U42" s="2481"/>
      <c r="V42" s="2482"/>
      <c r="W42" s="2481"/>
      <c r="X42" s="2483"/>
      <c r="Y42" s="2481">
        <v>72</v>
      </c>
      <c r="Z42" s="2484"/>
      <c r="AA42" s="2489">
        <f>SUM(AC42:AJ42)</f>
        <v>34</v>
      </c>
      <c r="AB42" s="2489"/>
      <c r="AC42" s="2481">
        <v>18</v>
      </c>
      <c r="AD42" s="2484"/>
      <c r="AE42" s="2497"/>
      <c r="AF42" s="2484"/>
      <c r="AG42" s="2497"/>
      <c r="AH42" s="2484"/>
      <c r="AI42" s="2497">
        <v>16</v>
      </c>
      <c r="AJ42" s="2484"/>
      <c r="AK42" s="2493">
        <v>72</v>
      </c>
      <c r="AL42" s="2494"/>
      <c r="AM42" s="2404">
        <v>34</v>
      </c>
      <c r="AN42" s="2494"/>
      <c r="AO42" s="2404">
        <v>2</v>
      </c>
      <c r="AP42" s="2405"/>
      <c r="AQ42" s="2493"/>
      <c r="AR42" s="2494"/>
      <c r="AS42" s="2404"/>
      <c r="AT42" s="2494"/>
      <c r="AU42" s="2495"/>
      <c r="AV42" s="2496"/>
      <c r="AW42" s="892"/>
      <c r="AX42" s="893"/>
      <c r="AY42" s="894"/>
      <c r="AZ42" s="895"/>
      <c r="BA42" s="2404"/>
      <c r="BB42" s="2405"/>
      <c r="BC42" s="2493"/>
      <c r="BD42" s="2494"/>
      <c r="BE42" s="2404"/>
      <c r="BF42" s="2494"/>
      <c r="BG42" s="2495"/>
      <c r="BH42" s="2496"/>
      <c r="BI42" s="892"/>
      <c r="BJ42" s="893"/>
      <c r="BK42" s="894"/>
      <c r="BL42" s="895"/>
      <c r="BM42" s="2404"/>
      <c r="BN42" s="2405"/>
      <c r="BO42" s="892"/>
      <c r="BP42" s="893"/>
      <c r="BQ42" s="894"/>
      <c r="BR42" s="895"/>
      <c r="BS42" s="2404"/>
      <c r="BT42" s="2405"/>
      <c r="BU42" s="892"/>
      <c r="BV42" s="893"/>
      <c r="BW42" s="894"/>
      <c r="BX42" s="895"/>
      <c r="BY42" s="2404"/>
      <c r="BZ42" s="2405"/>
      <c r="CA42" s="892"/>
      <c r="CB42" s="893"/>
      <c r="CC42" s="894"/>
      <c r="CD42" s="895"/>
      <c r="CE42" s="2404"/>
      <c r="CF42" s="2405"/>
      <c r="CG42" s="2488">
        <f>AO42+AU42+BA42+BG42+BM42+BS42+BY42+CE42</f>
        <v>2</v>
      </c>
      <c r="CH42" s="2489"/>
      <c r="CI42" s="896">
        <f t="shared" si="1"/>
        <v>0</v>
      </c>
      <c r="CJ42" s="917">
        <f t="shared" si="1"/>
        <v>72</v>
      </c>
      <c r="CK42" s="918">
        <f t="shared" si="2"/>
        <v>34</v>
      </c>
      <c r="CL42" s="918">
        <f t="shared" si="3"/>
        <v>2</v>
      </c>
      <c r="CM42" s="918">
        <f t="shared" si="4"/>
        <v>34</v>
      </c>
    </row>
    <row r="43" spans="1:91" s="921" customFormat="1" ht="22.15" customHeight="1" x14ac:dyDescent="0.2">
      <c r="A43" s="920"/>
      <c r="B43" s="920"/>
      <c r="C43" s="920"/>
      <c r="D43" s="920"/>
      <c r="E43" s="920"/>
      <c r="F43" s="2303" t="s">
        <v>144</v>
      </c>
      <c r="G43" s="2304"/>
      <c r="H43" s="2315" t="s">
        <v>145</v>
      </c>
      <c r="I43" s="2316"/>
      <c r="J43" s="2316"/>
      <c r="K43" s="2316"/>
      <c r="L43" s="2316"/>
      <c r="M43" s="2316"/>
      <c r="N43" s="2316"/>
      <c r="O43" s="2316"/>
      <c r="P43" s="2316"/>
      <c r="Q43" s="2316"/>
      <c r="R43" s="2316"/>
      <c r="S43" s="2316"/>
      <c r="T43" s="2317"/>
      <c r="U43" s="2490">
        <v>2</v>
      </c>
      <c r="V43" s="2491"/>
      <c r="W43" s="2490"/>
      <c r="X43" s="2304"/>
      <c r="Y43" s="2490">
        <f>SUM(Y44:Z45)</f>
        <v>144</v>
      </c>
      <c r="Z43" s="2492"/>
      <c r="AA43" s="2490">
        <f>SUM(AA44:AB45)</f>
        <v>60</v>
      </c>
      <c r="AB43" s="2492"/>
      <c r="AC43" s="2490">
        <v>34</v>
      </c>
      <c r="AD43" s="2491"/>
      <c r="AE43" s="2312">
        <f t="shared" ref="AE43" si="5">SUM(AE44:AF45)</f>
        <v>0</v>
      </c>
      <c r="AF43" s="2492"/>
      <c r="AG43" s="2507">
        <f t="shared" ref="AG43" si="6">SUM(AG44:AH45)</f>
        <v>0</v>
      </c>
      <c r="AH43" s="2492"/>
      <c r="AI43" s="2507">
        <v>26</v>
      </c>
      <c r="AJ43" s="2492"/>
      <c r="AK43" s="2506">
        <f t="shared" ref="AK43" si="7">SUM(AK44:AL45)</f>
        <v>0</v>
      </c>
      <c r="AL43" s="2499"/>
      <c r="AM43" s="2498">
        <f t="shared" ref="AM43" si="8">SUM(AM44:AN45)</f>
        <v>0</v>
      </c>
      <c r="AN43" s="2499"/>
      <c r="AO43" s="2508"/>
      <c r="AP43" s="2509"/>
      <c r="AQ43" s="2506">
        <f t="shared" ref="AQ43" si="9">SUM(AQ44:AR45)</f>
        <v>144</v>
      </c>
      <c r="AR43" s="2499"/>
      <c r="AS43" s="2498">
        <f t="shared" ref="AS43" si="10">SUM(AS44:AT45)</f>
        <v>60</v>
      </c>
      <c r="AT43" s="2499"/>
      <c r="AU43" s="2498">
        <f t="shared" ref="AU43" si="11">SUM(AU44:AV45)</f>
        <v>4</v>
      </c>
      <c r="AV43" s="2500"/>
      <c r="AW43" s="2490"/>
      <c r="AX43" s="2492"/>
      <c r="AY43" s="2507"/>
      <c r="AZ43" s="2492"/>
      <c r="BA43" s="2507"/>
      <c r="BB43" s="2492"/>
      <c r="BC43" s="2506">
        <f t="shared" ref="BC43" si="12">SUM(BC44:BD45)</f>
        <v>0</v>
      </c>
      <c r="BD43" s="2499"/>
      <c r="BE43" s="2498">
        <f t="shared" ref="BE43" si="13">SUM(BE44:BF45)</f>
        <v>0</v>
      </c>
      <c r="BF43" s="2499"/>
      <c r="BG43" s="2498">
        <f t="shared" ref="BG43" si="14">SUM(BG44:BH45)</f>
        <v>0</v>
      </c>
      <c r="BH43" s="2500"/>
      <c r="BI43" s="2506">
        <f t="shared" ref="BI43" si="15">SUM(BI44:BJ45)</f>
        <v>0</v>
      </c>
      <c r="BJ43" s="2499"/>
      <c r="BK43" s="2498">
        <f t="shared" ref="BK43" si="16">SUM(BK44:BL45)</f>
        <v>0</v>
      </c>
      <c r="BL43" s="2499"/>
      <c r="BM43" s="2498">
        <f t="shared" ref="BM43" si="17">SUM(BM44:BN45)</f>
        <v>0</v>
      </c>
      <c r="BN43" s="2500"/>
      <c r="BO43" s="2506">
        <f t="shared" ref="BO43" si="18">SUM(BO44:BP45)</f>
        <v>0</v>
      </c>
      <c r="BP43" s="2499"/>
      <c r="BQ43" s="2498">
        <f t="shared" ref="BQ43" si="19">SUM(BQ44:BR45)</f>
        <v>0</v>
      </c>
      <c r="BR43" s="2499"/>
      <c r="BS43" s="2498">
        <f t="shared" ref="BS43" si="20">SUM(BS44:BT45)</f>
        <v>0</v>
      </c>
      <c r="BT43" s="2500"/>
      <c r="BU43" s="2506">
        <f t="shared" ref="BU43" si="21">SUM(BU44:BV45)</f>
        <v>0</v>
      </c>
      <c r="BV43" s="2499"/>
      <c r="BW43" s="2498">
        <f t="shared" ref="BW43" si="22">SUM(BW44:BX45)</f>
        <v>0</v>
      </c>
      <c r="BX43" s="2499"/>
      <c r="BY43" s="2498">
        <f t="shared" ref="BY43" si="23">SUM(BY44:BZ45)</f>
        <v>0</v>
      </c>
      <c r="BZ43" s="2500"/>
      <c r="CA43" s="2506">
        <f t="shared" ref="CA43" si="24">SUM(CA44:CB45)</f>
        <v>0</v>
      </c>
      <c r="CB43" s="2499"/>
      <c r="CC43" s="2498">
        <f t="shared" ref="CC43" si="25">SUM(CC44:CD45)</f>
        <v>0</v>
      </c>
      <c r="CD43" s="2499"/>
      <c r="CE43" s="2498">
        <f t="shared" ref="CE43" si="26">SUM(CE44:CF45)</f>
        <v>0</v>
      </c>
      <c r="CF43" s="2500"/>
      <c r="CG43" s="2490">
        <f t="shared" ref="CG43" si="27">SUM(CG44:CH45)</f>
        <v>4</v>
      </c>
      <c r="CH43" s="2492"/>
      <c r="CI43" s="891" t="s">
        <v>400</v>
      </c>
      <c r="CJ43" s="917">
        <f>AK43+AQ43+AW43+BC43+BI43+BO43+BU43+CA43</f>
        <v>144</v>
      </c>
      <c r="CK43" s="918">
        <f>AM43+AS43+AY43+BE43+BK43+BQ43+BW43+CC43</f>
        <v>60</v>
      </c>
      <c r="CL43" s="918">
        <f>AO43+AU43+BA43+BG43+BM43+BS43+BY43+CE43</f>
        <v>4</v>
      </c>
      <c r="CM43" s="918">
        <f t="shared" si="4"/>
        <v>60</v>
      </c>
    </row>
    <row r="44" spans="1:91" s="922" customFormat="1" ht="22.15" hidden="1" customHeight="1" x14ac:dyDescent="0.2">
      <c r="A44" s="920"/>
      <c r="B44" s="920"/>
      <c r="C44" s="920"/>
      <c r="D44" s="920"/>
      <c r="E44" s="920"/>
      <c r="F44" s="2303" t="s">
        <v>147</v>
      </c>
      <c r="G44" s="2304"/>
      <c r="H44" s="2316" t="s">
        <v>148</v>
      </c>
      <c r="I44" s="2316"/>
      <c r="J44" s="2316"/>
      <c r="K44" s="2316"/>
      <c r="L44" s="2316"/>
      <c r="M44" s="2316"/>
      <c r="N44" s="2316"/>
      <c r="O44" s="2316"/>
      <c r="P44" s="2316"/>
      <c r="Q44" s="2316"/>
      <c r="R44" s="2316"/>
      <c r="S44" s="2316"/>
      <c r="T44" s="2316"/>
      <c r="U44" s="2285"/>
      <c r="V44" s="2504"/>
      <c r="W44" s="2285"/>
      <c r="X44" s="2286"/>
      <c r="Y44" s="2490">
        <v>110</v>
      </c>
      <c r="Z44" s="2492"/>
      <c r="AA44" s="2505">
        <f>SUM(AC44:AJ44)</f>
        <v>42</v>
      </c>
      <c r="AB44" s="2505"/>
      <c r="AC44" s="2490">
        <v>22</v>
      </c>
      <c r="AD44" s="2492"/>
      <c r="AE44" s="2312"/>
      <c r="AF44" s="2492"/>
      <c r="AG44" s="2312"/>
      <c r="AH44" s="2492"/>
      <c r="AI44" s="2312">
        <v>20</v>
      </c>
      <c r="AJ44" s="2492"/>
      <c r="AK44" s="878"/>
      <c r="AL44" s="881"/>
      <c r="AM44" s="880"/>
      <c r="AN44" s="882"/>
      <c r="AO44" s="2271"/>
      <c r="AP44" s="2286"/>
      <c r="AQ44" s="2285">
        <v>110</v>
      </c>
      <c r="AR44" s="2272"/>
      <c r="AS44" s="2271">
        <v>42</v>
      </c>
      <c r="AT44" s="2272"/>
      <c r="AU44" s="2271">
        <v>2</v>
      </c>
      <c r="AV44" s="2286"/>
      <c r="AW44" s="2285"/>
      <c r="AX44" s="2272"/>
      <c r="AY44" s="2271"/>
      <c r="AZ44" s="2272"/>
      <c r="BA44" s="2271"/>
      <c r="BB44" s="2286"/>
      <c r="BC44" s="2285"/>
      <c r="BD44" s="2272"/>
      <c r="BE44" s="2271"/>
      <c r="BF44" s="2272"/>
      <c r="BG44" s="2271"/>
      <c r="BH44" s="2286"/>
      <c r="BI44" s="878"/>
      <c r="BJ44" s="881"/>
      <c r="BK44" s="880"/>
      <c r="BL44" s="882"/>
      <c r="BM44" s="2271"/>
      <c r="BN44" s="2286"/>
      <c r="BO44" s="878"/>
      <c r="BP44" s="881"/>
      <c r="BQ44" s="880"/>
      <c r="BR44" s="882"/>
      <c r="BS44" s="2271"/>
      <c r="BT44" s="2286"/>
      <c r="BU44" s="878"/>
      <c r="BV44" s="881"/>
      <c r="BW44" s="880"/>
      <c r="BX44" s="882"/>
      <c r="BY44" s="2271"/>
      <c r="BZ44" s="2286"/>
      <c r="CA44" s="878"/>
      <c r="CB44" s="881"/>
      <c r="CC44" s="880"/>
      <c r="CD44" s="882"/>
      <c r="CE44" s="2271"/>
      <c r="CF44" s="2286"/>
      <c r="CG44" s="2283">
        <f>AO44+AU44+BA44+BG44+BM44+BS44+BY44+CE44</f>
        <v>2</v>
      </c>
      <c r="CH44" s="2505"/>
      <c r="CI44" s="897">
        <f t="shared" ref="CI44:CJ45" si="28">AJ44+AP44+AV44+BB44+BH44+BN44+BT44+BZ44</f>
        <v>0</v>
      </c>
      <c r="CJ44" s="917">
        <f t="shared" si="28"/>
        <v>110</v>
      </c>
      <c r="CK44" s="918">
        <f t="shared" ref="CK44:CK45" si="29">AM44+AS44+AY44+BE44+BK44+BQ44+BW44+CC44</f>
        <v>42</v>
      </c>
      <c r="CL44" s="918">
        <f t="shared" ref="CL44:CL45" si="30">AO44+AU44+BA44+BG44+BM44+BS44+BY44+CE44</f>
        <v>2</v>
      </c>
      <c r="CM44" s="918">
        <f t="shared" si="4"/>
        <v>42</v>
      </c>
    </row>
    <row r="45" spans="1:91" s="922" customFormat="1" ht="22.15" hidden="1" customHeight="1" x14ac:dyDescent="0.2">
      <c r="A45" s="920"/>
      <c r="B45" s="920"/>
      <c r="C45" s="920"/>
      <c r="D45" s="920"/>
      <c r="E45" s="920"/>
      <c r="F45" s="2303" t="s">
        <v>149</v>
      </c>
      <c r="G45" s="2304"/>
      <c r="H45" s="2316" t="s">
        <v>150</v>
      </c>
      <c r="I45" s="2316"/>
      <c r="J45" s="2316"/>
      <c r="K45" s="2316"/>
      <c r="L45" s="2316"/>
      <c r="M45" s="2316"/>
      <c r="N45" s="2316"/>
      <c r="O45" s="2316"/>
      <c r="P45" s="2316"/>
      <c r="Q45" s="2316"/>
      <c r="R45" s="2316"/>
      <c r="S45" s="2316"/>
      <c r="T45" s="2316"/>
      <c r="U45" s="2285"/>
      <c r="V45" s="2504"/>
      <c r="W45" s="2285"/>
      <c r="X45" s="2286"/>
      <c r="Y45" s="2490">
        <v>34</v>
      </c>
      <c r="Z45" s="2492"/>
      <c r="AA45" s="2505">
        <f>SUM(AC45:AJ45)</f>
        <v>18</v>
      </c>
      <c r="AB45" s="2505"/>
      <c r="AC45" s="2490">
        <v>12</v>
      </c>
      <c r="AD45" s="2492"/>
      <c r="AE45" s="2312"/>
      <c r="AF45" s="2492"/>
      <c r="AG45" s="2312"/>
      <c r="AH45" s="2492"/>
      <c r="AI45" s="2312">
        <v>6</v>
      </c>
      <c r="AJ45" s="2492"/>
      <c r="AK45" s="878"/>
      <c r="AL45" s="881"/>
      <c r="AM45" s="880"/>
      <c r="AN45" s="882"/>
      <c r="AO45" s="2271"/>
      <c r="AP45" s="2286"/>
      <c r="AQ45" s="2285">
        <v>34</v>
      </c>
      <c r="AR45" s="2272"/>
      <c r="AS45" s="2271">
        <v>18</v>
      </c>
      <c r="AT45" s="2272"/>
      <c r="AU45" s="2271">
        <v>2</v>
      </c>
      <c r="AV45" s="2286"/>
      <c r="AW45" s="2285"/>
      <c r="AX45" s="2272"/>
      <c r="AY45" s="2271"/>
      <c r="AZ45" s="2272"/>
      <c r="BA45" s="2271"/>
      <c r="BB45" s="2286"/>
      <c r="BC45" s="2285"/>
      <c r="BD45" s="2272"/>
      <c r="BE45" s="2271"/>
      <c r="BF45" s="2272"/>
      <c r="BG45" s="2271"/>
      <c r="BH45" s="2286"/>
      <c r="BI45" s="878"/>
      <c r="BJ45" s="881"/>
      <c r="BK45" s="880"/>
      <c r="BL45" s="882"/>
      <c r="BM45" s="2271"/>
      <c r="BN45" s="2286"/>
      <c r="BO45" s="878"/>
      <c r="BP45" s="881"/>
      <c r="BQ45" s="880"/>
      <c r="BR45" s="882"/>
      <c r="BS45" s="2271"/>
      <c r="BT45" s="2286"/>
      <c r="BU45" s="878"/>
      <c r="BV45" s="881"/>
      <c r="BW45" s="880"/>
      <c r="BX45" s="882"/>
      <c r="BY45" s="2271"/>
      <c r="BZ45" s="2286"/>
      <c r="CA45" s="878"/>
      <c r="CB45" s="881"/>
      <c r="CC45" s="880"/>
      <c r="CD45" s="882"/>
      <c r="CE45" s="2271"/>
      <c r="CF45" s="2286"/>
      <c r="CG45" s="2283">
        <f>AO45+AU45+BA45+BG45+BM45+BS45+BY45+CE45</f>
        <v>2</v>
      </c>
      <c r="CH45" s="2505"/>
      <c r="CI45" s="897">
        <f t="shared" si="28"/>
        <v>0</v>
      </c>
      <c r="CJ45" s="917">
        <f t="shared" si="28"/>
        <v>34</v>
      </c>
      <c r="CK45" s="918">
        <f t="shared" si="29"/>
        <v>18</v>
      </c>
      <c r="CL45" s="918">
        <f t="shared" si="30"/>
        <v>2</v>
      </c>
      <c r="CM45" s="918">
        <f t="shared" si="4"/>
        <v>18</v>
      </c>
    </row>
    <row r="46" spans="1:91" s="921" customFormat="1" ht="22.15" customHeight="1" x14ac:dyDescent="0.2">
      <c r="A46" s="920"/>
      <c r="B46" s="920"/>
      <c r="C46" s="920"/>
      <c r="D46" s="920"/>
      <c r="E46" s="920"/>
      <c r="F46" s="2303" t="s">
        <v>151</v>
      </c>
      <c r="G46" s="2304"/>
      <c r="H46" s="2315" t="s">
        <v>152</v>
      </c>
      <c r="I46" s="2316"/>
      <c r="J46" s="2316"/>
      <c r="K46" s="2316"/>
      <c r="L46" s="2316"/>
      <c r="M46" s="2316"/>
      <c r="N46" s="2316"/>
      <c r="O46" s="2316"/>
      <c r="P46" s="2316"/>
      <c r="Q46" s="2316"/>
      <c r="R46" s="2316"/>
      <c r="S46" s="2316"/>
      <c r="T46" s="2317"/>
      <c r="U46" s="2490">
        <v>3</v>
      </c>
      <c r="V46" s="2491"/>
      <c r="W46" s="2303"/>
      <c r="X46" s="2304"/>
      <c r="Y46" s="2490">
        <f>SUM(Y47:Z48)</f>
        <v>144</v>
      </c>
      <c r="Z46" s="2492"/>
      <c r="AA46" s="2505">
        <f>SUM(AA47:AB48)</f>
        <v>76</v>
      </c>
      <c r="AB46" s="2491"/>
      <c r="AC46" s="2490">
        <f>SUM(AC47:AD48)</f>
        <v>40</v>
      </c>
      <c r="AD46" s="2491"/>
      <c r="AE46" s="2312">
        <f>SUM(AE47:AF48)</f>
        <v>0</v>
      </c>
      <c r="AF46" s="2492"/>
      <c r="AG46" s="2312">
        <f>SUM(AG47:AH48)</f>
        <v>0</v>
      </c>
      <c r="AH46" s="2492"/>
      <c r="AI46" s="2507">
        <f>SUM(AI47:AJ48)</f>
        <v>36</v>
      </c>
      <c r="AJ46" s="2492"/>
      <c r="AK46" s="2490">
        <f>SUM(AK47:AL48)</f>
        <v>0</v>
      </c>
      <c r="AL46" s="2492"/>
      <c r="AM46" s="2507">
        <f>SUM(AM47:AN48)</f>
        <v>0</v>
      </c>
      <c r="AN46" s="2492"/>
      <c r="AO46" s="2271"/>
      <c r="AP46" s="2286"/>
      <c r="AQ46" s="2490"/>
      <c r="AR46" s="2492"/>
      <c r="AS46" s="2507"/>
      <c r="AT46" s="2492"/>
      <c r="AU46" s="2271"/>
      <c r="AV46" s="2286"/>
      <c r="AW46" s="2490">
        <f>SUM(AW47:AX48)</f>
        <v>144</v>
      </c>
      <c r="AX46" s="2492"/>
      <c r="AY46" s="2507">
        <f>SUM(AY47:AZ48)</f>
        <v>76</v>
      </c>
      <c r="AZ46" s="2492"/>
      <c r="BA46" s="2271">
        <f>SUM(BA47:BB48)</f>
        <v>4</v>
      </c>
      <c r="BB46" s="2286"/>
      <c r="BC46" s="2490">
        <f>SUM(BC47:BD48)</f>
        <v>0</v>
      </c>
      <c r="BD46" s="2492"/>
      <c r="BE46" s="2507">
        <f>SUM(BE47:BF48)</f>
        <v>0</v>
      </c>
      <c r="BF46" s="2492"/>
      <c r="BG46" s="2271"/>
      <c r="BH46" s="2286"/>
      <c r="BI46" s="2490">
        <f>SUM(BI47:BJ48)</f>
        <v>0</v>
      </c>
      <c r="BJ46" s="2492"/>
      <c r="BK46" s="2507">
        <f>SUM(BK47:BL48)</f>
        <v>0</v>
      </c>
      <c r="BL46" s="2492"/>
      <c r="BM46" s="2271"/>
      <c r="BN46" s="2286"/>
      <c r="BO46" s="2490">
        <f>SUM(BO47:BP48)</f>
        <v>0</v>
      </c>
      <c r="BP46" s="2492"/>
      <c r="BQ46" s="2507">
        <f>SUM(BQ47:BR48)</f>
        <v>0</v>
      </c>
      <c r="BR46" s="2492"/>
      <c r="BS46" s="2271"/>
      <c r="BT46" s="2286"/>
      <c r="BU46" s="2490">
        <f>SUM(BU47:BV48)</f>
        <v>0</v>
      </c>
      <c r="BV46" s="2492"/>
      <c r="BW46" s="2507">
        <f>SUM(BW47:BX48)</f>
        <v>0</v>
      </c>
      <c r="BX46" s="2492"/>
      <c r="BY46" s="2271"/>
      <c r="BZ46" s="2286"/>
      <c r="CA46" s="2490">
        <f>SUM(CA47:CB48)</f>
        <v>0</v>
      </c>
      <c r="CB46" s="2492"/>
      <c r="CC46" s="2507">
        <f>SUM(CC47:CD48)</f>
        <v>0</v>
      </c>
      <c r="CD46" s="2492"/>
      <c r="CE46" s="2271"/>
      <c r="CF46" s="2286"/>
      <c r="CG46" s="2283">
        <f>SUM(CG47:CH48)</f>
        <v>4</v>
      </c>
      <c r="CH46" s="2505"/>
      <c r="CI46" s="897" t="s">
        <v>153</v>
      </c>
      <c r="CJ46" s="917">
        <f t="shared" si="1"/>
        <v>144</v>
      </c>
      <c r="CK46" s="918">
        <f t="shared" si="2"/>
        <v>76</v>
      </c>
      <c r="CL46" s="918">
        <f t="shared" si="3"/>
        <v>4</v>
      </c>
      <c r="CM46" s="918">
        <f t="shared" si="4"/>
        <v>76</v>
      </c>
    </row>
    <row r="47" spans="1:91" s="922" customFormat="1" ht="22.15" hidden="1" customHeight="1" x14ac:dyDescent="0.2">
      <c r="A47" s="920"/>
      <c r="B47" s="920"/>
      <c r="C47" s="920"/>
      <c r="D47" s="920"/>
      <c r="E47" s="920"/>
      <c r="F47" s="2303" t="s">
        <v>154</v>
      </c>
      <c r="G47" s="2304"/>
      <c r="H47" s="2316" t="s">
        <v>152</v>
      </c>
      <c r="I47" s="2316"/>
      <c r="J47" s="2316"/>
      <c r="K47" s="2316"/>
      <c r="L47" s="2316"/>
      <c r="M47" s="2316"/>
      <c r="N47" s="2316"/>
      <c r="O47" s="2316"/>
      <c r="P47" s="2316"/>
      <c r="Q47" s="2316"/>
      <c r="R47" s="2316"/>
      <c r="S47" s="2316"/>
      <c r="T47" s="2316"/>
      <c r="U47" s="2285"/>
      <c r="V47" s="2504"/>
      <c r="W47" s="2285"/>
      <c r="X47" s="2286"/>
      <c r="Y47" s="2490">
        <v>84</v>
      </c>
      <c r="Z47" s="2492"/>
      <c r="AA47" s="2505">
        <f>SUM(AC47:AJ47)</f>
        <v>42</v>
      </c>
      <c r="AB47" s="2505"/>
      <c r="AC47" s="2490">
        <v>22</v>
      </c>
      <c r="AD47" s="2492"/>
      <c r="AE47" s="2312"/>
      <c r="AF47" s="2492"/>
      <c r="AG47" s="2312"/>
      <c r="AH47" s="2492"/>
      <c r="AI47" s="2312">
        <v>20</v>
      </c>
      <c r="AJ47" s="2492"/>
      <c r="AK47" s="878"/>
      <c r="AL47" s="881"/>
      <c r="AM47" s="880"/>
      <c r="AN47" s="882"/>
      <c r="AO47" s="2271"/>
      <c r="AP47" s="2286"/>
      <c r="AQ47" s="2285"/>
      <c r="AR47" s="2272"/>
      <c r="AS47" s="2271"/>
      <c r="AT47" s="2272"/>
      <c r="AU47" s="2271"/>
      <c r="AV47" s="2286"/>
      <c r="AW47" s="2285">
        <v>84</v>
      </c>
      <c r="AX47" s="2272"/>
      <c r="AY47" s="2271">
        <v>42</v>
      </c>
      <c r="AZ47" s="2272"/>
      <c r="BA47" s="2271">
        <v>2</v>
      </c>
      <c r="BB47" s="2286"/>
      <c r="BC47" s="878"/>
      <c r="BD47" s="881"/>
      <c r="BE47" s="880"/>
      <c r="BF47" s="882"/>
      <c r="BG47" s="2271"/>
      <c r="BH47" s="2286"/>
      <c r="BI47" s="878"/>
      <c r="BJ47" s="881"/>
      <c r="BK47" s="880"/>
      <c r="BL47" s="882"/>
      <c r="BM47" s="2271"/>
      <c r="BN47" s="2286"/>
      <c r="BO47" s="878"/>
      <c r="BP47" s="881"/>
      <c r="BQ47" s="880"/>
      <c r="BR47" s="882"/>
      <c r="BS47" s="2271"/>
      <c r="BT47" s="2286"/>
      <c r="BU47" s="878"/>
      <c r="BV47" s="881"/>
      <c r="BW47" s="880"/>
      <c r="BX47" s="882"/>
      <c r="BY47" s="2271"/>
      <c r="BZ47" s="2286"/>
      <c r="CA47" s="878"/>
      <c r="CB47" s="881"/>
      <c r="CC47" s="880"/>
      <c r="CD47" s="882"/>
      <c r="CE47" s="2271"/>
      <c r="CF47" s="2286"/>
      <c r="CG47" s="2283">
        <f>AO47+AU47+BA47+BG47+BM47+BS47+BY47+CE47</f>
        <v>2</v>
      </c>
      <c r="CH47" s="2505"/>
      <c r="CI47" s="897" t="s">
        <v>155</v>
      </c>
      <c r="CJ47" s="917">
        <f t="shared" si="1"/>
        <v>84</v>
      </c>
      <c r="CK47" s="918">
        <f t="shared" si="2"/>
        <v>42</v>
      </c>
      <c r="CL47" s="918">
        <f t="shared" si="3"/>
        <v>2</v>
      </c>
      <c r="CM47" s="918">
        <f t="shared" si="4"/>
        <v>42</v>
      </c>
    </row>
    <row r="48" spans="1:91" s="922" customFormat="1" ht="22.15" hidden="1" customHeight="1" x14ac:dyDescent="0.2">
      <c r="A48" s="920"/>
      <c r="B48" s="920"/>
      <c r="C48" s="920"/>
      <c r="D48" s="920"/>
      <c r="E48" s="920"/>
      <c r="F48" s="2303" t="s">
        <v>156</v>
      </c>
      <c r="G48" s="2304"/>
      <c r="H48" s="2316" t="s">
        <v>157</v>
      </c>
      <c r="I48" s="2316"/>
      <c r="J48" s="2316"/>
      <c r="K48" s="2316"/>
      <c r="L48" s="2316"/>
      <c r="M48" s="2316"/>
      <c r="N48" s="2316"/>
      <c r="O48" s="2316"/>
      <c r="P48" s="2316"/>
      <c r="Q48" s="2316"/>
      <c r="R48" s="2316"/>
      <c r="S48" s="2316"/>
      <c r="T48" s="2316"/>
      <c r="U48" s="2285"/>
      <c r="V48" s="2504"/>
      <c r="W48" s="2285"/>
      <c r="X48" s="2286"/>
      <c r="Y48" s="2490">
        <v>60</v>
      </c>
      <c r="Z48" s="2492"/>
      <c r="AA48" s="2505">
        <f>SUM(AC48:AJ48)</f>
        <v>34</v>
      </c>
      <c r="AB48" s="2505"/>
      <c r="AC48" s="2490">
        <v>18</v>
      </c>
      <c r="AD48" s="2492"/>
      <c r="AE48" s="2312"/>
      <c r="AF48" s="2492"/>
      <c r="AG48" s="2312"/>
      <c r="AH48" s="2492"/>
      <c r="AI48" s="2312">
        <v>16</v>
      </c>
      <c r="AJ48" s="2492"/>
      <c r="AK48" s="878"/>
      <c r="AL48" s="881"/>
      <c r="AM48" s="880"/>
      <c r="AN48" s="882"/>
      <c r="AO48" s="2271"/>
      <c r="AP48" s="2286"/>
      <c r="AQ48" s="2285"/>
      <c r="AR48" s="2272"/>
      <c r="AS48" s="2271"/>
      <c r="AT48" s="2272"/>
      <c r="AU48" s="2271"/>
      <c r="AV48" s="2286"/>
      <c r="AW48" s="2285">
        <v>60</v>
      </c>
      <c r="AX48" s="2272"/>
      <c r="AY48" s="2271">
        <v>34</v>
      </c>
      <c r="AZ48" s="2272"/>
      <c r="BA48" s="2271">
        <v>2</v>
      </c>
      <c r="BB48" s="2286"/>
      <c r="BC48" s="878"/>
      <c r="BD48" s="881"/>
      <c r="BE48" s="880"/>
      <c r="BF48" s="882"/>
      <c r="BG48" s="2271"/>
      <c r="BH48" s="2286"/>
      <c r="BI48" s="878"/>
      <c r="BJ48" s="881"/>
      <c r="BK48" s="880"/>
      <c r="BL48" s="882"/>
      <c r="BM48" s="2271"/>
      <c r="BN48" s="2286"/>
      <c r="BO48" s="878"/>
      <c r="BP48" s="881"/>
      <c r="BQ48" s="880"/>
      <c r="BR48" s="882"/>
      <c r="BS48" s="2271"/>
      <c r="BT48" s="2286"/>
      <c r="BU48" s="878"/>
      <c r="BV48" s="881"/>
      <c r="BW48" s="880"/>
      <c r="BX48" s="882"/>
      <c r="BY48" s="2271"/>
      <c r="BZ48" s="2286"/>
      <c r="CA48" s="878"/>
      <c r="CB48" s="881"/>
      <c r="CC48" s="880"/>
      <c r="CD48" s="882"/>
      <c r="CE48" s="2271"/>
      <c r="CF48" s="2286"/>
      <c r="CG48" s="2283">
        <f>AO48+AU48+BA48+BG48+BM48+BS48+BY48+CE48</f>
        <v>2</v>
      </c>
      <c r="CH48" s="2505"/>
      <c r="CI48" s="897">
        <f t="shared" si="1"/>
        <v>0</v>
      </c>
      <c r="CJ48" s="917">
        <f t="shared" si="1"/>
        <v>60</v>
      </c>
      <c r="CK48" s="918">
        <f t="shared" si="2"/>
        <v>34</v>
      </c>
      <c r="CL48" s="918">
        <f t="shared" si="3"/>
        <v>2</v>
      </c>
      <c r="CM48" s="918">
        <f t="shared" si="4"/>
        <v>34</v>
      </c>
    </row>
    <row r="49" spans="1:91" s="923" customFormat="1" ht="33.75" customHeight="1" thickBot="1" x14ac:dyDescent="0.25">
      <c r="A49" s="920"/>
      <c r="B49" s="920"/>
      <c r="C49" s="920"/>
      <c r="D49" s="920"/>
      <c r="E49" s="920"/>
      <c r="F49" s="2303" t="s">
        <v>158</v>
      </c>
      <c r="G49" s="2304"/>
      <c r="H49" s="2315" t="s">
        <v>159</v>
      </c>
      <c r="I49" s="2316"/>
      <c r="J49" s="2316"/>
      <c r="K49" s="2316"/>
      <c r="L49" s="2316"/>
      <c r="M49" s="2316"/>
      <c r="N49" s="2316"/>
      <c r="O49" s="2316"/>
      <c r="P49" s="2316"/>
      <c r="Q49" s="2316"/>
      <c r="R49" s="2316"/>
      <c r="S49" s="2316"/>
      <c r="T49" s="2317"/>
      <c r="U49" s="2490"/>
      <c r="V49" s="2491"/>
      <c r="W49" s="2490" t="s">
        <v>280</v>
      </c>
      <c r="X49" s="2510"/>
      <c r="Y49" s="2490">
        <f>SUM(Y50:Z51)</f>
        <v>72</v>
      </c>
      <c r="Z49" s="2492"/>
      <c r="AA49" s="2505">
        <f>SUM(AA50:AB51)</f>
        <v>34</v>
      </c>
      <c r="AB49" s="2491"/>
      <c r="AC49" s="2490">
        <f>SUM(AC50:AD51)</f>
        <v>18</v>
      </c>
      <c r="AD49" s="2491"/>
      <c r="AE49" s="2312">
        <f>SUM(AE50:AF51)</f>
        <v>0</v>
      </c>
      <c r="AF49" s="2492"/>
      <c r="AG49" s="2312">
        <f>SUM(AG50:AH51)</f>
        <v>0</v>
      </c>
      <c r="AH49" s="2492"/>
      <c r="AI49" s="2507">
        <f>SUM(AI50:AJ51)</f>
        <v>16</v>
      </c>
      <c r="AJ49" s="2492"/>
      <c r="AK49" s="2490">
        <f>SUM(AK50:AL51)</f>
        <v>0</v>
      </c>
      <c r="AL49" s="2492"/>
      <c r="AM49" s="2507">
        <f>SUM(AM50:AN51)</f>
        <v>0</v>
      </c>
      <c r="AN49" s="2492"/>
      <c r="AO49" s="2271"/>
      <c r="AP49" s="2286"/>
      <c r="AQ49" s="2490"/>
      <c r="AR49" s="2492"/>
      <c r="AS49" s="2507"/>
      <c r="AT49" s="2492"/>
      <c r="AU49" s="2273"/>
      <c r="AV49" s="2274"/>
      <c r="AW49" s="2490">
        <f>SUM(AW50:AX51)</f>
        <v>0</v>
      </c>
      <c r="AX49" s="2492"/>
      <c r="AY49" s="2507">
        <f>SUM(AY50:AZ51)</f>
        <v>0</v>
      </c>
      <c r="AZ49" s="2492"/>
      <c r="BA49" s="2273">
        <f>SUM(BA50:BB51)</f>
        <v>0</v>
      </c>
      <c r="BB49" s="2274"/>
      <c r="BC49" s="2490">
        <f>SUM(BC50:BD51)</f>
        <v>72</v>
      </c>
      <c r="BD49" s="2313"/>
      <c r="BE49" s="2312">
        <f>SUM(BE50:BF51)</f>
        <v>34</v>
      </c>
      <c r="BF49" s="2313"/>
      <c r="BG49" s="2273">
        <f>SUM(BG50:BH51)</f>
        <v>2</v>
      </c>
      <c r="BH49" s="2274"/>
      <c r="BI49" s="2490">
        <f>SUM(BI50:BJ51)</f>
        <v>0</v>
      </c>
      <c r="BJ49" s="2492"/>
      <c r="BK49" s="2507">
        <f>SUM(BK50:BL51)</f>
        <v>0</v>
      </c>
      <c r="BL49" s="2492"/>
      <c r="BM49" s="2271"/>
      <c r="BN49" s="2286"/>
      <c r="BO49" s="2490">
        <f>SUM(BO50:BP51)</f>
        <v>0</v>
      </c>
      <c r="BP49" s="2492"/>
      <c r="BQ49" s="2507">
        <f>SUM(BQ50:BR51)</f>
        <v>0</v>
      </c>
      <c r="BR49" s="2492"/>
      <c r="BS49" s="2271"/>
      <c r="BT49" s="2286"/>
      <c r="BU49" s="2490">
        <f>SUM(BU50:BV51)</f>
        <v>0</v>
      </c>
      <c r="BV49" s="2492"/>
      <c r="BW49" s="2507">
        <f>SUM(BW50:BX51)</f>
        <v>0</v>
      </c>
      <c r="BX49" s="2492"/>
      <c r="BY49" s="2271"/>
      <c r="BZ49" s="2286"/>
      <c r="CA49" s="2490">
        <f>SUM(CA50:CB51)</f>
        <v>0</v>
      </c>
      <c r="CB49" s="2492"/>
      <c r="CC49" s="2507">
        <f>SUM(CC50:CD51)</f>
        <v>0</v>
      </c>
      <c r="CD49" s="2492"/>
      <c r="CE49" s="2271"/>
      <c r="CF49" s="2286"/>
      <c r="CG49" s="2283">
        <f>SUM(CG50:CH51)</f>
        <v>2</v>
      </c>
      <c r="CH49" s="2505"/>
      <c r="CI49" s="897" t="s">
        <v>160</v>
      </c>
      <c r="CJ49" s="917">
        <f t="shared" si="1"/>
        <v>72</v>
      </c>
      <c r="CK49" s="918">
        <f t="shared" si="2"/>
        <v>34</v>
      </c>
      <c r="CL49" s="918">
        <f t="shared" si="3"/>
        <v>2</v>
      </c>
      <c r="CM49" s="918">
        <f t="shared" si="4"/>
        <v>34</v>
      </c>
    </row>
    <row r="50" spans="1:91" s="922" customFormat="1" ht="25.9" hidden="1" customHeight="1" x14ac:dyDescent="0.2">
      <c r="A50" s="920"/>
      <c r="B50" s="920"/>
      <c r="C50" s="920"/>
      <c r="D50" s="920"/>
      <c r="E50" s="920"/>
      <c r="F50" s="2303" t="s">
        <v>161</v>
      </c>
      <c r="G50" s="2304"/>
      <c r="H50" s="2316" t="s">
        <v>159</v>
      </c>
      <c r="I50" s="2316"/>
      <c r="J50" s="2316"/>
      <c r="K50" s="2316"/>
      <c r="L50" s="2316"/>
      <c r="M50" s="2316"/>
      <c r="N50" s="2316"/>
      <c r="O50" s="2316"/>
      <c r="P50" s="2316"/>
      <c r="Q50" s="2316"/>
      <c r="R50" s="2316"/>
      <c r="S50" s="2316"/>
      <c r="T50" s="2316"/>
      <c r="U50" s="2285"/>
      <c r="V50" s="2504"/>
      <c r="W50" s="2285"/>
      <c r="X50" s="2286"/>
      <c r="Y50" s="2490">
        <v>38</v>
      </c>
      <c r="Z50" s="2492"/>
      <c r="AA50" s="2505">
        <f>SUM(AC50:AJ50)</f>
        <v>18</v>
      </c>
      <c r="AB50" s="2505"/>
      <c r="AC50" s="2490">
        <v>10</v>
      </c>
      <c r="AD50" s="2492"/>
      <c r="AE50" s="2312"/>
      <c r="AF50" s="2492"/>
      <c r="AG50" s="2312"/>
      <c r="AH50" s="2492"/>
      <c r="AI50" s="2312">
        <v>8</v>
      </c>
      <c r="AJ50" s="2492"/>
      <c r="AK50" s="878"/>
      <c r="AL50" s="881"/>
      <c r="AM50" s="880"/>
      <c r="AN50" s="882"/>
      <c r="AO50" s="2271"/>
      <c r="AP50" s="2286"/>
      <c r="AQ50" s="2285"/>
      <c r="AR50" s="2272"/>
      <c r="AS50" s="2271"/>
      <c r="AT50" s="2272"/>
      <c r="AU50" s="2273"/>
      <c r="AV50" s="2274"/>
      <c r="AW50" s="2285"/>
      <c r="AX50" s="2272"/>
      <c r="AY50" s="2271"/>
      <c r="AZ50" s="2272"/>
      <c r="BA50" s="2273"/>
      <c r="BB50" s="2274"/>
      <c r="BC50" s="2285">
        <v>38</v>
      </c>
      <c r="BD50" s="2272"/>
      <c r="BE50" s="2271">
        <v>18</v>
      </c>
      <c r="BF50" s="2272"/>
      <c r="BG50" s="2273">
        <v>1</v>
      </c>
      <c r="BH50" s="2274"/>
      <c r="BI50" s="878"/>
      <c r="BJ50" s="881"/>
      <c r="BK50" s="880"/>
      <c r="BL50" s="882"/>
      <c r="BM50" s="2271"/>
      <c r="BN50" s="2286"/>
      <c r="BO50" s="878"/>
      <c r="BP50" s="881"/>
      <c r="BQ50" s="880"/>
      <c r="BR50" s="882"/>
      <c r="BS50" s="2271"/>
      <c r="BT50" s="2286"/>
      <c r="BU50" s="878"/>
      <c r="BV50" s="881"/>
      <c r="BW50" s="880"/>
      <c r="BX50" s="882"/>
      <c r="BY50" s="2271"/>
      <c r="BZ50" s="2286"/>
      <c r="CA50" s="878"/>
      <c r="CB50" s="881"/>
      <c r="CC50" s="880"/>
      <c r="CD50" s="882"/>
      <c r="CE50" s="2271"/>
      <c r="CF50" s="2286"/>
      <c r="CG50" s="2283">
        <f>AO50+AU50+BA50+BG50+BM50+BS50+BY50+CE50</f>
        <v>1</v>
      </c>
      <c r="CH50" s="2505"/>
      <c r="CI50" s="897" t="s">
        <v>162</v>
      </c>
      <c r="CJ50" s="917">
        <f t="shared" si="1"/>
        <v>38</v>
      </c>
      <c r="CK50" s="918">
        <f t="shared" si="2"/>
        <v>18</v>
      </c>
      <c r="CL50" s="918">
        <f t="shared" si="3"/>
        <v>1</v>
      </c>
      <c r="CM50" s="918">
        <f t="shared" si="4"/>
        <v>18</v>
      </c>
    </row>
    <row r="51" spans="1:91" s="922" customFormat="1" ht="28.15" hidden="1" customHeight="1" thickBot="1" x14ac:dyDescent="0.25">
      <c r="A51" s="921"/>
      <c r="B51" s="921"/>
      <c r="C51" s="921"/>
      <c r="D51" s="921"/>
      <c r="E51" s="921"/>
      <c r="F51" s="2303" t="s">
        <v>163</v>
      </c>
      <c r="G51" s="2304"/>
      <c r="H51" s="2316" t="s">
        <v>164</v>
      </c>
      <c r="I51" s="2316"/>
      <c r="J51" s="2316"/>
      <c r="K51" s="2316"/>
      <c r="L51" s="2316"/>
      <c r="M51" s="2316"/>
      <c r="N51" s="2316"/>
      <c r="O51" s="2316"/>
      <c r="P51" s="2316"/>
      <c r="Q51" s="2316"/>
      <c r="R51" s="2316"/>
      <c r="S51" s="2316"/>
      <c r="T51" s="2316"/>
      <c r="U51" s="2285"/>
      <c r="V51" s="2504"/>
      <c r="W51" s="2285"/>
      <c r="X51" s="2286"/>
      <c r="Y51" s="2490">
        <v>34</v>
      </c>
      <c r="Z51" s="2492"/>
      <c r="AA51" s="2505">
        <f>SUM(AC51:AJ51)</f>
        <v>16</v>
      </c>
      <c r="AB51" s="2505"/>
      <c r="AC51" s="2490">
        <v>8</v>
      </c>
      <c r="AD51" s="2492"/>
      <c r="AE51" s="2312"/>
      <c r="AF51" s="2492"/>
      <c r="AG51" s="2312"/>
      <c r="AH51" s="2492"/>
      <c r="AI51" s="2312">
        <v>8</v>
      </c>
      <c r="AJ51" s="2492"/>
      <c r="AK51" s="878"/>
      <c r="AL51" s="881"/>
      <c r="AM51" s="880"/>
      <c r="AN51" s="882"/>
      <c r="AO51" s="2271"/>
      <c r="AP51" s="2286"/>
      <c r="AQ51" s="2285"/>
      <c r="AR51" s="2272"/>
      <c r="AS51" s="2271"/>
      <c r="AT51" s="2272"/>
      <c r="AU51" s="2273"/>
      <c r="AV51" s="2274"/>
      <c r="AW51" s="2285"/>
      <c r="AX51" s="2272"/>
      <c r="AY51" s="2271"/>
      <c r="AZ51" s="2272"/>
      <c r="BA51" s="2273"/>
      <c r="BB51" s="2274"/>
      <c r="BC51" s="2285">
        <v>34</v>
      </c>
      <c r="BD51" s="2272"/>
      <c r="BE51" s="2271">
        <v>16</v>
      </c>
      <c r="BF51" s="2272"/>
      <c r="BG51" s="2273">
        <v>1</v>
      </c>
      <c r="BH51" s="2274"/>
      <c r="BI51" s="878"/>
      <c r="BJ51" s="881"/>
      <c r="BK51" s="880"/>
      <c r="BL51" s="882"/>
      <c r="BM51" s="2271"/>
      <c r="BN51" s="2286"/>
      <c r="BO51" s="878"/>
      <c r="BP51" s="881"/>
      <c r="BQ51" s="880"/>
      <c r="BR51" s="882"/>
      <c r="BS51" s="2271"/>
      <c r="BT51" s="2286"/>
      <c r="BU51" s="878"/>
      <c r="BV51" s="881"/>
      <c r="BW51" s="880"/>
      <c r="BX51" s="882"/>
      <c r="BY51" s="2271"/>
      <c r="BZ51" s="2286"/>
      <c r="CA51" s="878"/>
      <c r="CB51" s="881"/>
      <c r="CC51" s="880"/>
      <c r="CD51" s="882"/>
      <c r="CE51" s="2271"/>
      <c r="CF51" s="2286"/>
      <c r="CG51" s="2283">
        <f>AO51+AU51+BA51+BG51+BM51+BS51+BY51+CE51</f>
        <v>1</v>
      </c>
      <c r="CH51" s="2505"/>
      <c r="CI51" s="897">
        <f t="shared" si="1"/>
        <v>0</v>
      </c>
      <c r="CJ51" s="917">
        <f t="shared" si="1"/>
        <v>34</v>
      </c>
      <c r="CK51" s="918">
        <f t="shared" si="2"/>
        <v>16</v>
      </c>
      <c r="CL51" s="918">
        <f t="shared" si="3"/>
        <v>1</v>
      </c>
      <c r="CM51" s="918">
        <f t="shared" si="4"/>
        <v>16</v>
      </c>
    </row>
    <row r="52" spans="1:91" s="875" customFormat="1" ht="62.25" customHeight="1" thickTop="1" thickBot="1" x14ac:dyDescent="0.25">
      <c r="A52" s="919"/>
      <c r="B52" s="919"/>
      <c r="C52" s="919"/>
      <c r="D52" s="919"/>
      <c r="E52" s="919"/>
      <c r="F52" s="2458" t="s">
        <v>165</v>
      </c>
      <c r="G52" s="2468"/>
      <c r="H52" s="2469" t="s">
        <v>166</v>
      </c>
      <c r="I52" s="2470"/>
      <c r="J52" s="2470"/>
      <c r="K52" s="2470"/>
      <c r="L52" s="2470"/>
      <c r="M52" s="2470"/>
      <c r="N52" s="2470"/>
      <c r="O52" s="2470"/>
      <c r="P52" s="2470"/>
      <c r="Q52" s="2470"/>
      <c r="R52" s="2470"/>
      <c r="S52" s="2470"/>
      <c r="T52" s="2471"/>
      <c r="U52" s="2457"/>
      <c r="V52" s="2458"/>
      <c r="W52" s="2457"/>
      <c r="X52" s="2457"/>
      <c r="Y52" s="2474">
        <f>SUM(Y53:Z55)</f>
        <v>740</v>
      </c>
      <c r="Z52" s="2466"/>
      <c r="AA52" s="2395">
        <f>SUM(AA53:AB55)</f>
        <v>406</v>
      </c>
      <c r="AB52" s="2511"/>
      <c r="AC52" s="2474">
        <f t="shared" ref="AC52" si="31">SUM(AC53:AD55)</f>
        <v>204</v>
      </c>
      <c r="AD52" s="2466"/>
      <c r="AE52" s="2395">
        <f t="shared" ref="AE52" si="32">SUM(AE53:AF55)</f>
        <v>50</v>
      </c>
      <c r="AF52" s="2466"/>
      <c r="AG52" s="2395">
        <f t="shared" ref="AG52" si="33">SUM(AG53:AH55)</f>
        <v>152</v>
      </c>
      <c r="AH52" s="2466"/>
      <c r="AI52" s="2395">
        <f t="shared" ref="AI52" si="34">SUM(AI53:AJ55)</f>
        <v>0</v>
      </c>
      <c r="AJ52" s="2511"/>
      <c r="AK52" s="2474">
        <f t="shared" ref="AK52" si="35">SUM(AK53:AL55)</f>
        <v>330</v>
      </c>
      <c r="AL52" s="2466"/>
      <c r="AM52" s="2395">
        <f t="shared" ref="AM52" si="36">SUM(AM53:AN55)</f>
        <v>186</v>
      </c>
      <c r="AN52" s="2466"/>
      <c r="AO52" s="2395">
        <f t="shared" ref="AO52" si="37">SUM(AO53:AP55)</f>
        <v>9</v>
      </c>
      <c r="AP52" s="2511"/>
      <c r="AQ52" s="2474">
        <f t="shared" ref="AQ52" si="38">SUM(AQ53:AR55)</f>
        <v>410</v>
      </c>
      <c r="AR52" s="2466"/>
      <c r="AS52" s="2395">
        <f t="shared" ref="AS52" si="39">SUM(AS53:AT55)</f>
        <v>220</v>
      </c>
      <c r="AT52" s="2466"/>
      <c r="AU52" s="2395">
        <f t="shared" ref="AU52" si="40">SUM(AU53:AV55)</f>
        <v>12</v>
      </c>
      <c r="AV52" s="2511"/>
      <c r="AW52" s="2474">
        <f t="shared" ref="AW52" si="41">SUM(AW53:AX55)</f>
        <v>0</v>
      </c>
      <c r="AX52" s="2466"/>
      <c r="AY52" s="2395">
        <f t="shared" ref="AY52" si="42">SUM(AY53:AZ55)</f>
        <v>0</v>
      </c>
      <c r="AZ52" s="2466"/>
      <c r="BA52" s="2395">
        <f t="shared" ref="BA52" si="43">SUM(BA53:BB55)</f>
        <v>0</v>
      </c>
      <c r="BB52" s="2511"/>
      <c r="BC52" s="2474">
        <f t="shared" ref="BC52" si="44">SUM(BC53:BD55)</f>
        <v>0</v>
      </c>
      <c r="BD52" s="2466"/>
      <c r="BE52" s="2395">
        <f t="shared" ref="BE52" si="45">SUM(BE53:BF55)</f>
        <v>0</v>
      </c>
      <c r="BF52" s="2466"/>
      <c r="BG52" s="2395">
        <f t="shared" ref="BG52" si="46">SUM(BG53:BH55)</f>
        <v>0</v>
      </c>
      <c r="BH52" s="2511"/>
      <c r="BI52" s="2474">
        <f t="shared" ref="BI52" si="47">SUM(BI53:BJ55)</f>
        <v>0</v>
      </c>
      <c r="BJ52" s="2466"/>
      <c r="BK52" s="2395">
        <f t="shared" ref="BK52" si="48">SUM(BK53:BL55)</f>
        <v>0</v>
      </c>
      <c r="BL52" s="2466"/>
      <c r="BM52" s="2395">
        <f t="shared" ref="BM52" si="49">SUM(BM53:BN55)</f>
        <v>0</v>
      </c>
      <c r="BN52" s="2511"/>
      <c r="BO52" s="2474">
        <f t="shared" ref="BO52" si="50">SUM(BO53:BP55)</f>
        <v>0</v>
      </c>
      <c r="BP52" s="2466"/>
      <c r="BQ52" s="2395">
        <f t="shared" ref="BQ52" si="51">SUM(BQ53:BR55)</f>
        <v>0</v>
      </c>
      <c r="BR52" s="2466"/>
      <c r="BS52" s="2395">
        <f t="shared" ref="BS52" si="52">SUM(BS53:BT55)</f>
        <v>0</v>
      </c>
      <c r="BT52" s="2511"/>
      <c r="BU52" s="2474">
        <f t="shared" ref="BU52" si="53">SUM(BU53:BV55)</f>
        <v>0</v>
      </c>
      <c r="BV52" s="2466"/>
      <c r="BW52" s="2395">
        <f t="shared" ref="BW52" si="54">SUM(BW53:BX55)</f>
        <v>0</v>
      </c>
      <c r="BX52" s="2466"/>
      <c r="BY52" s="2395">
        <f t="shared" ref="BY52" si="55">SUM(BY53:BZ55)</f>
        <v>0</v>
      </c>
      <c r="BZ52" s="2511"/>
      <c r="CA52" s="2474">
        <f t="shared" ref="CA52" si="56">SUM(CA53:CB55)</f>
        <v>0</v>
      </c>
      <c r="CB52" s="2466"/>
      <c r="CC52" s="2395">
        <f t="shared" ref="CC52" si="57">SUM(CC53:CD55)</f>
        <v>0</v>
      </c>
      <c r="CD52" s="2466"/>
      <c r="CE52" s="2395">
        <f t="shared" ref="CE52" si="58">SUM(CE53:CF55)</f>
        <v>0</v>
      </c>
      <c r="CF52" s="2511"/>
      <c r="CG52" s="2474">
        <f t="shared" ref="CG52" si="59">SUM(CG53:CH55)</f>
        <v>21</v>
      </c>
      <c r="CH52" s="2473"/>
      <c r="CI52" s="897" t="s">
        <v>222</v>
      </c>
      <c r="CJ52" s="917">
        <f t="shared" si="1"/>
        <v>740</v>
      </c>
      <c r="CK52" s="918">
        <f t="shared" si="2"/>
        <v>406</v>
      </c>
      <c r="CL52" s="918">
        <f t="shared" si="3"/>
        <v>21</v>
      </c>
      <c r="CM52" s="918">
        <f>SUM(AC52:AJ52)</f>
        <v>406</v>
      </c>
    </row>
    <row r="53" spans="1:91" s="921" customFormat="1" ht="28.5" thickTop="1" x14ac:dyDescent="0.2">
      <c r="A53" s="924">
        <f>ROUND(1,1)*Y53/36</f>
        <v>11.111111111111111</v>
      </c>
      <c r="B53" s="924">
        <f t="shared" ref="B53:B55" si="60">ROUND(1,1)*Y53/40</f>
        <v>10</v>
      </c>
      <c r="C53" s="925">
        <f t="shared" ref="C53:C54" si="61">(Y53-2*36)/AA53</f>
        <v>1.607843137254902</v>
      </c>
      <c r="D53" s="926">
        <f>AK53+AQ53+AW53+BC53+BI53+BO53+BU53+CA53</f>
        <v>400</v>
      </c>
      <c r="E53" s="927">
        <f t="shared" ref="E53" si="62">AM53+AS53+AY53+BE53+BK53+BQ53+BW53+CC53</f>
        <v>204</v>
      </c>
      <c r="F53" s="2301" t="s">
        <v>168</v>
      </c>
      <c r="G53" s="2302"/>
      <c r="H53" s="2476" t="s">
        <v>169</v>
      </c>
      <c r="I53" s="2477"/>
      <c r="J53" s="2477"/>
      <c r="K53" s="2477"/>
      <c r="L53" s="2477"/>
      <c r="M53" s="2477"/>
      <c r="N53" s="2477"/>
      <c r="O53" s="2477"/>
      <c r="P53" s="2477"/>
      <c r="Q53" s="2477"/>
      <c r="R53" s="2477"/>
      <c r="S53" s="2477"/>
      <c r="T53" s="2478"/>
      <c r="U53" s="898">
        <v>1</v>
      </c>
      <c r="V53" s="899">
        <v>2</v>
      </c>
      <c r="W53" s="900"/>
      <c r="X53" s="901"/>
      <c r="Y53" s="2514">
        <f>AK53+AQ53+AW53+BC53+BI53+BO53+BU53+CA53</f>
        <v>400</v>
      </c>
      <c r="Z53" s="2515"/>
      <c r="AA53" s="2516">
        <f>SUM(AC53:AJ53)</f>
        <v>204</v>
      </c>
      <c r="AB53" s="2365"/>
      <c r="AC53" s="2517">
        <v>102</v>
      </c>
      <c r="AD53" s="2512"/>
      <c r="AE53" s="2364"/>
      <c r="AF53" s="2512"/>
      <c r="AG53" s="2364">
        <v>102</v>
      </c>
      <c r="AH53" s="2512"/>
      <c r="AI53" s="2364"/>
      <c r="AJ53" s="2365"/>
      <c r="AK53" s="2402">
        <v>200</v>
      </c>
      <c r="AL53" s="2513"/>
      <c r="AM53" s="2364">
        <v>102</v>
      </c>
      <c r="AN53" s="2512"/>
      <c r="AO53" s="2485">
        <v>6</v>
      </c>
      <c r="AP53" s="2486"/>
      <c r="AQ53" s="2517">
        <v>200</v>
      </c>
      <c r="AR53" s="2512"/>
      <c r="AS53" s="2364">
        <v>102</v>
      </c>
      <c r="AT53" s="2512"/>
      <c r="AU53" s="2485">
        <v>6</v>
      </c>
      <c r="AV53" s="2486"/>
      <c r="AW53" s="2517"/>
      <c r="AX53" s="2512"/>
      <c r="AY53" s="2364"/>
      <c r="AZ53" s="2512"/>
      <c r="BA53" s="2518">
        <f>ROUND(1,1)*AW53/40</f>
        <v>0</v>
      </c>
      <c r="BB53" s="2519"/>
      <c r="BC53" s="2517"/>
      <c r="BD53" s="2512"/>
      <c r="BE53" s="2364"/>
      <c r="BF53" s="2512"/>
      <c r="BG53" s="2518">
        <f>ROUND(1,1)*BC53/40</f>
        <v>0</v>
      </c>
      <c r="BH53" s="2519"/>
      <c r="BI53" s="2517"/>
      <c r="BJ53" s="2512"/>
      <c r="BK53" s="2364"/>
      <c r="BL53" s="2512"/>
      <c r="BM53" s="2518">
        <f>ROUND(1,1)*BI53/40</f>
        <v>0</v>
      </c>
      <c r="BN53" s="2519"/>
      <c r="BO53" s="2517"/>
      <c r="BP53" s="2512"/>
      <c r="BQ53" s="2364"/>
      <c r="BR53" s="2512"/>
      <c r="BS53" s="2518">
        <f>ROUND(1,1)*BO53/40</f>
        <v>0</v>
      </c>
      <c r="BT53" s="2519"/>
      <c r="BU53" s="2517"/>
      <c r="BV53" s="2512"/>
      <c r="BW53" s="2364"/>
      <c r="BX53" s="2512"/>
      <c r="BY53" s="2518">
        <f>ROUND(1,1)*BU53/40</f>
        <v>0</v>
      </c>
      <c r="BZ53" s="2519"/>
      <c r="CA53" s="2517"/>
      <c r="CB53" s="2512"/>
      <c r="CC53" s="2364"/>
      <c r="CD53" s="2512"/>
      <c r="CE53" s="2518">
        <f>ROUND(1,1)*CA53/40</f>
        <v>0</v>
      </c>
      <c r="CF53" s="2519"/>
      <c r="CG53" s="2402">
        <f>AO53+AU53+BA53+BG53+BM53+BS53+BY53+CE53</f>
        <v>12</v>
      </c>
      <c r="CH53" s="2403"/>
      <c r="CI53" s="891"/>
      <c r="CJ53" s="917">
        <f t="shared" si="1"/>
        <v>400</v>
      </c>
      <c r="CK53" s="918">
        <f t="shared" si="2"/>
        <v>204</v>
      </c>
      <c r="CL53" s="924">
        <f t="shared" si="3"/>
        <v>12</v>
      </c>
      <c r="CM53" s="918">
        <f t="shared" si="4"/>
        <v>204</v>
      </c>
    </row>
    <row r="54" spans="1:91" s="921" customFormat="1" ht="33" customHeight="1" x14ac:dyDescent="0.2">
      <c r="A54" s="924">
        <f t="shared" ref="A54:A55" si="63">ROUND(1,1)*Y54/36</f>
        <v>6.666666666666667</v>
      </c>
      <c r="B54" s="924">
        <f t="shared" si="60"/>
        <v>6</v>
      </c>
      <c r="C54" s="925">
        <f t="shared" si="61"/>
        <v>1.1052631578947369</v>
      </c>
      <c r="D54" s="926">
        <f t="shared" ref="D54" si="64">AK54+AQ54+AW54+BC54+BI54+BO54+BU54+CA54</f>
        <v>240</v>
      </c>
      <c r="E54" s="927">
        <f>AM54+AS54+AY54+BE54+BK54+BQ54+BW54+CC54</f>
        <v>152</v>
      </c>
      <c r="F54" s="2303" t="s">
        <v>171</v>
      </c>
      <c r="G54" s="2491"/>
      <c r="H54" s="2315" t="s">
        <v>172</v>
      </c>
      <c r="I54" s="2316"/>
      <c r="J54" s="2316"/>
      <c r="K54" s="2316"/>
      <c r="L54" s="2316"/>
      <c r="M54" s="2316"/>
      <c r="N54" s="2316"/>
      <c r="O54" s="2316"/>
      <c r="P54" s="2316"/>
      <c r="Q54" s="2316"/>
      <c r="R54" s="2316"/>
      <c r="S54" s="2316"/>
      <c r="T54" s="2317"/>
      <c r="U54" s="902">
        <v>1</v>
      </c>
      <c r="V54" s="903">
        <v>2</v>
      </c>
      <c r="W54" s="2490"/>
      <c r="X54" s="2304"/>
      <c r="Y54" s="2320">
        <f>AK54+AQ54+AW54+BC54+BI54+BO54+BU54+CA54</f>
        <v>240</v>
      </c>
      <c r="Z54" s="2321"/>
      <c r="AA54" s="2520">
        <f>SUM(AC54:AJ54)</f>
        <v>152</v>
      </c>
      <c r="AB54" s="2289"/>
      <c r="AC54" s="2281">
        <v>68</v>
      </c>
      <c r="AD54" s="2278"/>
      <c r="AE54" s="2277">
        <v>34</v>
      </c>
      <c r="AF54" s="2278"/>
      <c r="AG54" s="2277">
        <v>50</v>
      </c>
      <c r="AH54" s="2278"/>
      <c r="AI54" s="2277"/>
      <c r="AJ54" s="2289"/>
      <c r="AK54" s="2283">
        <v>130</v>
      </c>
      <c r="AL54" s="2284"/>
      <c r="AM54" s="2271">
        <v>84</v>
      </c>
      <c r="AN54" s="2272"/>
      <c r="AO54" s="2273">
        <v>3</v>
      </c>
      <c r="AP54" s="2274"/>
      <c r="AQ54" s="2285">
        <v>110</v>
      </c>
      <c r="AR54" s="2272"/>
      <c r="AS54" s="2271">
        <v>68</v>
      </c>
      <c r="AT54" s="2272"/>
      <c r="AU54" s="2273">
        <v>3</v>
      </c>
      <c r="AV54" s="2274"/>
      <c r="AW54" s="2285"/>
      <c r="AX54" s="2272"/>
      <c r="AY54" s="2271"/>
      <c r="AZ54" s="2272"/>
      <c r="BA54" s="2273"/>
      <c r="BB54" s="2274"/>
      <c r="BC54" s="2281"/>
      <c r="BD54" s="2278"/>
      <c r="BE54" s="2277"/>
      <c r="BF54" s="2278"/>
      <c r="BG54" s="2279">
        <f>ROUND(1,1)*BC54/40</f>
        <v>0</v>
      </c>
      <c r="BH54" s="2280"/>
      <c r="BI54" s="2281"/>
      <c r="BJ54" s="2278"/>
      <c r="BK54" s="2277"/>
      <c r="BL54" s="2278"/>
      <c r="BM54" s="2279">
        <f>ROUND(1,1)*BI54/40</f>
        <v>0</v>
      </c>
      <c r="BN54" s="2280"/>
      <c r="BO54" s="2281"/>
      <c r="BP54" s="2278"/>
      <c r="BQ54" s="2277"/>
      <c r="BR54" s="2278"/>
      <c r="BS54" s="2279">
        <f>ROUND(1,1)*BO54/40</f>
        <v>0</v>
      </c>
      <c r="BT54" s="2280"/>
      <c r="BU54" s="2281"/>
      <c r="BV54" s="2278"/>
      <c r="BW54" s="2277"/>
      <c r="BX54" s="2278"/>
      <c r="BY54" s="2279">
        <f>ROUND(1,1)*BU54/40</f>
        <v>0</v>
      </c>
      <c r="BZ54" s="2280"/>
      <c r="CA54" s="2281"/>
      <c r="CB54" s="2278"/>
      <c r="CC54" s="2277"/>
      <c r="CD54" s="2278"/>
      <c r="CE54" s="2279">
        <f>ROUND(1,1)*CA54/40</f>
        <v>0</v>
      </c>
      <c r="CF54" s="2280"/>
      <c r="CG54" s="2275">
        <f>AO54+AU54+BA54+BG54+BM54+BS54+BY54+CE54</f>
        <v>6</v>
      </c>
      <c r="CH54" s="2521"/>
      <c r="CI54" s="891"/>
      <c r="CJ54" s="917">
        <f t="shared" si="1"/>
        <v>240</v>
      </c>
      <c r="CK54" s="918">
        <f t="shared" si="2"/>
        <v>152</v>
      </c>
      <c r="CL54" s="924">
        <f t="shared" si="3"/>
        <v>6</v>
      </c>
      <c r="CM54" s="918">
        <f t="shared" si="4"/>
        <v>152</v>
      </c>
    </row>
    <row r="55" spans="1:91" s="923" customFormat="1" ht="42" customHeight="1" thickBot="1" x14ac:dyDescent="0.25">
      <c r="A55" s="924">
        <f t="shared" si="63"/>
        <v>2.7777777777777777</v>
      </c>
      <c r="B55" s="924">
        <f t="shared" si="60"/>
        <v>2.5</v>
      </c>
      <c r="C55" s="925">
        <f>(Y55-36)/AA55</f>
        <v>1.28</v>
      </c>
      <c r="D55" s="928"/>
      <c r="E55" s="927">
        <f t="shared" ref="E55" si="65">AM55+AS55+AY55+BE55+BK55+BQ55+BW55+CC55</f>
        <v>50</v>
      </c>
      <c r="F55" s="2303" t="s">
        <v>173</v>
      </c>
      <c r="G55" s="2304"/>
      <c r="H55" s="2522" t="s">
        <v>174</v>
      </c>
      <c r="I55" s="2523"/>
      <c r="J55" s="2523"/>
      <c r="K55" s="2523"/>
      <c r="L55" s="2523"/>
      <c r="M55" s="2523"/>
      <c r="N55" s="2523"/>
      <c r="O55" s="2523"/>
      <c r="P55" s="2523"/>
      <c r="Q55" s="2523"/>
      <c r="R55" s="2523"/>
      <c r="S55" s="2523"/>
      <c r="T55" s="2524"/>
      <c r="U55" s="2285">
        <v>2</v>
      </c>
      <c r="V55" s="2504"/>
      <c r="W55" s="2303"/>
      <c r="X55" s="2304"/>
      <c r="Y55" s="2310">
        <f>AK55+AQ55+AW55+BC55+BI55+BO55+BU55+CA55</f>
        <v>100</v>
      </c>
      <c r="Z55" s="2311"/>
      <c r="AA55" s="2504">
        <v>50</v>
      </c>
      <c r="AB55" s="2286"/>
      <c r="AC55" s="2520">
        <v>34</v>
      </c>
      <c r="AD55" s="2278"/>
      <c r="AE55" s="2312">
        <v>16</v>
      </c>
      <c r="AF55" s="2313"/>
      <c r="AG55" s="2525"/>
      <c r="AH55" s="2526"/>
      <c r="AI55" s="2277"/>
      <c r="AJ55" s="2278"/>
      <c r="AK55" s="2283"/>
      <c r="AL55" s="2284"/>
      <c r="AM55" s="2271"/>
      <c r="AN55" s="2272"/>
      <c r="AO55" s="2273"/>
      <c r="AP55" s="2274"/>
      <c r="AQ55" s="2283">
        <v>100</v>
      </c>
      <c r="AR55" s="2284"/>
      <c r="AS55" s="2271">
        <v>50</v>
      </c>
      <c r="AT55" s="2272"/>
      <c r="AU55" s="2273">
        <v>3</v>
      </c>
      <c r="AV55" s="2274"/>
      <c r="AW55" s="2285"/>
      <c r="AX55" s="2272"/>
      <c r="AY55" s="2271"/>
      <c r="AZ55" s="2272"/>
      <c r="BA55" s="2362">
        <f t="shared" ref="BA55" si="66">ROUND(1,1)*AW55/40</f>
        <v>0</v>
      </c>
      <c r="BB55" s="2363"/>
      <c r="BC55" s="2285"/>
      <c r="BD55" s="2272"/>
      <c r="BE55" s="2271"/>
      <c r="BF55" s="2272"/>
      <c r="BG55" s="2362"/>
      <c r="BH55" s="2363"/>
      <c r="BI55" s="2285"/>
      <c r="BJ55" s="2272"/>
      <c r="BK55" s="2271"/>
      <c r="BL55" s="2272"/>
      <c r="BM55" s="2362">
        <f t="shared" ref="BM55" si="67">ROUND(1,1)*BI55/40</f>
        <v>0</v>
      </c>
      <c r="BN55" s="2363"/>
      <c r="BO55" s="2285"/>
      <c r="BP55" s="2272"/>
      <c r="BQ55" s="2271"/>
      <c r="BR55" s="2272"/>
      <c r="BS55" s="2362">
        <f t="shared" ref="BS55" si="68">ROUND(1,1)*BO55/40</f>
        <v>0</v>
      </c>
      <c r="BT55" s="2363"/>
      <c r="BU55" s="2285"/>
      <c r="BV55" s="2272"/>
      <c r="BW55" s="2271"/>
      <c r="BX55" s="2272"/>
      <c r="BY55" s="2362">
        <f t="shared" ref="BY55" si="69">ROUND(1,1)*BU55/40</f>
        <v>0</v>
      </c>
      <c r="BZ55" s="2363"/>
      <c r="CA55" s="2285"/>
      <c r="CB55" s="2272"/>
      <c r="CC55" s="2271"/>
      <c r="CD55" s="2272"/>
      <c r="CE55" s="2362">
        <f t="shared" ref="CE55" si="70">ROUND(1,1)*CA55/40</f>
        <v>0</v>
      </c>
      <c r="CF55" s="2363"/>
      <c r="CG55" s="2283">
        <f t="shared" ref="CG55" si="71">AO55+AU55+BA55+BG55+BM55+BS55+BY55+CE55</f>
        <v>3</v>
      </c>
      <c r="CH55" s="2505"/>
      <c r="CI55" s="891"/>
      <c r="CJ55" s="917">
        <f t="shared" si="1"/>
        <v>100</v>
      </c>
      <c r="CK55" s="918">
        <f t="shared" si="2"/>
        <v>50</v>
      </c>
      <c r="CL55" s="924">
        <f t="shared" si="3"/>
        <v>3</v>
      </c>
      <c r="CM55" s="918">
        <f t="shared" si="4"/>
        <v>50</v>
      </c>
    </row>
    <row r="56" spans="1:91" s="875" customFormat="1" ht="63" customHeight="1" thickTop="1" thickBot="1" x14ac:dyDescent="0.25">
      <c r="A56" s="919"/>
      <c r="B56" s="919"/>
      <c r="C56" s="919"/>
      <c r="D56" s="919"/>
      <c r="E56" s="919"/>
      <c r="F56" s="2458" t="s">
        <v>175</v>
      </c>
      <c r="G56" s="2468"/>
      <c r="H56" s="2469" t="s">
        <v>176</v>
      </c>
      <c r="I56" s="2470"/>
      <c r="J56" s="2470"/>
      <c r="K56" s="2470"/>
      <c r="L56" s="2470"/>
      <c r="M56" s="2470"/>
      <c r="N56" s="2470"/>
      <c r="O56" s="2470"/>
      <c r="P56" s="2470"/>
      <c r="Q56" s="2470"/>
      <c r="R56" s="2470"/>
      <c r="S56" s="2470"/>
      <c r="T56" s="2471"/>
      <c r="U56" s="2457"/>
      <c r="V56" s="2458"/>
      <c r="W56" s="2457"/>
      <c r="X56" s="2457"/>
      <c r="Y56" s="2474">
        <f>SUM(Y57:Z58)</f>
        <v>300</v>
      </c>
      <c r="Z56" s="2466"/>
      <c r="AA56" s="2395">
        <f t="shared" ref="AA56" si="72">SUM(AA57:AB58)</f>
        <v>134</v>
      </c>
      <c r="AB56" s="2511"/>
      <c r="AC56" s="2474">
        <f t="shared" ref="AC56" si="73">SUM(AC57:AD58)</f>
        <v>0</v>
      </c>
      <c r="AD56" s="2466"/>
      <c r="AE56" s="2395">
        <f t="shared" ref="AE56" si="74">SUM(AE57:AF58)</f>
        <v>0</v>
      </c>
      <c r="AF56" s="2466"/>
      <c r="AG56" s="2395">
        <f t="shared" ref="AG56" si="75">SUM(AG57:AH58)</f>
        <v>134</v>
      </c>
      <c r="AH56" s="2466"/>
      <c r="AI56" s="2395">
        <f t="shared" ref="AI56" si="76">SUM(AI57:AJ58)</f>
        <v>0</v>
      </c>
      <c r="AJ56" s="2511"/>
      <c r="AK56" s="2474">
        <f t="shared" ref="AK56" si="77">SUM(AK57:AL58)</f>
        <v>110</v>
      </c>
      <c r="AL56" s="2466"/>
      <c r="AM56" s="2395">
        <f t="shared" ref="AM56" si="78">SUM(AM57:AN58)</f>
        <v>50</v>
      </c>
      <c r="AN56" s="2466"/>
      <c r="AO56" s="2395">
        <f t="shared" ref="AO56" si="79">SUM(AO57:AP58)</f>
        <v>3</v>
      </c>
      <c r="AP56" s="2511"/>
      <c r="AQ56" s="2474">
        <f t="shared" ref="AQ56" si="80">SUM(AQ57:AR58)</f>
        <v>100</v>
      </c>
      <c r="AR56" s="2466"/>
      <c r="AS56" s="2395">
        <f t="shared" ref="AS56" si="81">SUM(AS57:AT58)</f>
        <v>50</v>
      </c>
      <c r="AT56" s="2466"/>
      <c r="AU56" s="2395">
        <f t="shared" ref="AU56" si="82">SUM(AU57:AV58)</f>
        <v>3</v>
      </c>
      <c r="AV56" s="2511"/>
      <c r="AW56" s="2474">
        <f t="shared" ref="AW56" si="83">SUM(AW57:AX58)</f>
        <v>0</v>
      </c>
      <c r="AX56" s="2466"/>
      <c r="AY56" s="2395">
        <f t="shared" ref="AY56" si="84">SUM(AY57:AZ58)</f>
        <v>0</v>
      </c>
      <c r="AZ56" s="2466"/>
      <c r="BA56" s="2395">
        <f t="shared" ref="BA56" si="85">SUM(BA57:BB58)</f>
        <v>0</v>
      </c>
      <c r="BB56" s="2511"/>
      <c r="BC56" s="2474">
        <f t="shared" ref="BC56" si="86">SUM(BC57:BD58)</f>
        <v>0</v>
      </c>
      <c r="BD56" s="2466"/>
      <c r="BE56" s="2395">
        <f t="shared" ref="BE56" si="87">SUM(BE57:BF58)</f>
        <v>0</v>
      </c>
      <c r="BF56" s="2466"/>
      <c r="BG56" s="2395">
        <f t="shared" ref="BG56" si="88">SUM(BG57:BH58)</f>
        <v>0</v>
      </c>
      <c r="BH56" s="2511"/>
      <c r="BI56" s="2474">
        <f t="shared" ref="BI56" si="89">SUM(BI57:BJ58)</f>
        <v>0</v>
      </c>
      <c r="BJ56" s="2466"/>
      <c r="BK56" s="2395">
        <f t="shared" ref="BK56" si="90">SUM(BK57:BL58)</f>
        <v>0</v>
      </c>
      <c r="BL56" s="2466"/>
      <c r="BM56" s="2395">
        <f t="shared" ref="BM56" si="91">SUM(BM57:BN58)</f>
        <v>0</v>
      </c>
      <c r="BN56" s="2511"/>
      <c r="BO56" s="2474">
        <f t="shared" ref="BO56" si="92">SUM(BO57:BP58)</f>
        <v>0</v>
      </c>
      <c r="BP56" s="2466"/>
      <c r="BQ56" s="2395">
        <f t="shared" ref="BQ56" si="93">SUM(BQ57:BR58)</f>
        <v>0</v>
      </c>
      <c r="BR56" s="2466"/>
      <c r="BS56" s="2395">
        <f t="shared" ref="BS56" si="94">SUM(BS57:BT58)</f>
        <v>0</v>
      </c>
      <c r="BT56" s="2511"/>
      <c r="BU56" s="2474">
        <f>SUM(BU57:BV58)</f>
        <v>90</v>
      </c>
      <c r="BV56" s="2466"/>
      <c r="BW56" s="2395">
        <f>SUM(BW57:BX58)</f>
        <v>34</v>
      </c>
      <c r="BX56" s="2466"/>
      <c r="BY56" s="2395">
        <f>SUM(BY57:BZ58)</f>
        <v>3</v>
      </c>
      <c r="BZ56" s="2511"/>
      <c r="CA56" s="2474">
        <f t="shared" ref="CA56" si="95">SUM(CA57:CB58)</f>
        <v>0</v>
      </c>
      <c r="CB56" s="2466"/>
      <c r="CC56" s="2395">
        <f t="shared" ref="CC56" si="96">SUM(CC57:CD58)</f>
        <v>0</v>
      </c>
      <c r="CD56" s="2466"/>
      <c r="CE56" s="2395">
        <f t="shared" ref="CE56" si="97">SUM(CE57:CF58)</f>
        <v>0</v>
      </c>
      <c r="CF56" s="2511"/>
      <c r="CG56" s="2397">
        <f t="shared" ref="CG56" si="98">SUM(CG57:CH58)</f>
        <v>9</v>
      </c>
      <c r="CH56" s="2398"/>
      <c r="CI56" s="897">
        <f t="shared" ref="CI56:CJ95" si="99">AJ56+AP56+AV56+BB56+BH56+BN56+BT56+BZ56</f>
        <v>0</v>
      </c>
      <c r="CJ56" s="917">
        <f t="shared" si="99"/>
        <v>300</v>
      </c>
      <c r="CK56" s="918">
        <f t="shared" si="2"/>
        <v>134</v>
      </c>
      <c r="CL56" s="924">
        <f t="shared" si="3"/>
        <v>9</v>
      </c>
      <c r="CM56" s="918">
        <f t="shared" si="4"/>
        <v>134</v>
      </c>
    </row>
    <row r="57" spans="1:91" s="921" customFormat="1" ht="34.5" customHeight="1" thickTop="1" x14ac:dyDescent="0.2">
      <c r="A57" s="924">
        <f>ROUND(1,1)*Y57/36</f>
        <v>5.833333333333333</v>
      </c>
      <c r="B57" s="924">
        <f>ROUND(1,1)*Y57/40</f>
        <v>5.25</v>
      </c>
      <c r="C57" s="924">
        <f>(Y57-36)/AA57</f>
        <v>1.74</v>
      </c>
      <c r="D57" s="926">
        <f t="shared" ref="D57" si="100">AK57+AQ57+AW57+BC57+BI57+BO57+BU57+CA57</f>
        <v>210</v>
      </c>
      <c r="E57" s="927">
        <f t="shared" ref="E57" si="101">AM57+AS57+AY57+BE57+BK57+BQ57+BW57+CC57</f>
        <v>100</v>
      </c>
      <c r="F57" s="2301" t="s">
        <v>177</v>
      </c>
      <c r="G57" s="2302"/>
      <c r="H57" s="2476" t="s">
        <v>178</v>
      </c>
      <c r="I57" s="2477"/>
      <c r="J57" s="2477"/>
      <c r="K57" s="2477"/>
      <c r="L57" s="2477"/>
      <c r="M57" s="2477"/>
      <c r="N57" s="2477"/>
      <c r="O57" s="2477"/>
      <c r="P57" s="2477"/>
      <c r="Q57" s="2477"/>
      <c r="R57" s="2477"/>
      <c r="S57" s="2477"/>
      <c r="T57" s="2478"/>
      <c r="U57" s="2402">
        <v>2</v>
      </c>
      <c r="V57" s="2403"/>
      <c r="W57" s="2402">
        <v>1</v>
      </c>
      <c r="X57" s="2486"/>
      <c r="Y57" s="2527">
        <f>AK57+AQ57+AW57+BC57+BI57+BO57+BU57+CA57</f>
        <v>210</v>
      </c>
      <c r="Z57" s="2528"/>
      <c r="AA57" s="2364">
        <f>SUM(AC57:AJ57)</f>
        <v>100</v>
      </c>
      <c r="AB57" s="2365"/>
      <c r="AC57" s="2516"/>
      <c r="AD57" s="2512"/>
      <c r="AE57" s="2487"/>
      <c r="AF57" s="2400"/>
      <c r="AG57" s="2487">
        <v>100</v>
      </c>
      <c r="AH57" s="2400"/>
      <c r="AI57" s="2364"/>
      <c r="AJ57" s="2365"/>
      <c r="AK57" s="2402">
        <v>110</v>
      </c>
      <c r="AL57" s="2513"/>
      <c r="AM57" s="2364">
        <v>50</v>
      </c>
      <c r="AN57" s="2512"/>
      <c r="AO57" s="2403">
        <v>3</v>
      </c>
      <c r="AP57" s="2486"/>
      <c r="AQ57" s="2402">
        <v>100</v>
      </c>
      <c r="AR57" s="2513"/>
      <c r="AS57" s="2364">
        <v>50</v>
      </c>
      <c r="AT57" s="2512"/>
      <c r="AU57" s="2403">
        <v>3</v>
      </c>
      <c r="AV57" s="2486"/>
      <c r="AW57" s="2402"/>
      <c r="AX57" s="2513"/>
      <c r="AY57" s="2364"/>
      <c r="AZ57" s="2512"/>
      <c r="BA57" s="2531">
        <f t="shared" ref="BA57" si="102">ROUND(1,1)*AW57/40</f>
        <v>0</v>
      </c>
      <c r="BB57" s="2519"/>
      <c r="BC57" s="2402"/>
      <c r="BD57" s="2513"/>
      <c r="BE57" s="2364"/>
      <c r="BF57" s="2512"/>
      <c r="BG57" s="2531">
        <f t="shared" ref="BG57:BG58" si="103">ROUND(1,1)*BC57/40</f>
        <v>0</v>
      </c>
      <c r="BH57" s="2519"/>
      <c r="BI57" s="2402"/>
      <c r="BJ57" s="2513"/>
      <c r="BK57" s="2364"/>
      <c r="BL57" s="2512"/>
      <c r="BM57" s="2531">
        <f t="shared" ref="BM57:BM58" si="104">ROUND(1,1)*BI57/40</f>
        <v>0</v>
      </c>
      <c r="BN57" s="2519"/>
      <c r="BO57" s="2402"/>
      <c r="BP57" s="2513"/>
      <c r="BQ57" s="2364"/>
      <c r="BR57" s="2512"/>
      <c r="BS57" s="2531">
        <f t="shared" ref="BS57" si="105">ROUND(1,1)*BO57/40</f>
        <v>0</v>
      </c>
      <c r="BT57" s="2519"/>
      <c r="BU57" s="2517"/>
      <c r="BV57" s="2512"/>
      <c r="BW57" s="2364"/>
      <c r="BX57" s="2512"/>
      <c r="BY57" s="2531">
        <f t="shared" ref="BY57" si="106">ROUND(1,1)*BU57/40</f>
        <v>0</v>
      </c>
      <c r="BZ57" s="2519"/>
      <c r="CA57" s="2517"/>
      <c r="CB57" s="2512"/>
      <c r="CC57" s="2364"/>
      <c r="CD57" s="2512"/>
      <c r="CE57" s="2531">
        <f t="shared" ref="CE57:CE58" si="107">ROUND(1,1)*CA57/40</f>
        <v>0</v>
      </c>
      <c r="CF57" s="2519"/>
      <c r="CG57" s="2402">
        <f>AO57+AU57+BA57+BG57+BM57+BS57+BY57+CE57</f>
        <v>6</v>
      </c>
      <c r="CH57" s="2403"/>
      <c r="CI57" s="891" t="s">
        <v>162</v>
      </c>
      <c r="CJ57" s="917">
        <f t="shared" si="99"/>
        <v>210</v>
      </c>
      <c r="CK57" s="918">
        <f t="shared" si="2"/>
        <v>100</v>
      </c>
      <c r="CL57" s="924">
        <f t="shared" si="3"/>
        <v>6</v>
      </c>
      <c r="CM57" s="918">
        <f t="shared" si="4"/>
        <v>100</v>
      </c>
    </row>
    <row r="58" spans="1:91" s="921" customFormat="1" ht="63.75" customHeight="1" thickBot="1" x14ac:dyDescent="0.25">
      <c r="A58" s="924">
        <f t="shared" ref="A58" si="108">ROUND(1,1)*Y58/36</f>
        <v>2.5</v>
      </c>
      <c r="B58" s="924">
        <f>ROUND(1,1)*Y58/40</f>
        <v>2.25</v>
      </c>
      <c r="C58" s="924"/>
      <c r="D58" s="926">
        <f>AK58+AQ58+AW58+BC58+BI58+BO58+BU58+CA58</f>
        <v>90</v>
      </c>
      <c r="E58" s="927">
        <f>AM58+AS58+AY58+BE58+BK58+BQ58+BW58+CC58</f>
        <v>34</v>
      </c>
      <c r="F58" s="2303" t="s">
        <v>179</v>
      </c>
      <c r="G58" s="2304"/>
      <c r="H58" s="2532" t="s">
        <v>180</v>
      </c>
      <c r="I58" s="2477"/>
      <c r="J58" s="2477"/>
      <c r="K58" s="2477"/>
      <c r="L58" s="2477"/>
      <c r="M58" s="2477"/>
      <c r="N58" s="2477"/>
      <c r="O58" s="2477"/>
      <c r="P58" s="2477"/>
      <c r="Q58" s="2477"/>
      <c r="R58" s="2477"/>
      <c r="S58" s="2477"/>
      <c r="T58" s="2477"/>
      <c r="U58" s="2402"/>
      <c r="V58" s="2403"/>
      <c r="W58" s="2517">
        <v>7</v>
      </c>
      <c r="X58" s="2365"/>
      <c r="Y58" s="2320">
        <f>AK58+AQ58+AW58+BC58+BI58+BO58+BU58+CA58</f>
        <v>90</v>
      </c>
      <c r="Z58" s="2321"/>
      <c r="AA58" s="2529">
        <f>SUM(AC58:AJ58)</f>
        <v>34</v>
      </c>
      <c r="AB58" s="2530"/>
      <c r="AC58" s="2516"/>
      <c r="AD58" s="2512"/>
      <c r="AE58" s="2364"/>
      <c r="AF58" s="2512"/>
      <c r="AG58" s="2364">
        <v>34</v>
      </c>
      <c r="AH58" s="2512"/>
      <c r="AI58" s="2364"/>
      <c r="AJ58" s="2512"/>
      <c r="AK58" s="2402"/>
      <c r="AL58" s="2513"/>
      <c r="AM58" s="2364"/>
      <c r="AN58" s="2512"/>
      <c r="AO58" s="2537"/>
      <c r="AP58" s="2363"/>
      <c r="AQ58" s="2402"/>
      <c r="AR58" s="2513"/>
      <c r="AS58" s="2364"/>
      <c r="AT58" s="2512"/>
      <c r="AU58" s="2505"/>
      <c r="AV58" s="2274"/>
      <c r="AW58" s="2402"/>
      <c r="AX58" s="2513"/>
      <c r="AY58" s="2364"/>
      <c r="AZ58" s="2512"/>
      <c r="BA58" s="2505"/>
      <c r="BB58" s="2274"/>
      <c r="BC58" s="2517"/>
      <c r="BD58" s="2512"/>
      <c r="BE58" s="2364"/>
      <c r="BF58" s="2512"/>
      <c r="BG58" s="2537">
        <f t="shared" si="103"/>
        <v>0</v>
      </c>
      <c r="BH58" s="2363"/>
      <c r="BI58" s="2402"/>
      <c r="BJ58" s="2513"/>
      <c r="BK58" s="2364"/>
      <c r="BL58" s="2512"/>
      <c r="BM58" s="2537">
        <f t="shared" si="104"/>
        <v>0</v>
      </c>
      <c r="BN58" s="2363"/>
      <c r="BO58" s="2402"/>
      <c r="BP58" s="2513"/>
      <c r="BQ58" s="2364"/>
      <c r="BR58" s="2512"/>
      <c r="BS58" s="2537"/>
      <c r="BT58" s="2363"/>
      <c r="BU58" s="2538">
        <v>90</v>
      </c>
      <c r="BV58" s="2539"/>
      <c r="BW58" s="2533">
        <v>34</v>
      </c>
      <c r="BX58" s="2534"/>
      <c r="BY58" s="2535">
        <v>3</v>
      </c>
      <c r="BZ58" s="2536"/>
      <c r="CA58" s="2285"/>
      <c r="CB58" s="2272"/>
      <c r="CC58" s="2271"/>
      <c r="CD58" s="2272"/>
      <c r="CE58" s="2537">
        <f t="shared" si="107"/>
        <v>0</v>
      </c>
      <c r="CF58" s="2363"/>
      <c r="CG58" s="2283">
        <f>AO58+AU58+BA58+BG58+BM58+BS58+BY58+CE58</f>
        <v>3</v>
      </c>
      <c r="CH58" s="2505"/>
      <c r="CI58" s="891" t="s">
        <v>146</v>
      </c>
      <c r="CJ58" s="917">
        <f>AK58+AQ58+AW58+BC58+BI58+BO58+BU58+CA58</f>
        <v>90</v>
      </c>
      <c r="CK58" s="918">
        <f>AM58+AS58+AY58+BE58+BK58+BQ58+BW58+CC58</f>
        <v>34</v>
      </c>
      <c r="CL58" s="924">
        <f>AO58+AU58+BA58+BG58+BM58+BS58+BY58+CE58</f>
        <v>3</v>
      </c>
      <c r="CM58" s="918">
        <f t="shared" si="4"/>
        <v>34</v>
      </c>
    </row>
    <row r="59" spans="1:91" s="875" customFormat="1" ht="53.25" customHeight="1" thickTop="1" thickBot="1" x14ac:dyDescent="0.25">
      <c r="A59" s="919"/>
      <c r="B59" s="919"/>
      <c r="C59" s="919"/>
      <c r="D59" s="919"/>
      <c r="E59" s="919"/>
      <c r="F59" s="2458" t="s">
        <v>182</v>
      </c>
      <c r="G59" s="2468"/>
      <c r="H59" s="2469" t="s">
        <v>183</v>
      </c>
      <c r="I59" s="2470"/>
      <c r="J59" s="2470"/>
      <c r="K59" s="2470"/>
      <c r="L59" s="2470"/>
      <c r="M59" s="2470"/>
      <c r="N59" s="2470"/>
      <c r="O59" s="2470"/>
      <c r="P59" s="2470"/>
      <c r="Q59" s="2470"/>
      <c r="R59" s="2470"/>
      <c r="S59" s="2470"/>
      <c r="T59" s="2471"/>
      <c r="U59" s="2457"/>
      <c r="V59" s="2458"/>
      <c r="W59" s="2457"/>
      <c r="X59" s="2457"/>
      <c r="Y59" s="2474">
        <f>SUM(Y60:Z62)</f>
        <v>414</v>
      </c>
      <c r="Z59" s="2466"/>
      <c r="AA59" s="2395">
        <f>SUM(AA60:AB62)</f>
        <v>218</v>
      </c>
      <c r="AB59" s="2511"/>
      <c r="AC59" s="2474">
        <f t="shared" ref="AC59" si="109">SUM(AC60:AD62)</f>
        <v>102</v>
      </c>
      <c r="AD59" s="2466"/>
      <c r="AE59" s="2395">
        <f t="shared" ref="AE59" si="110">SUM(AE60:AF62)</f>
        <v>32</v>
      </c>
      <c r="AF59" s="2466"/>
      <c r="AG59" s="2395">
        <f t="shared" ref="AG59" si="111">SUM(AG60:AH62)</f>
        <v>84</v>
      </c>
      <c r="AH59" s="2466"/>
      <c r="AI59" s="2395">
        <f t="shared" ref="AI59" si="112">SUM(AI60:AJ62)</f>
        <v>0</v>
      </c>
      <c r="AJ59" s="2511"/>
      <c r="AK59" s="2474">
        <f t="shared" ref="AK59" si="113">SUM(AK60:AL62)</f>
        <v>204</v>
      </c>
      <c r="AL59" s="2466"/>
      <c r="AM59" s="2395">
        <f t="shared" ref="AM59" si="114">SUM(AM60:AN62)</f>
        <v>100</v>
      </c>
      <c r="AN59" s="2466"/>
      <c r="AO59" s="2395">
        <f t="shared" ref="AO59" si="115">SUM(AO60:AP62)</f>
        <v>6</v>
      </c>
      <c r="AP59" s="2511"/>
      <c r="AQ59" s="2474">
        <f t="shared" ref="AQ59" si="116">SUM(AQ60:AR62)</f>
        <v>210</v>
      </c>
      <c r="AR59" s="2466"/>
      <c r="AS59" s="2395">
        <f t="shared" ref="AS59" si="117">SUM(AS60:AT62)</f>
        <v>118</v>
      </c>
      <c r="AT59" s="2466"/>
      <c r="AU59" s="2395">
        <f>SUM(AU60:AV62)</f>
        <v>6</v>
      </c>
      <c r="AV59" s="2511"/>
      <c r="AW59" s="2474">
        <f t="shared" ref="AW59" si="118">SUM(AW60:AX62)</f>
        <v>0</v>
      </c>
      <c r="AX59" s="2466"/>
      <c r="AY59" s="2395">
        <f t="shared" ref="AY59" si="119">SUM(AY60:AZ62)</f>
        <v>0</v>
      </c>
      <c r="AZ59" s="2466"/>
      <c r="BA59" s="2395">
        <f t="shared" ref="BA59" si="120">SUM(BA60:BB62)</f>
        <v>0</v>
      </c>
      <c r="BB59" s="2511"/>
      <c r="BC59" s="2474">
        <f t="shared" ref="BC59" si="121">SUM(BC60:BD62)</f>
        <v>0</v>
      </c>
      <c r="BD59" s="2466"/>
      <c r="BE59" s="2395">
        <f t="shared" ref="BE59" si="122">SUM(BE60:BF62)</f>
        <v>0</v>
      </c>
      <c r="BF59" s="2466"/>
      <c r="BG59" s="2395">
        <f t="shared" ref="BG59" si="123">SUM(BG60:BH62)</f>
        <v>0</v>
      </c>
      <c r="BH59" s="2511"/>
      <c r="BI59" s="2474">
        <f t="shared" ref="BI59" si="124">SUM(BI60:BJ62)</f>
        <v>0</v>
      </c>
      <c r="BJ59" s="2466"/>
      <c r="BK59" s="2395">
        <f t="shared" ref="BK59" si="125">SUM(BK60:BL62)</f>
        <v>0</v>
      </c>
      <c r="BL59" s="2466"/>
      <c r="BM59" s="2395">
        <f t="shared" ref="BM59" si="126">SUM(BM60:BN62)</f>
        <v>0</v>
      </c>
      <c r="BN59" s="2511"/>
      <c r="BO59" s="2474">
        <f t="shared" ref="BO59" si="127">SUM(BO60:BP62)</f>
        <v>0</v>
      </c>
      <c r="BP59" s="2466"/>
      <c r="BQ59" s="2395">
        <f t="shared" ref="BQ59" si="128">SUM(BQ60:BR62)</f>
        <v>0</v>
      </c>
      <c r="BR59" s="2466"/>
      <c r="BS59" s="2395">
        <f t="shared" ref="BS59" si="129">SUM(BS60:BT62)</f>
        <v>0</v>
      </c>
      <c r="BT59" s="2511"/>
      <c r="BU59" s="2474">
        <f t="shared" ref="BU59" si="130">SUM(BU60:BV62)</f>
        <v>0</v>
      </c>
      <c r="BV59" s="2466"/>
      <c r="BW59" s="2395">
        <f t="shared" ref="BW59" si="131">SUM(BW60:BX62)</f>
        <v>0</v>
      </c>
      <c r="BX59" s="2466"/>
      <c r="BY59" s="2395">
        <f t="shared" ref="BY59" si="132">SUM(BY60:BZ62)</f>
        <v>0</v>
      </c>
      <c r="BZ59" s="2511"/>
      <c r="CA59" s="2474">
        <f t="shared" ref="CA59" si="133">SUM(CA60:CB62)</f>
        <v>0</v>
      </c>
      <c r="CB59" s="2466"/>
      <c r="CC59" s="2395">
        <f t="shared" ref="CC59" si="134">SUM(CC60:CD62)</f>
        <v>0</v>
      </c>
      <c r="CD59" s="2466"/>
      <c r="CE59" s="2395">
        <f t="shared" ref="CE59" si="135">SUM(CE60:CF62)</f>
        <v>0</v>
      </c>
      <c r="CF59" s="2511"/>
      <c r="CG59" s="2474">
        <f>SUM(CG60:CH62)</f>
        <v>12</v>
      </c>
      <c r="CH59" s="2473"/>
      <c r="CI59" s="897">
        <f t="shared" si="99"/>
        <v>0</v>
      </c>
      <c r="CJ59" s="917">
        <f t="shared" si="99"/>
        <v>414</v>
      </c>
      <c r="CK59" s="918">
        <f t="shared" si="2"/>
        <v>218</v>
      </c>
      <c r="CL59" s="924">
        <f t="shared" si="3"/>
        <v>12</v>
      </c>
      <c r="CM59" s="918">
        <f t="shared" si="4"/>
        <v>218</v>
      </c>
    </row>
    <row r="60" spans="1:91" s="921" customFormat="1" ht="39" customHeight="1" thickTop="1" x14ac:dyDescent="0.2">
      <c r="A60" s="924">
        <f t="shared" ref="A60:A62" si="136">ROUND(1,1)*Y60/36</f>
        <v>6.1111111111111107</v>
      </c>
      <c r="B60" s="924">
        <f>ROUND(1,1)*Y60/40</f>
        <v>5.5</v>
      </c>
      <c r="C60" s="924">
        <f>(Y60-36)/AA60</f>
        <v>1.5593220338983051</v>
      </c>
      <c r="D60" s="926">
        <f t="shared" ref="D60:D62" si="137">AK60+AQ60+AW60+BC60+BI60+BO60+BU60+CA60</f>
        <v>220</v>
      </c>
      <c r="E60" s="927">
        <f t="shared" ref="E60:E62" si="138">AM60+AS60+AY60+BE60+BK60+BQ60+BW60+CC60</f>
        <v>118</v>
      </c>
      <c r="F60" s="2301" t="s">
        <v>184</v>
      </c>
      <c r="G60" s="2302"/>
      <c r="H60" s="2532" t="s">
        <v>185</v>
      </c>
      <c r="I60" s="2477"/>
      <c r="J60" s="2477"/>
      <c r="K60" s="2477"/>
      <c r="L60" s="2477"/>
      <c r="M60" s="2477"/>
      <c r="N60" s="2477"/>
      <c r="O60" s="2477"/>
      <c r="P60" s="2477"/>
      <c r="Q60" s="2477"/>
      <c r="R60" s="2477"/>
      <c r="S60" s="2477"/>
      <c r="T60" s="2477"/>
      <c r="U60" s="2540">
        <v>1</v>
      </c>
      <c r="V60" s="2541"/>
      <c r="W60" s="2542" t="s">
        <v>600</v>
      </c>
      <c r="X60" s="2543"/>
      <c r="Y60" s="2544">
        <f>AK60+AQ60+AW60+BC60+BI60+BO60+BU60+CA60</f>
        <v>220</v>
      </c>
      <c r="Z60" s="2528"/>
      <c r="AA60" s="2485">
        <f>SUM(AC60:AJ60)</f>
        <v>118</v>
      </c>
      <c r="AB60" s="2486"/>
      <c r="AC60" s="2516">
        <v>34</v>
      </c>
      <c r="AD60" s="2512"/>
      <c r="AE60" s="2364"/>
      <c r="AF60" s="2512"/>
      <c r="AG60" s="2364">
        <v>84</v>
      </c>
      <c r="AH60" s="2512"/>
      <c r="AI60" s="2364"/>
      <c r="AJ60" s="2512"/>
      <c r="AK60" s="2402">
        <v>110</v>
      </c>
      <c r="AL60" s="2513"/>
      <c r="AM60" s="2364">
        <v>50</v>
      </c>
      <c r="AN60" s="2512"/>
      <c r="AO60" s="2485">
        <v>3</v>
      </c>
      <c r="AP60" s="2486"/>
      <c r="AQ60" s="2517">
        <v>110</v>
      </c>
      <c r="AR60" s="2512"/>
      <c r="AS60" s="2364">
        <v>68</v>
      </c>
      <c r="AT60" s="2512"/>
      <c r="AU60" s="2403">
        <v>3</v>
      </c>
      <c r="AV60" s="2486"/>
      <c r="AW60" s="2402"/>
      <c r="AX60" s="2513"/>
      <c r="AY60" s="2364"/>
      <c r="AZ60" s="2512"/>
      <c r="BA60" s="2531"/>
      <c r="BB60" s="2519"/>
      <c r="BC60" s="2517"/>
      <c r="BD60" s="2512"/>
      <c r="BE60" s="2364"/>
      <c r="BF60" s="2512"/>
      <c r="BG60" s="2531">
        <f t="shared" ref="BG60:BG62" si="139">ROUND(1,1)*BC60/40</f>
        <v>0</v>
      </c>
      <c r="BH60" s="2519"/>
      <c r="BI60" s="2517"/>
      <c r="BJ60" s="2512"/>
      <c r="BK60" s="2364"/>
      <c r="BL60" s="2512"/>
      <c r="BM60" s="2531">
        <f t="shared" ref="BM60:BM62" si="140">ROUND(1,1)*BI60/40</f>
        <v>0</v>
      </c>
      <c r="BN60" s="2519"/>
      <c r="BO60" s="2517"/>
      <c r="BP60" s="2512"/>
      <c r="BQ60" s="2364"/>
      <c r="BR60" s="2512"/>
      <c r="BS60" s="2531">
        <f t="shared" ref="BS60:BS62" si="141">ROUND(1,1)*BO60/40</f>
        <v>0</v>
      </c>
      <c r="BT60" s="2519"/>
      <c r="BU60" s="2517"/>
      <c r="BV60" s="2512"/>
      <c r="BW60" s="2364"/>
      <c r="BX60" s="2512"/>
      <c r="BY60" s="2531">
        <f t="shared" ref="BY60:BY62" si="142">ROUND(1,1)*BU60/40</f>
        <v>0</v>
      </c>
      <c r="BZ60" s="2519"/>
      <c r="CA60" s="2517"/>
      <c r="CB60" s="2512"/>
      <c r="CC60" s="2364"/>
      <c r="CD60" s="2512"/>
      <c r="CE60" s="2531">
        <f t="shared" ref="CE60:CE62" si="143">ROUND(1,1)*CA60/40</f>
        <v>0</v>
      </c>
      <c r="CF60" s="2519"/>
      <c r="CG60" s="2402">
        <f t="shared" ref="CG60:CG62" si="144">AO60+AU60+BA60+BG60+BM60+BS60+BY60+CE60</f>
        <v>6</v>
      </c>
      <c r="CH60" s="2403"/>
      <c r="CI60" s="897" t="s">
        <v>232</v>
      </c>
      <c r="CJ60" s="917">
        <f t="shared" si="99"/>
        <v>220</v>
      </c>
      <c r="CK60" s="918">
        <f t="shared" si="2"/>
        <v>118</v>
      </c>
      <c r="CL60" s="924">
        <f t="shared" si="3"/>
        <v>6</v>
      </c>
      <c r="CM60" s="918">
        <f t="shared" si="4"/>
        <v>118</v>
      </c>
    </row>
    <row r="61" spans="1:91" s="921" customFormat="1" ht="54" customHeight="1" x14ac:dyDescent="0.2">
      <c r="A61" s="924">
        <f t="shared" si="136"/>
        <v>2.6111111111111112</v>
      </c>
      <c r="B61" s="924">
        <f>ROUND(1,1)*Y61/40</f>
        <v>2.35</v>
      </c>
      <c r="C61" s="924">
        <f>(Y61-36)/AA61</f>
        <v>1.1599999999999999</v>
      </c>
      <c r="D61" s="926">
        <f t="shared" si="137"/>
        <v>94</v>
      </c>
      <c r="E61" s="927">
        <f t="shared" si="138"/>
        <v>50</v>
      </c>
      <c r="F61" s="2301" t="s">
        <v>188</v>
      </c>
      <c r="G61" s="2302"/>
      <c r="H61" s="2556" t="s">
        <v>189</v>
      </c>
      <c r="I61" s="2316"/>
      <c r="J61" s="2316"/>
      <c r="K61" s="2316"/>
      <c r="L61" s="2316"/>
      <c r="M61" s="2316"/>
      <c r="N61" s="2316"/>
      <c r="O61" s="2316"/>
      <c r="P61" s="2316"/>
      <c r="Q61" s="2316"/>
      <c r="R61" s="2316"/>
      <c r="S61" s="2316"/>
      <c r="T61" s="2316"/>
      <c r="U61" s="2283">
        <v>1</v>
      </c>
      <c r="V61" s="2505"/>
      <c r="W61" s="2285"/>
      <c r="X61" s="2286"/>
      <c r="Y61" s="2545">
        <f t="shared" ref="Y61:Y62" si="145">AK61+AQ61+AW61+BC61+BI61+BO61+BU61+CA61</f>
        <v>94</v>
      </c>
      <c r="Z61" s="2321"/>
      <c r="AA61" s="2273">
        <f>SUM(AC61:AJ61)</f>
        <v>50</v>
      </c>
      <c r="AB61" s="2274"/>
      <c r="AC61" s="2504">
        <v>34</v>
      </c>
      <c r="AD61" s="2272"/>
      <c r="AE61" s="2271">
        <v>16</v>
      </c>
      <c r="AF61" s="2272"/>
      <c r="AG61" s="2271"/>
      <c r="AH61" s="2272"/>
      <c r="AI61" s="2271"/>
      <c r="AJ61" s="2272"/>
      <c r="AK61" s="2283">
        <v>94</v>
      </c>
      <c r="AL61" s="2284"/>
      <c r="AM61" s="2271">
        <v>50</v>
      </c>
      <c r="AN61" s="2272"/>
      <c r="AO61" s="2273">
        <v>3</v>
      </c>
      <c r="AP61" s="2274"/>
      <c r="AQ61" s="2285"/>
      <c r="AR61" s="2272"/>
      <c r="AS61" s="2271"/>
      <c r="AT61" s="2272"/>
      <c r="AU61" s="2537"/>
      <c r="AV61" s="2363"/>
      <c r="AW61" s="2283"/>
      <c r="AX61" s="2284"/>
      <c r="AY61" s="2271"/>
      <c r="AZ61" s="2272"/>
      <c r="BA61" s="2537"/>
      <c r="BB61" s="2363"/>
      <c r="BC61" s="2285"/>
      <c r="BD61" s="2272"/>
      <c r="BE61" s="2271"/>
      <c r="BF61" s="2272"/>
      <c r="BG61" s="2537">
        <f t="shared" si="139"/>
        <v>0</v>
      </c>
      <c r="BH61" s="2363"/>
      <c r="BI61" s="2285"/>
      <c r="BJ61" s="2272"/>
      <c r="BK61" s="2271"/>
      <c r="BL61" s="2272"/>
      <c r="BM61" s="2537">
        <f t="shared" si="140"/>
        <v>0</v>
      </c>
      <c r="BN61" s="2363"/>
      <c r="BO61" s="2285"/>
      <c r="BP61" s="2272"/>
      <c r="BQ61" s="2271"/>
      <c r="BR61" s="2272"/>
      <c r="BS61" s="2537">
        <f t="shared" si="141"/>
        <v>0</v>
      </c>
      <c r="BT61" s="2363"/>
      <c r="BU61" s="2285"/>
      <c r="BV61" s="2272"/>
      <c r="BW61" s="2271"/>
      <c r="BX61" s="2272"/>
      <c r="BY61" s="2537">
        <f t="shared" si="142"/>
        <v>0</v>
      </c>
      <c r="BZ61" s="2363"/>
      <c r="CA61" s="2285"/>
      <c r="CB61" s="2272"/>
      <c r="CC61" s="2271"/>
      <c r="CD61" s="2272"/>
      <c r="CE61" s="2537">
        <f t="shared" si="143"/>
        <v>0</v>
      </c>
      <c r="CF61" s="2363"/>
      <c r="CG61" s="2283">
        <f t="shared" si="144"/>
        <v>3</v>
      </c>
      <c r="CH61" s="2505"/>
      <c r="CI61" s="897" t="s">
        <v>187</v>
      </c>
      <c r="CJ61" s="917">
        <f t="shared" si="99"/>
        <v>94</v>
      </c>
      <c r="CK61" s="918">
        <f t="shared" si="2"/>
        <v>50</v>
      </c>
      <c r="CL61" s="924">
        <f t="shared" si="3"/>
        <v>3</v>
      </c>
      <c r="CM61" s="918">
        <f t="shared" si="4"/>
        <v>50</v>
      </c>
    </row>
    <row r="62" spans="1:91" s="1159" customFormat="1" ht="31.5" customHeight="1" thickBot="1" x14ac:dyDescent="0.25">
      <c r="A62" s="986">
        <f t="shared" si="136"/>
        <v>2.7777777777777777</v>
      </c>
      <c r="B62" s="986">
        <f>ROUND(1,1)*Y62/40</f>
        <v>2.5</v>
      </c>
      <c r="C62" s="986">
        <f>(Y62-36)/AA62</f>
        <v>1.28</v>
      </c>
      <c r="D62" s="987">
        <f t="shared" si="137"/>
        <v>100</v>
      </c>
      <c r="E62" s="988">
        <f t="shared" si="138"/>
        <v>50</v>
      </c>
      <c r="F62" s="2546" t="s">
        <v>191</v>
      </c>
      <c r="G62" s="2547"/>
      <c r="H62" s="2548" t="s">
        <v>192</v>
      </c>
      <c r="I62" s="2549"/>
      <c r="J62" s="2549"/>
      <c r="K62" s="2549"/>
      <c r="L62" s="2549"/>
      <c r="M62" s="2549"/>
      <c r="N62" s="2549"/>
      <c r="O62" s="2549"/>
      <c r="P62" s="2549"/>
      <c r="Q62" s="2549"/>
      <c r="R62" s="2549"/>
      <c r="S62" s="2549"/>
      <c r="T62" s="2549"/>
      <c r="U62" s="2550"/>
      <c r="V62" s="2551"/>
      <c r="W62" s="2552" t="s">
        <v>600</v>
      </c>
      <c r="X62" s="2553"/>
      <c r="Y62" s="2554">
        <f t="shared" si="145"/>
        <v>100</v>
      </c>
      <c r="Z62" s="2555"/>
      <c r="AA62" s="2557">
        <f>SUM(AC62:AJ62)</f>
        <v>50</v>
      </c>
      <c r="AB62" s="2558"/>
      <c r="AC62" s="2559">
        <v>34</v>
      </c>
      <c r="AD62" s="2560"/>
      <c r="AE62" s="2561">
        <v>16</v>
      </c>
      <c r="AF62" s="2560"/>
      <c r="AG62" s="2561"/>
      <c r="AH62" s="2560"/>
      <c r="AI62" s="2561"/>
      <c r="AJ62" s="2560"/>
      <c r="AK62" s="2550"/>
      <c r="AL62" s="2562"/>
      <c r="AM62" s="2561"/>
      <c r="AN62" s="2560"/>
      <c r="AO62" s="2565"/>
      <c r="AP62" s="2564"/>
      <c r="AQ62" s="2550">
        <v>100</v>
      </c>
      <c r="AR62" s="2562"/>
      <c r="AS62" s="2561">
        <v>50</v>
      </c>
      <c r="AT62" s="2560"/>
      <c r="AU62" s="2557">
        <v>3</v>
      </c>
      <c r="AV62" s="2558"/>
      <c r="AW62" s="2550"/>
      <c r="AX62" s="2562"/>
      <c r="AY62" s="2561"/>
      <c r="AZ62" s="2560"/>
      <c r="BA62" s="2563"/>
      <c r="BB62" s="2564"/>
      <c r="BC62" s="2552"/>
      <c r="BD62" s="2560"/>
      <c r="BE62" s="2561"/>
      <c r="BF62" s="2560"/>
      <c r="BG62" s="2563">
        <f t="shared" si="139"/>
        <v>0</v>
      </c>
      <c r="BH62" s="2564"/>
      <c r="BI62" s="2552"/>
      <c r="BJ62" s="2560"/>
      <c r="BK62" s="2561"/>
      <c r="BL62" s="2560"/>
      <c r="BM62" s="2563">
        <f t="shared" si="140"/>
        <v>0</v>
      </c>
      <c r="BN62" s="2564"/>
      <c r="BO62" s="2552"/>
      <c r="BP62" s="2560"/>
      <c r="BQ62" s="2561"/>
      <c r="BR62" s="2560"/>
      <c r="BS62" s="2563">
        <f t="shared" si="141"/>
        <v>0</v>
      </c>
      <c r="BT62" s="2564"/>
      <c r="BU62" s="2552"/>
      <c r="BV62" s="2560"/>
      <c r="BW62" s="2561"/>
      <c r="BX62" s="2560"/>
      <c r="BY62" s="2563">
        <f t="shared" si="142"/>
        <v>0</v>
      </c>
      <c r="BZ62" s="2564"/>
      <c r="CA62" s="2552"/>
      <c r="CB62" s="2560"/>
      <c r="CC62" s="2561"/>
      <c r="CD62" s="2560"/>
      <c r="CE62" s="2563">
        <f t="shared" si="143"/>
        <v>0</v>
      </c>
      <c r="CF62" s="2564"/>
      <c r="CG62" s="2550">
        <f t="shared" si="144"/>
        <v>3</v>
      </c>
      <c r="CH62" s="2551"/>
      <c r="CI62" s="1158" t="s">
        <v>190</v>
      </c>
      <c r="CJ62" s="990">
        <f t="shared" si="99"/>
        <v>100</v>
      </c>
      <c r="CK62" s="991">
        <f t="shared" si="2"/>
        <v>50</v>
      </c>
      <c r="CL62" s="986">
        <f t="shared" si="3"/>
        <v>3</v>
      </c>
      <c r="CM62" s="991">
        <f t="shared" si="4"/>
        <v>50</v>
      </c>
    </row>
    <row r="63" spans="1:91" s="114" customFormat="1" ht="19.5" customHeight="1" thickTop="1" x14ac:dyDescent="0.4">
      <c r="A63" s="685"/>
      <c r="B63" s="685"/>
      <c r="C63" s="685"/>
      <c r="D63" s="685"/>
      <c r="E63" s="685"/>
      <c r="F63" s="2416" t="s">
        <v>95</v>
      </c>
      <c r="G63" s="2417"/>
      <c r="H63" s="2416" t="s">
        <v>579</v>
      </c>
      <c r="I63" s="2422"/>
      <c r="J63" s="2422"/>
      <c r="K63" s="2422"/>
      <c r="L63" s="2422"/>
      <c r="M63" s="2422"/>
      <c r="N63" s="2422"/>
      <c r="O63" s="2422"/>
      <c r="P63" s="2422"/>
      <c r="Q63" s="2422"/>
      <c r="R63" s="2422"/>
      <c r="S63" s="2422"/>
      <c r="T63" s="2423"/>
      <c r="U63" s="2366" t="s">
        <v>97</v>
      </c>
      <c r="V63" s="2367"/>
      <c r="W63" s="2366" t="s">
        <v>98</v>
      </c>
      <c r="X63" s="2367"/>
      <c r="Y63" s="2416" t="s">
        <v>99</v>
      </c>
      <c r="Z63" s="2422"/>
      <c r="AA63" s="2422"/>
      <c r="AB63" s="2422"/>
      <c r="AC63" s="2422"/>
      <c r="AD63" s="2422"/>
      <c r="AE63" s="2422"/>
      <c r="AF63" s="2422"/>
      <c r="AG63" s="2422"/>
      <c r="AH63" s="2422"/>
      <c r="AI63" s="2422"/>
      <c r="AJ63" s="2423"/>
      <c r="AK63" s="2443" t="s">
        <v>100</v>
      </c>
      <c r="AL63" s="2444"/>
      <c r="AM63" s="2444"/>
      <c r="AN63" s="2444"/>
      <c r="AO63" s="2444"/>
      <c r="AP63" s="2444"/>
      <c r="AQ63" s="2444"/>
      <c r="AR63" s="2444"/>
      <c r="AS63" s="2444"/>
      <c r="AT63" s="2444"/>
      <c r="AU63" s="2444"/>
      <c r="AV63" s="2444"/>
      <c r="AW63" s="2444"/>
      <c r="AX63" s="2444"/>
      <c r="AY63" s="2444"/>
      <c r="AZ63" s="2444"/>
      <c r="BA63" s="2444"/>
      <c r="BB63" s="2444"/>
      <c r="BC63" s="2444"/>
      <c r="BD63" s="2444"/>
      <c r="BE63" s="2444"/>
      <c r="BF63" s="2444"/>
      <c r="BG63" s="2444"/>
      <c r="BH63" s="2444"/>
      <c r="BI63" s="2444"/>
      <c r="BJ63" s="2444"/>
      <c r="BK63" s="2444"/>
      <c r="BL63" s="2444"/>
      <c r="BM63" s="2444"/>
      <c r="BN63" s="2444"/>
      <c r="BO63" s="2444"/>
      <c r="BP63" s="2444"/>
      <c r="BQ63" s="2444"/>
      <c r="BR63" s="2444"/>
      <c r="BS63" s="2444"/>
      <c r="BT63" s="2444"/>
      <c r="BU63" s="2444"/>
      <c r="BV63" s="2444"/>
      <c r="BW63" s="2444"/>
      <c r="BX63" s="2444"/>
      <c r="BY63" s="2444"/>
      <c r="BZ63" s="2444"/>
      <c r="CA63" s="2444"/>
      <c r="CB63" s="2444"/>
      <c r="CC63" s="2444"/>
      <c r="CD63" s="2444"/>
      <c r="CE63" s="2444"/>
      <c r="CF63" s="2444"/>
      <c r="CG63" s="2366" t="s">
        <v>101</v>
      </c>
      <c r="CH63" s="2367"/>
      <c r="CI63" s="2372" t="s">
        <v>102</v>
      </c>
    </row>
    <row r="64" spans="1:91" s="114" customFormat="1" ht="16.149999999999999" customHeight="1" thickBot="1" x14ac:dyDescent="0.45">
      <c r="A64" s="685" t="s">
        <v>103</v>
      </c>
      <c r="B64" s="685"/>
      <c r="C64" s="685"/>
      <c r="D64" s="685" t="s">
        <v>104</v>
      </c>
      <c r="E64" s="685"/>
      <c r="F64" s="2418"/>
      <c r="G64" s="2419"/>
      <c r="H64" s="2424"/>
      <c r="I64" s="2425"/>
      <c r="J64" s="2425"/>
      <c r="K64" s="2425"/>
      <c r="L64" s="2425"/>
      <c r="M64" s="2425"/>
      <c r="N64" s="2425"/>
      <c r="O64" s="2425"/>
      <c r="P64" s="2425"/>
      <c r="Q64" s="2425"/>
      <c r="R64" s="2425"/>
      <c r="S64" s="2425"/>
      <c r="T64" s="2426"/>
      <c r="U64" s="2368"/>
      <c r="V64" s="2369"/>
      <c r="W64" s="2368"/>
      <c r="X64" s="2369"/>
      <c r="Y64" s="2427"/>
      <c r="Z64" s="2428"/>
      <c r="AA64" s="2428"/>
      <c r="AB64" s="2428"/>
      <c r="AC64" s="2428"/>
      <c r="AD64" s="2428"/>
      <c r="AE64" s="2428"/>
      <c r="AF64" s="2428"/>
      <c r="AG64" s="2428"/>
      <c r="AH64" s="2428"/>
      <c r="AI64" s="2428"/>
      <c r="AJ64" s="2429"/>
      <c r="AK64" s="2434"/>
      <c r="AL64" s="2435"/>
      <c r="AM64" s="2435"/>
      <c r="AN64" s="2435"/>
      <c r="AO64" s="2435"/>
      <c r="AP64" s="2435"/>
      <c r="AQ64" s="2435"/>
      <c r="AR64" s="2435"/>
      <c r="AS64" s="2435"/>
      <c r="AT64" s="2435"/>
      <c r="AU64" s="2435"/>
      <c r="AV64" s="2435"/>
      <c r="AW64" s="2435"/>
      <c r="AX64" s="2435"/>
      <c r="AY64" s="2435"/>
      <c r="AZ64" s="2435"/>
      <c r="BA64" s="2435"/>
      <c r="BB64" s="2435"/>
      <c r="BC64" s="2435"/>
      <c r="BD64" s="2435"/>
      <c r="BE64" s="2435"/>
      <c r="BF64" s="2435"/>
      <c r="BG64" s="2435"/>
      <c r="BH64" s="2435"/>
      <c r="BI64" s="2435"/>
      <c r="BJ64" s="2435"/>
      <c r="BK64" s="2435"/>
      <c r="BL64" s="2435"/>
      <c r="BM64" s="2435"/>
      <c r="BN64" s="2435"/>
      <c r="BO64" s="2435"/>
      <c r="BP64" s="2435"/>
      <c r="BQ64" s="2435"/>
      <c r="BR64" s="2435"/>
      <c r="BS64" s="2435"/>
      <c r="BT64" s="2435"/>
      <c r="BU64" s="2435"/>
      <c r="BV64" s="2435"/>
      <c r="BW64" s="2435"/>
      <c r="BX64" s="2435"/>
      <c r="BY64" s="2435"/>
      <c r="BZ64" s="2435"/>
      <c r="CA64" s="2435"/>
      <c r="CB64" s="2435"/>
      <c r="CC64" s="2435"/>
      <c r="CD64" s="2435"/>
      <c r="CE64" s="2435"/>
      <c r="CF64" s="2435"/>
      <c r="CG64" s="2368"/>
      <c r="CH64" s="2369"/>
      <c r="CI64" s="2373"/>
    </row>
    <row r="65" spans="1:91" s="114" customFormat="1" ht="22.9" customHeight="1" thickTop="1" thickBot="1" x14ac:dyDescent="0.3">
      <c r="A65" s="702"/>
      <c r="B65" s="702" t="s">
        <v>105</v>
      </c>
      <c r="C65" s="702" t="s">
        <v>106</v>
      </c>
      <c r="D65" s="702" t="s">
        <v>107</v>
      </c>
      <c r="E65" s="702" t="s">
        <v>108</v>
      </c>
      <c r="F65" s="2418"/>
      <c r="G65" s="2419"/>
      <c r="H65" s="2424"/>
      <c r="I65" s="2425"/>
      <c r="J65" s="2425"/>
      <c r="K65" s="2425"/>
      <c r="L65" s="2425"/>
      <c r="M65" s="2425"/>
      <c r="N65" s="2425"/>
      <c r="O65" s="2425"/>
      <c r="P65" s="2425"/>
      <c r="Q65" s="2425"/>
      <c r="R65" s="2425"/>
      <c r="S65" s="2425"/>
      <c r="T65" s="2426"/>
      <c r="U65" s="2368"/>
      <c r="V65" s="2369"/>
      <c r="W65" s="2368"/>
      <c r="X65" s="2369"/>
      <c r="Y65" s="2459" t="s">
        <v>104</v>
      </c>
      <c r="Z65" s="2451"/>
      <c r="AA65" s="2451" t="s">
        <v>109</v>
      </c>
      <c r="AB65" s="2463"/>
      <c r="AC65" s="2415" t="s">
        <v>110</v>
      </c>
      <c r="AD65" s="2409"/>
      <c r="AE65" s="2409"/>
      <c r="AF65" s="2409"/>
      <c r="AG65" s="2409"/>
      <c r="AH65" s="2409"/>
      <c r="AI65" s="2409"/>
      <c r="AJ65" s="2433"/>
      <c r="AK65" s="2415" t="s">
        <v>111</v>
      </c>
      <c r="AL65" s="2409"/>
      <c r="AM65" s="2409"/>
      <c r="AN65" s="2409"/>
      <c r="AO65" s="2409"/>
      <c r="AP65" s="2409"/>
      <c r="AQ65" s="2409"/>
      <c r="AR65" s="2409"/>
      <c r="AS65" s="2409"/>
      <c r="AT65" s="2409"/>
      <c r="AU65" s="2409"/>
      <c r="AV65" s="2433"/>
      <c r="AW65" s="2434" t="s">
        <v>112</v>
      </c>
      <c r="AX65" s="2435"/>
      <c r="AY65" s="2435"/>
      <c r="AZ65" s="2435"/>
      <c r="BA65" s="2435"/>
      <c r="BB65" s="2435"/>
      <c r="BC65" s="2435"/>
      <c r="BD65" s="2435"/>
      <c r="BE65" s="2435"/>
      <c r="BF65" s="2435"/>
      <c r="BG65" s="2435"/>
      <c r="BH65" s="2436"/>
      <c r="BI65" s="2437" t="s">
        <v>113</v>
      </c>
      <c r="BJ65" s="2437"/>
      <c r="BK65" s="2437"/>
      <c r="BL65" s="2437"/>
      <c r="BM65" s="2437"/>
      <c r="BN65" s="2437"/>
      <c r="BO65" s="2437"/>
      <c r="BP65" s="2437"/>
      <c r="BQ65" s="2437"/>
      <c r="BR65" s="2437"/>
      <c r="BS65" s="2437"/>
      <c r="BT65" s="2437"/>
      <c r="BU65" s="2434" t="s">
        <v>114</v>
      </c>
      <c r="BV65" s="2435"/>
      <c r="BW65" s="2435"/>
      <c r="BX65" s="2435"/>
      <c r="BY65" s="2435"/>
      <c r="BZ65" s="2435"/>
      <c r="CA65" s="2435"/>
      <c r="CB65" s="2435"/>
      <c r="CC65" s="2435"/>
      <c r="CD65" s="2435"/>
      <c r="CE65" s="2435"/>
      <c r="CF65" s="2436"/>
      <c r="CG65" s="2368"/>
      <c r="CH65" s="2369"/>
      <c r="CI65" s="2373"/>
    </row>
    <row r="66" spans="1:91" s="114" customFormat="1" ht="23.45" customHeight="1" thickTop="1" x14ac:dyDescent="0.4">
      <c r="A66" s="702">
        <v>1.5</v>
      </c>
      <c r="B66" s="702">
        <f>A66*E66</f>
        <v>75</v>
      </c>
      <c r="C66" s="702">
        <f>A66*E66+36</f>
        <v>111</v>
      </c>
      <c r="D66" s="702">
        <f>A66*E66+2*36</f>
        <v>147</v>
      </c>
      <c r="E66" s="702">
        <v>50</v>
      </c>
      <c r="F66" s="2418"/>
      <c r="G66" s="2419"/>
      <c r="H66" s="2424"/>
      <c r="I66" s="2425"/>
      <c r="J66" s="2425"/>
      <c r="K66" s="2425"/>
      <c r="L66" s="2425"/>
      <c r="M66" s="2425"/>
      <c r="N66" s="2425"/>
      <c r="O66" s="2425"/>
      <c r="P66" s="2425"/>
      <c r="Q66" s="2425"/>
      <c r="R66" s="2425"/>
      <c r="S66" s="2425"/>
      <c r="T66" s="2426"/>
      <c r="U66" s="2368"/>
      <c r="V66" s="2369"/>
      <c r="W66" s="2368"/>
      <c r="X66" s="2369"/>
      <c r="Y66" s="2460"/>
      <c r="Z66" s="2452"/>
      <c r="AA66" s="2448"/>
      <c r="AB66" s="2464"/>
      <c r="AC66" s="2445" t="s">
        <v>115</v>
      </c>
      <c r="AD66" s="2446"/>
      <c r="AE66" s="2451" t="s">
        <v>116</v>
      </c>
      <c r="AF66" s="2451"/>
      <c r="AG66" s="2451" t="s">
        <v>117</v>
      </c>
      <c r="AH66" s="2451"/>
      <c r="AI66" s="2451" t="s">
        <v>118</v>
      </c>
      <c r="AJ66" s="2454"/>
      <c r="AK66" s="905"/>
      <c r="AL66" s="906" t="s">
        <v>119</v>
      </c>
      <c r="AM66" s="906"/>
      <c r="AN66" s="906"/>
      <c r="AO66" s="906"/>
      <c r="AP66" s="907"/>
      <c r="AQ66" s="2383" t="s">
        <v>120</v>
      </c>
      <c r="AR66" s="2340"/>
      <c r="AS66" s="2340"/>
      <c r="AT66" s="2340"/>
      <c r="AU66" s="2340"/>
      <c r="AV66" s="2384"/>
      <c r="AW66" s="2340" t="s">
        <v>121</v>
      </c>
      <c r="AX66" s="2340"/>
      <c r="AY66" s="2340"/>
      <c r="AZ66" s="2340"/>
      <c r="BA66" s="2340"/>
      <c r="BB66" s="2340"/>
      <c r="BC66" s="2383" t="s">
        <v>122</v>
      </c>
      <c r="BD66" s="2340"/>
      <c r="BE66" s="2340"/>
      <c r="BF66" s="2340"/>
      <c r="BG66" s="2340"/>
      <c r="BH66" s="2384"/>
      <c r="BI66" s="2340" t="s">
        <v>123</v>
      </c>
      <c r="BJ66" s="2340"/>
      <c r="BK66" s="2340"/>
      <c r="BL66" s="2340"/>
      <c r="BM66" s="2340"/>
      <c r="BN66" s="2340"/>
      <c r="BO66" s="2383" t="s">
        <v>124</v>
      </c>
      <c r="BP66" s="2340"/>
      <c r="BQ66" s="2340"/>
      <c r="BR66" s="2340"/>
      <c r="BS66" s="2340"/>
      <c r="BT66" s="2384"/>
      <c r="BU66" s="2340" t="s">
        <v>125</v>
      </c>
      <c r="BV66" s="2340"/>
      <c r="BW66" s="2340"/>
      <c r="BX66" s="2340"/>
      <c r="BY66" s="2340"/>
      <c r="BZ66" s="2340"/>
      <c r="CA66" s="2383" t="s">
        <v>126</v>
      </c>
      <c r="CB66" s="2340"/>
      <c r="CC66" s="2340"/>
      <c r="CD66" s="2340"/>
      <c r="CE66" s="2340"/>
      <c r="CF66" s="2384"/>
      <c r="CG66" s="2368"/>
      <c r="CH66" s="2369"/>
      <c r="CI66" s="2373"/>
    </row>
    <row r="67" spans="1:91" s="114" customFormat="1" ht="18.600000000000001" customHeight="1" x14ac:dyDescent="0.4">
      <c r="A67" s="702">
        <v>2.1</v>
      </c>
      <c r="B67" s="702">
        <f>A67*E67</f>
        <v>105</v>
      </c>
      <c r="C67" s="702">
        <f>A67*E67+36</f>
        <v>141</v>
      </c>
      <c r="D67" s="702">
        <f>A67*E67+2*36</f>
        <v>177</v>
      </c>
      <c r="E67" s="702">
        <v>50</v>
      </c>
      <c r="F67" s="2418"/>
      <c r="G67" s="2419"/>
      <c r="H67" s="2424"/>
      <c r="I67" s="2425"/>
      <c r="J67" s="2425"/>
      <c r="K67" s="2425"/>
      <c r="L67" s="2425"/>
      <c r="M67" s="2425"/>
      <c r="N67" s="2425"/>
      <c r="O67" s="2425"/>
      <c r="P67" s="2425"/>
      <c r="Q67" s="2425"/>
      <c r="R67" s="2425"/>
      <c r="S67" s="2425"/>
      <c r="T67" s="2426"/>
      <c r="U67" s="2368"/>
      <c r="V67" s="2369"/>
      <c r="W67" s="2368"/>
      <c r="X67" s="2369"/>
      <c r="Y67" s="2460"/>
      <c r="Z67" s="2452"/>
      <c r="AA67" s="2448"/>
      <c r="AB67" s="2464"/>
      <c r="AC67" s="2447"/>
      <c r="AD67" s="2448"/>
      <c r="AE67" s="2452"/>
      <c r="AF67" s="2452"/>
      <c r="AG67" s="2452"/>
      <c r="AH67" s="2452"/>
      <c r="AI67" s="2452"/>
      <c r="AJ67" s="2455"/>
      <c r="AK67" s="908"/>
      <c r="AL67" s="909">
        <v>17</v>
      </c>
      <c r="AM67" s="2385" t="s">
        <v>127</v>
      </c>
      <c r="AN67" s="2385"/>
      <c r="AO67" s="2385"/>
      <c r="AP67" s="910"/>
      <c r="AQ67" s="911"/>
      <c r="AR67" s="909">
        <v>17</v>
      </c>
      <c r="AS67" s="909" t="s">
        <v>127</v>
      </c>
      <c r="AT67" s="909"/>
      <c r="AU67" s="909"/>
      <c r="AV67" s="912"/>
      <c r="AW67" s="911"/>
      <c r="AX67" s="909">
        <v>17</v>
      </c>
      <c r="AY67" s="909" t="s">
        <v>127</v>
      </c>
      <c r="AZ67" s="909"/>
      <c r="BA67" s="909"/>
      <c r="BB67" s="912"/>
      <c r="BC67" s="911"/>
      <c r="BD67" s="909">
        <v>18</v>
      </c>
      <c r="BE67" s="909" t="s">
        <v>127</v>
      </c>
      <c r="BF67" s="909"/>
      <c r="BG67" s="909"/>
      <c r="BH67" s="912"/>
      <c r="BI67" s="911"/>
      <c r="BJ67" s="909">
        <v>17</v>
      </c>
      <c r="BK67" s="909" t="s">
        <v>127</v>
      </c>
      <c r="BL67" s="909"/>
      <c r="BM67" s="909"/>
      <c r="BN67" s="912"/>
      <c r="BO67" s="911"/>
      <c r="BP67" s="909">
        <v>17</v>
      </c>
      <c r="BQ67" s="909" t="s">
        <v>127</v>
      </c>
      <c r="BR67" s="909"/>
      <c r="BS67" s="909"/>
      <c r="BT67" s="912"/>
      <c r="BU67" s="911"/>
      <c r="BV67" s="909">
        <v>17</v>
      </c>
      <c r="BW67" s="909" t="s">
        <v>127</v>
      </c>
      <c r="BX67" s="909"/>
      <c r="BY67" s="909"/>
      <c r="BZ67" s="912"/>
      <c r="CA67" s="911"/>
      <c r="CB67" s="909"/>
      <c r="CC67" s="909"/>
      <c r="CD67" s="909"/>
      <c r="CE67" s="909"/>
      <c r="CF67" s="912"/>
      <c r="CG67" s="2368"/>
      <c r="CH67" s="2369"/>
      <c r="CI67" s="2373"/>
    </row>
    <row r="68" spans="1:91" s="114" customFormat="1" ht="25.5" customHeight="1" x14ac:dyDescent="0.4">
      <c r="A68" s="674"/>
      <c r="B68" s="674"/>
      <c r="C68" s="674"/>
      <c r="D68" s="674"/>
      <c r="E68" s="674"/>
      <c r="F68" s="2418"/>
      <c r="G68" s="2419"/>
      <c r="H68" s="2424"/>
      <c r="I68" s="2425"/>
      <c r="J68" s="2425"/>
      <c r="K68" s="2425"/>
      <c r="L68" s="2425"/>
      <c r="M68" s="2425"/>
      <c r="N68" s="2425"/>
      <c r="O68" s="2425"/>
      <c r="P68" s="2425"/>
      <c r="Q68" s="2425"/>
      <c r="R68" s="2425"/>
      <c r="S68" s="2425"/>
      <c r="T68" s="2426"/>
      <c r="U68" s="2368"/>
      <c r="V68" s="2369"/>
      <c r="W68" s="2368"/>
      <c r="X68" s="2369"/>
      <c r="Y68" s="2460"/>
      <c r="Z68" s="2452"/>
      <c r="AA68" s="2448"/>
      <c r="AB68" s="2464"/>
      <c r="AC68" s="2447"/>
      <c r="AD68" s="2448"/>
      <c r="AE68" s="2452"/>
      <c r="AF68" s="2452"/>
      <c r="AG68" s="2452"/>
      <c r="AH68" s="2452"/>
      <c r="AI68" s="2452"/>
      <c r="AJ68" s="2455"/>
      <c r="AK68" s="913" t="s">
        <v>128</v>
      </c>
      <c r="AL68" s="914" t="s">
        <v>601</v>
      </c>
      <c r="AM68" s="915"/>
      <c r="AN68" s="915"/>
      <c r="AO68" s="915"/>
      <c r="AP68" s="916"/>
      <c r="AQ68" s="2386"/>
      <c r="AR68" s="2387"/>
      <c r="AS68" s="2387"/>
      <c r="AT68" s="2387"/>
      <c r="AU68" s="2387"/>
      <c r="AV68" s="2387"/>
      <c r="AW68" s="2386"/>
      <c r="AX68" s="2387"/>
      <c r="AY68" s="2387"/>
      <c r="AZ68" s="2387"/>
      <c r="BA68" s="2387"/>
      <c r="BB68" s="2387"/>
      <c r="BC68" s="2386"/>
      <c r="BD68" s="2387"/>
      <c r="BE68" s="2387"/>
      <c r="BF68" s="2387"/>
      <c r="BG68" s="2387"/>
      <c r="BH68" s="2387"/>
      <c r="BI68" s="2386"/>
      <c r="BJ68" s="2387"/>
      <c r="BK68" s="2387"/>
      <c r="BL68" s="2387"/>
      <c r="BM68" s="2387"/>
      <c r="BN68" s="2387"/>
      <c r="BO68" s="2386"/>
      <c r="BP68" s="2387"/>
      <c r="BQ68" s="2387"/>
      <c r="BR68" s="2387"/>
      <c r="BS68" s="2387"/>
      <c r="BT68" s="2387"/>
      <c r="BU68" s="2386"/>
      <c r="BV68" s="2387"/>
      <c r="BW68" s="2387"/>
      <c r="BX68" s="2387"/>
      <c r="BY68" s="2387"/>
      <c r="BZ68" s="2387"/>
      <c r="CA68" s="2386"/>
      <c r="CB68" s="2387"/>
      <c r="CC68" s="2387"/>
      <c r="CD68" s="2387"/>
      <c r="CE68" s="2387"/>
      <c r="CF68" s="2387"/>
      <c r="CG68" s="2368"/>
      <c r="CH68" s="2369"/>
      <c r="CI68" s="2373"/>
    </row>
    <row r="69" spans="1:91" s="114" customFormat="1" ht="24" customHeight="1" x14ac:dyDescent="0.4">
      <c r="A69" s="700">
        <f>(B69-36)/C69</f>
        <v>1.9523809523809523</v>
      </c>
      <c r="B69" s="702">
        <v>200</v>
      </c>
      <c r="C69" s="702">
        <v>84</v>
      </c>
      <c r="D69" s="702" t="s">
        <v>106</v>
      </c>
      <c r="E69" s="674"/>
      <c r="F69" s="2418"/>
      <c r="G69" s="2419"/>
      <c r="H69" s="2424"/>
      <c r="I69" s="2425"/>
      <c r="J69" s="2425"/>
      <c r="K69" s="2425"/>
      <c r="L69" s="2425"/>
      <c r="M69" s="2425"/>
      <c r="N69" s="2425"/>
      <c r="O69" s="2425"/>
      <c r="P69" s="2425"/>
      <c r="Q69" s="2425"/>
      <c r="R69" s="2425"/>
      <c r="S69" s="2425"/>
      <c r="T69" s="2426"/>
      <c r="U69" s="2368"/>
      <c r="V69" s="2369"/>
      <c r="W69" s="2368"/>
      <c r="X69" s="2369"/>
      <c r="Y69" s="2460"/>
      <c r="Z69" s="2452"/>
      <c r="AA69" s="2448"/>
      <c r="AB69" s="2464"/>
      <c r="AC69" s="2447"/>
      <c r="AD69" s="2448"/>
      <c r="AE69" s="2452"/>
      <c r="AF69" s="2452"/>
      <c r="AG69" s="2452"/>
      <c r="AH69" s="2452"/>
      <c r="AI69" s="2452"/>
      <c r="AJ69" s="2455"/>
      <c r="AK69" s="2438" t="s">
        <v>130</v>
      </c>
      <c r="AL69" s="2380"/>
      <c r="AM69" s="2375" t="s">
        <v>131</v>
      </c>
      <c r="AN69" s="2431"/>
      <c r="AO69" s="2375" t="s">
        <v>132</v>
      </c>
      <c r="AP69" s="2376"/>
      <c r="AQ69" s="2439" t="s">
        <v>130</v>
      </c>
      <c r="AR69" s="2440"/>
      <c r="AS69" s="2375" t="s">
        <v>131</v>
      </c>
      <c r="AT69" s="2431"/>
      <c r="AU69" s="2375" t="s">
        <v>132</v>
      </c>
      <c r="AV69" s="2376"/>
      <c r="AW69" s="2379" t="s">
        <v>130</v>
      </c>
      <c r="AX69" s="2380"/>
      <c r="AY69" s="2375" t="s">
        <v>131</v>
      </c>
      <c r="AZ69" s="2431"/>
      <c r="BA69" s="2375" t="s">
        <v>132</v>
      </c>
      <c r="BB69" s="2376"/>
      <c r="BC69" s="2379" t="s">
        <v>130</v>
      </c>
      <c r="BD69" s="2380"/>
      <c r="BE69" s="2375" t="s">
        <v>131</v>
      </c>
      <c r="BF69" s="2431"/>
      <c r="BG69" s="2375" t="s">
        <v>132</v>
      </c>
      <c r="BH69" s="2376"/>
      <c r="BI69" s="2379" t="s">
        <v>130</v>
      </c>
      <c r="BJ69" s="2380"/>
      <c r="BK69" s="2375" t="s">
        <v>131</v>
      </c>
      <c r="BL69" s="2431"/>
      <c r="BM69" s="2375" t="s">
        <v>132</v>
      </c>
      <c r="BN69" s="2376"/>
      <c r="BO69" s="2379" t="s">
        <v>130</v>
      </c>
      <c r="BP69" s="2380"/>
      <c r="BQ69" s="2375" t="s">
        <v>131</v>
      </c>
      <c r="BR69" s="2431"/>
      <c r="BS69" s="2375" t="s">
        <v>132</v>
      </c>
      <c r="BT69" s="2376"/>
      <c r="BU69" s="2379" t="s">
        <v>130</v>
      </c>
      <c r="BV69" s="2380"/>
      <c r="BW69" s="2375" t="s">
        <v>131</v>
      </c>
      <c r="BX69" s="2431"/>
      <c r="BY69" s="2375" t="s">
        <v>132</v>
      </c>
      <c r="BZ69" s="2376"/>
      <c r="CA69" s="2379" t="s">
        <v>130</v>
      </c>
      <c r="CB69" s="2380"/>
      <c r="CC69" s="2375" t="s">
        <v>131</v>
      </c>
      <c r="CD69" s="2431"/>
      <c r="CE69" s="2375" t="s">
        <v>132</v>
      </c>
      <c r="CF69" s="2376"/>
      <c r="CG69" s="2368"/>
      <c r="CH69" s="2369"/>
      <c r="CI69" s="2373"/>
      <c r="CJ69" s="672" t="s">
        <v>133</v>
      </c>
    </row>
    <row r="70" spans="1:91" s="114" customFormat="1" ht="145.5" customHeight="1" thickBot="1" x14ac:dyDescent="0.45">
      <c r="A70" s="700">
        <f>B70/C70</f>
        <v>1.6666666666666667</v>
      </c>
      <c r="B70" s="702">
        <v>170</v>
      </c>
      <c r="C70" s="702">
        <v>102</v>
      </c>
      <c r="D70" s="702" t="s">
        <v>105</v>
      </c>
      <c r="E70" s="674"/>
      <c r="F70" s="2420"/>
      <c r="G70" s="2421"/>
      <c r="H70" s="2427"/>
      <c r="I70" s="2428"/>
      <c r="J70" s="2428"/>
      <c r="K70" s="2428"/>
      <c r="L70" s="2428"/>
      <c r="M70" s="2428"/>
      <c r="N70" s="2428"/>
      <c r="O70" s="2428"/>
      <c r="P70" s="2428"/>
      <c r="Q70" s="2428"/>
      <c r="R70" s="2428"/>
      <c r="S70" s="2428"/>
      <c r="T70" s="2429"/>
      <c r="U70" s="2370"/>
      <c r="V70" s="2371"/>
      <c r="W70" s="2370"/>
      <c r="X70" s="2371"/>
      <c r="Y70" s="2461"/>
      <c r="Z70" s="2462"/>
      <c r="AA70" s="2450"/>
      <c r="AB70" s="2465"/>
      <c r="AC70" s="2449"/>
      <c r="AD70" s="2450"/>
      <c r="AE70" s="2453"/>
      <c r="AF70" s="2453"/>
      <c r="AG70" s="2453"/>
      <c r="AH70" s="2453"/>
      <c r="AI70" s="2453"/>
      <c r="AJ70" s="2456"/>
      <c r="AK70" s="2381"/>
      <c r="AL70" s="2382"/>
      <c r="AM70" s="2377"/>
      <c r="AN70" s="2432"/>
      <c r="AO70" s="2377"/>
      <c r="AP70" s="2378"/>
      <c r="AQ70" s="2441"/>
      <c r="AR70" s="2442"/>
      <c r="AS70" s="2377"/>
      <c r="AT70" s="2432"/>
      <c r="AU70" s="2377"/>
      <c r="AV70" s="2378"/>
      <c r="AW70" s="2381"/>
      <c r="AX70" s="2382"/>
      <c r="AY70" s="2377"/>
      <c r="AZ70" s="2432"/>
      <c r="BA70" s="2377"/>
      <c r="BB70" s="2378"/>
      <c r="BC70" s="2381"/>
      <c r="BD70" s="2382"/>
      <c r="BE70" s="2377"/>
      <c r="BF70" s="2432"/>
      <c r="BG70" s="2377"/>
      <c r="BH70" s="2378"/>
      <c r="BI70" s="2381"/>
      <c r="BJ70" s="2382"/>
      <c r="BK70" s="2377"/>
      <c r="BL70" s="2432"/>
      <c r="BM70" s="2377"/>
      <c r="BN70" s="2378"/>
      <c r="BO70" s="2381"/>
      <c r="BP70" s="2382"/>
      <c r="BQ70" s="2377"/>
      <c r="BR70" s="2432"/>
      <c r="BS70" s="2377"/>
      <c r="BT70" s="2378"/>
      <c r="BU70" s="2381"/>
      <c r="BV70" s="2382"/>
      <c r="BW70" s="2377"/>
      <c r="BX70" s="2432"/>
      <c r="BY70" s="2377"/>
      <c r="BZ70" s="2378"/>
      <c r="CA70" s="2381"/>
      <c r="CB70" s="2382"/>
      <c r="CC70" s="2377"/>
      <c r="CD70" s="2432"/>
      <c r="CE70" s="2377"/>
      <c r="CF70" s="2378"/>
      <c r="CG70" s="2370"/>
      <c r="CH70" s="2371"/>
      <c r="CI70" s="2374"/>
      <c r="CJ70" s="673" t="s">
        <v>130</v>
      </c>
      <c r="CK70" s="673" t="s">
        <v>131</v>
      </c>
      <c r="CL70" s="673" t="s">
        <v>134</v>
      </c>
    </row>
    <row r="71" spans="1:91" s="875" customFormat="1" ht="51.75" customHeight="1" thickTop="1" thickBot="1" x14ac:dyDescent="0.25">
      <c r="A71" s="919"/>
      <c r="B71" s="919"/>
      <c r="C71" s="919"/>
      <c r="D71" s="919"/>
      <c r="E71" s="919"/>
      <c r="F71" s="2458" t="s">
        <v>194</v>
      </c>
      <c r="G71" s="2468"/>
      <c r="H71" s="2469" t="s">
        <v>195</v>
      </c>
      <c r="I71" s="2470"/>
      <c r="J71" s="2470"/>
      <c r="K71" s="2470"/>
      <c r="L71" s="2470"/>
      <c r="M71" s="2470"/>
      <c r="N71" s="2470"/>
      <c r="O71" s="2470"/>
      <c r="P71" s="2470"/>
      <c r="Q71" s="2470"/>
      <c r="R71" s="2470"/>
      <c r="S71" s="2470"/>
      <c r="T71" s="2471"/>
      <c r="U71" s="2457"/>
      <c r="V71" s="2458"/>
      <c r="W71" s="2457"/>
      <c r="X71" s="2457"/>
      <c r="Y71" s="2474">
        <f>SUM(Y72:Z73,Y74:Z76)</f>
        <v>634</v>
      </c>
      <c r="Z71" s="2466"/>
      <c r="AA71" s="2395">
        <f>SUM(AA72:AB73,AA74:AB76)</f>
        <v>310</v>
      </c>
      <c r="AB71" s="2511"/>
      <c r="AC71" s="2474">
        <f>SUM(AC72:AD73,AC74:AD76)</f>
        <v>170</v>
      </c>
      <c r="AD71" s="2466"/>
      <c r="AE71" s="2395">
        <f>SUM(AE72:AF73,AE74:AF76)</f>
        <v>32</v>
      </c>
      <c r="AF71" s="2466"/>
      <c r="AG71" s="2395">
        <f>SUM(AG72:AH73,AG74:AH76)</f>
        <v>108</v>
      </c>
      <c r="AH71" s="2466"/>
      <c r="AI71" s="2395">
        <f>SUM(AI72:AJ73,AI74:AJ76)</f>
        <v>0</v>
      </c>
      <c r="AJ71" s="2511"/>
      <c r="AK71" s="2474">
        <f>SUM(AK72:AL73,AK74:AL76)</f>
        <v>0</v>
      </c>
      <c r="AL71" s="2466"/>
      <c r="AM71" s="2395">
        <f>SUM(AM72:AN73,AM74:AN76)</f>
        <v>0</v>
      </c>
      <c r="AN71" s="2466"/>
      <c r="AO71" s="2395">
        <f>SUM(AO72:AP73,AO74:AP76)</f>
        <v>0</v>
      </c>
      <c r="AP71" s="2511"/>
      <c r="AQ71" s="2474">
        <f>SUM(AQ72:AR73,AQ74:AR76)</f>
        <v>0</v>
      </c>
      <c r="AR71" s="2466"/>
      <c r="AS71" s="2395">
        <f>SUM(AS72:AT73,AS74:AT76)</f>
        <v>0</v>
      </c>
      <c r="AT71" s="2466"/>
      <c r="AU71" s="2395">
        <f>SUM(AU72:AV73,AU74:AV76)</f>
        <v>0</v>
      </c>
      <c r="AV71" s="2511"/>
      <c r="AW71" s="2474">
        <f>SUM(AW72:AX73,AW74:AX76)</f>
        <v>136</v>
      </c>
      <c r="AX71" s="2466"/>
      <c r="AY71" s="2395">
        <f>SUM(AY72:AZ73,AY74:AZ76)</f>
        <v>68</v>
      </c>
      <c r="AZ71" s="2466"/>
      <c r="BA71" s="2395">
        <f>SUM(BA72:BB73,BA74:BB76)</f>
        <v>3</v>
      </c>
      <c r="BB71" s="2511"/>
      <c r="BC71" s="2474">
        <f>SUM(BC72:BD73,BC74:BD76)</f>
        <v>360</v>
      </c>
      <c r="BD71" s="2466"/>
      <c r="BE71" s="2395">
        <f>SUM(BE72:BF73,BE74:BF76)</f>
        <v>158</v>
      </c>
      <c r="BF71" s="2466"/>
      <c r="BG71" s="2395">
        <f>SUM(BG72:BH73,BG74:BH76)</f>
        <v>10</v>
      </c>
      <c r="BH71" s="2511"/>
      <c r="BI71" s="2474">
        <f>SUM(BI72:BJ73,BI74:BJ76)</f>
        <v>138</v>
      </c>
      <c r="BJ71" s="2466"/>
      <c r="BK71" s="2395">
        <f>SUM(BK72:BL73,BK74:BL76)</f>
        <v>84</v>
      </c>
      <c r="BL71" s="2466"/>
      <c r="BM71" s="2395">
        <f>SUM(BM72:BN73,BM74:BN76)</f>
        <v>3</v>
      </c>
      <c r="BN71" s="2511"/>
      <c r="BO71" s="2474">
        <f>SUM(BO72:BP73,BO74:BP76)</f>
        <v>0</v>
      </c>
      <c r="BP71" s="2395"/>
      <c r="BQ71" s="2395">
        <f>SUM(BQ72:BR73,BQ74:BR76)</f>
        <v>0</v>
      </c>
      <c r="BR71" s="2395"/>
      <c r="BS71" s="2395">
        <f>SUM(BS72:BT73,BS74:BT76)</f>
        <v>0</v>
      </c>
      <c r="BT71" s="2396"/>
      <c r="BU71" s="2474">
        <f>SUM(BU72:BV73,BU74:BV76)</f>
        <v>0</v>
      </c>
      <c r="BV71" s="2395"/>
      <c r="BW71" s="2395">
        <f>SUM(BW72:BX73,BW74:BX76)</f>
        <v>0</v>
      </c>
      <c r="BX71" s="2395"/>
      <c r="BY71" s="2395">
        <f>SUM(BY72:BZ73,BY74:BZ76)</f>
        <v>0</v>
      </c>
      <c r="BZ71" s="2396"/>
      <c r="CA71" s="2474">
        <f>SUM(CA72:CB73,CA74:CB76)</f>
        <v>0</v>
      </c>
      <c r="CB71" s="2395"/>
      <c r="CC71" s="2395">
        <f>SUM(CC72:CD73,CC74:CD76)</f>
        <v>0</v>
      </c>
      <c r="CD71" s="2395"/>
      <c r="CE71" s="2395">
        <f>SUM(CE72:CF73,CE74:CF76)</f>
        <v>0</v>
      </c>
      <c r="CF71" s="2396"/>
      <c r="CG71" s="2474">
        <f>SUM(CG72:CH73,CG74:CH76)</f>
        <v>16</v>
      </c>
      <c r="CH71" s="2466"/>
      <c r="CI71" s="897">
        <f t="shared" si="99"/>
        <v>0</v>
      </c>
      <c r="CJ71" s="917">
        <f t="shared" si="99"/>
        <v>634</v>
      </c>
      <c r="CK71" s="918">
        <f>AM71+AS71+AY71+BE71+BK71+BQ71+BW71+CC71</f>
        <v>310</v>
      </c>
      <c r="CL71" s="924">
        <f t="shared" si="3"/>
        <v>16</v>
      </c>
      <c r="CM71" s="918">
        <f>SUM(AC71:AJ71)</f>
        <v>310</v>
      </c>
    </row>
    <row r="72" spans="1:91" s="921" customFormat="1" ht="28.9" customHeight="1" thickTop="1" x14ac:dyDescent="0.2">
      <c r="A72" s="924">
        <f t="shared" ref="A72" si="146">ROUND(1,1)*Y72/36</f>
        <v>6.833333333333333</v>
      </c>
      <c r="B72" s="924">
        <f>ROUND(1,1)*Y72/40</f>
        <v>6.15</v>
      </c>
      <c r="C72" s="924">
        <f>(Y72-72)/AA72</f>
        <v>1.4745762711864407</v>
      </c>
      <c r="D72" s="929">
        <f>BI72+BO72+BU72+CA72</f>
        <v>0</v>
      </c>
      <c r="E72" s="930">
        <f t="shared" ref="E72" si="147">BK72+BQ72+BW72+CC72</f>
        <v>0</v>
      </c>
      <c r="F72" s="2301" t="s">
        <v>196</v>
      </c>
      <c r="G72" s="2302"/>
      <c r="H72" s="2477" t="s">
        <v>197</v>
      </c>
      <c r="I72" s="2477"/>
      <c r="J72" s="2477"/>
      <c r="K72" s="2477"/>
      <c r="L72" s="2477"/>
      <c r="M72" s="2477"/>
      <c r="N72" s="2477"/>
      <c r="O72" s="2477"/>
      <c r="P72" s="2477"/>
      <c r="Q72" s="2477"/>
      <c r="R72" s="2477"/>
      <c r="S72" s="2477"/>
      <c r="T72" s="2477"/>
      <c r="U72" s="898">
        <v>3</v>
      </c>
      <c r="V72" s="899">
        <v>4</v>
      </c>
      <c r="W72" s="2542"/>
      <c r="X72" s="2543"/>
      <c r="Y72" s="2527">
        <f>AK72+AQ72+AW72+BC72+BI72+BO72+BU72+CA72</f>
        <v>246</v>
      </c>
      <c r="Z72" s="2528"/>
      <c r="AA72" s="2364">
        <f>SUM(AC72:AJ72)</f>
        <v>118</v>
      </c>
      <c r="AB72" s="2365"/>
      <c r="AC72" s="2516">
        <v>68</v>
      </c>
      <c r="AD72" s="2512"/>
      <c r="AE72" s="2364"/>
      <c r="AF72" s="2512"/>
      <c r="AG72" s="2364">
        <v>50</v>
      </c>
      <c r="AH72" s="2512"/>
      <c r="AI72" s="2364"/>
      <c r="AJ72" s="2512"/>
      <c r="AK72" s="2275"/>
      <c r="AL72" s="2276"/>
      <c r="AM72" s="2364"/>
      <c r="AN72" s="2512"/>
      <c r="AO72" s="2518">
        <f t="shared" ref="AO72" si="148">ROUND(1,1)*AK72/40</f>
        <v>0</v>
      </c>
      <c r="AP72" s="2519"/>
      <c r="AQ72" s="2402"/>
      <c r="AR72" s="2513"/>
      <c r="AS72" s="2364"/>
      <c r="AT72" s="2512"/>
      <c r="AU72" s="2403"/>
      <c r="AV72" s="2486"/>
      <c r="AW72" s="2402">
        <v>136</v>
      </c>
      <c r="AX72" s="2513"/>
      <c r="AY72" s="2364">
        <v>68</v>
      </c>
      <c r="AZ72" s="2512"/>
      <c r="BA72" s="2403">
        <v>3</v>
      </c>
      <c r="BB72" s="2486"/>
      <c r="BC72" s="2542">
        <v>110</v>
      </c>
      <c r="BD72" s="2580"/>
      <c r="BE72" s="2579">
        <v>50</v>
      </c>
      <c r="BF72" s="2580"/>
      <c r="BG72" s="2576">
        <v>3</v>
      </c>
      <c r="BH72" s="2577"/>
      <c r="BI72" s="2517"/>
      <c r="BJ72" s="2512"/>
      <c r="BK72" s="2364"/>
      <c r="BL72" s="2512"/>
      <c r="BM72" s="2531">
        <f t="shared" ref="BM72" si="149">ROUND(1,1)*BI72/40</f>
        <v>0</v>
      </c>
      <c r="BN72" s="2519"/>
      <c r="BO72" s="979"/>
      <c r="BP72" s="979"/>
      <c r="BQ72" s="2364"/>
      <c r="BR72" s="2512"/>
      <c r="BS72" s="2531">
        <f t="shared" ref="BS72" si="150">ROUND(1,1)*BO72/40</f>
        <v>0</v>
      </c>
      <c r="BT72" s="2519"/>
      <c r="BU72" s="2517"/>
      <c r="BV72" s="2512"/>
      <c r="BW72" s="2364"/>
      <c r="BX72" s="2512"/>
      <c r="BY72" s="2531">
        <f t="shared" ref="BY72" si="151">ROUND(1,1)*BU72/40</f>
        <v>0</v>
      </c>
      <c r="BZ72" s="2519"/>
      <c r="CA72" s="2517"/>
      <c r="CB72" s="2512"/>
      <c r="CC72" s="2364"/>
      <c r="CD72" s="2512"/>
      <c r="CE72" s="2531">
        <f t="shared" ref="CE72" si="152">ROUND(1,1)*CA72/40</f>
        <v>0</v>
      </c>
      <c r="CF72" s="2519"/>
      <c r="CG72" s="2402">
        <f t="shared" ref="CG72" si="153">AO72+AU72+BA72+BG72+BM72+BS72+BY72+CE72</f>
        <v>6</v>
      </c>
      <c r="CH72" s="2403"/>
      <c r="CI72" s="2391" t="s">
        <v>202</v>
      </c>
      <c r="CJ72" s="917">
        <f t="shared" ref="CJ72" si="154">AK72+AQ72+AW72+BC72+BI72+BO72+BU72+CA72</f>
        <v>246</v>
      </c>
      <c r="CK72" s="918">
        <f t="shared" ref="CK72" si="155">AM72+AS72+AY72+BE72+BK72+BQ72+BW72+CC72</f>
        <v>118</v>
      </c>
      <c r="CL72" s="924">
        <f t="shared" ref="CL72" si="156">AO72+AU72+BA72+BG72+BM72+BS72+BY72+CE72</f>
        <v>6</v>
      </c>
      <c r="CM72" s="918">
        <f t="shared" ref="CM72" si="157">SUM(AC72:AJ72)</f>
        <v>118</v>
      </c>
    </row>
    <row r="73" spans="1:91" s="920" customFormat="1" ht="28.9" customHeight="1" x14ac:dyDescent="0.2">
      <c r="A73" s="924">
        <f t="shared" ref="A73" si="158">ROUND(1,1)*Y73/36</f>
        <v>3.0555555555555554</v>
      </c>
      <c r="B73" s="924">
        <f t="shared" ref="B73" si="159">ROUND(1,1)*Y73/40</f>
        <v>2.75</v>
      </c>
      <c r="C73" s="924">
        <f>(Y73-36)/AA73</f>
        <v>1.088235294117647</v>
      </c>
      <c r="D73" s="926">
        <f t="shared" ref="D73" si="160">AK73+AQ73+AW73+BC73+BI73+BO73+BU73+CA73</f>
        <v>110</v>
      </c>
      <c r="E73" s="927">
        <f t="shared" ref="E73" si="161">AM73+AS73+AY73+BE73+BK73+BQ73+BW73+CC73</f>
        <v>68</v>
      </c>
      <c r="F73" s="2303" t="s">
        <v>200</v>
      </c>
      <c r="G73" s="2304"/>
      <c r="H73" s="2315" t="s">
        <v>204</v>
      </c>
      <c r="I73" s="2316"/>
      <c r="J73" s="2316"/>
      <c r="K73" s="2316"/>
      <c r="L73" s="2316"/>
      <c r="M73" s="2316"/>
      <c r="N73" s="2316"/>
      <c r="O73" s="2316"/>
      <c r="P73" s="2316"/>
      <c r="Q73" s="2316"/>
      <c r="R73" s="2316"/>
      <c r="S73" s="2316"/>
      <c r="T73" s="2317"/>
      <c r="U73" s="2283"/>
      <c r="V73" s="2505"/>
      <c r="W73" s="2285">
        <v>4</v>
      </c>
      <c r="X73" s="2286"/>
      <c r="Y73" s="2320">
        <f>AK73+AQ73+AW73+BC73+BI73+BO73+BU73+CA73</f>
        <v>110</v>
      </c>
      <c r="Z73" s="2321"/>
      <c r="AA73" s="2271">
        <f>SUM(AC73:AJ73)</f>
        <v>68</v>
      </c>
      <c r="AB73" s="2286"/>
      <c r="AC73" s="2285">
        <v>34</v>
      </c>
      <c r="AD73" s="2272"/>
      <c r="AE73" s="2271">
        <v>16</v>
      </c>
      <c r="AF73" s="2272"/>
      <c r="AG73" s="2271">
        <v>18</v>
      </c>
      <c r="AH73" s="2272"/>
      <c r="AI73" s="2271"/>
      <c r="AJ73" s="2286"/>
      <c r="AK73" s="2275"/>
      <c r="AL73" s="2276"/>
      <c r="AM73" s="2271"/>
      <c r="AN73" s="2272"/>
      <c r="AO73" s="2362">
        <f>ROUND(1,1)*AK73/40</f>
        <v>0</v>
      </c>
      <c r="AP73" s="2363"/>
      <c r="AQ73" s="2283"/>
      <c r="AR73" s="2284"/>
      <c r="AS73" s="2271"/>
      <c r="AT73" s="2272"/>
      <c r="AU73" s="2362">
        <f t="shared" ref="AU73" si="162">ROUND(1,1)*AQ73/40</f>
        <v>0</v>
      </c>
      <c r="AV73" s="2363"/>
      <c r="AW73" s="2283"/>
      <c r="AX73" s="2284"/>
      <c r="AY73" s="2271"/>
      <c r="AZ73" s="2272"/>
      <c r="BA73" s="2273"/>
      <c r="BB73" s="2274"/>
      <c r="BC73" s="2283">
        <v>110</v>
      </c>
      <c r="BD73" s="2284"/>
      <c r="BE73" s="2271">
        <v>68</v>
      </c>
      <c r="BF73" s="2272"/>
      <c r="BG73" s="2273">
        <v>3</v>
      </c>
      <c r="BH73" s="2274"/>
      <c r="BI73" s="2285"/>
      <c r="BJ73" s="2272"/>
      <c r="BK73" s="2271"/>
      <c r="BL73" s="2272"/>
      <c r="BM73" s="2362">
        <f t="shared" ref="BM73" si="163">ROUND(1,1)*BI73/40</f>
        <v>0</v>
      </c>
      <c r="BN73" s="2363"/>
      <c r="BO73" s="2285"/>
      <c r="BP73" s="2272"/>
      <c r="BQ73" s="2271"/>
      <c r="BR73" s="2272"/>
      <c r="BS73" s="2362">
        <f t="shared" ref="BS73" si="164">ROUND(1,1)*BO73/40</f>
        <v>0</v>
      </c>
      <c r="BT73" s="2363"/>
      <c r="BU73" s="2285"/>
      <c r="BV73" s="2272"/>
      <c r="BW73" s="2271"/>
      <c r="BX73" s="2272"/>
      <c r="BY73" s="2362">
        <f t="shared" ref="BY73" si="165">ROUND(1,1)*BU73/40</f>
        <v>0</v>
      </c>
      <c r="BZ73" s="2363"/>
      <c r="CA73" s="2285"/>
      <c r="CB73" s="2272"/>
      <c r="CC73" s="2271"/>
      <c r="CD73" s="2272"/>
      <c r="CE73" s="2362">
        <f t="shared" ref="CE73" si="166">ROUND(1,1)*CA73/40</f>
        <v>0</v>
      </c>
      <c r="CF73" s="2363"/>
      <c r="CG73" s="2283">
        <f t="shared" ref="CG73" si="167">AO73+AU73+BA73+BG73+BM73+BS73+BY73+CE73</f>
        <v>3</v>
      </c>
      <c r="CH73" s="2274"/>
      <c r="CI73" s="2392"/>
      <c r="CJ73" s="917">
        <f t="shared" ref="CJ73" si="168">AK73+AQ73+AW73+BC73+BI73+BO73+BU73+CA73</f>
        <v>110</v>
      </c>
      <c r="CK73" s="918">
        <f t="shared" ref="CK73" si="169">AM73+AS73+AY73+BE73+BK73+BQ73+BW73+CC73</f>
        <v>68</v>
      </c>
      <c r="CL73" s="924">
        <f t="shared" ref="CL73" si="170">AO73+AU73+BA73+BG73+BM73+BS73+BY73+CE73</f>
        <v>3</v>
      </c>
      <c r="CM73" s="918">
        <f t="shared" ref="CM73" si="171">SUM(AC73:AJ73)</f>
        <v>68</v>
      </c>
    </row>
    <row r="74" spans="1:91" s="920" customFormat="1" ht="54" customHeight="1" x14ac:dyDescent="0.2">
      <c r="A74" s="924">
        <f t="shared" ref="A74" si="172">ROUND(1,1)*Y74/36</f>
        <v>2.7777777777777777</v>
      </c>
      <c r="B74" s="924">
        <f t="shared" ref="B74" si="173">ROUND(1,1)*Y74/40</f>
        <v>2.5</v>
      </c>
      <c r="C74" s="924">
        <f t="shared" ref="C74" si="174">(Y74-36)/AA74</f>
        <v>1.6</v>
      </c>
      <c r="D74" s="929">
        <f>BI74+BO74+BU74+CA74</f>
        <v>0</v>
      </c>
      <c r="E74" s="927">
        <f t="shared" ref="E74" si="175">AM74+AS74+AY74+BE74+BK74+BQ74+BW74+CC74</f>
        <v>40</v>
      </c>
      <c r="F74" s="2299" t="s">
        <v>203</v>
      </c>
      <c r="G74" s="2300"/>
      <c r="H74" s="2522" t="s">
        <v>207</v>
      </c>
      <c r="I74" s="2523"/>
      <c r="J74" s="2523"/>
      <c r="K74" s="2523"/>
      <c r="L74" s="2523"/>
      <c r="M74" s="2523"/>
      <c r="N74" s="2523"/>
      <c r="O74" s="2523"/>
      <c r="P74" s="2523"/>
      <c r="Q74" s="2523"/>
      <c r="R74" s="2523"/>
      <c r="S74" s="2523"/>
      <c r="T74" s="2524"/>
      <c r="U74" s="2275">
        <v>4</v>
      </c>
      <c r="V74" s="2521"/>
      <c r="W74" s="2285"/>
      <c r="X74" s="2286"/>
      <c r="Y74" s="2287">
        <f>AK74+AQ74+AW74+BC74+BI74+BO74+BU74+CA74</f>
        <v>100</v>
      </c>
      <c r="Z74" s="2288"/>
      <c r="AA74" s="2277">
        <f t="shared" ref="AA74" si="176">SUM(AC74:AJ74)</f>
        <v>40</v>
      </c>
      <c r="AB74" s="2289"/>
      <c r="AC74" s="2275">
        <v>18</v>
      </c>
      <c r="AD74" s="2276"/>
      <c r="AE74" s="2290">
        <v>16</v>
      </c>
      <c r="AF74" s="2276"/>
      <c r="AG74" s="2291">
        <v>6</v>
      </c>
      <c r="AH74" s="2292"/>
      <c r="AI74" s="2277"/>
      <c r="AJ74" s="2289"/>
      <c r="AK74" s="2275"/>
      <c r="AL74" s="2276"/>
      <c r="AM74" s="2277"/>
      <c r="AN74" s="2278"/>
      <c r="AO74" s="2279">
        <f t="shared" ref="AO74:AO76" si="177">ROUND(1,1)*AK74/40</f>
        <v>0</v>
      </c>
      <c r="AP74" s="2280"/>
      <c r="AQ74" s="2275"/>
      <c r="AR74" s="2276"/>
      <c r="AS74" s="2277"/>
      <c r="AT74" s="2278"/>
      <c r="AU74" s="2279">
        <f t="shared" ref="AU74:AU76" si="178">ROUND(1,1)*AQ74/40</f>
        <v>0</v>
      </c>
      <c r="AV74" s="2280"/>
      <c r="AW74" s="2281"/>
      <c r="AX74" s="2278"/>
      <c r="AY74" s="2277"/>
      <c r="AZ74" s="2278"/>
      <c r="BA74" s="2279">
        <f t="shared" ref="BA74" si="179">ROUND(1,1)*AW74/40</f>
        <v>0</v>
      </c>
      <c r="BB74" s="2280"/>
      <c r="BC74" s="2275">
        <v>100</v>
      </c>
      <c r="BD74" s="2276"/>
      <c r="BE74" s="2277">
        <v>40</v>
      </c>
      <c r="BF74" s="2278"/>
      <c r="BG74" s="2290">
        <v>3</v>
      </c>
      <c r="BH74" s="2282"/>
      <c r="BI74" s="2275"/>
      <c r="BJ74" s="2276"/>
      <c r="BK74" s="2277"/>
      <c r="BL74" s="2278"/>
      <c r="BM74" s="2279"/>
      <c r="BN74" s="2280"/>
      <c r="BO74" s="2275"/>
      <c r="BP74" s="2276"/>
      <c r="BQ74" s="2277"/>
      <c r="BR74" s="2278"/>
      <c r="BS74" s="2279"/>
      <c r="BT74" s="2280"/>
      <c r="BU74" s="2275"/>
      <c r="BV74" s="2276"/>
      <c r="BW74" s="2277"/>
      <c r="BX74" s="2278"/>
      <c r="BY74" s="2279"/>
      <c r="BZ74" s="2280"/>
      <c r="CA74" s="2281"/>
      <c r="CB74" s="2278"/>
      <c r="CC74" s="2277"/>
      <c r="CD74" s="2278"/>
      <c r="CE74" s="2279">
        <f t="shared" ref="CE74:CE76" si="180">ROUND(1,1)*CA74/40</f>
        <v>0</v>
      </c>
      <c r="CF74" s="2280"/>
      <c r="CG74" s="2275">
        <f t="shared" ref="CG74" si="181">AO74+AU74+BA74+BG74+BM74+BS74+BY74+CE74</f>
        <v>3</v>
      </c>
      <c r="CH74" s="2282"/>
      <c r="CI74" s="1182" t="s">
        <v>205</v>
      </c>
      <c r="CJ74" s="917">
        <f t="shared" si="99"/>
        <v>100</v>
      </c>
      <c r="CK74" s="918">
        <f t="shared" si="2"/>
        <v>40</v>
      </c>
      <c r="CL74" s="924">
        <f>AO74+AU74+BA74+BG74+BM74+BS74+BY74+CE74</f>
        <v>3</v>
      </c>
      <c r="CM74" s="918">
        <f>SUM(AC74:AJ74)</f>
        <v>40</v>
      </c>
    </row>
    <row r="75" spans="1:91" s="1183" customFormat="1" ht="88.5" customHeight="1" x14ac:dyDescent="0.2">
      <c r="A75" s="924"/>
      <c r="B75" s="924"/>
      <c r="C75" s="924"/>
      <c r="D75" s="1181"/>
      <c r="E75" s="927"/>
      <c r="F75" s="2301"/>
      <c r="G75" s="2302"/>
      <c r="H75" s="2522" t="s">
        <v>619</v>
      </c>
      <c r="I75" s="2523"/>
      <c r="J75" s="2523"/>
      <c r="K75" s="2523"/>
      <c r="L75" s="2523"/>
      <c r="M75" s="2523"/>
      <c r="N75" s="2523"/>
      <c r="O75" s="2523"/>
      <c r="P75" s="2523"/>
      <c r="Q75" s="2523"/>
      <c r="R75" s="2523"/>
      <c r="S75" s="2523"/>
      <c r="T75" s="2524"/>
      <c r="U75" s="2275"/>
      <c r="V75" s="2521"/>
      <c r="W75" s="2285"/>
      <c r="X75" s="2286"/>
      <c r="Y75" s="2287">
        <v>40</v>
      </c>
      <c r="Z75" s="2288"/>
      <c r="AA75" s="2277"/>
      <c r="AB75" s="2289"/>
      <c r="AC75" s="2275"/>
      <c r="AD75" s="2276"/>
      <c r="AE75" s="2290"/>
      <c r="AF75" s="2276"/>
      <c r="AG75" s="2291"/>
      <c r="AH75" s="2292"/>
      <c r="AI75" s="2277"/>
      <c r="AJ75" s="2289"/>
      <c r="AK75" s="2275"/>
      <c r="AL75" s="2276"/>
      <c r="AM75" s="2277"/>
      <c r="AN75" s="2278"/>
      <c r="AO75" s="2279"/>
      <c r="AP75" s="2280"/>
      <c r="AQ75" s="2275"/>
      <c r="AR75" s="2276"/>
      <c r="AS75" s="2277"/>
      <c r="AT75" s="2278"/>
      <c r="AU75" s="2279"/>
      <c r="AV75" s="2280"/>
      <c r="AW75" s="2281"/>
      <c r="AX75" s="2278"/>
      <c r="AY75" s="2277"/>
      <c r="AZ75" s="2278"/>
      <c r="BA75" s="2279"/>
      <c r="BB75" s="2280"/>
      <c r="BC75" s="2283">
        <v>40</v>
      </c>
      <c r="BD75" s="2284"/>
      <c r="BE75" s="2271"/>
      <c r="BF75" s="2272"/>
      <c r="BG75" s="2273">
        <v>1</v>
      </c>
      <c r="BH75" s="2274"/>
      <c r="BI75" s="2275"/>
      <c r="BJ75" s="2276"/>
      <c r="BK75" s="2277"/>
      <c r="BL75" s="2278"/>
      <c r="BM75" s="2279"/>
      <c r="BN75" s="2280"/>
      <c r="BO75" s="2275"/>
      <c r="BP75" s="2276"/>
      <c r="BQ75" s="2277"/>
      <c r="BR75" s="2278"/>
      <c r="BS75" s="2279"/>
      <c r="BT75" s="2280"/>
      <c r="BU75" s="2275"/>
      <c r="BV75" s="2276"/>
      <c r="BW75" s="2277"/>
      <c r="BX75" s="2278"/>
      <c r="BY75" s="2279"/>
      <c r="BZ75" s="2280"/>
      <c r="CA75" s="2281"/>
      <c r="CB75" s="2278"/>
      <c r="CC75" s="2277"/>
      <c r="CD75" s="2278"/>
      <c r="CE75" s="2279"/>
      <c r="CF75" s="2280"/>
      <c r="CG75" s="2275">
        <f t="shared" ref="CG75" si="182">AO75+AU75+BA75+BG75+BM75+BS75+BY75+CE75</f>
        <v>1</v>
      </c>
      <c r="CH75" s="2282"/>
      <c r="CI75" s="979" t="s">
        <v>620</v>
      </c>
      <c r="CJ75" s="917">
        <f t="shared" si="99"/>
        <v>40</v>
      </c>
      <c r="CK75" s="918">
        <f t="shared" si="2"/>
        <v>0</v>
      </c>
      <c r="CL75" s="924">
        <f>AO75+AU75+BA75+BG75+BM75+BS75+BY75+CE75</f>
        <v>1</v>
      </c>
      <c r="CM75" s="918">
        <f t="shared" ref="CM75:CM120" si="183">SUM(AC75:AJ75)</f>
        <v>0</v>
      </c>
    </row>
    <row r="76" spans="1:91" s="934" customFormat="1" ht="32.25" customHeight="1" thickBot="1" x14ac:dyDescent="0.25">
      <c r="A76" s="931"/>
      <c r="B76" s="931"/>
      <c r="C76" s="931"/>
      <c r="D76" s="932"/>
      <c r="E76" s="933"/>
      <c r="F76" s="3043" t="s">
        <v>206</v>
      </c>
      <c r="G76" s="3044"/>
      <c r="H76" s="2568" t="s">
        <v>201</v>
      </c>
      <c r="I76" s="2569"/>
      <c r="J76" s="2569"/>
      <c r="K76" s="2569"/>
      <c r="L76" s="2569"/>
      <c r="M76" s="2569"/>
      <c r="N76" s="2569"/>
      <c r="O76" s="2569"/>
      <c r="P76" s="2569"/>
      <c r="Q76" s="2569"/>
      <c r="R76" s="2569"/>
      <c r="S76" s="2569"/>
      <c r="T76" s="2570"/>
      <c r="U76" s="2566">
        <v>5</v>
      </c>
      <c r="V76" s="2575"/>
      <c r="W76" s="2581"/>
      <c r="X76" s="2574"/>
      <c r="Y76" s="2582">
        <f>AK76+AQ76+AW76+BC76+BI76+BO76+BU76+CA76</f>
        <v>138</v>
      </c>
      <c r="Z76" s="2583"/>
      <c r="AA76" s="2571">
        <f>SUM(AC76:AJ76)</f>
        <v>84</v>
      </c>
      <c r="AB76" s="2574"/>
      <c r="AC76" s="2566">
        <v>50</v>
      </c>
      <c r="AD76" s="2567"/>
      <c r="AE76" s="2571"/>
      <c r="AF76" s="2567"/>
      <c r="AG76" s="2572">
        <v>34</v>
      </c>
      <c r="AH76" s="2573"/>
      <c r="AI76" s="2393"/>
      <c r="AJ76" s="2574"/>
      <c r="AK76" s="2566"/>
      <c r="AL76" s="2567"/>
      <c r="AM76" s="2393"/>
      <c r="AN76" s="2394"/>
      <c r="AO76" s="2584">
        <f t="shared" si="177"/>
        <v>0</v>
      </c>
      <c r="AP76" s="2585"/>
      <c r="AQ76" s="2566"/>
      <c r="AR76" s="2567"/>
      <c r="AS76" s="2393"/>
      <c r="AT76" s="2394"/>
      <c r="AU76" s="2584">
        <f t="shared" si="178"/>
        <v>0</v>
      </c>
      <c r="AV76" s="2585"/>
      <c r="AW76" s="2581"/>
      <c r="AX76" s="2394"/>
      <c r="AY76" s="2393"/>
      <c r="AZ76" s="2394"/>
      <c r="BA76" s="2571"/>
      <c r="BB76" s="2586"/>
      <c r="BC76" s="2566"/>
      <c r="BD76" s="2567"/>
      <c r="BE76" s="2393"/>
      <c r="BF76" s="2394"/>
      <c r="BG76" s="2571"/>
      <c r="BH76" s="2586"/>
      <c r="BI76" s="2581">
        <v>138</v>
      </c>
      <c r="BJ76" s="2394"/>
      <c r="BK76" s="2393">
        <v>84</v>
      </c>
      <c r="BL76" s="2394"/>
      <c r="BM76" s="2571">
        <v>3</v>
      </c>
      <c r="BN76" s="2586"/>
      <c r="BO76" s="2566"/>
      <c r="BP76" s="2567"/>
      <c r="BQ76" s="2393"/>
      <c r="BR76" s="2394"/>
      <c r="BS76" s="2584"/>
      <c r="BT76" s="2585"/>
      <c r="BU76" s="2566"/>
      <c r="BV76" s="2567"/>
      <c r="BW76" s="2393"/>
      <c r="BX76" s="2394"/>
      <c r="BY76" s="2584"/>
      <c r="BZ76" s="2585"/>
      <c r="CA76" s="2581"/>
      <c r="CB76" s="2394"/>
      <c r="CC76" s="2393"/>
      <c r="CD76" s="2394"/>
      <c r="CE76" s="2584">
        <f t="shared" si="180"/>
        <v>0</v>
      </c>
      <c r="CF76" s="2585"/>
      <c r="CG76" s="2566">
        <f>AO76+AU76+BA76+BG76+BM76+BS76+BY76+CE76</f>
        <v>3</v>
      </c>
      <c r="CH76" s="2586"/>
      <c r="CI76" s="904" t="s">
        <v>208</v>
      </c>
      <c r="CJ76" s="917">
        <f t="shared" si="99"/>
        <v>138</v>
      </c>
      <c r="CK76" s="918">
        <f t="shared" si="2"/>
        <v>84</v>
      </c>
      <c r="CL76" s="924">
        <f>AO76+AU76+BA76+BG76+BM76+BS76+BY76+CE76</f>
        <v>3</v>
      </c>
      <c r="CM76" s="918">
        <f t="shared" si="183"/>
        <v>84</v>
      </c>
    </row>
    <row r="77" spans="1:91" s="875" customFormat="1" ht="66" customHeight="1" thickTop="1" thickBot="1" x14ac:dyDescent="0.25">
      <c r="A77" s="919"/>
      <c r="B77" s="919"/>
      <c r="C77" s="919"/>
      <c r="D77" s="919"/>
      <c r="E77" s="919"/>
      <c r="F77" s="2458" t="s">
        <v>209</v>
      </c>
      <c r="G77" s="2468"/>
      <c r="H77" s="2595" t="s">
        <v>210</v>
      </c>
      <c r="I77" s="2596"/>
      <c r="J77" s="2596"/>
      <c r="K77" s="2596"/>
      <c r="L77" s="2596"/>
      <c r="M77" s="2596"/>
      <c r="N77" s="2596"/>
      <c r="O77" s="2596"/>
      <c r="P77" s="2596"/>
      <c r="Q77" s="2596"/>
      <c r="R77" s="2596"/>
      <c r="S77" s="2596"/>
      <c r="T77" s="2597"/>
      <c r="U77" s="2458"/>
      <c r="V77" s="2598"/>
      <c r="W77" s="2458"/>
      <c r="X77" s="2468"/>
      <c r="Y77" s="2474">
        <f>SUM(Y78:Z80)</f>
        <v>378</v>
      </c>
      <c r="Z77" s="2395"/>
      <c r="AA77" s="2395">
        <f t="shared" ref="AA77" si="184">SUM(AA78:AB80)</f>
        <v>168</v>
      </c>
      <c r="AB77" s="2396"/>
      <c r="AC77" s="2474">
        <f t="shared" ref="AC77" si="185">SUM(AC78:AD80)</f>
        <v>66</v>
      </c>
      <c r="AD77" s="2395"/>
      <c r="AE77" s="2395">
        <f t="shared" ref="AE77" si="186">SUM(AE78:AF80)</f>
        <v>84</v>
      </c>
      <c r="AF77" s="2395"/>
      <c r="AG77" s="2395">
        <f t="shared" ref="AG77" si="187">SUM(AG78:AH80)</f>
        <v>18</v>
      </c>
      <c r="AH77" s="2395"/>
      <c r="AI77" s="2395">
        <f t="shared" ref="AI77" si="188">SUM(AI78:AJ80)</f>
        <v>0</v>
      </c>
      <c r="AJ77" s="2396"/>
      <c r="AK77" s="2474">
        <f t="shared" ref="AK77" si="189">SUM(AK78:AL80)</f>
        <v>110</v>
      </c>
      <c r="AL77" s="2395"/>
      <c r="AM77" s="2395">
        <f t="shared" ref="AM77" si="190">SUM(AM78:AN80)</f>
        <v>50</v>
      </c>
      <c r="AN77" s="2395"/>
      <c r="AO77" s="2395">
        <f t="shared" ref="AO77" si="191">SUM(AO78:AP80)</f>
        <v>3</v>
      </c>
      <c r="AP77" s="2396"/>
      <c r="AQ77" s="2474">
        <f>SUM(AQ78:AR80)</f>
        <v>90</v>
      </c>
      <c r="AR77" s="2395"/>
      <c r="AS77" s="2395">
        <f t="shared" ref="AS77" si="192">SUM(AS78:AT80)</f>
        <v>34</v>
      </c>
      <c r="AT77" s="2395"/>
      <c r="AU77" s="2395">
        <f>SUM(AU78:AV80)</f>
        <v>3</v>
      </c>
      <c r="AV77" s="2396"/>
      <c r="AW77" s="2474">
        <f>SUM(AW78:AX80)</f>
        <v>178</v>
      </c>
      <c r="AX77" s="2395"/>
      <c r="AY77" s="2395">
        <f>SUM(AY78:AZ80)</f>
        <v>84</v>
      </c>
      <c r="AZ77" s="2395"/>
      <c r="BA77" s="2395">
        <f>SUM(BA78:BB80)</f>
        <v>4</v>
      </c>
      <c r="BB77" s="2396"/>
      <c r="BC77" s="2474">
        <f t="shared" ref="BC77" si="193">SUM(BC78:BD80)</f>
        <v>0</v>
      </c>
      <c r="BD77" s="2395"/>
      <c r="BE77" s="2395">
        <f t="shared" ref="BE77" si="194">SUM(BE78:BF80)</f>
        <v>0</v>
      </c>
      <c r="BF77" s="2395"/>
      <c r="BG77" s="2395">
        <f t="shared" ref="BG77" si="195">SUM(BG78:BH80)</f>
        <v>0</v>
      </c>
      <c r="BH77" s="2396"/>
      <c r="BI77" s="2474">
        <f t="shared" ref="BI77" si="196">SUM(BI78:BJ80)</f>
        <v>0</v>
      </c>
      <c r="BJ77" s="2395"/>
      <c r="BK77" s="2395">
        <f t="shared" ref="BK77" si="197">SUM(BK78:BL80)</f>
        <v>0</v>
      </c>
      <c r="BL77" s="2395"/>
      <c r="BM77" s="2395">
        <f t="shared" ref="BM77" si="198">SUM(BM78:BN80)</f>
        <v>0</v>
      </c>
      <c r="BN77" s="2396"/>
      <c r="BO77" s="2474">
        <f t="shared" ref="BO77" si="199">SUM(BO78:BP80)</f>
        <v>0</v>
      </c>
      <c r="BP77" s="2395"/>
      <c r="BQ77" s="2395">
        <f t="shared" ref="BQ77" si="200">SUM(BQ78:BR80)</f>
        <v>0</v>
      </c>
      <c r="BR77" s="2395"/>
      <c r="BS77" s="2395">
        <f t="shared" ref="BS77" si="201">SUM(BS78:BT80)</f>
        <v>0</v>
      </c>
      <c r="BT77" s="2396"/>
      <c r="BU77" s="2474">
        <f t="shared" ref="BU77" si="202">SUM(BU78:BV80)</f>
        <v>0</v>
      </c>
      <c r="BV77" s="2395"/>
      <c r="BW77" s="2395">
        <f t="shared" ref="BW77" si="203">SUM(BW78:BX80)</f>
        <v>0</v>
      </c>
      <c r="BX77" s="2395"/>
      <c r="BY77" s="2395">
        <f t="shared" ref="BY77" si="204">SUM(BY78:BZ80)</f>
        <v>0</v>
      </c>
      <c r="BZ77" s="2396"/>
      <c r="CA77" s="2474">
        <f t="shared" ref="CA77" si="205">SUM(CA78:CB80)</f>
        <v>0</v>
      </c>
      <c r="CB77" s="2395"/>
      <c r="CC77" s="2395">
        <f t="shared" ref="CC77" si="206">SUM(CC78:CD80)</f>
        <v>0</v>
      </c>
      <c r="CD77" s="2395"/>
      <c r="CE77" s="2395">
        <f t="shared" ref="CE77" si="207">SUM(CE78:CF80)</f>
        <v>0</v>
      </c>
      <c r="CF77" s="2396"/>
      <c r="CG77" s="2397">
        <f t="shared" ref="CG77" si="208">SUM(CG78:CH80)</f>
        <v>10</v>
      </c>
      <c r="CH77" s="2398"/>
      <c r="CI77" s="935">
        <f t="shared" si="99"/>
        <v>0</v>
      </c>
      <c r="CJ77" s="917">
        <f t="shared" si="99"/>
        <v>378</v>
      </c>
      <c r="CK77" s="918">
        <f t="shared" si="2"/>
        <v>168</v>
      </c>
      <c r="CL77" s="918">
        <f t="shared" si="3"/>
        <v>10</v>
      </c>
      <c r="CM77" s="918">
        <f>SUM(AC77:AJ77)</f>
        <v>168</v>
      </c>
    </row>
    <row r="78" spans="1:91" s="921" customFormat="1" ht="33" customHeight="1" thickTop="1" x14ac:dyDescent="0.2">
      <c r="A78" s="924">
        <f>ROUND(1,1)*Y78/36</f>
        <v>5.5555555555555554</v>
      </c>
      <c r="B78" s="924">
        <f>ROUND(1,1)*Y78/40</f>
        <v>5</v>
      </c>
      <c r="C78" s="925">
        <f t="shared" ref="C78:C80" si="209">(Y78-36)/AA78</f>
        <v>1.9523809523809523</v>
      </c>
      <c r="D78" s="929">
        <f>BI78+BO78</f>
        <v>0</v>
      </c>
      <c r="E78" s="927">
        <f t="shared" ref="E78:E80" si="210">AM78+AS78+AY78+BE78+BK78+BQ78+BW78+CC78</f>
        <v>84</v>
      </c>
      <c r="F78" s="3045" t="s">
        <v>211</v>
      </c>
      <c r="G78" s="3046"/>
      <c r="H78" s="2589" t="s">
        <v>212</v>
      </c>
      <c r="I78" s="2590"/>
      <c r="J78" s="2590"/>
      <c r="K78" s="2590"/>
      <c r="L78" s="2590"/>
      <c r="M78" s="2590"/>
      <c r="N78" s="2590"/>
      <c r="O78" s="2590"/>
      <c r="P78" s="2590"/>
      <c r="Q78" s="2590"/>
      <c r="R78" s="2590"/>
      <c r="S78" s="2590"/>
      <c r="T78" s="2591"/>
      <c r="U78" s="2542">
        <v>1</v>
      </c>
      <c r="V78" s="2592"/>
      <c r="W78" s="2542">
        <v>2</v>
      </c>
      <c r="X78" s="2543"/>
      <c r="Y78" s="2593">
        <f>AK78+AQ78+AW78+BC78+BI78+BO78+BU78+CA78</f>
        <v>200</v>
      </c>
      <c r="Z78" s="2594"/>
      <c r="AA78" s="2579">
        <f t="shared" ref="AA78" si="211">SUM(AC78:AJ78)</f>
        <v>84</v>
      </c>
      <c r="AB78" s="2543"/>
      <c r="AC78" s="2542">
        <v>16</v>
      </c>
      <c r="AD78" s="2580"/>
      <c r="AE78" s="2587">
        <v>68</v>
      </c>
      <c r="AF78" s="2588"/>
      <c r="AG78" s="2587"/>
      <c r="AH78" s="2588"/>
      <c r="AI78" s="2579"/>
      <c r="AJ78" s="2543"/>
      <c r="AK78" s="2540">
        <v>110</v>
      </c>
      <c r="AL78" s="2578"/>
      <c r="AM78" s="2579">
        <v>50</v>
      </c>
      <c r="AN78" s="2580"/>
      <c r="AO78" s="2576">
        <v>3</v>
      </c>
      <c r="AP78" s="2577"/>
      <c r="AQ78" s="2540">
        <v>90</v>
      </c>
      <c r="AR78" s="2578"/>
      <c r="AS78" s="2579">
        <v>34</v>
      </c>
      <c r="AT78" s="2580"/>
      <c r="AU78" s="2576">
        <v>3</v>
      </c>
      <c r="AV78" s="2577"/>
      <c r="AW78" s="2542"/>
      <c r="AX78" s="2580"/>
      <c r="AY78" s="2579"/>
      <c r="AZ78" s="2580"/>
      <c r="BA78" s="2599">
        <f t="shared" ref="BA78" si="212">ROUND(1,1)*AW78/40</f>
        <v>0</v>
      </c>
      <c r="BB78" s="2600"/>
      <c r="BC78" s="2542"/>
      <c r="BD78" s="2580"/>
      <c r="BE78" s="2579"/>
      <c r="BF78" s="2580"/>
      <c r="BG78" s="2599">
        <f t="shared" ref="BG78:BG80" si="213">ROUND(1,1)*BC78/40</f>
        <v>0</v>
      </c>
      <c r="BH78" s="2600"/>
      <c r="BI78" s="2542"/>
      <c r="BJ78" s="2580"/>
      <c r="BK78" s="2579"/>
      <c r="BL78" s="2580"/>
      <c r="BM78" s="2599">
        <f t="shared" ref="BM78:BM79" si="214">ROUND(1,1)*BI78/40</f>
        <v>0</v>
      </c>
      <c r="BN78" s="2600"/>
      <c r="BO78" s="2542"/>
      <c r="BP78" s="2580"/>
      <c r="BQ78" s="2579"/>
      <c r="BR78" s="2580"/>
      <c r="BS78" s="2599">
        <f t="shared" ref="BS78:BS79" si="215">ROUND(1,1)*BO78/40</f>
        <v>0</v>
      </c>
      <c r="BT78" s="2600"/>
      <c r="BU78" s="2542"/>
      <c r="BV78" s="2580"/>
      <c r="BW78" s="2579"/>
      <c r="BX78" s="2580"/>
      <c r="BY78" s="2599">
        <f t="shared" ref="BY78:BY80" si="216">ROUND(1,1)*BU78/40</f>
        <v>0</v>
      </c>
      <c r="BZ78" s="2600"/>
      <c r="CA78" s="2542"/>
      <c r="CB78" s="2580"/>
      <c r="CC78" s="2579"/>
      <c r="CD78" s="2580"/>
      <c r="CE78" s="2599">
        <f t="shared" ref="CE78:CE80" si="217">ROUND(1,1)*CA78/40</f>
        <v>0</v>
      </c>
      <c r="CF78" s="2600"/>
      <c r="CG78" s="2540">
        <f>AO78+AU78+BA78+BG78+BM78+BS78+BY78+CE78</f>
        <v>6</v>
      </c>
      <c r="CH78" s="2577"/>
      <c r="CI78" s="897" t="s">
        <v>213</v>
      </c>
      <c r="CJ78" s="917">
        <f t="shared" si="99"/>
        <v>200</v>
      </c>
      <c r="CK78" s="918">
        <f t="shared" si="2"/>
        <v>84</v>
      </c>
      <c r="CL78" s="924">
        <f t="shared" si="3"/>
        <v>6</v>
      </c>
      <c r="CM78" s="918">
        <f t="shared" si="183"/>
        <v>84</v>
      </c>
    </row>
    <row r="79" spans="1:91" s="921" customFormat="1" ht="63.75" customHeight="1" x14ac:dyDescent="0.2">
      <c r="A79" s="924">
        <f t="shared" ref="A79:A80" si="218">ROUND(1,1)*Y79/36</f>
        <v>1.1111111111111112</v>
      </c>
      <c r="B79" s="924">
        <f>ROUND(1,1)*Y79/40</f>
        <v>1</v>
      </c>
      <c r="C79" s="925"/>
      <c r="D79" s="929">
        <f>BI79+BO79</f>
        <v>0</v>
      </c>
      <c r="E79" s="927">
        <f t="shared" si="210"/>
        <v>0</v>
      </c>
      <c r="F79" s="3009"/>
      <c r="G79" s="3010"/>
      <c r="H79" s="2315" t="s">
        <v>215</v>
      </c>
      <c r="I79" s="2316"/>
      <c r="J79" s="2316"/>
      <c r="K79" s="2316"/>
      <c r="L79" s="2316"/>
      <c r="M79" s="2316"/>
      <c r="N79" s="2316"/>
      <c r="O79" s="2316"/>
      <c r="P79" s="2316"/>
      <c r="Q79" s="2316"/>
      <c r="R79" s="2316"/>
      <c r="S79" s="2316"/>
      <c r="T79" s="2317"/>
      <c r="U79" s="936"/>
      <c r="V79" s="936"/>
      <c r="W79" s="937"/>
      <c r="X79" s="938"/>
      <c r="Y79" s="2320">
        <v>40</v>
      </c>
      <c r="Z79" s="2321"/>
      <c r="AA79" s="2271">
        <f t="shared" ref="AA79" si="219">SUM(AC79:AJ79)</f>
        <v>0</v>
      </c>
      <c r="AB79" s="2286"/>
      <c r="AC79" s="2285"/>
      <c r="AD79" s="2272"/>
      <c r="AE79" s="939"/>
      <c r="AF79" s="940"/>
      <c r="AG79" s="2312"/>
      <c r="AH79" s="2313"/>
      <c r="AI79" s="2271"/>
      <c r="AJ79" s="2286"/>
      <c r="AK79" s="2283"/>
      <c r="AL79" s="2284"/>
      <c r="AM79" s="2271"/>
      <c r="AN79" s="2272"/>
      <c r="AO79" s="2362">
        <f t="shared" ref="AO79:AO80" si="220">ROUND(1,1)*AK79/40</f>
        <v>0</v>
      </c>
      <c r="AP79" s="2363"/>
      <c r="AQ79" s="2283"/>
      <c r="AR79" s="2284"/>
      <c r="AS79" s="2271"/>
      <c r="AT79" s="2272"/>
      <c r="AU79" s="2273"/>
      <c r="AV79" s="2274"/>
      <c r="AW79" s="2285">
        <v>40</v>
      </c>
      <c r="AX79" s="2272"/>
      <c r="AY79" s="2271"/>
      <c r="AZ79" s="2272"/>
      <c r="BA79" s="2505">
        <v>1</v>
      </c>
      <c r="BB79" s="2274"/>
      <c r="BC79" s="2285"/>
      <c r="BD79" s="2272"/>
      <c r="BE79" s="2271"/>
      <c r="BF79" s="2272"/>
      <c r="BG79" s="2362">
        <f t="shared" si="213"/>
        <v>0</v>
      </c>
      <c r="BH79" s="2363"/>
      <c r="BI79" s="2285"/>
      <c r="BJ79" s="2272"/>
      <c r="BK79" s="2271"/>
      <c r="BL79" s="2272"/>
      <c r="BM79" s="2362">
        <f t="shared" si="214"/>
        <v>0</v>
      </c>
      <c r="BN79" s="2363"/>
      <c r="BO79" s="2285"/>
      <c r="BP79" s="2272"/>
      <c r="BQ79" s="2271"/>
      <c r="BR79" s="2272"/>
      <c r="BS79" s="2362">
        <f t="shared" si="215"/>
        <v>0</v>
      </c>
      <c r="BT79" s="2363"/>
      <c r="BU79" s="2285"/>
      <c r="BV79" s="2272"/>
      <c r="BW79" s="2271"/>
      <c r="BX79" s="2272"/>
      <c r="BY79" s="2362">
        <f t="shared" si="216"/>
        <v>0</v>
      </c>
      <c r="BZ79" s="2363"/>
      <c r="CA79" s="2285"/>
      <c r="CB79" s="2272"/>
      <c r="CC79" s="2271"/>
      <c r="CD79" s="2272"/>
      <c r="CE79" s="2362">
        <f t="shared" si="217"/>
        <v>0</v>
      </c>
      <c r="CF79" s="2363"/>
      <c r="CG79" s="2283">
        <f>AO79+AU79+BA79+BG79+BM79+BS79+BY79+CE79</f>
        <v>1</v>
      </c>
      <c r="CH79" s="2274"/>
      <c r="CI79" s="897" t="s">
        <v>216</v>
      </c>
      <c r="CJ79" s="917">
        <f t="shared" si="99"/>
        <v>40</v>
      </c>
      <c r="CK79" s="918">
        <f t="shared" si="2"/>
        <v>0</v>
      </c>
      <c r="CL79" s="924">
        <f t="shared" si="3"/>
        <v>1</v>
      </c>
      <c r="CM79" s="918">
        <f t="shared" si="183"/>
        <v>0</v>
      </c>
    </row>
    <row r="80" spans="1:91" s="921" customFormat="1" ht="39.75" customHeight="1" thickBot="1" x14ac:dyDescent="0.25">
      <c r="A80" s="924">
        <f t="shared" si="218"/>
        <v>3.8333333333333335</v>
      </c>
      <c r="B80" s="924">
        <f t="shared" ref="B80" si="221">ROUND(1,1)*Y80/40</f>
        <v>3.45</v>
      </c>
      <c r="C80" s="925">
        <f t="shared" si="209"/>
        <v>1.2142857142857142</v>
      </c>
      <c r="D80" s="928"/>
      <c r="E80" s="927">
        <f t="shared" si="210"/>
        <v>84</v>
      </c>
      <c r="F80" s="2604" t="s">
        <v>214</v>
      </c>
      <c r="G80" s="2605"/>
      <c r="H80" s="2606" t="s">
        <v>218</v>
      </c>
      <c r="I80" s="2607"/>
      <c r="J80" s="2607"/>
      <c r="K80" s="2607"/>
      <c r="L80" s="2607"/>
      <c r="M80" s="2607"/>
      <c r="N80" s="2607"/>
      <c r="O80" s="2607"/>
      <c r="P80" s="2607"/>
      <c r="Q80" s="2607"/>
      <c r="R80" s="2607"/>
      <c r="S80" s="2607"/>
      <c r="T80" s="2608"/>
      <c r="U80" s="2609">
        <v>3</v>
      </c>
      <c r="V80" s="2610"/>
      <c r="W80" s="2609"/>
      <c r="X80" s="2601"/>
      <c r="Y80" s="2611">
        <f>AK80+AQ80+AW80+BC80+BI80+BO80+BU80+CA80</f>
        <v>138</v>
      </c>
      <c r="Z80" s="2612"/>
      <c r="AA80" s="2533">
        <f>SUM(AY80)</f>
        <v>84</v>
      </c>
      <c r="AB80" s="2601"/>
      <c r="AC80" s="2609">
        <v>50</v>
      </c>
      <c r="AD80" s="2534"/>
      <c r="AE80" s="2614">
        <v>16</v>
      </c>
      <c r="AF80" s="2615"/>
      <c r="AG80" s="2614">
        <v>18</v>
      </c>
      <c r="AH80" s="2615"/>
      <c r="AI80" s="2533"/>
      <c r="AJ80" s="2601"/>
      <c r="AK80" s="2538"/>
      <c r="AL80" s="2539"/>
      <c r="AM80" s="2533"/>
      <c r="AN80" s="2534"/>
      <c r="AO80" s="2602">
        <f t="shared" si="220"/>
        <v>0</v>
      </c>
      <c r="AP80" s="2603"/>
      <c r="AQ80" s="2538"/>
      <c r="AR80" s="2539"/>
      <c r="AS80" s="2533"/>
      <c r="AT80" s="2534"/>
      <c r="AU80" s="2602">
        <f t="shared" ref="AU80" si="222">ROUND(1,1)*AQ80/40</f>
        <v>0</v>
      </c>
      <c r="AV80" s="2603"/>
      <c r="AW80" s="2609">
        <v>138</v>
      </c>
      <c r="AX80" s="2534"/>
      <c r="AY80" s="2533">
        <v>84</v>
      </c>
      <c r="AZ80" s="2534"/>
      <c r="BA80" s="2535">
        <v>3</v>
      </c>
      <c r="BB80" s="2536"/>
      <c r="BC80" s="2609"/>
      <c r="BD80" s="2534"/>
      <c r="BE80" s="2533"/>
      <c r="BF80" s="2534"/>
      <c r="BG80" s="2602">
        <f t="shared" si="213"/>
        <v>0</v>
      </c>
      <c r="BH80" s="2603"/>
      <c r="BI80" s="2609"/>
      <c r="BJ80" s="2534"/>
      <c r="BK80" s="2533"/>
      <c r="BL80" s="2534"/>
      <c r="BM80" s="2602"/>
      <c r="BN80" s="2603"/>
      <c r="BO80" s="2609"/>
      <c r="BP80" s="2534"/>
      <c r="BQ80" s="2533"/>
      <c r="BR80" s="2534"/>
      <c r="BS80" s="2602"/>
      <c r="BT80" s="2603"/>
      <c r="BU80" s="2609"/>
      <c r="BV80" s="2534"/>
      <c r="BW80" s="2533"/>
      <c r="BX80" s="2534"/>
      <c r="BY80" s="2602">
        <f t="shared" si="216"/>
        <v>0</v>
      </c>
      <c r="BZ80" s="2603"/>
      <c r="CA80" s="2609"/>
      <c r="CB80" s="2534"/>
      <c r="CC80" s="2533"/>
      <c r="CD80" s="2534"/>
      <c r="CE80" s="2602">
        <f t="shared" si="217"/>
        <v>0</v>
      </c>
      <c r="CF80" s="2603"/>
      <c r="CG80" s="2538">
        <f t="shared" ref="CG80" si="223">AO80+AU80+BA80+BG80+BM80+BS80+BY80+CE80</f>
        <v>3</v>
      </c>
      <c r="CH80" s="2536"/>
      <c r="CI80" s="897" t="s">
        <v>193</v>
      </c>
      <c r="CJ80" s="917">
        <f t="shared" si="99"/>
        <v>138</v>
      </c>
      <c r="CK80" s="918">
        <f t="shared" si="2"/>
        <v>84</v>
      </c>
      <c r="CL80" s="924">
        <f>AO80+AU80+BA80+BG80+BM80+BS80+BY80+CE80</f>
        <v>3</v>
      </c>
      <c r="CM80" s="918">
        <f t="shared" si="183"/>
        <v>84</v>
      </c>
    </row>
    <row r="81" spans="1:256" s="875" customFormat="1" ht="54" customHeight="1" thickTop="1" thickBot="1" x14ac:dyDescent="0.25">
      <c r="A81" s="1102"/>
      <c r="B81" s="1102"/>
      <c r="C81" s="1102"/>
      <c r="D81" s="1102"/>
      <c r="E81" s="1102"/>
      <c r="F81" s="2458" t="s">
        <v>220</v>
      </c>
      <c r="G81" s="2468"/>
      <c r="H81" s="2469" t="s">
        <v>221</v>
      </c>
      <c r="I81" s="2470"/>
      <c r="J81" s="2470"/>
      <c r="K81" s="2470"/>
      <c r="L81" s="2470"/>
      <c r="M81" s="2470"/>
      <c r="N81" s="2470"/>
      <c r="O81" s="2470"/>
      <c r="P81" s="2470"/>
      <c r="Q81" s="2470"/>
      <c r="R81" s="2470"/>
      <c r="S81" s="2470"/>
      <c r="T81" s="2471"/>
      <c r="U81" s="2458"/>
      <c r="V81" s="2598"/>
      <c r="W81" s="2458"/>
      <c r="X81" s="2468"/>
      <c r="Y81" s="2474">
        <f>SUM(Y82:Z85)</f>
        <v>270</v>
      </c>
      <c r="Z81" s="2395"/>
      <c r="AA81" s="2395">
        <f>SUM(AA82+AA84+AA85)</f>
        <v>134</v>
      </c>
      <c r="AB81" s="2396"/>
      <c r="AC81" s="2474">
        <f>SUM(AC82:AD85)</f>
        <v>68</v>
      </c>
      <c r="AD81" s="2395"/>
      <c r="AE81" s="2395">
        <f>SUM(AE82:AF85)</f>
        <v>32</v>
      </c>
      <c r="AF81" s="2395"/>
      <c r="AG81" s="2395">
        <f>SUM(AG82)</f>
        <v>34</v>
      </c>
      <c r="AH81" s="2395"/>
      <c r="AI81" s="2395">
        <f t="shared" ref="AI81" si="224">SUM(AI82:AJ85)</f>
        <v>0</v>
      </c>
      <c r="AJ81" s="2396"/>
      <c r="AK81" s="2474">
        <f t="shared" ref="AK81" si="225">SUM(AK82:AL85)</f>
        <v>0</v>
      </c>
      <c r="AL81" s="2395"/>
      <c r="AM81" s="2613"/>
      <c r="AN81" s="2613"/>
      <c r="AO81" s="2395">
        <f t="shared" ref="AO81" si="226">SUM(AO82:AP85)</f>
        <v>0</v>
      </c>
      <c r="AP81" s="2396"/>
      <c r="AQ81" s="2474">
        <f t="shared" ref="AQ81" si="227">SUM(AQ82:AR85)</f>
        <v>90</v>
      </c>
      <c r="AR81" s="2395"/>
      <c r="AS81" s="2395">
        <f t="shared" ref="AS81" si="228">SUM(AS82:AT85)</f>
        <v>34</v>
      </c>
      <c r="AT81" s="2395"/>
      <c r="AU81" s="2395">
        <f>SUM(AU82:AV85)</f>
        <v>3</v>
      </c>
      <c r="AV81" s="2396"/>
      <c r="AW81" s="2474">
        <f t="shared" ref="AW81" si="229">SUM(AW82:AX85)</f>
        <v>0</v>
      </c>
      <c r="AX81" s="2395"/>
      <c r="AY81" s="2395">
        <f t="shared" ref="AY81" si="230">SUM(AY82:AZ85)</f>
        <v>0</v>
      </c>
      <c r="AZ81" s="2395"/>
      <c r="BA81" s="2395">
        <f t="shared" ref="BA81" si="231">SUM(BA82:BB85)</f>
        <v>0</v>
      </c>
      <c r="BB81" s="2396"/>
      <c r="BC81" s="2474">
        <f t="shared" ref="BC81" si="232">SUM(BC82:BD85)</f>
        <v>0</v>
      </c>
      <c r="BD81" s="2395"/>
      <c r="BE81" s="2395">
        <f t="shared" ref="BE81" si="233">SUM(BE82:BF85)</f>
        <v>0</v>
      </c>
      <c r="BF81" s="2395"/>
      <c r="BG81" s="2395">
        <f t="shared" ref="BG81" si="234">SUM(BG82:BH85)</f>
        <v>0</v>
      </c>
      <c r="BH81" s="2396"/>
      <c r="BI81" s="2474">
        <f t="shared" ref="BI81" si="235">SUM(BI82:BJ85)</f>
        <v>0</v>
      </c>
      <c r="BJ81" s="2395"/>
      <c r="BK81" s="2395">
        <f t="shared" ref="BK81" si="236">SUM(BK82:BL85)</f>
        <v>0</v>
      </c>
      <c r="BL81" s="2395"/>
      <c r="BM81" s="2395">
        <f t="shared" ref="BM81" si="237">SUM(BM82:BN85)</f>
        <v>0</v>
      </c>
      <c r="BN81" s="2396"/>
      <c r="BO81" s="2474">
        <f t="shared" ref="BO81" si="238">SUM(BO82:BP85)</f>
        <v>0</v>
      </c>
      <c r="BP81" s="2395"/>
      <c r="BQ81" s="2395">
        <f t="shared" ref="BQ81" si="239">SUM(BQ82:BR85)</f>
        <v>0</v>
      </c>
      <c r="BR81" s="2395"/>
      <c r="BS81" s="2395">
        <f t="shared" ref="BS81" si="240">SUM(BS82:BT85)</f>
        <v>0</v>
      </c>
      <c r="BT81" s="2396"/>
      <c r="BU81" s="2474">
        <f>SUM(BU82:BV85)</f>
        <v>180</v>
      </c>
      <c r="BV81" s="2395"/>
      <c r="BW81" s="2395">
        <f t="shared" ref="BW81" si="241">SUM(BW82:BX85)</f>
        <v>100</v>
      </c>
      <c r="BX81" s="2395"/>
      <c r="BY81" s="2395">
        <f>SUM(BY82:BZ85)</f>
        <v>6</v>
      </c>
      <c r="BZ81" s="2396"/>
      <c r="CA81" s="2474">
        <f t="shared" ref="CA81" si="242">SUM(CA82:CB85)</f>
        <v>0</v>
      </c>
      <c r="CB81" s="2395"/>
      <c r="CC81" s="2395">
        <f t="shared" ref="CC81" si="243">SUM(CC82:CD85)</f>
        <v>0</v>
      </c>
      <c r="CD81" s="2395"/>
      <c r="CE81" s="2395">
        <f t="shared" ref="CE81" si="244">SUM(CE82:CF85)</f>
        <v>0</v>
      </c>
      <c r="CF81" s="2396"/>
      <c r="CG81" s="2397">
        <f t="shared" ref="CG81" si="245">SUM(CG82:CH85)</f>
        <v>9</v>
      </c>
      <c r="CH81" s="2398"/>
      <c r="CI81" s="897" t="s">
        <v>236</v>
      </c>
      <c r="CJ81" s="917">
        <f t="shared" si="99"/>
        <v>270</v>
      </c>
      <c r="CK81" s="918">
        <f t="shared" si="2"/>
        <v>134</v>
      </c>
      <c r="CL81" s="918">
        <f t="shared" ref="CL81:CL91" si="246">AO81+AU81+BA81+BG81+BM81+BS81+BY81+CE81</f>
        <v>9</v>
      </c>
      <c r="CM81" s="918">
        <f t="shared" si="183"/>
        <v>134</v>
      </c>
    </row>
    <row r="82" spans="1:256" s="941" customFormat="1" ht="26.25" customHeight="1" thickTop="1" x14ac:dyDescent="0.2">
      <c r="A82" s="924">
        <f>ROUND(1,1)*Y82/36</f>
        <v>2.5</v>
      </c>
      <c r="B82" s="924">
        <f>ROUND(1,1)*Y82/40</f>
        <v>2.25</v>
      </c>
      <c r="C82" s="925">
        <f>(Y82)/AA82</f>
        <v>2.6470588235294117</v>
      </c>
      <c r="F82" s="2616" t="s">
        <v>223</v>
      </c>
      <c r="G82" s="2617"/>
      <c r="H82" s="2618" t="s">
        <v>224</v>
      </c>
      <c r="I82" s="2618"/>
      <c r="J82" s="2618"/>
      <c r="K82" s="2618"/>
      <c r="L82" s="2618"/>
      <c r="M82" s="2618"/>
      <c r="N82" s="2618"/>
      <c r="O82" s="2618"/>
      <c r="P82" s="2618"/>
      <c r="Q82" s="2618"/>
      <c r="R82" s="2618"/>
      <c r="S82" s="2618"/>
      <c r="T82" s="2619"/>
      <c r="U82" s="2622"/>
      <c r="V82" s="2623"/>
      <c r="W82" s="2624">
        <v>2</v>
      </c>
      <c r="X82" s="2625"/>
      <c r="Y82" s="2626">
        <f>AK82+AQ82+AW82+BC82+BI82+BO82+BU82+CA82</f>
        <v>90</v>
      </c>
      <c r="Z82" s="2627"/>
      <c r="AA82" s="2634">
        <v>34</v>
      </c>
      <c r="AB82" s="2635"/>
      <c r="AC82" s="2636"/>
      <c r="AD82" s="2637"/>
      <c r="AE82" s="2638"/>
      <c r="AF82" s="2637"/>
      <c r="AG82" s="2638">
        <v>34</v>
      </c>
      <c r="AH82" s="2637"/>
      <c r="AI82" s="942"/>
      <c r="AJ82" s="943"/>
      <c r="AK82" s="2622"/>
      <c r="AL82" s="2633"/>
      <c r="AM82" s="2639"/>
      <c r="AN82" s="2640"/>
      <c r="AO82" s="2632"/>
      <c r="AP82" s="2631"/>
      <c r="AQ82" s="2622">
        <v>90</v>
      </c>
      <c r="AR82" s="2633"/>
      <c r="AS82" s="2634">
        <v>34</v>
      </c>
      <c r="AT82" s="2633"/>
      <c r="AU82" s="2632">
        <v>3</v>
      </c>
      <c r="AV82" s="2631"/>
      <c r="AW82" s="944"/>
      <c r="AX82" s="945"/>
      <c r="AY82" s="946"/>
      <c r="AZ82" s="947"/>
      <c r="BA82" s="2628">
        <f t="shared" ref="BA82" si="247">ROUND(1,1)*AV82/40</f>
        <v>0</v>
      </c>
      <c r="BB82" s="2629"/>
      <c r="BC82" s="944"/>
      <c r="BD82" s="945"/>
      <c r="BE82" s="946"/>
      <c r="BF82" s="947"/>
      <c r="BG82" s="2628">
        <f t="shared" ref="BG82" si="248">ROUND(1,1)*BB82/40</f>
        <v>0</v>
      </c>
      <c r="BH82" s="2629"/>
      <c r="BI82" s="944"/>
      <c r="BJ82" s="945"/>
      <c r="BK82" s="946"/>
      <c r="BL82" s="947"/>
      <c r="BM82" s="2628">
        <f t="shared" ref="BM82" si="249">ROUND(1,1)*BH82/40</f>
        <v>0</v>
      </c>
      <c r="BN82" s="2629"/>
      <c r="BO82" s="900"/>
      <c r="BP82" s="948"/>
      <c r="BQ82" s="949"/>
      <c r="BR82" s="948"/>
      <c r="BS82" s="2628">
        <f>ROUND(1,1)*BN82/40</f>
        <v>0</v>
      </c>
      <c r="BT82" s="2629"/>
      <c r="BU82" s="900"/>
      <c r="BV82" s="948"/>
      <c r="BW82" s="949"/>
      <c r="BX82" s="948"/>
      <c r="BY82" s="2628">
        <f>ROUND(1,1)*BT82/40</f>
        <v>0</v>
      </c>
      <c r="BZ82" s="2629"/>
      <c r="CA82" s="900"/>
      <c r="CB82" s="948"/>
      <c r="CC82" s="949"/>
      <c r="CD82" s="948"/>
      <c r="CE82" s="2628">
        <f>ROUND(1,1)*BZ82/40</f>
        <v>0</v>
      </c>
      <c r="CF82" s="2629"/>
      <c r="CG82" s="2630">
        <f>AO82+AU82+BA82+BG82+BM82+BS82+BY82+CE82</f>
        <v>3</v>
      </c>
      <c r="CH82" s="2631"/>
      <c r="CI82" s="2391" t="s">
        <v>260</v>
      </c>
      <c r="CJ82" s="917">
        <f t="shared" si="99"/>
        <v>90</v>
      </c>
      <c r="CK82" s="918">
        <f t="shared" si="2"/>
        <v>34</v>
      </c>
      <c r="CL82" s="924">
        <f t="shared" si="246"/>
        <v>3</v>
      </c>
      <c r="CM82" s="918">
        <f t="shared" si="183"/>
        <v>34</v>
      </c>
    </row>
    <row r="83" spans="1:256" s="941" customFormat="1" ht="30" customHeight="1" x14ac:dyDescent="0.2">
      <c r="F83" s="2301"/>
      <c r="G83" s="2302"/>
      <c r="H83" s="2620"/>
      <c r="I83" s="2620"/>
      <c r="J83" s="2620"/>
      <c r="K83" s="2620"/>
      <c r="L83" s="2620"/>
      <c r="M83" s="2620"/>
      <c r="N83" s="2620"/>
      <c r="O83" s="2620"/>
      <c r="P83" s="2620"/>
      <c r="Q83" s="2620"/>
      <c r="R83" s="2620"/>
      <c r="S83" s="2620"/>
      <c r="T83" s="2621"/>
      <c r="U83" s="2643"/>
      <c r="V83" s="2364"/>
      <c r="W83" s="2399"/>
      <c r="X83" s="2480"/>
      <c r="Y83" s="2644"/>
      <c r="Z83" s="2645"/>
      <c r="AA83" s="950" t="s">
        <v>128</v>
      </c>
      <c r="AB83" s="951">
        <v>8</v>
      </c>
      <c r="AC83" s="952"/>
      <c r="AD83" s="953"/>
      <c r="AE83" s="2646"/>
      <c r="AF83" s="2647"/>
      <c r="AG83" s="950" t="s">
        <v>128</v>
      </c>
      <c r="AH83" s="951">
        <v>8</v>
      </c>
      <c r="AI83" s="954"/>
      <c r="AJ83" s="955"/>
      <c r="AK83" s="2517"/>
      <c r="AL83" s="2512"/>
      <c r="AM83" s="956" t="s">
        <v>128</v>
      </c>
      <c r="AN83" s="957">
        <v>8</v>
      </c>
      <c r="AO83" s="2518"/>
      <c r="AP83" s="2519"/>
      <c r="AQ83" s="958"/>
      <c r="AR83" s="959"/>
      <c r="AS83" s="960"/>
      <c r="AT83" s="961"/>
      <c r="AU83" s="2518"/>
      <c r="AV83" s="2519"/>
      <c r="AW83" s="962"/>
      <c r="AX83" s="963"/>
      <c r="AY83" s="964"/>
      <c r="AZ83" s="965"/>
      <c r="BA83" s="2364"/>
      <c r="BB83" s="2365"/>
      <c r="BC83" s="962"/>
      <c r="BD83" s="963"/>
      <c r="BE83" s="964"/>
      <c r="BF83" s="965"/>
      <c r="BG83" s="2364"/>
      <c r="BH83" s="2365"/>
      <c r="BI83" s="962"/>
      <c r="BJ83" s="963"/>
      <c r="BK83" s="964"/>
      <c r="BL83" s="965"/>
      <c r="BM83" s="2364"/>
      <c r="BN83" s="2365"/>
      <c r="BO83" s="966"/>
      <c r="BP83" s="961"/>
      <c r="BQ83" s="960"/>
      <c r="BR83" s="961"/>
      <c r="BS83" s="2364"/>
      <c r="BT83" s="2365"/>
      <c r="BU83" s="966"/>
      <c r="BV83" s="961"/>
      <c r="BW83" s="960"/>
      <c r="BX83" s="961"/>
      <c r="BY83" s="2364"/>
      <c r="BZ83" s="2365"/>
      <c r="CA83" s="966"/>
      <c r="CB83" s="961"/>
      <c r="CC83" s="960"/>
      <c r="CD83" s="961"/>
      <c r="CE83" s="2364"/>
      <c r="CF83" s="2365"/>
      <c r="CG83" s="2402"/>
      <c r="CH83" s="2403"/>
      <c r="CI83" s="2392"/>
      <c r="CJ83" s="917">
        <f t="shared" si="99"/>
        <v>0</v>
      </c>
      <c r="CK83" s="918" t="e">
        <f t="shared" si="2"/>
        <v>#VALUE!</v>
      </c>
      <c r="CL83" s="924">
        <f t="shared" si="246"/>
        <v>0</v>
      </c>
      <c r="CM83" s="918">
        <f t="shared" si="183"/>
        <v>8</v>
      </c>
    </row>
    <row r="84" spans="1:256" s="920" customFormat="1" ht="26.45" customHeight="1" x14ac:dyDescent="0.2">
      <c r="A84" s="924">
        <f t="shared" ref="A84:A85" si="250">ROUND(1,1)*Y84/36</f>
        <v>2.5</v>
      </c>
      <c r="B84" s="924">
        <f t="shared" ref="B84:B85" si="251">ROUND(1,1)*Y84/40</f>
        <v>2.25</v>
      </c>
      <c r="C84" s="924">
        <f t="shared" ref="C84" si="252">(Y84-36)/AA84</f>
        <v>1.08</v>
      </c>
      <c r="D84" s="929">
        <f>BI84+BO84+BU84+CA84</f>
        <v>90</v>
      </c>
      <c r="E84" s="927">
        <f t="shared" ref="E84:E85" si="253">AM84+AS84+AY84+BE84+BK84+BQ84+BW84+CC84</f>
        <v>50</v>
      </c>
      <c r="F84" s="2303" t="s">
        <v>225</v>
      </c>
      <c r="G84" s="2304"/>
      <c r="H84" s="2316" t="s">
        <v>226</v>
      </c>
      <c r="I84" s="2316"/>
      <c r="J84" s="2316"/>
      <c r="K84" s="2316"/>
      <c r="L84" s="2316"/>
      <c r="M84" s="2316"/>
      <c r="N84" s="2316"/>
      <c r="O84" s="2316"/>
      <c r="P84" s="2316"/>
      <c r="Q84" s="2316"/>
      <c r="R84" s="2316"/>
      <c r="S84" s="2316"/>
      <c r="T84" s="2316"/>
      <c r="U84" s="2283">
        <v>7</v>
      </c>
      <c r="V84" s="2505"/>
      <c r="W84" s="2285"/>
      <c r="X84" s="2286"/>
      <c r="Y84" s="2320">
        <f t="shared" ref="Y84" si="254">AK84+AQ84+AW84+BC84+BI84+BO84+BU84+CA84</f>
        <v>90</v>
      </c>
      <c r="Z84" s="2321"/>
      <c r="AA84" s="2271">
        <f>SUM(AC84:AJ84)</f>
        <v>50</v>
      </c>
      <c r="AB84" s="2286"/>
      <c r="AC84" s="2504">
        <v>34</v>
      </c>
      <c r="AD84" s="2272"/>
      <c r="AE84" s="2271">
        <v>16</v>
      </c>
      <c r="AF84" s="2272"/>
      <c r="AG84" s="2641"/>
      <c r="AH84" s="2642"/>
      <c r="AI84" s="2271"/>
      <c r="AJ84" s="2272"/>
      <c r="AK84" s="2283"/>
      <c r="AL84" s="2284"/>
      <c r="AM84" s="2271"/>
      <c r="AN84" s="2272"/>
      <c r="AO84" s="2362">
        <f t="shared" ref="AO84:AO85" si="255">ROUND(1,1)*AK84/40</f>
        <v>0</v>
      </c>
      <c r="AP84" s="2363"/>
      <c r="AQ84" s="2283"/>
      <c r="AR84" s="2284"/>
      <c r="AS84" s="2271"/>
      <c r="AT84" s="2272"/>
      <c r="AU84" s="2537">
        <f t="shared" ref="AU84:AU85" si="256">ROUND(1,1)*AQ84/40</f>
        <v>0</v>
      </c>
      <c r="AV84" s="2363"/>
      <c r="AW84" s="2285"/>
      <c r="AX84" s="2272"/>
      <c r="AY84" s="2271"/>
      <c r="AZ84" s="2272"/>
      <c r="BA84" s="2537">
        <f t="shared" ref="BA84:BA85" si="257">ROUND(1,1)*AW84/40</f>
        <v>0</v>
      </c>
      <c r="BB84" s="2363"/>
      <c r="BC84" s="2283"/>
      <c r="BD84" s="2284"/>
      <c r="BE84" s="2271"/>
      <c r="BF84" s="2272"/>
      <c r="BG84" s="2537">
        <f t="shared" ref="BG84" si="258">ROUND(1,1)*BC84/40</f>
        <v>0</v>
      </c>
      <c r="BH84" s="2363"/>
      <c r="BI84" s="2283"/>
      <c r="BJ84" s="2284"/>
      <c r="BK84" s="2271"/>
      <c r="BL84" s="2272"/>
      <c r="BM84" s="2537">
        <f t="shared" ref="BM84:BM85" si="259">ROUND(1,1)*BI84/40</f>
        <v>0</v>
      </c>
      <c r="BN84" s="2363"/>
      <c r="BO84" s="2285"/>
      <c r="BP84" s="2272"/>
      <c r="BQ84" s="2271"/>
      <c r="BR84" s="2272"/>
      <c r="BS84" s="2537">
        <f t="shared" ref="BS84:BS85" si="260">ROUND(1,1)*BO84/40</f>
        <v>0</v>
      </c>
      <c r="BT84" s="2363"/>
      <c r="BU84" s="2285">
        <v>90</v>
      </c>
      <c r="BV84" s="2272"/>
      <c r="BW84" s="2271">
        <v>50</v>
      </c>
      <c r="BX84" s="2272"/>
      <c r="BY84" s="2505">
        <v>3</v>
      </c>
      <c r="BZ84" s="2274"/>
      <c r="CA84" s="2285"/>
      <c r="CB84" s="2272"/>
      <c r="CC84" s="2271"/>
      <c r="CD84" s="2272"/>
      <c r="CE84" s="2537"/>
      <c r="CF84" s="2363"/>
      <c r="CG84" s="2283">
        <f>AO84+AU84+BA84+BG84+BM84+BS84+BY84+CE84</f>
        <v>3</v>
      </c>
      <c r="CH84" s="2505"/>
      <c r="CI84" s="897"/>
      <c r="CJ84" s="917">
        <f t="shared" si="99"/>
        <v>90</v>
      </c>
      <c r="CK84" s="918">
        <f t="shared" si="2"/>
        <v>50</v>
      </c>
      <c r="CL84" s="924">
        <f t="shared" si="246"/>
        <v>3</v>
      </c>
      <c r="CM84" s="918">
        <f t="shared" si="183"/>
        <v>50</v>
      </c>
    </row>
    <row r="85" spans="1:256" s="973" customFormat="1" ht="51.75" customHeight="1" thickBot="1" x14ac:dyDescent="0.25">
      <c r="A85" s="967">
        <f t="shared" si="250"/>
        <v>2.5</v>
      </c>
      <c r="B85" s="967">
        <f t="shared" si="251"/>
        <v>2.25</v>
      </c>
      <c r="C85" s="968">
        <f>(Y85)/AA85</f>
        <v>1.8</v>
      </c>
      <c r="D85" s="969"/>
      <c r="E85" s="927">
        <f t="shared" si="253"/>
        <v>50</v>
      </c>
      <c r="F85" s="2299" t="s">
        <v>227</v>
      </c>
      <c r="G85" s="2300"/>
      <c r="H85" s="2522" t="s">
        <v>228</v>
      </c>
      <c r="I85" s="2523"/>
      <c r="J85" s="2523"/>
      <c r="K85" s="2523"/>
      <c r="L85" s="2523"/>
      <c r="M85" s="2523"/>
      <c r="N85" s="2523"/>
      <c r="O85" s="2523"/>
      <c r="P85" s="2523"/>
      <c r="Q85" s="2523"/>
      <c r="R85" s="2523"/>
      <c r="S85" s="2523"/>
      <c r="T85" s="2524"/>
      <c r="U85" s="936"/>
      <c r="V85" s="936"/>
      <c r="W85" s="2281">
        <v>7</v>
      </c>
      <c r="X85" s="2289"/>
      <c r="Y85" s="2648">
        <f>AK85+AQ85+AW85+BC85+BI85+BO85+BU85+CA85</f>
        <v>90</v>
      </c>
      <c r="Z85" s="2649"/>
      <c r="AA85" s="2520">
        <f t="shared" ref="AA85" si="261">SUM(AC85:AJ85)</f>
        <v>50</v>
      </c>
      <c r="AB85" s="2289"/>
      <c r="AC85" s="2520">
        <v>34</v>
      </c>
      <c r="AD85" s="2278"/>
      <c r="AE85" s="2525">
        <v>16</v>
      </c>
      <c r="AF85" s="2652"/>
      <c r="AG85" s="2525"/>
      <c r="AH85" s="2526"/>
      <c r="AI85" s="2277"/>
      <c r="AJ85" s="2278"/>
      <c r="AK85" s="2275"/>
      <c r="AL85" s="2276"/>
      <c r="AM85" s="2277"/>
      <c r="AN85" s="2278"/>
      <c r="AO85" s="2279">
        <f t="shared" si="255"/>
        <v>0</v>
      </c>
      <c r="AP85" s="2280"/>
      <c r="AQ85" s="2275"/>
      <c r="AR85" s="2276"/>
      <c r="AS85" s="2277"/>
      <c r="AT85" s="2278"/>
      <c r="AU85" s="2279">
        <f t="shared" si="256"/>
        <v>0</v>
      </c>
      <c r="AV85" s="2280"/>
      <c r="AW85" s="2281"/>
      <c r="AX85" s="2278"/>
      <c r="AY85" s="2277"/>
      <c r="AZ85" s="2278"/>
      <c r="BA85" s="2279">
        <f t="shared" si="257"/>
        <v>0</v>
      </c>
      <c r="BB85" s="2280"/>
      <c r="BC85" s="2281"/>
      <c r="BD85" s="2278"/>
      <c r="BE85" s="2277"/>
      <c r="BF85" s="2278"/>
      <c r="BG85" s="2290"/>
      <c r="BH85" s="2282"/>
      <c r="BI85" s="2281"/>
      <c r="BJ85" s="2278"/>
      <c r="BK85" s="2277"/>
      <c r="BL85" s="2278"/>
      <c r="BM85" s="2279">
        <f t="shared" si="259"/>
        <v>0</v>
      </c>
      <c r="BN85" s="2280"/>
      <c r="BO85" s="2281"/>
      <c r="BP85" s="2278"/>
      <c r="BQ85" s="2277"/>
      <c r="BR85" s="2278"/>
      <c r="BS85" s="2279">
        <f t="shared" si="260"/>
        <v>0</v>
      </c>
      <c r="BT85" s="2280"/>
      <c r="BU85" s="2281">
        <v>90</v>
      </c>
      <c r="BV85" s="2278"/>
      <c r="BW85" s="2277">
        <v>50</v>
      </c>
      <c r="BX85" s="2278"/>
      <c r="BY85" s="2290">
        <v>3</v>
      </c>
      <c r="BZ85" s="2282"/>
      <c r="CA85" s="2281"/>
      <c r="CB85" s="2278"/>
      <c r="CC85" s="2277"/>
      <c r="CD85" s="2278"/>
      <c r="CE85" s="2279">
        <f t="shared" ref="CE85" si="262">ROUND(1,1)*CA85/40</f>
        <v>0</v>
      </c>
      <c r="CF85" s="2280"/>
      <c r="CG85" s="2275">
        <f>AO85+AU85+BA85+BG85+BM85+BS85+BY85+CE85</f>
        <v>3</v>
      </c>
      <c r="CH85" s="2521"/>
      <c r="CI85" s="970"/>
      <c r="CJ85" s="971">
        <f t="shared" si="99"/>
        <v>90</v>
      </c>
      <c r="CK85" s="972">
        <f t="shared" si="2"/>
        <v>50</v>
      </c>
      <c r="CL85" s="967">
        <f t="shared" si="246"/>
        <v>3</v>
      </c>
      <c r="CM85" s="972">
        <f t="shared" si="183"/>
        <v>50</v>
      </c>
    </row>
    <row r="86" spans="1:256" s="921" customFormat="1" ht="52.5" customHeight="1" thickTop="1" thickBot="1" x14ac:dyDescent="0.25">
      <c r="A86" s="941"/>
      <c r="B86" s="941"/>
      <c r="C86" s="941"/>
      <c r="D86" s="941"/>
      <c r="E86" s="941"/>
      <c r="F86" s="2458" t="s">
        <v>229</v>
      </c>
      <c r="G86" s="2468"/>
      <c r="H86" s="2469" t="s">
        <v>402</v>
      </c>
      <c r="I86" s="2470"/>
      <c r="J86" s="2470"/>
      <c r="K86" s="2470"/>
      <c r="L86" s="2470"/>
      <c r="M86" s="2470"/>
      <c r="N86" s="2470"/>
      <c r="O86" s="2470"/>
      <c r="P86" s="2470"/>
      <c r="Q86" s="2470"/>
      <c r="R86" s="2470"/>
      <c r="S86" s="2470"/>
      <c r="T86" s="2471"/>
      <c r="U86" s="2650"/>
      <c r="V86" s="2651"/>
      <c r="W86" s="2650"/>
      <c r="X86" s="2650"/>
      <c r="Y86" s="2474">
        <f>SUM(Y87:Z89)</f>
        <v>492</v>
      </c>
      <c r="Z86" s="2466"/>
      <c r="AA86" s="2395">
        <f>SUM(AA87:AB89)</f>
        <v>304</v>
      </c>
      <c r="AB86" s="2511"/>
      <c r="AC86" s="2474">
        <f>SUM(AC87:AD89)</f>
        <v>168</v>
      </c>
      <c r="AD86" s="2466"/>
      <c r="AE86" s="2395">
        <f>SUM(AE87:AF89)</f>
        <v>136</v>
      </c>
      <c r="AF86" s="2466"/>
      <c r="AG86" s="2395">
        <f>SUM(AG87:AH89)</f>
        <v>0</v>
      </c>
      <c r="AH86" s="2466"/>
      <c r="AI86" s="2395">
        <f>SUM(AI89:AJ89)</f>
        <v>0</v>
      </c>
      <c r="AJ86" s="2511"/>
      <c r="AK86" s="2474">
        <f>SUM(AK89:AL89)</f>
        <v>0</v>
      </c>
      <c r="AL86" s="2466"/>
      <c r="AM86" s="2395">
        <f>SUM(AM89:AN89)</f>
        <v>0</v>
      </c>
      <c r="AN86" s="2466"/>
      <c r="AO86" s="2395">
        <f>SUM(AO89:AP89)</f>
        <v>0</v>
      </c>
      <c r="AP86" s="2511"/>
      <c r="AQ86" s="2474">
        <f>SUM(AQ89:AR89)</f>
        <v>0</v>
      </c>
      <c r="AR86" s="2466"/>
      <c r="AS86" s="2395">
        <f>SUM(AS89:AT89)</f>
        <v>0</v>
      </c>
      <c r="AT86" s="2466"/>
      <c r="AU86" s="2395">
        <f>SUM(AU89:AV89)</f>
        <v>0</v>
      </c>
      <c r="AV86" s="2511"/>
      <c r="AW86" s="2474">
        <f t="shared" ref="AW86" si="263">SUM(AW87:AX89)</f>
        <v>120</v>
      </c>
      <c r="AX86" s="2466"/>
      <c r="AY86" s="2474">
        <f t="shared" ref="AY86" si="264">SUM(AY87:AZ89)</f>
        <v>68</v>
      </c>
      <c r="AZ86" s="2466"/>
      <c r="BA86" s="2474">
        <f t="shared" ref="BA86" si="265">SUM(BA87:BB89)</f>
        <v>3</v>
      </c>
      <c r="BB86" s="2466"/>
      <c r="BC86" s="2474">
        <f t="shared" ref="BC86" si="266">SUM(BC87:BD89)</f>
        <v>120</v>
      </c>
      <c r="BD86" s="2466"/>
      <c r="BE86" s="2474">
        <f t="shared" ref="BE86" si="267">SUM(BE87:BF89)</f>
        <v>68</v>
      </c>
      <c r="BF86" s="2466"/>
      <c r="BG86" s="2474">
        <f t="shared" ref="BG86" si="268">SUM(BG87:BH89)</f>
        <v>3</v>
      </c>
      <c r="BH86" s="2466"/>
      <c r="BI86" s="2474">
        <f>SUM(BI87:BJ89)</f>
        <v>126</v>
      </c>
      <c r="BJ86" s="2466"/>
      <c r="BK86" s="2395">
        <f>SUM(BK87:BL89)</f>
        <v>84</v>
      </c>
      <c r="BL86" s="2466"/>
      <c r="BM86" s="2395">
        <f>SUM(BM87:BN89)</f>
        <v>3</v>
      </c>
      <c r="BN86" s="2511"/>
      <c r="BO86" s="2474">
        <f>SUM(BO87:BP89)</f>
        <v>126</v>
      </c>
      <c r="BP86" s="2466"/>
      <c r="BQ86" s="2395">
        <f>SUM(BQ87:BR89)</f>
        <v>84</v>
      </c>
      <c r="BR86" s="2466"/>
      <c r="BS86" s="2395">
        <f>SUM(BS87:BT89)</f>
        <v>3</v>
      </c>
      <c r="BT86" s="2511"/>
      <c r="BU86" s="2474">
        <f>SUM(BU89:BV89)</f>
        <v>0</v>
      </c>
      <c r="BV86" s="2466"/>
      <c r="BW86" s="2395">
        <f>SUM(BW89:BX89)</f>
        <v>0</v>
      </c>
      <c r="BX86" s="2466"/>
      <c r="BY86" s="2395">
        <f>SUM(BY89:BZ89)</f>
        <v>0</v>
      </c>
      <c r="BZ86" s="2511"/>
      <c r="CA86" s="2660">
        <f>SUM(CA89:CB89)</f>
        <v>0</v>
      </c>
      <c r="CB86" s="2661"/>
      <c r="CC86" s="2653">
        <f>SUM(CC89:CD89)</f>
        <v>0</v>
      </c>
      <c r="CD86" s="2661"/>
      <c r="CE86" s="2653">
        <f>SUM(CE89:CF89)</f>
        <v>0</v>
      </c>
      <c r="CF86" s="2654"/>
      <c r="CG86" s="2474">
        <f>SUM(CG87:CH89)</f>
        <v>12</v>
      </c>
      <c r="CH86" s="2473"/>
      <c r="CI86" s="897" t="s">
        <v>576</v>
      </c>
      <c r="CJ86" s="917">
        <f t="shared" si="99"/>
        <v>492</v>
      </c>
      <c r="CK86" s="918">
        <f t="shared" si="2"/>
        <v>304</v>
      </c>
      <c r="CL86" s="918">
        <f t="shared" si="246"/>
        <v>12</v>
      </c>
      <c r="CM86" s="918">
        <f t="shared" si="183"/>
        <v>304</v>
      </c>
    </row>
    <row r="87" spans="1:256" s="920" customFormat="1" ht="24" customHeight="1" thickTop="1" x14ac:dyDescent="0.2">
      <c r="A87" s="924">
        <f>ROUND(1,1)*Y87/36</f>
        <v>3.3333333333333335</v>
      </c>
      <c r="B87" s="924">
        <f>ROUND(1,1)*Y87/40</f>
        <v>3</v>
      </c>
      <c r="C87" s="924">
        <f t="shared" ref="C87" si="269">(Y87-36)/AA87</f>
        <v>1.2352941176470589</v>
      </c>
      <c r="D87" s="929">
        <f>BI87+BO87+BU87+CA87</f>
        <v>0</v>
      </c>
      <c r="E87" s="927">
        <f>AM87+AS87+AY87+BE87+BK87+BQ87+BW87+CC87</f>
        <v>68</v>
      </c>
      <c r="F87" s="2657" t="s">
        <v>230</v>
      </c>
      <c r="G87" s="2658"/>
      <c r="H87" s="2316" t="s">
        <v>403</v>
      </c>
      <c r="I87" s="2316"/>
      <c r="J87" s="2316"/>
      <c r="K87" s="2316"/>
      <c r="L87" s="2316"/>
      <c r="M87" s="2316"/>
      <c r="N87" s="2316"/>
      <c r="O87" s="2316"/>
      <c r="P87" s="2316"/>
      <c r="Q87" s="2316"/>
      <c r="R87" s="2316"/>
      <c r="S87" s="2316"/>
      <c r="T87" s="2316"/>
      <c r="U87" s="2283">
        <v>3</v>
      </c>
      <c r="V87" s="2505"/>
      <c r="W87" s="2659"/>
      <c r="X87" s="2309"/>
      <c r="Y87" s="2320">
        <f>AK87+AQ87+AW87+BC87+BI87+BO87+BU87+CA87</f>
        <v>120</v>
      </c>
      <c r="Z87" s="2321"/>
      <c r="AA87" s="2273">
        <f t="shared" ref="AA87" si="270">SUM(AC87:AJ87)</f>
        <v>68</v>
      </c>
      <c r="AB87" s="2504"/>
      <c r="AC87" s="2540">
        <v>34</v>
      </c>
      <c r="AD87" s="2578"/>
      <c r="AE87" s="2576">
        <v>34</v>
      </c>
      <c r="AF87" s="2578"/>
      <c r="AG87" s="2576"/>
      <c r="AH87" s="2578"/>
      <c r="AI87" s="2655"/>
      <c r="AJ87" s="2656"/>
      <c r="AK87" s="2504"/>
      <c r="AL87" s="2272"/>
      <c r="AM87" s="2271"/>
      <c r="AN87" s="2272"/>
      <c r="AO87" s="2362">
        <f>ROUND(1,1)*AK87/40</f>
        <v>0</v>
      </c>
      <c r="AP87" s="2363"/>
      <c r="AQ87" s="2285"/>
      <c r="AR87" s="2272"/>
      <c r="AS87" s="2271"/>
      <c r="AT87" s="2272"/>
      <c r="AU87" s="2537">
        <f>ROUND(1,1)*AQ87/40</f>
        <v>0</v>
      </c>
      <c r="AV87" s="2363"/>
      <c r="AW87" s="2285">
        <v>120</v>
      </c>
      <c r="AX87" s="2272"/>
      <c r="AY87" s="2271">
        <v>68</v>
      </c>
      <c r="AZ87" s="2272"/>
      <c r="BA87" s="2576">
        <f>ROUND(1,1)*AW87/40</f>
        <v>3</v>
      </c>
      <c r="BB87" s="2577"/>
      <c r="BC87" s="2285"/>
      <c r="BD87" s="2272"/>
      <c r="BE87" s="2271"/>
      <c r="BF87" s="2272"/>
      <c r="BG87" s="2666">
        <f>ROUND(1,1)*BC87/40</f>
        <v>0</v>
      </c>
      <c r="BH87" s="2280"/>
      <c r="BI87" s="2283"/>
      <c r="BJ87" s="2284"/>
      <c r="BK87" s="2271"/>
      <c r="BL87" s="2272"/>
      <c r="BM87" s="2485"/>
      <c r="BN87" s="2486"/>
      <c r="BO87" s="2285"/>
      <c r="BP87" s="2272"/>
      <c r="BQ87" s="2271"/>
      <c r="BR87" s="2272"/>
      <c r="BS87" s="2537"/>
      <c r="BT87" s="2363"/>
      <c r="BU87" s="2285"/>
      <c r="BV87" s="2272"/>
      <c r="BW87" s="2271"/>
      <c r="BX87" s="2272"/>
      <c r="BY87" s="2537"/>
      <c r="BZ87" s="2537"/>
      <c r="CA87" s="2285"/>
      <c r="CB87" s="2272"/>
      <c r="CC87" s="2271"/>
      <c r="CD87" s="2272"/>
      <c r="CE87" s="2537">
        <f>ROUND(1,1)*CA87/40</f>
        <v>0</v>
      </c>
      <c r="CF87" s="2363"/>
      <c r="CG87" s="2505">
        <f>AO87+AU87+BA87+BG87+BM87+BS87+BY87+CE87</f>
        <v>3</v>
      </c>
      <c r="CH87" s="2505"/>
      <c r="CI87" s="897" t="s">
        <v>199</v>
      </c>
      <c r="CJ87" s="917">
        <f t="shared" si="99"/>
        <v>120</v>
      </c>
      <c r="CK87" s="918">
        <f t="shared" si="2"/>
        <v>68</v>
      </c>
      <c r="CL87" s="924">
        <f t="shared" si="246"/>
        <v>3</v>
      </c>
      <c r="CM87" s="918">
        <f t="shared" si="183"/>
        <v>68</v>
      </c>
    </row>
    <row r="88" spans="1:256" s="920" customFormat="1" ht="33" customHeight="1" x14ac:dyDescent="0.2">
      <c r="A88" s="974"/>
      <c r="B88" s="974"/>
      <c r="C88" s="974"/>
      <c r="D88" s="974"/>
      <c r="E88" s="927">
        <f>AM88+AS88+AY88+BE88+BK88+BQ88+BW88+CC88</f>
        <v>68</v>
      </c>
      <c r="F88" s="2664" t="s">
        <v>233</v>
      </c>
      <c r="G88" s="2665"/>
      <c r="H88" s="2315" t="s">
        <v>404</v>
      </c>
      <c r="I88" s="2316"/>
      <c r="J88" s="2316"/>
      <c r="K88" s="2316"/>
      <c r="L88" s="2316"/>
      <c r="M88" s="2316"/>
      <c r="N88" s="2316"/>
      <c r="O88" s="2316"/>
      <c r="P88" s="2316"/>
      <c r="Q88" s="2316"/>
      <c r="R88" s="2316"/>
      <c r="S88" s="2316"/>
      <c r="T88" s="2316"/>
      <c r="U88" s="2285"/>
      <c r="V88" s="2504"/>
      <c r="W88" s="2285">
        <v>4</v>
      </c>
      <c r="X88" s="2286"/>
      <c r="Y88" s="2320">
        <f>AK88+AQ88+AW88+BC88+BI88+BO88+BU88+CA88</f>
        <v>120</v>
      </c>
      <c r="Z88" s="2321"/>
      <c r="AA88" s="2662">
        <v>68</v>
      </c>
      <c r="AB88" s="2545"/>
      <c r="AC88" s="2320">
        <v>34</v>
      </c>
      <c r="AD88" s="2545"/>
      <c r="AE88" s="2662">
        <v>34</v>
      </c>
      <c r="AF88" s="2545"/>
      <c r="AG88" s="2662"/>
      <c r="AH88" s="2321"/>
      <c r="AI88" s="2662"/>
      <c r="AJ88" s="2663"/>
      <c r="AK88" s="2545"/>
      <c r="AL88" s="2545"/>
      <c r="AM88" s="2662"/>
      <c r="AN88" s="2545"/>
      <c r="AO88" s="2362">
        <f>ROUND(1,1)*AK88/40</f>
        <v>0</v>
      </c>
      <c r="AP88" s="2363"/>
      <c r="AQ88" s="2320"/>
      <c r="AR88" s="2545"/>
      <c r="AS88" s="2662"/>
      <c r="AT88" s="2321"/>
      <c r="AU88" s="2362">
        <f>ROUND(1,1)*AQ88/40</f>
        <v>0</v>
      </c>
      <c r="AV88" s="2363"/>
      <c r="AW88" s="2320"/>
      <c r="AX88" s="2545"/>
      <c r="AY88" s="2662"/>
      <c r="AZ88" s="2321"/>
      <c r="BA88" s="2518">
        <f>ROUND(1,1)*AW88/40</f>
        <v>0</v>
      </c>
      <c r="BB88" s="2519"/>
      <c r="BC88" s="2320">
        <v>120</v>
      </c>
      <c r="BD88" s="2545"/>
      <c r="BE88" s="2662">
        <v>68</v>
      </c>
      <c r="BF88" s="2321"/>
      <c r="BG88" s="2324">
        <f>ROUND(1,1)*BC88/40</f>
        <v>3</v>
      </c>
      <c r="BH88" s="2509"/>
      <c r="BI88" s="2320"/>
      <c r="BJ88" s="2545"/>
      <c r="BK88" s="2662"/>
      <c r="BL88" s="2321"/>
      <c r="BM88" s="2273">
        <f>ROUND(1,1)*BI88/40</f>
        <v>0</v>
      </c>
      <c r="BN88" s="2274"/>
      <c r="BO88" s="2320"/>
      <c r="BP88" s="2545"/>
      <c r="BQ88" s="2662"/>
      <c r="BR88" s="2321"/>
      <c r="BS88" s="2273"/>
      <c r="BT88" s="2274"/>
      <c r="BU88" s="2320"/>
      <c r="BV88" s="2545"/>
      <c r="BW88" s="2662"/>
      <c r="BX88" s="2321"/>
      <c r="BY88" s="2362">
        <f t="shared" ref="BY88" si="271">ROUND(1,1)*BU88/40</f>
        <v>0</v>
      </c>
      <c r="BZ88" s="2537"/>
      <c r="CA88" s="2320"/>
      <c r="CB88" s="2321"/>
      <c r="CC88" s="2662"/>
      <c r="CD88" s="2321"/>
      <c r="CE88" s="2362">
        <f t="shared" ref="CE88:CE89" si="272">ROUND(1,1)*CA88/40</f>
        <v>0</v>
      </c>
      <c r="CF88" s="2363"/>
      <c r="CG88" s="2505">
        <f>AO88+AU88+BA88+BG88+BM88+BS88+BY88+CE88</f>
        <v>3</v>
      </c>
      <c r="CH88" s="2505"/>
      <c r="CI88" s="897" t="s">
        <v>219</v>
      </c>
      <c r="CJ88" s="975">
        <f t="shared" si="99"/>
        <v>120</v>
      </c>
      <c r="CK88" s="929">
        <f t="shared" si="2"/>
        <v>68</v>
      </c>
      <c r="CL88" s="976">
        <f t="shared" si="246"/>
        <v>3</v>
      </c>
      <c r="CM88" s="929">
        <f t="shared" si="183"/>
        <v>68</v>
      </c>
      <c r="CN88" s="977"/>
      <c r="CO88" s="977"/>
      <c r="CP88" s="941"/>
      <c r="CQ88" s="941"/>
      <c r="CR88" s="941"/>
      <c r="CS88" s="941"/>
      <c r="CT88" s="941"/>
      <c r="CU88" s="941"/>
      <c r="CV88" s="941"/>
      <c r="CW88" s="941"/>
      <c r="CX88" s="941"/>
      <c r="CY88" s="941"/>
      <c r="CZ88" s="941"/>
      <c r="DA88" s="941"/>
      <c r="DB88" s="941"/>
      <c r="DC88" s="941"/>
      <c r="DD88" s="941"/>
      <c r="DE88" s="941"/>
      <c r="DF88" s="941"/>
      <c r="DG88" s="941"/>
      <c r="DH88" s="941"/>
      <c r="DI88" s="941"/>
      <c r="DJ88" s="941"/>
      <c r="DK88" s="941"/>
      <c r="DL88" s="941"/>
      <c r="DM88" s="941"/>
      <c r="DN88" s="941"/>
      <c r="DO88" s="941"/>
      <c r="DP88" s="941"/>
      <c r="DQ88" s="941"/>
      <c r="DR88" s="941"/>
      <c r="DS88" s="941"/>
      <c r="DT88" s="941"/>
      <c r="DU88" s="941"/>
      <c r="DV88" s="941"/>
      <c r="DW88" s="941"/>
      <c r="DX88" s="941"/>
      <c r="DY88" s="941"/>
      <c r="DZ88" s="941"/>
      <c r="EA88" s="941"/>
      <c r="EB88" s="941"/>
      <c r="EC88" s="941"/>
      <c r="ED88" s="941"/>
      <c r="EE88" s="941"/>
      <c r="EF88" s="941"/>
      <c r="EG88" s="941"/>
      <c r="EH88" s="941"/>
      <c r="EI88" s="941"/>
      <c r="EJ88" s="941"/>
      <c r="EK88" s="941"/>
      <c r="EL88" s="941"/>
      <c r="EM88" s="941"/>
      <c r="EN88" s="941"/>
      <c r="EO88" s="941"/>
      <c r="EP88" s="941"/>
      <c r="EQ88" s="941"/>
      <c r="ER88" s="941"/>
      <c r="ES88" s="941"/>
      <c r="ET88" s="941"/>
      <c r="EU88" s="941"/>
      <c r="EV88" s="941"/>
      <c r="EW88" s="941"/>
      <c r="EX88" s="941"/>
      <c r="EY88" s="941"/>
      <c r="EZ88" s="941"/>
      <c r="FA88" s="941"/>
      <c r="FB88" s="941"/>
      <c r="FC88" s="941"/>
      <c r="FD88" s="941"/>
      <c r="FE88" s="941"/>
      <c r="FF88" s="941"/>
      <c r="FG88" s="941"/>
      <c r="FH88" s="941"/>
      <c r="FI88" s="941"/>
      <c r="FJ88" s="941"/>
      <c r="FK88" s="941"/>
      <c r="FL88" s="941"/>
      <c r="FM88" s="941"/>
      <c r="FN88" s="941"/>
      <c r="FO88" s="941"/>
      <c r="FP88" s="941"/>
      <c r="FQ88" s="941"/>
      <c r="FR88" s="941"/>
      <c r="FS88" s="941"/>
      <c r="FT88" s="941"/>
      <c r="FU88" s="941"/>
      <c r="FV88" s="941"/>
      <c r="FW88" s="941"/>
      <c r="FX88" s="941"/>
      <c r="FY88" s="941"/>
      <c r="FZ88" s="941"/>
      <c r="GA88" s="941"/>
      <c r="GB88" s="941"/>
      <c r="GC88" s="941"/>
      <c r="GD88" s="941"/>
      <c r="GE88" s="941"/>
      <c r="GF88" s="941"/>
      <c r="GG88" s="941"/>
      <c r="GH88" s="941"/>
      <c r="GI88" s="941"/>
      <c r="GJ88" s="941"/>
      <c r="GK88" s="941"/>
      <c r="GL88" s="941"/>
      <c r="GM88" s="941"/>
      <c r="GN88" s="941"/>
      <c r="GO88" s="941"/>
      <c r="GP88" s="941"/>
      <c r="GQ88" s="941"/>
      <c r="GR88" s="941"/>
      <c r="GS88" s="941"/>
      <c r="GT88" s="941"/>
      <c r="GU88" s="941"/>
      <c r="GV88" s="941"/>
      <c r="GW88" s="941"/>
      <c r="GX88" s="941"/>
      <c r="GY88" s="941"/>
      <c r="GZ88" s="941"/>
      <c r="HA88" s="941"/>
      <c r="HB88" s="941"/>
      <c r="HC88" s="941"/>
      <c r="HD88" s="941"/>
      <c r="HE88" s="941"/>
      <c r="HF88" s="941"/>
      <c r="HG88" s="941"/>
      <c r="HH88" s="941"/>
      <c r="HI88" s="941"/>
      <c r="HJ88" s="941"/>
      <c r="HK88" s="941"/>
      <c r="HL88" s="941"/>
      <c r="HM88" s="941"/>
      <c r="HN88" s="941"/>
      <c r="HO88" s="941"/>
      <c r="HP88" s="941"/>
      <c r="HQ88" s="941"/>
      <c r="HR88" s="941"/>
      <c r="HS88" s="941"/>
      <c r="HT88" s="941"/>
      <c r="HU88" s="941"/>
      <c r="HV88" s="941"/>
      <c r="HW88" s="941"/>
      <c r="HX88" s="941"/>
      <c r="HY88" s="941"/>
      <c r="HZ88" s="941"/>
      <c r="IA88" s="941"/>
      <c r="IB88" s="941"/>
      <c r="IC88" s="941"/>
      <c r="ID88" s="941"/>
      <c r="IE88" s="941"/>
      <c r="IF88" s="941"/>
      <c r="IG88" s="941"/>
      <c r="IH88" s="941"/>
      <c r="II88" s="941"/>
      <c r="IJ88" s="941"/>
      <c r="IK88" s="941"/>
      <c r="IL88" s="941"/>
      <c r="IM88" s="941"/>
      <c r="IN88" s="941"/>
      <c r="IO88" s="941"/>
      <c r="IP88" s="941"/>
      <c r="IQ88" s="941"/>
      <c r="IR88" s="941"/>
      <c r="IS88" s="941"/>
      <c r="IT88" s="941"/>
      <c r="IU88" s="941"/>
      <c r="IV88" s="941"/>
    </row>
    <row r="89" spans="1:256" s="1109" customFormat="1" ht="57" customHeight="1" x14ac:dyDescent="0.2">
      <c r="A89" s="924">
        <f t="shared" ref="A89" si="273">ROUND(1,1)*Y89/36</f>
        <v>7</v>
      </c>
      <c r="B89" s="924">
        <f t="shared" ref="B89" si="274">ROUND(1,1)*Y89/40</f>
        <v>6.3</v>
      </c>
      <c r="C89" s="924">
        <f>(Y89-2*36)/AA89</f>
        <v>1.0714285714285714</v>
      </c>
      <c r="D89" s="1111">
        <f t="shared" ref="D89" si="275">AK89+AQ89+AW89+BC89+BI89+BO89+BU89+CA89</f>
        <v>252</v>
      </c>
      <c r="E89" s="1104">
        <f t="shared" ref="E89" si="276">AM89+AS89+AY89+BE89+BK89+BQ89+BW89+CC89</f>
        <v>168</v>
      </c>
      <c r="F89" s="2664" t="s">
        <v>235</v>
      </c>
      <c r="G89" s="2665"/>
      <c r="H89" s="2316" t="s">
        <v>406</v>
      </c>
      <c r="I89" s="2316"/>
      <c r="J89" s="2316"/>
      <c r="K89" s="2316"/>
      <c r="L89" s="2316"/>
      <c r="M89" s="2316"/>
      <c r="N89" s="2316"/>
      <c r="O89" s="2316"/>
      <c r="P89" s="2316"/>
      <c r="Q89" s="2316"/>
      <c r="R89" s="2316"/>
      <c r="S89" s="2316"/>
      <c r="T89" s="2316"/>
      <c r="U89" s="1110">
        <v>5</v>
      </c>
      <c r="V89" s="1113">
        <v>6</v>
      </c>
      <c r="W89" s="2285"/>
      <c r="X89" s="2286"/>
      <c r="Y89" s="2320">
        <f>AK89+AQ89+AW89+BC89+BI89+BO89+BU89+CA89</f>
        <v>252</v>
      </c>
      <c r="Z89" s="2321"/>
      <c r="AA89" s="2271">
        <v>168</v>
      </c>
      <c r="AB89" s="2286"/>
      <c r="AC89" s="2308">
        <v>100</v>
      </c>
      <c r="AD89" s="2322"/>
      <c r="AE89" s="2323">
        <v>68</v>
      </c>
      <c r="AF89" s="2322"/>
      <c r="AG89" s="2641"/>
      <c r="AH89" s="2642"/>
      <c r="AI89" s="2271"/>
      <c r="AJ89" s="2286"/>
      <c r="AK89" s="2505"/>
      <c r="AL89" s="2284"/>
      <c r="AM89" s="2271"/>
      <c r="AN89" s="2272"/>
      <c r="AO89" s="2362">
        <f t="shared" ref="AO89" si="277">ROUND(1,1)*AK89/40</f>
        <v>0</v>
      </c>
      <c r="AP89" s="2363"/>
      <c r="AQ89" s="2283"/>
      <c r="AR89" s="2284"/>
      <c r="AS89" s="2271"/>
      <c r="AT89" s="2272"/>
      <c r="AU89" s="2537">
        <f t="shared" ref="AU89" si="278">ROUND(1,1)*AQ89/40</f>
        <v>0</v>
      </c>
      <c r="AV89" s="2363"/>
      <c r="AW89" s="2285"/>
      <c r="AX89" s="2272"/>
      <c r="AY89" s="2271"/>
      <c r="AZ89" s="2272"/>
      <c r="BA89" s="2537">
        <f t="shared" ref="BA89" si="279">ROUND(1,1)*AW89/40</f>
        <v>0</v>
      </c>
      <c r="BB89" s="2363"/>
      <c r="BC89" s="2283"/>
      <c r="BD89" s="2284"/>
      <c r="BE89" s="2271"/>
      <c r="BF89" s="2272"/>
      <c r="BG89" s="2537">
        <f t="shared" ref="BG89" si="280">ROUND(1,1)*BC89/40</f>
        <v>0</v>
      </c>
      <c r="BH89" s="2363"/>
      <c r="BI89" s="2285">
        <v>126</v>
      </c>
      <c r="BJ89" s="2272"/>
      <c r="BK89" s="2271">
        <v>84</v>
      </c>
      <c r="BL89" s="2272"/>
      <c r="BM89" s="2271">
        <v>3</v>
      </c>
      <c r="BN89" s="2272"/>
      <c r="BO89" s="2285">
        <v>126</v>
      </c>
      <c r="BP89" s="2272"/>
      <c r="BQ89" s="2271">
        <v>84</v>
      </c>
      <c r="BR89" s="2272"/>
      <c r="BS89" s="2505">
        <v>3</v>
      </c>
      <c r="BT89" s="2274"/>
      <c r="BU89" s="2285"/>
      <c r="BV89" s="2272"/>
      <c r="BW89" s="2271"/>
      <c r="BX89" s="2272"/>
      <c r="BY89" s="2505"/>
      <c r="BZ89" s="2505"/>
      <c r="CA89" s="2285"/>
      <c r="CB89" s="2272"/>
      <c r="CC89" s="2271"/>
      <c r="CD89" s="2272"/>
      <c r="CE89" s="2537">
        <f t="shared" si="272"/>
        <v>0</v>
      </c>
      <c r="CF89" s="2363"/>
      <c r="CG89" s="2505">
        <f>AO89+AU89+BA89+BG89+BM89+BS89+BY89+CE89</f>
        <v>6</v>
      </c>
      <c r="CH89" s="2505"/>
      <c r="CI89" s="897" t="s">
        <v>167</v>
      </c>
      <c r="CJ89" s="917">
        <f t="shared" si="99"/>
        <v>252</v>
      </c>
      <c r="CK89" s="918">
        <f t="shared" si="2"/>
        <v>168</v>
      </c>
      <c r="CL89" s="924">
        <f t="shared" si="246"/>
        <v>6</v>
      </c>
      <c r="CM89" s="918">
        <f t="shared" si="183"/>
        <v>168</v>
      </c>
    </row>
    <row r="90" spans="1:256" s="1108" customFormat="1" ht="54.75" customHeight="1" thickBot="1" x14ac:dyDescent="0.25">
      <c r="E90" s="1107"/>
      <c r="F90" s="2667" t="s">
        <v>237</v>
      </c>
      <c r="G90" s="2668"/>
      <c r="H90" s="2669" t="s">
        <v>238</v>
      </c>
      <c r="I90" s="2670"/>
      <c r="J90" s="2670"/>
      <c r="K90" s="2670"/>
      <c r="L90" s="2670"/>
      <c r="M90" s="2670"/>
      <c r="N90" s="2670"/>
      <c r="O90" s="2670"/>
      <c r="P90" s="2670"/>
      <c r="Q90" s="2670"/>
      <c r="R90" s="2670"/>
      <c r="S90" s="2670"/>
      <c r="T90" s="2671"/>
      <c r="U90" s="2672"/>
      <c r="V90" s="2673"/>
      <c r="W90" s="2674"/>
      <c r="X90" s="2675"/>
      <c r="Y90" s="2676">
        <f>Y91+Y95+Y101+Y118+Y121+Y129</f>
        <v>3862</v>
      </c>
      <c r="Z90" s="2677"/>
      <c r="AA90" s="2679">
        <f>AA91+AA95+AA101+AA118+AA121+AA129</f>
        <v>1830</v>
      </c>
      <c r="AB90" s="2678"/>
      <c r="AC90" s="2676">
        <f>AC91+AC95+AC101+AC118+AC121+AC129</f>
        <v>564</v>
      </c>
      <c r="AD90" s="2677"/>
      <c r="AE90" s="2679">
        <f>AE91+AE95+AE101+AE118+AE121+AE129</f>
        <v>134</v>
      </c>
      <c r="AF90" s="2677"/>
      <c r="AG90" s="2679">
        <f>AG91+AG95+AG101+AG118+AG121+AG129</f>
        <v>1082</v>
      </c>
      <c r="AH90" s="2677"/>
      <c r="AI90" s="2679">
        <f>AI91+AI95+AI101+AI118+AI121+AI129</f>
        <v>50</v>
      </c>
      <c r="AJ90" s="2678"/>
      <c r="AK90" s="2676">
        <f>AK91+AK95+AK101+AK118+AK121+AK129</f>
        <v>220</v>
      </c>
      <c r="AL90" s="2678"/>
      <c r="AM90" s="2676">
        <f>AM91+AM95+AM101+AM118+AM121+AM129</f>
        <v>100</v>
      </c>
      <c r="AN90" s="2678"/>
      <c r="AO90" s="2676">
        <f>AO91+AO95+AO101+AO118+AO121+AO129</f>
        <v>6</v>
      </c>
      <c r="AP90" s="2678"/>
      <c r="AQ90" s="2676">
        <f>AQ91+AQ95+AQ101+AQ118+AQ121+AQ129</f>
        <v>0</v>
      </c>
      <c r="AR90" s="2678"/>
      <c r="AS90" s="2676">
        <f>AS91+AS95+AS101+AS118+AS121+AS129</f>
        <v>0</v>
      </c>
      <c r="AT90" s="2678"/>
      <c r="AU90" s="2676">
        <f>AU91+AU95+AU101+AU118+AU121+AU129</f>
        <v>0</v>
      </c>
      <c r="AV90" s="2678"/>
      <c r="AW90" s="2676">
        <f>AW91+AW95+AW101+AW118+AW121+AW129</f>
        <v>510</v>
      </c>
      <c r="AX90" s="2678"/>
      <c r="AY90" s="2676">
        <f>AY91+AY95+AY101+AY118+AY121+AY129</f>
        <v>196</v>
      </c>
      <c r="AZ90" s="2678"/>
      <c r="BA90" s="2676">
        <f>BA91+BA95+BA101+BA118+BA121+BA129</f>
        <v>15</v>
      </c>
      <c r="BB90" s="2678"/>
      <c r="BC90" s="2676">
        <f>BC91+BC95+BC101+BC118+BC121+BC129</f>
        <v>564</v>
      </c>
      <c r="BD90" s="2678"/>
      <c r="BE90" s="2676">
        <f>BE91+BE95+BE101+BE118+BE121+BE129</f>
        <v>240</v>
      </c>
      <c r="BF90" s="2678"/>
      <c r="BG90" s="2676">
        <f>BG91+BG95+BG101+BG118+BG121+BG129</f>
        <v>16</v>
      </c>
      <c r="BH90" s="2678"/>
      <c r="BI90" s="2676">
        <f>BI91+BI95+BI101+BI118+BI121+BI129</f>
        <v>794</v>
      </c>
      <c r="BJ90" s="2678"/>
      <c r="BK90" s="2676">
        <f>BK91+BK95+BK101+BK118+BK121+BK129</f>
        <v>406</v>
      </c>
      <c r="BL90" s="2678"/>
      <c r="BM90" s="2676">
        <f>BM91+BM95+BM101+BM118+BM121+BM129</f>
        <v>19</v>
      </c>
      <c r="BN90" s="2678"/>
      <c r="BO90" s="2676">
        <f>BO91+BO95+BO101+BO118+BO121+BO129</f>
        <v>910</v>
      </c>
      <c r="BP90" s="2678"/>
      <c r="BQ90" s="2676">
        <f>BQ91+BQ95+BQ101+BQ118+BQ121+BQ129</f>
        <v>456</v>
      </c>
      <c r="BR90" s="2678"/>
      <c r="BS90" s="2676">
        <f>BS91+BS95+BS101+BS118+BS121+BS129</f>
        <v>26</v>
      </c>
      <c r="BT90" s="2678"/>
      <c r="BU90" s="2676">
        <f>BU91+BU95+BU101+BU118+BU121+BU129</f>
        <v>864</v>
      </c>
      <c r="BV90" s="2678"/>
      <c r="BW90" s="2676">
        <f>BW91+BW95+BW101+BW118+BW121+BW129</f>
        <v>432</v>
      </c>
      <c r="BX90" s="2678"/>
      <c r="BY90" s="2676">
        <f>BY91+BY95+BY101+BY118+BY121+BY129</f>
        <v>24</v>
      </c>
      <c r="BZ90" s="2678"/>
      <c r="CA90" s="2676">
        <f>CA91+CA95+CA101+CA118+CA121+CA129</f>
        <v>0</v>
      </c>
      <c r="CB90" s="2678"/>
      <c r="CC90" s="2676">
        <f>CC91+CC95+CC101+CC118+CC121+CC129</f>
        <v>0</v>
      </c>
      <c r="CD90" s="2678"/>
      <c r="CE90" s="2676">
        <f>CE91+CE95+CE101+CE118+CE121+CE129</f>
        <v>0</v>
      </c>
      <c r="CF90" s="2678"/>
      <c r="CG90" s="2679">
        <f>CG91+CG95+CG101+CG118+CG121+CG129</f>
        <v>106</v>
      </c>
      <c r="CH90" s="2678"/>
      <c r="CI90" s="1154">
        <f>AJ90+AP90+AV90+BB90+BH90+BN90+BT90+BZ90</f>
        <v>0</v>
      </c>
      <c r="CJ90" s="1155">
        <f t="shared" si="99"/>
        <v>3862</v>
      </c>
      <c r="CK90" s="1156">
        <f t="shared" si="2"/>
        <v>1830</v>
      </c>
      <c r="CL90" s="1157">
        <f t="shared" si="246"/>
        <v>106</v>
      </c>
      <c r="CM90" s="1156">
        <f t="shared" si="183"/>
        <v>1830</v>
      </c>
      <c r="CN90" s="1105"/>
    </row>
    <row r="91" spans="1:256" s="875" customFormat="1" ht="57.75" customHeight="1" thickTop="1" thickBot="1" x14ac:dyDescent="0.25">
      <c r="A91" s="919"/>
      <c r="B91" s="919"/>
      <c r="C91" s="919"/>
      <c r="D91" s="919"/>
      <c r="E91" s="919"/>
      <c r="F91" s="2458" t="s">
        <v>239</v>
      </c>
      <c r="G91" s="2468"/>
      <c r="H91" s="2469" t="s">
        <v>556</v>
      </c>
      <c r="I91" s="2470"/>
      <c r="J91" s="2470"/>
      <c r="K91" s="2470"/>
      <c r="L91" s="2470"/>
      <c r="M91" s="2470"/>
      <c r="N91" s="2470"/>
      <c r="O91" s="2470"/>
      <c r="P91" s="2470"/>
      <c r="Q91" s="2470"/>
      <c r="R91" s="2470"/>
      <c r="S91" s="2470"/>
      <c r="T91" s="2471"/>
      <c r="U91" s="2458"/>
      <c r="V91" s="2468"/>
      <c r="W91" s="2458"/>
      <c r="X91" s="2468"/>
      <c r="Y91" s="2397">
        <f>SUM(Y92:Z94)</f>
        <v>252</v>
      </c>
      <c r="Z91" s="2680"/>
      <c r="AA91" s="2475">
        <f>SUM(AA92:AB94)</f>
        <v>128</v>
      </c>
      <c r="AB91" s="2398"/>
      <c r="AC91" s="2397">
        <f>SUM(AC92:AD94)</f>
        <v>66</v>
      </c>
      <c r="AD91" s="2680"/>
      <c r="AE91" s="2475">
        <f t="shared" ref="AE91" si="281">SUM(AE92:AF94)</f>
        <v>0</v>
      </c>
      <c r="AF91" s="2680"/>
      <c r="AG91" s="2475">
        <f t="shared" ref="AG91" si="282">SUM(AG92:AH94)</f>
        <v>12</v>
      </c>
      <c r="AH91" s="2680"/>
      <c r="AI91" s="2475">
        <f>SUM(AI92:AJ94)</f>
        <v>50</v>
      </c>
      <c r="AJ91" s="2398"/>
      <c r="AK91" s="2397">
        <f t="shared" ref="AK91" si="283">SUM(AK92:AL94)</f>
        <v>0</v>
      </c>
      <c r="AL91" s="2680"/>
      <c r="AM91" s="2475">
        <f t="shared" ref="AM91" si="284">SUM(AM92:AN94)</f>
        <v>0</v>
      </c>
      <c r="AN91" s="2680"/>
      <c r="AO91" s="2475">
        <f t="shared" ref="AO91" si="285">SUM(AO92:AP94)</f>
        <v>0</v>
      </c>
      <c r="AP91" s="2398"/>
      <c r="AQ91" s="2397">
        <f t="shared" ref="AQ91" si="286">SUM(AQ92:AR94)</f>
        <v>0</v>
      </c>
      <c r="AR91" s="2680"/>
      <c r="AS91" s="2475">
        <f t="shared" ref="AS91" si="287">SUM(AS92:AT94)</f>
        <v>0</v>
      </c>
      <c r="AT91" s="2680"/>
      <c r="AU91" s="2475">
        <f t="shared" ref="AU91" si="288">SUM(AU92:AV94)</f>
        <v>0</v>
      </c>
      <c r="AV91" s="2398"/>
      <c r="AW91" s="2397">
        <f t="shared" ref="AW91" si="289">SUM(AW92:AX94)</f>
        <v>0</v>
      </c>
      <c r="AX91" s="2680"/>
      <c r="AY91" s="2475">
        <f t="shared" ref="AY91" si="290">SUM(AY92:AZ94)</f>
        <v>0</v>
      </c>
      <c r="AZ91" s="2680"/>
      <c r="BA91" s="2475">
        <f t="shared" ref="BA91" si="291">SUM(BA92:BB94)</f>
        <v>0</v>
      </c>
      <c r="BB91" s="2398"/>
      <c r="BC91" s="2397">
        <f t="shared" ref="BC91" si="292">SUM(BC92:BD94)</f>
        <v>144</v>
      </c>
      <c r="BD91" s="2680"/>
      <c r="BE91" s="2475">
        <f t="shared" ref="BE91" si="293">SUM(BE92:BF94)</f>
        <v>68</v>
      </c>
      <c r="BF91" s="2680"/>
      <c r="BG91" s="2475">
        <f t="shared" ref="BG91" si="294">SUM(BG92:BH94)</f>
        <v>4</v>
      </c>
      <c r="BH91" s="2398"/>
      <c r="BI91" s="2397">
        <f t="shared" ref="BI91" si="295">SUM(BI92:BJ94)</f>
        <v>0</v>
      </c>
      <c r="BJ91" s="2680"/>
      <c r="BK91" s="2475">
        <f t="shared" ref="BK91" si="296">SUM(BK92:BL94)</f>
        <v>0</v>
      </c>
      <c r="BL91" s="2680"/>
      <c r="BM91" s="2475">
        <f t="shared" ref="BM91" si="297">SUM(BM92:BN94)</f>
        <v>0</v>
      </c>
      <c r="BN91" s="2398"/>
      <c r="BO91" s="2397">
        <f t="shared" ref="BO91" si="298">SUM(BO92:BP94)</f>
        <v>0</v>
      </c>
      <c r="BP91" s="2680"/>
      <c r="BQ91" s="2475">
        <f t="shared" ref="BQ91" si="299">SUM(BQ92:BR94)</f>
        <v>0</v>
      </c>
      <c r="BR91" s="2680"/>
      <c r="BS91" s="2475">
        <f t="shared" ref="BS91" si="300">SUM(BS92:BT94)</f>
        <v>0</v>
      </c>
      <c r="BT91" s="2398"/>
      <c r="BU91" s="2397">
        <f t="shared" ref="BU91" si="301">SUM(BU92:BV94)</f>
        <v>108</v>
      </c>
      <c r="BV91" s="2680"/>
      <c r="BW91" s="2475">
        <f t="shared" ref="BW91" si="302">SUM(BW92:BX94)</f>
        <v>60</v>
      </c>
      <c r="BX91" s="2680"/>
      <c r="BY91" s="2475">
        <f t="shared" ref="BY91" si="303">SUM(BY92:BZ94)</f>
        <v>3</v>
      </c>
      <c r="BZ91" s="2398"/>
      <c r="CA91" s="2397">
        <f t="shared" ref="CA91" si="304">SUM(CA92:CB94)</f>
        <v>0</v>
      </c>
      <c r="CB91" s="2680"/>
      <c r="CC91" s="2475">
        <f t="shared" ref="CC91" si="305">SUM(CC92:CD94)</f>
        <v>0</v>
      </c>
      <c r="CD91" s="2680"/>
      <c r="CE91" s="2475">
        <f t="shared" ref="CE91" si="306">SUM(CE92:CF94)</f>
        <v>0</v>
      </c>
      <c r="CF91" s="2398"/>
      <c r="CG91" s="2397">
        <f>SUM(CG92:CH94)</f>
        <v>7</v>
      </c>
      <c r="CH91" s="2398"/>
      <c r="CI91" s="890">
        <f t="shared" ref="CI91:CJ91" si="307">AJ91+AP91+AV91+BB91+BH91+BN91+BT91+BZ91</f>
        <v>0</v>
      </c>
      <c r="CJ91" s="917">
        <f t="shared" si="307"/>
        <v>252</v>
      </c>
      <c r="CK91" s="918">
        <f t="shared" si="2"/>
        <v>128</v>
      </c>
      <c r="CL91" s="918">
        <f t="shared" si="246"/>
        <v>7</v>
      </c>
      <c r="CM91" s="918">
        <f t="shared" si="183"/>
        <v>128</v>
      </c>
    </row>
    <row r="92" spans="1:256" s="921" customFormat="1" ht="53.25" customHeight="1" thickTop="1" x14ac:dyDescent="0.2">
      <c r="A92" s="920"/>
      <c r="B92" s="920"/>
      <c r="C92" s="924">
        <f>(Y92)/AA92</f>
        <v>2.1176470588235294</v>
      </c>
      <c r="D92" s="920"/>
      <c r="E92" s="920"/>
      <c r="F92" s="2681" t="s">
        <v>240</v>
      </c>
      <c r="G92" s="2682"/>
      <c r="H92" s="2589" t="s">
        <v>241</v>
      </c>
      <c r="I92" s="2590"/>
      <c r="J92" s="2590"/>
      <c r="K92" s="2590"/>
      <c r="L92" s="2590"/>
      <c r="M92" s="2590"/>
      <c r="N92" s="2590"/>
      <c r="O92" s="2590"/>
      <c r="P92" s="2590"/>
      <c r="Q92" s="2590"/>
      <c r="R92" s="2590"/>
      <c r="S92" s="2590"/>
      <c r="T92" s="2591"/>
      <c r="U92" s="2542"/>
      <c r="V92" s="2543"/>
      <c r="W92" s="2542">
        <v>4</v>
      </c>
      <c r="X92" s="2543"/>
      <c r="Y92" s="2593">
        <f t="shared" ref="Y92:Y94" si="308">AK92+AQ92+AW92+BC92+BI92+BO92+BU92+CA92</f>
        <v>72</v>
      </c>
      <c r="Z92" s="2594"/>
      <c r="AA92" s="2576">
        <f>SUM(AC92:AJ92)</f>
        <v>34</v>
      </c>
      <c r="AB92" s="2577"/>
      <c r="AC92" s="2542">
        <v>18</v>
      </c>
      <c r="AD92" s="2580"/>
      <c r="AE92" s="2587"/>
      <c r="AF92" s="2588"/>
      <c r="AG92" s="2587"/>
      <c r="AH92" s="2588"/>
      <c r="AI92" s="2579">
        <v>16</v>
      </c>
      <c r="AJ92" s="2543"/>
      <c r="AK92" s="2542"/>
      <c r="AL92" s="2580"/>
      <c r="AM92" s="2579"/>
      <c r="AN92" s="2580"/>
      <c r="AO92" s="2576"/>
      <c r="AP92" s="2577"/>
      <c r="AQ92" s="2542"/>
      <c r="AR92" s="2580"/>
      <c r="AS92" s="2579"/>
      <c r="AT92" s="2580"/>
      <c r="AU92" s="2599"/>
      <c r="AV92" s="2600"/>
      <c r="AW92" s="2542"/>
      <c r="AX92" s="2580"/>
      <c r="AY92" s="2579"/>
      <c r="AZ92" s="2580"/>
      <c r="BA92" s="2576"/>
      <c r="BB92" s="2577"/>
      <c r="BC92" s="2542">
        <v>72</v>
      </c>
      <c r="BD92" s="2580"/>
      <c r="BE92" s="2579">
        <v>34</v>
      </c>
      <c r="BF92" s="2580"/>
      <c r="BG92" s="2576">
        <v>2</v>
      </c>
      <c r="BH92" s="2577"/>
      <c r="BI92" s="962"/>
      <c r="BJ92" s="963"/>
      <c r="BK92" s="964"/>
      <c r="BL92" s="965"/>
      <c r="BM92" s="2579"/>
      <c r="BN92" s="2543"/>
      <c r="BO92" s="962"/>
      <c r="BP92" s="963"/>
      <c r="BQ92" s="964"/>
      <c r="BR92" s="965"/>
      <c r="BS92" s="2579"/>
      <c r="BT92" s="2543"/>
      <c r="BU92" s="2542"/>
      <c r="BV92" s="2580"/>
      <c r="BW92" s="2579"/>
      <c r="BX92" s="2580"/>
      <c r="BY92" s="2579"/>
      <c r="BZ92" s="2543"/>
      <c r="CA92" s="962"/>
      <c r="CB92" s="963"/>
      <c r="CC92" s="964"/>
      <c r="CD92" s="965"/>
      <c r="CE92" s="2579"/>
      <c r="CF92" s="2543"/>
      <c r="CG92" s="2540">
        <f>AO92+AU92+BA92+BG92+BM92+BS92+BY92+CE92</f>
        <v>2</v>
      </c>
      <c r="CH92" s="2577"/>
      <c r="CI92" s="978" t="s">
        <v>611</v>
      </c>
      <c r="CJ92" s="917">
        <f t="shared" si="99"/>
        <v>72</v>
      </c>
      <c r="CK92" s="918">
        <f t="shared" si="2"/>
        <v>34</v>
      </c>
      <c r="CL92" s="918">
        <f t="shared" si="3"/>
        <v>2</v>
      </c>
      <c r="CM92" s="918">
        <f t="shared" si="183"/>
        <v>34</v>
      </c>
    </row>
    <row r="93" spans="1:256" s="921" customFormat="1" ht="54" customHeight="1" x14ac:dyDescent="0.2">
      <c r="A93" s="920"/>
      <c r="B93" s="920"/>
      <c r="C93" s="924">
        <f>(Y93)/AA93</f>
        <v>2.1176470588235294</v>
      </c>
      <c r="D93" s="920"/>
      <c r="E93" s="920"/>
      <c r="F93" s="2303" t="s">
        <v>242</v>
      </c>
      <c r="G93" s="2304"/>
      <c r="H93" s="2315" t="s">
        <v>243</v>
      </c>
      <c r="I93" s="2316"/>
      <c r="J93" s="2316"/>
      <c r="K93" s="2316"/>
      <c r="L93" s="2316"/>
      <c r="M93" s="2316"/>
      <c r="N93" s="2316"/>
      <c r="O93" s="2316"/>
      <c r="P93" s="2316"/>
      <c r="Q93" s="2316"/>
      <c r="R93" s="2316"/>
      <c r="S93" s="2316"/>
      <c r="T93" s="2317"/>
      <c r="U93" s="2285"/>
      <c r="V93" s="2286"/>
      <c r="W93" s="2285">
        <v>4</v>
      </c>
      <c r="X93" s="2286"/>
      <c r="Y93" s="2320">
        <f t="shared" si="308"/>
        <v>72</v>
      </c>
      <c r="Z93" s="2321"/>
      <c r="AA93" s="2273">
        <v>34</v>
      </c>
      <c r="AB93" s="2274"/>
      <c r="AC93" s="2285">
        <v>18</v>
      </c>
      <c r="AD93" s="2272"/>
      <c r="AE93" s="2312"/>
      <c r="AF93" s="2313"/>
      <c r="AG93" s="2312"/>
      <c r="AH93" s="2313"/>
      <c r="AI93" s="2271">
        <v>16</v>
      </c>
      <c r="AJ93" s="2286"/>
      <c r="AK93" s="2285"/>
      <c r="AL93" s="2272"/>
      <c r="AM93" s="2271"/>
      <c r="AN93" s="2272"/>
      <c r="AO93" s="2362">
        <f>AJ93/40</f>
        <v>0</v>
      </c>
      <c r="AP93" s="2363"/>
      <c r="AQ93" s="878"/>
      <c r="AR93" s="881"/>
      <c r="AS93" s="880"/>
      <c r="AT93" s="882"/>
      <c r="AU93" s="2271"/>
      <c r="AV93" s="2286"/>
      <c r="AW93" s="2285"/>
      <c r="AX93" s="2272"/>
      <c r="AY93" s="2271"/>
      <c r="AZ93" s="2272"/>
      <c r="BA93" s="2273"/>
      <c r="BB93" s="2274"/>
      <c r="BC93" s="2285">
        <v>72</v>
      </c>
      <c r="BD93" s="2272"/>
      <c r="BE93" s="2271">
        <v>34</v>
      </c>
      <c r="BF93" s="2272"/>
      <c r="BG93" s="2273">
        <v>2</v>
      </c>
      <c r="BH93" s="2274"/>
      <c r="BI93" s="2285"/>
      <c r="BJ93" s="2272"/>
      <c r="BK93" s="2271"/>
      <c r="BL93" s="2272"/>
      <c r="BM93" s="2273"/>
      <c r="BN93" s="2274"/>
      <c r="BO93" s="2285"/>
      <c r="BP93" s="2272"/>
      <c r="BQ93" s="2271"/>
      <c r="BR93" s="2272"/>
      <c r="BS93" s="2273"/>
      <c r="BT93" s="2274"/>
      <c r="BU93" s="2285"/>
      <c r="BV93" s="2272"/>
      <c r="BW93" s="2271"/>
      <c r="BX93" s="2272"/>
      <c r="BY93" s="2271"/>
      <c r="BZ93" s="2286"/>
      <c r="CA93" s="2285"/>
      <c r="CB93" s="2272"/>
      <c r="CC93" s="880"/>
      <c r="CD93" s="882"/>
      <c r="CE93" s="2271"/>
      <c r="CF93" s="2286"/>
      <c r="CG93" s="2283">
        <f>AO93+AU93+BA93+BG93+BM93+BS93+BY93+CE93</f>
        <v>2</v>
      </c>
      <c r="CH93" s="2274"/>
      <c r="CI93" s="979" t="s">
        <v>612</v>
      </c>
      <c r="CJ93" s="917">
        <f t="shared" si="99"/>
        <v>72</v>
      </c>
      <c r="CK93" s="918">
        <f t="shared" si="2"/>
        <v>34</v>
      </c>
      <c r="CL93" s="918">
        <f t="shared" si="3"/>
        <v>2</v>
      </c>
      <c r="CM93" s="918">
        <f t="shared" si="183"/>
        <v>34</v>
      </c>
    </row>
    <row r="94" spans="1:256" s="941" customFormat="1" ht="55.5" customHeight="1" thickBot="1" x14ac:dyDescent="0.25">
      <c r="A94" s="924">
        <f t="shared" ref="A94" si="309">ROUND(1,1)*Y94/36</f>
        <v>3</v>
      </c>
      <c r="B94" s="924">
        <f t="shared" ref="B94" si="310">ROUND(1,1)*Y94/40</f>
        <v>2.7</v>
      </c>
      <c r="C94" s="925">
        <f t="shared" ref="C94" si="311">(Y94)/AA94</f>
        <v>1.8</v>
      </c>
      <c r="F94" s="2604" t="s">
        <v>245</v>
      </c>
      <c r="G94" s="2605"/>
      <c r="H94" s="2606" t="s">
        <v>246</v>
      </c>
      <c r="I94" s="2607"/>
      <c r="J94" s="2607"/>
      <c r="K94" s="2607"/>
      <c r="L94" s="2607"/>
      <c r="M94" s="2607"/>
      <c r="N94" s="2607"/>
      <c r="O94" s="2607"/>
      <c r="P94" s="2607"/>
      <c r="Q94" s="2607"/>
      <c r="R94" s="2607"/>
      <c r="S94" s="2607"/>
      <c r="T94" s="2608"/>
      <c r="U94" s="980"/>
      <c r="V94" s="981"/>
      <c r="W94" s="2684" t="s">
        <v>247</v>
      </c>
      <c r="X94" s="2683"/>
      <c r="Y94" s="2611">
        <f t="shared" si="308"/>
        <v>108</v>
      </c>
      <c r="Z94" s="2612"/>
      <c r="AA94" s="2533">
        <f t="shared" ref="AA94" si="312">SUM(AC94:AJ94)</f>
        <v>60</v>
      </c>
      <c r="AB94" s="2601"/>
      <c r="AC94" s="2685">
        <v>30</v>
      </c>
      <c r="AD94" s="2686"/>
      <c r="AE94" s="2687"/>
      <c r="AF94" s="2686"/>
      <c r="AG94" s="2535">
        <v>12</v>
      </c>
      <c r="AH94" s="2539"/>
      <c r="AI94" s="2614">
        <v>18</v>
      </c>
      <c r="AJ94" s="2683"/>
      <c r="AK94" s="886"/>
      <c r="AL94" s="886"/>
      <c r="AM94" s="884"/>
      <c r="AN94" s="887"/>
      <c r="AO94" s="2602">
        <f t="shared" ref="AO94" si="313">ROUND(1,1)*AJ94/40</f>
        <v>0</v>
      </c>
      <c r="AP94" s="2603"/>
      <c r="AQ94" s="982"/>
      <c r="AR94" s="886"/>
      <c r="AS94" s="884"/>
      <c r="AT94" s="887"/>
      <c r="AU94" s="2602">
        <f t="shared" ref="AU94" si="314">ROUND(1,1)*AP94/40</f>
        <v>0</v>
      </c>
      <c r="AV94" s="2603"/>
      <c r="AW94" s="982"/>
      <c r="AX94" s="886"/>
      <c r="AY94" s="884"/>
      <c r="AZ94" s="887"/>
      <c r="BA94" s="2602">
        <f t="shared" ref="BA94" si="315">ROUND(1,1)*AV94/40</f>
        <v>0</v>
      </c>
      <c r="BB94" s="2603"/>
      <c r="BC94" s="2609"/>
      <c r="BD94" s="2534"/>
      <c r="BE94" s="2533"/>
      <c r="BF94" s="2534"/>
      <c r="BG94" s="2602"/>
      <c r="BH94" s="2603"/>
      <c r="BI94" s="982"/>
      <c r="BJ94" s="886"/>
      <c r="BK94" s="884"/>
      <c r="BL94" s="887"/>
      <c r="BM94" s="2602">
        <f t="shared" ref="BM94" si="316">ROUND(1,1)*BH94/40</f>
        <v>0</v>
      </c>
      <c r="BN94" s="2603"/>
      <c r="BO94" s="2609"/>
      <c r="BP94" s="2534"/>
      <c r="BQ94" s="2533"/>
      <c r="BR94" s="2534"/>
      <c r="BS94" s="2535"/>
      <c r="BT94" s="2536"/>
      <c r="BU94" s="2609">
        <v>108</v>
      </c>
      <c r="BV94" s="2534"/>
      <c r="BW94" s="2533">
        <v>60</v>
      </c>
      <c r="BX94" s="2534"/>
      <c r="BY94" s="2535">
        <v>3</v>
      </c>
      <c r="BZ94" s="2536"/>
      <c r="CA94" s="2538"/>
      <c r="CB94" s="2539"/>
      <c r="CC94" s="2533"/>
      <c r="CD94" s="2534"/>
      <c r="CE94" s="2602">
        <f t="shared" ref="CE94" si="317">ROUND(1,1)*BZ94/40</f>
        <v>0</v>
      </c>
      <c r="CF94" s="2603"/>
      <c r="CG94" s="2538">
        <f t="shared" ref="CG94" si="318">AO94+AU94+BA94+BG94+BM94+BS94+BY94+CE94</f>
        <v>3</v>
      </c>
      <c r="CH94" s="2536"/>
      <c r="CI94" s="935" t="s">
        <v>476</v>
      </c>
      <c r="CJ94" s="917">
        <f t="shared" si="99"/>
        <v>108</v>
      </c>
      <c r="CK94" s="918">
        <f t="shared" si="2"/>
        <v>60</v>
      </c>
      <c r="CL94" s="924">
        <f t="shared" si="3"/>
        <v>3</v>
      </c>
      <c r="CM94" s="918">
        <f t="shared" si="183"/>
        <v>60</v>
      </c>
    </row>
    <row r="95" spans="1:256" s="875" customFormat="1" ht="57.75" customHeight="1" thickTop="1" thickBot="1" x14ac:dyDescent="0.25">
      <c r="A95" s="919"/>
      <c r="B95" s="919"/>
      <c r="C95" s="919"/>
      <c r="D95" s="919"/>
      <c r="E95" s="919"/>
      <c r="F95" s="2458" t="s">
        <v>248</v>
      </c>
      <c r="G95" s="2468"/>
      <c r="H95" s="2469" t="s">
        <v>249</v>
      </c>
      <c r="I95" s="2470"/>
      <c r="J95" s="2470"/>
      <c r="K95" s="2470"/>
      <c r="L95" s="2470"/>
      <c r="M95" s="2470"/>
      <c r="N95" s="2470"/>
      <c r="O95" s="2470"/>
      <c r="P95" s="2470"/>
      <c r="Q95" s="2470"/>
      <c r="R95" s="2470"/>
      <c r="S95" s="2470"/>
      <c r="T95" s="2471"/>
      <c r="U95" s="2458"/>
      <c r="V95" s="2468"/>
      <c r="W95" s="2458"/>
      <c r="X95" s="2468"/>
      <c r="Y95" s="2397">
        <f>SUM(Y96:Z100)</f>
        <v>452</v>
      </c>
      <c r="Z95" s="2398"/>
      <c r="AA95" s="2397">
        <f>SUM(AA96:AB100)</f>
        <v>204</v>
      </c>
      <c r="AB95" s="2398"/>
      <c r="AC95" s="2397">
        <f t="shared" ref="AC95" si="319">SUM(AC96:AD100)</f>
        <v>102</v>
      </c>
      <c r="AD95" s="2398"/>
      <c r="AE95" s="2397">
        <f>SUM(AE96:AF100)</f>
        <v>66</v>
      </c>
      <c r="AF95" s="2398"/>
      <c r="AG95" s="2397">
        <f t="shared" ref="AG95" si="320">SUM(AG96:AH100)</f>
        <v>36</v>
      </c>
      <c r="AH95" s="2398"/>
      <c r="AI95" s="2397">
        <f t="shared" ref="AI95" si="321">SUM(AI96:AJ100)</f>
        <v>0</v>
      </c>
      <c r="AJ95" s="2398"/>
      <c r="AK95" s="2397">
        <f t="shared" ref="AK95" si="322">SUM(AK96:AL100)</f>
        <v>0</v>
      </c>
      <c r="AL95" s="2398"/>
      <c r="AM95" s="2397">
        <f t="shared" ref="AM95" si="323">SUM(AM96:AN100)</f>
        <v>0</v>
      </c>
      <c r="AN95" s="2398"/>
      <c r="AO95" s="2397">
        <f t="shared" ref="AO95" si="324">SUM(AO96:AP100)</f>
        <v>0</v>
      </c>
      <c r="AP95" s="2398"/>
      <c r="AQ95" s="2397">
        <f t="shared" ref="AQ95" si="325">SUM(AQ96:AR100)</f>
        <v>0</v>
      </c>
      <c r="AR95" s="2398"/>
      <c r="AS95" s="2397">
        <f t="shared" ref="AS95" si="326">SUM(AS96:AT100)</f>
        <v>0</v>
      </c>
      <c r="AT95" s="2398"/>
      <c r="AU95" s="2397">
        <f t="shared" ref="AU95" si="327">SUM(AU96:AV100)</f>
        <v>0</v>
      </c>
      <c r="AV95" s="2398"/>
      <c r="AW95" s="2397">
        <f t="shared" ref="AW95" si="328">SUM(AW96:AX100)</f>
        <v>0</v>
      </c>
      <c r="AX95" s="2398"/>
      <c r="AY95" s="2397">
        <f t="shared" ref="AY95" si="329">SUM(AY96:AZ100)</f>
        <v>0</v>
      </c>
      <c r="AZ95" s="2398"/>
      <c r="BA95" s="2397">
        <f t="shared" ref="BA95" si="330">SUM(BA96:BB100)</f>
        <v>0</v>
      </c>
      <c r="BB95" s="2398"/>
      <c r="BC95" s="2397">
        <f t="shared" ref="BC95" si="331">SUM(BC96:BD100)</f>
        <v>0</v>
      </c>
      <c r="BD95" s="2398"/>
      <c r="BE95" s="2397">
        <f t="shared" ref="BE95" si="332">SUM(BE96:BF100)</f>
        <v>0</v>
      </c>
      <c r="BF95" s="2398"/>
      <c r="BG95" s="2397">
        <f t="shared" ref="BG95" si="333">SUM(BG96:BH100)</f>
        <v>0</v>
      </c>
      <c r="BH95" s="2398"/>
      <c r="BI95" s="2397">
        <f>SUM(BI96:BJ100)</f>
        <v>292</v>
      </c>
      <c r="BJ95" s="2398"/>
      <c r="BK95" s="2397">
        <f>SUM(BK96:BL100)</f>
        <v>136</v>
      </c>
      <c r="BL95" s="2398"/>
      <c r="BM95" s="2397">
        <f>SUM(BM96:BN100)</f>
        <v>7</v>
      </c>
      <c r="BN95" s="2398"/>
      <c r="BO95" s="2397">
        <f t="shared" ref="BO95" si="334">SUM(BO96:BP100)</f>
        <v>160</v>
      </c>
      <c r="BP95" s="2398"/>
      <c r="BQ95" s="2397">
        <f t="shared" ref="BQ95" si="335">SUM(BQ96:BR100)</f>
        <v>68</v>
      </c>
      <c r="BR95" s="2398"/>
      <c r="BS95" s="2397">
        <f t="shared" ref="BS95" si="336">SUM(BS96:BT100)</f>
        <v>4</v>
      </c>
      <c r="BT95" s="2398"/>
      <c r="BU95" s="2397">
        <f t="shared" ref="BU95" si="337">SUM(BU96:BV100)</f>
        <v>0</v>
      </c>
      <c r="BV95" s="2398"/>
      <c r="BW95" s="2397">
        <f t="shared" ref="BW95" si="338">SUM(BW96:BX100)</f>
        <v>0</v>
      </c>
      <c r="BX95" s="2398"/>
      <c r="BY95" s="2397">
        <f t="shared" ref="BY95" si="339">SUM(BY96:BZ100)</f>
        <v>0</v>
      </c>
      <c r="BZ95" s="2398"/>
      <c r="CA95" s="2397">
        <f t="shared" ref="CA95" si="340">SUM(CA96:CB100)</f>
        <v>0</v>
      </c>
      <c r="CB95" s="2398"/>
      <c r="CC95" s="2397">
        <f t="shared" ref="CC95" si="341">SUM(CC96:CD100)</f>
        <v>0</v>
      </c>
      <c r="CD95" s="2398"/>
      <c r="CE95" s="2397">
        <f t="shared" ref="CE95" si="342">SUM(CE96:CF100)</f>
        <v>0</v>
      </c>
      <c r="CF95" s="2398"/>
      <c r="CG95" s="2397">
        <f>SUM(CG96:CH100)</f>
        <v>11</v>
      </c>
      <c r="CH95" s="2398"/>
      <c r="CI95" s="891">
        <f t="shared" si="99"/>
        <v>0</v>
      </c>
      <c r="CJ95" s="917">
        <f t="shared" si="99"/>
        <v>452</v>
      </c>
      <c r="CK95" s="918">
        <f>AM95+AS95+AY95+BE95+BK95+BQ95+BW95+CC95</f>
        <v>204</v>
      </c>
      <c r="CL95" s="918">
        <f t="shared" si="3"/>
        <v>11</v>
      </c>
      <c r="CM95" s="918">
        <f>SUM(AC95:AJ95)</f>
        <v>204</v>
      </c>
    </row>
    <row r="96" spans="1:256" s="920" customFormat="1" ht="27.6" customHeight="1" thickTop="1" x14ac:dyDescent="0.2">
      <c r="A96" s="924">
        <f t="shared" ref="A96:A102" si="343">ROUND(1,1)*Y96/36</f>
        <v>3.6666666666666665</v>
      </c>
      <c r="B96" s="924">
        <f t="shared" ref="B96:B102" si="344">ROUND(1,1)*Y96/40</f>
        <v>3.3</v>
      </c>
      <c r="C96" s="924">
        <f t="shared" ref="C96" si="345">(Y96-36)/AA96</f>
        <v>1.411764705882353</v>
      </c>
      <c r="D96" s="926">
        <f t="shared" ref="D96:D102" si="346">AK96+AQ96+AW96+BC96+BI96+BO96+BU96+CA96</f>
        <v>132</v>
      </c>
      <c r="E96" s="927">
        <f t="shared" ref="E96:E102" si="347">AM96+AS96+AY96+BE96+BK96+BQ96+BW96+CC96</f>
        <v>68</v>
      </c>
      <c r="F96" s="2688" t="s">
        <v>250</v>
      </c>
      <c r="G96" s="2689"/>
      <c r="H96" s="2589" t="s">
        <v>410</v>
      </c>
      <c r="I96" s="2590"/>
      <c r="J96" s="2590"/>
      <c r="K96" s="2590"/>
      <c r="L96" s="2590"/>
      <c r="M96" s="2590"/>
      <c r="N96" s="2590"/>
      <c r="O96" s="2590"/>
      <c r="P96" s="2590"/>
      <c r="Q96" s="2590"/>
      <c r="R96" s="2590"/>
      <c r="S96" s="2590"/>
      <c r="T96" s="2591"/>
      <c r="U96" s="2542">
        <v>5</v>
      </c>
      <c r="V96" s="2543"/>
      <c r="W96" s="2542"/>
      <c r="X96" s="2543"/>
      <c r="Y96" s="2593">
        <f t="shared" ref="Y96:Y98" si="348">AK96+AQ96+AW96+BC96+BI96+BO96+BU96+CA96</f>
        <v>132</v>
      </c>
      <c r="Z96" s="2594"/>
      <c r="AA96" s="2576">
        <f t="shared" ref="AA96:AA100" si="349">SUM(AC96:AJ96)</f>
        <v>68</v>
      </c>
      <c r="AB96" s="2577"/>
      <c r="AC96" s="2540">
        <v>34</v>
      </c>
      <c r="AD96" s="2578"/>
      <c r="AE96" s="2576">
        <v>16</v>
      </c>
      <c r="AF96" s="2578"/>
      <c r="AG96" s="2576">
        <v>18</v>
      </c>
      <c r="AH96" s="2578"/>
      <c r="AI96" s="2579"/>
      <c r="AJ96" s="2543"/>
      <c r="AK96" s="2542"/>
      <c r="AL96" s="2580"/>
      <c r="AM96" s="2579"/>
      <c r="AN96" s="2580"/>
      <c r="AO96" s="2599">
        <f t="shared" ref="AO96:AO102" si="350">ROUND(1,1)*AJ96/40</f>
        <v>0</v>
      </c>
      <c r="AP96" s="2600"/>
      <c r="AQ96" s="878"/>
      <c r="AR96" s="881"/>
      <c r="AS96" s="880"/>
      <c r="AT96" s="882"/>
      <c r="AU96" s="2599">
        <f t="shared" ref="AU96:AU102" si="351">ROUND(1,1)*AP96/40</f>
        <v>0</v>
      </c>
      <c r="AV96" s="2600"/>
      <c r="AW96" s="2542"/>
      <c r="AX96" s="2580"/>
      <c r="AY96" s="2579"/>
      <c r="AZ96" s="2580"/>
      <c r="BA96" s="2576"/>
      <c r="BB96" s="2577"/>
      <c r="BC96" s="2542"/>
      <c r="BD96" s="2580"/>
      <c r="BE96" s="2579"/>
      <c r="BF96" s="2580"/>
      <c r="BG96" s="2576"/>
      <c r="BH96" s="2577"/>
      <c r="BI96" s="2542">
        <v>132</v>
      </c>
      <c r="BJ96" s="2580"/>
      <c r="BK96" s="2579">
        <v>68</v>
      </c>
      <c r="BL96" s="2580"/>
      <c r="BM96" s="2576">
        <v>3</v>
      </c>
      <c r="BN96" s="2577"/>
      <c r="BO96" s="2542"/>
      <c r="BP96" s="2580"/>
      <c r="BQ96" s="2579"/>
      <c r="BR96" s="2580"/>
      <c r="BS96" s="2576"/>
      <c r="BT96" s="2577"/>
      <c r="BU96" s="2542"/>
      <c r="BV96" s="2580"/>
      <c r="BW96" s="2579"/>
      <c r="BX96" s="2580"/>
      <c r="BY96" s="2599"/>
      <c r="BZ96" s="2600"/>
      <c r="CA96" s="878"/>
      <c r="CB96" s="881"/>
      <c r="CC96" s="880"/>
      <c r="CD96" s="882"/>
      <c r="CE96" s="2599">
        <f t="shared" ref="CE96:CE102" si="352">ROUND(1,1)*BZ96/40</f>
        <v>0</v>
      </c>
      <c r="CF96" s="2600"/>
      <c r="CG96" s="2540">
        <f>AO96+AU96+BA96+BG96+BM96+BS96+BY96+CE96</f>
        <v>3</v>
      </c>
      <c r="CH96" s="2577"/>
      <c r="CI96" s="897" t="s">
        <v>253</v>
      </c>
      <c r="CJ96" s="917">
        <f t="shared" ref="CJ96:CJ120" si="353">AK96+AQ96+AW96+BC96+BI96+BO96+BU96+CA96</f>
        <v>132</v>
      </c>
      <c r="CK96" s="918">
        <f t="shared" ref="CK96:CK102" si="354">AM96+AS96+AY96+BE96+BK96+BQ96+BW96+CC96</f>
        <v>68</v>
      </c>
      <c r="CL96" s="918">
        <f t="shared" si="3"/>
        <v>3</v>
      </c>
      <c r="CM96" s="918">
        <f t="shared" si="183"/>
        <v>68</v>
      </c>
    </row>
    <row r="97" spans="1:91" s="1184" customFormat="1" ht="75" customHeight="1" x14ac:dyDescent="0.2">
      <c r="A97" s="924"/>
      <c r="B97" s="924"/>
      <c r="C97" s="924"/>
      <c r="D97" s="1185"/>
      <c r="E97" s="927"/>
      <c r="F97" s="2301"/>
      <c r="G97" s="2302"/>
      <c r="H97" s="2315" t="s">
        <v>411</v>
      </c>
      <c r="I97" s="2316"/>
      <c r="J97" s="2316"/>
      <c r="K97" s="2316"/>
      <c r="L97" s="2316"/>
      <c r="M97" s="2316"/>
      <c r="N97" s="2316"/>
      <c r="O97" s="2316"/>
      <c r="P97" s="2316"/>
      <c r="Q97" s="2316"/>
      <c r="R97" s="2316"/>
      <c r="S97" s="2316"/>
      <c r="T97" s="2317"/>
      <c r="U97" s="2285"/>
      <c r="V97" s="2286"/>
      <c r="W97" s="2285"/>
      <c r="X97" s="2286"/>
      <c r="Y97" s="2320">
        <v>40</v>
      </c>
      <c r="Z97" s="2321"/>
      <c r="AA97" s="2403">
        <f t="shared" si="349"/>
        <v>0</v>
      </c>
      <c r="AB97" s="2403"/>
      <c r="AC97" s="2283"/>
      <c r="AD97" s="2284"/>
      <c r="AE97" s="2273"/>
      <c r="AF97" s="2284"/>
      <c r="AG97" s="2273"/>
      <c r="AH97" s="2284"/>
      <c r="AI97" s="2271"/>
      <c r="AJ97" s="2286"/>
      <c r="AK97" s="2504"/>
      <c r="AL97" s="2272"/>
      <c r="AM97" s="2271"/>
      <c r="AN97" s="2272"/>
      <c r="AO97" s="2362"/>
      <c r="AP97" s="2363"/>
      <c r="AQ97" s="2285"/>
      <c r="AR97" s="2272"/>
      <c r="AS97" s="2271"/>
      <c r="AT97" s="2272"/>
      <c r="AU97" s="2362"/>
      <c r="AV97" s="2363"/>
      <c r="AW97" s="2504"/>
      <c r="AX97" s="2272"/>
      <c r="AY97" s="2271"/>
      <c r="AZ97" s="2272"/>
      <c r="BA97" s="2362"/>
      <c r="BB97" s="2363"/>
      <c r="BC97" s="2504"/>
      <c r="BD97" s="2272"/>
      <c r="BE97" s="2271"/>
      <c r="BF97" s="2272"/>
      <c r="BG97" s="2362"/>
      <c r="BH97" s="2363"/>
      <c r="BI97" s="2504">
        <v>40</v>
      </c>
      <c r="BJ97" s="2272"/>
      <c r="BK97" s="2271"/>
      <c r="BL97" s="2272"/>
      <c r="BM97" s="2273">
        <v>1</v>
      </c>
      <c r="BN97" s="2274"/>
      <c r="BO97" s="2504"/>
      <c r="BP97" s="2272"/>
      <c r="BQ97" s="2271"/>
      <c r="BR97" s="2272"/>
      <c r="BS97" s="2362"/>
      <c r="BT97" s="2363"/>
      <c r="BU97" s="2504"/>
      <c r="BV97" s="2272"/>
      <c r="BW97" s="2271"/>
      <c r="BX97" s="2272"/>
      <c r="BY97" s="2362"/>
      <c r="BZ97" s="2363"/>
      <c r="CA97" s="2504"/>
      <c r="CB97" s="2272"/>
      <c r="CC97" s="2271"/>
      <c r="CD97" s="2272"/>
      <c r="CE97" s="2362"/>
      <c r="CF97" s="2363"/>
      <c r="CG97" s="2283">
        <f>AO97+AU97+BA97+BG97+BM97+BS97+BY97+CE97</f>
        <v>1</v>
      </c>
      <c r="CH97" s="2505"/>
      <c r="CI97" s="897" t="s">
        <v>549</v>
      </c>
      <c r="CJ97" s="917">
        <f t="shared" si="353"/>
        <v>40</v>
      </c>
      <c r="CK97" s="918">
        <f t="shared" si="354"/>
        <v>0</v>
      </c>
      <c r="CL97" s="918">
        <f t="shared" ref="CL97" si="355">AO97+AU97+BA97+BG97+BM97+BS97+BY97+CE97</f>
        <v>1</v>
      </c>
      <c r="CM97" s="918">
        <f t="shared" ref="CM97" si="356">SUM(AC97:AJ97)</f>
        <v>0</v>
      </c>
    </row>
    <row r="98" spans="1:91" s="920" customFormat="1" ht="24" customHeight="1" x14ac:dyDescent="0.2">
      <c r="A98" s="924">
        <f t="shared" si="343"/>
        <v>3.3333333333333335</v>
      </c>
      <c r="B98" s="924">
        <f t="shared" si="344"/>
        <v>3</v>
      </c>
      <c r="C98" s="925">
        <f t="shared" ref="C98:C102" si="357">(Y98)/AA98</f>
        <v>1.7647058823529411</v>
      </c>
      <c r="D98" s="926">
        <f t="shared" si="346"/>
        <v>120</v>
      </c>
      <c r="E98" s="927">
        <f t="shared" si="347"/>
        <v>68</v>
      </c>
      <c r="F98" s="2299" t="s">
        <v>252</v>
      </c>
      <c r="G98" s="2300"/>
      <c r="H98" s="2316" t="s">
        <v>231</v>
      </c>
      <c r="I98" s="2316"/>
      <c r="J98" s="2316"/>
      <c r="K98" s="2316"/>
      <c r="L98" s="2316"/>
      <c r="M98" s="2316"/>
      <c r="N98" s="2316"/>
      <c r="O98" s="2316"/>
      <c r="P98" s="2316"/>
      <c r="Q98" s="2316"/>
      <c r="R98" s="2316"/>
      <c r="S98" s="2316"/>
      <c r="T98" s="2316"/>
      <c r="U98" s="2285">
        <v>5</v>
      </c>
      <c r="V98" s="2504"/>
      <c r="W98" s="2285"/>
      <c r="X98" s="2286"/>
      <c r="Y98" s="2320">
        <f t="shared" si="348"/>
        <v>120</v>
      </c>
      <c r="Z98" s="2321"/>
      <c r="AA98" s="2403">
        <f t="shared" si="349"/>
        <v>68</v>
      </c>
      <c r="AB98" s="2403"/>
      <c r="AC98" s="2308">
        <v>34</v>
      </c>
      <c r="AD98" s="2322"/>
      <c r="AE98" s="2323">
        <v>16</v>
      </c>
      <c r="AF98" s="2322"/>
      <c r="AG98" s="2323">
        <v>18</v>
      </c>
      <c r="AH98" s="2322"/>
      <c r="AI98" s="2271"/>
      <c r="AJ98" s="2286"/>
      <c r="AK98" s="2504"/>
      <c r="AL98" s="2272"/>
      <c r="AM98" s="2271"/>
      <c r="AN98" s="2272"/>
      <c r="AO98" s="2362">
        <f t="shared" si="350"/>
        <v>0</v>
      </c>
      <c r="AP98" s="2363"/>
      <c r="AQ98" s="878"/>
      <c r="AR98" s="881"/>
      <c r="AS98" s="880"/>
      <c r="AT98" s="882"/>
      <c r="AU98" s="2362">
        <f t="shared" si="351"/>
        <v>0</v>
      </c>
      <c r="AV98" s="2363"/>
      <c r="AW98" s="878"/>
      <c r="AX98" s="881"/>
      <c r="AY98" s="880"/>
      <c r="AZ98" s="882"/>
      <c r="BA98" s="2362">
        <f t="shared" ref="BA98:BA102" si="358">ROUND(1,1)*AV98/40</f>
        <v>0</v>
      </c>
      <c r="BB98" s="2363"/>
      <c r="BC98" s="2283"/>
      <c r="BD98" s="2284"/>
      <c r="BE98" s="2271"/>
      <c r="BF98" s="2272"/>
      <c r="BG98" s="2362">
        <f t="shared" ref="BG98:BG102" si="359">ROUND(1,1)*BB98/40</f>
        <v>0</v>
      </c>
      <c r="BH98" s="2363"/>
      <c r="BI98" s="2285">
        <v>120</v>
      </c>
      <c r="BJ98" s="2272"/>
      <c r="BK98" s="2271">
        <v>68</v>
      </c>
      <c r="BL98" s="2272"/>
      <c r="BM98" s="2273">
        <v>3</v>
      </c>
      <c r="BN98" s="2274"/>
      <c r="BO98" s="878"/>
      <c r="BP98" s="881"/>
      <c r="BQ98" s="880"/>
      <c r="BR98" s="882"/>
      <c r="BS98" s="2273"/>
      <c r="BT98" s="2274"/>
      <c r="BU98" s="2285"/>
      <c r="BV98" s="2272"/>
      <c r="BW98" s="2271"/>
      <c r="BX98" s="2272"/>
      <c r="BY98" s="2273"/>
      <c r="BZ98" s="2274"/>
      <c r="CA98" s="878"/>
      <c r="CB98" s="881"/>
      <c r="CC98" s="880"/>
      <c r="CD98" s="882"/>
      <c r="CE98" s="2362">
        <f t="shared" si="352"/>
        <v>0</v>
      </c>
      <c r="CF98" s="2363"/>
      <c r="CG98" s="2283">
        <f t="shared" ref="CG98:CG102" si="360">AO98+AU98+BA98+BG98+BM98+BS98+BY98+CE98</f>
        <v>3</v>
      </c>
      <c r="CH98" s="2505"/>
      <c r="CI98" s="897" t="s">
        <v>251</v>
      </c>
      <c r="CJ98" s="917">
        <f t="shared" si="353"/>
        <v>120</v>
      </c>
      <c r="CK98" s="918">
        <f t="shared" si="354"/>
        <v>68</v>
      </c>
      <c r="CL98" s="918">
        <f t="shared" si="3"/>
        <v>3</v>
      </c>
      <c r="CM98" s="918">
        <f t="shared" si="183"/>
        <v>68</v>
      </c>
    </row>
    <row r="99" spans="1:91" s="920" customFormat="1" ht="54" customHeight="1" x14ac:dyDescent="0.2">
      <c r="A99" s="924"/>
      <c r="B99" s="924"/>
      <c r="C99" s="925"/>
      <c r="D99" s="926"/>
      <c r="E99" s="927"/>
      <c r="F99" s="2301"/>
      <c r="G99" s="2302"/>
      <c r="H99" s="2315" t="s">
        <v>234</v>
      </c>
      <c r="I99" s="2316"/>
      <c r="J99" s="2316"/>
      <c r="K99" s="2316"/>
      <c r="L99" s="2316"/>
      <c r="M99" s="2316"/>
      <c r="N99" s="2316"/>
      <c r="O99" s="2316"/>
      <c r="P99" s="2316"/>
      <c r="Q99" s="2316"/>
      <c r="R99" s="2316"/>
      <c r="S99" s="2316"/>
      <c r="T99" s="2317"/>
      <c r="U99" s="2285"/>
      <c r="V99" s="2286"/>
      <c r="W99" s="2285"/>
      <c r="X99" s="2286"/>
      <c r="Y99" s="2320">
        <v>40</v>
      </c>
      <c r="Z99" s="2321"/>
      <c r="AA99" s="2403">
        <f t="shared" si="349"/>
        <v>0</v>
      </c>
      <c r="AB99" s="2403"/>
      <c r="AC99" s="2283"/>
      <c r="AD99" s="2284"/>
      <c r="AE99" s="2273"/>
      <c r="AF99" s="2284"/>
      <c r="AG99" s="2273"/>
      <c r="AH99" s="2284"/>
      <c r="AI99" s="2271"/>
      <c r="AJ99" s="2286"/>
      <c r="AK99" s="2504"/>
      <c r="AL99" s="2272"/>
      <c r="AM99" s="2271"/>
      <c r="AN99" s="2272"/>
      <c r="AO99" s="2362"/>
      <c r="AP99" s="2363"/>
      <c r="AQ99" s="2504"/>
      <c r="AR99" s="2272"/>
      <c r="AS99" s="2271"/>
      <c r="AT99" s="2272"/>
      <c r="AU99" s="2362"/>
      <c r="AV99" s="2363"/>
      <c r="AW99" s="2504"/>
      <c r="AX99" s="2272"/>
      <c r="AY99" s="2271"/>
      <c r="AZ99" s="2272"/>
      <c r="BA99" s="2362"/>
      <c r="BB99" s="2363"/>
      <c r="BC99" s="2504"/>
      <c r="BD99" s="2272"/>
      <c r="BE99" s="2271"/>
      <c r="BF99" s="2272"/>
      <c r="BG99" s="2362"/>
      <c r="BH99" s="2363"/>
      <c r="BI99" s="2504"/>
      <c r="BJ99" s="2272"/>
      <c r="BK99" s="2271"/>
      <c r="BL99" s="2272"/>
      <c r="BM99" s="2362"/>
      <c r="BN99" s="2363"/>
      <c r="BO99" s="2504">
        <v>40</v>
      </c>
      <c r="BP99" s="2272"/>
      <c r="BQ99" s="2271"/>
      <c r="BR99" s="2272"/>
      <c r="BS99" s="2273">
        <v>1</v>
      </c>
      <c r="BT99" s="2274"/>
      <c r="BU99" s="2504"/>
      <c r="BV99" s="2272"/>
      <c r="BW99" s="2271"/>
      <c r="BX99" s="2272"/>
      <c r="BY99" s="2362"/>
      <c r="BZ99" s="2363"/>
      <c r="CA99" s="2504"/>
      <c r="CB99" s="2272"/>
      <c r="CC99" s="2271"/>
      <c r="CD99" s="2272"/>
      <c r="CE99" s="2362"/>
      <c r="CF99" s="2363"/>
      <c r="CG99" s="2283">
        <f t="shared" ref="CG99" si="361">AO99+AU99+BA99+BG99+BM99+BS99+BY99+CE99</f>
        <v>1</v>
      </c>
      <c r="CH99" s="2505"/>
      <c r="CI99" s="897" t="s">
        <v>413</v>
      </c>
      <c r="CJ99" s="917">
        <f t="shared" si="353"/>
        <v>40</v>
      </c>
      <c r="CK99" s="918">
        <f t="shared" si="354"/>
        <v>0</v>
      </c>
      <c r="CL99" s="918">
        <f t="shared" ref="CL99" si="362">AO99+AU99+BA99+BG99+BM99+BS99+BY99+CE99</f>
        <v>1</v>
      </c>
      <c r="CM99" s="918">
        <f t="shared" ref="CM99" si="363">SUM(AC99:AJ99)</f>
        <v>0</v>
      </c>
    </row>
    <row r="100" spans="1:91" s="920" customFormat="1" ht="29.25" customHeight="1" thickBot="1" x14ac:dyDescent="0.25">
      <c r="A100" s="924">
        <f t="shared" si="343"/>
        <v>3.3333333333333335</v>
      </c>
      <c r="B100" s="924">
        <f>ROUND(1,1)*Y100/40</f>
        <v>3</v>
      </c>
      <c r="C100" s="925">
        <f t="shared" si="357"/>
        <v>1.7647058823529411</v>
      </c>
      <c r="D100" s="926">
        <f t="shared" si="346"/>
        <v>120</v>
      </c>
      <c r="E100" s="927">
        <f t="shared" si="347"/>
        <v>68</v>
      </c>
      <c r="F100" s="2301" t="s">
        <v>506</v>
      </c>
      <c r="G100" s="2302"/>
      <c r="H100" s="2316" t="s">
        <v>414</v>
      </c>
      <c r="I100" s="2316"/>
      <c r="J100" s="2316"/>
      <c r="K100" s="2316"/>
      <c r="L100" s="2316"/>
      <c r="M100" s="2316"/>
      <c r="N100" s="2316"/>
      <c r="O100" s="2316"/>
      <c r="P100" s="2316"/>
      <c r="Q100" s="2316"/>
      <c r="R100" s="2316"/>
      <c r="S100" s="2316"/>
      <c r="T100" s="2316"/>
      <c r="U100" s="2690">
        <v>6</v>
      </c>
      <c r="V100" s="2691"/>
      <c r="W100" s="2308"/>
      <c r="X100" s="2309"/>
      <c r="Y100" s="2320">
        <v>120</v>
      </c>
      <c r="Z100" s="2321"/>
      <c r="AA100" s="2403">
        <f t="shared" si="349"/>
        <v>68</v>
      </c>
      <c r="AB100" s="2403"/>
      <c r="AC100" s="2685">
        <v>34</v>
      </c>
      <c r="AD100" s="2686"/>
      <c r="AE100" s="2687">
        <v>34</v>
      </c>
      <c r="AF100" s="2686"/>
      <c r="AG100" s="2535"/>
      <c r="AH100" s="2539"/>
      <c r="AI100" s="2533"/>
      <c r="AJ100" s="2601"/>
      <c r="AK100" s="2504"/>
      <c r="AL100" s="2272"/>
      <c r="AM100" s="2271"/>
      <c r="AN100" s="2272"/>
      <c r="AO100" s="2362">
        <f t="shared" si="350"/>
        <v>0</v>
      </c>
      <c r="AP100" s="2363"/>
      <c r="AQ100" s="878"/>
      <c r="AR100" s="881"/>
      <c r="AS100" s="880"/>
      <c r="AT100" s="882"/>
      <c r="AU100" s="2362">
        <f t="shared" si="351"/>
        <v>0</v>
      </c>
      <c r="AV100" s="2363"/>
      <c r="AW100" s="878"/>
      <c r="AX100" s="881"/>
      <c r="AY100" s="880"/>
      <c r="AZ100" s="882"/>
      <c r="BA100" s="2362">
        <f t="shared" si="358"/>
        <v>0</v>
      </c>
      <c r="BB100" s="2363"/>
      <c r="BC100" s="2283"/>
      <c r="BD100" s="2284"/>
      <c r="BE100" s="2271"/>
      <c r="BF100" s="2272"/>
      <c r="BG100" s="2362">
        <f t="shared" si="359"/>
        <v>0</v>
      </c>
      <c r="BH100" s="2363"/>
      <c r="BI100" s="2285"/>
      <c r="BJ100" s="2272"/>
      <c r="BK100" s="2271"/>
      <c r="BL100" s="2272"/>
      <c r="BM100" s="2273"/>
      <c r="BN100" s="2274"/>
      <c r="BO100" s="2285">
        <v>120</v>
      </c>
      <c r="BP100" s="2272"/>
      <c r="BQ100" s="2271">
        <v>68</v>
      </c>
      <c r="BR100" s="2272"/>
      <c r="BS100" s="2273">
        <v>3</v>
      </c>
      <c r="BT100" s="2274"/>
      <c r="BU100" s="2285"/>
      <c r="BV100" s="2272"/>
      <c r="BW100" s="2271"/>
      <c r="BX100" s="2272"/>
      <c r="BY100" s="2362"/>
      <c r="BZ100" s="2363"/>
      <c r="CA100" s="878"/>
      <c r="CB100" s="881"/>
      <c r="CC100" s="880"/>
      <c r="CD100" s="882"/>
      <c r="CE100" s="2362">
        <f t="shared" si="352"/>
        <v>0</v>
      </c>
      <c r="CF100" s="2363"/>
      <c r="CG100" s="2283">
        <f t="shared" si="360"/>
        <v>3</v>
      </c>
      <c r="CH100" s="2505"/>
      <c r="CI100" s="983" t="s">
        <v>254</v>
      </c>
      <c r="CJ100" s="917">
        <f t="shared" si="353"/>
        <v>120</v>
      </c>
      <c r="CK100" s="918">
        <f t="shared" si="354"/>
        <v>68</v>
      </c>
      <c r="CL100" s="918">
        <f t="shared" si="3"/>
        <v>3</v>
      </c>
      <c r="CM100" s="918">
        <f t="shared" si="183"/>
        <v>68</v>
      </c>
    </row>
    <row r="101" spans="1:91" s="985" customFormat="1" ht="55.5" customHeight="1" thickTop="1" thickBot="1" x14ac:dyDescent="0.25">
      <c r="A101" s="924"/>
      <c r="B101" s="924"/>
      <c r="C101" s="924"/>
      <c r="D101" s="918"/>
      <c r="E101" s="984"/>
      <c r="F101" s="2458" t="s">
        <v>255</v>
      </c>
      <c r="G101" s="2468"/>
      <c r="H101" s="2469" t="s">
        <v>415</v>
      </c>
      <c r="I101" s="2470"/>
      <c r="J101" s="2470"/>
      <c r="K101" s="2470"/>
      <c r="L101" s="2470"/>
      <c r="M101" s="2470"/>
      <c r="N101" s="2470"/>
      <c r="O101" s="2470"/>
      <c r="P101" s="2470"/>
      <c r="Q101" s="2470"/>
      <c r="R101" s="2470"/>
      <c r="S101" s="2470"/>
      <c r="T101" s="2471"/>
      <c r="U101" s="2692"/>
      <c r="V101" s="2693"/>
      <c r="W101" s="2694"/>
      <c r="X101" s="2695"/>
      <c r="Y101" s="2474">
        <f>SUM(Y102:Z103)</f>
        <v>246</v>
      </c>
      <c r="Z101" s="2466"/>
      <c r="AA101" s="2474">
        <f t="shared" ref="AA101" si="364">SUM(AA102:AB103)</f>
        <v>136</v>
      </c>
      <c r="AB101" s="2466"/>
      <c r="AC101" s="2474">
        <f t="shared" ref="AC101" si="365">SUM(AC102:AD103)</f>
        <v>68</v>
      </c>
      <c r="AD101" s="2466"/>
      <c r="AE101" s="2474">
        <f t="shared" ref="AE101" si="366">SUM(AE102:AF103)</f>
        <v>68</v>
      </c>
      <c r="AF101" s="2466"/>
      <c r="AG101" s="2474">
        <f t="shared" ref="AG101" si="367">SUM(AG102:AH103)</f>
        <v>0</v>
      </c>
      <c r="AH101" s="2466"/>
      <c r="AI101" s="2474">
        <f t="shared" ref="AI101" si="368">SUM(AI102:AJ103)</f>
        <v>0</v>
      </c>
      <c r="AJ101" s="2466"/>
      <c r="AK101" s="2474">
        <f t="shared" ref="AK101" si="369">SUM(AK102:AL103)</f>
        <v>0</v>
      </c>
      <c r="AL101" s="2466"/>
      <c r="AM101" s="2474">
        <f t="shared" ref="AM101" si="370">SUM(AM102:AN103)</f>
        <v>0</v>
      </c>
      <c r="AN101" s="2466"/>
      <c r="AO101" s="2474">
        <f t="shared" ref="AO101" si="371">SUM(AO102:AP103)</f>
        <v>0</v>
      </c>
      <c r="AP101" s="2466"/>
      <c r="AQ101" s="2474">
        <f t="shared" ref="AQ101" si="372">SUM(AQ102:AR103)</f>
        <v>0</v>
      </c>
      <c r="AR101" s="2466"/>
      <c r="AS101" s="2474">
        <f t="shared" ref="AS101" si="373">SUM(AS102:AT103)</f>
        <v>0</v>
      </c>
      <c r="AT101" s="2466"/>
      <c r="AU101" s="2474">
        <f t="shared" ref="AU101" si="374">SUM(AU102:AV103)</f>
        <v>0</v>
      </c>
      <c r="AV101" s="2466"/>
      <c r="AW101" s="2474">
        <f t="shared" ref="AW101" si="375">SUM(AW102:AX103)</f>
        <v>0</v>
      </c>
      <c r="AX101" s="2466"/>
      <c r="AY101" s="2474">
        <f t="shared" ref="AY101" si="376">SUM(AY102:AZ103)</f>
        <v>0</v>
      </c>
      <c r="AZ101" s="2466"/>
      <c r="BA101" s="2474">
        <f t="shared" ref="BA101" si="377">SUM(BA102:BB103)</f>
        <v>0</v>
      </c>
      <c r="BB101" s="2466"/>
      <c r="BC101" s="2474">
        <f t="shared" ref="BC101" si="378">SUM(BC102:BD103)</f>
        <v>0</v>
      </c>
      <c r="BD101" s="2466"/>
      <c r="BE101" s="2474">
        <f t="shared" ref="BE101" si="379">SUM(BE102:BF103)</f>
        <v>0</v>
      </c>
      <c r="BF101" s="2466"/>
      <c r="BG101" s="2474">
        <f t="shared" ref="BG101" si="380">SUM(BG102:BH103)</f>
        <v>0</v>
      </c>
      <c r="BH101" s="2466"/>
      <c r="BI101" s="2474">
        <f>SUM(BI102:BJ103)</f>
        <v>136</v>
      </c>
      <c r="BJ101" s="2466"/>
      <c r="BK101" s="2474">
        <f t="shared" ref="BK101" si="381">SUM(BK102:BL103)</f>
        <v>68</v>
      </c>
      <c r="BL101" s="2466"/>
      <c r="BM101" s="2474">
        <f t="shared" ref="BM101" si="382">SUM(BM102:BN103)</f>
        <v>3</v>
      </c>
      <c r="BN101" s="2466"/>
      <c r="BO101" s="2474">
        <f t="shared" ref="BO101" si="383">SUM(BO102:BP103)</f>
        <v>110</v>
      </c>
      <c r="BP101" s="2466"/>
      <c r="BQ101" s="2474">
        <f t="shared" ref="BQ101" si="384">SUM(BQ102:BR103)</f>
        <v>68</v>
      </c>
      <c r="BR101" s="2466"/>
      <c r="BS101" s="2474">
        <f t="shared" ref="BS101" si="385">SUM(BS102:BT103)</f>
        <v>3</v>
      </c>
      <c r="BT101" s="2466"/>
      <c r="BU101" s="2474">
        <f t="shared" ref="BU101" si="386">SUM(BU102:BV103)</f>
        <v>0</v>
      </c>
      <c r="BV101" s="2466"/>
      <c r="BW101" s="2474">
        <f t="shared" ref="BW101" si="387">SUM(BW102:BX103)</f>
        <v>0</v>
      </c>
      <c r="BX101" s="2466"/>
      <c r="BY101" s="2474">
        <f t="shared" ref="BY101" si="388">SUM(BY102:BZ103)</f>
        <v>0</v>
      </c>
      <c r="BZ101" s="2466"/>
      <c r="CA101" s="2474">
        <f t="shared" ref="CA101" si="389">SUM(CA102:CB103)</f>
        <v>0</v>
      </c>
      <c r="CB101" s="2466"/>
      <c r="CC101" s="2474">
        <f t="shared" ref="CC101" si="390">SUM(CC102:CD103)</f>
        <v>0</v>
      </c>
      <c r="CD101" s="2466"/>
      <c r="CE101" s="2474">
        <f t="shared" ref="CE101" si="391">SUM(CE102:CF103)</f>
        <v>0</v>
      </c>
      <c r="CF101" s="2466"/>
      <c r="CG101" s="2474">
        <f>SUM(CG102:CH103)</f>
        <v>6</v>
      </c>
      <c r="CH101" s="2466"/>
      <c r="CI101" s="983" t="s">
        <v>257</v>
      </c>
      <c r="CJ101" s="917">
        <f t="shared" si="353"/>
        <v>246</v>
      </c>
      <c r="CK101" s="918">
        <f>AM101+AS101+AY101+BE101+BK101+BQ101+BW101+CC101</f>
        <v>136</v>
      </c>
      <c r="CL101" s="924">
        <f t="shared" ref="CL101" si="392">AO101+AU101+BA101+BG101+BM101+BS101+BY101+CE101</f>
        <v>6</v>
      </c>
      <c r="CM101" s="918">
        <f>SUM(AC101:AJ101)</f>
        <v>136</v>
      </c>
    </row>
    <row r="102" spans="1:91" s="920" customFormat="1" ht="26.25" customHeight="1" thickTop="1" x14ac:dyDescent="0.2">
      <c r="A102" s="924">
        <f t="shared" si="343"/>
        <v>3.7777777777777777</v>
      </c>
      <c r="B102" s="924">
        <f t="shared" si="344"/>
        <v>3.4</v>
      </c>
      <c r="C102" s="925">
        <f t="shared" si="357"/>
        <v>2</v>
      </c>
      <c r="D102" s="926">
        <f t="shared" si="346"/>
        <v>136</v>
      </c>
      <c r="E102" s="927">
        <f t="shared" si="347"/>
        <v>68</v>
      </c>
      <c r="F102" s="2301" t="s">
        <v>548</v>
      </c>
      <c r="G102" s="2302"/>
      <c r="H102" s="2316" t="s">
        <v>416</v>
      </c>
      <c r="I102" s="2316"/>
      <c r="J102" s="2316"/>
      <c r="K102" s="2316"/>
      <c r="L102" s="2316"/>
      <c r="M102" s="2316"/>
      <c r="N102" s="2316"/>
      <c r="O102" s="2316"/>
      <c r="P102" s="2316"/>
      <c r="Q102" s="2316"/>
      <c r="R102" s="2316"/>
      <c r="S102" s="2316"/>
      <c r="T102" s="2316"/>
      <c r="U102" s="2690"/>
      <c r="V102" s="2691"/>
      <c r="W102" s="2308">
        <v>5</v>
      </c>
      <c r="X102" s="2309"/>
      <c r="Y102" s="2320">
        <f>AK102+AQ102+AW102+BC102+BI102+BO102+BU102+CA102</f>
        <v>136</v>
      </c>
      <c r="Z102" s="2321"/>
      <c r="AA102" s="2271">
        <f>SUM(AC102:AJ102)</f>
        <v>68</v>
      </c>
      <c r="AB102" s="2286"/>
      <c r="AC102" s="2696">
        <v>34</v>
      </c>
      <c r="AD102" s="2322"/>
      <c r="AE102" s="2323">
        <v>34</v>
      </c>
      <c r="AF102" s="2322"/>
      <c r="AG102" s="2273"/>
      <c r="AH102" s="2284"/>
      <c r="AI102" s="2271"/>
      <c r="AJ102" s="2272"/>
      <c r="AK102" s="2285"/>
      <c r="AL102" s="2272"/>
      <c r="AM102" s="2271"/>
      <c r="AN102" s="2272"/>
      <c r="AO102" s="2362">
        <f t="shared" si="350"/>
        <v>0</v>
      </c>
      <c r="AP102" s="2363"/>
      <c r="AQ102" s="878"/>
      <c r="AR102" s="881"/>
      <c r="AS102" s="880"/>
      <c r="AT102" s="882"/>
      <c r="AU102" s="2362">
        <f t="shared" si="351"/>
        <v>0</v>
      </c>
      <c r="AV102" s="2363"/>
      <c r="AW102" s="878"/>
      <c r="AX102" s="881"/>
      <c r="AY102" s="880"/>
      <c r="AZ102" s="882"/>
      <c r="BA102" s="2362">
        <f t="shared" si="358"/>
        <v>0</v>
      </c>
      <c r="BB102" s="2363"/>
      <c r="BC102" s="2283"/>
      <c r="BD102" s="2284"/>
      <c r="BE102" s="2271"/>
      <c r="BF102" s="2272"/>
      <c r="BG102" s="2362">
        <f t="shared" si="359"/>
        <v>0</v>
      </c>
      <c r="BH102" s="2363"/>
      <c r="BI102" s="2285">
        <v>136</v>
      </c>
      <c r="BJ102" s="2272"/>
      <c r="BK102" s="2271">
        <v>68</v>
      </c>
      <c r="BL102" s="2272"/>
      <c r="BM102" s="2273">
        <v>3</v>
      </c>
      <c r="BN102" s="2274"/>
      <c r="BO102" s="2285"/>
      <c r="BP102" s="2272"/>
      <c r="BQ102" s="2271"/>
      <c r="BR102" s="2272"/>
      <c r="BS102" s="2273"/>
      <c r="BT102" s="2274"/>
      <c r="BU102" s="2285"/>
      <c r="BV102" s="2272"/>
      <c r="BW102" s="2271"/>
      <c r="BX102" s="2272"/>
      <c r="BY102" s="2362"/>
      <c r="BZ102" s="2363"/>
      <c r="CA102" s="878"/>
      <c r="CB102" s="881"/>
      <c r="CC102" s="880"/>
      <c r="CD102" s="882"/>
      <c r="CE102" s="2362">
        <f t="shared" si="352"/>
        <v>0</v>
      </c>
      <c r="CF102" s="2363"/>
      <c r="CG102" s="2283">
        <f t="shared" si="360"/>
        <v>3</v>
      </c>
      <c r="CH102" s="2505"/>
      <c r="CI102" s="983"/>
      <c r="CJ102" s="917">
        <f t="shared" si="353"/>
        <v>136</v>
      </c>
      <c r="CK102" s="918">
        <f t="shared" si="354"/>
        <v>68</v>
      </c>
      <c r="CL102" s="918">
        <f t="shared" si="3"/>
        <v>3</v>
      </c>
      <c r="CM102" s="918">
        <f t="shared" si="183"/>
        <v>68</v>
      </c>
    </row>
    <row r="103" spans="1:91" s="992" customFormat="1" ht="55.5" customHeight="1" thickBot="1" x14ac:dyDescent="0.25">
      <c r="A103" s="986">
        <f>ROUND(1,1)*Y103/36</f>
        <v>3.0555555555555554</v>
      </c>
      <c r="B103" s="986">
        <f>ROUND(1,1)*Y103/40</f>
        <v>2.75</v>
      </c>
      <c r="C103" s="986">
        <f>(Y103-36)/AA103</f>
        <v>1.088235294117647</v>
      </c>
      <c r="D103" s="987">
        <f>AK103+AQ103+AW103+BC103+BI103+BO103+BU103+CA103</f>
        <v>110</v>
      </c>
      <c r="E103" s="988">
        <f>AM103+AS103+AY103+BE103+BK103+BQ103+BW103+CC103</f>
        <v>68</v>
      </c>
      <c r="F103" s="2697" t="s">
        <v>557</v>
      </c>
      <c r="G103" s="2698"/>
      <c r="H103" s="2699" t="s">
        <v>417</v>
      </c>
      <c r="I103" s="2549"/>
      <c r="J103" s="2549"/>
      <c r="K103" s="2549"/>
      <c r="L103" s="2549"/>
      <c r="M103" s="2549"/>
      <c r="N103" s="2549"/>
      <c r="O103" s="2549"/>
      <c r="P103" s="2549"/>
      <c r="Q103" s="2549"/>
      <c r="R103" s="2549"/>
      <c r="S103" s="2549"/>
      <c r="T103" s="2700"/>
      <c r="U103" s="2552"/>
      <c r="V103" s="2559"/>
      <c r="W103" s="2552">
        <v>6</v>
      </c>
      <c r="X103" s="2553"/>
      <c r="Y103" s="2701">
        <f>AK103+AQ103+AW103+BC103+BI103+BO103+BU103+CA103</f>
        <v>110</v>
      </c>
      <c r="Z103" s="2555"/>
      <c r="AA103" s="2561">
        <f>SUM(AC103:AJ103)</f>
        <v>68</v>
      </c>
      <c r="AB103" s="2553"/>
      <c r="AC103" s="2702">
        <v>34</v>
      </c>
      <c r="AD103" s="2703"/>
      <c r="AE103" s="2704">
        <v>34</v>
      </c>
      <c r="AF103" s="2703"/>
      <c r="AG103" s="2704"/>
      <c r="AH103" s="2703"/>
      <c r="AI103" s="2561"/>
      <c r="AJ103" s="2560"/>
      <c r="AK103" s="2552"/>
      <c r="AL103" s="2560"/>
      <c r="AM103" s="2561"/>
      <c r="AN103" s="2560"/>
      <c r="AO103" s="2565">
        <f>ROUND(1,1)*AJ103/40</f>
        <v>0</v>
      </c>
      <c r="AP103" s="2564"/>
      <c r="AQ103" s="1160"/>
      <c r="AR103" s="1161"/>
      <c r="AS103" s="1162"/>
      <c r="AT103" s="1163"/>
      <c r="AU103" s="2565">
        <f>ROUND(1,1)*AP103/40</f>
        <v>0</v>
      </c>
      <c r="AV103" s="2564"/>
      <c r="AW103" s="1160"/>
      <c r="AX103" s="1161"/>
      <c r="AY103" s="1162"/>
      <c r="AZ103" s="1163"/>
      <c r="BA103" s="2565">
        <f>ROUND(1,1)*AV103/40</f>
        <v>0</v>
      </c>
      <c r="BB103" s="2564"/>
      <c r="BC103" s="2552"/>
      <c r="BD103" s="2560"/>
      <c r="BE103" s="2561"/>
      <c r="BF103" s="2560"/>
      <c r="BG103" s="2565"/>
      <c r="BH103" s="2564"/>
      <c r="BI103" s="2552"/>
      <c r="BJ103" s="2560"/>
      <c r="BK103" s="2561"/>
      <c r="BL103" s="2560"/>
      <c r="BM103" s="2565"/>
      <c r="BN103" s="2564"/>
      <c r="BO103" s="2552">
        <v>110</v>
      </c>
      <c r="BP103" s="2560"/>
      <c r="BQ103" s="2561">
        <v>68</v>
      </c>
      <c r="BR103" s="2560"/>
      <c r="BS103" s="2557">
        <v>3</v>
      </c>
      <c r="BT103" s="2558"/>
      <c r="BU103" s="2552"/>
      <c r="BV103" s="2560"/>
      <c r="BW103" s="2561"/>
      <c r="BX103" s="2560"/>
      <c r="BY103" s="2565"/>
      <c r="BZ103" s="2564"/>
      <c r="CA103" s="1160"/>
      <c r="CB103" s="1161"/>
      <c r="CC103" s="1162"/>
      <c r="CD103" s="1163"/>
      <c r="CE103" s="2565">
        <f>ROUND(1,1)*BZ103/40</f>
        <v>0</v>
      </c>
      <c r="CF103" s="2564"/>
      <c r="CG103" s="2550">
        <f>AO103+AU103+BA103+BG103+BM103+BS103+BY103+CE103</f>
        <v>3</v>
      </c>
      <c r="CH103" s="2551"/>
      <c r="CI103" s="1158"/>
      <c r="CJ103" s="990">
        <f t="shared" si="353"/>
        <v>110</v>
      </c>
      <c r="CK103" s="991">
        <f>AM103+AS103+AY103+BE103+BK103+BQ103+BW103+CC103</f>
        <v>68</v>
      </c>
      <c r="CL103" s="991">
        <f t="shared" si="3"/>
        <v>3</v>
      </c>
      <c r="CM103" s="991">
        <f t="shared" si="183"/>
        <v>68</v>
      </c>
    </row>
    <row r="104" spans="1:91" s="1001" customFormat="1" ht="31.5" customHeight="1" x14ac:dyDescent="0.45">
      <c r="A104" s="994" t="s">
        <v>262</v>
      </c>
      <c r="B104" s="995"/>
      <c r="C104" s="995"/>
      <c r="D104" s="995"/>
      <c r="E104" s="995"/>
      <c r="F104" s="996" t="s">
        <v>262</v>
      </c>
      <c r="G104" s="995"/>
      <c r="H104" s="995"/>
      <c r="I104" s="995"/>
      <c r="J104" s="995"/>
      <c r="K104" s="995"/>
      <c r="L104" s="995"/>
      <c r="M104" s="995"/>
      <c r="N104" s="995"/>
      <c r="O104" s="995"/>
      <c r="P104" s="995"/>
      <c r="Q104" s="995"/>
      <c r="R104" s="995"/>
      <c r="S104" s="995"/>
      <c r="T104" s="995"/>
      <c r="U104" s="995"/>
      <c r="V104" s="997"/>
      <c r="W104" s="993"/>
      <c r="X104" s="993"/>
      <c r="Y104" s="993"/>
      <c r="Z104" s="993"/>
      <c r="AA104" s="993"/>
      <c r="AB104" s="993"/>
      <c r="AC104" s="993"/>
      <c r="AD104" s="993"/>
      <c r="AE104" s="993"/>
      <c r="AF104" s="993"/>
      <c r="AG104" s="993"/>
      <c r="AH104" s="993"/>
      <c r="AI104" s="993"/>
      <c r="AJ104" s="993"/>
      <c r="AK104" s="993"/>
      <c r="AL104" s="993"/>
      <c r="AM104" s="998"/>
      <c r="AN104" s="998"/>
      <c r="AO104" s="998"/>
      <c r="AP104" s="998"/>
      <c r="AQ104" s="998"/>
      <c r="AR104" s="998"/>
      <c r="AS104" s="998"/>
      <c r="AT104" s="998"/>
      <c r="AU104" s="998"/>
      <c r="AV104" s="998"/>
      <c r="AW104" s="998"/>
      <c r="AX104" s="998"/>
      <c r="AY104" s="998"/>
      <c r="AZ104" s="998"/>
      <c r="BA104" s="998"/>
      <c r="BB104" s="998"/>
      <c r="BC104" s="998"/>
      <c r="BD104" s="998"/>
      <c r="BE104" s="998"/>
      <c r="BF104" s="998"/>
      <c r="BG104" s="998"/>
      <c r="BH104" s="998"/>
      <c r="BI104" s="998"/>
      <c r="BJ104" s="994" t="s">
        <v>262</v>
      </c>
      <c r="BK104" s="993"/>
      <c r="BL104" s="993"/>
      <c r="BM104" s="999"/>
      <c r="BN104" s="999"/>
      <c r="BO104" s="999"/>
      <c r="BP104" s="999"/>
      <c r="BQ104" s="999"/>
      <c r="BR104" s="993"/>
      <c r="BS104" s="993"/>
      <c r="BT104" s="993"/>
      <c r="BU104" s="993"/>
      <c r="BV104" s="993"/>
      <c r="BW104" s="993"/>
      <c r="BX104" s="993"/>
      <c r="BY104" s="993"/>
      <c r="BZ104" s="993"/>
      <c r="CA104" s="993"/>
      <c r="CB104" s="993"/>
      <c r="CC104" s="993"/>
      <c r="CD104" s="993"/>
      <c r="CE104" s="993"/>
      <c r="CF104" s="993"/>
      <c r="CG104" s="998"/>
      <c r="CH104" s="998"/>
      <c r="CI104" s="1000"/>
      <c r="CJ104" s="998"/>
      <c r="CK104" s="998"/>
      <c r="CL104" s="998"/>
      <c r="CM104" s="998"/>
    </row>
    <row r="105" spans="1:91" s="1001" customFormat="1" ht="63.75" customHeight="1" x14ac:dyDescent="0.45">
      <c r="A105" s="2979" t="s">
        <v>263</v>
      </c>
      <c r="B105" s="2979"/>
      <c r="C105" s="2979"/>
      <c r="D105" s="2979"/>
      <c r="E105" s="2979"/>
      <c r="F105" s="2979"/>
      <c r="G105" s="2979"/>
      <c r="H105" s="2979"/>
      <c r="I105" s="2979"/>
      <c r="J105" s="2979"/>
      <c r="K105" s="2979"/>
      <c r="L105" s="2979"/>
      <c r="M105" s="2979"/>
      <c r="N105" s="2979"/>
      <c r="O105" s="2979"/>
      <c r="P105" s="2979"/>
      <c r="Q105" s="2979"/>
      <c r="R105" s="2979"/>
      <c r="S105" s="2979"/>
      <c r="T105" s="2979"/>
      <c r="U105" s="2979"/>
      <c r="V105" s="2979"/>
      <c r="W105" s="2979"/>
      <c r="X105" s="2979"/>
      <c r="Y105" s="2979"/>
      <c r="Z105" s="2979"/>
      <c r="AA105" s="2979"/>
      <c r="AB105" s="2979"/>
      <c r="AC105" s="2979"/>
      <c r="AD105" s="2979"/>
      <c r="AE105" s="2979"/>
      <c r="AF105" s="2979"/>
      <c r="AG105" s="2979"/>
      <c r="AH105" s="2979"/>
      <c r="AI105" s="2979"/>
      <c r="AJ105" s="2979"/>
      <c r="AK105" s="2979"/>
      <c r="AL105" s="993"/>
      <c r="AM105" s="998"/>
      <c r="AN105" s="998"/>
      <c r="AO105" s="998"/>
      <c r="AP105" s="998"/>
      <c r="AQ105" s="998"/>
      <c r="AR105" s="998"/>
      <c r="AS105" s="998"/>
      <c r="AT105" s="998"/>
      <c r="AU105" s="998"/>
      <c r="AV105" s="998"/>
      <c r="AW105" s="998"/>
      <c r="AX105" s="998"/>
      <c r="AY105" s="998"/>
      <c r="AZ105" s="998"/>
      <c r="BA105" s="998"/>
      <c r="BB105" s="998"/>
      <c r="BC105" s="998"/>
      <c r="BD105" s="998"/>
      <c r="BE105" s="998"/>
      <c r="BF105" s="998"/>
      <c r="BG105" s="998"/>
      <c r="BH105" s="998"/>
      <c r="BI105" s="998"/>
      <c r="BJ105" s="2979" t="s">
        <v>553</v>
      </c>
      <c r="BK105" s="2979"/>
      <c r="BL105" s="2979"/>
      <c r="BM105" s="2979"/>
      <c r="BN105" s="2979"/>
      <c r="BO105" s="2979"/>
      <c r="BP105" s="2979"/>
      <c r="BQ105" s="2979"/>
      <c r="BR105" s="2979"/>
      <c r="BS105" s="2979"/>
      <c r="BT105" s="2979"/>
      <c r="BU105" s="2979"/>
      <c r="BV105" s="2979"/>
      <c r="BW105" s="2979"/>
      <c r="BX105" s="2979"/>
      <c r="BY105" s="2979"/>
      <c r="BZ105" s="2979"/>
      <c r="CA105" s="2979"/>
      <c r="CB105" s="2979"/>
      <c r="CC105" s="2979"/>
      <c r="CD105" s="2979"/>
      <c r="CE105" s="2979"/>
      <c r="CF105" s="2979"/>
      <c r="CG105" s="2979"/>
      <c r="CH105" s="2979"/>
      <c r="CI105" s="2979"/>
      <c r="CJ105" s="998"/>
      <c r="CK105" s="998"/>
      <c r="CL105" s="998"/>
      <c r="CM105" s="998"/>
    </row>
    <row r="106" spans="1:91" s="1001" customFormat="1" ht="37.5" customHeight="1" x14ac:dyDescent="0.45">
      <c r="A106" s="995"/>
      <c r="B106" s="995"/>
      <c r="C106" s="995"/>
      <c r="D106" s="995"/>
      <c r="E106" s="995"/>
      <c r="F106" s="2980"/>
      <c r="G106" s="3021"/>
      <c r="H106" s="3021"/>
      <c r="I106" s="3021"/>
      <c r="J106" s="3021"/>
      <c r="K106" s="3021"/>
      <c r="L106" s="3021"/>
      <c r="M106" s="3021"/>
      <c r="N106" s="995"/>
      <c r="O106" s="2981" t="s">
        <v>265</v>
      </c>
      <c r="P106" s="3022"/>
      <c r="Q106" s="3022"/>
      <c r="R106" s="3022"/>
      <c r="S106" s="3022"/>
      <c r="T106" s="3022"/>
      <c r="U106" s="3022"/>
      <c r="V106" s="3022"/>
      <c r="W106" s="3022"/>
      <c r="X106" s="995"/>
      <c r="Y106" s="995"/>
      <c r="Z106" s="995"/>
      <c r="AA106" s="995"/>
      <c r="AB106" s="995"/>
      <c r="AC106" s="995"/>
      <c r="AD106" s="995"/>
      <c r="AE106" s="995"/>
      <c r="AF106" s="995"/>
      <c r="AG106" s="995"/>
      <c r="AH106" s="995"/>
      <c r="AI106" s="995"/>
      <c r="AJ106" s="995"/>
      <c r="AK106" s="995"/>
      <c r="AL106" s="993"/>
      <c r="AM106" s="998"/>
      <c r="AN106" s="998"/>
      <c r="AO106" s="998"/>
      <c r="AP106" s="998"/>
      <c r="AQ106" s="998"/>
      <c r="AR106" s="998"/>
      <c r="AS106" s="998"/>
      <c r="AT106" s="998"/>
      <c r="AU106" s="998"/>
      <c r="AV106" s="998"/>
      <c r="AW106" s="998"/>
      <c r="AX106" s="998"/>
      <c r="AY106" s="998"/>
      <c r="AZ106" s="998"/>
      <c r="BA106" s="998"/>
      <c r="BB106" s="998"/>
      <c r="BC106" s="998"/>
      <c r="BD106" s="998"/>
      <c r="BE106" s="998"/>
      <c r="BF106" s="998"/>
      <c r="BG106" s="998"/>
      <c r="BH106" s="998"/>
      <c r="BI106" s="998"/>
      <c r="BJ106" s="2980"/>
      <c r="BK106" s="3021"/>
      <c r="BL106" s="3021"/>
      <c r="BM106" s="3021"/>
      <c r="BN106" s="3021"/>
      <c r="BO106" s="3021"/>
      <c r="BP106" s="3021"/>
      <c r="BQ106" s="3021"/>
      <c r="BR106" s="3021"/>
      <c r="BS106" s="3021"/>
      <c r="BT106" s="3021"/>
      <c r="BU106" s="995"/>
      <c r="BV106" s="2979" t="s">
        <v>266</v>
      </c>
      <c r="BW106" s="3023"/>
      <c r="BX106" s="3023"/>
      <c r="BY106" s="3023"/>
      <c r="BZ106" s="3023"/>
      <c r="CA106" s="3023"/>
      <c r="CB106" s="3023"/>
      <c r="CC106" s="995"/>
      <c r="CD106" s="995"/>
      <c r="CE106" s="995"/>
      <c r="CF106" s="995"/>
      <c r="CG106" s="995"/>
      <c r="CH106" s="995"/>
      <c r="CI106" s="1002"/>
      <c r="CJ106" s="998"/>
      <c r="CK106" s="998"/>
      <c r="CL106" s="998"/>
      <c r="CM106" s="998"/>
    </row>
    <row r="107" spans="1:91" s="1001" customFormat="1" ht="28.5" customHeight="1" x14ac:dyDescent="0.45">
      <c r="A107" s="995"/>
      <c r="B107" s="995"/>
      <c r="C107" s="995"/>
      <c r="D107" s="995"/>
      <c r="E107" s="995"/>
      <c r="F107" s="2982"/>
      <c r="G107" s="3026"/>
      <c r="H107" s="3026"/>
      <c r="I107" s="3026"/>
      <c r="J107" s="3026"/>
      <c r="K107" s="3026"/>
      <c r="L107" s="3026"/>
      <c r="M107" s="3026"/>
      <c r="N107" s="1003"/>
      <c r="O107" s="3014" t="s">
        <v>267</v>
      </c>
      <c r="P107" s="3022"/>
      <c r="Q107" s="3022"/>
      <c r="R107" s="3022"/>
      <c r="S107" s="3022"/>
      <c r="T107" s="3022"/>
      <c r="U107" s="3022"/>
      <c r="V107" s="1003"/>
      <c r="W107" s="998"/>
      <c r="X107" s="995"/>
      <c r="Y107" s="995"/>
      <c r="Z107" s="995"/>
      <c r="AA107" s="995"/>
      <c r="AB107" s="995"/>
      <c r="AC107" s="995"/>
      <c r="AD107" s="995"/>
      <c r="AE107" s="995"/>
      <c r="AF107" s="993"/>
      <c r="AG107" s="993"/>
      <c r="AH107" s="993"/>
      <c r="AI107" s="993"/>
      <c r="AJ107" s="993"/>
      <c r="AK107" s="993"/>
      <c r="AL107" s="993"/>
      <c r="AM107" s="998"/>
      <c r="AN107" s="998"/>
      <c r="AO107" s="998"/>
      <c r="AP107" s="998"/>
      <c r="AQ107" s="998"/>
      <c r="AR107" s="998"/>
      <c r="AS107" s="998"/>
      <c r="AT107" s="998"/>
      <c r="AU107" s="998"/>
      <c r="AV107" s="998"/>
      <c r="AW107" s="998"/>
      <c r="AX107" s="998"/>
      <c r="AY107" s="998"/>
      <c r="AZ107" s="998"/>
      <c r="BA107" s="998"/>
      <c r="BB107" s="998"/>
      <c r="BC107" s="998"/>
      <c r="BD107" s="998"/>
      <c r="BE107" s="998"/>
      <c r="BF107" s="998"/>
      <c r="BG107" s="998"/>
      <c r="BH107" s="998"/>
      <c r="BI107" s="998"/>
      <c r="BJ107" s="2984"/>
      <c r="BK107" s="3013"/>
      <c r="BL107" s="3013"/>
      <c r="BM107" s="3013"/>
      <c r="BN107" s="3013"/>
      <c r="BO107" s="3013"/>
      <c r="BP107" s="3013"/>
      <c r="BQ107" s="3013"/>
      <c r="BR107" s="3013"/>
      <c r="BS107" s="3013"/>
      <c r="BT107" s="3013"/>
      <c r="BU107" s="1003"/>
      <c r="BV107" s="3014" t="s">
        <v>267</v>
      </c>
      <c r="BW107" s="3014"/>
      <c r="BX107" s="3014"/>
      <c r="BY107" s="3014"/>
      <c r="BZ107" s="3014"/>
      <c r="CA107" s="3014"/>
      <c r="CB107" s="995"/>
      <c r="CC107" s="995"/>
      <c r="CD107" s="995"/>
      <c r="CE107" s="995"/>
      <c r="CF107" s="995"/>
      <c r="CG107" s="998"/>
      <c r="CH107" s="998"/>
      <c r="CI107" s="1000"/>
      <c r="CJ107" s="998"/>
      <c r="CK107" s="998"/>
      <c r="CL107" s="998"/>
      <c r="CM107" s="998"/>
    </row>
    <row r="108" spans="1:91" s="998" customFormat="1" ht="43.5" customHeight="1" x14ac:dyDescent="0.45">
      <c r="A108" s="1004"/>
      <c r="B108" s="1005"/>
      <c r="C108" s="1005"/>
      <c r="D108" s="1005"/>
      <c r="E108" s="1005"/>
      <c r="F108" s="3015" t="s">
        <v>580</v>
      </c>
      <c r="G108" s="3016"/>
      <c r="H108" s="3016"/>
      <c r="I108" s="3016"/>
      <c r="J108" s="3016"/>
      <c r="K108" s="3016"/>
      <c r="L108" s="3016"/>
      <c r="M108" s="3016"/>
      <c r="N108" s="3016"/>
      <c r="O108" s="3016"/>
      <c r="P108" s="3016"/>
      <c r="Q108" s="3016"/>
      <c r="R108" s="3016"/>
      <c r="S108" s="3016"/>
      <c r="T108" s="3016"/>
      <c r="U108" s="3016"/>
      <c r="V108" s="3016"/>
      <c r="W108" s="3016"/>
      <c r="X108" s="3016"/>
      <c r="Y108" s="3016"/>
      <c r="Z108" s="3016"/>
      <c r="AA108" s="3016"/>
      <c r="AB108" s="3016"/>
      <c r="AC108" s="3016"/>
      <c r="AD108" s="3016"/>
      <c r="AE108" s="3016"/>
      <c r="AF108" s="3016"/>
      <c r="AG108" s="3016"/>
      <c r="AH108" s="3016"/>
      <c r="AI108" s="3016"/>
      <c r="AJ108" s="3016"/>
      <c r="AK108" s="3016"/>
      <c r="AL108" s="3016"/>
      <c r="AM108" s="3016"/>
      <c r="AN108" s="3016"/>
      <c r="AO108" s="3016"/>
      <c r="AP108" s="3016"/>
      <c r="AQ108" s="3016"/>
      <c r="AR108" s="3016"/>
      <c r="AS108" s="3016"/>
      <c r="AT108" s="3016"/>
      <c r="AU108" s="3016"/>
      <c r="AV108" s="3016"/>
      <c r="AW108" s="3016"/>
      <c r="AX108" s="3016"/>
      <c r="AY108" s="3016"/>
      <c r="AZ108" s="3016"/>
      <c r="BA108" s="3016"/>
      <c r="BB108" s="3016"/>
      <c r="BC108" s="3016"/>
      <c r="BD108" s="3016"/>
      <c r="BE108" s="3016"/>
      <c r="BF108" s="3016"/>
      <c r="BG108" s="3016"/>
      <c r="BH108" s="3016"/>
      <c r="BI108" s="3016"/>
      <c r="BJ108" s="3016"/>
      <c r="BK108" s="3016"/>
      <c r="BL108" s="3016"/>
      <c r="BM108" s="3016"/>
      <c r="BN108" s="3016"/>
      <c r="BO108" s="3016"/>
      <c r="BP108" s="3016"/>
      <c r="BQ108" s="3016"/>
      <c r="BR108" s="3016"/>
      <c r="BS108" s="3016"/>
      <c r="BT108" s="3016"/>
      <c r="BU108" s="3016"/>
      <c r="BV108" s="3016"/>
      <c r="BW108" s="3016"/>
      <c r="BX108" s="3016"/>
      <c r="BY108" s="3016"/>
      <c r="BZ108" s="3016"/>
      <c r="CA108" s="3016"/>
      <c r="CB108" s="3016"/>
      <c r="CC108" s="3016"/>
      <c r="CD108" s="3016"/>
      <c r="CE108" s="3016"/>
      <c r="CF108" s="3016"/>
      <c r="CG108" s="3016"/>
      <c r="CH108" s="3016"/>
      <c r="CI108" s="3016"/>
    </row>
    <row r="109" spans="1:91" s="676" customFormat="1" ht="28.5" thickBot="1" x14ac:dyDescent="0.25">
      <c r="A109" s="763" t="s">
        <v>268</v>
      </c>
      <c r="B109" s="764"/>
      <c r="C109" s="764"/>
      <c r="D109" s="764"/>
      <c r="E109" s="764"/>
      <c r="F109" s="764"/>
      <c r="G109" s="765"/>
      <c r="H109" s="764"/>
      <c r="I109" s="764"/>
      <c r="J109" s="764"/>
      <c r="K109" s="764"/>
      <c r="L109" s="764"/>
      <c r="M109" s="764"/>
      <c r="N109" s="764"/>
      <c r="O109" s="764"/>
      <c r="P109" s="764"/>
      <c r="Q109" s="764"/>
      <c r="R109" s="764"/>
      <c r="S109" s="764"/>
      <c r="T109" s="764"/>
      <c r="U109" s="764"/>
      <c r="V109" s="764"/>
      <c r="W109" s="764"/>
      <c r="X109" s="764"/>
      <c r="Y109" s="764"/>
      <c r="Z109" s="764"/>
      <c r="AA109" s="764"/>
      <c r="AB109" s="764"/>
      <c r="AC109" s="764"/>
      <c r="AD109" s="764"/>
      <c r="AE109" s="764"/>
      <c r="AF109" s="764"/>
      <c r="AG109" s="764"/>
      <c r="AH109" s="764"/>
      <c r="AI109" s="764"/>
      <c r="AJ109" s="764"/>
      <c r="AK109" s="764"/>
      <c r="AL109" s="764"/>
      <c r="AM109" s="764"/>
      <c r="AN109" s="764"/>
      <c r="AO109" s="764"/>
      <c r="AP109" s="764"/>
      <c r="AQ109" s="764"/>
      <c r="AR109" s="764"/>
      <c r="AS109" s="764"/>
      <c r="AT109" s="764"/>
      <c r="AU109" s="764"/>
      <c r="AV109" s="764"/>
      <c r="AW109" s="764"/>
      <c r="AX109" s="764"/>
      <c r="AY109" s="764"/>
      <c r="AZ109" s="764"/>
      <c r="BA109" s="764"/>
      <c r="BB109" s="764"/>
      <c r="BC109" s="764"/>
      <c r="BD109" s="764"/>
      <c r="BE109" s="764"/>
      <c r="BF109" s="763"/>
      <c r="BG109" s="763"/>
      <c r="BH109" s="763"/>
      <c r="BI109" s="763"/>
      <c r="BJ109" s="765"/>
      <c r="BK109" s="765"/>
      <c r="BL109" s="765"/>
      <c r="BM109" s="765"/>
      <c r="BN109" s="765"/>
      <c r="BO109" s="765"/>
      <c r="BP109" s="765"/>
      <c r="BQ109" s="765"/>
      <c r="BR109" s="765"/>
      <c r="BS109" s="765"/>
      <c r="BT109" s="765"/>
      <c r="BU109" s="765"/>
      <c r="BV109" s="765"/>
      <c r="BW109" s="765"/>
      <c r="BX109" s="765"/>
      <c r="BY109" s="765"/>
      <c r="BZ109" s="765"/>
      <c r="CA109" s="765"/>
      <c r="CB109" s="765"/>
      <c r="CC109" s="765"/>
      <c r="CD109" s="765"/>
      <c r="CE109" s="765"/>
      <c r="CF109" s="765"/>
      <c r="CG109" s="765"/>
      <c r="CH109" s="765"/>
      <c r="CI109" s="766"/>
      <c r="CJ109" s="675"/>
      <c r="CK109" s="675"/>
      <c r="CL109" s="675"/>
      <c r="CM109" s="675"/>
    </row>
    <row r="110" spans="1:91" s="114" customFormat="1" ht="19.5" customHeight="1" thickTop="1" x14ac:dyDescent="0.4">
      <c r="A110" s="685"/>
      <c r="B110" s="685"/>
      <c r="C110" s="685"/>
      <c r="D110" s="685"/>
      <c r="E110" s="685"/>
      <c r="F110" s="2416" t="s">
        <v>95</v>
      </c>
      <c r="G110" s="2417"/>
      <c r="H110" s="2416" t="s">
        <v>579</v>
      </c>
      <c r="I110" s="2422"/>
      <c r="J110" s="2422"/>
      <c r="K110" s="2422"/>
      <c r="L110" s="2422"/>
      <c r="M110" s="2422"/>
      <c r="N110" s="2422"/>
      <c r="O110" s="2422"/>
      <c r="P110" s="2422"/>
      <c r="Q110" s="2422"/>
      <c r="R110" s="2422"/>
      <c r="S110" s="2422"/>
      <c r="T110" s="2423"/>
      <c r="U110" s="2366" t="s">
        <v>97</v>
      </c>
      <c r="V110" s="2367"/>
      <c r="W110" s="2366" t="s">
        <v>98</v>
      </c>
      <c r="X110" s="2367"/>
      <c r="Y110" s="2416" t="s">
        <v>99</v>
      </c>
      <c r="Z110" s="2422"/>
      <c r="AA110" s="2422"/>
      <c r="AB110" s="2422"/>
      <c r="AC110" s="2422"/>
      <c r="AD110" s="2422"/>
      <c r="AE110" s="2422"/>
      <c r="AF110" s="2422"/>
      <c r="AG110" s="2422"/>
      <c r="AH110" s="2422"/>
      <c r="AI110" s="2422"/>
      <c r="AJ110" s="2423"/>
      <c r="AK110" s="2443" t="s">
        <v>100</v>
      </c>
      <c r="AL110" s="2444"/>
      <c r="AM110" s="2444"/>
      <c r="AN110" s="2444"/>
      <c r="AO110" s="2444"/>
      <c r="AP110" s="2444"/>
      <c r="AQ110" s="2444"/>
      <c r="AR110" s="2444"/>
      <c r="AS110" s="2444"/>
      <c r="AT110" s="2444"/>
      <c r="AU110" s="2444"/>
      <c r="AV110" s="2444"/>
      <c r="AW110" s="2444"/>
      <c r="AX110" s="2444"/>
      <c r="AY110" s="2444"/>
      <c r="AZ110" s="2444"/>
      <c r="BA110" s="2444"/>
      <c r="BB110" s="2444"/>
      <c r="BC110" s="2444"/>
      <c r="BD110" s="2444"/>
      <c r="BE110" s="2444"/>
      <c r="BF110" s="2444"/>
      <c r="BG110" s="2444"/>
      <c r="BH110" s="2444"/>
      <c r="BI110" s="2444"/>
      <c r="BJ110" s="2444"/>
      <c r="BK110" s="2444"/>
      <c r="BL110" s="2444"/>
      <c r="BM110" s="2444"/>
      <c r="BN110" s="2444"/>
      <c r="BO110" s="2444"/>
      <c r="BP110" s="2444"/>
      <c r="BQ110" s="2444"/>
      <c r="BR110" s="2444"/>
      <c r="BS110" s="2444"/>
      <c r="BT110" s="2444"/>
      <c r="BU110" s="2444"/>
      <c r="BV110" s="2444"/>
      <c r="BW110" s="2444"/>
      <c r="BX110" s="2444"/>
      <c r="BY110" s="2444"/>
      <c r="BZ110" s="2444"/>
      <c r="CA110" s="2444"/>
      <c r="CB110" s="2444"/>
      <c r="CC110" s="2444"/>
      <c r="CD110" s="2444"/>
      <c r="CE110" s="2444"/>
      <c r="CF110" s="2444"/>
      <c r="CG110" s="2366" t="s">
        <v>101</v>
      </c>
      <c r="CH110" s="2367"/>
      <c r="CI110" s="2372" t="s">
        <v>102</v>
      </c>
    </row>
    <row r="111" spans="1:91" s="114" customFormat="1" ht="16.149999999999999" customHeight="1" thickBot="1" x14ac:dyDescent="0.45">
      <c r="A111" s="685" t="s">
        <v>103</v>
      </c>
      <c r="B111" s="685"/>
      <c r="C111" s="685"/>
      <c r="D111" s="685" t="s">
        <v>104</v>
      </c>
      <c r="E111" s="685"/>
      <c r="F111" s="2418"/>
      <c r="G111" s="2419"/>
      <c r="H111" s="2424"/>
      <c r="I111" s="2425"/>
      <c r="J111" s="2425"/>
      <c r="K111" s="2425"/>
      <c r="L111" s="2425"/>
      <c r="M111" s="2425"/>
      <c r="N111" s="2425"/>
      <c r="O111" s="2425"/>
      <c r="P111" s="2425"/>
      <c r="Q111" s="2425"/>
      <c r="R111" s="2425"/>
      <c r="S111" s="2425"/>
      <c r="T111" s="2426"/>
      <c r="U111" s="2368"/>
      <c r="V111" s="2369"/>
      <c r="W111" s="2368"/>
      <c r="X111" s="2369"/>
      <c r="Y111" s="2427"/>
      <c r="Z111" s="2428"/>
      <c r="AA111" s="2428"/>
      <c r="AB111" s="2428"/>
      <c r="AC111" s="2428"/>
      <c r="AD111" s="2428"/>
      <c r="AE111" s="2428"/>
      <c r="AF111" s="2428"/>
      <c r="AG111" s="2428"/>
      <c r="AH111" s="2428"/>
      <c r="AI111" s="2428"/>
      <c r="AJ111" s="2429"/>
      <c r="AK111" s="2434"/>
      <c r="AL111" s="2435"/>
      <c r="AM111" s="2435"/>
      <c r="AN111" s="2435"/>
      <c r="AO111" s="2435"/>
      <c r="AP111" s="2435"/>
      <c r="AQ111" s="2435"/>
      <c r="AR111" s="2435"/>
      <c r="AS111" s="2435"/>
      <c r="AT111" s="2435"/>
      <c r="AU111" s="2435"/>
      <c r="AV111" s="2435"/>
      <c r="AW111" s="2435"/>
      <c r="AX111" s="2435"/>
      <c r="AY111" s="2435"/>
      <c r="AZ111" s="2435"/>
      <c r="BA111" s="2435"/>
      <c r="BB111" s="2435"/>
      <c r="BC111" s="2435"/>
      <c r="BD111" s="2435"/>
      <c r="BE111" s="2435"/>
      <c r="BF111" s="2435"/>
      <c r="BG111" s="2435"/>
      <c r="BH111" s="2435"/>
      <c r="BI111" s="2435"/>
      <c r="BJ111" s="2435"/>
      <c r="BK111" s="2435"/>
      <c r="BL111" s="2435"/>
      <c r="BM111" s="2435"/>
      <c r="BN111" s="2435"/>
      <c r="BO111" s="2435"/>
      <c r="BP111" s="2435"/>
      <c r="BQ111" s="2435"/>
      <c r="BR111" s="2435"/>
      <c r="BS111" s="2435"/>
      <c r="BT111" s="2435"/>
      <c r="BU111" s="2435"/>
      <c r="BV111" s="2435"/>
      <c r="BW111" s="2435"/>
      <c r="BX111" s="2435"/>
      <c r="BY111" s="2435"/>
      <c r="BZ111" s="2435"/>
      <c r="CA111" s="2435"/>
      <c r="CB111" s="2435"/>
      <c r="CC111" s="2435"/>
      <c r="CD111" s="2435"/>
      <c r="CE111" s="2435"/>
      <c r="CF111" s="2435"/>
      <c r="CG111" s="2368"/>
      <c r="CH111" s="2369"/>
      <c r="CI111" s="2373"/>
    </row>
    <row r="112" spans="1:91" s="114" customFormat="1" ht="22.9" customHeight="1" thickTop="1" thickBot="1" x14ac:dyDescent="0.3">
      <c r="A112" s="702"/>
      <c r="B112" s="702" t="s">
        <v>105</v>
      </c>
      <c r="C112" s="702" t="s">
        <v>106</v>
      </c>
      <c r="D112" s="702" t="s">
        <v>107</v>
      </c>
      <c r="E112" s="702" t="s">
        <v>108</v>
      </c>
      <c r="F112" s="2418"/>
      <c r="G112" s="2419"/>
      <c r="H112" s="2424"/>
      <c r="I112" s="2425"/>
      <c r="J112" s="2425"/>
      <c r="K112" s="2425"/>
      <c r="L112" s="2425"/>
      <c r="M112" s="2425"/>
      <c r="N112" s="2425"/>
      <c r="O112" s="2425"/>
      <c r="P112" s="2425"/>
      <c r="Q112" s="2425"/>
      <c r="R112" s="2425"/>
      <c r="S112" s="2425"/>
      <c r="T112" s="2426"/>
      <c r="U112" s="2368"/>
      <c r="V112" s="2369"/>
      <c r="W112" s="2368"/>
      <c r="X112" s="2369"/>
      <c r="Y112" s="2459" t="s">
        <v>104</v>
      </c>
      <c r="Z112" s="2451"/>
      <c r="AA112" s="2451" t="s">
        <v>109</v>
      </c>
      <c r="AB112" s="2463"/>
      <c r="AC112" s="2415" t="s">
        <v>110</v>
      </c>
      <c r="AD112" s="2409"/>
      <c r="AE112" s="2409"/>
      <c r="AF112" s="2409"/>
      <c r="AG112" s="2409"/>
      <c r="AH112" s="2409"/>
      <c r="AI112" s="2409"/>
      <c r="AJ112" s="2433"/>
      <c r="AK112" s="2415" t="s">
        <v>111</v>
      </c>
      <c r="AL112" s="2409"/>
      <c r="AM112" s="2409"/>
      <c r="AN112" s="2409"/>
      <c r="AO112" s="2409"/>
      <c r="AP112" s="2409"/>
      <c r="AQ112" s="2409"/>
      <c r="AR112" s="2409"/>
      <c r="AS112" s="2409"/>
      <c r="AT112" s="2409"/>
      <c r="AU112" s="2409"/>
      <c r="AV112" s="2433"/>
      <c r="AW112" s="2434" t="s">
        <v>112</v>
      </c>
      <c r="AX112" s="2435"/>
      <c r="AY112" s="2435"/>
      <c r="AZ112" s="2435"/>
      <c r="BA112" s="2435"/>
      <c r="BB112" s="2435"/>
      <c r="BC112" s="2435"/>
      <c r="BD112" s="2435"/>
      <c r="BE112" s="2435"/>
      <c r="BF112" s="2435"/>
      <c r="BG112" s="2435"/>
      <c r="BH112" s="2436"/>
      <c r="BI112" s="2437" t="s">
        <v>113</v>
      </c>
      <c r="BJ112" s="2437"/>
      <c r="BK112" s="2437"/>
      <c r="BL112" s="2437"/>
      <c r="BM112" s="2437"/>
      <c r="BN112" s="2437"/>
      <c r="BO112" s="2437"/>
      <c r="BP112" s="2437"/>
      <c r="BQ112" s="2437"/>
      <c r="BR112" s="2437"/>
      <c r="BS112" s="2437"/>
      <c r="BT112" s="2437"/>
      <c r="BU112" s="2434" t="s">
        <v>114</v>
      </c>
      <c r="BV112" s="2435"/>
      <c r="BW112" s="2435"/>
      <c r="BX112" s="2435"/>
      <c r="BY112" s="2435"/>
      <c r="BZ112" s="2435"/>
      <c r="CA112" s="2435"/>
      <c r="CB112" s="2435"/>
      <c r="CC112" s="2435"/>
      <c r="CD112" s="2435"/>
      <c r="CE112" s="2435"/>
      <c r="CF112" s="2436"/>
      <c r="CG112" s="2368"/>
      <c r="CH112" s="2369"/>
      <c r="CI112" s="2373"/>
    </row>
    <row r="113" spans="1:91" s="114" customFormat="1" ht="23.45" customHeight="1" thickTop="1" x14ac:dyDescent="0.4">
      <c r="A113" s="702">
        <v>1.5</v>
      </c>
      <c r="B113" s="702">
        <f>A113*E113</f>
        <v>75</v>
      </c>
      <c r="C113" s="702">
        <f>A113*E113+36</f>
        <v>111</v>
      </c>
      <c r="D113" s="702">
        <f>A113*E113+2*36</f>
        <v>147</v>
      </c>
      <c r="E113" s="702">
        <v>50</v>
      </c>
      <c r="F113" s="2418"/>
      <c r="G113" s="2419"/>
      <c r="H113" s="2424"/>
      <c r="I113" s="2425"/>
      <c r="J113" s="2425"/>
      <c r="K113" s="2425"/>
      <c r="L113" s="2425"/>
      <c r="M113" s="2425"/>
      <c r="N113" s="2425"/>
      <c r="O113" s="2425"/>
      <c r="P113" s="2425"/>
      <c r="Q113" s="2425"/>
      <c r="R113" s="2425"/>
      <c r="S113" s="2425"/>
      <c r="T113" s="2426"/>
      <c r="U113" s="2368"/>
      <c r="V113" s="2369"/>
      <c r="W113" s="2368"/>
      <c r="X113" s="2369"/>
      <c r="Y113" s="2460"/>
      <c r="Z113" s="2452"/>
      <c r="AA113" s="2448"/>
      <c r="AB113" s="2464"/>
      <c r="AC113" s="2445" t="s">
        <v>115</v>
      </c>
      <c r="AD113" s="2446"/>
      <c r="AE113" s="2451" t="s">
        <v>116</v>
      </c>
      <c r="AF113" s="2451"/>
      <c r="AG113" s="2451" t="s">
        <v>117</v>
      </c>
      <c r="AH113" s="2451"/>
      <c r="AI113" s="2451" t="s">
        <v>118</v>
      </c>
      <c r="AJ113" s="2454"/>
      <c r="AK113" s="905"/>
      <c r="AL113" s="906" t="s">
        <v>119</v>
      </c>
      <c r="AM113" s="906"/>
      <c r="AN113" s="906"/>
      <c r="AO113" s="906"/>
      <c r="AP113" s="907"/>
      <c r="AQ113" s="2383" t="s">
        <v>120</v>
      </c>
      <c r="AR113" s="2340"/>
      <c r="AS113" s="2340"/>
      <c r="AT113" s="2340"/>
      <c r="AU113" s="2340"/>
      <c r="AV113" s="2384"/>
      <c r="AW113" s="2340" t="s">
        <v>121</v>
      </c>
      <c r="AX113" s="2340"/>
      <c r="AY113" s="2340"/>
      <c r="AZ113" s="2340"/>
      <c r="BA113" s="2340"/>
      <c r="BB113" s="2340"/>
      <c r="BC113" s="2383" t="s">
        <v>122</v>
      </c>
      <c r="BD113" s="2340"/>
      <c r="BE113" s="2340"/>
      <c r="BF113" s="2340"/>
      <c r="BG113" s="2340"/>
      <c r="BH113" s="2384"/>
      <c r="BI113" s="2340" t="s">
        <v>123</v>
      </c>
      <c r="BJ113" s="2340"/>
      <c r="BK113" s="2340"/>
      <c r="BL113" s="2340"/>
      <c r="BM113" s="2340"/>
      <c r="BN113" s="2340"/>
      <c r="BO113" s="2383" t="s">
        <v>124</v>
      </c>
      <c r="BP113" s="2340"/>
      <c r="BQ113" s="2340"/>
      <c r="BR113" s="2340"/>
      <c r="BS113" s="2340"/>
      <c r="BT113" s="2384"/>
      <c r="BU113" s="2340" t="s">
        <v>125</v>
      </c>
      <c r="BV113" s="2340"/>
      <c r="BW113" s="2340"/>
      <c r="BX113" s="2340"/>
      <c r="BY113" s="2340"/>
      <c r="BZ113" s="2340"/>
      <c r="CA113" s="2383" t="s">
        <v>126</v>
      </c>
      <c r="CB113" s="2340"/>
      <c r="CC113" s="2340"/>
      <c r="CD113" s="2340"/>
      <c r="CE113" s="2340"/>
      <c r="CF113" s="2384"/>
      <c r="CG113" s="2368"/>
      <c r="CH113" s="2369"/>
      <c r="CI113" s="2373"/>
    </row>
    <row r="114" spans="1:91" s="114" customFormat="1" ht="18.600000000000001" customHeight="1" x14ac:dyDescent="0.4">
      <c r="A114" s="702">
        <v>2.1</v>
      </c>
      <c r="B114" s="702">
        <f>A114*E114</f>
        <v>105</v>
      </c>
      <c r="C114" s="702">
        <f>A114*E114+36</f>
        <v>141</v>
      </c>
      <c r="D114" s="702">
        <f>A114*E114+2*36</f>
        <v>177</v>
      </c>
      <c r="E114" s="702">
        <v>50</v>
      </c>
      <c r="F114" s="2418"/>
      <c r="G114" s="2419"/>
      <c r="H114" s="2424"/>
      <c r="I114" s="2425"/>
      <c r="J114" s="2425"/>
      <c r="K114" s="2425"/>
      <c r="L114" s="2425"/>
      <c r="M114" s="2425"/>
      <c r="N114" s="2425"/>
      <c r="O114" s="2425"/>
      <c r="P114" s="2425"/>
      <c r="Q114" s="2425"/>
      <c r="R114" s="2425"/>
      <c r="S114" s="2425"/>
      <c r="T114" s="2426"/>
      <c r="U114" s="2368"/>
      <c r="V114" s="2369"/>
      <c r="W114" s="2368"/>
      <c r="X114" s="2369"/>
      <c r="Y114" s="2460"/>
      <c r="Z114" s="2452"/>
      <c r="AA114" s="2448"/>
      <c r="AB114" s="2464"/>
      <c r="AC114" s="2447"/>
      <c r="AD114" s="2448"/>
      <c r="AE114" s="2452"/>
      <c r="AF114" s="2452"/>
      <c r="AG114" s="2452"/>
      <c r="AH114" s="2452"/>
      <c r="AI114" s="2452"/>
      <c r="AJ114" s="2455"/>
      <c r="AK114" s="908"/>
      <c r="AL114" s="909">
        <v>17</v>
      </c>
      <c r="AM114" s="2385" t="s">
        <v>127</v>
      </c>
      <c r="AN114" s="2385"/>
      <c r="AO114" s="2385"/>
      <c r="AP114" s="910"/>
      <c r="AQ114" s="911"/>
      <c r="AR114" s="909">
        <v>17</v>
      </c>
      <c r="AS114" s="909" t="s">
        <v>127</v>
      </c>
      <c r="AT114" s="909"/>
      <c r="AU114" s="909"/>
      <c r="AV114" s="912"/>
      <c r="AW114" s="911"/>
      <c r="AX114" s="909">
        <v>17</v>
      </c>
      <c r="AY114" s="909" t="s">
        <v>127</v>
      </c>
      <c r="AZ114" s="909"/>
      <c r="BA114" s="909"/>
      <c r="BB114" s="912"/>
      <c r="BC114" s="911"/>
      <c r="BD114" s="909">
        <v>18</v>
      </c>
      <c r="BE114" s="909" t="s">
        <v>127</v>
      </c>
      <c r="BF114" s="909"/>
      <c r="BG114" s="909"/>
      <c r="BH114" s="912"/>
      <c r="BI114" s="911"/>
      <c r="BJ114" s="909">
        <v>17</v>
      </c>
      <c r="BK114" s="909" t="s">
        <v>127</v>
      </c>
      <c r="BL114" s="909"/>
      <c r="BM114" s="909"/>
      <c r="BN114" s="912"/>
      <c r="BO114" s="911"/>
      <c r="BP114" s="909">
        <v>17</v>
      </c>
      <c r="BQ114" s="909" t="s">
        <v>127</v>
      </c>
      <c r="BR114" s="909"/>
      <c r="BS114" s="909"/>
      <c r="BT114" s="912"/>
      <c r="BU114" s="911"/>
      <c r="BV114" s="909">
        <v>17</v>
      </c>
      <c r="BW114" s="909" t="s">
        <v>127</v>
      </c>
      <c r="BX114" s="909"/>
      <c r="BY114" s="909"/>
      <c r="BZ114" s="912"/>
      <c r="CA114" s="911"/>
      <c r="CB114" s="909"/>
      <c r="CC114" s="909"/>
      <c r="CD114" s="909"/>
      <c r="CE114" s="909"/>
      <c r="CF114" s="912"/>
      <c r="CG114" s="2368"/>
      <c r="CH114" s="2369"/>
      <c r="CI114" s="2373"/>
    </row>
    <row r="115" spans="1:91" s="114" customFormat="1" ht="27" customHeight="1" x14ac:dyDescent="0.4">
      <c r="A115" s="674"/>
      <c r="B115" s="674"/>
      <c r="C115" s="674"/>
      <c r="D115" s="674"/>
      <c r="E115" s="674"/>
      <c r="F115" s="2418"/>
      <c r="G115" s="2419"/>
      <c r="H115" s="2424"/>
      <c r="I115" s="2425"/>
      <c r="J115" s="2425"/>
      <c r="K115" s="2425"/>
      <c r="L115" s="2425"/>
      <c r="M115" s="2425"/>
      <c r="N115" s="2425"/>
      <c r="O115" s="2425"/>
      <c r="P115" s="2425"/>
      <c r="Q115" s="2425"/>
      <c r="R115" s="2425"/>
      <c r="S115" s="2425"/>
      <c r="T115" s="2426"/>
      <c r="U115" s="2368"/>
      <c r="V115" s="2369"/>
      <c r="W115" s="2368"/>
      <c r="X115" s="2369"/>
      <c r="Y115" s="2460"/>
      <c r="Z115" s="2452"/>
      <c r="AA115" s="2448"/>
      <c r="AB115" s="2464"/>
      <c r="AC115" s="2447"/>
      <c r="AD115" s="2448"/>
      <c r="AE115" s="2452"/>
      <c r="AF115" s="2452"/>
      <c r="AG115" s="2452"/>
      <c r="AH115" s="2452"/>
      <c r="AI115" s="2452"/>
      <c r="AJ115" s="2455"/>
      <c r="AK115" s="913" t="s">
        <v>128</v>
      </c>
      <c r="AL115" s="914" t="s">
        <v>601</v>
      </c>
      <c r="AM115" s="915"/>
      <c r="AN115" s="915"/>
      <c r="AO115" s="915"/>
      <c r="AP115" s="916"/>
      <c r="AQ115" s="2386"/>
      <c r="AR115" s="2387"/>
      <c r="AS115" s="2387"/>
      <c r="AT115" s="2387"/>
      <c r="AU115" s="2387"/>
      <c r="AV115" s="2387"/>
      <c r="AW115" s="2386"/>
      <c r="AX115" s="2387"/>
      <c r="AY115" s="2387"/>
      <c r="AZ115" s="2387"/>
      <c r="BA115" s="2387"/>
      <c r="BB115" s="2387"/>
      <c r="BC115" s="2386"/>
      <c r="BD115" s="2387"/>
      <c r="BE115" s="2387"/>
      <c r="BF115" s="2387"/>
      <c r="BG115" s="2387"/>
      <c r="BH115" s="2387"/>
      <c r="BI115" s="2386"/>
      <c r="BJ115" s="2387"/>
      <c r="BK115" s="2387"/>
      <c r="BL115" s="2387"/>
      <c r="BM115" s="2387"/>
      <c r="BN115" s="2387"/>
      <c r="BO115" s="2386"/>
      <c r="BP115" s="2387"/>
      <c r="BQ115" s="2387"/>
      <c r="BR115" s="2387"/>
      <c r="BS115" s="2387"/>
      <c r="BT115" s="2387"/>
      <c r="BU115" s="2386"/>
      <c r="BV115" s="2387"/>
      <c r="BW115" s="2387"/>
      <c r="BX115" s="2387"/>
      <c r="BY115" s="2387"/>
      <c r="BZ115" s="2387"/>
      <c r="CA115" s="2386"/>
      <c r="CB115" s="2387"/>
      <c r="CC115" s="2387"/>
      <c r="CD115" s="2387"/>
      <c r="CE115" s="2387"/>
      <c r="CF115" s="2387"/>
      <c r="CG115" s="2368"/>
      <c r="CH115" s="2369"/>
      <c r="CI115" s="2373"/>
    </row>
    <row r="116" spans="1:91" s="114" customFormat="1" ht="24" customHeight="1" x14ac:dyDescent="0.4">
      <c r="A116" s="700">
        <f>(B116-36)/C116</f>
        <v>1.9523809523809523</v>
      </c>
      <c r="B116" s="702">
        <v>200</v>
      </c>
      <c r="C116" s="702">
        <v>84</v>
      </c>
      <c r="D116" s="702" t="s">
        <v>106</v>
      </c>
      <c r="E116" s="674"/>
      <c r="F116" s="2418"/>
      <c r="G116" s="2419"/>
      <c r="H116" s="2424"/>
      <c r="I116" s="2425"/>
      <c r="J116" s="2425"/>
      <c r="K116" s="2425"/>
      <c r="L116" s="2425"/>
      <c r="M116" s="2425"/>
      <c r="N116" s="2425"/>
      <c r="O116" s="2425"/>
      <c r="P116" s="2425"/>
      <c r="Q116" s="2425"/>
      <c r="R116" s="2425"/>
      <c r="S116" s="2425"/>
      <c r="T116" s="2426"/>
      <c r="U116" s="2368"/>
      <c r="V116" s="2369"/>
      <c r="W116" s="2368"/>
      <c r="X116" s="2369"/>
      <c r="Y116" s="2460"/>
      <c r="Z116" s="2452"/>
      <c r="AA116" s="2448"/>
      <c r="AB116" s="2464"/>
      <c r="AC116" s="2447"/>
      <c r="AD116" s="2448"/>
      <c r="AE116" s="2452"/>
      <c r="AF116" s="2452"/>
      <c r="AG116" s="2452"/>
      <c r="AH116" s="2452"/>
      <c r="AI116" s="2452"/>
      <c r="AJ116" s="2455"/>
      <c r="AK116" s="2438" t="s">
        <v>130</v>
      </c>
      <c r="AL116" s="2380"/>
      <c r="AM116" s="2375" t="s">
        <v>131</v>
      </c>
      <c r="AN116" s="2431"/>
      <c r="AO116" s="2375" t="s">
        <v>132</v>
      </c>
      <c r="AP116" s="2376"/>
      <c r="AQ116" s="2439" t="s">
        <v>130</v>
      </c>
      <c r="AR116" s="2440"/>
      <c r="AS116" s="2375" t="s">
        <v>131</v>
      </c>
      <c r="AT116" s="2431"/>
      <c r="AU116" s="2375" t="s">
        <v>132</v>
      </c>
      <c r="AV116" s="2376"/>
      <c r="AW116" s="2379" t="s">
        <v>130</v>
      </c>
      <c r="AX116" s="2380"/>
      <c r="AY116" s="2375" t="s">
        <v>131</v>
      </c>
      <c r="AZ116" s="2431"/>
      <c r="BA116" s="2375" t="s">
        <v>132</v>
      </c>
      <c r="BB116" s="2376"/>
      <c r="BC116" s="2379" t="s">
        <v>130</v>
      </c>
      <c r="BD116" s="2380"/>
      <c r="BE116" s="2375" t="s">
        <v>131</v>
      </c>
      <c r="BF116" s="2431"/>
      <c r="BG116" s="2375" t="s">
        <v>132</v>
      </c>
      <c r="BH116" s="2376"/>
      <c r="BI116" s="2379" t="s">
        <v>130</v>
      </c>
      <c r="BJ116" s="2380"/>
      <c r="BK116" s="2375" t="s">
        <v>131</v>
      </c>
      <c r="BL116" s="2431"/>
      <c r="BM116" s="2375" t="s">
        <v>132</v>
      </c>
      <c r="BN116" s="2376"/>
      <c r="BO116" s="2379" t="s">
        <v>130</v>
      </c>
      <c r="BP116" s="2380"/>
      <c r="BQ116" s="2375" t="s">
        <v>131</v>
      </c>
      <c r="BR116" s="2431"/>
      <c r="BS116" s="2375" t="s">
        <v>132</v>
      </c>
      <c r="BT116" s="2376"/>
      <c r="BU116" s="2379" t="s">
        <v>130</v>
      </c>
      <c r="BV116" s="2380"/>
      <c r="BW116" s="2375" t="s">
        <v>131</v>
      </c>
      <c r="BX116" s="2431"/>
      <c r="BY116" s="2375" t="s">
        <v>132</v>
      </c>
      <c r="BZ116" s="2376"/>
      <c r="CA116" s="2379" t="s">
        <v>130</v>
      </c>
      <c r="CB116" s="2380"/>
      <c r="CC116" s="2375" t="s">
        <v>131</v>
      </c>
      <c r="CD116" s="2431"/>
      <c r="CE116" s="2375" t="s">
        <v>132</v>
      </c>
      <c r="CF116" s="2376"/>
      <c r="CG116" s="2368"/>
      <c r="CH116" s="2369"/>
      <c r="CI116" s="2373"/>
      <c r="CJ116" s="672" t="s">
        <v>133</v>
      </c>
    </row>
    <row r="117" spans="1:91" s="114" customFormat="1" ht="123" customHeight="1" thickBot="1" x14ac:dyDescent="0.45">
      <c r="A117" s="700">
        <f>B117/C117</f>
        <v>1.6666666666666667</v>
      </c>
      <c r="B117" s="702">
        <v>170</v>
      </c>
      <c r="C117" s="702">
        <v>102</v>
      </c>
      <c r="D117" s="702" t="s">
        <v>105</v>
      </c>
      <c r="E117" s="674"/>
      <c r="F117" s="2420"/>
      <c r="G117" s="2421"/>
      <c r="H117" s="2427"/>
      <c r="I117" s="2428"/>
      <c r="J117" s="2428"/>
      <c r="K117" s="2428"/>
      <c r="L117" s="2428"/>
      <c r="M117" s="2428"/>
      <c r="N117" s="2428"/>
      <c r="O117" s="2428"/>
      <c r="P117" s="2428"/>
      <c r="Q117" s="2428"/>
      <c r="R117" s="2428"/>
      <c r="S117" s="2428"/>
      <c r="T117" s="2429"/>
      <c r="U117" s="2370"/>
      <c r="V117" s="2371"/>
      <c r="W117" s="2370"/>
      <c r="X117" s="2371"/>
      <c r="Y117" s="2461"/>
      <c r="Z117" s="2462"/>
      <c r="AA117" s="2450"/>
      <c r="AB117" s="2465"/>
      <c r="AC117" s="2449"/>
      <c r="AD117" s="2450"/>
      <c r="AE117" s="2453"/>
      <c r="AF117" s="2453"/>
      <c r="AG117" s="2453"/>
      <c r="AH117" s="2453"/>
      <c r="AI117" s="2453"/>
      <c r="AJ117" s="2456"/>
      <c r="AK117" s="2381"/>
      <c r="AL117" s="2382"/>
      <c r="AM117" s="2377"/>
      <c r="AN117" s="2432"/>
      <c r="AO117" s="2377"/>
      <c r="AP117" s="2378"/>
      <c r="AQ117" s="2441"/>
      <c r="AR117" s="2442"/>
      <c r="AS117" s="2377"/>
      <c r="AT117" s="2432"/>
      <c r="AU117" s="2377"/>
      <c r="AV117" s="2378"/>
      <c r="AW117" s="2381"/>
      <c r="AX117" s="2382"/>
      <c r="AY117" s="2377"/>
      <c r="AZ117" s="2432"/>
      <c r="BA117" s="2377"/>
      <c r="BB117" s="2378"/>
      <c r="BC117" s="2381"/>
      <c r="BD117" s="2382"/>
      <c r="BE117" s="2377"/>
      <c r="BF117" s="2432"/>
      <c r="BG117" s="2377"/>
      <c r="BH117" s="2378"/>
      <c r="BI117" s="2381"/>
      <c r="BJ117" s="2382"/>
      <c r="BK117" s="2377"/>
      <c r="BL117" s="2432"/>
      <c r="BM117" s="2377"/>
      <c r="BN117" s="2378"/>
      <c r="BO117" s="2381"/>
      <c r="BP117" s="2382"/>
      <c r="BQ117" s="2377"/>
      <c r="BR117" s="2432"/>
      <c r="BS117" s="2377"/>
      <c r="BT117" s="2378"/>
      <c r="BU117" s="2381"/>
      <c r="BV117" s="2382"/>
      <c r="BW117" s="2377"/>
      <c r="BX117" s="2432"/>
      <c r="BY117" s="2377"/>
      <c r="BZ117" s="2378"/>
      <c r="CA117" s="2381"/>
      <c r="CB117" s="2382"/>
      <c r="CC117" s="2377"/>
      <c r="CD117" s="2432"/>
      <c r="CE117" s="2377"/>
      <c r="CF117" s="2378"/>
      <c r="CG117" s="2370"/>
      <c r="CH117" s="2371"/>
      <c r="CI117" s="2374"/>
      <c r="CJ117" s="673" t="s">
        <v>130</v>
      </c>
      <c r="CK117" s="673" t="s">
        <v>131</v>
      </c>
      <c r="CL117" s="673" t="s">
        <v>134</v>
      </c>
    </row>
    <row r="118" spans="1:91" s="985" customFormat="1" ht="76.5" customHeight="1" thickTop="1" thickBot="1" x14ac:dyDescent="0.25">
      <c r="A118" s="924">
        <f t="shared" ref="A118" si="393">ROUND(1,1)*Y118/36</f>
        <v>4.6111111111111107</v>
      </c>
      <c r="B118" s="924">
        <f t="shared" ref="B118" si="394">ROUND(1,1)*Y118/40</f>
        <v>4.1500000000000004</v>
      </c>
      <c r="C118" s="924"/>
      <c r="D118" s="918">
        <f t="shared" ref="D118" si="395">BI118+BO118+BU118+CA118</f>
        <v>166</v>
      </c>
      <c r="E118" s="984">
        <f t="shared" ref="E118" si="396">BK118+BQ118+BW118+CC118</f>
        <v>84</v>
      </c>
      <c r="F118" s="2458" t="s">
        <v>269</v>
      </c>
      <c r="G118" s="2468"/>
      <c r="H118" s="2469" t="s">
        <v>544</v>
      </c>
      <c r="I118" s="2470"/>
      <c r="J118" s="2470"/>
      <c r="K118" s="2470"/>
      <c r="L118" s="2470"/>
      <c r="M118" s="2470"/>
      <c r="N118" s="2470"/>
      <c r="O118" s="2470"/>
      <c r="P118" s="2470"/>
      <c r="Q118" s="2470"/>
      <c r="R118" s="2470"/>
      <c r="S118" s="2470"/>
      <c r="T118" s="2471"/>
      <c r="U118" s="2692"/>
      <c r="V118" s="2693"/>
      <c r="W118" s="2694"/>
      <c r="X118" s="2695"/>
      <c r="Y118" s="2474">
        <f>SUM(Y119:Z120)</f>
        <v>166</v>
      </c>
      <c r="Z118" s="2466"/>
      <c r="AA118" s="2474">
        <f t="shared" ref="AA118" si="397">SUM(AA119:AB120)</f>
        <v>84</v>
      </c>
      <c r="AB118" s="2466"/>
      <c r="AC118" s="2474">
        <f t="shared" ref="AC118" si="398">SUM(AC119:AD120)</f>
        <v>50</v>
      </c>
      <c r="AD118" s="2466"/>
      <c r="AE118" s="2474">
        <f t="shared" ref="AE118" si="399">SUM(AE119:AF120)</f>
        <v>0</v>
      </c>
      <c r="AF118" s="2466"/>
      <c r="AG118" s="2474">
        <f>SUM(AG119:AH120)</f>
        <v>34</v>
      </c>
      <c r="AH118" s="2466"/>
      <c r="AI118" s="2474">
        <f t="shared" ref="AI118" si="400">SUM(AI119:AJ120)</f>
        <v>0</v>
      </c>
      <c r="AJ118" s="2466"/>
      <c r="AK118" s="2474">
        <f t="shared" ref="AK118" si="401">SUM(AK119:AL120)</f>
        <v>0</v>
      </c>
      <c r="AL118" s="2466"/>
      <c r="AM118" s="2474">
        <f t="shared" ref="AM118" si="402">SUM(AM119:AN120)</f>
        <v>0</v>
      </c>
      <c r="AN118" s="2466"/>
      <c r="AO118" s="2474">
        <f t="shared" ref="AO118" si="403">SUM(AO119:AP120)</f>
        <v>0</v>
      </c>
      <c r="AP118" s="2466"/>
      <c r="AQ118" s="2474">
        <f t="shared" ref="AQ118" si="404">SUM(AQ119:AR120)</f>
        <v>0</v>
      </c>
      <c r="AR118" s="2466"/>
      <c r="AS118" s="2474">
        <f t="shared" ref="AS118" si="405">SUM(AS119:AT120)</f>
        <v>0</v>
      </c>
      <c r="AT118" s="2466"/>
      <c r="AU118" s="2474">
        <f t="shared" ref="AU118" si="406">SUM(AU119:AV120)</f>
        <v>0</v>
      </c>
      <c r="AV118" s="2466"/>
      <c r="AW118" s="2474">
        <f t="shared" ref="AW118" si="407">SUM(AW119:AX120)</f>
        <v>0</v>
      </c>
      <c r="AX118" s="2466"/>
      <c r="AY118" s="2474">
        <f t="shared" ref="AY118" si="408">SUM(AY119:AZ120)</f>
        <v>0</v>
      </c>
      <c r="AZ118" s="2466"/>
      <c r="BA118" s="2474">
        <f t="shared" ref="BA118" si="409">SUM(BA119:BB120)</f>
        <v>0</v>
      </c>
      <c r="BB118" s="2466"/>
      <c r="BC118" s="2474">
        <f t="shared" ref="BC118" si="410">SUM(BC119:BD120)</f>
        <v>0</v>
      </c>
      <c r="BD118" s="2466"/>
      <c r="BE118" s="2474">
        <f t="shared" ref="BE118" si="411">SUM(BE119:BF120)</f>
        <v>0</v>
      </c>
      <c r="BF118" s="2466"/>
      <c r="BG118" s="2474">
        <f t="shared" ref="BG118" si="412">SUM(BG119:BH120)</f>
        <v>0</v>
      </c>
      <c r="BH118" s="2466"/>
      <c r="BI118" s="2474">
        <f t="shared" ref="BI118" si="413">SUM(BI119:BJ120)</f>
        <v>0</v>
      </c>
      <c r="BJ118" s="2466"/>
      <c r="BK118" s="2474">
        <f t="shared" ref="BK118" si="414">SUM(BK119:BL120)</f>
        <v>0</v>
      </c>
      <c r="BL118" s="2466"/>
      <c r="BM118" s="2474">
        <f t="shared" ref="BM118" si="415">SUM(BM119:BN120)</f>
        <v>0</v>
      </c>
      <c r="BN118" s="2466"/>
      <c r="BO118" s="2474">
        <f t="shared" ref="BO118" si="416">SUM(BO119:BP120)</f>
        <v>0</v>
      </c>
      <c r="BP118" s="2466"/>
      <c r="BQ118" s="2474">
        <f t="shared" ref="BQ118" si="417">SUM(BQ119:BR120)</f>
        <v>0</v>
      </c>
      <c r="BR118" s="2466"/>
      <c r="BS118" s="2474">
        <f t="shared" ref="BS118" si="418">SUM(BS119:BT120)</f>
        <v>0</v>
      </c>
      <c r="BT118" s="2466"/>
      <c r="BU118" s="2474">
        <f t="shared" ref="BU118" si="419">SUM(BU119:BV120)</f>
        <v>166</v>
      </c>
      <c r="BV118" s="2466"/>
      <c r="BW118" s="2474">
        <f t="shared" ref="BW118" si="420">SUM(BW119:BX120)</f>
        <v>84</v>
      </c>
      <c r="BX118" s="2466"/>
      <c r="BY118" s="2474">
        <f t="shared" ref="BY118" si="421">SUM(BY119:BZ120)</f>
        <v>4</v>
      </c>
      <c r="BZ118" s="2466"/>
      <c r="CA118" s="2474">
        <f t="shared" ref="CA118" si="422">SUM(CA119:CB120)</f>
        <v>0</v>
      </c>
      <c r="CB118" s="2466"/>
      <c r="CC118" s="2474">
        <f t="shared" ref="CC118" si="423">SUM(CC119:CD120)</f>
        <v>0</v>
      </c>
      <c r="CD118" s="2466"/>
      <c r="CE118" s="2474">
        <f t="shared" ref="CE118" si="424">SUM(CE119:CF120)</f>
        <v>0</v>
      </c>
      <c r="CF118" s="2466"/>
      <c r="CG118" s="2474">
        <f>SUM(CG119:CH120)</f>
        <v>4</v>
      </c>
      <c r="CH118" s="2466"/>
      <c r="CI118" s="983"/>
      <c r="CJ118" s="917">
        <f t="shared" si="353"/>
        <v>166</v>
      </c>
      <c r="CK118" s="918">
        <f t="shared" si="2"/>
        <v>84</v>
      </c>
      <c r="CL118" s="924">
        <f t="shared" si="3"/>
        <v>4</v>
      </c>
      <c r="CM118" s="918">
        <f t="shared" si="183"/>
        <v>84</v>
      </c>
    </row>
    <row r="119" spans="1:91" s="920" customFormat="1" ht="54" customHeight="1" thickTop="1" x14ac:dyDescent="0.2">
      <c r="A119" s="924">
        <f>ROUND(1,1)*Y119/36</f>
        <v>3.5</v>
      </c>
      <c r="B119" s="924">
        <f>ROUND(1,1)*Y119/40</f>
        <v>3.15</v>
      </c>
      <c r="C119" s="924">
        <f>(Y119-2*36)/AA119</f>
        <v>0.6428571428571429</v>
      </c>
      <c r="D119" s="926">
        <f>AK119+AQ119+AW119+BC119+BI119+BO119+BU119+CA119</f>
        <v>126</v>
      </c>
      <c r="E119" s="927">
        <f>AM119+AS119+AY119+BE119+BK119+BQ119+BW119+CC119</f>
        <v>84</v>
      </c>
      <c r="F119" s="2688" t="s">
        <v>271</v>
      </c>
      <c r="G119" s="2689"/>
      <c r="H119" s="2523" t="s">
        <v>420</v>
      </c>
      <c r="I119" s="2523"/>
      <c r="J119" s="2523"/>
      <c r="K119" s="2523"/>
      <c r="L119" s="2523"/>
      <c r="M119" s="2523"/>
      <c r="N119" s="2523"/>
      <c r="O119" s="2523"/>
      <c r="P119" s="2523"/>
      <c r="Q119" s="2523"/>
      <c r="R119" s="2523"/>
      <c r="S119" s="2523"/>
      <c r="T119" s="2523"/>
      <c r="U119" s="2714">
        <v>7</v>
      </c>
      <c r="V119" s="2715"/>
      <c r="W119" s="2716"/>
      <c r="X119" s="2717"/>
      <c r="Y119" s="2287">
        <f>AK119+AQ119+AW119+BC119+BI119+BO119+BU119+CA119</f>
        <v>126</v>
      </c>
      <c r="Z119" s="2288"/>
      <c r="AA119" s="2277">
        <v>84</v>
      </c>
      <c r="AB119" s="2289"/>
      <c r="AC119" s="2705">
        <v>50</v>
      </c>
      <c r="AD119" s="2706"/>
      <c r="AE119" s="2718"/>
      <c r="AF119" s="2706"/>
      <c r="AG119" s="2719">
        <v>34</v>
      </c>
      <c r="AH119" s="2720"/>
      <c r="AI119" s="2720"/>
      <c r="AJ119" s="2720"/>
      <c r="AK119" s="2275"/>
      <c r="AL119" s="2276"/>
      <c r="AM119" s="2277"/>
      <c r="AN119" s="2278"/>
      <c r="AO119" s="2279">
        <f>ROUND(1,1)*AK119/40</f>
        <v>0</v>
      </c>
      <c r="AP119" s="2280"/>
      <c r="AQ119" s="2275"/>
      <c r="AR119" s="2276"/>
      <c r="AS119" s="2277"/>
      <c r="AT119" s="2278"/>
      <c r="AU119" s="2666">
        <f>ROUND(1,1)*AQ119/40</f>
        <v>0</v>
      </c>
      <c r="AV119" s="2280"/>
      <c r="AW119" s="2281"/>
      <c r="AX119" s="2278"/>
      <c r="AY119" s="2277"/>
      <c r="AZ119" s="2278"/>
      <c r="BA119" s="2277"/>
      <c r="BB119" s="2289"/>
      <c r="BC119" s="2281"/>
      <c r="BD119" s="2278"/>
      <c r="BE119" s="2277"/>
      <c r="BF119" s="2278"/>
      <c r="BG119" s="2277"/>
      <c r="BH119" s="2289"/>
      <c r="BI119" s="2281"/>
      <c r="BJ119" s="2278"/>
      <c r="BK119" s="2277"/>
      <c r="BL119" s="2278"/>
      <c r="BM119" s="2277"/>
      <c r="BN119" s="2289"/>
      <c r="BO119" s="2281"/>
      <c r="BP119" s="2278"/>
      <c r="BQ119" s="2277"/>
      <c r="BR119" s="2278"/>
      <c r="BS119" s="2277"/>
      <c r="BT119" s="2289"/>
      <c r="BU119" s="2281">
        <v>126</v>
      </c>
      <c r="BV119" s="2278"/>
      <c r="BW119" s="2277">
        <v>84</v>
      </c>
      <c r="BX119" s="2278"/>
      <c r="BY119" s="2277">
        <v>3</v>
      </c>
      <c r="BZ119" s="2289"/>
      <c r="CA119" s="2281"/>
      <c r="CB119" s="2278"/>
      <c r="CC119" s="2277"/>
      <c r="CD119" s="2278"/>
      <c r="CE119" s="2666">
        <f t="shared" ref="CE119" si="425">ROUND(1,1)*CA119/40</f>
        <v>0</v>
      </c>
      <c r="CF119" s="2280"/>
      <c r="CG119" s="2275">
        <f>AO119+AU119+BA119+BG119+BM119+BS119+BY119+CE119</f>
        <v>3</v>
      </c>
      <c r="CH119" s="2521"/>
      <c r="CI119" s="983" t="s">
        <v>259</v>
      </c>
      <c r="CJ119" s="917">
        <f t="shared" si="353"/>
        <v>126</v>
      </c>
      <c r="CK119" s="918">
        <f>AM119+AS119+AY119+BE119+BK119+BQ119+BW119+CC119</f>
        <v>84</v>
      </c>
      <c r="CL119" s="924">
        <f t="shared" si="3"/>
        <v>3</v>
      </c>
      <c r="CM119" s="918">
        <f>SUM(AC119:AJ119)</f>
        <v>84</v>
      </c>
    </row>
    <row r="120" spans="1:91" s="992" customFormat="1" ht="111" customHeight="1" thickBot="1" x14ac:dyDescent="0.25">
      <c r="A120" s="986">
        <f t="shared" ref="A120" si="426">ROUND(1,1)*Y120/36</f>
        <v>1.1111111111111112</v>
      </c>
      <c r="B120" s="986">
        <f>ROUND(1,1)*Y120/40</f>
        <v>1</v>
      </c>
      <c r="C120" s="986" t="e">
        <f t="shared" ref="C120" si="427">(Y120-36)/AA120</f>
        <v>#DIV/0!</v>
      </c>
      <c r="D120" s="987">
        <f t="shared" ref="D120" si="428">AK120+AQ120+AW120+BC120+BI120+BO120+BU120+CA120</f>
        <v>40</v>
      </c>
      <c r="E120" s="988">
        <f t="shared" ref="E120" si="429">AM120+AS120+AY120+BE120+BK120+BQ120+BW120+CC120</f>
        <v>0</v>
      </c>
      <c r="F120" s="2712"/>
      <c r="G120" s="2713"/>
      <c r="H120" s="2568" t="s">
        <v>421</v>
      </c>
      <c r="I120" s="2569"/>
      <c r="J120" s="2569"/>
      <c r="K120" s="2569"/>
      <c r="L120" s="2569"/>
      <c r="M120" s="2569"/>
      <c r="N120" s="2569"/>
      <c r="O120" s="2569"/>
      <c r="P120" s="2569"/>
      <c r="Q120" s="2569"/>
      <c r="R120" s="2569"/>
      <c r="S120" s="2569"/>
      <c r="T120" s="2570"/>
      <c r="U120" s="3024"/>
      <c r="V120" s="2708"/>
      <c r="W120" s="3024"/>
      <c r="X120" s="3025"/>
      <c r="Y120" s="2582">
        <v>40</v>
      </c>
      <c r="Z120" s="2583"/>
      <c r="AA120" s="2393"/>
      <c r="AB120" s="2574"/>
      <c r="AC120" s="2708"/>
      <c r="AD120" s="2709"/>
      <c r="AE120" s="2710"/>
      <c r="AF120" s="2709"/>
      <c r="AG120" s="2710"/>
      <c r="AH120" s="2709"/>
      <c r="AI120" s="2711"/>
      <c r="AJ120" s="2711"/>
      <c r="AK120" s="2566"/>
      <c r="AL120" s="2567"/>
      <c r="AM120" s="2393"/>
      <c r="AN120" s="2394"/>
      <c r="AO120" s="2584"/>
      <c r="AP120" s="2585"/>
      <c r="AQ120" s="2566"/>
      <c r="AR120" s="2567"/>
      <c r="AS120" s="2393"/>
      <c r="AT120" s="2394"/>
      <c r="AU120" s="2707"/>
      <c r="AV120" s="2585"/>
      <c r="AW120" s="2581"/>
      <c r="AX120" s="2394"/>
      <c r="AY120" s="2393"/>
      <c r="AZ120" s="2394"/>
      <c r="BA120" s="2707"/>
      <c r="BB120" s="2585"/>
      <c r="BC120" s="2581"/>
      <c r="BD120" s="2394"/>
      <c r="BE120" s="2393"/>
      <c r="BF120" s="2394"/>
      <c r="BG120" s="2393"/>
      <c r="BH120" s="2574"/>
      <c r="BI120" s="2581"/>
      <c r="BJ120" s="2394"/>
      <c r="BK120" s="2393"/>
      <c r="BL120" s="2394"/>
      <c r="BM120" s="2393"/>
      <c r="BN120" s="2574"/>
      <c r="BO120" s="2581"/>
      <c r="BP120" s="2394"/>
      <c r="BQ120" s="2393"/>
      <c r="BR120" s="2394"/>
      <c r="BS120" s="2393"/>
      <c r="BT120" s="2574"/>
      <c r="BU120" s="2581">
        <v>40</v>
      </c>
      <c r="BV120" s="2394"/>
      <c r="BW120" s="2393"/>
      <c r="BX120" s="2394"/>
      <c r="BY120" s="2393">
        <v>1</v>
      </c>
      <c r="BZ120" s="2574"/>
      <c r="CA120" s="2581"/>
      <c r="CB120" s="2394"/>
      <c r="CC120" s="2393"/>
      <c r="CD120" s="2394"/>
      <c r="CE120" s="2707"/>
      <c r="CF120" s="2585"/>
      <c r="CG120" s="2566">
        <f>AO120+AU120+BA120+BG120+BM120+BS120+BY120+CE120</f>
        <v>1</v>
      </c>
      <c r="CH120" s="2575"/>
      <c r="CI120" s="989" t="s">
        <v>422</v>
      </c>
      <c r="CJ120" s="990">
        <f t="shared" si="353"/>
        <v>40</v>
      </c>
      <c r="CK120" s="991">
        <f t="shared" ref="CK120" si="430">AM120+AS120+AY120+BE120+BK120+BQ120+BW120+CC120</f>
        <v>0</v>
      </c>
      <c r="CL120" s="986">
        <f t="shared" si="3"/>
        <v>1</v>
      </c>
      <c r="CM120" s="991">
        <f t="shared" si="183"/>
        <v>0</v>
      </c>
    </row>
    <row r="121" spans="1:91" s="985" customFormat="1" ht="156.75" customHeight="1" thickTop="1" thickBot="1" x14ac:dyDescent="0.25">
      <c r="A121" s="924">
        <f>ROUND(1,1)*Y121/36</f>
        <v>44.611111111111114</v>
      </c>
      <c r="B121" s="924">
        <f t="shared" ref="B121" si="431">ROUND(1,1)*Y121/40</f>
        <v>40.15</v>
      </c>
      <c r="C121" s="924"/>
      <c r="D121" s="918">
        <f t="shared" ref="D121" si="432">BI121+BO121+BU121+CA121</f>
        <v>1126</v>
      </c>
      <c r="E121" s="984">
        <f t="shared" ref="E121" si="433">BK121+BQ121+BW121+CC121</f>
        <v>610</v>
      </c>
      <c r="F121" s="2458" t="s">
        <v>292</v>
      </c>
      <c r="G121" s="2468"/>
      <c r="H121" s="2469" t="s">
        <v>588</v>
      </c>
      <c r="I121" s="2470"/>
      <c r="J121" s="2470"/>
      <c r="K121" s="2470"/>
      <c r="L121" s="2470"/>
      <c r="M121" s="2470"/>
      <c r="N121" s="2470"/>
      <c r="O121" s="2470"/>
      <c r="P121" s="2470"/>
      <c r="Q121" s="2470"/>
      <c r="R121" s="2470"/>
      <c r="S121" s="2470"/>
      <c r="T121" s="2471"/>
      <c r="U121" s="2692"/>
      <c r="V121" s="2693"/>
      <c r="W121" s="2694"/>
      <c r="X121" s="2695"/>
      <c r="Y121" s="2474">
        <f>SUM(Y122:Z128)</f>
        <v>1606</v>
      </c>
      <c r="Z121" s="2466"/>
      <c r="AA121" s="2474">
        <f t="shared" ref="AA121" si="434">SUM(AA122:AB128)</f>
        <v>814</v>
      </c>
      <c r="AB121" s="2466"/>
      <c r="AC121" s="2474">
        <f t="shared" ref="AC121" si="435">SUM(AC122:AD128)</f>
        <v>178</v>
      </c>
      <c r="AD121" s="2466"/>
      <c r="AE121" s="2474">
        <f t="shared" ref="AE121" si="436">SUM(AE122:AF128)</f>
        <v>0</v>
      </c>
      <c r="AF121" s="2466"/>
      <c r="AG121" s="2474">
        <f t="shared" ref="AG121" si="437">SUM(AG122:AH128)</f>
        <v>636</v>
      </c>
      <c r="AH121" s="2466"/>
      <c r="AI121" s="2474">
        <f t="shared" ref="AI121" si="438">SUM(AI122:AJ128)</f>
        <v>0</v>
      </c>
      <c r="AJ121" s="2466"/>
      <c r="AK121" s="2474">
        <f t="shared" ref="AK121" si="439">SUM(AK122:AL128)</f>
        <v>0</v>
      </c>
      <c r="AL121" s="2466"/>
      <c r="AM121" s="2474">
        <f t="shared" ref="AM121" si="440">SUM(AM122:AN128)</f>
        <v>0</v>
      </c>
      <c r="AN121" s="2466"/>
      <c r="AO121" s="2474">
        <f t="shared" ref="AO121" si="441">SUM(AO122:AP128)</f>
        <v>0</v>
      </c>
      <c r="AP121" s="2466"/>
      <c r="AQ121" s="2474">
        <f t="shared" ref="AQ121" si="442">SUM(AQ122:AR128)</f>
        <v>0</v>
      </c>
      <c r="AR121" s="2466"/>
      <c r="AS121" s="2474">
        <f t="shared" ref="AS121" si="443">SUM(AS122:AT128)</f>
        <v>0</v>
      </c>
      <c r="AT121" s="2466"/>
      <c r="AU121" s="2474">
        <f t="shared" ref="AU121" si="444">SUM(AU122:AV128)</f>
        <v>0</v>
      </c>
      <c r="AV121" s="2466"/>
      <c r="AW121" s="2474">
        <f>SUM(AW122:AX128)</f>
        <v>240</v>
      </c>
      <c r="AX121" s="2466"/>
      <c r="AY121" s="2474">
        <f t="shared" ref="AY121" si="445">SUM(AY122:AZ128)</f>
        <v>102</v>
      </c>
      <c r="AZ121" s="2466"/>
      <c r="BA121" s="2474">
        <f t="shared" ref="BA121" si="446">SUM(BA122:BB128)</f>
        <v>6</v>
      </c>
      <c r="BB121" s="2466"/>
      <c r="BC121" s="2474">
        <f t="shared" ref="BC121" si="447">SUM(BC122:BD128)</f>
        <v>240</v>
      </c>
      <c r="BD121" s="2466"/>
      <c r="BE121" s="2474">
        <f t="shared" ref="BE121" si="448">SUM(BE122:BF128)</f>
        <v>102</v>
      </c>
      <c r="BF121" s="2466"/>
      <c r="BG121" s="2474">
        <f t="shared" ref="BG121" si="449">SUM(BG122:BH128)</f>
        <v>6</v>
      </c>
      <c r="BH121" s="2466"/>
      <c r="BI121" s="2474">
        <f t="shared" ref="BI121" si="450">SUM(BI122:BJ128)</f>
        <v>276</v>
      </c>
      <c r="BJ121" s="2466"/>
      <c r="BK121" s="2474">
        <f t="shared" ref="BK121" si="451">SUM(BK122:BL128)</f>
        <v>172</v>
      </c>
      <c r="BL121" s="2466"/>
      <c r="BM121" s="2474">
        <f t="shared" ref="BM121" si="452">SUM(BM122:BN128)</f>
        <v>6</v>
      </c>
      <c r="BN121" s="2466"/>
      <c r="BO121" s="2474">
        <f t="shared" ref="BO121" si="453">SUM(BO122:BP128)</f>
        <v>460</v>
      </c>
      <c r="BP121" s="2466"/>
      <c r="BQ121" s="2474">
        <f t="shared" ref="BQ121" si="454">SUM(BQ122:BR128)</f>
        <v>256</v>
      </c>
      <c r="BR121" s="2466"/>
      <c r="BS121" s="2474">
        <f t="shared" ref="BS121" si="455">SUM(BS122:BT128)</f>
        <v>13</v>
      </c>
      <c r="BT121" s="2466"/>
      <c r="BU121" s="2474">
        <f t="shared" ref="BU121" si="456">SUM(BU122:BV128)</f>
        <v>390</v>
      </c>
      <c r="BV121" s="2466"/>
      <c r="BW121" s="2474">
        <f t="shared" ref="BW121" si="457">SUM(BW122:BX128)</f>
        <v>182</v>
      </c>
      <c r="BX121" s="2466"/>
      <c r="BY121" s="2474">
        <f t="shared" ref="BY121" si="458">SUM(BY122:BZ128)</f>
        <v>11</v>
      </c>
      <c r="BZ121" s="2466"/>
      <c r="CA121" s="2474">
        <f t="shared" ref="CA121" si="459">SUM(CA122:CB128)</f>
        <v>0</v>
      </c>
      <c r="CB121" s="2466"/>
      <c r="CC121" s="2474">
        <f t="shared" ref="CC121" si="460">SUM(CC122:CD128)</f>
        <v>0</v>
      </c>
      <c r="CD121" s="2466"/>
      <c r="CE121" s="2474">
        <f t="shared" ref="CE121" si="461">SUM(CE122:CF128)</f>
        <v>0</v>
      </c>
      <c r="CF121" s="2466"/>
      <c r="CG121" s="2474">
        <f>SUM(CG122:CH128)</f>
        <v>42</v>
      </c>
      <c r="CH121" s="2466"/>
      <c r="CI121" s="983"/>
      <c r="CJ121" s="917">
        <f>AK121+AQ121+AW121+BC121+BI121+BO121+BU121+CA121</f>
        <v>1606</v>
      </c>
      <c r="CK121" s="918">
        <f>AM121+AS121+AY121+BE121+BK121+BQ121+BW121+CC121</f>
        <v>814</v>
      </c>
      <c r="CL121" s="924">
        <f t="shared" ref="CL121:CL128" si="462">AO121+AU121+BA121+BG121+BM121+BS121+BY121+CE121</f>
        <v>42</v>
      </c>
      <c r="CM121" s="918">
        <f t="shared" ref="CM121" si="463">SUM(AC121:AJ121)</f>
        <v>814</v>
      </c>
    </row>
    <row r="122" spans="1:91" s="920" customFormat="1" ht="51" customHeight="1" thickTop="1" x14ac:dyDescent="0.2">
      <c r="A122" s="924">
        <f>ROUND(1,1)*Y122/36</f>
        <v>13.333333333333334</v>
      </c>
      <c r="B122" s="924">
        <f>ROUND(1,1)*Y122/40</f>
        <v>12</v>
      </c>
      <c r="C122" s="924">
        <f>(Y122-36)/AA122</f>
        <v>2.1764705882352939</v>
      </c>
      <c r="D122" s="926">
        <f>AK122+AQ122+AW122+BC122+BI122+BO122+BU122+CA122</f>
        <v>480</v>
      </c>
      <c r="E122" s="927">
        <f>AM122+AS122+AY122+BE122+BK122+BQ122+BW122+CC122</f>
        <v>204</v>
      </c>
      <c r="F122" s="2303" t="s">
        <v>419</v>
      </c>
      <c r="G122" s="2304"/>
      <c r="H122" s="2315" t="s">
        <v>425</v>
      </c>
      <c r="I122" s="2316"/>
      <c r="J122" s="2316"/>
      <c r="K122" s="2316"/>
      <c r="L122" s="2316"/>
      <c r="M122" s="2316"/>
      <c r="N122" s="2316"/>
      <c r="O122" s="2316"/>
      <c r="P122" s="2316"/>
      <c r="Q122" s="2316"/>
      <c r="R122" s="2316"/>
      <c r="S122" s="2316"/>
      <c r="T122" s="2317"/>
      <c r="U122" s="2308">
        <v>4</v>
      </c>
      <c r="V122" s="2309"/>
      <c r="W122" s="2308">
        <v>3</v>
      </c>
      <c r="X122" s="2309"/>
      <c r="Y122" s="2320">
        <f>AK122+AQ122+AW122+BC122+BI122+BO122+BU122+CA122</f>
        <v>480</v>
      </c>
      <c r="Z122" s="2321"/>
      <c r="AA122" s="2271">
        <v>204</v>
      </c>
      <c r="AB122" s="2286"/>
      <c r="AC122" s="2308">
        <v>32</v>
      </c>
      <c r="AD122" s="2322"/>
      <c r="AE122" s="2323"/>
      <c r="AF122" s="2322"/>
      <c r="AG122" s="2323">
        <v>172</v>
      </c>
      <c r="AH122" s="2322"/>
      <c r="AI122" s="2314"/>
      <c r="AJ122" s="2304"/>
      <c r="AK122" s="2283"/>
      <c r="AL122" s="2284"/>
      <c r="AM122" s="2271"/>
      <c r="AN122" s="2272"/>
      <c r="AO122" s="2362">
        <f>ROUND(1,1)*AK122/40</f>
        <v>0</v>
      </c>
      <c r="AP122" s="2363"/>
      <c r="AQ122" s="2283"/>
      <c r="AR122" s="2284"/>
      <c r="AS122" s="2271"/>
      <c r="AT122" s="2272"/>
      <c r="AU122" s="2362">
        <f>ROUND(1,1)*AQ122/40</f>
        <v>0</v>
      </c>
      <c r="AV122" s="2363"/>
      <c r="AW122" s="2285">
        <v>240</v>
      </c>
      <c r="AX122" s="2272"/>
      <c r="AY122" s="2271">
        <v>102</v>
      </c>
      <c r="AZ122" s="2272"/>
      <c r="BA122" s="2271">
        <v>6</v>
      </c>
      <c r="BB122" s="2286"/>
      <c r="BC122" s="2308">
        <v>240</v>
      </c>
      <c r="BD122" s="2322"/>
      <c r="BE122" s="2271">
        <v>102</v>
      </c>
      <c r="BF122" s="2272"/>
      <c r="BG122" s="2271">
        <v>6</v>
      </c>
      <c r="BH122" s="2272"/>
      <c r="BI122" s="2285"/>
      <c r="BJ122" s="2272"/>
      <c r="BK122" s="2271"/>
      <c r="BL122" s="2272"/>
      <c r="BM122" s="2273"/>
      <c r="BN122" s="2274"/>
      <c r="BO122" s="2285"/>
      <c r="BP122" s="2272"/>
      <c r="BQ122" s="2271"/>
      <c r="BR122" s="2272"/>
      <c r="BS122" s="2273"/>
      <c r="BT122" s="2274"/>
      <c r="BU122" s="2285"/>
      <c r="BV122" s="2272"/>
      <c r="BW122" s="2271"/>
      <c r="BX122" s="2272"/>
      <c r="BY122" s="2273"/>
      <c r="BZ122" s="2274"/>
      <c r="CA122" s="2285"/>
      <c r="CB122" s="2272"/>
      <c r="CC122" s="2271"/>
      <c r="CD122" s="2272"/>
      <c r="CE122" s="2362"/>
      <c r="CF122" s="2363"/>
      <c r="CG122" s="2283">
        <f>AO122+AU122+BA122+BG122+BM122+BS122+BY122+CE122</f>
        <v>12</v>
      </c>
      <c r="CH122" s="2274"/>
      <c r="CI122" s="1008" t="s">
        <v>534</v>
      </c>
      <c r="CJ122" s="917">
        <f>AK122+AQ122+AW122+BC122+BI122+BO122+BU122+CA122</f>
        <v>480</v>
      </c>
      <c r="CK122" s="918">
        <f>AM122+AS122+AY122+BE122+BK122+BQ122+BW122+CC122</f>
        <v>204</v>
      </c>
      <c r="CL122" s="924">
        <f t="shared" si="462"/>
        <v>12</v>
      </c>
      <c r="CM122" s="918">
        <f>SUM(AC122:AJ122)</f>
        <v>204</v>
      </c>
    </row>
    <row r="123" spans="1:91" s="920" customFormat="1" ht="52.5" customHeight="1" x14ac:dyDescent="0.2">
      <c r="A123" s="924">
        <f>ROUND(1,1)*Y123/36</f>
        <v>9.3888888888888893</v>
      </c>
      <c r="B123" s="924">
        <f>ROUND(1,1)*Y123/40</f>
        <v>8.4499999999999993</v>
      </c>
      <c r="C123" s="924">
        <f>(Y123-36)/AA123</f>
        <v>1.5252525252525253</v>
      </c>
      <c r="D123" s="926">
        <f t="shared" ref="D123:D128" si="464">AK123+AQ123+AW123+BC123+BI123+BO123+BU123+CA123</f>
        <v>338</v>
      </c>
      <c r="E123" s="927">
        <f t="shared" ref="E123:E128" si="465">AM123+AS123+AY123+BE123+BK123+BQ123+BW123+CC123</f>
        <v>198</v>
      </c>
      <c r="F123" s="2299" t="s">
        <v>558</v>
      </c>
      <c r="G123" s="2300"/>
      <c r="H123" s="2315" t="s">
        <v>427</v>
      </c>
      <c r="I123" s="2316"/>
      <c r="J123" s="2316"/>
      <c r="K123" s="2316"/>
      <c r="L123" s="2316"/>
      <c r="M123" s="2316"/>
      <c r="N123" s="2316"/>
      <c r="O123" s="2316"/>
      <c r="P123" s="2316"/>
      <c r="Q123" s="2316"/>
      <c r="R123" s="2316"/>
      <c r="S123" s="2316"/>
      <c r="T123" s="2317"/>
      <c r="U123" s="2721">
        <v>6</v>
      </c>
      <c r="V123" s="2722"/>
      <c r="W123" s="2308">
        <v>5</v>
      </c>
      <c r="X123" s="2309"/>
      <c r="Y123" s="2320">
        <f t="shared" ref="Y123:Y126" si="466">AK123+AQ123+AW123+BC123+BI123+BO123+BU123+CA123</f>
        <v>338</v>
      </c>
      <c r="Z123" s="2321"/>
      <c r="AA123" s="2271">
        <v>198</v>
      </c>
      <c r="AB123" s="2286"/>
      <c r="AC123" s="2308">
        <v>66</v>
      </c>
      <c r="AD123" s="2322"/>
      <c r="AE123" s="2323"/>
      <c r="AF123" s="2322"/>
      <c r="AG123" s="2312">
        <v>132</v>
      </c>
      <c r="AH123" s="2313"/>
      <c r="AI123" s="2314"/>
      <c r="AJ123" s="2304"/>
      <c r="AK123" s="2283"/>
      <c r="AL123" s="2284"/>
      <c r="AM123" s="2271"/>
      <c r="AN123" s="2272"/>
      <c r="AO123" s="2362">
        <f t="shared" ref="AO123:AO128" si="467">ROUND(1,1)*AK123/40</f>
        <v>0</v>
      </c>
      <c r="AP123" s="2363"/>
      <c r="AQ123" s="2283"/>
      <c r="AR123" s="2284"/>
      <c r="AS123" s="2271"/>
      <c r="AT123" s="2272"/>
      <c r="AU123" s="2362">
        <f t="shared" ref="AU123:AU128" si="468">ROUND(1,1)*AQ123/40</f>
        <v>0</v>
      </c>
      <c r="AV123" s="2363"/>
      <c r="AW123" s="2285"/>
      <c r="AX123" s="2272"/>
      <c r="AY123" s="2271"/>
      <c r="AZ123" s="2272"/>
      <c r="BA123" s="2362">
        <f t="shared" ref="BA123:BA128" si="469">ROUND(1,1)*AW123/40</f>
        <v>0</v>
      </c>
      <c r="BB123" s="2363"/>
      <c r="BC123" s="2285"/>
      <c r="BD123" s="2272"/>
      <c r="BE123" s="2271"/>
      <c r="BF123" s="2272"/>
      <c r="BG123" s="2271"/>
      <c r="BH123" s="2286"/>
      <c r="BI123" s="2285">
        <v>138</v>
      </c>
      <c r="BJ123" s="2272"/>
      <c r="BK123" s="2271">
        <v>84</v>
      </c>
      <c r="BL123" s="2272"/>
      <c r="BM123" s="2271">
        <v>3</v>
      </c>
      <c r="BN123" s="2286"/>
      <c r="BO123" s="2285">
        <v>200</v>
      </c>
      <c r="BP123" s="2272"/>
      <c r="BQ123" s="2271">
        <v>114</v>
      </c>
      <c r="BR123" s="2272"/>
      <c r="BS123" s="2271">
        <v>6</v>
      </c>
      <c r="BT123" s="2286"/>
      <c r="BU123" s="2285"/>
      <c r="BV123" s="2272"/>
      <c r="BW123" s="2271"/>
      <c r="BX123" s="2272"/>
      <c r="BY123" s="2271"/>
      <c r="BZ123" s="2286"/>
      <c r="CA123" s="2285"/>
      <c r="CB123" s="2272"/>
      <c r="CC123" s="2271"/>
      <c r="CD123" s="2272"/>
      <c r="CE123" s="2362">
        <f t="shared" ref="CE123" si="470">ROUND(1,1)*CA123/40</f>
        <v>0</v>
      </c>
      <c r="CF123" s="2363"/>
      <c r="CG123" s="2283">
        <f>AO123+AU123+BA123+BG123+BM123+BS123+BY123+CE123</f>
        <v>9</v>
      </c>
      <c r="CH123" s="2274"/>
      <c r="CI123" s="1009" t="s">
        <v>614</v>
      </c>
      <c r="CJ123" s="917">
        <f>AK123+AQ123+AW123+BC123+BI123+BO123+BU123+CA123</f>
        <v>338</v>
      </c>
      <c r="CK123" s="918">
        <f>AM123+AS123+AY123+BE123+BK123+BQ123+BW123+CC123</f>
        <v>198</v>
      </c>
      <c r="CL123" s="924">
        <f t="shared" si="462"/>
        <v>9</v>
      </c>
      <c r="CM123" s="918">
        <f>SUM(AC123:AJ123)</f>
        <v>198</v>
      </c>
    </row>
    <row r="124" spans="1:91" s="920" customFormat="1" ht="82.5" customHeight="1" x14ac:dyDescent="0.2">
      <c r="A124" s="924"/>
      <c r="B124" s="924"/>
      <c r="C124" s="924"/>
      <c r="D124" s="926"/>
      <c r="E124" s="927"/>
      <c r="F124" s="2301"/>
      <c r="G124" s="2302"/>
      <c r="H124" s="2315" t="s">
        <v>434</v>
      </c>
      <c r="I124" s="2316"/>
      <c r="J124" s="2316"/>
      <c r="K124" s="2316"/>
      <c r="L124" s="2316"/>
      <c r="M124" s="2316"/>
      <c r="N124" s="2316"/>
      <c r="O124" s="2316"/>
      <c r="P124" s="2316"/>
      <c r="Q124" s="2316"/>
      <c r="R124" s="2316"/>
      <c r="S124" s="2316"/>
      <c r="T124" s="2317"/>
      <c r="U124" s="2318"/>
      <c r="V124" s="2319"/>
      <c r="W124" s="2308"/>
      <c r="X124" s="2309"/>
      <c r="Y124" s="2320">
        <v>40</v>
      </c>
      <c r="Z124" s="2321"/>
      <c r="AA124" s="2271"/>
      <c r="AB124" s="2286"/>
      <c r="AC124" s="2308"/>
      <c r="AD124" s="2322"/>
      <c r="AE124" s="2323"/>
      <c r="AF124" s="2322"/>
      <c r="AG124" s="2312"/>
      <c r="AH124" s="2313"/>
      <c r="AI124" s="2314"/>
      <c r="AJ124" s="2304"/>
      <c r="AK124" s="2283"/>
      <c r="AL124" s="2284"/>
      <c r="AM124" s="2271"/>
      <c r="AN124" s="2272"/>
      <c r="AO124" s="2362"/>
      <c r="AP124" s="2363"/>
      <c r="AQ124" s="2283"/>
      <c r="AR124" s="2284"/>
      <c r="AS124" s="2271"/>
      <c r="AT124" s="2272"/>
      <c r="AU124" s="2362"/>
      <c r="AV124" s="2363"/>
      <c r="AW124" s="2285"/>
      <c r="AX124" s="2272"/>
      <c r="AY124" s="2271"/>
      <c r="AZ124" s="2272"/>
      <c r="BA124" s="2362"/>
      <c r="BB124" s="2363"/>
      <c r="BC124" s="2285"/>
      <c r="BD124" s="2272"/>
      <c r="BE124" s="2271"/>
      <c r="BF124" s="2272"/>
      <c r="BG124" s="2271"/>
      <c r="BH124" s="2286"/>
      <c r="BI124" s="2285"/>
      <c r="BJ124" s="2272"/>
      <c r="BK124" s="2271"/>
      <c r="BL124" s="2272"/>
      <c r="BM124" s="2271"/>
      <c r="BN124" s="2286"/>
      <c r="BO124" s="2285">
        <v>40</v>
      </c>
      <c r="BP124" s="2272"/>
      <c r="BQ124" s="2271"/>
      <c r="BR124" s="2272"/>
      <c r="BS124" s="2271">
        <v>1</v>
      </c>
      <c r="BT124" s="2286"/>
      <c r="BU124" s="2723"/>
      <c r="BV124" s="2724"/>
      <c r="BW124" s="2271"/>
      <c r="BX124" s="2272"/>
      <c r="BY124" s="2271"/>
      <c r="BZ124" s="2286"/>
      <c r="CA124" s="2285"/>
      <c r="CB124" s="2272"/>
      <c r="CC124" s="2271"/>
      <c r="CD124" s="2272"/>
      <c r="CE124" s="2362"/>
      <c r="CF124" s="2363"/>
      <c r="CG124" s="2283">
        <f>AO124+AU124+BA124+BG124+BM124+BS124+BY124+CE124</f>
        <v>1</v>
      </c>
      <c r="CH124" s="2274"/>
      <c r="CI124" s="983" t="s">
        <v>435</v>
      </c>
      <c r="CJ124" s="917">
        <f t="shared" ref="CJ124" si="471">AK124+AQ124+AW124+BC124+BI124+BO124+BU124+CA124</f>
        <v>40</v>
      </c>
      <c r="CK124" s="918">
        <f t="shared" ref="CK124" si="472">AM124+AS124+AY124+BE124+BK124+BQ124+BW124+CC124</f>
        <v>0</v>
      </c>
      <c r="CL124" s="924">
        <f t="shared" si="462"/>
        <v>1</v>
      </c>
      <c r="CM124" s="918">
        <f t="shared" ref="CM124" si="473">SUM(AC124:AJ124)</f>
        <v>0</v>
      </c>
    </row>
    <row r="125" spans="1:91" s="920" customFormat="1" ht="56.25" customHeight="1" x14ac:dyDescent="0.2">
      <c r="A125" s="924">
        <f>ROUND(1,1)*Y125/36</f>
        <v>7.166666666666667</v>
      </c>
      <c r="B125" s="924">
        <f>ROUND(1,1)*Y125/40</f>
        <v>6.45</v>
      </c>
      <c r="C125" s="924">
        <f t="shared" ref="C125" si="474">(Y125-36)/AA125</f>
        <v>1.3214285714285714</v>
      </c>
      <c r="D125" s="926">
        <f t="shared" si="464"/>
        <v>258</v>
      </c>
      <c r="E125" s="927">
        <f t="shared" si="465"/>
        <v>168</v>
      </c>
      <c r="F125" s="2303" t="s">
        <v>559</v>
      </c>
      <c r="G125" s="2304"/>
      <c r="H125" s="2315" t="s">
        <v>436</v>
      </c>
      <c r="I125" s="2316"/>
      <c r="J125" s="2316"/>
      <c r="K125" s="2316"/>
      <c r="L125" s="2316"/>
      <c r="M125" s="2316"/>
      <c r="N125" s="2316"/>
      <c r="O125" s="2316"/>
      <c r="P125" s="2316"/>
      <c r="Q125" s="2316"/>
      <c r="R125" s="2316"/>
      <c r="S125" s="2316"/>
      <c r="T125" s="2317"/>
      <c r="U125" s="1010">
        <v>5</v>
      </c>
      <c r="V125" s="1011">
        <v>6</v>
      </c>
      <c r="W125" s="2308"/>
      <c r="X125" s="2309"/>
      <c r="Y125" s="2320">
        <f t="shared" si="466"/>
        <v>258</v>
      </c>
      <c r="Z125" s="2321"/>
      <c r="AA125" s="2271">
        <v>168</v>
      </c>
      <c r="AB125" s="2286"/>
      <c r="AC125" s="2308"/>
      <c r="AD125" s="2322"/>
      <c r="AE125" s="2323"/>
      <c r="AF125" s="2322"/>
      <c r="AG125" s="2323">
        <v>168</v>
      </c>
      <c r="AH125" s="2322"/>
      <c r="AI125" s="2314"/>
      <c r="AJ125" s="2304"/>
      <c r="AK125" s="2283"/>
      <c r="AL125" s="2284"/>
      <c r="AM125" s="2271"/>
      <c r="AN125" s="2272"/>
      <c r="AO125" s="2362">
        <f t="shared" si="467"/>
        <v>0</v>
      </c>
      <c r="AP125" s="2363"/>
      <c r="AQ125" s="2283"/>
      <c r="AR125" s="2284"/>
      <c r="AS125" s="2271"/>
      <c r="AT125" s="2272"/>
      <c r="AU125" s="2362">
        <f t="shared" si="468"/>
        <v>0</v>
      </c>
      <c r="AV125" s="2363"/>
      <c r="AW125" s="2285"/>
      <c r="AX125" s="2272"/>
      <c r="AY125" s="2271"/>
      <c r="AZ125" s="2272"/>
      <c r="BA125" s="2362">
        <f t="shared" si="469"/>
        <v>0</v>
      </c>
      <c r="BB125" s="2363"/>
      <c r="BC125" s="2283"/>
      <c r="BD125" s="2284"/>
      <c r="BE125" s="2271"/>
      <c r="BF125" s="2272"/>
      <c r="BG125" s="2362"/>
      <c r="BH125" s="2363"/>
      <c r="BI125" s="2283">
        <v>138</v>
      </c>
      <c r="BJ125" s="2284"/>
      <c r="BK125" s="2271">
        <v>88</v>
      </c>
      <c r="BL125" s="2272"/>
      <c r="BM125" s="2271">
        <v>3</v>
      </c>
      <c r="BN125" s="2286"/>
      <c r="BO125" s="2285">
        <v>120</v>
      </c>
      <c r="BP125" s="2272"/>
      <c r="BQ125" s="2271">
        <v>80</v>
      </c>
      <c r="BR125" s="2272"/>
      <c r="BS125" s="2271">
        <v>3</v>
      </c>
      <c r="BT125" s="2286"/>
      <c r="BU125" s="2285"/>
      <c r="BV125" s="2272"/>
      <c r="BW125" s="2271"/>
      <c r="BX125" s="2272"/>
      <c r="BY125" s="2271"/>
      <c r="BZ125" s="2286"/>
      <c r="CA125" s="2285"/>
      <c r="CB125" s="2272"/>
      <c r="CC125" s="2271"/>
      <c r="CD125" s="2272"/>
      <c r="CE125" s="2271"/>
      <c r="CF125" s="2286"/>
      <c r="CG125" s="2283">
        <f t="shared" ref="CG125:CG128" si="475">AO125+AU125+BA125+BG125+BM125+BS125+BY125+CE125</f>
        <v>6</v>
      </c>
      <c r="CH125" s="2274"/>
      <c r="CI125" s="1008" t="s">
        <v>538</v>
      </c>
      <c r="CJ125" s="917">
        <f>AK125+AQ125+AW125+BC125+BI125+BO125+BU125+CA125</f>
        <v>258</v>
      </c>
      <c r="CK125" s="918">
        <f>AM125+AS125+AY125+BE125+BK125+BQ125+BW125+CC125</f>
        <v>168</v>
      </c>
      <c r="CL125" s="924">
        <f t="shared" si="462"/>
        <v>6</v>
      </c>
      <c r="CM125" s="918">
        <f t="shared" ref="CM125:CM130" si="476">SUM(AC125:AJ125)</f>
        <v>168</v>
      </c>
    </row>
    <row r="126" spans="1:91" s="920" customFormat="1" ht="49.5" customHeight="1" x14ac:dyDescent="0.2">
      <c r="A126" s="924"/>
      <c r="B126" s="924"/>
      <c r="C126" s="925"/>
      <c r="D126" s="926"/>
      <c r="E126" s="927"/>
      <c r="F126" s="2299" t="s">
        <v>560</v>
      </c>
      <c r="G126" s="2300"/>
      <c r="H126" s="2315" t="s">
        <v>438</v>
      </c>
      <c r="I126" s="2316"/>
      <c r="J126" s="2316"/>
      <c r="K126" s="2316"/>
      <c r="L126" s="2316"/>
      <c r="M126" s="2316"/>
      <c r="N126" s="2316"/>
      <c r="O126" s="2316"/>
      <c r="P126" s="2316"/>
      <c r="Q126" s="2316"/>
      <c r="R126" s="2316"/>
      <c r="S126" s="2316"/>
      <c r="T126" s="2317"/>
      <c r="U126" s="2308">
        <v>7</v>
      </c>
      <c r="V126" s="2309"/>
      <c r="W126" s="2308">
        <v>6</v>
      </c>
      <c r="X126" s="2309"/>
      <c r="Y126" s="2320">
        <f t="shared" si="466"/>
        <v>210</v>
      </c>
      <c r="Z126" s="2321"/>
      <c r="AA126" s="2271">
        <v>130</v>
      </c>
      <c r="AB126" s="2286"/>
      <c r="AC126" s="2308">
        <v>48</v>
      </c>
      <c r="AD126" s="2322"/>
      <c r="AE126" s="2323"/>
      <c r="AF126" s="2322"/>
      <c r="AG126" s="2323">
        <v>82</v>
      </c>
      <c r="AH126" s="2322"/>
      <c r="AI126" s="2314"/>
      <c r="AJ126" s="2304"/>
      <c r="AK126" s="2283"/>
      <c r="AL126" s="2284"/>
      <c r="AM126" s="2271"/>
      <c r="AN126" s="2272"/>
      <c r="AO126" s="2362"/>
      <c r="AP126" s="2363"/>
      <c r="AQ126" s="2283"/>
      <c r="AR126" s="2284"/>
      <c r="AS126" s="2271"/>
      <c r="AT126" s="2272"/>
      <c r="AU126" s="2362"/>
      <c r="AV126" s="2363"/>
      <c r="AW126" s="2285"/>
      <c r="AX126" s="2272"/>
      <c r="AY126" s="2271"/>
      <c r="AZ126" s="2272"/>
      <c r="BA126" s="2362"/>
      <c r="BB126" s="2363"/>
      <c r="BC126" s="2283"/>
      <c r="BD126" s="2284"/>
      <c r="BE126" s="2271"/>
      <c r="BF126" s="2272"/>
      <c r="BG126" s="2362"/>
      <c r="BH126" s="2363"/>
      <c r="BI126" s="2283"/>
      <c r="BJ126" s="2284"/>
      <c r="BK126" s="2271"/>
      <c r="BL126" s="2272"/>
      <c r="BM126" s="2271"/>
      <c r="BN126" s="2286"/>
      <c r="BO126" s="2283">
        <v>100</v>
      </c>
      <c r="BP126" s="2284"/>
      <c r="BQ126" s="2271">
        <v>62</v>
      </c>
      <c r="BR126" s="2272"/>
      <c r="BS126" s="2271">
        <v>3</v>
      </c>
      <c r="BT126" s="2286"/>
      <c r="BU126" s="2285">
        <v>110</v>
      </c>
      <c r="BV126" s="2272"/>
      <c r="BW126" s="2271">
        <v>68</v>
      </c>
      <c r="BX126" s="2272"/>
      <c r="BY126" s="2271">
        <v>3</v>
      </c>
      <c r="BZ126" s="2286"/>
      <c r="CA126" s="2285"/>
      <c r="CB126" s="2272"/>
      <c r="CC126" s="2271"/>
      <c r="CD126" s="2272"/>
      <c r="CE126" s="2271"/>
      <c r="CF126" s="2286"/>
      <c r="CG126" s="2283">
        <f t="shared" si="475"/>
        <v>6</v>
      </c>
      <c r="CH126" s="2274"/>
      <c r="CI126" s="897" t="s">
        <v>540</v>
      </c>
      <c r="CJ126" s="917">
        <f>AK126+AQ126+AW126+BC126+BI126+BO126+BU126+CA126</f>
        <v>210</v>
      </c>
      <c r="CK126" s="918">
        <f>AM126+AS126+AY126+BE126+BK126+BQ126+BW126+CC126</f>
        <v>130</v>
      </c>
      <c r="CL126" s="924">
        <f t="shared" ref="CL126" si="477">AO126+AU126+BA126+BG126+BM126+BS126+BY126+CE126</f>
        <v>6</v>
      </c>
      <c r="CM126" s="918">
        <f t="shared" si="476"/>
        <v>130</v>
      </c>
    </row>
    <row r="127" spans="1:91" s="920" customFormat="1" ht="90.75" customHeight="1" x14ac:dyDescent="0.2">
      <c r="A127" s="924">
        <f>ROUND(1,1)*Y127/36</f>
        <v>1.6666666666666667</v>
      </c>
      <c r="B127" s="924">
        <f>ROUND(1,1)*Y127/40</f>
        <v>1.5</v>
      </c>
      <c r="C127" s="925"/>
      <c r="D127" s="926">
        <f t="shared" si="464"/>
        <v>60</v>
      </c>
      <c r="E127" s="927">
        <f t="shared" si="465"/>
        <v>0</v>
      </c>
      <c r="F127" s="2301"/>
      <c r="G127" s="2302"/>
      <c r="H127" s="2315" t="s">
        <v>440</v>
      </c>
      <c r="I127" s="2316"/>
      <c r="J127" s="2316"/>
      <c r="K127" s="2316"/>
      <c r="L127" s="2316"/>
      <c r="M127" s="2316"/>
      <c r="N127" s="2316"/>
      <c r="O127" s="2316"/>
      <c r="P127" s="2316"/>
      <c r="Q127" s="2316"/>
      <c r="R127" s="2316"/>
      <c r="S127" s="2316"/>
      <c r="T127" s="2317"/>
      <c r="U127" s="2308"/>
      <c r="V127" s="2309"/>
      <c r="W127" s="2308"/>
      <c r="X127" s="2309"/>
      <c r="Y127" s="2320">
        <v>60</v>
      </c>
      <c r="Z127" s="2321"/>
      <c r="AA127" s="2271">
        <f t="shared" ref="AA127" si="478">SUM(AC127:AJ127)</f>
        <v>0</v>
      </c>
      <c r="AB127" s="2286"/>
      <c r="AC127" s="2308"/>
      <c r="AD127" s="2322"/>
      <c r="AE127" s="2323"/>
      <c r="AF127" s="2322"/>
      <c r="AG127" s="2323"/>
      <c r="AH127" s="2322"/>
      <c r="AI127" s="2314"/>
      <c r="AJ127" s="2304"/>
      <c r="AK127" s="2283"/>
      <c r="AL127" s="2284"/>
      <c r="AM127" s="2271"/>
      <c r="AN127" s="2272"/>
      <c r="AO127" s="2362">
        <f t="shared" si="467"/>
        <v>0</v>
      </c>
      <c r="AP127" s="2363"/>
      <c r="AQ127" s="2283"/>
      <c r="AR127" s="2284"/>
      <c r="AS127" s="2271"/>
      <c r="AT127" s="2272"/>
      <c r="AU127" s="2362">
        <f t="shared" si="468"/>
        <v>0</v>
      </c>
      <c r="AV127" s="2363"/>
      <c r="AW127" s="2285"/>
      <c r="AX127" s="2272"/>
      <c r="AY127" s="2271"/>
      <c r="AZ127" s="2272"/>
      <c r="BA127" s="2362">
        <f t="shared" si="469"/>
        <v>0</v>
      </c>
      <c r="BB127" s="2363"/>
      <c r="BC127" s="2283"/>
      <c r="BD127" s="2284"/>
      <c r="BE127" s="2271"/>
      <c r="BF127" s="2272"/>
      <c r="BG127" s="2362"/>
      <c r="BH127" s="2363"/>
      <c r="BI127" s="2283"/>
      <c r="BJ127" s="2284"/>
      <c r="BK127" s="2271"/>
      <c r="BL127" s="2272"/>
      <c r="BM127" s="2271"/>
      <c r="BN127" s="2286"/>
      <c r="BO127" s="2283"/>
      <c r="BP127" s="2284"/>
      <c r="BQ127" s="2271"/>
      <c r="BR127" s="2272"/>
      <c r="BS127" s="2362"/>
      <c r="BT127" s="2363"/>
      <c r="BU127" s="2285">
        <v>60</v>
      </c>
      <c r="BV127" s="2272"/>
      <c r="BW127" s="2271"/>
      <c r="BX127" s="2272"/>
      <c r="BY127" s="2271">
        <v>2</v>
      </c>
      <c r="BZ127" s="2286"/>
      <c r="CA127" s="2285"/>
      <c r="CB127" s="2272"/>
      <c r="CC127" s="2271"/>
      <c r="CD127" s="2272"/>
      <c r="CE127" s="2271"/>
      <c r="CF127" s="2286"/>
      <c r="CG127" s="2283">
        <f t="shared" si="475"/>
        <v>2</v>
      </c>
      <c r="CH127" s="2274"/>
      <c r="CI127" s="897" t="s">
        <v>435</v>
      </c>
      <c r="CJ127" s="917">
        <f>AK127+AQ127+AW127+BC127+BI127+BO127+BU127+CA127</f>
        <v>60</v>
      </c>
      <c r="CK127" s="918">
        <f>AM127+AS127+AY127+BE127+BK127+BQ127+BW127+CC127</f>
        <v>0</v>
      </c>
      <c r="CL127" s="924">
        <f t="shared" si="462"/>
        <v>2</v>
      </c>
      <c r="CM127" s="918">
        <f t="shared" si="476"/>
        <v>0</v>
      </c>
    </row>
    <row r="128" spans="1:91" s="992" customFormat="1" ht="69" customHeight="1" thickBot="1" x14ac:dyDescent="0.25">
      <c r="A128" s="986">
        <f>ROUND(1,1)*Y128/36</f>
        <v>6.1111111111111107</v>
      </c>
      <c r="B128" s="986">
        <f>ROUND(1,1)*Y128/40</f>
        <v>5.5</v>
      </c>
      <c r="C128" s="986">
        <f t="shared" ref="C128" si="479">(Y128-36)/AA128</f>
        <v>1.6140350877192982</v>
      </c>
      <c r="D128" s="987">
        <f t="shared" si="464"/>
        <v>220</v>
      </c>
      <c r="E128" s="988">
        <f t="shared" si="465"/>
        <v>114</v>
      </c>
      <c r="F128" s="2697" t="s">
        <v>561</v>
      </c>
      <c r="G128" s="2698"/>
      <c r="H128" s="2699" t="s">
        <v>441</v>
      </c>
      <c r="I128" s="2549"/>
      <c r="J128" s="2549"/>
      <c r="K128" s="2549"/>
      <c r="L128" s="2549"/>
      <c r="M128" s="2549"/>
      <c r="N128" s="2549"/>
      <c r="O128" s="2549"/>
      <c r="P128" s="2549"/>
      <c r="Q128" s="2549"/>
      <c r="R128" s="2549"/>
      <c r="S128" s="2549"/>
      <c r="T128" s="2700"/>
      <c r="U128" s="2727">
        <v>7</v>
      </c>
      <c r="V128" s="2728"/>
      <c r="W128" s="2727"/>
      <c r="X128" s="2728"/>
      <c r="Y128" s="2701">
        <f>AK128+AQ128+AW128+BC128+BI128+BO128+BU128+CA128</f>
        <v>220</v>
      </c>
      <c r="Z128" s="2555"/>
      <c r="AA128" s="2557">
        <v>114</v>
      </c>
      <c r="AB128" s="2558"/>
      <c r="AC128" s="2727">
        <v>32</v>
      </c>
      <c r="AD128" s="2703"/>
      <c r="AE128" s="2704"/>
      <c r="AF128" s="2703"/>
      <c r="AG128" s="2725">
        <v>82</v>
      </c>
      <c r="AH128" s="2735"/>
      <c r="AI128" s="2725"/>
      <c r="AJ128" s="2726"/>
      <c r="AK128" s="2552"/>
      <c r="AL128" s="2560"/>
      <c r="AM128" s="2561"/>
      <c r="AN128" s="2560"/>
      <c r="AO128" s="2565">
        <f t="shared" si="467"/>
        <v>0</v>
      </c>
      <c r="AP128" s="2564"/>
      <c r="AQ128" s="2552"/>
      <c r="AR128" s="2560"/>
      <c r="AS128" s="2561"/>
      <c r="AT128" s="2560"/>
      <c r="AU128" s="2565">
        <f t="shared" si="468"/>
        <v>0</v>
      </c>
      <c r="AV128" s="2564"/>
      <c r="AW128" s="2552"/>
      <c r="AX128" s="2560"/>
      <c r="AY128" s="2561"/>
      <c r="AZ128" s="2560"/>
      <c r="BA128" s="2565">
        <f t="shared" si="469"/>
        <v>0</v>
      </c>
      <c r="BB128" s="2564"/>
      <c r="BC128" s="2552"/>
      <c r="BD128" s="2560"/>
      <c r="BE128" s="2561"/>
      <c r="BF128" s="2560"/>
      <c r="BG128" s="2565"/>
      <c r="BH128" s="2564"/>
      <c r="BI128" s="2550"/>
      <c r="BJ128" s="2562"/>
      <c r="BK128" s="2733"/>
      <c r="BL128" s="2734"/>
      <c r="BM128" s="2561"/>
      <c r="BN128" s="2553"/>
      <c r="BO128" s="2552"/>
      <c r="BP128" s="2560"/>
      <c r="BQ128" s="2561"/>
      <c r="BR128" s="2560"/>
      <c r="BS128" s="2561"/>
      <c r="BT128" s="2553"/>
      <c r="BU128" s="2552">
        <v>220</v>
      </c>
      <c r="BV128" s="2560"/>
      <c r="BW128" s="2561">
        <v>114</v>
      </c>
      <c r="BX128" s="2560"/>
      <c r="BY128" s="2561">
        <v>6</v>
      </c>
      <c r="BZ128" s="2553"/>
      <c r="CA128" s="2552"/>
      <c r="CB128" s="2560"/>
      <c r="CC128" s="2561"/>
      <c r="CD128" s="2560"/>
      <c r="CE128" s="2561"/>
      <c r="CF128" s="2553"/>
      <c r="CG128" s="2550">
        <f t="shared" si="475"/>
        <v>6</v>
      </c>
      <c r="CH128" s="2558"/>
      <c r="CI128" s="1012" t="s">
        <v>439</v>
      </c>
      <c r="CJ128" s="990">
        <f>AK128+AQ128+AW128+BC128+BI128+BO128+BU128+CA128</f>
        <v>220</v>
      </c>
      <c r="CK128" s="991">
        <f>AM128+AS128+AY128+BE128+BK128+BQ128+BW128+CC128</f>
        <v>114</v>
      </c>
      <c r="CL128" s="986">
        <f t="shared" si="462"/>
        <v>6</v>
      </c>
      <c r="CM128" s="991">
        <f t="shared" si="476"/>
        <v>114</v>
      </c>
    </row>
    <row r="129" spans="1:103" s="920" customFormat="1" ht="61.5" customHeight="1" thickTop="1" thickBot="1" x14ac:dyDescent="0.25">
      <c r="E129" s="928"/>
      <c r="F129" s="2457" t="s">
        <v>423</v>
      </c>
      <c r="G129" s="2457"/>
      <c r="H129" s="2729" t="s">
        <v>270</v>
      </c>
      <c r="I129" s="2729"/>
      <c r="J129" s="2729"/>
      <c r="K129" s="2729"/>
      <c r="L129" s="2729"/>
      <c r="M129" s="2729"/>
      <c r="N129" s="2729"/>
      <c r="O129" s="2729"/>
      <c r="P129" s="2729"/>
      <c r="Q129" s="2729"/>
      <c r="R129" s="2729"/>
      <c r="S129" s="2729"/>
      <c r="T129" s="2729"/>
      <c r="U129" s="2730"/>
      <c r="V129" s="2731"/>
      <c r="W129" s="2732"/>
      <c r="X129" s="2732"/>
      <c r="Y129" s="2474">
        <f>SUM(Y130:Z142)</f>
        <v>1140</v>
      </c>
      <c r="Z129" s="2395"/>
      <c r="AA129" s="2395">
        <f>SUM(AA130,AA132,AA134,AA136,AA137,AA139,AA141)</f>
        <v>464</v>
      </c>
      <c r="AB129" s="2396"/>
      <c r="AC129" s="2395">
        <f>SUM(AC130,AC132,AC134,AC136,AC137,AC139,AC141)</f>
        <v>100</v>
      </c>
      <c r="AD129" s="2396"/>
      <c r="AE129" s="2395">
        <f>SUM(AE130,AE132,AE134,AE136,AE137,AE139,AE141)</f>
        <v>0</v>
      </c>
      <c r="AF129" s="2396"/>
      <c r="AG129" s="2395">
        <f>SUM(AG130,AG132,AG134,AG136,AG137,AG139,AG141)</f>
        <v>364</v>
      </c>
      <c r="AH129" s="2396"/>
      <c r="AI129" s="2395">
        <f>SUM(AI130,AI132,AI134,AI136,AI137,AI139,AI141)</f>
        <v>0</v>
      </c>
      <c r="AJ129" s="2396"/>
      <c r="AK129" s="2395">
        <f>SUM(AK130,AK132,AK134,AK136,AK137,AK139,AK141)</f>
        <v>220</v>
      </c>
      <c r="AL129" s="2396"/>
      <c r="AM129" s="2395">
        <f>SUM(AM130,AM132,AM134,AM136,AM137,AM139,AM141)</f>
        <v>100</v>
      </c>
      <c r="AN129" s="2396"/>
      <c r="AO129" s="2395">
        <f>SUM(AO130,AO132,AO134,AO136,AO137,AO139,AO141)</f>
        <v>6</v>
      </c>
      <c r="AP129" s="2396"/>
      <c r="AQ129" s="2395">
        <f>SUM(AQ130,AQ132,AQ134,AQ136,AQ137,AQ139,AQ141)</f>
        <v>0</v>
      </c>
      <c r="AR129" s="2396"/>
      <c r="AS129" s="2395">
        <f>SUM(AS130,AS132,AS134,AS136,AS137,AS139,AS141)</f>
        <v>0</v>
      </c>
      <c r="AT129" s="2396"/>
      <c r="AU129" s="2395">
        <f>SUM(AU130,AU132,AU134,AU136,AU137,AU139,AU141)</f>
        <v>0</v>
      </c>
      <c r="AV129" s="2396"/>
      <c r="AW129" s="2395">
        <f>SUM(AW130,AW132,AW134,AW136,AW137,AW139,AW141)</f>
        <v>270</v>
      </c>
      <c r="AX129" s="2396"/>
      <c r="AY129" s="2395">
        <f>SUM(AY130,AY132,AY134,AY136,AY137,AY139,AY141)</f>
        <v>94</v>
      </c>
      <c r="AZ129" s="2396"/>
      <c r="BA129" s="2395">
        <f>SUM(BA130,BA132,BA134,BA136,BA137,BA139,BA141)</f>
        <v>9</v>
      </c>
      <c r="BB129" s="2396"/>
      <c r="BC129" s="2395">
        <f>SUM(BC130,BC132,BC134,BC136,BC137,BC139,BC141)</f>
        <v>180</v>
      </c>
      <c r="BD129" s="2396"/>
      <c r="BE129" s="2395">
        <f>SUM(BE130,BE132,BE134,BE136,BE137,BE139,BE141)</f>
        <v>70</v>
      </c>
      <c r="BF129" s="2396"/>
      <c r="BG129" s="2395">
        <f>SUM(BG130,BG132,BG134,BG136,BG137,BG139,BG141)</f>
        <v>6</v>
      </c>
      <c r="BH129" s="2396"/>
      <c r="BI129" s="2395">
        <f>SUM(BI130,BI132,BI134,BI136,BI137,BI139,BI141)</f>
        <v>90</v>
      </c>
      <c r="BJ129" s="2396"/>
      <c r="BK129" s="2395">
        <f>SUM(BK130,BK132,BK134,BK136,BK137,BK139,BK141)</f>
        <v>30</v>
      </c>
      <c r="BL129" s="2396"/>
      <c r="BM129" s="2395">
        <f>SUM(BM130,BM132,BM134,BM136,BM137,BM139,BM141)</f>
        <v>3</v>
      </c>
      <c r="BN129" s="2396"/>
      <c r="BO129" s="2395">
        <f>SUM(BO130,BO132,BO134,BO136,BO137,BO139,BO141)</f>
        <v>180</v>
      </c>
      <c r="BP129" s="2396"/>
      <c r="BQ129" s="2395">
        <f>SUM(BQ130,BQ132,BQ134,BQ136,BQ137,BQ139,BQ141)</f>
        <v>64</v>
      </c>
      <c r="BR129" s="2396"/>
      <c r="BS129" s="2395">
        <f>SUM(BS130,BS132,BS134,BS136,BS137,BS139,BS141)</f>
        <v>6</v>
      </c>
      <c r="BT129" s="2396"/>
      <c r="BU129" s="2395">
        <f>SUM(BU130,BU132,BU134,BU136,BU137,BU139,BU141)</f>
        <v>200</v>
      </c>
      <c r="BV129" s="2396"/>
      <c r="BW129" s="2395">
        <f>SUM(BW130,BW132,BW134,BW136,BW137,BW139,BW141)</f>
        <v>106</v>
      </c>
      <c r="BX129" s="2396"/>
      <c r="BY129" s="2395">
        <f>SUM(BY130,BY132,BY134,BY136,BY137,BY139,BY141)</f>
        <v>6</v>
      </c>
      <c r="BZ129" s="2396"/>
      <c r="CA129" s="2395">
        <f>SUM(CA130,CA132,CA134,CA136,CA137,CA139,CA141)</f>
        <v>0</v>
      </c>
      <c r="CB129" s="2396"/>
      <c r="CC129" s="2395">
        <f>SUM(CC130,CC132,CC134,CC136,CC137,CC139,CC141)</f>
        <v>0</v>
      </c>
      <c r="CD129" s="2396"/>
      <c r="CE129" s="2395">
        <f>SUM(CE130,CE132,CE134,CE136,CE137,CE139,CE141)</f>
        <v>0</v>
      </c>
      <c r="CF129" s="2396"/>
      <c r="CG129" s="2474">
        <f>SUM(CG130:CH142)</f>
        <v>36</v>
      </c>
      <c r="CH129" s="2466"/>
      <c r="CI129" s="890"/>
      <c r="CJ129" s="917">
        <f>AK129+AQ129+AW129+BC129+BI129+BO129+BU129+CA129</f>
        <v>1140</v>
      </c>
      <c r="CK129" s="918">
        <f>AM129+AS129+AY129+BE129+BK129+BQ129+BW129+CC129</f>
        <v>464</v>
      </c>
      <c r="CL129" s="924">
        <f t="shared" ref="CL129:CL143" si="480">AO129+AU129+BA129+BG129+BM129+BS129+BY129+CE129</f>
        <v>36</v>
      </c>
      <c r="CM129" s="918">
        <f t="shared" si="476"/>
        <v>464</v>
      </c>
      <c r="CN129" s="1013"/>
    </row>
    <row r="130" spans="1:103" s="936" customFormat="1" ht="41.25" customHeight="1" thickTop="1" x14ac:dyDescent="0.4">
      <c r="A130" s="924">
        <f>ROUND(1,1)*Y130/36</f>
        <v>3.6111111111111112</v>
      </c>
      <c r="B130" s="924">
        <f>ROUND(1,1)*Y130/40</f>
        <v>3.25</v>
      </c>
      <c r="C130" s="925">
        <f>(Y130)/AA130</f>
        <v>1.911764705882353</v>
      </c>
      <c r="D130" s="929" t="e">
        <f>AK130+BI130+BO130+BU130+CA130+#REF!</f>
        <v>#REF!</v>
      </c>
      <c r="E130" s="1014"/>
      <c r="F130" s="2688" t="s">
        <v>426</v>
      </c>
      <c r="G130" s="2689"/>
      <c r="H130" s="2738" t="s">
        <v>272</v>
      </c>
      <c r="I130" s="2739"/>
      <c r="J130" s="2739"/>
      <c r="K130" s="2739"/>
      <c r="L130" s="2739"/>
      <c r="M130" s="2739"/>
      <c r="N130" s="2739"/>
      <c r="O130" s="2739"/>
      <c r="P130" s="2739"/>
      <c r="Q130" s="2739"/>
      <c r="R130" s="2739"/>
      <c r="S130" s="2739"/>
      <c r="T130" s="2740"/>
      <c r="U130" s="944"/>
      <c r="V130" s="945"/>
      <c r="W130" s="2741">
        <v>1</v>
      </c>
      <c r="X130" s="2742"/>
      <c r="Y130" s="2743">
        <f>AK130+AQ130+AW130+BC130+BI130+BO130+BU130+CA130</f>
        <v>130</v>
      </c>
      <c r="Z130" s="2744"/>
      <c r="AA130" s="2745">
        <f>AC130+AE130+AG130+AI130</f>
        <v>68</v>
      </c>
      <c r="AB130" s="2746"/>
      <c r="AC130" s="2752"/>
      <c r="AD130" s="2753"/>
      <c r="AE130" s="2754"/>
      <c r="AF130" s="2753"/>
      <c r="AG130" s="2754">
        <v>68</v>
      </c>
      <c r="AH130" s="2753"/>
      <c r="AI130" s="2751"/>
      <c r="AJ130" s="2750"/>
      <c r="AK130" s="2755">
        <v>130</v>
      </c>
      <c r="AL130" s="2757"/>
      <c r="AM130" s="2754">
        <v>68</v>
      </c>
      <c r="AN130" s="2753"/>
      <c r="AO130" s="2838">
        <v>3</v>
      </c>
      <c r="AP130" s="2756"/>
      <c r="AQ130" s="944"/>
      <c r="AR130" s="945"/>
      <c r="AS130" s="946"/>
      <c r="AT130" s="947"/>
      <c r="AU130" s="2747">
        <f>ROUND(1,1)*AP130/40</f>
        <v>0</v>
      </c>
      <c r="AV130" s="2748"/>
      <c r="AW130" s="944"/>
      <c r="AX130" s="945"/>
      <c r="AY130" s="946"/>
      <c r="AZ130" s="947"/>
      <c r="BA130" s="2747">
        <f>ROUND(1,1)*AV130/40</f>
        <v>0</v>
      </c>
      <c r="BB130" s="2748"/>
      <c r="BC130" s="944"/>
      <c r="BD130" s="945"/>
      <c r="BE130" s="946"/>
      <c r="BF130" s="947"/>
      <c r="BG130" s="2747">
        <f>ROUND(1,1)*BB130/40</f>
        <v>0</v>
      </c>
      <c r="BH130" s="2748"/>
      <c r="BI130" s="2749"/>
      <c r="BJ130" s="2750"/>
      <c r="BK130" s="2751"/>
      <c r="BL130" s="2750"/>
      <c r="BM130" s="2747"/>
      <c r="BN130" s="2748"/>
      <c r="BO130" s="2749"/>
      <c r="BP130" s="2750"/>
      <c r="BQ130" s="2751"/>
      <c r="BR130" s="2750"/>
      <c r="BS130" s="2747">
        <f>ROUND(1,1)*BN130/40</f>
        <v>0</v>
      </c>
      <c r="BT130" s="2748"/>
      <c r="BU130" s="2749"/>
      <c r="BV130" s="2750"/>
      <c r="BW130" s="2751"/>
      <c r="BX130" s="2750"/>
      <c r="BY130" s="2747">
        <f>ROUND(1,1)*BT130/40</f>
        <v>0</v>
      </c>
      <c r="BZ130" s="2748"/>
      <c r="CA130" s="2749"/>
      <c r="CB130" s="2750"/>
      <c r="CC130" s="2751"/>
      <c r="CD130" s="2750"/>
      <c r="CE130" s="2747">
        <f>ROUND(1,1)*BZ130/40</f>
        <v>0</v>
      </c>
      <c r="CF130" s="2748"/>
      <c r="CG130" s="2755">
        <f>AO130+AU130+BA130+BG130+BM130+BS130+BY130+CE130</f>
        <v>3</v>
      </c>
      <c r="CH130" s="2756"/>
      <c r="CI130" s="2758" t="s">
        <v>530</v>
      </c>
      <c r="CJ130" s="1015">
        <f t="shared" ref="CJ130:CJ142" si="481">AK130+AQ130+AW130+BC130+BI130+BO130+BU130+CA130</f>
        <v>130</v>
      </c>
      <c r="CK130" s="1016">
        <f t="shared" ref="CK130:CK142" si="482">AM130+AS130+AY130+BE130+BK130+BQ130+BW130+CC130</f>
        <v>68</v>
      </c>
      <c r="CL130" s="1017">
        <f t="shared" si="480"/>
        <v>3</v>
      </c>
      <c r="CM130" s="918">
        <f t="shared" si="476"/>
        <v>68</v>
      </c>
    </row>
    <row r="131" spans="1:103" s="941" customFormat="1" ht="36.75" customHeight="1" x14ac:dyDescent="0.2">
      <c r="F131" s="2301"/>
      <c r="G131" s="2302"/>
      <c r="H131" s="2476"/>
      <c r="I131" s="2477"/>
      <c r="J131" s="2477"/>
      <c r="K131" s="2477"/>
      <c r="L131" s="2477"/>
      <c r="M131" s="2477"/>
      <c r="N131" s="2477"/>
      <c r="O131" s="2477"/>
      <c r="P131" s="2477"/>
      <c r="Q131" s="2477"/>
      <c r="R131" s="2477"/>
      <c r="S131" s="2477"/>
      <c r="T131" s="2478"/>
      <c r="U131" s="962"/>
      <c r="V131" s="963"/>
      <c r="W131" s="962"/>
      <c r="X131" s="1018"/>
      <c r="Y131" s="2644"/>
      <c r="Z131" s="2645"/>
      <c r="AA131" s="1019" t="s">
        <v>128</v>
      </c>
      <c r="AB131" s="1020">
        <f>AD131+AE131+AH131+AJ131</f>
        <v>52</v>
      </c>
      <c r="AC131" s="952"/>
      <c r="AD131" s="1021"/>
      <c r="AE131" s="2646"/>
      <c r="AF131" s="2647"/>
      <c r="AG131" s="950" t="s">
        <v>128</v>
      </c>
      <c r="AH131" s="951">
        <v>52</v>
      </c>
      <c r="AI131" s="960"/>
      <c r="AJ131" s="961"/>
      <c r="AK131" s="2402"/>
      <c r="AL131" s="2513"/>
      <c r="AM131" s="1022" t="s">
        <v>128</v>
      </c>
      <c r="AN131" s="1023">
        <v>52</v>
      </c>
      <c r="AO131" s="2518"/>
      <c r="AP131" s="2519"/>
      <c r="AQ131" s="962"/>
      <c r="AR131" s="963"/>
      <c r="AS131" s="964"/>
      <c r="AT131" s="965"/>
      <c r="AU131" s="2364"/>
      <c r="AV131" s="2365"/>
      <c r="AW131" s="962"/>
      <c r="AX131" s="963"/>
      <c r="AY131" s="964"/>
      <c r="AZ131" s="965"/>
      <c r="BA131" s="2364"/>
      <c r="BB131" s="2365"/>
      <c r="BC131" s="962"/>
      <c r="BD131" s="963"/>
      <c r="BE131" s="964"/>
      <c r="BF131" s="965"/>
      <c r="BG131" s="2364"/>
      <c r="BH131" s="2365"/>
      <c r="BI131" s="962"/>
      <c r="BJ131" s="963"/>
      <c r="BK131" s="964"/>
      <c r="BL131" s="965"/>
      <c r="BM131" s="2364"/>
      <c r="BN131" s="2365"/>
      <c r="BO131" s="900"/>
      <c r="BP131" s="948"/>
      <c r="BQ131" s="949"/>
      <c r="BR131" s="948"/>
      <c r="BS131" s="2485"/>
      <c r="BT131" s="2486"/>
      <c r="BU131" s="900"/>
      <c r="BV131" s="948"/>
      <c r="BW131" s="949"/>
      <c r="BX131" s="948"/>
      <c r="BY131" s="2518"/>
      <c r="BZ131" s="2519"/>
      <c r="CA131" s="900"/>
      <c r="CB131" s="921"/>
      <c r="CC131" s="949"/>
      <c r="CD131" s="948"/>
      <c r="CE131" s="2485"/>
      <c r="CF131" s="2486"/>
      <c r="CG131" s="2402"/>
      <c r="CH131" s="2486"/>
      <c r="CI131" s="2759"/>
      <c r="CJ131" s="1015">
        <f t="shared" si="481"/>
        <v>0</v>
      </c>
      <c r="CK131" s="1016" t="e">
        <f t="shared" si="482"/>
        <v>#VALUE!</v>
      </c>
      <c r="CL131" s="1017">
        <f t="shared" si="480"/>
        <v>0</v>
      </c>
    </row>
    <row r="132" spans="1:103" s="920" customFormat="1" ht="21" customHeight="1" x14ac:dyDescent="0.4">
      <c r="A132" s="924"/>
      <c r="B132" s="924"/>
      <c r="C132" s="925"/>
      <c r="D132" s="929"/>
      <c r="E132" s="930"/>
      <c r="F132" s="2781" t="s">
        <v>429</v>
      </c>
      <c r="G132" s="2782"/>
      <c r="H132" s="2523" t="s">
        <v>317</v>
      </c>
      <c r="I132" s="2523"/>
      <c r="J132" s="2523"/>
      <c r="K132" s="2523"/>
      <c r="L132" s="2523"/>
      <c r="M132" s="2523"/>
      <c r="N132" s="2523"/>
      <c r="O132" s="2523"/>
      <c r="P132" s="2523"/>
      <c r="Q132" s="2523"/>
      <c r="R132" s="2523"/>
      <c r="S132" s="2523"/>
      <c r="T132" s="2523"/>
      <c r="U132" s="2281"/>
      <c r="V132" s="2520"/>
      <c r="W132" s="2763">
        <v>1</v>
      </c>
      <c r="X132" s="3011"/>
      <c r="Y132" s="2761">
        <v>90</v>
      </c>
      <c r="Z132" s="2762"/>
      <c r="AA132" s="2736">
        <v>32</v>
      </c>
      <c r="AB132" s="2737"/>
      <c r="AC132" s="2705">
        <v>16</v>
      </c>
      <c r="AD132" s="2706"/>
      <c r="AE132" s="2718"/>
      <c r="AF132" s="2706"/>
      <c r="AG132" s="2718">
        <v>16</v>
      </c>
      <c r="AH132" s="2706"/>
      <c r="AI132" s="2277"/>
      <c r="AJ132" s="2289"/>
      <c r="AK132" s="2281">
        <v>90</v>
      </c>
      <c r="AL132" s="2278"/>
      <c r="AM132" s="2277">
        <v>32</v>
      </c>
      <c r="AN132" s="2278"/>
      <c r="AO132" s="2290">
        <v>3</v>
      </c>
      <c r="AP132" s="2282"/>
      <c r="AQ132" s="1024"/>
      <c r="AR132" s="1025"/>
      <c r="AS132" s="1026"/>
      <c r="AT132" s="1027"/>
      <c r="AU132" s="2279"/>
      <c r="AV132" s="2280"/>
      <c r="AW132" s="1024"/>
      <c r="AX132" s="1025"/>
      <c r="AY132" s="1026"/>
      <c r="AZ132" s="1027"/>
      <c r="BA132" s="2279"/>
      <c r="BB132" s="2280"/>
      <c r="BC132" s="1024"/>
      <c r="BD132" s="1025"/>
      <c r="BE132" s="1026"/>
      <c r="BF132" s="1027"/>
      <c r="BG132" s="2279"/>
      <c r="BH132" s="2280"/>
      <c r="BI132" s="2281"/>
      <c r="BJ132" s="2278"/>
      <c r="BK132" s="2277"/>
      <c r="BL132" s="2278"/>
      <c r="BM132" s="2290"/>
      <c r="BN132" s="2282"/>
      <c r="BO132" s="2281"/>
      <c r="BP132" s="2278"/>
      <c r="BQ132" s="2277"/>
      <c r="BR132" s="2278"/>
      <c r="BS132" s="2290"/>
      <c r="BT132" s="2282"/>
      <c r="BU132" s="2281"/>
      <c r="BV132" s="2278"/>
      <c r="BW132" s="2277"/>
      <c r="BX132" s="2278"/>
      <c r="BY132" s="2290"/>
      <c r="BZ132" s="2282"/>
      <c r="CA132" s="2281"/>
      <c r="CB132" s="2278"/>
      <c r="CC132" s="2277"/>
      <c r="CD132" s="2278"/>
      <c r="CE132" s="2279"/>
      <c r="CF132" s="2280"/>
      <c r="CG132" s="2275">
        <f>AO132+AU132+BA132+BG132+BM132+BS132+BY132+CE132</f>
        <v>3</v>
      </c>
      <c r="CH132" s="2282"/>
      <c r="CI132" s="2760" t="s">
        <v>277</v>
      </c>
      <c r="CJ132" s="1015">
        <f t="shared" ref="CJ132" si="483">AK132+AQ132+AW132+BC132+BI132+BO132+BU132+CA132</f>
        <v>90</v>
      </c>
      <c r="CK132" s="1016">
        <f t="shared" ref="CK132" si="484">AM132+AS132+AY132+BE132+BK132+BQ132+BW132+CC132</f>
        <v>32</v>
      </c>
      <c r="CL132" s="1017">
        <f t="shared" ref="CL132" si="485">AO132+AU132+BA132+BG132+BM132+BS132+BY132+CE132</f>
        <v>3</v>
      </c>
      <c r="CM132" s="918">
        <f>SUM(AC132:AJ132)</f>
        <v>32</v>
      </c>
      <c r="CN132" s="1028"/>
      <c r="CO132" s="1028"/>
      <c r="CP132" s="1028"/>
      <c r="CQ132" s="1028"/>
      <c r="CR132" s="1028"/>
      <c r="CS132" s="1028"/>
      <c r="CT132" s="1028"/>
      <c r="CU132" s="1028"/>
      <c r="CV132" s="1028"/>
      <c r="CW132" s="1028"/>
      <c r="CX132" s="1028"/>
      <c r="CY132" s="1028"/>
    </row>
    <row r="133" spans="1:103" s="920" customFormat="1" ht="27.75" customHeight="1" x14ac:dyDescent="0.2">
      <c r="A133" s="1029"/>
      <c r="B133" s="1029"/>
      <c r="C133" s="924"/>
      <c r="D133" s="929"/>
      <c r="E133" s="930"/>
      <c r="F133" s="3009"/>
      <c r="G133" s="3010"/>
      <c r="H133" s="2477"/>
      <c r="I133" s="2477"/>
      <c r="J133" s="2477"/>
      <c r="K133" s="2477"/>
      <c r="L133" s="2477"/>
      <c r="M133" s="2477"/>
      <c r="N133" s="2477"/>
      <c r="O133" s="2477"/>
      <c r="P133" s="2477"/>
      <c r="Q133" s="2477"/>
      <c r="R133" s="2477"/>
      <c r="S133" s="2477"/>
      <c r="T133" s="2477"/>
      <c r="U133" s="2749"/>
      <c r="V133" s="2529"/>
      <c r="W133" s="2764"/>
      <c r="X133" s="3012"/>
      <c r="Y133" s="2644"/>
      <c r="Z133" s="2645"/>
      <c r="AA133" s="1019" t="s">
        <v>128</v>
      </c>
      <c r="AB133" s="1011">
        <v>8</v>
      </c>
      <c r="AC133" s="1030" t="s">
        <v>128</v>
      </c>
      <c r="AD133" s="951">
        <v>8</v>
      </c>
      <c r="AE133" s="2754"/>
      <c r="AF133" s="2753"/>
      <c r="AG133" s="950"/>
      <c r="AH133" s="951"/>
      <c r="AI133" s="960"/>
      <c r="AJ133" s="961"/>
      <c r="AK133" s="2517"/>
      <c r="AL133" s="2512"/>
      <c r="AM133" s="956" t="s">
        <v>128</v>
      </c>
      <c r="AN133" s="957">
        <v>8</v>
      </c>
      <c r="AO133" s="2518"/>
      <c r="AP133" s="2519"/>
      <c r="AQ133" s="962"/>
      <c r="AR133" s="963"/>
      <c r="AS133" s="964"/>
      <c r="AT133" s="965"/>
      <c r="AU133" s="2364"/>
      <c r="AV133" s="2365"/>
      <c r="AW133" s="962"/>
      <c r="AX133" s="963"/>
      <c r="AY133" s="964"/>
      <c r="AZ133" s="965"/>
      <c r="BA133" s="2364"/>
      <c r="BB133" s="2365"/>
      <c r="BC133" s="962"/>
      <c r="BD133" s="963"/>
      <c r="BE133" s="964"/>
      <c r="BF133" s="965"/>
      <c r="BG133" s="2485"/>
      <c r="BH133" s="2486"/>
      <c r="BI133" s="966"/>
      <c r="BJ133" s="941"/>
      <c r="BK133" s="960"/>
      <c r="BL133" s="961"/>
      <c r="BM133" s="2364"/>
      <c r="BN133" s="2365"/>
      <c r="BO133" s="966"/>
      <c r="BP133" s="961"/>
      <c r="BQ133" s="960"/>
      <c r="BR133" s="961"/>
      <c r="BS133" s="2485"/>
      <c r="BT133" s="2486"/>
      <c r="BU133" s="966"/>
      <c r="BV133" s="961"/>
      <c r="BW133" s="960"/>
      <c r="BX133" s="961"/>
      <c r="BY133" s="2518"/>
      <c r="BZ133" s="2519"/>
      <c r="CA133" s="2517"/>
      <c r="CB133" s="2512"/>
      <c r="CC133" s="2364"/>
      <c r="CD133" s="2512"/>
      <c r="CE133" s="2485"/>
      <c r="CF133" s="2486"/>
      <c r="CG133" s="2402"/>
      <c r="CH133" s="2486"/>
      <c r="CI133" s="2759"/>
      <c r="CJ133" s="1015"/>
      <c r="CK133" s="1016"/>
      <c r="CL133" s="1017"/>
      <c r="CM133" s="1028"/>
      <c r="CN133" s="1028"/>
      <c r="CO133" s="1028"/>
      <c r="CP133" s="1028"/>
      <c r="CQ133" s="1028"/>
      <c r="CR133" s="1028"/>
      <c r="CS133" s="1028"/>
      <c r="CT133" s="1028"/>
      <c r="CU133" s="1028"/>
      <c r="CV133" s="1028"/>
      <c r="CW133" s="1028"/>
      <c r="CX133" s="1028"/>
      <c r="CY133" s="1028"/>
    </row>
    <row r="134" spans="1:103" s="920" customFormat="1" ht="32.25" customHeight="1" x14ac:dyDescent="0.4">
      <c r="A134" s="924">
        <f>ROUND(1,1)*Y134/36</f>
        <v>5</v>
      </c>
      <c r="B134" s="924">
        <f>ROUND(1,1)*Y134/40</f>
        <v>4.5</v>
      </c>
      <c r="C134" s="925">
        <f>(Y134)/AA134</f>
        <v>2.6470588235294117</v>
      </c>
      <c r="D134" s="929">
        <f>BI134+BO134</f>
        <v>0</v>
      </c>
      <c r="E134" s="930">
        <f>BK134+BQ134</f>
        <v>0</v>
      </c>
      <c r="F134" s="2299" t="s">
        <v>430</v>
      </c>
      <c r="G134" s="2300"/>
      <c r="H134" s="2522" t="s">
        <v>275</v>
      </c>
      <c r="I134" s="2523"/>
      <c r="J134" s="2523"/>
      <c r="K134" s="2523"/>
      <c r="L134" s="2523"/>
      <c r="M134" s="2523"/>
      <c r="N134" s="2523"/>
      <c r="O134" s="2523"/>
      <c r="P134" s="2523"/>
      <c r="Q134" s="2523"/>
      <c r="R134" s="2523"/>
      <c r="S134" s="2523"/>
      <c r="T134" s="2524"/>
      <c r="U134" s="2716"/>
      <c r="V134" s="2705"/>
      <c r="W134" s="2763">
        <v>3</v>
      </c>
      <c r="X134" s="2765" t="s">
        <v>602</v>
      </c>
      <c r="Y134" s="2761">
        <f>AK134+AQ134+AW134+BC134+BI134+BO134+BU134+CA134</f>
        <v>180</v>
      </c>
      <c r="Z134" s="2762"/>
      <c r="AA134" s="2736">
        <f>SUM(AC134:AJ134)</f>
        <v>68</v>
      </c>
      <c r="AB134" s="2737"/>
      <c r="AC134" s="2520"/>
      <c r="AD134" s="2278"/>
      <c r="AE134" s="2277"/>
      <c r="AF134" s="2278"/>
      <c r="AG134" s="2718">
        <v>68</v>
      </c>
      <c r="AH134" s="2706"/>
      <c r="AI134" s="2277"/>
      <c r="AJ134" s="2278"/>
      <c r="AK134" s="2281"/>
      <c r="AL134" s="2278"/>
      <c r="AM134" s="2277"/>
      <c r="AN134" s="2278"/>
      <c r="AO134" s="2279">
        <f>ROUND(1,1)*AJ134/40</f>
        <v>0</v>
      </c>
      <c r="AP134" s="2280"/>
      <c r="AQ134" s="2281"/>
      <c r="AR134" s="2278"/>
      <c r="AS134" s="2277"/>
      <c r="AT134" s="2278"/>
      <c r="AU134" s="2279">
        <f>ROUND(1,1)*AP134/40</f>
        <v>0</v>
      </c>
      <c r="AV134" s="2280"/>
      <c r="AW134" s="2275">
        <v>90</v>
      </c>
      <c r="AX134" s="2276"/>
      <c r="AY134" s="2277">
        <v>34</v>
      </c>
      <c r="AZ134" s="2278"/>
      <c r="BA134" s="2290">
        <v>3</v>
      </c>
      <c r="BB134" s="2282"/>
      <c r="BC134" s="2275">
        <v>90</v>
      </c>
      <c r="BD134" s="2276"/>
      <c r="BE134" s="2277">
        <v>34</v>
      </c>
      <c r="BF134" s="2278"/>
      <c r="BG134" s="2290">
        <v>3</v>
      </c>
      <c r="BH134" s="2282"/>
      <c r="BI134" s="2281"/>
      <c r="BJ134" s="2278"/>
      <c r="BK134" s="2277"/>
      <c r="BL134" s="2278"/>
      <c r="BM134" s="2279">
        <f>ROUND(1,1)*BH134/40</f>
        <v>0</v>
      </c>
      <c r="BN134" s="2280"/>
      <c r="BO134" s="2281"/>
      <c r="BP134" s="2278"/>
      <c r="BQ134" s="2277"/>
      <c r="BR134" s="2278"/>
      <c r="BS134" s="2279">
        <f>ROUND(1,1)*BN134/40</f>
        <v>0</v>
      </c>
      <c r="BT134" s="2280"/>
      <c r="BU134" s="2281"/>
      <c r="BV134" s="2278"/>
      <c r="BW134" s="2277"/>
      <c r="BX134" s="2278"/>
      <c r="BY134" s="2279">
        <f>ROUND(1,1)*BT134/40</f>
        <v>0</v>
      </c>
      <c r="BZ134" s="2280"/>
      <c r="CA134" s="1024"/>
      <c r="CB134" s="1025"/>
      <c r="CC134" s="1026"/>
      <c r="CD134" s="1027"/>
      <c r="CE134" s="2279">
        <f>ROUND(1,1)*BZ134/40</f>
        <v>0</v>
      </c>
      <c r="CF134" s="2280"/>
      <c r="CG134" s="2275">
        <f>AO134+AU134+BA134+BG134+BM134+BS134+BY134+CE134</f>
        <v>6</v>
      </c>
      <c r="CH134" s="2282"/>
      <c r="CI134" s="2760" t="s">
        <v>273</v>
      </c>
      <c r="CJ134" s="1015">
        <f t="shared" si="481"/>
        <v>180</v>
      </c>
      <c r="CK134" s="1016">
        <f t="shared" si="482"/>
        <v>68</v>
      </c>
      <c r="CL134" s="1017">
        <f t="shared" si="480"/>
        <v>6</v>
      </c>
      <c r="CM134" s="918">
        <f>SUM(AC134:AJ134)</f>
        <v>68</v>
      </c>
      <c r="CN134" s="1028"/>
      <c r="CO134" s="1028"/>
      <c r="CP134" s="1028"/>
      <c r="CQ134" s="1028"/>
      <c r="CR134" s="1028"/>
      <c r="CS134" s="1028"/>
      <c r="CT134" s="1028"/>
      <c r="CU134" s="1028"/>
      <c r="CV134" s="1028"/>
      <c r="CW134" s="1028"/>
      <c r="CX134" s="1028"/>
      <c r="CY134" s="1028"/>
    </row>
    <row r="135" spans="1:103" s="920" customFormat="1" ht="22.5" customHeight="1" x14ac:dyDescent="0.2">
      <c r="A135" s="1029">
        <f>X135/40</f>
        <v>0</v>
      </c>
      <c r="B135" s="1029">
        <f>Y135/40</f>
        <v>0</v>
      </c>
      <c r="C135" s="924"/>
      <c r="D135" s="929">
        <f>BI135+BO135</f>
        <v>0</v>
      </c>
      <c r="E135" s="930">
        <f>BK135+BQ135</f>
        <v>0</v>
      </c>
      <c r="F135" s="2301"/>
      <c r="G135" s="2302"/>
      <c r="H135" s="2476"/>
      <c r="I135" s="2477"/>
      <c r="J135" s="2477"/>
      <c r="K135" s="2477"/>
      <c r="L135" s="2477"/>
      <c r="M135" s="2477"/>
      <c r="N135" s="2477"/>
      <c r="O135" s="2477"/>
      <c r="P135" s="2477"/>
      <c r="Q135" s="2477"/>
      <c r="R135" s="2477"/>
      <c r="S135" s="2477"/>
      <c r="T135" s="2478"/>
      <c r="U135" s="2517"/>
      <c r="V135" s="2516"/>
      <c r="W135" s="2764"/>
      <c r="X135" s="2766"/>
      <c r="Y135" s="966"/>
      <c r="Z135" s="961"/>
      <c r="AA135" s="1031" t="s">
        <v>128</v>
      </c>
      <c r="AB135" s="1032">
        <f>SUM(AD135:AJ135)</f>
        <v>22</v>
      </c>
      <c r="AC135" s="941"/>
      <c r="AD135" s="961"/>
      <c r="AE135" s="960"/>
      <c r="AF135" s="961"/>
      <c r="AG135" s="1031" t="s">
        <v>128</v>
      </c>
      <c r="AH135" s="1033">
        <v>22</v>
      </c>
      <c r="AI135" s="960"/>
      <c r="AJ135" s="961"/>
      <c r="AK135" s="2517"/>
      <c r="AL135" s="2512"/>
      <c r="AM135" s="1034" t="s">
        <v>128</v>
      </c>
      <c r="AN135" s="957">
        <v>22</v>
      </c>
      <c r="AO135" s="2518"/>
      <c r="AP135" s="2519"/>
      <c r="AQ135" s="962"/>
      <c r="AR135" s="963"/>
      <c r="AS135" s="964"/>
      <c r="AT135" s="965"/>
      <c r="AU135" s="2364"/>
      <c r="AV135" s="2365"/>
      <c r="AW135" s="2402"/>
      <c r="AX135" s="2513"/>
      <c r="AY135" s="2364"/>
      <c r="AZ135" s="2512"/>
      <c r="BA135" s="2485"/>
      <c r="BB135" s="2486"/>
      <c r="BC135" s="958"/>
      <c r="BD135" s="977"/>
      <c r="BE135" s="960"/>
      <c r="BF135" s="961"/>
      <c r="BG135" s="2485"/>
      <c r="BH135" s="2486"/>
      <c r="BI135" s="966"/>
      <c r="BJ135" s="961"/>
      <c r="BK135" s="960"/>
      <c r="BL135" s="961"/>
      <c r="BM135" s="2364"/>
      <c r="BN135" s="2365"/>
      <c r="BO135" s="966"/>
      <c r="BP135" s="961"/>
      <c r="BQ135" s="960"/>
      <c r="BR135" s="961"/>
      <c r="BS135" s="2364"/>
      <c r="BT135" s="2365"/>
      <c r="BU135" s="966"/>
      <c r="BV135" s="961"/>
      <c r="BW135" s="960"/>
      <c r="BX135" s="961"/>
      <c r="BY135" s="2518"/>
      <c r="BZ135" s="2519"/>
      <c r="CA135" s="962"/>
      <c r="CB135" s="963"/>
      <c r="CC135" s="964"/>
      <c r="CD135" s="965"/>
      <c r="CE135" s="2364"/>
      <c r="CF135" s="2365"/>
      <c r="CG135" s="2402"/>
      <c r="CH135" s="2486"/>
      <c r="CI135" s="2759"/>
      <c r="CJ135" s="1015">
        <f t="shared" si="481"/>
        <v>0</v>
      </c>
      <c r="CK135" s="1016" t="e">
        <f t="shared" si="482"/>
        <v>#VALUE!</v>
      </c>
      <c r="CL135" s="1017">
        <f t="shared" si="480"/>
        <v>0</v>
      </c>
      <c r="CM135" s="918">
        <f t="shared" ref="CM135:CM141" si="486">SUM(AC135:AJ135)</f>
        <v>22</v>
      </c>
      <c r="CN135" s="1028"/>
      <c r="CO135" s="1028"/>
      <c r="CP135" s="1028"/>
      <c r="CQ135" s="1028"/>
      <c r="CR135" s="1028"/>
      <c r="CS135" s="1028"/>
      <c r="CT135" s="1028"/>
      <c r="CU135" s="1028"/>
      <c r="CV135" s="1028"/>
      <c r="CW135" s="1028"/>
      <c r="CX135" s="1028"/>
      <c r="CY135" s="1028"/>
    </row>
    <row r="136" spans="1:103" s="920" customFormat="1" ht="37.5" customHeight="1" x14ac:dyDescent="0.2">
      <c r="A136" s="924">
        <f t="shared" ref="A136" si="487">ROUND(1,1)*Y136/36</f>
        <v>2.5</v>
      </c>
      <c r="B136" s="924">
        <f t="shared" ref="B136" si="488">ROUND(1,1)*Y136/40</f>
        <v>2.25</v>
      </c>
      <c r="C136" s="925">
        <f t="shared" ref="C136" si="489">(Y136)/AA136</f>
        <v>2.8125</v>
      </c>
      <c r="F136" s="2303" t="s">
        <v>431</v>
      </c>
      <c r="G136" s="2304"/>
      <c r="H136" s="2773" t="s">
        <v>279</v>
      </c>
      <c r="I136" s="2773"/>
      <c r="J136" s="2773"/>
      <c r="K136" s="2773"/>
      <c r="L136" s="2773"/>
      <c r="M136" s="2773"/>
      <c r="N136" s="2773"/>
      <c r="O136" s="2773"/>
      <c r="P136" s="2773"/>
      <c r="Q136" s="2773"/>
      <c r="R136" s="2773"/>
      <c r="S136" s="2773"/>
      <c r="T136" s="2773"/>
      <c r="U136" s="2690"/>
      <c r="V136" s="2774"/>
      <c r="W136" s="2490" t="s">
        <v>446</v>
      </c>
      <c r="X136" s="2510"/>
      <c r="Y136" s="2310">
        <f t="shared" ref="Y136" si="490">AK136+AQ136+AW136+BC136+BI136+BO136+BU136+CA136</f>
        <v>90</v>
      </c>
      <c r="Z136" s="2311"/>
      <c r="AA136" s="2508">
        <f t="shared" ref="AA136" si="491">SUM(AC136:AJ136)</f>
        <v>32</v>
      </c>
      <c r="AB136" s="2509"/>
      <c r="AC136" s="2696">
        <v>8</v>
      </c>
      <c r="AD136" s="2322"/>
      <c r="AE136" s="2323"/>
      <c r="AF136" s="2322"/>
      <c r="AG136" s="2273">
        <v>24</v>
      </c>
      <c r="AH136" s="2284"/>
      <c r="AI136" s="2271"/>
      <c r="AJ136" s="2272"/>
      <c r="AK136" s="2285"/>
      <c r="AL136" s="2272"/>
      <c r="AM136" s="2271"/>
      <c r="AN136" s="2272"/>
      <c r="AO136" s="2362">
        <f>ROUND(1,1)*AJ136/40</f>
        <v>0</v>
      </c>
      <c r="AP136" s="2363"/>
      <c r="AQ136" s="878"/>
      <c r="AR136" s="881"/>
      <c r="AS136" s="880"/>
      <c r="AT136" s="882"/>
      <c r="AU136" s="2362">
        <f t="shared" ref="AU136" si="492">ROUND(1,1)*AP136/40</f>
        <v>0</v>
      </c>
      <c r="AV136" s="2363"/>
      <c r="AW136" s="2285">
        <v>90</v>
      </c>
      <c r="AX136" s="2272"/>
      <c r="AY136" s="2271">
        <v>32</v>
      </c>
      <c r="AZ136" s="2272"/>
      <c r="BA136" s="2273">
        <v>3</v>
      </c>
      <c r="BB136" s="2274"/>
      <c r="BC136" s="2285"/>
      <c r="BD136" s="2272"/>
      <c r="BE136" s="2271"/>
      <c r="BF136" s="2272"/>
      <c r="BG136" s="2273"/>
      <c r="BH136" s="2274"/>
      <c r="BI136" s="2285"/>
      <c r="BJ136" s="2272"/>
      <c r="BK136" s="2271"/>
      <c r="BL136" s="2272"/>
      <c r="BM136" s="2362"/>
      <c r="BN136" s="2363"/>
      <c r="BO136" s="2285"/>
      <c r="BP136" s="2272"/>
      <c r="BQ136" s="2271"/>
      <c r="BR136" s="2272"/>
      <c r="BS136" s="2362">
        <f>ROUND(1,1)*BN136/40</f>
        <v>0</v>
      </c>
      <c r="BT136" s="2363"/>
      <c r="BU136" s="2285"/>
      <c r="BV136" s="2272"/>
      <c r="BW136" s="2271"/>
      <c r="BX136" s="2272"/>
      <c r="BY136" s="2362">
        <f t="shared" ref="BY136" si="493">ROUND(1,1)*BT136/40</f>
        <v>0</v>
      </c>
      <c r="BZ136" s="2363"/>
      <c r="CA136" s="878"/>
      <c r="CB136" s="881"/>
      <c r="CC136" s="880"/>
      <c r="CD136" s="882"/>
      <c r="CE136" s="2362">
        <f t="shared" ref="CE136" si="494">ROUND(1,1)*BZ136/40</f>
        <v>0</v>
      </c>
      <c r="CF136" s="2363"/>
      <c r="CG136" s="2283">
        <f t="shared" ref="CG136" si="495">AO136+AU136+BA136+BG136+BM136+BS136+BY136+CE136</f>
        <v>3</v>
      </c>
      <c r="CH136" s="2274"/>
      <c r="CI136" s="1008" t="s">
        <v>284</v>
      </c>
      <c r="CJ136" s="1015">
        <f t="shared" si="481"/>
        <v>90</v>
      </c>
      <c r="CK136" s="1016">
        <f t="shared" si="482"/>
        <v>32</v>
      </c>
      <c r="CL136" s="1017">
        <f t="shared" si="480"/>
        <v>3</v>
      </c>
      <c r="CM136" s="918">
        <f t="shared" si="486"/>
        <v>32</v>
      </c>
      <c r="CN136" s="1028"/>
      <c r="CO136" s="1028"/>
      <c r="CP136" s="1028"/>
      <c r="CQ136" s="1028"/>
      <c r="CR136" s="1028"/>
      <c r="CS136" s="1028"/>
      <c r="CT136" s="1028"/>
      <c r="CU136" s="1028"/>
      <c r="CV136" s="1028"/>
      <c r="CW136" s="1028"/>
      <c r="CX136" s="1028"/>
      <c r="CY136" s="1028"/>
    </row>
    <row r="137" spans="1:103" s="920" customFormat="1" ht="22.5" customHeight="1" x14ac:dyDescent="0.4">
      <c r="A137" s="924">
        <f>ROUND(1,1)*Y137/36</f>
        <v>10</v>
      </c>
      <c r="B137" s="924">
        <f>ROUND(1,1)*Y137/40</f>
        <v>9</v>
      </c>
      <c r="C137" s="925">
        <f>(Y137)/AA137</f>
        <v>2.5714285714285716</v>
      </c>
      <c r="D137" s="929"/>
      <c r="E137" s="930"/>
      <c r="F137" s="2299" t="s">
        <v>432</v>
      </c>
      <c r="G137" s="2300"/>
      <c r="H137" s="2767" t="s">
        <v>282</v>
      </c>
      <c r="I137" s="2768"/>
      <c r="J137" s="2768"/>
      <c r="K137" s="2768"/>
      <c r="L137" s="2768"/>
      <c r="M137" s="2768"/>
      <c r="N137" s="2768"/>
      <c r="O137" s="2768"/>
      <c r="P137" s="2768"/>
      <c r="Q137" s="2768"/>
      <c r="R137" s="2768"/>
      <c r="S137" s="2768"/>
      <c r="T137" s="2769"/>
      <c r="U137" s="1035">
        <v>7</v>
      </c>
      <c r="V137" s="936"/>
      <c r="W137" s="1035">
        <v>4</v>
      </c>
      <c r="X137" s="936">
        <v>5</v>
      </c>
      <c r="Y137" s="2761">
        <f>AK137+AQ137+AW137+BC137+BI137+BO137+BU137+CA137</f>
        <v>360</v>
      </c>
      <c r="Z137" s="2762"/>
      <c r="AA137" s="2736">
        <f>SUM(AC137:AJ137)</f>
        <v>140</v>
      </c>
      <c r="AB137" s="2737"/>
      <c r="AC137" s="2705">
        <v>38</v>
      </c>
      <c r="AD137" s="2706"/>
      <c r="AE137" s="1036"/>
      <c r="AF137" s="1037"/>
      <c r="AG137" s="2718">
        <v>102</v>
      </c>
      <c r="AH137" s="2706"/>
      <c r="AI137" s="2277"/>
      <c r="AJ137" s="2289"/>
      <c r="AK137" s="2281"/>
      <c r="AL137" s="2278"/>
      <c r="AM137" s="2277"/>
      <c r="AN137" s="2278"/>
      <c r="AO137" s="2279">
        <f>ROUND(1,1)*AJ137/40</f>
        <v>0</v>
      </c>
      <c r="AP137" s="2280"/>
      <c r="AQ137" s="2281"/>
      <c r="AR137" s="2278"/>
      <c r="AS137" s="2277"/>
      <c r="AT137" s="2278"/>
      <c r="AU137" s="2279">
        <f>ROUND(1,1)*AP137/40</f>
        <v>0</v>
      </c>
      <c r="AV137" s="2280"/>
      <c r="AW137" s="2281"/>
      <c r="AX137" s="2278"/>
      <c r="AY137" s="2277"/>
      <c r="AZ137" s="2278"/>
      <c r="BA137" s="2279">
        <f>ROUND(1,1)*AV137/40</f>
        <v>0</v>
      </c>
      <c r="BB137" s="2280"/>
      <c r="BC137" s="2281">
        <v>90</v>
      </c>
      <c r="BD137" s="2278"/>
      <c r="BE137" s="2277">
        <v>36</v>
      </c>
      <c r="BF137" s="2278"/>
      <c r="BG137" s="2290">
        <v>3</v>
      </c>
      <c r="BH137" s="2282"/>
      <c r="BI137" s="2281">
        <v>90</v>
      </c>
      <c r="BJ137" s="2278"/>
      <c r="BK137" s="2277">
        <v>30</v>
      </c>
      <c r="BL137" s="2278"/>
      <c r="BM137" s="2290">
        <v>3</v>
      </c>
      <c r="BN137" s="2282"/>
      <c r="BO137" s="2281">
        <v>90</v>
      </c>
      <c r="BP137" s="2278"/>
      <c r="BQ137" s="2277">
        <v>32</v>
      </c>
      <c r="BR137" s="2278"/>
      <c r="BS137" s="2290">
        <v>3</v>
      </c>
      <c r="BT137" s="2282"/>
      <c r="BU137" s="2281">
        <v>90</v>
      </c>
      <c r="BV137" s="2278"/>
      <c r="BW137" s="2277">
        <v>42</v>
      </c>
      <c r="BX137" s="2278"/>
      <c r="BY137" s="2290">
        <v>3</v>
      </c>
      <c r="BZ137" s="2282"/>
      <c r="CA137" s="2281"/>
      <c r="CB137" s="2278"/>
      <c r="CC137" s="2277"/>
      <c r="CD137" s="2278"/>
      <c r="CE137" s="2279"/>
      <c r="CF137" s="2280"/>
      <c r="CG137" s="2275">
        <f>AO137+AU137+BA137+BG137+BM137+BS137+BY137+CE137</f>
        <v>12</v>
      </c>
      <c r="CH137" s="2282"/>
      <c r="CI137" s="2760" t="s">
        <v>261</v>
      </c>
      <c r="CJ137" s="1015">
        <f t="shared" si="481"/>
        <v>360</v>
      </c>
      <c r="CK137" s="1016">
        <f t="shared" si="482"/>
        <v>140</v>
      </c>
      <c r="CL137" s="1017">
        <f t="shared" si="480"/>
        <v>12</v>
      </c>
      <c r="CM137" s="918">
        <f t="shared" si="486"/>
        <v>140</v>
      </c>
      <c r="CN137" s="1028"/>
      <c r="CO137" s="1028"/>
      <c r="CP137" s="1028"/>
      <c r="CQ137" s="1028"/>
      <c r="CR137" s="1028"/>
      <c r="CS137" s="1028"/>
      <c r="CT137" s="1028"/>
      <c r="CU137" s="1028"/>
      <c r="CV137" s="1028"/>
      <c r="CW137" s="1028"/>
      <c r="CX137" s="1028"/>
      <c r="CY137" s="1028"/>
    </row>
    <row r="138" spans="1:103" s="920" customFormat="1" ht="30" customHeight="1" x14ac:dyDescent="0.2">
      <c r="A138" s="1029"/>
      <c r="B138" s="1029"/>
      <c r="C138" s="924"/>
      <c r="D138" s="929"/>
      <c r="E138" s="930"/>
      <c r="F138" s="2301"/>
      <c r="G138" s="2302"/>
      <c r="H138" s="2770"/>
      <c r="I138" s="2771"/>
      <c r="J138" s="2771"/>
      <c r="K138" s="2771"/>
      <c r="L138" s="2771"/>
      <c r="M138" s="2771"/>
      <c r="N138" s="2771"/>
      <c r="O138" s="2771"/>
      <c r="P138" s="2771"/>
      <c r="Q138" s="2771"/>
      <c r="R138" s="2771"/>
      <c r="S138" s="2771"/>
      <c r="T138" s="2772"/>
      <c r="U138" s="1038"/>
      <c r="V138" s="1039"/>
      <c r="W138" s="1038" t="s">
        <v>545</v>
      </c>
      <c r="X138" s="1039"/>
      <c r="Y138" s="1040"/>
      <c r="Z138" s="1041"/>
      <c r="AA138" s="1019" t="s">
        <v>128</v>
      </c>
      <c r="AB138" s="1032">
        <f>SUM(AC138:AJ138)</f>
        <v>24</v>
      </c>
      <c r="AC138" s="1042"/>
      <c r="AD138" s="1043"/>
      <c r="AE138" s="1044"/>
      <c r="AF138" s="1043"/>
      <c r="AG138" s="950" t="s">
        <v>128</v>
      </c>
      <c r="AH138" s="951">
        <v>24</v>
      </c>
      <c r="AI138" s="964"/>
      <c r="AJ138" s="1018"/>
      <c r="AK138" s="2517"/>
      <c r="AL138" s="2512"/>
      <c r="AM138" s="956" t="s">
        <v>128</v>
      </c>
      <c r="AN138" s="957">
        <v>24</v>
      </c>
      <c r="AO138" s="2518"/>
      <c r="AP138" s="2519"/>
      <c r="AQ138" s="962"/>
      <c r="AR138" s="965"/>
      <c r="AS138" s="964"/>
      <c r="AT138" s="965"/>
      <c r="AU138" s="2364"/>
      <c r="AV138" s="2365"/>
      <c r="AW138" s="962"/>
      <c r="AX138" s="965"/>
      <c r="AY138" s="964"/>
      <c r="AZ138" s="965"/>
      <c r="BA138" s="2364"/>
      <c r="BB138" s="2365"/>
      <c r="BC138" s="962"/>
      <c r="BD138" s="965"/>
      <c r="BE138" s="964"/>
      <c r="BF138" s="965"/>
      <c r="BG138" s="2485"/>
      <c r="BH138" s="2486"/>
      <c r="BI138" s="962"/>
      <c r="BJ138" s="965"/>
      <c r="BK138" s="964"/>
      <c r="BL138" s="965"/>
      <c r="BM138" s="2518"/>
      <c r="BN138" s="2519"/>
      <c r="BO138" s="1040"/>
      <c r="BP138" s="1041"/>
      <c r="BQ138" s="964"/>
      <c r="BR138" s="965"/>
      <c r="BS138" s="2485"/>
      <c r="BT138" s="2486"/>
      <c r="BU138" s="1040"/>
      <c r="BV138" s="1041"/>
      <c r="BW138" s="964"/>
      <c r="BX138" s="965"/>
      <c r="BY138" s="2485"/>
      <c r="BZ138" s="2486"/>
      <c r="CA138" s="962"/>
      <c r="CB138" s="965"/>
      <c r="CC138" s="964"/>
      <c r="CD138" s="965"/>
      <c r="CE138" s="2364"/>
      <c r="CF138" s="2365"/>
      <c r="CG138" s="1040"/>
      <c r="CH138" s="1045"/>
      <c r="CI138" s="2759"/>
      <c r="CJ138" s="1015">
        <f t="shared" si="481"/>
        <v>0</v>
      </c>
      <c r="CK138" s="1016" t="e">
        <f t="shared" si="482"/>
        <v>#VALUE!</v>
      </c>
      <c r="CL138" s="1017">
        <f t="shared" si="480"/>
        <v>0</v>
      </c>
      <c r="CM138" s="918"/>
      <c r="CN138" s="1028"/>
      <c r="CO138" s="1028"/>
      <c r="CP138" s="1028"/>
      <c r="CQ138" s="1028"/>
      <c r="CR138" s="1028"/>
      <c r="CS138" s="1028"/>
      <c r="CT138" s="1028"/>
      <c r="CU138" s="1028"/>
      <c r="CV138" s="1028"/>
      <c r="CW138" s="1028"/>
      <c r="CX138" s="1028"/>
      <c r="CY138" s="1028"/>
    </row>
    <row r="139" spans="1:103" s="1093" customFormat="1" ht="35.25" customHeight="1" x14ac:dyDescent="0.2">
      <c r="A139" s="924">
        <f>ROUND(1,1)*Y139/36</f>
        <v>2.5</v>
      </c>
      <c r="B139" s="924">
        <f>ROUND(1,1)*Y139/40</f>
        <v>2.25</v>
      </c>
      <c r="C139" s="925">
        <f>(Y139)/AA139</f>
        <v>3.2142857142857144</v>
      </c>
      <c r="D139" s="1089" t="e">
        <f>AK139+BI139+BO139+BU139+CA139+#REF!</f>
        <v>#REF!</v>
      </c>
      <c r="E139" s="1087"/>
      <c r="F139" s="2781" t="s">
        <v>433</v>
      </c>
      <c r="G139" s="2782"/>
      <c r="H139" s="2523" t="s">
        <v>290</v>
      </c>
      <c r="I139" s="2523"/>
      <c r="J139" s="2523"/>
      <c r="K139" s="2523"/>
      <c r="L139" s="2523"/>
      <c r="M139" s="2523"/>
      <c r="N139" s="2523"/>
      <c r="O139" s="2523"/>
      <c r="P139" s="2523"/>
      <c r="Q139" s="2523"/>
      <c r="R139" s="2523"/>
      <c r="S139" s="2523"/>
      <c r="T139" s="2524"/>
      <c r="U139" s="1024"/>
      <c r="V139" s="1025"/>
      <c r="W139" s="2281">
        <v>3</v>
      </c>
      <c r="X139" s="2289"/>
      <c r="Y139" s="2287">
        <f>AK139+AQ139+AW139+BC139+BI139+BO139+BU139+CA139</f>
        <v>90</v>
      </c>
      <c r="Z139" s="2288"/>
      <c r="AA139" s="2736">
        <f>SUM(AC139:AJ139)</f>
        <v>28</v>
      </c>
      <c r="AB139" s="2737"/>
      <c r="AC139" s="2705"/>
      <c r="AD139" s="2706"/>
      <c r="AE139" s="2718"/>
      <c r="AF139" s="2706"/>
      <c r="AG139" s="2718">
        <v>28</v>
      </c>
      <c r="AH139" s="2706"/>
      <c r="AI139" s="2277"/>
      <c r="AJ139" s="2278"/>
      <c r="AK139" s="2275"/>
      <c r="AL139" s="2276"/>
      <c r="AM139" s="2277"/>
      <c r="AN139" s="2278"/>
      <c r="AO139" s="2279"/>
      <c r="AP139" s="2280"/>
      <c r="AQ139" s="2281"/>
      <c r="AR139" s="2278"/>
      <c r="AS139" s="2277"/>
      <c r="AT139" s="2278"/>
      <c r="AU139" s="2290"/>
      <c r="AV139" s="2282"/>
      <c r="AW139" s="2281">
        <v>90</v>
      </c>
      <c r="AX139" s="2278"/>
      <c r="AY139" s="2277">
        <v>28</v>
      </c>
      <c r="AZ139" s="2278"/>
      <c r="BA139" s="2290">
        <v>3</v>
      </c>
      <c r="BB139" s="2282"/>
      <c r="BC139" s="2281"/>
      <c r="BD139" s="2278"/>
      <c r="BE139" s="2277"/>
      <c r="BF139" s="2278"/>
      <c r="BG139" s="2290"/>
      <c r="BH139" s="2282"/>
      <c r="BI139" s="2281"/>
      <c r="BJ139" s="2278"/>
      <c r="BK139" s="2277"/>
      <c r="BL139" s="2278"/>
      <c r="BM139" s="2290"/>
      <c r="BN139" s="2282"/>
      <c r="BO139" s="2281"/>
      <c r="BP139" s="2278"/>
      <c r="BQ139" s="2277"/>
      <c r="BR139" s="2278"/>
      <c r="BS139" s="2279">
        <f>ROUND(1,1)*BN139/40</f>
        <v>0</v>
      </c>
      <c r="BT139" s="2280"/>
      <c r="BU139" s="2281"/>
      <c r="BV139" s="2278"/>
      <c r="BW139" s="2277"/>
      <c r="BX139" s="2278"/>
      <c r="BY139" s="2290"/>
      <c r="BZ139" s="2282"/>
      <c r="CA139" s="2281"/>
      <c r="CB139" s="2278"/>
      <c r="CC139" s="2277"/>
      <c r="CD139" s="2278"/>
      <c r="CE139" s="2279">
        <f>ROUND(1,1)*BZ139/40</f>
        <v>0</v>
      </c>
      <c r="CF139" s="2280"/>
      <c r="CG139" s="2275">
        <f>AO139+AU139+BA139+BG139+BM139+BS139+BY139+CE139</f>
        <v>3</v>
      </c>
      <c r="CH139" s="2282"/>
      <c r="CI139" s="3019" t="s">
        <v>288</v>
      </c>
      <c r="CJ139" s="1015">
        <f t="shared" ref="CJ139:CJ140" si="496">AK139+AQ139+AW139+BC139+BI139+BO139+BU139+CA139</f>
        <v>90</v>
      </c>
      <c r="CK139" s="1016">
        <f t="shared" ref="CK139:CK140" si="497">AM139+AS139+AY139+BE139+BK139+BQ139+BW139+CC139</f>
        <v>28</v>
      </c>
      <c r="CL139" s="1017">
        <f t="shared" ref="CL139:CL140" si="498">AO139+AU139+BA139+BG139+BM139+BS139+BY139+CE139</f>
        <v>3</v>
      </c>
      <c r="CM139" s="918">
        <f t="shared" si="486"/>
        <v>28</v>
      </c>
    </row>
    <row r="140" spans="1:103" s="1092" customFormat="1" ht="26.25" customHeight="1" x14ac:dyDescent="0.2">
      <c r="F140" s="3009"/>
      <c r="G140" s="3010"/>
      <c r="H140" s="2477"/>
      <c r="I140" s="2477"/>
      <c r="J140" s="2477"/>
      <c r="K140" s="2477"/>
      <c r="L140" s="2477"/>
      <c r="M140" s="2477"/>
      <c r="N140" s="2477"/>
      <c r="O140" s="2477"/>
      <c r="P140" s="2477"/>
      <c r="Q140" s="2477"/>
      <c r="R140" s="2477"/>
      <c r="S140" s="2477"/>
      <c r="T140" s="2478"/>
      <c r="U140" s="962"/>
      <c r="V140" s="963"/>
      <c r="W140" s="962"/>
      <c r="X140" s="1018"/>
      <c r="Y140" s="2644"/>
      <c r="Z140" s="2645"/>
      <c r="AA140" s="1088" t="s">
        <v>128</v>
      </c>
      <c r="AB140" s="1101">
        <f>SUM(AC140:AJ140)</f>
        <v>6</v>
      </c>
      <c r="AC140" s="952"/>
      <c r="AD140" s="1021"/>
      <c r="AE140" s="2646"/>
      <c r="AF140" s="2647"/>
      <c r="AG140" s="1097" t="s">
        <v>128</v>
      </c>
      <c r="AH140" s="1096">
        <v>6</v>
      </c>
      <c r="AI140" s="1090"/>
      <c r="AJ140" s="1091"/>
      <c r="AK140" s="2402"/>
      <c r="AL140" s="2513"/>
      <c r="AM140" s="956" t="s">
        <v>128</v>
      </c>
      <c r="AN140" s="1095">
        <v>6</v>
      </c>
      <c r="AO140" s="2518"/>
      <c r="AP140" s="2519"/>
      <c r="AQ140" s="962"/>
      <c r="AR140" s="963"/>
      <c r="AS140" s="964"/>
      <c r="AT140" s="965"/>
      <c r="AU140" s="2364"/>
      <c r="AV140" s="2365"/>
      <c r="AW140" s="962"/>
      <c r="AX140" s="963"/>
      <c r="AY140" s="964"/>
      <c r="AZ140" s="965"/>
      <c r="BA140" s="2364"/>
      <c r="BB140" s="2365"/>
      <c r="BC140" s="962"/>
      <c r="BD140" s="963"/>
      <c r="BE140" s="964"/>
      <c r="BF140" s="965"/>
      <c r="BG140" s="2364"/>
      <c r="BH140" s="2365"/>
      <c r="BI140" s="962"/>
      <c r="BJ140" s="963"/>
      <c r="BK140" s="964"/>
      <c r="BL140" s="965"/>
      <c r="BM140" s="2364"/>
      <c r="BN140" s="2365"/>
      <c r="BO140" s="1098"/>
      <c r="BP140" s="1099"/>
      <c r="BQ140" s="1100"/>
      <c r="BR140" s="1099"/>
      <c r="BS140" s="2485"/>
      <c r="BT140" s="2486"/>
      <c r="BU140" s="1098"/>
      <c r="BV140" s="1099"/>
      <c r="BW140" s="1100"/>
      <c r="BX140" s="1099"/>
      <c r="BY140" s="2518"/>
      <c r="BZ140" s="2519"/>
      <c r="CA140" s="1098"/>
      <c r="CB140" s="1094"/>
      <c r="CC140" s="1100"/>
      <c r="CD140" s="1099"/>
      <c r="CE140" s="2485"/>
      <c r="CF140" s="2486"/>
      <c r="CG140" s="2402"/>
      <c r="CH140" s="2486"/>
      <c r="CI140" s="3020"/>
      <c r="CJ140" s="1015">
        <f t="shared" si="496"/>
        <v>0</v>
      </c>
      <c r="CK140" s="1016" t="e">
        <f t="shared" si="497"/>
        <v>#VALUE!</v>
      </c>
      <c r="CL140" s="1017">
        <f t="shared" si="498"/>
        <v>0</v>
      </c>
      <c r="CM140" s="918"/>
    </row>
    <row r="141" spans="1:103" s="920" customFormat="1" ht="31.5" customHeight="1" x14ac:dyDescent="0.4">
      <c r="A141" s="924">
        <f>ROUND(1,1)*Y141/36</f>
        <v>5.5555555555555554</v>
      </c>
      <c r="B141" s="924">
        <f>ROUND(1,1)*Y141/40</f>
        <v>5</v>
      </c>
      <c r="C141" s="925">
        <f>(Y141)/AA141</f>
        <v>2.0833333333333335</v>
      </c>
      <c r="D141" s="929"/>
      <c r="E141" s="930"/>
      <c r="F141" s="2781" t="s">
        <v>437</v>
      </c>
      <c r="G141" s="2782"/>
      <c r="H141" s="2523" t="s">
        <v>286</v>
      </c>
      <c r="I141" s="2523"/>
      <c r="J141" s="2523"/>
      <c r="K141" s="2523"/>
      <c r="L141" s="2523"/>
      <c r="M141" s="2523"/>
      <c r="N141" s="2523"/>
      <c r="O141" s="2523"/>
      <c r="P141" s="2523"/>
      <c r="Q141" s="2523"/>
      <c r="R141" s="2523"/>
      <c r="S141" s="2523"/>
      <c r="T141" s="2523"/>
      <c r="U141" s="2281"/>
      <c r="V141" s="2520"/>
      <c r="W141" s="2778">
        <v>6</v>
      </c>
      <c r="X141" s="2765" t="s">
        <v>603</v>
      </c>
      <c r="Y141" s="2761">
        <f>AK141+AQ141+AW141+BC141+BI141+BO141+BU141+CA141</f>
        <v>200</v>
      </c>
      <c r="Z141" s="2762"/>
      <c r="AA141" s="2736">
        <f>SUM(AC141:AJ141)</f>
        <v>96</v>
      </c>
      <c r="AB141" s="2737"/>
      <c r="AC141" s="2705">
        <v>38</v>
      </c>
      <c r="AD141" s="2706"/>
      <c r="AE141" s="2718"/>
      <c r="AF141" s="2706"/>
      <c r="AG141" s="2718">
        <v>58</v>
      </c>
      <c r="AH141" s="2706"/>
      <c r="AI141" s="2277"/>
      <c r="AJ141" s="2289"/>
      <c r="AK141" s="2281"/>
      <c r="AL141" s="2278"/>
      <c r="AM141" s="2277"/>
      <c r="AN141" s="2278"/>
      <c r="AO141" s="2279">
        <f>ROUND(1,1)*AJ141/40</f>
        <v>0</v>
      </c>
      <c r="AP141" s="2280"/>
      <c r="AQ141" s="1024"/>
      <c r="AR141" s="1025"/>
      <c r="AS141" s="1026"/>
      <c r="AT141" s="1027"/>
      <c r="AU141" s="2279">
        <f>ROUND(1,1)*AP141/40</f>
        <v>0</v>
      </c>
      <c r="AV141" s="2280"/>
      <c r="AW141" s="1024"/>
      <c r="AX141" s="1025"/>
      <c r="AY141" s="1026"/>
      <c r="AZ141" s="1027"/>
      <c r="BA141" s="2279">
        <f>ROUND(1,1)*AV141/40</f>
        <v>0</v>
      </c>
      <c r="BB141" s="2280"/>
      <c r="BC141" s="1024"/>
      <c r="BD141" s="1025"/>
      <c r="BE141" s="1026"/>
      <c r="BF141" s="1027"/>
      <c r="BG141" s="2279">
        <f>ROUND(1,1)*BB141/40</f>
        <v>0</v>
      </c>
      <c r="BH141" s="2280"/>
      <c r="BI141" s="2281"/>
      <c r="BJ141" s="2278"/>
      <c r="BK141" s="2277"/>
      <c r="BL141" s="2278"/>
      <c r="BM141" s="2290"/>
      <c r="BN141" s="2282"/>
      <c r="BO141" s="2281">
        <v>90</v>
      </c>
      <c r="BP141" s="2278"/>
      <c r="BQ141" s="2277">
        <v>32</v>
      </c>
      <c r="BR141" s="2278"/>
      <c r="BS141" s="2290">
        <v>3</v>
      </c>
      <c r="BT141" s="2282"/>
      <c r="BU141" s="2281">
        <v>110</v>
      </c>
      <c r="BV141" s="2278"/>
      <c r="BW141" s="2277">
        <v>64</v>
      </c>
      <c r="BX141" s="2278"/>
      <c r="BY141" s="2290">
        <v>3</v>
      </c>
      <c r="BZ141" s="2282"/>
      <c r="CA141" s="2281"/>
      <c r="CB141" s="2278"/>
      <c r="CC141" s="2277"/>
      <c r="CD141" s="2278"/>
      <c r="CE141" s="2279"/>
      <c r="CF141" s="2280"/>
      <c r="CG141" s="2275">
        <f>AO141+AU141+BA141+BG141+BM141+BS141+BY141+CE141</f>
        <v>6</v>
      </c>
      <c r="CH141" s="2282"/>
      <c r="CI141" s="2760" t="s">
        <v>291</v>
      </c>
      <c r="CJ141" s="1015">
        <f t="shared" si="481"/>
        <v>200</v>
      </c>
      <c r="CK141" s="1016">
        <f t="shared" si="482"/>
        <v>96</v>
      </c>
      <c r="CL141" s="1017">
        <f t="shared" si="480"/>
        <v>6</v>
      </c>
      <c r="CM141" s="918">
        <f t="shared" si="486"/>
        <v>96</v>
      </c>
      <c r="CN141" s="1028"/>
      <c r="CO141" s="1028"/>
      <c r="CP141" s="1028"/>
      <c r="CQ141" s="1028"/>
      <c r="CR141" s="1028"/>
      <c r="CS141" s="1028"/>
      <c r="CT141" s="1028"/>
      <c r="CU141" s="1028"/>
      <c r="CV141" s="1028"/>
      <c r="CW141" s="1028"/>
      <c r="CX141" s="1028"/>
      <c r="CY141" s="1028"/>
    </row>
    <row r="142" spans="1:103" s="920" customFormat="1" ht="39.75" customHeight="1" thickBot="1" x14ac:dyDescent="0.25">
      <c r="A142" s="1029">
        <f>X142/40</f>
        <v>0</v>
      </c>
      <c r="B142" s="1029">
        <f>Y142/40</f>
        <v>0</v>
      </c>
      <c r="C142" s="924"/>
      <c r="D142" s="929">
        <f>BI142+BO142</f>
        <v>0</v>
      </c>
      <c r="E142" s="930">
        <f>BK142+BQ142</f>
        <v>0</v>
      </c>
      <c r="F142" s="2783"/>
      <c r="G142" s="2784"/>
      <c r="H142" s="2477"/>
      <c r="I142" s="2477"/>
      <c r="J142" s="2477"/>
      <c r="K142" s="2477"/>
      <c r="L142" s="2477"/>
      <c r="M142" s="2477"/>
      <c r="N142" s="2477"/>
      <c r="O142" s="2477"/>
      <c r="P142" s="2477"/>
      <c r="Q142" s="2477"/>
      <c r="R142" s="2477"/>
      <c r="S142" s="2477"/>
      <c r="T142" s="2477"/>
      <c r="U142" s="2785"/>
      <c r="V142" s="2786"/>
      <c r="W142" s="2779"/>
      <c r="X142" s="2780"/>
      <c r="Y142" s="2644"/>
      <c r="Z142" s="2645"/>
      <c r="AA142" s="1019" t="s">
        <v>128</v>
      </c>
      <c r="AB142" s="1011">
        <f>SUM(AC142:AJ142)</f>
        <v>10</v>
      </c>
      <c r="AC142" s="1030" t="s">
        <v>128</v>
      </c>
      <c r="AD142" s="951">
        <v>2</v>
      </c>
      <c r="AE142" s="2754"/>
      <c r="AF142" s="2753"/>
      <c r="AG142" s="950" t="s">
        <v>128</v>
      </c>
      <c r="AH142" s="951">
        <v>8</v>
      </c>
      <c r="AI142" s="960"/>
      <c r="AJ142" s="961"/>
      <c r="AK142" s="2517"/>
      <c r="AL142" s="2512"/>
      <c r="AM142" s="956" t="s">
        <v>128</v>
      </c>
      <c r="AN142" s="957">
        <v>10</v>
      </c>
      <c r="AO142" s="2518"/>
      <c r="AP142" s="2519"/>
      <c r="AQ142" s="962"/>
      <c r="AR142" s="963"/>
      <c r="AS142" s="964"/>
      <c r="AT142" s="965"/>
      <c r="AU142" s="2364"/>
      <c r="AV142" s="2365"/>
      <c r="AW142" s="962"/>
      <c r="AX142" s="963"/>
      <c r="AY142" s="964"/>
      <c r="AZ142" s="965"/>
      <c r="BA142" s="2364"/>
      <c r="BB142" s="2365"/>
      <c r="BC142" s="962"/>
      <c r="BD142" s="963"/>
      <c r="BE142" s="964"/>
      <c r="BF142" s="965"/>
      <c r="BG142" s="2485"/>
      <c r="BH142" s="2486"/>
      <c r="BI142" s="966"/>
      <c r="BJ142" s="941"/>
      <c r="BK142" s="960"/>
      <c r="BL142" s="961"/>
      <c r="BM142" s="2364"/>
      <c r="BN142" s="2365"/>
      <c r="BO142" s="966"/>
      <c r="BP142" s="961"/>
      <c r="BQ142" s="960"/>
      <c r="BR142" s="961"/>
      <c r="BS142" s="2485"/>
      <c r="BT142" s="2486"/>
      <c r="BU142" s="966"/>
      <c r="BV142" s="961"/>
      <c r="BW142" s="960"/>
      <c r="BX142" s="961"/>
      <c r="BY142" s="2518"/>
      <c r="BZ142" s="2519"/>
      <c r="CA142" s="2517"/>
      <c r="CB142" s="2512"/>
      <c r="CC142" s="2364"/>
      <c r="CD142" s="2512"/>
      <c r="CE142" s="2485"/>
      <c r="CF142" s="2486"/>
      <c r="CG142" s="2402"/>
      <c r="CH142" s="2486"/>
      <c r="CI142" s="2775"/>
      <c r="CJ142" s="1015">
        <f t="shared" si="481"/>
        <v>0</v>
      </c>
      <c r="CK142" s="1016" t="e">
        <f t="shared" si="482"/>
        <v>#VALUE!</v>
      </c>
      <c r="CL142" s="1017">
        <f t="shared" si="480"/>
        <v>0</v>
      </c>
      <c r="CM142" s="918"/>
      <c r="CN142" s="1028"/>
      <c r="CO142" s="1028"/>
      <c r="CP142" s="1028"/>
      <c r="CQ142" s="1028"/>
      <c r="CR142" s="1028"/>
      <c r="CS142" s="1028"/>
      <c r="CT142" s="1028"/>
      <c r="CU142" s="1028"/>
      <c r="CV142" s="1028"/>
      <c r="CW142" s="1028"/>
      <c r="CX142" s="1028"/>
      <c r="CY142" s="1028"/>
    </row>
    <row r="143" spans="1:103" s="1047" customFormat="1" ht="33.75" customHeight="1" thickTop="1" thickBot="1" x14ac:dyDescent="0.4">
      <c r="A143" s="1046"/>
      <c r="B143" s="1046"/>
      <c r="C143" s="1046"/>
      <c r="D143" s="1046"/>
      <c r="E143" s="1046"/>
      <c r="F143" s="2694" t="s">
        <v>294</v>
      </c>
      <c r="G143" s="2695"/>
      <c r="H143" s="2470" t="s">
        <v>295</v>
      </c>
      <c r="I143" s="2470"/>
      <c r="J143" s="2470"/>
      <c r="K143" s="2470"/>
      <c r="L143" s="2470"/>
      <c r="M143" s="2470"/>
      <c r="N143" s="2470"/>
      <c r="O143" s="2470"/>
      <c r="P143" s="2470"/>
      <c r="Q143" s="2470"/>
      <c r="R143" s="2470"/>
      <c r="S143" s="2470"/>
      <c r="T143" s="2470"/>
      <c r="U143" s="2731"/>
      <c r="V143" s="2776"/>
      <c r="W143" s="2731"/>
      <c r="X143" s="2777"/>
      <c r="Y143" s="2474">
        <f>SUM(Y144:Z148)</f>
        <v>0</v>
      </c>
      <c r="Z143" s="2466"/>
      <c r="AA143" s="2395"/>
      <c r="AB143" s="2511"/>
      <c r="AC143" s="2680"/>
      <c r="AD143" s="2466"/>
      <c r="AE143" s="2395"/>
      <c r="AF143" s="2466"/>
      <c r="AG143" s="2395"/>
      <c r="AH143" s="2466"/>
      <c r="AI143" s="2395"/>
      <c r="AJ143" s="2511"/>
      <c r="AK143" s="2474"/>
      <c r="AL143" s="2466"/>
      <c r="AM143" s="2395"/>
      <c r="AN143" s="2466"/>
      <c r="AO143" s="2395"/>
      <c r="AP143" s="2511"/>
      <c r="AQ143" s="2474"/>
      <c r="AR143" s="2466"/>
      <c r="AS143" s="2395"/>
      <c r="AT143" s="2466"/>
      <c r="AU143" s="2395"/>
      <c r="AV143" s="2511"/>
      <c r="AW143" s="2474"/>
      <c r="AX143" s="2466"/>
      <c r="AY143" s="2395"/>
      <c r="AZ143" s="2466"/>
      <c r="BA143" s="2395"/>
      <c r="BB143" s="2511"/>
      <c r="BC143" s="2474"/>
      <c r="BD143" s="2466"/>
      <c r="BE143" s="2395"/>
      <c r="BF143" s="2466"/>
      <c r="BG143" s="2395"/>
      <c r="BH143" s="2511"/>
      <c r="BI143" s="2474"/>
      <c r="BJ143" s="2466"/>
      <c r="BK143" s="2395"/>
      <c r="BL143" s="2466"/>
      <c r="BM143" s="2395"/>
      <c r="BN143" s="2511"/>
      <c r="BO143" s="2474"/>
      <c r="BP143" s="2466"/>
      <c r="BQ143" s="2395"/>
      <c r="BR143" s="2466"/>
      <c r="BS143" s="2395"/>
      <c r="BT143" s="2511"/>
      <c r="BU143" s="2474"/>
      <c r="BV143" s="2466"/>
      <c r="BW143" s="2395"/>
      <c r="BX143" s="2466"/>
      <c r="BY143" s="2395"/>
      <c r="BZ143" s="2511"/>
      <c r="CA143" s="2474">
        <f>SUM(CA144:CB148)</f>
        <v>0</v>
      </c>
      <c r="CB143" s="2466"/>
      <c r="CC143" s="2395">
        <f>SUM(CC144:CD148)</f>
        <v>0</v>
      </c>
      <c r="CD143" s="2466"/>
      <c r="CE143" s="2395">
        <f>SUM(CE144:CF148)</f>
        <v>0</v>
      </c>
      <c r="CF143" s="2511"/>
      <c r="CG143" s="2397"/>
      <c r="CH143" s="2430"/>
      <c r="CI143" s="890">
        <f t="shared" ref="CI143:CJ143" si="499">AJ143+AP143+AV143+BB143+BH143+BN143+BT143+BZ143</f>
        <v>0</v>
      </c>
      <c r="CJ143" s="917">
        <f t="shared" si="499"/>
        <v>0</v>
      </c>
      <c r="CK143" s="918">
        <f>AM143+AS143+AY143+BE143+BK143+BQ143+BW143+CC143</f>
        <v>0</v>
      </c>
      <c r="CL143" s="924">
        <f t="shared" si="480"/>
        <v>0</v>
      </c>
      <c r="CM143" s="1046"/>
    </row>
    <row r="144" spans="1:103" s="1048" customFormat="1" ht="69.75" customHeight="1" thickTop="1" x14ac:dyDescent="0.4">
      <c r="A144" s="721"/>
      <c r="B144" s="721"/>
      <c r="C144" s="721"/>
      <c r="D144" s="721"/>
      <c r="E144" s="721"/>
      <c r="F144" s="2681" t="s">
        <v>296</v>
      </c>
      <c r="G144" s="2682"/>
      <c r="H144" s="2477" t="s">
        <v>297</v>
      </c>
      <c r="I144" s="2477"/>
      <c r="J144" s="2477"/>
      <c r="K144" s="2477"/>
      <c r="L144" s="2477"/>
      <c r="M144" s="2477"/>
      <c r="N144" s="2477"/>
      <c r="O144" s="2477"/>
      <c r="P144" s="2477"/>
      <c r="Q144" s="2477"/>
      <c r="R144" s="2477"/>
      <c r="S144" s="2477"/>
      <c r="T144" s="2477"/>
      <c r="U144" s="2787"/>
      <c r="V144" s="2788"/>
      <c r="W144" s="2787"/>
      <c r="X144" s="2789"/>
      <c r="Y144" s="2310" t="s">
        <v>298</v>
      </c>
      <c r="Z144" s="2311"/>
      <c r="AA144" s="2736" t="s">
        <v>298</v>
      </c>
      <c r="AB144" s="2737"/>
      <c r="AC144" s="2788" t="s">
        <v>298</v>
      </c>
      <c r="AD144" s="2647"/>
      <c r="AE144" s="2646"/>
      <c r="AF144" s="2647"/>
      <c r="AG144" s="2790"/>
      <c r="AH144" s="2791"/>
      <c r="AI144" s="2791"/>
      <c r="AJ144" s="2791"/>
      <c r="AK144" s="2542" t="s">
        <v>298</v>
      </c>
      <c r="AL144" s="2580"/>
      <c r="AM144" s="2579" t="s">
        <v>298</v>
      </c>
      <c r="AN144" s="2580"/>
      <c r="AO144" s="2579"/>
      <c r="AP144" s="2543"/>
      <c r="AQ144" s="2542"/>
      <c r="AR144" s="2580"/>
      <c r="AS144" s="964"/>
      <c r="AT144" s="965"/>
      <c r="AU144" s="2579"/>
      <c r="AV144" s="2543"/>
      <c r="AW144" s="2542"/>
      <c r="AX144" s="2580"/>
      <c r="AY144" s="964"/>
      <c r="AZ144" s="965"/>
      <c r="BA144" s="2579"/>
      <c r="BB144" s="2543"/>
      <c r="BC144" s="2542"/>
      <c r="BD144" s="2580"/>
      <c r="BE144" s="964"/>
      <c r="BF144" s="965"/>
      <c r="BG144" s="2579"/>
      <c r="BH144" s="2543"/>
      <c r="BI144" s="2542"/>
      <c r="BJ144" s="2580"/>
      <c r="BK144" s="2364"/>
      <c r="BL144" s="2512"/>
      <c r="BM144" s="2579"/>
      <c r="BN144" s="2543"/>
      <c r="BO144" s="2542"/>
      <c r="BP144" s="2580"/>
      <c r="BQ144" s="2364"/>
      <c r="BR144" s="2512"/>
      <c r="BS144" s="2576"/>
      <c r="BT144" s="2577"/>
      <c r="BU144" s="2542"/>
      <c r="BV144" s="2580"/>
      <c r="BW144" s="2364"/>
      <c r="BX144" s="2512"/>
      <c r="BY144" s="2576"/>
      <c r="BZ144" s="2577"/>
      <c r="CA144" s="2542"/>
      <c r="CB144" s="2580"/>
      <c r="CC144" s="2364"/>
      <c r="CD144" s="2512"/>
      <c r="CE144" s="2599"/>
      <c r="CF144" s="2600"/>
      <c r="CG144" s="2540"/>
      <c r="CH144" s="2541"/>
      <c r="CI144" s="891"/>
      <c r="CJ144" s="721"/>
      <c r="CK144" s="721"/>
      <c r="CL144" s="721"/>
      <c r="CM144" s="721"/>
    </row>
    <row r="145" spans="1:91" s="1048" customFormat="1" ht="71.25" customHeight="1" x14ac:dyDescent="0.4">
      <c r="A145" s="721"/>
      <c r="B145" s="721"/>
      <c r="C145" s="721"/>
      <c r="D145" s="721"/>
      <c r="E145" s="721"/>
      <c r="F145" s="2303" t="s">
        <v>299</v>
      </c>
      <c r="G145" s="2304"/>
      <c r="H145" s="2316" t="s">
        <v>300</v>
      </c>
      <c r="I145" s="2316"/>
      <c r="J145" s="2316"/>
      <c r="K145" s="2316"/>
      <c r="L145" s="2316"/>
      <c r="M145" s="2316"/>
      <c r="N145" s="2316"/>
      <c r="O145" s="2316"/>
      <c r="P145" s="2316"/>
      <c r="Q145" s="2316"/>
      <c r="R145" s="2316"/>
      <c r="S145" s="2316"/>
      <c r="T145" s="2316"/>
      <c r="U145" s="2308"/>
      <c r="V145" s="2696"/>
      <c r="W145" s="2308" t="s">
        <v>318</v>
      </c>
      <c r="X145" s="2309"/>
      <c r="Y145" s="2310" t="s">
        <v>301</v>
      </c>
      <c r="Z145" s="2311"/>
      <c r="AA145" s="2736" t="s">
        <v>302</v>
      </c>
      <c r="AB145" s="2737"/>
      <c r="AC145" s="2696" t="s">
        <v>303</v>
      </c>
      <c r="AD145" s="2322"/>
      <c r="AE145" s="2323"/>
      <c r="AF145" s="2322"/>
      <c r="AG145" s="2323"/>
      <c r="AH145" s="2322"/>
      <c r="AI145" s="2273" t="s">
        <v>304</v>
      </c>
      <c r="AJ145" s="2284"/>
      <c r="AK145" s="2285" t="s">
        <v>301</v>
      </c>
      <c r="AL145" s="2272"/>
      <c r="AM145" s="2271" t="s">
        <v>302</v>
      </c>
      <c r="AN145" s="2272"/>
      <c r="AO145" s="2797"/>
      <c r="AP145" s="2799"/>
      <c r="AQ145" s="3027"/>
      <c r="AR145" s="2798"/>
      <c r="AS145" s="2797"/>
      <c r="AT145" s="2798"/>
      <c r="AU145" s="2797"/>
      <c r="AV145" s="2799"/>
      <c r="AW145" s="2285"/>
      <c r="AX145" s="2272"/>
      <c r="AY145" s="2271"/>
      <c r="AZ145" s="2272"/>
      <c r="BA145" s="2271"/>
      <c r="BB145" s="2286"/>
      <c r="BC145" s="2285"/>
      <c r="BD145" s="2272"/>
      <c r="BE145" s="2271"/>
      <c r="BF145" s="2272"/>
      <c r="BG145" s="2271"/>
      <c r="BH145" s="2286"/>
      <c r="BI145" s="878"/>
      <c r="BJ145" s="881"/>
      <c r="BK145" s="880"/>
      <c r="BL145" s="882"/>
      <c r="BM145" s="2271"/>
      <c r="BN145" s="2286"/>
      <c r="BO145" s="2285"/>
      <c r="BP145" s="2272"/>
      <c r="BQ145" s="2271"/>
      <c r="BR145" s="2272"/>
      <c r="BS145" s="2271"/>
      <c r="BT145" s="2286"/>
      <c r="BU145" s="2285"/>
      <c r="BV145" s="2272"/>
      <c r="BW145" s="2271"/>
      <c r="BX145" s="2272"/>
      <c r="BY145" s="2271"/>
      <c r="BZ145" s="2286"/>
      <c r="CA145" s="2285"/>
      <c r="CB145" s="2272"/>
      <c r="CC145" s="2271"/>
      <c r="CD145" s="2272"/>
      <c r="CE145" s="2273"/>
      <c r="CF145" s="2274"/>
      <c r="CG145" s="2796"/>
      <c r="CH145" s="2537"/>
      <c r="CI145" s="1049" t="s">
        <v>293</v>
      </c>
      <c r="CJ145" s="721"/>
      <c r="CK145" s="721"/>
      <c r="CL145" s="721"/>
      <c r="CM145" s="721"/>
    </row>
    <row r="146" spans="1:91" s="1048" customFormat="1" ht="90.75" customHeight="1" x14ac:dyDescent="0.4">
      <c r="A146" s="721"/>
      <c r="B146" s="721"/>
      <c r="C146" s="721"/>
      <c r="D146" s="721"/>
      <c r="E146" s="721"/>
      <c r="F146" s="2303" t="s">
        <v>305</v>
      </c>
      <c r="G146" s="2304"/>
      <c r="H146" s="2315" t="s">
        <v>306</v>
      </c>
      <c r="I146" s="2316"/>
      <c r="J146" s="2316"/>
      <c r="K146" s="2316"/>
      <c r="L146" s="2316"/>
      <c r="M146" s="2316"/>
      <c r="N146" s="2316"/>
      <c r="O146" s="2316"/>
      <c r="P146" s="2316"/>
      <c r="Q146" s="2316"/>
      <c r="R146" s="2316"/>
      <c r="S146" s="2316"/>
      <c r="T146" s="2317"/>
      <c r="U146" s="1050"/>
      <c r="V146" s="1051"/>
      <c r="W146" s="2308" t="s">
        <v>322</v>
      </c>
      <c r="X146" s="2309"/>
      <c r="Y146" s="2310" t="s">
        <v>307</v>
      </c>
      <c r="Z146" s="2311"/>
      <c r="AA146" s="2324" t="s">
        <v>308</v>
      </c>
      <c r="AB146" s="2325"/>
      <c r="AC146" s="2696" t="s">
        <v>309</v>
      </c>
      <c r="AD146" s="2322"/>
      <c r="AE146" s="1019"/>
      <c r="AF146" s="1052"/>
      <c r="AG146" s="2312" t="s">
        <v>298</v>
      </c>
      <c r="AH146" s="2313"/>
      <c r="AI146" s="1014"/>
      <c r="AJ146" s="1053"/>
      <c r="AK146" s="1054"/>
      <c r="AL146" s="1055"/>
      <c r="AM146" s="930"/>
      <c r="AN146" s="1055"/>
      <c r="AO146" s="930"/>
      <c r="AP146" s="1056"/>
      <c r="AQ146" s="2285" t="s">
        <v>307</v>
      </c>
      <c r="AR146" s="2272"/>
      <c r="AS146" s="2271" t="s">
        <v>308</v>
      </c>
      <c r="AT146" s="2272"/>
      <c r="AU146" s="930"/>
      <c r="AV146" s="1056"/>
      <c r="AW146" s="1054"/>
      <c r="AX146" s="1055"/>
      <c r="AY146" s="880"/>
      <c r="AZ146" s="882"/>
      <c r="BA146" s="930"/>
      <c r="BB146" s="1056"/>
      <c r="BC146" s="1054"/>
      <c r="BD146" s="1055"/>
      <c r="BE146" s="880"/>
      <c r="BF146" s="882"/>
      <c r="BG146" s="930"/>
      <c r="BH146" s="1056"/>
      <c r="BI146" s="1054"/>
      <c r="BJ146" s="920"/>
      <c r="BK146" s="930"/>
      <c r="BL146" s="1055"/>
      <c r="BM146" s="930"/>
      <c r="BN146" s="1056"/>
      <c r="BO146" s="1054"/>
      <c r="BP146" s="1055"/>
      <c r="BQ146" s="930"/>
      <c r="BR146" s="1055"/>
      <c r="BS146" s="1057"/>
      <c r="BT146" s="1058"/>
      <c r="BU146" s="1054"/>
      <c r="BV146" s="1055"/>
      <c r="BW146" s="930"/>
      <c r="BX146" s="1055"/>
      <c r="BY146" s="1057"/>
      <c r="BZ146" s="1058"/>
      <c r="CA146" s="1054"/>
      <c r="CB146" s="1055"/>
      <c r="CC146" s="930"/>
      <c r="CD146" s="1055"/>
      <c r="CE146" s="1059"/>
      <c r="CF146" s="1060"/>
      <c r="CG146" s="1061"/>
      <c r="CH146" s="928"/>
      <c r="CI146" s="897" t="s">
        <v>613</v>
      </c>
      <c r="CJ146" s="721"/>
      <c r="CK146" s="721"/>
      <c r="CL146" s="721"/>
      <c r="CM146" s="721"/>
    </row>
    <row r="147" spans="1:91" s="721" customFormat="1" ht="56.25" customHeight="1" x14ac:dyDescent="0.4">
      <c r="F147" s="2303" t="s">
        <v>310</v>
      </c>
      <c r="G147" s="2304"/>
      <c r="H147" s="2305" t="s">
        <v>595</v>
      </c>
      <c r="I147" s="2306"/>
      <c r="J147" s="2306"/>
      <c r="K147" s="2306"/>
      <c r="L147" s="2306"/>
      <c r="M147" s="2306"/>
      <c r="N147" s="2306"/>
      <c r="O147" s="2306"/>
      <c r="P147" s="2306"/>
      <c r="Q147" s="2306"/>
      <c r="R147" s="2306"/>
      <c r="S147" s="2306"/>
      <c r="T147" s="2307"/>
      <c r="U147" s="2285"/>
      <c r="V147" s="2272"/>
      <c r="W147" s="2308" t="s">
        <v>304</v>
      </c>
      <c r="X147" s="2309"/>
      <c r="Y147" s="2310" t="s">
        <v>568</v>
      </c>
      <c r="Z147" s="2311"/>
      <c r="AA147" s="2324" t="s">
        <v>308</v>
      </c>
      <c r="AB147" s="2325"/>
      <c r="AC147" s="2271" t="s">
        <v>309</v>
      </c>
      <c r="AD147" s="2272"/>
      <c r="AE147" s="2323"/>
      <c r="AF147" s="2322"/>
      <c r="AG147" s="2312" t="s">
        <v>298</v>
      </c>
      <c r="AH147" s="2313"/>
      <c r="AI147" s="2271"/>
      <c r="AJ147" s="2272"/>
      <c r="AK147" s="2285"/>
      <c r="AL147" s="2272"/>
      <c r="AM147" s="2271"/>
      <c r="AN147" s="2272"/>
      <c r="AO147" s="2362"/>
      <c r="AP147" s="2363"/>
      <c r="AQ147" s="2285"/>
      <c r="AR147" s="2272"/>
      <c r="AS147" s="2271"/>
      <c r="AT147" s="2272"/>
      <c r="AU147" s="2362"/>
      <c r="AV147" s="2363"/>
      <c r="AW147" s="2285"/>
      <c r="AX147" s="2272"/>
      <c r="AY147" s="2271"/>
      <c r="AZ147" s="2272"/>
      <c r="BA147" s="2362"/>
      <c r="BB147" s="2363"/>
      <c r="BC147" s="2285" t="s">
        <v>568</v>
      </c>
      <c r="BD147" s="2272"/>
      <c r="BE147" s="2271" t="s">
        <v>308</v>
      </c>
      <c r="BF147" s="2272"/>
      <c r="BG147" s="2362"/>
      <c r="BH147" s="2363"/>
      <c r="BI147" s="2285"/>
      <c r="BJ147" s="2272"/>
      <c r="BK147" s="2271"/>
      <c r="BL147" s="2272"/>
      <c r="BM147" s="2362"/>
      <c r="BN147" s="2363"/>
      <c r="BO147" s="2285"/>
      <c r="BP147" s="2272"/>
      <c r="BQ147" s="2271"/>
      <c r="BR147" s="2272"/>
      <c r="BS147" s="2362"/>
      <c r="BT147" s="2363"/>
      <c r="BU147" s="2285"/>
      <c r="BV147" s="2272"/>
      <c r="BW147" s="2271"/>
      <c r="BX147" s="2272"/>
      <c r="BY147" s="2362"/>
      <c r="BZ147" s="2363"/>
      <c r="CA147" s="2285"/>
      <c r="CB147" s="2272"/>
      <c r="CC147" s="2271"/>
      <c r="CD147" s="2272"/>
      <c r="CE147" s="2362"/>
      <c r="CF147" s="2363"/>
      <c r="CG147" s="2285"/>
      <c r="CH147" s="2272"/>
      <c r="CI147" s="897" t="s">
        <v>442</v>
      </c>
    </row>
    <row r="148" spans="1:91" s="1172" customFormat="1" ht="65.25" customHeight="1" thickBot="1" x14ac:dyDescent="0.45">
      <c r="F148" s="2697" t="s">
        <v>562</v>
      </c>
      <c r="G148" s="2698"/>
      <c r="H148" s="2699" t="s">
        <v>448</v>
      </c>
      <c r="I148" s="2549"/>
      <c r="J148" s="2549"/>
      <c r="K148" s="2549"/>
      <c r="L148" s="2549"/>
      <c r="M148" s="2549"/>
      <c r="N148" s="2549"/>
      <c r="O148" s="2549"/>
      <c r="P148" s="2549"/>
      <c r="Q148" s="2549"/>
      <c r="R148" s="2549"/>
      <c r="S148" s="2549"/>
      <c r="T148" s="2700"/>
      <c r="U148" s="2727"/>
      <c r="V148" s="2702"/>
      <c r="W148" s="2727" t="s">
        <v>303</v>
      </c>
      <c r="X148" s="2728"/>
      <c r="Y148" s="2792" t="s">
        <v>449</v>
      </c>
      <c r="Z148" s="2793"/>
      <c r="AA148" s="2794" t="s">
        <v>450</v>
      </c>
      <c r="AB148" s="2795"/>
      <c r="AC148" s="2702" t="s">
        <v>309</v>
      </c>
      <c r="AD148" s="2703"/>
      <c r="AE148" s="2704"/>
      <c r="AF148" s="2703"/>
      <c r="AG148" s="2704" t="s">
        <v>298</v>
      </c>
      <c r="AH148" s="2703"/>
      <c r="AI148" s="2557"/>
      <c r="AJ148" s="2562"/>
      <c r="AK148" s="2552"/>
      <c r="AL148" s="2560"/>
      <c r="AM148" s="2561"/>
      <c r="AN148" s="2560"/>
      <c r="AO148" s="2561"/>
      <c r="AP148" s="2553"/>
      <c r="AQ148" s="1160"/>
      <c r="AR148" s="1161"/>
      <c r="AS148" s="1162"/>
      <c r="AT148" s="1163"/>
      <c r="AU148" s="2561"/>
      <c r="AV148" s="2553"/>
      <c r="AW148" s="2552"/>
      <c r="AX148" s="2560"/>
      <c r="AY148" s="2561"/>
      <c r="AZ148" s="2560"/>
      <c r="BA148" s="2561"/>
      <c r="BB148" s="2553"/>
      <c r="BC148" s="2552"/>
      <c r="BD148" s="2560"/>
      <c r="BE148" s="2561"/>
      <c r="BF148" s="2560"/>
      <c r="BG148" s="2561"/>
      <c r="BH148" s="2553"/>
      <c r="BI148" s="1160"/>
      <c r="BJ148" s="1161"/>
      <c r="BK148" s="1162"/>
      <c r="BL148" s="1163"/>
      <c r="BM148" s="2561"/>
      <c r="BN148" s="2553"/>
      <c r="BO148" s="2552" t="s">
        <v>307</v>
      </c>
      <c r="BP148" s="2560"/>
      <c r="BQ148" s="2561" t="s">
        <v>308</v>
      </c>
      <c r="BR148" s="2560"/>
      <c r="BS148" s="2561"/>
      <c r="BT148" s="2553"/>
      <c r="BU148" s="2552"/>
      <c r="BV148" s="2560"/>
      <c r="BW148" s="2561"/>
      <c r="BX148" s="2560"/>
      <c r="BY148" s="2561"/>
      <c r="BZ148" s="2553"/>
      <c r="CA148" s="2552"/>
      <c r="CB148" s="2560"/>
      <c r="CC148" s="2561"/>
      <c r="CD148" s="2560"/>
      <c r="CE148" s="2557"/>
      <c r="CF148" s="2558"/>
      <c r="CG148" s="2800"/>
      <c r="CH148" s="2563"/>
      <c r="CI148" s="1173" t="s">
        <v>256</v>
      </c>
    </row>
    <row r="149" spans="1:91" s="114" customFormat="1" ht="19.5" customHeight="1" thickTop="1" x14ac:dyDescent="0.4">
      <c r="A149" s="685"/>
      <c r="B149" s="685"/>
      <c r="C149" s="685"/>
      <c r="D149" s="685"/>
      <c r="E149" s="685"/>
      <c r="F149" s="2416" t="s">
        <v>95</v>
      </c>
      <c r="G149" s="2417"/>
      <c r="H149" s="2416" t="s">
        <v>579</v>
      </c>
      <c r="I149" s="2422"/>
      <c r="J149" s="2422"/>
      <c r="K149" s="2422"/>
      <c r="L149" s="2422"/>
      <c r="M149" s="2422"/>
      <c r="N149" s="2422"/>
      <c r="O149" s="2422"/>
      <c r="P149" s="2422"/>
      <c r="Q149" s="2422"/>
      <c r="R149" s="2422"/>
      <c r="S149" s="2422"/>
      <c r="T149" s="2423"/>
      <c r="U149" s="2366" t="s">
        <v>97</v>
      </c>
      <c r="V149" s="2367"/>
      <c r="W149" s="2366" t="s">
        <v>98</v>
      </c>
      <c r="X149" s="2367"/>
      <c r="Y149" s="2416" t="s">
        <v>99</v>
      </c>
      <c r="Z149" s="2422"/>
      <c r="AA149" s="2422"/>
      <c r="AB149" s="2422"/>
      <c r="AC149" s="2422"/>
      <c r="AD149" s="2422"/>
      <c r="AE149" s="2422"/>
      <c r="AF149" s="2422"/>
      <c r="AG149" s="2422"/>
      <c r="AH149" s="2422"/>
      <c r="AI149" s="2422"/>
      <c r="AJ149" s="2423"/>
      <c r="AK149" s="2443" t="s">
        <v>100</v>
      </c>
      <c r="AL149" s="2444"/>
      <c r="AM149" s="2444"/>
      <c r="AN149" s="2444"/>
      <c r="AO149" s="2444"/>
      <c r="AP149" s="2444"/>
      <c r="AQ149" s="2444"/>
      <c r="AR149" s="2444"/>
      <c r="AS149" s="2444"/>
      <c r="AT149" s="2444"/>
      <c r="AU149" s="2444"/>
      <c r="AV149" s="2444"/>
      <c r="AW149" s="2444"/>
      <c r="AX149" s="2444"/>
      <c r="AY149" s="2444"/>
      <c r="AZ149" s="2444"/>
      <c r="BA149" s="2444"/>
      <c r="BB149" s="2444"/>
      <c r="BC149" s="2444"/>
      <c r="BD149" s="2444"/>
      <c r="BE149" s="2444"/>
      <c r="BF149" s="2444"/>
      <c r="BG149" s="2444"/>
      <c r="BH149" s="2444"/>
      <c r="BI149" s="2444"/>
      <c r="BJ149" s="2444"/>
      <c r="BK149" s="2444"/>
      <c r="BL149" s="2444"/>
      <c r="BM149" s="2444"/>
      <c r="BN149" s="2444"/>
      <c r="BO149" s="2444"/>
      <c r="BP149" s="2444"/>
      <c r="BQ149" s="2444"/>
      <c r="BR149" s="2444"/>
      <c r="BS149" s="2444"/>
      <c r="BT149" s="2444"/>
      <c r="BU149" s="2444"/>
      <c r="BV149" s="2444"/>
      <c r="BW149" s="2444"/>
      <c r="BX149" s="2444"/>
      <c r="BY149" s="2444"/>
      <c r="BZ149" s="2444"/>
      <c r="CA149" s="2444"/>
      <c r="CB149" s="2444"/>
      <c r="CC149" s="2444"/>
      <c r="CD149" s="2444"/>
      <c r="CE149" s="2444"/>
      <c r="CF149" s="2444"/>
      <c r="CG149" s="2366" t="s">
        <v>101</v>
      </c>
      <c r="CH149" s="2367"/>
      <c r="CI149" s="2372" t="s">
        <v>102</v>
      </c>
    </row>
    <row r="150" spans="1:91" s="114" customFormat="1" ht="16.149999999999999" customHeight="1" thickBot="1" x14ac:dyDescent="0.45">
      <c r="A150" s="685" t="s">
        <v>103</v>
      </c>
      <c r="B150" s="685"/>
      <c r="C150" s="685"/>
      <c r="D150" s="685" t="s">
        <v>104</v>
      </c>
      <c r="E150" s="685"/>
      <c r="F150" s="2418"/>
      <c r="G150" s="2419"/>
      <c r="H150" s="2424"/>
      <c r="I150" s="2425"/>
      <c r="J150" s="2425"/>
      <c r="K150" s="2425"/>
      <c r="L150" s="2425"/>
      <c r="M150" s="2425"/>
      <c r="N150" s="2425"/>
      <c r="O150" s="2425"/>
      <c r="P150" s="2425"/>
      <c r="Q150" s="2425"/>
      <c r="R150" s="2425"/>
      <c r="S150" s="2425"/>
      <c r="T150" s="2426"/>
      <c r="U150" s="2368"/>
      <c r="V150" s="2369"/>
      <c r="W150" s="2368"/>
      <c r="X150" s="2369"/>
      <c r="Y150" s="2427"/>
      <c r="Z150" s="2428"/>
      <c r="AA150" s="2428"/>
      <c r="AB150" s="2428"/>
      <c r="AC150" s="2428"/>
      <c r="AD150" s="2428"/>
      <c r="AE150" s="2428"/>
      <c r="AF150" s="2428"/>
      <c r="AG150" s="2428"/>
      <c r="AH150" s="2428"/>
      <c r="AI150" s="2428"/>
      <c r="AJ150" s="2429"/>
      <c r="AK150" s="2434"/>
      <c r="AL150" s="2435"/>
      <c r="AM150" s="2435"/>
      <c r="AN150" s="2435"/>
      <c r="AO150" s="2435"/>
      <c r="AP150" s="2435"/>
      <c r="AQ150" s="2435"/>
      <c r="AR150" s="2435"/>
      <c r="AS150" s="2435"/>
      <c r="AT150" s="2435"/>
      <c r="AU150" s="2435"/>
      <c r="AV150" s="2435"/>
      <c r="AW150" s="2435"/>
      <c r="AX150" s="2435"/>
      <c r="AY150" s="2435"/>
      <c r="AZ150" s="2435"/>
      <c r="BA150" s="2435"/>
      <c r="BB150" s="2435"/>
      <c r="BC150" s="2435"/>
      <c r="BD150" s="2435"/>
      <c r="BE150" s="2435"/>
      <c r="BF150" s="2435"/>
      <c r="BG150" s="2435"/>
      <c r="BH150" s="2435"/>
      <c r="BI150" s="2435"/>
      <c r="BJ150" s="2435"/>
      <c r="BK150" s="2435"/>
      <c r="BL150" s="2435"/>
      <c r="BM150" s="2435"/>
      <c r="BN150" s="2435"/>
      <c r="BO150" s="2435"/>
      <c r="BP150" s="2435"/>
      <c r="BQ150" s="2435"/>
      <c r="BR150" s="2435"/>
      <c r="BS150" s="2435"/>
      <c r="BT150" s="2435"/>
      <c r="BU150" s="2435"/>
      <c r="BV150" s="2435"/>
      <c r="BW150" s="2435"/>
      <c r="BX150" s="2435"/>
      <c r="BY150" s="2435"/>
      <c r="BZ150" s="2435"/>
      <c r="CA150" s="2435"/>
      <c r="CB150" s="2435"/>
      <c r="CC150" s="2435"/>
      <c r="CD150" s="2435"/>
      <c r="CE150" s="2435"/>
      <c r="CF150" s="2435"/>
      <c r="CG150" s="2368"/>
      <c r="CH150" s="2369"/>
      <c r="CI150" s="2373"/>
    </row>
    <row r="151" spans="1:91" s="114" customFormat="1" ht="22.9" customHeight="1" thickTop="1" thickBot="1" x14ac:dyDescent="0.3">
      <c r="A151" s="702"/>
      <c r="B151" s="702" t="s">
        <v>105</v>
      </c>
      <c r="C151" s="702" t="s">
        <v>106</v>
      </c>
      <c r="D151" s="702" t="s">
        <v>107</v>
      </c>
      <c r="E151" s="702" t="s">
        <v>108</v>
      </c>
      <c r="F151" s="2418"/>
      <c r="G151" s="2419"/>
      <c r="H151" s="2424"/>
      <c r="I151" s="2425"/>
      <c r="J151" s="2425"/>
      <c r="K151" s="2425"/>
      <c r="L151" s="2425"/>
      <c r="M151" s="2425"/>
      <c r="N151" s="2425"/>
      <c r="O151" s="2425"/>
      <c r="P151" s="2425"/>
      <c r="Q151" s="2425"/>
      <c r="R151" s="2425"/>
      <c r="S151" s="2425"/>
      <c r="T151" s="2426"/>
      <c r="U151" s="2368"/>
      <c r="V151" s="2369"/>
      <c r="W151" s="2368"/>
      <c r="X151" s="2369"/>
      <c r="Y151" s="2459" t="s">
        <v>104</v>
      </c>
      <c r="Z151" s="2451"/>
      <c r="AA151" s="2451" t="s">
        <v>109</v>
      </c>
      <c r="AB151" s="2463"/>
      <c r="AC151" s="2415" t="s">
        <v>110</v>
      </c>
      <c r="AD151" s="2409"/>
      <c r="AE151" s="2409"/>
      <c r="AF151" s="2409"/>
      <c r="AG151" s="2409"/>
      <c r="AH151" s="2409"/>
      <c r="AI151" s="2409"/>
      <c r="AJ151" s="2433"/>
      <c r="AK151" s="2415" t="s">
        <v>111</v>
      </c>
      <c r="AL151" s="2409"/>
      <c r="AM151" s="2409"/>
      <c r="AN151" s="2409"/>
      <c r="AO151" s="2409"/>
      <c r="AP151" s="2409"/>
      <c r="AQ151" s="2409"/>
      <c r="AR151" s="2409"/>
      <c r="AS151" s="2409"/>
      <c r="AT151" s="2409"/>
      <c r="AU151" s="2409"/>
      <c r="AV151" s="2433"/>
      <c r="AW151" s="2434" t="s">
        <v>112</v>
      </c>
      <c r="AX151" s="2435"/>
      <c r="AY151" s="2435"/>
      <c r="AZ151" s="2435"/>
      <c r="BA151" s="2435"/>
      <c r="BB151" s="2435"/>
      <c r="BC151" s="2435"/>
      <c r="BD151" s="2435"/>
      <c r="BE151" s="2435"/>
      <c r="BF151" s="2435"/>
      <c r="BG151" s="2435"/>
      <c r="BH151" s="2436"/>
      <c r="BI151" s="2437" t="s">
        <v>113</v>
      </c>
      <c r="BJ151" s="2437"/>
      <c r="BK151" s="2437"/>
      <c r="BL151" s="2437"/>
      <c r="BM151" s="2437"/>
      <c r="BN151" s="2437"/>
      <c r="BO151" s="2437"/>
      <c r="BP151" s="2437"/>
      <c r="BQ151" s="2437"/>
      <c r="BR151" s="2437"/>
      <c r="BS151" s="2437"/>
      <c r="BT151" s="2437"/>
      <c r="BU151" s="2434" t="s">
        <v>114</v>
      </c>
      <c r="BV151" s="2435"/>
      <c r="BW151" s="2435"/>
      <c r="BX151" s="2435"/>
      <c r="BY151" s="2435"/>
      <c r="BZ151" s="2435"/>
      <c r="CA151" s="2435"/>
      <c r="CB151" s="2435"/>
      <c r="CC151" s="2435"/>
      <c r="CD151" s="2435"/>
      <c r="CE151" s="2435"/>
      <c r="CF151" s="2436"/>
      <c r="CG151" s="2368"/>
      <c r="CH151" s="2369"/>
      <c r="CI151" s="2373"/>
    </row>
    <row r="152" spans="1:91" s="114" customFormat="1" ht="23.45" customHeight="1" thickTop="1" x14ac:dyDescent="0.4">
      <c r="A152" s="702">
        <v>1.5</v>
      </c>
      <c r="B152" s="702">
        <f>A152*E152</f>
        <v>75</v>
      </c>
      <c r="C152" s="702">
        <f>A152*E152+36</f>
        <v>111</v>
      </c>
      <c r="D152" s="702">
        <f>A152*E152+2*36</f>
        <v>147</v>
      </c>
      <c r="E152" s="702">
        <v>50</v>
      </c>
      <c r="F152" s="2418"/>
      <c r="G152" s="2419"/>
      <c r="H152" s="2424"/>
      <c r="I152" s="2425"/>
      <c r="J152" s="2425"/>
      <c r="K152" s="2425"/>
      <c r="L152" s="2425"/>
      <c r="M152" s="2425"/>
      <c r="N152" s="2425"/>
      <c r="O152" s="2425"/>
      <c r="P152" s="2425"/>
      <c r="Q152" s="2425"/>
      <c r="R152" s="2425"/>
      <c r="S152" s="2425"/>
      <c r="T152" s="2426"/>
      <c r="U152" s="2368"/>
      <c r="V152" s="2369"/>
      <c r="W152" s="2368"/>
      <c r="X152" s="2369"/>
      <c r="Y152" s="2460"/>
      <c r="Z152" s="2452"/>
      <c r="AA152" s="2448"/>
      <c r="AB152" s="2464"/>
      <c r="AC152" s="2445" t="s">
        <v>115</v>
      </c>
      <c r="AD152" s="2446"/>
      <c r="AE152" s="2451" t="s">
        <v>116</v>
      </c>
      <c r="AF152" s="2451"/>
      <c r="AG152" s="2451" t="s">
        <v>117</v>
      </c>
      <c r="AH152" s="2451"/>
      <c r="AI152" s="2451" t="s">
        <v>118</v>
      </c>
      <c r="AJ152" s="2454"/>
      <c r="AK152" s="905"/>
      <c r="AL152" s="906" t="s">
        <v>119</v>
      </c>
      <c r="AM152" s="906"/>
      <c r="AN152" s="906"/>
      <c r="AO152" s="906"/>
      <c r="AP152" s="907"/>
      <c r="AQ152" s="2383" t="s">
        <v>120</v>
      </c>
      <c r="AR152" s="2340"/>
      <c r="AS152" s="2340"/>
      <c r="AT152" s="2340"/>
      <c r="AU152" s="2340"/>
      <c r="AV152" s="2384"/>
      <c r="AW152" s="2340" t="s">
        <v>121</v>
      </c>
      <c r="AX152" s="2340"/>
      <c r="AY152" s="2340"/>
      <c r="AZ152" s="2340"/>
      <c r="BA152" s="2340"/>
      <c r="BB152" s="2340"/>
      <c r="BC152" s="2383" t="s">
        <v>122</v>
      </c>
      <c r="BD152" s="2340"/>
      <c r="BE152" s="2340"/>
      <c r="BF152" s="2340"/>
      <c r="BG152" s="2340"/>
      <c r="BH152" s="2384"/>
      <c r="BI152" s="2340" t="s">
        <v>123</v>
      </c>
      <c r="BJ152" s="2340"/>
      <c r="BK152" s="2340"/>
      <c r="BL152" s="2340"/>
      <c r="BM152" s="2340"/>
      <c r="BN152" s="2340"/>
      <c r="BO152" s="2383" t="s">
        <v>124</v>
      </c>
      <c r="BP152" s="2340"/>
      <c r="BQ152" s="2340"/>
      <c r="BR152" s="2340"/>
      <c r="BS152" s="2340"/>
      <c r="BT152" s="2384"/>
      <c r="BU152" s="2340" t="s">
        <v>125</v>
      </c>
      <c r="BV152" s="2340"/>
      <c r="BW152" s="2340"/>
      <c r="BX152" s="2340"/>
      <c r="BY152" s="2340"/>
      <c r="BZ152" s="2340"/>
      <c r="CA152" s="2383" t="s">
        <v>126</v>
      </c>
      <c r="CB152" s="2340"/>
      <c r="CC152" s="2340"/>
      <c r="CD152" s="2340"/>
      <c r="CE152" s="2340"/>
      <c r="CF152" s="2384"/>
      <c r="CG152" s="2368"/>
      <c r="CH152" s="2369"/>
      <c r="CI152" s="2373"/>
    </row>
    <row r="153" spans="1:91" s="114" customFormat="1" ht="18.600000000000001" customHeight="1" x14ac:dyDescent="0.4">
      <c r="A153" s="702">
        <v>2.1</v>
      </c>
      <c r="B153" s="702">
        <f>A153*E153</f>
        <v>105</v>
      </c>
      <c r="C153" s="702">
        <f>A153*E153+36</f>
        <v>141</v>
      </c>
      <c r="D153" s="702">
        <f>A153*E153+2*36</f>
        <v>177</v>
      </c>
      <c r="E153" s="702">
        <v>50</v>
      </c>
      <c r="F153" s="2418"/>
      <c r="G153" s="2419"/>
      <c r="H153" s="2424"/>
      <c r="I153" s="2425"/>
      <c r="J153" s="2425"/>
      <c r="K153" s="2425"/>
      <c r="L153" s="2425"/>
      <c r="M153" s="2425"/>
      <c r="N153" s="2425"/>
      <c r="O153" s="2425"/>
      <c r="P153" s="2425"/>
      <c r="Q153" s="2425"/>
      <c r="R153" s="2425"/>
      <c r="S153" s="2425"/>
      <c r="T153" s="2426"/>
      <c r="U153" s="2368"/>
      <c r="V153" s="2369"/>
      <c r="W153" s="2368"/>
      <c r="X153" s="2369"/>
      <c r="Y153" s="2460"/>
      <c r="Z153" s="2452"/>
      <c r="AA153" s="2448"/>
      <c r="AB153" s="2464"/>
      <c r="AC153" s="2447"/>
      <c r="AD153" s="2448"/>
      <c r="AE153" s="2452"/>
      <c r="AF153" s="2452"/>
      <c r="AG153" s="2452"/>
      <c r="AH153" s="2452"/>
      <c r="AI153" s="2452"/>
      <c r="AJ153" s="2455"/>
      <c r="AK153" s="908"/>
      <c r="AL153" s="909">
        <v>17</v>
      </c>
      <c r="AM153" s="2385" t="s">
        <v>127</v>
      </c>
      <c r="AN153" s="2385"/>
      <c r="AO153" s="2385"/>
      <c r="AP153" s="910"/>
      <c r="AQ153" s="911"/>
      <c r="AR153" s="909">
        <v>17</v>
      </c>
      <c r="AS153" s="909" t="s">
        <v>127</v>
      </c>
      <c r="AT153" s="909"/>
      <c r="AU153" s="909"/>
      <c r="AV153" s="912"/>
      <c r="AW153" s="911"/>
      <c r="AX153" s="909">
        <v>17</v>
      </c>
      <c r="AY153" s="909" t="s">
        <v>127</v>
      </c>
      <c r="AZ153" s="909"/>
      <c r="BA153" s="909"/>
      <c r="BB153" s="912"/>
      <c r="BC153" s="911"/>
      <c r="BD153" s="909">
        <v>18</v>
      </c>
      <c r="BE153" s="909" t="s">
        <v>127</v>
      </c>
      <c r="BF153" s="909"/>
      <c r="BG153" s="909"/>
      <c r="BH153" s="912"/>
      <c r="BI153" s="911"/>
      <c r="BJ153" s="909">
        <v>17</v>
      </c>
      <c r="BK153" s="909" t="s">
        <v>127</v>
      </c>
      <c r="BL153" s="909"/>
      <c r="BM153" s="909"/>
      <c r="BN153" s="912"/>
      <c r="BO153" s="911"/>
      <c r="BP153" s="909">
        <v>17</v>
      </c>
      <c r="BQ153" s="909" t="s">
        <v>127</v>
      </c>
      <c r="BR153" s="909"/>
      <c r="BS153" s="909"/>
      <c r="BT153" s="912"/>
      <c r="BU153" s="911"/>
      <c r="BV153" s="909">
        <v>17</v>
      </c>
      <c r="BW153" s="909" t="s">
        <v>127</v>
      </c>
      <c r="BX153" s="909"/>
      <c r="BY153" s="909"/>
      <c r="BZ153" s="912"/>
      <c r="CA153" s="911"/>
      <c r="CB153" s="909"/>
      <c r="CC153" s="909"/>
      <c r="CD153" s="909"/>
      <c r="CE153" s="909"/>
      <c r="CF153" s="912"/>
      <c r="CG153" s="2368"/>
      <c r="CH153" s="2369"/>
      <c r="CI153" s="2373"/>
    </row>
    <row r="154" spans="1:91" s="114" customFormat="1" ht="25.5" customHeight="1" x14ac:dyDescent="0.4">
      <c r="A154" s="674"/>
      <c r="B154" s="674"/>
      <c r="C154" s="674"/>
      <c r="D154" s="674"/>
      <c r="E154" s="674"/>
      <c r="F154" s="2418"/>
      <c r="G154" s="2419"/>
      <c r="H154" s="2424"/>
      <c r="I154" s="2425"/>
      <c r="J154" s="2425"/>
      <c r="K154" s="2425"/>
      <c r="L154" s="2425"/>
      <c r="M154" s="2425"/>
      <c r="N154" s="2425"/>
      <c r="O154" s="2425"/>
      <c r="P154" s="2425"/>
      <c r="Q154" s="2425"/>
      <c r="R154" s="2425"/>
      <c r="S154" s="2425"/>
      <c r="T154" s="2426"/>
      <c r="U154" s="2368"/>
      <c r="V154" s="2369"/>
      <c r="W154" s="2368"/>
      <c r="X154" s="2369"/>
      <c r="Y154" s="2460"/>
      <c r="Z154" s="2452"/>
      <c r="AA154" s="2448"/>
      <c r="AB154" s="2464"/>
      <c r="AC154" s="2447"/>
      <c r="AD154" s="2448"/>
      <c r="AE154" s="2452"/>
      <c r="AF154" s="2452"/>
      <c r="AG154" s="2452"/>
      <c r="AH154" s="2452"/>
      <c r="AI154" s="2452"/>
      <c r="AJ154" s="2455"/>
      <c r="AK154" s="913" t="s">
        <v>128</v>
      </c>
      <c r="AL154" s="914" t="s">
        <v>601</v>
      </c>
      <c r="AM154" s="915"/>
      <c r="AN154" s="915"/>
      <c r="AO154" s="915"/>
      <c r="AP154" s="916"/>
      <c r="AQ154" s="2386"/>
      <c r="AR154" s="2387"/>
      <c r="AS154" s="2387"/>
      <c r="AT154" s="2387"/>
      <c r="AU154" s="2387"/>
      <c r="AV154" s="2387"/>
      <c r="AW154" s="2386"/>
      <c r="AX154" s="2387"/>
      <c r="AY154" s="2387"/>
      <c r="AZ154" s="2387"/>
      <c r="BA154" s="2387"/>
      <c r="BB154" s="2387"/>
      <c r="BC154" s="2386"/>
      <c r="BD154" s="2387"/>
      <c r="BE154" s="2387"/>
      <c r="BF154" s="2387"/>
      <c r="BG154" s="2387"/>
      <c r="BH154" s="2387"/>
      <c r="BI154" s="2386"/>
      <c r="BJ154" s="2387"/>
      <c r="BK154" s="2387"/>
      <c r="BL154" s="2387"/>
      <c r="BM154" s="2387"/>
      <c r="BN154" s="2387"/>
      <c r="BO154" s="2386"/>
      <c r="BP154" s="2387"/>
      <c r="BQ154" s="2387"/>
      <c r="BR154" s="2387"/>
      <c r="BS154" s="2387"/>
      <c r="BT154" s="2387"/>
      <c r="BU154" s="2386"/>
      <c r="BV154" s="2387"/>
      <c r="BW154" s="2387"/>
      <c r="BX154" s="2387"/>
      <c r="BY154" s="2387"/>
      <c r="BZ154" s="2387"/>
      <c r="CA154" s="2386"/>
      <c r="CB154" s="2387"/>
      <c r="CC154" s="2387"/>
      <c r="CD154" s="2387"/>
      <c r="CE154" s="2387"/>
      <c r="CF154" s="2387"/>
      <c r="CG154" s="2368"/>
      <c r="CH154" s="2369"/>
      <c r="CI154" s="2373"/>
    </row>
    <row r="155" spans="1:91" s="114" customFormat="1" ht="24" customHeight="1" x14ac:dyDescent="0.4">
      <c r="A155" s="700">
        <f>(B155-36)/C155</f>
        <v>1.9523809523809523</v>
      </c>
      <c r="B155" s="702">
        <v>200</v>
      </c>
      <c r="C155" s="702">
        <v>84</v>
      </c>
      <c r="D155" s="702" t="s">
        <v>106</v>
      </c>
      <c r="E155" s="674"/>
      <c r="F155" s="2418"/>
      <c r="G155" s="2419"/>
      <c r="H155" s="2424"/>
      <c r="I155" s="2425"/>
      <c r="J155" s="2425"/>
      <c r="K155" s="2425"/>
      <c r="L155" s="2425"/>
      <c r="M155" s="2425"/>
      <c r="N155" s="2425"/>
      <c r="O155" s="2425"/>
      <c r="P155" s="2425"/>
      <c r="Q155" s="2425"/>
      <c r="R155" s="2425"/>
      <c r="S155" s="2425"/>
      <c r="T155" s="2426"/>
      <c r="U155" s="2368"/>
      <c r="V155" s="2369"/>
      <c r="W155" s="2368"/>
      <c r="X155" s="2369"/>
      <c r="Y155" s="2460"/>
      <c r="Z155" s="2452"/>
      <c r="AA155" s="2448"/>
      <c r="AB155" s="2464"/>
      <c r="AC155" s="2447"/>
      <c r="AD155" s="2448"/>
      <c r="AE155" s="2452"/>
      <c r="AF155" s="2452"/>
      <c r="AG155" s="2452"/>
      <c r="AH155" s="2452"/>
      <c r="AI155" s="2452"/>
      <c r="AJ155" s="2455"/>
      <c r="AK155" s="2438" t="s">
        <v>130</v>
      </c>
      <c r="AL155" s="2380"/>
      <c r="AM155" s="2375" t="s">
        <v>131</v>
      </c>
      <c r="AN155" s="2431"/>
      <c r="AO155" s="2375" t="s">
        <v>132</v>
      </c>
      <c r="AP155" s="2376"/>
      <c r="AQ155" s="2439" t="s">
        <v>130</v>
      </c>
      <c r="AR155" s="2440"/>
      <c r="AS155" s="2375" t="s">
        <v>131</v>
      </c>
      <c r="AT155" s="2431"/>
      <c r="AU155" s="2375" t="s">
        <v>132</v>
      </c>
      <c r="AV155" s="2376"/>
      <c r="AW155" s="2379" t="s">
        <v>130</v>
      </c>
      <c r="AX155" s="2380"/>
      <c r="AY155" s="2375" t="s">
        <v>131</v>
      </c>
      <c r="AZ155" s="2431"/>
      <c r="BA155" s="2375" t="s">
        <v>132</v>
      </c>
      <c r="BB155" s="2376"/>
      <c r="BC155" s="2379" t="s">
        <v>130</v>
      </c>
      <c r="BD155" s="2380"/>
      <c r="BE155" s="2375" t="s">
        <v>131</v>
      </c>
      <c r="BF155" s="2431"/>
      <c r="BG155" s="2375" t="s">
        <v>132</v>
      </c>
      <c r="BH155" s="2376"/>
      <c r="BI155" s="2379" t="s">
        <v>130</v>
      </c>
      <c r="BJ155" s="2380"/>
      <c r="BK155" s="2375" t="s">
        <v>131</v>
      </c>
      <c r="BL155" s="2431"/>
      <c r="BM155" s="2375" t="s">
        <v>132</v>
      </c>
      <c r="BN155" s="2376"/>
      <c r="BO155" s="2379" t="s">
        <v>130</v>
      </c>
      <c r="BP155" s="2380"/>
      <c r="BQ155" s="2375" t="s">
        <v>131</v>
      </c>
      <c r="BR155" s="2431"/>
      <c r="BS155" s="2375" t="s">
        <v>132</v>
      </c>
      <c r="BT155" s="2376"/>
      <c r="BU155" s="2379" t="s">
        <v>130</v>
      </c>
      <c r="BV155" s="2380"/>
      <c r="BW155" s="2375" t="s">
        <v>131</v>
      </c>
      <c r="BX155" s="2431"/>
      <c r="BY155" s="2375" t="s">
        <v>132</v>
      </c>
      <c r="BZ155" s="2376"/>
      <c r="CA155" s="2379" t="s">
        <v>130</v>
      </c>
      <c r="CB155" s="2380"/>
      <c r="CC155" s="2375" t="s">
        <v>131</v>
      </c>
      <c r="CD155" s="2431"/>
      <c r="CE155" s="2375" t="s">
        <v>132</v>
      </c>
      <c r="CF155" s="2376"/>
      <c r="CG155" s="2368"/>
      <c r="CH155" s="2369"/>
      <c r="CI155" s="2373"/>
      <c r="CJ155" s="672" t="s">
        <v>133</v>
      </c>
    </row>
    <row r="156" spans="1:91" s="114" customFormat="1" ht="145.5" customHeight="1" thickBot="1" x14ac:dyDescent="0.45">
      <c r="A156" s="700">
        <f>B156/C156</f>
        <v>1.6666666666666667</v>
      </c>
      <c r="B156" s="702">
        <v>170</v>
      </c>
      <c r="C156" s="702">
        <v>102</v>
      </c>
      <c r="D156" s="702" t="s">
        <v>105</v>
      </c>
      <c r="E156" s="674"/>
      <c r="F156" s="2420"/>
      <c r="G156" s="2421"/>
      <c r="H156" s="2427"/>
      <c r="I156" s="2428"/>
      <c r="J156" s="2428"/>
      <c r="K156" s="2428"/>
      <c r="L156" s="2428"/>
      <c r="M156" s="2428"/>
      <c r="N156" s="2428"/>
      <c r="O156" s="2428"/>
      <c r="P156" s="2428"/>
      <c r="Q156" s="2428"/>
      <c r="R156" s="2428"/>
      <c r="S156" s="2428"/>
      <c r="T156" s="2429"/>
      <c r="U156" s="2370"/>
      <c r="V156" s="2371"/>
      <c r="W156" s="2370"/>
      <c r="X156" s="2371"/>
      <c r="Y156" s="2461"/>
      <c r="Z156" s="2462"/>
      <c r="AA156" s="2450"/>
      <c r="AB156" s="2465"/>
      <c r="AC156" s="2449"/>
      <c r="AD156" s="2450"/>
      <c r="AE156" s="2453"/>
      <c r="AF156" s="2453"/>
      <c r="AG156" s="2453"/>
      <c r="AH156" s="2453"/>
      <c r="AI156" s="2453"/>
      <c r="AJ156" s="2456"/>
      <c r="AK156" s="2381"/>
      <c r="AL156" s="2382"/>
      <c r="AM156" s="2377"/>
      <c r="AN156" s="2432"/>
      <c r="AO156" s="2377"/>
      <c r="AP156" s="2378"/>
      <c r="AQ156" s="2441"/>
      <c r="AR156" s="2442"/>
      <c r="AS156" s="2377"/>
      <c r="AT156" s="2432"/>
      <c r="AU156" s="2377"/>
      <c r="AV156" s="2378"/>
      <c r="AW156" s="2381"/>
      <c r="AX156" s="2382"/>
      <c r="AY156" s="2377"/>
      <c r="AZ156" s="2432"/>
      <c r="BA156" s="2377"/>
      <c r="BB156" s="2378"/>
      <c r="BC156" s="2381"/>
      <c r="BD156" s="2382"/>
      <c r="BE156" s="2377"/>
      <c r="BF156" s="2432"/>
      <c r="BG156" s="2377"/>
      <c r="BH156" s="2378"/>
      <c r="BI156" s="2381"/>
      <c r="BJ156" s="2382"/>
      <c r="BK156" s="2377"/>
      <c r="BL156" s="2432"/>
      <c r="BM156" s="2377"/>
      <c r="BN156" s="2378"/>
      <c r="BO156" s="2381"/>
      <c r="BP156" s="2382"/>
      <c r="BQ156" s="2377"/>
      <c r="BR156" s="2432"/>
      <c r="BS156" s="2377"/>
      <c r="BT156" s="2378"/>
      <c r="BU156" s="2381"/>
      <c r="BV156" s="2382"/>
      <c r="BW156" s="2377"/>
      <c r="BX156" s="2432"/>
      <c r="BY156" s="2377"/>
      <c r="BZ156" s="2378"/>
      <c r="CA156" s="2381"/>
      <c r="CB156" s="2382"/>
      <c r="CC156" s="2377"/>
      <c r="CD156" s="2432"/>
      <c r="CE156" s="2377"/>
      <c r="CF156" s="2378"/>
      <c r="CG156" s="2370"/>
      <c r="CH156" s="2371"/>
      <c r="CI156" s="2374"/>
      <c r="CJ156" s="673" t="s">
        <v>130</v>
      </c>
      <c r="CK156" s="673" t="s">
        <v>131</v>
      </c>
      <c r="CL156" s="673" t="s">
        <v>134</v>
      </c>
    </row>
    <row r="157" spans="1:91" s="1062" customFormat="1" ht="30" customHeight="1" thickTop="1" thickBot="1" x14ac:dyDescent="0.25">
      <c r="F157" s="2674" t="s">
        <v>312</v>
      </c>
      <c r="G157" s="2675"/>
      <c r="H157" s="2670" t="s">
        <v>313</v>
      </c>
      <c r="I157" s="2670"/>
      <c r="J157" s="2670"/>
      <c r="K157" s="2670"/>
      <c r="L157" s="2670"/>
      <c r="M157" s="2670"/>
      <c r="N157" s="2670"/>
      <c r="O157" s="2670"/>
      <c r="P157" s="2670"/>
      <c r="Q157" s="2670"/>
      <c r="R157" s="2670"/>
      <c r="S157" s="2670"/>
      <c r="T157" s="2670"/>
      <c r="U157" s="2674"/>
      <c r="V157" s="2801"/>
      <c r="W157" s="2802"/>
      <c r="X157" s="2803"/>
      <c r="Y157" s="2804"/>
      <c r="Z157" s="2805"/>
      <c r="AA157" s="2806"/>
      <c r="AB157" s="2807"/>
      <c r="AC157" s="2808"/>
      <c r="AD157" s="2809"/>
      <c r="AE157" s="2810"/>
      <c r="AF157" s="2809"/>
      <c r="AG157" s="2679"/>
      <c r="AH157" s="2677"/>
      <c r="AI157" s="2679"/>
      <c r="AJ157" s="2677"/>
      <c r="AK157" s="1164"/>
      <c r="AL157" s="1165"/>
      <c r="AM157" s="1166"/>
      <c r="AN157" s="1167"/>
      <c r="AO157" s="2813"/>
      <c r="AP157" s="2814"/>
      <c r="AQ157" s="1168"/>
      <c r="AR157" s="1165"/>
      <c r="AS157" s="1166"/>
      <c r="AT157" s="1165"/>
      <c r="AU157" s="2813"/>
      <c r="AV157" s="2814"/>
      <c r="AW157" s="1168"/>
      <c r="AX157" s="1165"/>
      <c r="AY157" s="1166"/>
      <c r="AZ157" s="1165"/>
      <c r="BA157" s="2813"/>
      <c r="BB157" s="2814"/>
      <c r="BC157" s="1168"/>
      <c r="BD157" s="1165"/>
      <c r="BE157" s="1166"/>
      <c r="BF157" s="1165"/>
      <c r="BG157" s="2813"/>
      <c r="BH157" s="2814"/>
      <c r="BI157" s="1169"/>
      <c r="BJ157" s="1170"/>
      <c r="BK157" s="1166"/>
      <c r="BL157" s="1165"/>
      <c r="BM157" s="2813"/>
      <c r="BN157" s="2814"/>
      <c r="BO157" s="1168"/>
      <c r="BP157" s="1165"/>
      <c r="BQ157" s="1166"/>
      <c r="BR157" s="1165"/>
      <c r="BS157" s="2813"/>
      <c r="BT157" s="2814"/>
      <c r="BU157" s="2676"/>
      <c r="BV157" s="2677"/>
      <c r="BW157" s="2813"/>
      <c r="BX157" s="2808"/>
      <c r="BY157" s="2813"/>
      <c r="BZ157" s="2814"/>
      <c r="CA157" s="2676"/>
      <c r="CB157" s="2677"/>
      <c r="CC157" s="2813"/>
      <c r="CD157" s="2828"/>
      <c r="CE157" s="2813"/>
      <c r="CF157" s="2814"/>
      <c r="CG157" s="2815"/>
      <c r="CH157" s="2816"/>
      <c r="CI157" s="1171"/>
      <c r="CJ157" s="2817"/>
      <c r="CK157" s="2817"/>
      <c r="CL157" s="2817"/>
      <c r="CM157" s="2817"/>
    </row>
    <row r="158" spans="1:91" s="920" customFormat="1" ht="49.5" customHeight="1" thickTop="1" x14ac:dyDescent="0.2">
      <c r="A158" s="936" t="e">
        <f t="shared" ref="A158:B163" si="500">BE158+BK158+BQ158+BW158+CC158</f>
        <v>#VALUE!</v>
      </c>
      <c r="B158" s="936">
        <f t="shared" si="500"/>
        <v>324</v>
      </c>
      <c r="C158" s="936">
        <f t="shared" ref="C158:C163" si="501">BH158+BN158+BT158+BZ158+CF158</f>
        <v>0</v>
      </c>
      <c r="D158" s="936" t="e">
        <f>AK158+AL159+AQ158+AR159+AW158+AX159+BC158+BD159+BJ159+BP159+BV159+CB159+#REF!+#REF!</f>
        <v>#VALUE!</v>
      </c>
      <c r="E158" s="936" t="e">
        <f>BK158+BQ158+BW158+CC158+#REF!</f>
        <v>#VALUE!</v>
      </c>
      <c r="F158" s="2688" t="s">
        <v>314</v>
      </c>
      <c r="G158" s="2689"/>
      <c r="H158" s="2818" t="s">
        <v>596</v>
      </c>
      <c r="I158" s="2819"/>
      <c r="J158" s="2819"/>
      <c r="K158" s="2819"/>
      <c r="L158" s="2819"/>
      <c r="M158" s="2819"/>
      <c r="N158" s="2819"/>
      <c r="O158" s="2819"/>
      <c r="P158" s="2819"/>
      <c r="Q158" s="2819"/>
      <c r="R158" s="2819"/>
      <c r="S158" s="2819"/>
      <c r="T158" s="2820"/>
      <c r="U158" s="2821" t="s">
        <v>388</v>
      </c>
      <c r="V158" s="2822"/>
      <c r="W158" s="2821" t="s">
        <v>387</v>
      </c>
      <c r="X158" s="2822"/>
      <c r="Y158" s="2825" t="s">
        <v>606</v>
      </c>
      <c r="Z158" s="2826"/>
      <c r="AA158" s="2826" t="s">
        <v>606</v>
      </c>
      <c r="AB158" s="2827"/>
      <c r="AC158" s="2752" t="s">
        <v>328</v>
      </c>
      <c r="AD158" s="2753"/>
      <c r="AE158" s="2754"/>
      <c r="AF158" s="2753"/>
      <c r="AG158" s="2841" t="s">
        <v>607</v>
      </c>
      <c r="AH158" s="2842"/>
      <c r="AI158" s="2811" t="s">
        <v>304</v>
      </c>
      <c r="AJ158" s="2812"/>
      <c r="AK158" s="875" t="s">
        <v>83</v>
      </c>
      <c r="AL158" s="963">
        <v>68</v>
      </c>
      <c r="AM158" s="1063" t="s">
        <v>83</v>
      </c>
      <c r="AN158" s="963">
        <v>68</v>
      </c>
      <c r="AO158" s="2634"/>
      <c r="AP158" s="2635"/>
      <c r="AQ158" s="875" t="s">
        <v>83</v>
      </c>
      <c r="AR158" s="945">
        <v>68</v>
      </c>
      <c r="AS158" s="1064" t="s">
        <v>83</v>
      </c>
      <c r="AT158" s="1065">
        <v>68</v>
      </c>
      <c r="AU158" s="2634"/>
      <c r="AV158" s="2635"/>
      <c r="AW158" s="875" t="s">
        <v>83</v>
      </c>
      <c r="AX158" s="945">
        <v>68</v>
      </c>
      <c r="AY158" s="1064" t="s">
        <v>83</v>
      </c>
      <c r="AZ158" s="945">
        <v>68</v>
      </c>
      <c r="BA158" s="2634"/>
      <c r="BB158" s="2635"/>
      <c r="BC158" s="875" t="s">
        <v>83</v>
      </c>
      <c r="BD158" s="945">
        <v>72</v>
      </c>
      <c r="BE158" s="1064" t="s">
        <v>83</v>
      </c>
      <c r="BF158" s="1065">
        <v>72</v>
      </c>
      <c r="BG158" s="2634"/>
      <c r="BH158" s="2635"/>
      <c r="BI158" s="875" t="s">
        <v>83</v>
      </c>
      <c r="BJ158" s="945">
        <v>68</v>
      </c>
      <c r="BK158" s="1064" t="s">
        <v>83</v>
      </c>
      <c r="BL158" s="1065">
        <v>68</v>
      </c>
      <c r="BM158" s="2632"/>
      <c r="BN158" s="2631"/>
      <c r="BO158" s="875" t="s">
        <v>83</v>
      </c>
      <c r="BP158" s="945">
        <v>68</v>
      </c>
      <c r="BQ158" s="1064" t="s">
        <v>83</v>
      </c>
      <c r="BR158" s="1065">
        <v>68</v>
      </c>
      <c r="BS158" s="2632"/>
      <c r="BT158" s="2631"/>
      <c r="BU158" s="875" t="s">
        <v>83</v>
      </c>
      <c r="BV158" s="945">
        <v>68</v>
      </c>
      <c r="BW158" s="1064" t="s">
        <v>83</v>
      </c>
      <c r="BX158" s="1065">
        <v>68</v>
      </c>
      <c r="BY158" s="2634"/>
      <c r="BZ158" s="2635"/>
      <c r="CA158" s="875" t="s">
        <v>83</v>
      </c>
      <c r="CB158" s="945">
        <v>48</v>
      </c>
      <c r="CC158" s="1064" t="s">
        <v>83</v>
      </c>
      <c r="CD158" s="1065">
        <v>48</v>
      </c>
      <c r="CE158" s="2628"/>
      <c r="CF158" s="2629"/>
      <c r="CG158" s="2626"/>
      <c r="CH158" s="2839"/>
      <c r="CI158" s="2834" t="s">
        <v>623</v>
      </c>
    </row>
    <row r="159" spans="1:91" s="920" customFormat="1" ht="30" customHeight="1" thickBot="1" x14ac:dyDescent="0.25">
      <c r="A159" s="941">
        <f t="shared" si="500"/>
        <v>0</v>
      </c>
      <c r="B159" s="941">
        <f t="shared" si="500"/>
        <v>0</v>
      </c>
      <c r="C159" s="941">
        <f t="shared" si="501"/>
        <v>0</v>
      </c>
      <c r="D159" s="941" t="e">
        <f>BI159+BO159+BU159+CA159+#REF!</f>
        <v>#REF!</v>
      </c>
      <c r="E159" s="1066" t="e">
        <f>BK159+BQ159+BW159+CC159+#REF!</f>
        <v>#REF!</v>
      </c>
      <c r="F159" s="2301"/>
      <c r="G159" s="2302"/>
      <c r="H159" s="2770"/>
      <c r="I159" s="2771"/>
      <c r="J159" s="2771"/>
      <c r="K159" s="2771"/>
      <c r="L159" s="2771"/>
      <c r="M159" s="2771"/>
      <c r="N159" s="2771"/>
      <c r="O159" s="2771"/>
      <c r="P159" s="2771"/>
      <c r="Q159" s="2771"/>
      <c r="R159" s="2771"/>
      <c r="S159" s="2771"/>
      <c r="T159" s="2772"/>
      <c r="U159" s="2823"/>
      <c r="V159" s="2824"/>
      <c r="W159" s="2823"/>
      <c r="X159" s="2824"/>
      <c r="Y159" s="1019" t="s">
        <v>128</v>
      </c>
      <c r="Z159" s="1011">
        <v>16</v>
      </c>
      <c r="AA159" s="1019" t="s">
        <v>128</v>
      </c>
      <c r="AB159" s="1011">
        <v>16</v>
      </c>
      <c r="AC159" s="2752"/>
      <c r="AD159" s="2753"/>
      <c r="AE159" s="2754"/>
      <c r="AF159" s="2753"/>
      <c r="AG159" s="1067" t="s">
        <v>128</v>
      </c>
      <c r="AH159" s="1068">
        <v>16</v>
      </c>
      <c r="AI159" s="2836"/>
      <c r="AJ159" s="2837"/>
      <c r="AK159" s="1067" t="s">
        <v>128</v>
      </c>
      <c r="AL159" s="1068">
        <v>16</v>
      </c>
      <c r="AM159" s="1067" t="s">
        <v>128</v>
      </c>
      <c r="AN159" s="1068">
        <v>16</v>
      </c>
      <c r="AO159" s="2751"/>
      <c r="AP159" s="2530"/>
      <c r="AQ159" s="875"/>
      <c r="AR159" s="945"/>
      <c r="AS159" s="946"/>
      <c r="AT159" s="947"/>
      <c r="AU159" s="2751"/>
      <c r="AV159" s="2530"/>
      <c r="AW159" s="875"/>
      <c r="AX159" s="945"/>
      <c r="AY159" s="946"/>
      <c r="AZ159" s="947"/>
      <c r="BA159" s="2751"/>
      <c r="BB159" s="2530"/>
      <c r="BC159" s="875"/>
      <c r="BD159" s="945"/>
      <c r="BE159" s="946"/>
      <c r="BF159" s="947"/>
      <c r="BG159" s="2751"/>
      <c r="BH159" s="2530"/>
      <c r="BI159" s="875"/>
      <c r="BJ159" s="947"/>
      <c r="BK159" s="2751"/>
      <c r="BL159" s="2750"/>
      <c r="BM159" s="2838"/>
      <c r="BN159" s="2756"/>
      <c r="BO159" s="875"/>
      <c r="BP159" s="947"/>
      <c r="BQ159" s="2751"/>
      <c r="BR159" s="2750"/>
      <c r="BS159" s="2838"/>
      <c r="BT159" s="2756"/>
      <c r="BU159" s="875"/>
      <c r="BV159" s="947"/>
      <c r="BW159" s="2751"/>
      <c r="BX159" s="2750"/>
      <c r="BY159" s="2751"/>
      <c r="BZ159" s="2530"/>
      <c r="CA159" s="875"/>
      <c r="CB159" s="947"/>
      <c r="CC159" s="2751"/>
      <c r="CD159" s="2750"/>
      <c r="CE159" s="2747"/>
      <c r="CF159" s="2748"/>
      <c r="CG159" s="2823"/>
      <c r="CH159" s="2840"/>
      <c r="CI159" s="2835"/>
    </row>
    <row r="160" spans="1:91" s="920" customFormat="1" ht="57.75" customHeight="1" thickTop="1" x14ac:dyDescent="0.2">
      <c r="A160" s="920">
        <f t="shared" si="500"/>
        <v>0</v>
      </c>
      <c r="B160" s="920">
        <f t="shared" si="500"/>
        <v>0</v>
      </c>
      <c r="C160" s="920">
        <f t="shared" si="501"/>
        <v>0</v>
      </c>
      <c r="D160" s="920" t="e">
        <f>BI160+BO160+BU160+CA160+#REF!</f>
        <v>#REF!</v>
      </c>
      <c r="E160" s="941" t="e">
        <f>BK160+BQ160+BW160+CC160+#REF!</f>
        <v>#REF!</v>
      </c>
      <c r="F160" s="2829" t="s">
        <v>316</v>
      </c>
      <c r="G160" s="2830"/>
      <c r="H160" s="2831" t="s">
        <v>321</v>
      </c>
      <c r="I160" s="2773"/>
      <c r="J160" s="2773"/>
      <c r="K160" s="2773"/>
      <c r="L160" s="2773"/>
      <c r="M160" s="2773"/>
      <c r="N160" s="2773"/>
      <c r="O160" s="2773"/>
      <c r="P160" s="2773"/>
      <c r="Q160" s="2773"/>
      <c r="R160" s="2773"/>
      <c r="S160" s="2773"/>
      <c r="T160" s="2832"/>
      <c r="U160" s="2829"/>
      <c r="V160" s="2833"/>
      <c r="W160" s="2281" t="s">
        <v>322</v>
      </c>
      <c r="X160" s="2289"/>
      <c r="Y160" s="2310" t="s">
        <v>307</v>
      </c>
      <c r="Z160" s="2311"/>
      <c r="AA160" s="2324" t="s">
        <v>308</v>
      </c>
      <c r="AB160" s="2325"/>
      <c r="AC160" s="2696" t="s">
        <v>608</v>
      </c>
      <c r="AD160" s="2322"/>
      <c r="AE160" s="2323"/>
      <c r="AF160" s="2322"/>
      <c r="AG160" s="2641" t="s">
        <v>453</v>
      </c>
      <c r="AH160" s="2642"/>
      <c r="AI160" s="2271"/>
      <c r="AJ160" s="2272"/>
      <c r="AK160" s="2283" t="s">
        <v>454</v>
      </c>
      <c r="AL160" s="2284"/>
      <c r="AM160" s="2271" t="s">
        <v>309</v>
      </c>
      <c r="AN160" s="2272"/>
      <c r="AO160" s="2362">
        <f>ROUND(1,1)*AJ160/40</f>
        <v>0</v>
      </c>
      <c r="AP160" s="2363"/>
      <c r="AQ160" s="2283" t="s">
        <v>319</v>
      </c>
      <c r="AR160" s="2284"/>
      <c r="AS160" s="2271" t="s">
        <v>298</v>
      </c>
      <c r="AT160" s="2272"/>
      <c r="AU160" s="2362">
        <f>ROUND(1,1)*AP160/40</f>
        <v>0</v>
      </c>
      <c r="AV160" s="2363"/>
      <c r="AW160" s="878"/>
      <c r="AX160" s="882"/>
      <c r="AY160" s="880"/>
      <c r="AZ160" s="882"/>
      <c r="BA160" s="2362"/>
      <c r="BB160" s="2363"/>
      <c r="BC160" s="878"/>
      <c r="BD160" s="882"/>
      <c r="BE160" s="880"/>
      <c r="BF160" s="882"/>
      <c r="BG160" s="2362"/>
      <c r="BH160" s="2363"/>
      <c r="BI160" s="878"/>
      <c r="BJ160" s="882"/>
      <c r="BK160" s="880"/>
      <c r="BL160" s="882"/>
      <c r="BM160" s="2362"/>
      <c r="BN160" s="2363"/>
      <c r="BO160" s="2285"/>
      <c r="BP160" s="2272"/>
      <c r="BQ160" s="2271"/>
      <c r="BR160" s="2272"/>
      <c r="BS160" s="2362"/>
      <c r="BT160" s="2363"/>
      <c r="BU160" s="2285"/>
      <c r="BV160" s="2272"/>
      <c r="BW160" s="2271"/>
      <c r="BX160" s="2272"/>
      <c r="BY160" s="2273"/>
      <c r="BZ160" s="2274"/>
      <c r="CA160" s="985"/>
      <c r="CB160" s="882"/>
      <c r="CC160" s="2314"/>
      <c r="CD160" s="2492"/>
      <c r="CE160" s="2273"/>
      <c r="CF160" s="2274"/>
      <c r="CG160" s="2283"/>
      <c r="CH160" s="2505"/>
      <c r="CI160" s="979" t="s">
        <v>624</v>
      </c>
    </row>
    <row r="161" spans="1:176" s="920" customFormat="1" ht="54.75" customHeight="1" x14ac:dyDescent="0.2">
      <c r="A161" s="920" t="e">
        <f>BE161+BK161+#REF!+BW161+CC161</f>
        <v>#VALUE!</v>
      </c>
      <c r="B161" s="920" t="e">
        <f>BF161+BL161+#REF!+BX161+CD161</f>
        <v>#REF!</v>
      </c>
      <c r="C161" s="920">
        <f t="shared" si="501"/>
        <v>0</v>
      </c>
      <c r="D161" s="920" t="e">
        <f>BI161+#REF!+BU161+CA161+#REF!</f>
        <v>#VALUE!</v>
      </c>
      <c r="E161" s="941" t="e">
        <f>BK161+#REF!+BW161+CC161+#REF!</f>
        <v>#VALUE!</v>
      </c>
      <c r="F161" s="2829" t="s">
        <v>320</v>
      </c>
      <c r="G161" s="2830"/>
      <c r="H161" s="2556" t="s">
        <v>324</v>
      </c>
      <c r="I161" s="2316"/>
      <c r="J161" s="2316"/>
      <c r="K161" s="2316"/>
      <c r="L161" s="2316"/>
      <c r="M161" s="2316"/>
      <c r="N161" s="2316"/>
      <c r="O161" s="2316"/>
      <c r="P161" s="2316"/>
      <c r="Q161" s="2316"/>
      <c r="R161" s="2316"/>
      <c r="S161" s="2316"/>
      <c r="T161" s="2316"/>
      <c r="U161" s="2829"/>
      <c r="V161" s="2833"/>
      <c r="W161" s="2659" t="s">
        <v>325</v>
      </c>
      <c r="X161" s="2830"/>
      <c r="Y161" s="2310" t="s">
        <v>456</v>
      </c>
      <c r="Z161" s="2311"/>
      <c r="AA161" s="2324" t="s">
        <v>308</v>
      </c>
      <c r="AB161" s="2325"/>
      <c r="AC161" s="2696" t="s">
        <v>309</v>
      </c>
      <c r="AD161" s="2322"/>
      <c r="AE161" s="2323"/>
      <c r="AF161" s="2322"/>
      <c r="AG161" s="2641"/>
      <c r="AH161" s="2642"/>
      <c r="AI161" s="2271" t="s">
        <v>298</v>
      </c>
      <c r="AJ161" s="2272"/>
      <c r="AK161" s="2283"/>
      <c r="AL161" s="2284"/>
      <c r="AM161" s="2271"/>
      <c r="AN161" s="2272"/>
      <c r="AO161" s="2362">
        <f>ROUND(1,1)*AJ161/40</f>
        <v>0</v>
      </c>
      <c r="AP161" s="2363"/>
      <c r="AQ161" s="2285"/>
      <c r="AR161" s="2272"/>
      <c r="AS161" s="2271"/>
      <c r="AT161" s="2272"/>
      <c r="AU161" s="2362">
        <f>ROUND(1,1)*AP161/40</f>
        <v>0</v>
      </c>
      <c r="AV161" s="2363"/>
      <c r="AW161" s="878"/>
      <c r="AX161" s="882"/>
      <c r="AY161" s="880"/>
      <c r="AZ161" s="882"/>
      <c r="BA161" s="2362"/>
      <c r="BB161" s="2363"/>
      <c r="BC161" s="878"/>
      <c r="BD161" s="882"/>
      <c r="BE161" s="880"/>
      <c r="BF161" s="882"/>
      <c r="BG161" s="2362"/>
      <c r="BH161" s="2363"/>
      <c r="BI161" s="2285" t="s">
        <v>456</v>
      </c>
      <c r="BJ161" s="2272"/>
      <c r="BK161" s="2271" t="s">
        <v>308</v>
      </c>
      <c r="BL161" s="2272"/>
      <c r="BM161" s="2362"/>
      <c r="BN161" s="2363"/>
      <c r="BS161" s="2362"/>
      <c r="BT161" s="2363"/>
      <c r="BU161" s="1069"/>
      <c r="BV161" s="882"/>
      <c r="BW161" s="2314"/>
      <c r="BX161" s="2492"/>
      <c r="BY161" s="2273"/>
      <c r="BZ161" s="2274"/>
      <c r="CA161" s="985"/>
      <c r="CB161" s="882"/>
      <c r="CC161" s="2314"/>
      <c r="CD161" s="2492"/>
      <c r="CE161" s="2273"/>
      <c r="CF161" s="2274"/>
      <c r="CG161" s="2283"/>
      <c r="CH161" s="2505"/>
      <c r="CI161" s="1070" t="s">
        <v>181</v>
      </c>
    </row>
    <row r="162" spans="1:176" s="920" customFormat="1" ht="66.75" customHeight="1" x14ac:dyDescent="0.2">
      <c r="A162" s="920" t="e">
        <f t="shared" si="500"/>
        <v>#VALUE!</v>
      </c>
      <c r="B162" s="920">
        <f t="shared" si="500"/>
        <v>0</v>
      </c>
      <c r="C162" s="920">
        <f t="shared" si="501"/>
        <v>0</v>
      </c>
      <c r="D162" s="920" t="e">
        <f>BI162+BO162+BU162+CA162+#REF!</f>
        <v>#VALUE!</v>
      </c>
      <c r="E162" s="941" t="e">
        <f>BK162+BQ162+BW162+CC162+#REF!</f>
        <v>#VALUE!</v>
      </c>
      <c r="F162" s="2829" t="s">
        <v>323</v>
      </c>
      <c r="G162" s="2830"/>
      <c r="H162" s="2843" t="s">
        <v>327</v>
      </c>
      <c r="I162" s="2523"/>
      <c r="J162" s="2523"/>
      <c r="K162" s="2523"/>
      <c r="L162" s="2523"/>
      <c r="M162" s="2523"/>
      <c r="N162" s="2523"/>
      <c r="O162" s="2523"/>
      <c r="P162" s="2523"/>
      <c r="Q162" s="2523"/>
      <c r="R162" s="2523"/>
      <c r="S162" s="2523"/>
      <c r="T162" s="2523"/>
      <c r="U162" s="2844"/>
      <c r="V162" s="2845"/>
      <c r="W162" s="2659" t="s">
        <v>303</v>
      </c>
      <c r="X162" s="2830"/>
      <c r="Y162" s="2648" t="s">
        <v>307</v>
      </c>
      <c r="Z162" s="2649"/>
      <c r="AA162" s="2736" t="s">
        <v>308</v>
      </c>
      <c r="AB162" s="2737"/>
      <c r="AC162" s="2705" t="s">
        <v>309</v>
      </c>
      <c r="AD162" s="2706"/>
      <c r="AE162" s="2718"/>
      <c r="AF162" s="2706"/>
      <c r="AG162" s="2291"/>
      <c r="AH162" s="2292"/>
      <c r="AI162" s="2277" t="s">
        <v>298</v>
      </c>
      <c r="AJ162" s="2278"/>
      <c r="AK162" s="2275"/>
      <c r="AL162" s="2276"/>
      <c r="AM162" s="2277"/>
      <c r="AN162" s="2278"/>
      <c r="AO162" s="2279">
        <f>ROUND(1,1)*AJ162/40</f>
        <v>0</v>
      </c>
      <c r="AP162" s="2280"/>
      <c r="AQ162" s="2275"/>
      <c r="AR162" s="2276"/>
      <c r="AS162" s="2277"/>
      <c r="AT162" s="2278"/>
      <c r="AU162" s="2279">
        <f>ROUND(1,1)*AP162/40</f>
        <v>0</v>
      </c>
      <c r="AV162" s="2280"/>
      <c r="AW162" s="2281"/>
      <c r="AX162" s="2278"/>
      <c r="AY162" s="2277"/>
      <c r="AZ162" s="2278"/>
      <c r="BA162" s="2279"/>
      <c r="BB162" s="2280"/>
      <c r="BC162" s="2281"/>
      <c r="BD162" s="2278"/>
      <c r="BE162" s="2277"/>
      <c r="BF162" s="2278"/>
      <c r="BG162" s="2279"/>
      <c r="BH162" s="2280"/>
      <c r="BI162" s="2281"/>
      <c r="BJ162" s="2278"/>
      <c r="BK162" s="2277"/>
      <c r="BL162" s="2278"/>
      <c r="BM162" s="2279"/>
      <c r="BN162" s="2280"/>
      <c r="BO162" s="2281" t="s">
        <v>307</v>
      </c>
      <c r="BP162" s="2278"/>
      <c r="BQ162" s="2277" t="s">
        <v>308</v>
      </c>
      <c r="BR162" s="2278"/>
      <c r="BS162" s="2279"/>
      <c r="BT162" s="2280"/>
      <c r="BU162" s="2281"/>
      <c r="BV162" s="2278"/>
      <c r="BW162" s="2277"/>
      <c r="BX162" s="2278"/>
      <c r="BY162" s="2290"/>
      <c r="BZ162" s="2282"/>
      <c r="CA162" s="1071"/>
      <c r="CB162" s="1027"/>
      <c r="CC162" s="2857"/>
      <c r="CD162" s="2526"/>
      <c r="CE162" s="2290"/>
      <c r="CF162" s="2282"/>
      <c r="CG162" s="2275"/>
      <c r="CH162" s="2521"/>
      <c r="CI162" s="1070" t="s">
        <v>141</v>
      </c>
    </row>
    <row r="163" spans="1:176" s="920" customFormat="1" ht="57" customHeight="1" thickBot="1" x14ac:dyDescent="0.25">
      <c r="A163" s="920">
        <f t="shared" si="500"/>
        <v>0</v>
      </c>
      <c r="B163" s="920">
        <f t="shared" si="500"/>
        <v>0</v>
      </c>
      <c r="C163" s="920">
        <f t="shared" si="501"/>
        <v>0</v>
      </c>
      <c r="D163" s="920" t="e">
        <f>BI163+BO163+BU163+CA163+#REF!</f>
        <v>#VALUE!</v>
      </c>
      <c r="E163" s="941" t="e">
        <f>BK163+BQ163+BW163+CC163+#REF!</f>
        <v>#REF!</v>
      </c>
      <c r="F163" s="2846" t="s">
        <v>326</v>
      </c>
      <c r="G163" s="2847"/>
      <c r="H163" s="2848" t="s">
        <v>390</v>
      </c>
      <c r="I163" s="2607"/>
      <c r="J163" s="2607"/>
      <c r="K163" s="2607"/>
      <c r="L163" s="2607"/>
      <c r="M163" s="2607"/>
      <c r="N163" s="2607"/>
      <c r="O163" s="2607"/>
      <c r="P163" s="2607"/>
      <c r="Q163" s="2607"/>
      <c r="R163" s="2607"/>
      <c r="S163" s="2607"/>
      <c r="T163" s="2607"/>
      <c r="U163" s="2846"/>
      <c r="V163" s="2849"/>
      <c r="W163" s="2850"/>
      <c r="X163" s="2847"/>
      <c r="Y163" s="2851" t="s">
        <v>328</v>
      </c>
      <c r="Z163" s="2852"/>
      <c r="AA163" s="2852"/>
      <c r="AB163" s="2853"/>
      <c r="AC163" s="2854"/>
      <c r="AD163" s="2686"/>
      <c r="AE163" s="2687"/>
      <c r="AF163" s="2686"/>
      <c r="AG163" s="2855"/>
      <c r="AH163" s="2856"/>
      <c r="AI163" s="2855" t="s">
        <v>328</v>
      </c>
      <c r="AJ163" s="2856"/>
      <c r="AK163" s="2538"/>
      <c r="AL163" s="2539"/>
      <c r="AM163" s="2533"/>
      <c r="AN163" s="2534"/>
      <c r="AO163" s="2602">
        <f>ROUND(1,1)*AJ163/40</f>
        <v>0</v>
      </c>
      <c r="AP163" s="2603"/>
      <c r="AQ163" s="2538"/>
      <c r="AR163" s="2539"/>
      <c r="AS163" s="2533"/>
      <c r="AT163" s="2534"/>
      <c r="AU163" s="2602">
        <f>ROUND(1,1)*AP163/40</f>
        <v>0</v>
      </c>
      <c r="AV163" s="2603"/>
      <c r="AW163" s="982"/>
      <c r="AX163" s="887"/>
      <c r="AY163" s="884"/>
      <c r="AZ163" s="887"/>
      <c r="BA163" s="2602"/>
      <c r="BB163" s="2603"/>
      <c r="BC163" s="982"/>
      <c r="BD163" s="887"/>
      <c r="BE163" s="884"/>
      <c r="BF163" s="887"/>
      <c r="BG163" s="2602"/>
      <c r="BH163" s="2603"/>
      <c r="BI163" s="2609"/>
      <c r="BJ163" s="2534"/>
      <c r="BK163" s="2533"/>
      <c r="BL163" s="2534"/>
      <c r="BM163" s="2602"/>
      <c r="BN163" s="2868"/>
      <c r="BO163" s="2865" t="s">
        <v>303</v>
      </c>
      <c r="BP163" s="2858"/>
      <c r="BQ163" s="2858"/>
      <c r="BR163" s="2858"/>
      <c r="BS163" s="2602"/>
      <c r="BT163" s="2603"/>
      <c r="BU163" s="1072"/>
      <c r="BV163" s="887"/>
      <c r="BW163" s="2866"/>
      <c r="BX163" s="2867"/>
      <c r="BY163" s="2535"/>
      <c r="BZ163" s="2536"/>
      <c r="CA163" s="2865" t="s">
        <v>303</v>
      </c>
      <c r="CB163" s="2858"/>
      <c r="CC163" s="2858"/>
      <c r="CD163" s="2858"/>
      <c r="CE163" s="2535"/>
      <c r="CF163" s="2536"/>
      <c r="CG163" s="2538"/>
      <c r="CH163" s="2872"/>
      <c r="CI163" s="1073" t="s">
        <v>273</v>
      </c>
    </row>
    <row r="164" spans="1:176" s="1190" customFormat="1" ht="30" customHeight="1" thickTop="1" thickBot="1" x14ac:dyDescent="0.45">
      <c r="A164" s="1151"/>
      <c r="B164" s="1151"/>
      <c r="C164" s="1151" t="s">
        <v>329</v>
      </c>
      <c r="D164" s="1151" t="s">
        <v>330</v>
      </c>
      <c r="E164" s="1151"/>
      <c r="F164" s="1186"/>
      <c r="G164" s="1151"/>
      <c r="H164" s="1187"/>
      <c r="I164" s="1187"/>
      <c r="J164" s="1187"/>
      <c r="K164" s="1187"/>
      <c r="L164" s="1187"/>
      <c r="M164" s="1187"/>
      <c r="N164" s="1187"/>
      <c r="O164" s="1187"/>
      <c r="P164" s="1187"/>
      <c r="Q164" s="1187"/>
      <c r="R164" s="1187"/>
      <c r="S164" s="2859"/>
      <c r="T164" s="2859"/>
      <c r="U164" s="1151"/>
      <c r="V164" s="1148"/>
      <c r="W164" s="2860">
        <f>Y164-200</f>
        <v>7954</v>
      </c>
      <c r="X164" s="2860"/>
      <c r="Y164" s="2861">
        <f>(BL24+BO24)*54</f>
        <v>8154</v>
      </c>
      <c r="Z164" s="2861"/>
      <c r="AA164" s="2862">
        <f>AC165+AE165+AG165+AI165</f>
        <v>3708</v>
      </c>
      <c r="AB164" s="2859"/>
      <c r="AC164" s="1149"/>
      <c r="AD164" s="1150"/>
      <c r="AE164" s="1151"/>
      <c r="AF164" s="1151"/>
      <c r="AG164" s="1151"/>
      <c r="AH164" s="1151"/>
      <c r="AI164" s="1151"/>
      <c r="AJ164" s="1151"/>
      <c r="AK164" s="2864" t="s">
        <v>331</v>
      </c>
      <c r="AL164" s="2864"/>
      <c r="AM164" s="1151"/>
      <c r="AN164" s="1151"/>
      <c r="AO164" s="2863"/>
      <c r="AP164" s="2863"/>
      <c r="AQ164" s="2864" t="s">
        <v>331</v>
      </c>
      <c r="AR164" s="2864"/>
      <c r="AS164" s="1152"/>
      <c r="AT164" s="1152"/>
      <c r="AU164" s="2863">
        <f>60-(AO165+AU165)</f>
        <v>0</v>
      </c>
      <c r="AV164" s="2863"/>
      <c r="AW164" s="2869" t="s">
        <v>331</v>
      </c>
      <c r="AX164" s="2869"/>
      <c r="AY164" s="1152"/>
      <c r="AZ164" s="1152"/>
      <c r="BA164" s="2863"/>
      <c r="BB164" s="2863"/>
      <c r="BC164" s="2864" t="s">
        <v>331</v>
      </c>
      <c r="BD164" s="2864"/>
      <c r="BE164" s="1152"/>
      <c r="BF164" s="1152"/>
      <c r="BG164" s="2863">
        <f>60-(BA165+BG165)</f>
        <v>0</v>
      </c>
      <c r="BH164" s="2863"/>
      <c r="BI164" s="2869" t="s">
        <v>331</v>
      </c>
      <c r="BJ164" s="2869"/>
      <c r="BK164" s="1152"/>
      <c r="BL164" s="1152"/>
      <c r="BM164" s="2863"/>
      <c r="BN164" s="2863"/>
      <c r="BO164" s="2869" t="s">
        <v>331</v>
      </c>
      <c r="BP164" s="2869"/>
      <c r="BQ164" s="1152"/>
      <c r="BR164" s="1152"/>
      <c r="BS164" s="2863">
        <f>60-(BM165+BS165)-AU176-AU177</f>
        <v>0</v>
      </c>
      <c r="BT164" s="2863"/>
      <c r="BU164" s="2869" t="s">
        <v>331</v>
      </c>
      <c r="BV164" s="2869"/>
      <c r="BW164" s="2864"/>
      <c r="BX164" s="2864"/>
      <c r="BY164" s="2863"/>
      <c r="BZ164" s="2863"/>
      <c r="CA164" s="2863"/>
      <c r="CB164" s="2863"/>
      <c r="CC164" s="1152"/>
      <c r="CD164" s="1152"/>
      <c r="CE164" s="2863">
        <f>60-(BY165+CE165)-AU178-AU179-BF176</f>
        <v>0</v>
      </c>
      <c r="CF164" s="2863"/>
      <c r="CG164" s="1151"/>
      <c r="CH164" s="1151"/>
      <c r="CI164" s="1153"/>
      <c r="CJ164" s="1188"/>
      <c r="CK164" s="1188"/>
      <c r="CL164" s="1189">
        <f>CK175:CL175</f>
        <v>0</v>
      </c>
    </row>
    <row r="165" spans="1:176" s="694" customFormat="1" ht="42" customHeight="1" thickTop="1" thickBot="1" x14ac:dyDescent="0.25">
      <c r="A165" s="705"/>
      <c r="B165" s="705"/>
      <c r="C165" s="705" t="e">
        <f>D165-200</f>
        <v>#REF!</v>
      </c>
      <c r="D165" s="706" t="e">
        <f>(#REF!+#REF!)*54</f>
        <v>#REF!</v>
      </c>
      <c r="E165" s="709" t="e">
        <f>C165-Y165</f>
        <v>#REF!</v>
      </c>
      <c r="F165" s="2879" t="s">
        <v>334</v>
      </c>
      <c r="G165" s="2880"/>
      <c r="H165" s="2880"/>
      <c r="I165" s="2880"/>
      <c r="J165" s="2880"/>
      <c r="K165" s="2880"/>
      <c r="L165" s="2880"/>
      <c r="M165" s="2880"/>
      <c r="N165" s="2880"/>
      <c r="O165" s="2880"/>
      <c r="P165" s="2880"/>
      <c r="Q165" s="2880"/>
      <c r="R165" s="2880"/>
      <c r="S165" s="2880"/>
      <c r="T165" s="2880"/>
      <c r="U165" s="2880"/>
      <c r="V165" s="2880"/>
      <c r="W165" s="2880"/>
      <c r="X165" s="2881"/>
      <c r="Y165" s="2870">
        <f>Y39+Y90</f>
        <v>7522</v>
      </c>
      <c r="Z165" s="2871"/>
      <c r="AA165" s="2871">
        <f>AA39+AA90</f>
        <v>3708</v>
      </c>
      <c r="AB165" s="2873"/>
      <c r="AC165" s="2871">
        <f>AC39+AC90</f>
        <v>1452</v>
      </c>
      <c r="AD165" s="2873"/>
      <c r="AE165" s="2871">
        <f>AE39+AE90</f>
        <v>500</v>
      </c>
      <c r="AF165" s="2873"/>
      <c r="AG165" s="2871">
        <f>AG39+AG90</f>
        <v>1612</v>
      </c>
      <c r="AH165" s="2873"/>
      <c r="AI165" s="2871">
        <f>AI39+AI90</f>
        <v>144</v>
      </c>
      <c r="AJ165" s="2873"/>
      <c r="AK165" s="2870">
        <f>AK39+AK90</f>
        <v>1046</v>
      </c>
      <c r="AL165" s="2871"/>
      <c r="AM165" s="2870">
        <f>AM39+AM90</f>
        <v>520</v>
      </c>
      <c r="AN165" s="2871"/>
      <c r="AO165" s="2870">
        <f>AO39+AO90</f>
        <v>29</v>
      </c>
      <c r="AP165" s="2871"/>
      <c r="AQ165" s="2870">
        <f>AQ39+AQ90</f>
        <v>1044</v>
      </c>
      <c r="AR165" s="2871"/>
      <c r="AS165" s="2870">
        <f>AS39+AS90</f>
        <v>516</v>
      </c>
      <c r="AT165" s="2871"/>
      <c r="AU165" s="2870">
        <f>AU39+AU90</f>
        <v>31</v>
      </c>
      <c r="AV165" s="2871"/>
      <c r="AW165" s="2870">
        <f>AW39+AW90</f>
        <v>1088</v>
      </c>
      <c r="AX165" s="2871"/>
      <c r="AY165" s="2870">
        <f>AY39+AY90</f>
        <v>492</v>
      </c>
      <c r="AZ165" s="2871"/>
      <c r="BA165" s="2870">
        <f>BA39+BA90</f>
        <v>29</v>
      </c>
      <c r="BB165" s="2871"/>
      <c r="BC165" s="2870">
        <f>BC39+BC90</f>
        <v>1116</v>
      </c>
      <c r="BD165" s="2871"/>
      <c r="BE165" s="2870">
        <f>BE39+BE90</f>
        <v>500</v>
      </c>
      <c r="BF165" s="2871"/>
      <c r="BG165" s="2870">
        <f>BG39+BG90</f>
        <v>31</v>
      </c>
      <c r="BH165" s="2871"/>
      <c r="BI165" s="2870">
        <f>BI39+BI90</f>
        <v>1058</v>
      </c>
      <c r="BJ165" s="2871"/>
      <c r="BK165" s="2870">
        <f>BK39+BK90</f>
        <v>574</v>
      </c>
      <c r="BL165" s="2871"/>
      <c r="BM165" s="2870">
        <f>BM39+BM90</f>
        <v>25</v>
      </c>
      <c r="BN165" s="2871"/>
      <c r="BO165" s="2870">
        <f>BO39+BO90</f>
        <v>1036</v>
      </c>
      <c r="BP165" s="2871"/>
      <c r="BQ165" s="2870">
        <f>BQ39+BQ90</f>
        <v>540</v>
      </c>
      <c r="BR165" s="2871"/>
      <c r="BS165" s="2870">
        <f>BS39+BS90</f>
        <v>29</v>
      </c>
      <c r="BT165" s="2871"/>
      <c r="BU165" s="2870">
        <f>BU39+BU90</f>
        <v>1134</v>
      </c>
      <c r="BV165" s="2871"/>
      <c r="BW165" s="2870">
        <f>BW39+BW90</f>
        <v>566</v>
      </c>
      <c r="BX165" s="2871"/>
      <c r="BY165" s="2870">
        <f>BY39+BY90</f>
        <v>33</v>
      </c>
      <c r="BZ165" s="2871"/>
      <c r="CA165" s="2870">
        <f>CA39+CA90</f>
        <v>0</v>
      </c>
      <c r="CB165" s="2871"/>
      <c r="CC165" s="2870">
        <f>CC39+CC90</f>
        <v>0</v>
      </c>
      <c r="CD165" s="2871"/>
      <c r="CE165" s="2870">
        <f>CE39+CE90</f>
        <v>0</v>
      </c>
      <c r="CF165" s="2871"/>
      <c r="CG165" s="2870">
        <f>CG39+CG90</f>
        <v>207</v>
      </c>
      <c r="CH165" s="2873"/>
      <c r="CI165" s="710">
        <f>AJ165+AP165+AV165+BB165+BH165+BN165+BT165+BZ165</f>
        <v>0</v>
      </c>
      <c r="CJ165" s="687">
        <f>AK165+AQ165+AW165+BC165+BI165+BO165+BU165+CA165</f>
        <v>7522</v>
      </c>
      <c r="CK165" s="688">
        <f>AM165+AS165+AY165+BE165+BK165+BQ165+BW165+CC165</f>
        <v>3708</v>
      </c>
      <c r="CL165" s="689">
        <f>AO165+AU165+BA165+BG165+BM165+BS165+BY165+CE165</f>
        <v>207</v>
      </c>
      <c r="CM165" s="691"/>
      <c r="CN165" s="677">
        <f>CL164-CL165</f>
        <v>-207</v>
      </c>
      <c r="CO165" s="677"/>
    </row>
    <row r="166" spans="1:176" s="690" customFormat="1" ht="41.25" customHeight="1" thickTop="1" thickBot="1" x14ac:dyDescent="0.45">
      <c r="A166" s="705"/>
      <c r="B166" s="705"/>
      <c r="C166" s="705"/>
      <c r="D166" s="705"/>
      <c r="E166" s="705"/>
      <c r="F166" s="2874" t="s">
        <v>335</v>
      </c>
      <c r="G166" s="2875"/>
      <c r="H166" s="2875"/>
      <c r="I166" s="2875"/>
      <c r="J166" s="2875"/>
      <c r="K166" s="2875"/>
      <c r="L166" s="2875"/>
      <c r="M166" s="2875"/>
      <c r="N166" s="2875"/>
      <c r="O166" s="2875"/>
      <c r="P166" s="2875"/>
      <c r="Q166" s="2875"/>
      <c r="R166" s="2875"/>
      <c r="S166" s="2875"/>
      <c r="T166" s="2875"/>
      <c r="U166" s="2875"/>
      <c r="V166" s="2875"/>
      <c r="W166" s="2875"/>
      <c r="X166" s="2876"/>
      <c r="Y166" s="861"/>
      <c r="Z166" s="865"/>
      <c r="AA166" s="866"/>
      <c r="AB166" s="867"/>
      <c r="AC166" s="862"/>
      <c r="AD166" s="868"/>
      <c r="AE166" s="869"/>
      <c r="AF166" s="870"/>
      <c r="AG166" s="871"/>
      <c r="AH166" s="872"/>
      <c r="AI166" s="862"/>
      <c r="AJ166" s="873"/>
      <c r="AK166" s="874"/>
      <c r="AL166" s="875"/>
      <c r="AM166" s="2877">
        <f>ROUND(AM165/AL35,0)</f>
        <v>31</v>
      </c>
      <c r="AN166" s="2877"/>
      <c r="AO166" s="875"/>
      <c r="AP166" s="875"/>
      <c r="AQ166" s="876"/>
      <c r="AR166" s="875"/>
      <c r="AS166" s="2877">
        <f>ROUND(AS165/AR35,0)</f>
        <v>30</v>
      </c>
      <c r="AT166" s="2877"/>
      <c r="AU166" s="2877"/>
      <c r="AV166" s="2878"/>
      <c r="AW166" s="874"/>
      <c r="AX166" s="875"/>
      <c r="AY166" s="2877">
        <f>ROUND(AY165/AX35,0)</f>
        <v>29</v>
      </c>
      <c r="AZ166" s="2877"/>
      <c r="BA166" s="875"/>
      <c r="BB166" s="875"/>
      <c r="BC166" s="876"/>
      <c r="BD166" s="875"/>
      <c r="BE166" s="2877">
        <f>ROUND(BE165/BD35,0)</f>
        <v>28</v>
      </c>
      <c r="BF166" s="2877"/>
      <c r="BG166" s="2877"/>
      <c r="BH166" s="2878"/>
      <c r="BI166" s="874"/>
      <c r="BJ166" s="875"/>
      <c r="BK166" s="2877">
        <f>ROUND(BK165/BJ35,0)</f>
        <v>34</v>
      </c>
      <c r="BL166" s="2877"/>
      <c r="BM166" s="875"/>
      <c r="BN166" s="875"/>
      <c r="BO166" s="876"/>
      <c r="BP166" s="875"/>
      <c r="BQ166" s="2877">
        <f>ROUND(BQ165/BP35,0)</f>
        <v>32</v>
      </c>
      <c r="BR166" s="2877"/>
      <c r="BS166" s="2877"/>
      <c r="BT166" s="2878"/>
      <c r="BU166" s="874"/>
      <c r="BV166" s="875"/>
      <c r="BW166" s="2877">
        <f>ROUND(BW165/BV35,0)</f>
        <v>33</v>
      </c>
      <c r="BX166" s="2877"/>
      <c r="BY166" s="2877"/>
      <c r="BZ166" s="2878"/>
      <c r="CA166" s="876"/>
      <c r="CB166" s="875"/>
      <c r="CC166" s="2877"/>
      <c r="CD166" s="2877"/>
      <c r="CE166" s="2877"/>
      <c r="CF166" s="2878"/>
      <c r="CG166" s="877"/>
      <c r="CH166" s="873"/>
      <c r="CI166" s="711"/>
      <c r="CJ166" s="693"/>
      <c r="CK166" s="695">
        <f>CK39+CK90</f>
        <v>3708</v>
      </c>
      <c r="CL166" s="696"/>
      <c r="CM166" s="693"/>
      <c r="CN166" s="693"/>
      <c r="CO166" s="686"/>
      <c r="CP166" s="686"/>
      <c r="CQ166" s="686"/>
      <c r="CR166" s="686"/>
      <c r="CS166" s="686"/>
      <c r="CT166" s="686"/>
      <c r="CU166" s="686"/>
      <c r="CV166" s="686"/>
      <c r="CW166" s="686"/>
      <c r="CX166" s="686"/>
      <c r="CY166" s="686"/>
    </row>
    <row r="167" spans="1:176" s="690" customFormat="1" ht="25.5" customHeight="1" thickTop="1" x14ac:dyDescent="0.2">
      <c r="A167" s="705"/>
      <c r="B167" s="705"/>
      <c r="C167" s="705"/>
      <c r="D167" s="705"/>
      <c r="E167" s="705"/>
      <c r="F167" s="2882" t="s">
        <v>336</v>
      </c>
      <c r="G167" s="2883"/>
      <c r="H167" s="2883"/>
      <c r="I167" s="2883"/>
      <c r="J167" s="2883"/>
      <c r="K167" s="2883"/>
      <c r="L167" s="2883"/>
      <c r="M167" s="2883"/>
      <c r="N167" s="2883"/>
      <c r="O167" s="2883"/>
      <c r="P167" s="2883"/>
      <c r="Q167" s="2883"/>
      <c r="R167" s="2883"/>
      <c r="S167" s="2883"/>
      <c r="T167" s="2883"/>
      <c r="U167" s="2883"/>
      <c r="V167" s="2883"/>
      <c r="W167" s="2883"/>
      <c r="X167" s="2884"/>
      <c r="Y167" s="2885">
        <v>1</v>
      </c>
      <c r="Z167" s="2886"/>
      <c r="AA167" s="2641"/>
      <c r="AB167" s="2665"/>
      <c r="AC167" s="2721"/>
      <c r="AD167" s="2887"/>
      <c r="AE167" s="2641"/>
      <c r="AF167" s="2887"/>
      <c r="AG167" s="2641"/>
      <c r="AH167" s="2887"/>
      <c r="AI167" s="2641"/>
      <c r="AJ167" s="2665"/>
      <c r="AK167" s="2504"/>
      <c r="AL167" s="2504"/>
      <c r="AM167" s="2504"/>
      <c r="AN167" s="2504"/>
      <c r="AO167" s="2504"/>
      <c r="AP167" s="2504"/>
      <c r="AQ167" s="2285"/>
      <c r="AR167" s="2504"/>
      <c r="AS167" s="2504"/>
      <c r="AT167" s="2504"/>
      <c r="AU167" s="2504"/>
      <c r="AV167" s="2286"/>
      <c r="AW167" s="2504"/>
      <c r="AX167" s="2504"/>
      <c r="AY167" s="2504"/>
      <c r="AZ167" s="2504"/>
      <c r="BA167" s="2504"/>
      <c r="BB167" s="2504"/>
      <c r="BC167" s="2285"/>
      <c r="BD167" s="2504"/>
      <c r="BE167" s="2504"/>
      <c r="BF167" s="2504"/>
      <c r="BG167" s="2504"/>
      <c r="BH167" s="2286"/>
      <c r="BI167" s="2504"/>
      <c r="BJ167" s="2504"/>
      <c r="BK167" s="2504"/>
      <c r="BL167" s="2504"/>
      <c r="BM167" s="2504"/>
      <c r="BN167" s="2504"/>
      <c r="BO167" s="2885"/>
      <c r="BP167" s="2888"/>
      <c r="BQ167" s="2888"/>
      <c r="BR167" s="2888"/>
      <c r="BS167" s="2888"/>
      <c r="BT167" s="2889"/>
      <c r="BU167" s="2885">
        <v>1</v>
      </c>
      <c r="BV167" s="2888"/>
      <c r="BW167" s="2888"/>
      <c r="BX167" s="2888"/>
      <c r="BY167" s="2888"/>
      <c r="BZ167" s="2889"/>
      <c r="CA167" s="2285"/>
      <c r="CB167" s="2504"/>
      <c r="CC167" s="2504"/>
      <c r="CD167" s="2504"/>
      <c r="CE167" s="2504"/>
      <c r="CF167" s="2286"/>
      <c r="CG167" s="878"/>
      <c r="CH167" s="879"/>
      <c r="CI167" s="703"/>
      <c r="CJ167" s="697">
        <f>CG165+BF176+AU176+AU177+AU178+AU179</f>
        <v>240</v>
      </c>
      <c r="CK167" s="692"/>
    </row>
    <row r="168" spans="1:176" s="690" customFormat="1" ht="24" customHeight="1" x14ac:dyDescent="0.2">
      <c r="A168" s="705"/>
      <c r="B168" s="705"/>
      <c r="C168" s="705"/>
      <c r="D168" s="705"/>
      <c r="E168" s="705"/>
      <c r="F168" s="2882" t="s">
        <v>337</v>
      </c>
      <c r="G168" s="2883"/>
      <c r="H168" s="2883"/>
      <c r="I168" s="2883"/>
      <c r="J168" s="2883"/>
      <c r="K168" s="2883"/>
      <c r="L168" s="2883"/>
      <c r="M168" s="2883"/>
      <c r="N168" s="2883"/>
      <c r="O168" s="2883"/>
      <c r="P168" s="2883"/>
      <c r="Q168" s="2883"/>
      <c r="R168" s="2883"/>
      <c r="S168" s="2883"/>
      <c r="T168" s="2883"/>
      <c r="U168" s="2883"/>
      <c r="V168" s="2883"/>
      <c r="W168" s="2883"/>
      <c r="X168" s="2884"/>
      <c r="Y168" s="2885">
        <v>6</v>
      </c>
      <c r="Z168" s="2886"/>
      <c r="AA168" s="2641"/>
      <c r="AB168" s="2665"/>
      <c r="AC168" s="2721"/>
      <c r="AD168" s="2887"/>
      <c r="AE168" s="2641"/>
      <c r="AF168" s="2887"/>
      <c r="AG168" s="2641"/>
      <c r="AH168" s="2887"/>
      <c r="AI168" s="2641"/>
      <c r="AJ168" s="2665"/>
      <c r="AK168" s="2504"/>
      <c r="AL168" s="2504"/>
      <c r="AM168" s="2504"/>
      <c r="AN168" s="2504"/>
      <c r="AO168" s="2504"/>
      <c r="AP168" s="2504"/>
      <c r="AQ168" s="2885"/>
      <c r="AR168" s="2888"/>
      <c r="AS168" s="2888"/>
      <c r="AT168" s="2888"/>
      <c r="AU168" s="2888"/>
      <c r="AV168" s="2889"/>
      <c r="AW168" s="2888">
        <v>1</v>
      </c>
      <c r="AX168" s="2888"/>
      <c r="AY168" s="2888"/>
      <c r="AZ168" s="2888"/>
      <c r="BA168" s="2888"/>
      <c r="BB168" s="2888"/>
      <c r="BC168" s="2885">
        <v>1</v>
      </c>
      <c r="BD168" s="2888"/>
      <c r="BE168" s="2888"/>
      <c r="BF168" s="2888"/>
      <c r="BG168" s="2888"/>
      <c r="BH168" s="2889"/>
      <c r="BI168" s="2888">
        <v>1</v>
      </c>
      <c r="BJ168" s="2888"/>
      <c r="BK168" s="2888"/>
      <c r="BL168" s="2888"/>
      <c r="BM168" s="2888"/>
      <c r="BN168" s="2888"/>
      <c r="BO168" s="2885">
        <v>2</v>
      </c>
      <c r="BP168" s="2888"/>
      <c r="BQ168" s="2888"/>
      <c r="BR168" s="2888"/>
      <c r="BS168" s="2888"/>
      <c r="BT168" s="2889"/>
      <c r="BU168" s="2888">
        <v>1</v>
      </c>
      <c r="BV168" s="2888"/>
      <c r="BW168" s="2888"/>
      <c r="BX168" s="2888"/>
      <c r="BY168" s="2888"/>
      <c r="BZ168" s="2888"/>
      <c r="CA168" s="2885"/>
      <c r="CB168" s="2888"/>
      <c r="CC168" s="2888"/>
      <c r="CD168" s="2888"/>
      <c r="CE168" s="2888"/>
      <c r="CF168" s="2889"/>
      <c r="CG168" s="878"/>
      <c r="CH168" s="879"/>
      <c r="CI168" s="703"/>
      <c r="CJ168" s="697"/>
    </row>
    <row r="169" spans="1:176" s="690" customFormat="1" ht="24.75" customHeight="1" x14ac:dyDescent="0.2">
      <c r="A169" s="705"/>
      <c r="B169" s="705"/>
      <c r="C169" s="705"/>
      <c r="D169" s="705"/>
      <c r="E169" s="706"/>
      <c r="F169" s="2882" t="s">
        <v>338</v>
      </c>
      <c r="G169" s="2883"/>
      <c r="H169" s="2883"/>
      <c r="I169" s="2883"/>
      <c r="J169" s="2883"/>
      <c r="K169" s="2883"/>
      <c r="L169" s="2883"/>
      <c r="M169" s="2883"/>
      <c r="N169" s="2883"/>
      <c r="O169" s="2883"/>
      <c r="P169" s="2883"/>
      <c r="Q169" s="2883"/>
      <c r="R169" s="2883"/>
      <c r="S169" s="2883"/>
      <c r="T169" s="2883"/>
      <c r="U169" s="2883"/>
      <c r="V169" s="2883"/>
      <c r="W169" s="2883"/>
      <c r="X169" s="2884"/>
      <c r="Y169" s="2890">
        <f>SUM(AK169:CF169)</f>
        <v>31</v>
      </c>
      <c r="Z169" s="2891"/>
      <c r="AA169" s="880"/>
      <c r="AB169" s="879"/>
      <c r="AC169" s="881"/>
      <c r="AD169" s="882"/>
      <c r="AE169" s="2641"/>
      <c r="AF169" s="2887"/>
      <c r="AG169" s="880"/>
      <c r="AH169" s="882"/>
      <c r="AI169" s="880"/>
      <c r="AJ169" s="879"/>
      <c r="AK169" s="2890">
        <f>COUNTIF($U41:$V142,"1")</f>
        <v>5</v>
      </c>
      <c r="AL169" s="2892"/>
      <c r="AM169" s="2892"/>
      <c r="AN169" s="2892"/>
      <c r="AO169" s="2892"/>
      <c r="AP169" s="2893"/>
      <c r="AQ169" s="2890">
        <f>COUNTIF($U41:$V142,"2")</f>
        <v>5</v>
      </c>
      <c r="AR169" s="2892"/>
      <c r="AS169" s="2892"/>
      <c r="AT169" s="2892"/>
      <c r="AU169" s="2892"/>
      <c r="AV169" s="2893"/>
      <c r="AW169" s="2890">
        <f>COUNTIF($U41:$V142,"3")</f>
        <v>4</v>
      </c>
      <c r="AX169" s="2892"/>
      <c r="AY169" s="2892"/>
      <c r="AZ169" s="2892"/>
      <c r="BA169" s="2892"/>
      <c r="BB169" s="2893"/>
      <c r="BC169" s="2890">
        <f>COUNTIF($U41:$V142,"4")</f>
        <v>3</v>
      </c>
      <c r="BD169" s="2892"/>
      <c r="BE169" s="2892"/>
      <c r="BF169" s="2892"/>
      <c r="BG169" s="2892"/>
      <c r="BH169" s="2893"/>
      <c r="BI169" s="2890">
        <f>COUNTIF($U41:$V142,"5")</f>
        <v>5</v>
      </c>
      <c r="BJ169" s="2892"/>
      <c r="BK169" s="2892"/>
      <c r="BL169" s="2892"/>
      <c r="BM169" s="2892"/>
      <c r="BN169" s="2893"/>
      <c r="BO169" s="2890">
        <f>COUNTIF($U41:$V142,"6")</f>
        <v>4</v>
      </c>
      <c r="BP169" s="2892"/>
      <c r="BQ169" s="2892"/>
      <c r="BR169" s="2892"/>
      <c r="BS169" s="2892"/>
      <c r="BT169" s="2893"/>
      <c r="BU169" s="2890">
        <f>COUNTIF($U41:$V142,"7")</f>
        <v>5</v>
      </c>
      <c r="BV169" s="2892"/>
      <c r="BW169" s="2892"/>
      <c r="BX169" s="2892"/>
      <c r="BY169" s="2892"/>
      <c r="BZ169" s="2893"/>
      <c r="CA169" s="2890">
        <f>COUNTIF($U41:$V102,"8")+COUNTIF($U118:$V142,"8")</f>
        <v>0</v>
      </c>
      <c r="CB169" s="2892"/>
      <c r="CC169" s="2892"/>
      <c r="CD169" s="2892"/>
      <c r="CE169" s="2892"/>
      <c r="CF169" s="2893"/>
      <c r="CG169" s="883"/>
      <c r="CH169" s="879"/>
      <c r="CI169" s="703"/>
      <c r="CJ169" s="698"/>
      <c r="CK169" s="698"/>
      <c r="CL169" s="698"/>
      <c r="CM169" s="698"/>
      <c r="CN169" s="698"/>
      <c r="CO169" s="698"/>
      <c r="CP169" s="698"/>
      <c r="CQ169" s="698"/>
      <c r="CR169" s="698"/>
      <c r="CS169" s="698"/>
      <c r="CT169" s="698"/>
      <c r="CU169" s="698"/>
      <c r="CV169" s="698"/>
      <c r="CW169" s="698"/>
      <c r="CX169" s="698"/>
      <c r="CY169" s="698"/>
    </row>
    <row r="170" spans="1:176" s="690" customFormat="1" ht="27" customHeight="1" thickBot="1" x14ac:dyDescent="0.25">
      <c r="A170" s="705"/>
      <c r="B170" s="705"/>
      <c r="C170" s="705"/>
      <c r="D170" s="705"/>
      <c r="E170" s="705"/>
      <c r="F170" s="2906" t="s">
        <v>339</v>
      </c>
      <c r="G170" s="2907"/>
      <c r="H170" s="2907"/>
      <c r="I170" s="2907"/>
      <c r="J170" s="2907"/>
      <c r="K170" s="2907"/>
      <c r="L170" s="2907"/>
      <c r="M170" s="2907"/>
      <c r="N170" s="2907"/>
      <c r="O170" s="2907"/>
      <c r="P170" s="2907"/>
      <c r="Q170" s="2907"/>
      <c r="R170" s="2907"/>
      <c r="S170" s="2907"/>
      <c r="T170" s="2907"/>
      <c r="U170" s="2907"/>
      <c r="V170" s="2907"/>
      <c r="W170" s="2907"/>
      <c r="X170" s="2908"/>
      <c r="Y170" s="2894">
        <f>SUM(AK170:CF170)</f>
        <v>30</v>
      </c>
      <c r="Z170" s="2909"/>
      <c r="AA170" s="884"/>
      <c r="AB170" s="885"/>
      <c r="AC170" s="886"/>
      <c r="AD170" s="887"/>
      <c r="AE170" s="884"/>
      <c r="AF170" s="888"/>
      <c r="AG170" s="884"/>
      <c r="AH170" s="887"/>
      <c r="AI170" s="884"/>
      <c r="AJ170" s="885"/>
      <c r="AK170" s="2894">
        <f>COUNTIF($W41:$X142,"1")+COUNTIF($W41:$X142,"1*")</f>
        <v>4</v>
      </c>
      <c r="AL170" s="2895"/>
      <c r="AM170" s="2895"/>
      <c r="AN170" s="2895"/>
      <c r="AO170" s="2895"/>
      <c r="AP170" s="2896"/>
      <c r="AQ170" s="2894">
        <f>COUNTIF($W41:$X142,"2")+COUNTIF($W41:$X142,"2*")</f>
        <v>4</v>
      </c>
      <c r="AR170" s="2895"/>
      <c r="AS170" s="2895"/>
      <c r="AT170" s="2895"/>
      <c r="AU170" s="2895"/>
      <c r="AV170" s="2896"/>
      <c r="AW170" s="2894">
        <f>COUNTIF($W41:$X142,"3")+COUNTIF($W41:$X142,"3*")</f>
        <v>4</v>
      </c>
      <c r="AX170" s="2895"/>
      <c r="AY170" s="2895"/>
      <c r="AZ170" s="2895"/>
      <c r="BA170" s="2895"/>
      <c r="BB170" s="2896"/>
      <c r="BC170" s="2894">
        <f>COUNTIF($W41:$X142,"4")+COUNTIF($W41:$X142,"4*")</f>
        <v>7</v>
      </c>
      <c r="BD170" s="2895"/>
      <c r="BE170" s="2895"/>
      <c r="BF170" s="2895"/>
      <c r="BG170" s="2895"/>
      <c r="BH170" s="2896"/>
      <c r="BI170" s="2894">
        <f>COUNTIF($W41:$X142,"5")+COUNTIF($W41:$X142,"5*")</f>
        <v>3</v>
      </c>
      <c r="BJ170" s="2895"/>
      <c r="BK170" s="2895"/>
      <c r="BL170" s="2895"/>
      <c r="BM170" s="2895"/>
      <c r="BN170" s="2896"/>
      <c r="BO170" s="2894">
        <f>COUNTIF($W41:$X142,"6")+COUNTIF($W41:$X142,"6*")</f>
        <v>4</v>
      </c>
      <c r="BP170" s="2895"/>
      <c r="BQ170" s="2895"/>
      <c r="BR170" s="2895"/>
      <c r="BS170" s="2895"/>
      <c r="BT170" s="2896"/>
      <c r="BU170" s="2894">
        <f>COUNTIF($W41:$X142,"7")+COUNTIF($W41:$X142,"7*")</f>
        <v>4</v>
      </c>
      <c r="BV170" s="2895"/>
      <c r="BW170" s="2895"/>
      <c r="BX170" s="2895"/>
      <c r="BY170" s="2895"/>
      <c r="BZ170" s="2896"/>
      <c r="CA170" s="2894"/>
      <c r="CB170" s="2895"/>
      <c r="CC170" s="2895"/>
      <c r="CD170" s="2895"/>
      <c r="CE170" s="2895"/>
      <c r="CF170" s="2896"/>
      <c r="CG170" s="889"/>
      <c r="CH170" s="885"/>
      <c r="CI170" s="703"/>
      <c r="CJ170" s="698"/>
      <c r="CK170" s="698"/>
      <c r="CL170" s="698"/>
      <c r="CM170" s="698"/>
      <c r="CN170" s="698"/>
      <c r="CO170" s="698"/>
      <c r="CP170" s="698"/>
      <c r="CQ170" s="698"/>
      <c r="CR170" s="698"/>
      <c r="CS170" s="698"/>
      <c r="CT170" s="698"/>
      <c r="CU170" s="698"/>
      <c r="CV170" s="698"/>
      <c r="CW170" s="698"/>
      <c r="CX170" s="698"/>
      <c r="CY170" s="698"/>
    </row>
    <row r="171" spans="1:176" s="690" customFormat="1" ht="22.5" hidden="1" customHeight="1" thickTop="1" x14ac:dyDescent="0.2">
      <c r="A171" s="705"/>
      <c r="B171" s="705"/>
      <c r="C171" s="705"/>
      <c r="D171" s="705"/>
      <c r="E171" s="705"/>
      <c r="F171" s="712"/>
      <c r="G171" s="712"/>
      <c r="H171" s="704"/>
      <c r="I171" s="704"/>
      <c r="J171" s="704"/>
      <c r="K171" s="704"/>
      <c r="L171" s="704"/>
      <c r="M171" s="704"/>
      <c r="N171" s="704"/>
      <c r="O171" s="704"/>
      <c r="P171" s="704"/>
      <c r="Q171" s="704"/>
      <c r="R171" s="704"/>
      <c r="S171" s="704"/>
      <c r="T171" s="704"/>
      <c r="U171" s="704"/>
      <c r="V171" s="704"/>
      <c r="W171" s="704"/>
      <c r="X171" s="704"/>
      <c r="Y171" s="704"/>
      <c r="Z171" s="704"/>
      <c r="AA171" s="704"/>
      <c r="AB171" s="704"/>
      <c r="AC171" s="704"/>
      <c r="AD171" s="704"/>
      <c r="AE171" s="704"/>
      <c r="AF171" s="704"/>
      <c r="AG171" s="704"/>
      <c r="AH171" s="713"/>
      <c r="AI171" s="713"/>
      <c r="AJ171" s="704"/>
      <c r="AK171" s="704"/>
      <c r="AL171" s="704"/>
      <c r="AM171" s="704"/>
      <c r="AN171" s="704"/>
      <c r="AO171" s="704"/>
      <c r="AP171" s="714">
        <f>AO165+AU165</f>
        <v>60</v>
      </c>
      <c r="AQ171" s="704"/>
      <c r="AR171" s="704"/>
      <c r="AS171" s="704"/>
      <c r="AT171" s="704"/>
      <c r="AU171" s="704"/>
      <c r="AV171" s="704"/>
      <c r="AW171" s="704"/>
      <c r="AX171" s="704"/>
      <c r="AY171" s="704"/>
      <c r="AZ171" s="713"/>
      <c r="BA171" s="713"/>
      <c r="BB171" s="715">
        <f>BA165+BG165</f>
        <v>60</v>
      </c>
      <c r="BC171" s="713"/>
      <c r="BD171" s="713"/>
      <c r="BE171" s="713"/>
      <c r="BF171" s="713"/>
      <c r="BG171" s="713"/>
      <c r="BH171" s="715"/>
      <c r="BI171" s="713"/>
      <c r="BJ171" s="713"/>
      <c r="BK171" s="713"/>
      <c r="BL171" s="713"/>
      <c r="BM171" s="713"/>
      <c r="BN171" s="715">
        <f>BM165+BS165+AU176</f>
        <v>57</v>
      </c>
      <c r="BO171" s="713"/>
      <c r="BP171" s="713"/>
      <c r="BQ171" s="713"/>
      <c r="BR171" s="704"/>
      <c r="BS171" s="704"/>
      <c r="BT171" s="714"/>
      <c r="BU171" s="704"/>
      <c r="BV171" s="704"/>
      <c r="BW171" s="704"/>
      <c r="BX171" s="704"/>
      <c r="BY171" s="704"/>
      <c r="BZ171" s="714">
        <f>BY165+BF176+AU179+AU178+AU177</f>
        <v>63</v>
      </c>
      <c r="CA171" s="704"/>
      <c r="CB171" s="704"/>
      <c r="CC171" s="704"/>
      <c r="CD171" s="713"/>
      <c r="CE171" s="713"/>
      <c r="CF171" s="713"/>
      <c r="CG171" s="704"/>
      <c r="CH171" s="704"/>
      <c r="CI171" s="701"/>
      <c r="CP171" s="698"/>
      <c r="CQ171" s="698"/>
      <c r="CR171" s="698"/>
      <c r="CS171" s="698"/>
      <c r="CT171" s="698"/>
      <c r="CU171" s="698"/>
      <c r="CV171" s="698"/>
      <c r="CW171" s="698"/>
      <c r="CX171" s="698"/>
      <c r="CY171" s="698"/>
    </row>
    <row r="172" spans="1:176" s="690" customFormat="1" ht="22.5" hidden="1" customHeight="1" x14ac:dyDescent="0.2">
      <c r="A172" s="705"/>
      <c r="B172" s="705"/>
      <c r="C172" s="705"/>
      <c r="D172" s="705"/>
      <c r="E172" s="705"/>
      <c r="F172" s="708"/>
      <c r="G172" s="708"/>
      <c r="H172" s="705"/>
      <c r="I172" s="705"/>
      <c r="J172" s="705"/>
      <c r="K172" s="705"/>
      <c r="L172" s="705"/>
      <c r="M172" s="705"/>
      <c r="N172" s="705"/>
      <c r="O172" s="705"/>
      <c r="P172" s="705"/>
      <c r="Q172" s="705"/>
      <c r="R172" s="705"/>
      <c r="S172" s="705"/>
      <c r="T172" s="705"/>
      <c r="U172" s="705"/>
      <c r="V172" s="705"/>
      <c r="W172" s="705"/>
      <c r="X172" s="705"/>
      <c r="Y172" s="705"/>
      <c r="Z172" s="705"/>
      <c r="AA172" s="705"/>
      <c r="AB172" s="705"/>
      <c r="AC172" s="705"/>
      <c r="AD172" s="705"/>
      <c r="AE172" s="705"/>
      <c r="AF172" s="705"/>
      <c r="AG172" s="705"/>
      <c r="AH172" s="701"/>
      <c r="AI172" s="701"/>
      <c r="AJ172" s="705"/>
      <c r="AK172" s="705">
        <f>AK165/25</f>
        <v>41.84</v>
      </c>
      <c r="AL172" s="705"/>
      <c r="AM172" s="705"/>
      <c r="AN172" s="705"/>
      <c r="AO172" s="705"/>
      <c r="AP172" s="705"/>
      <c r="AQ172" s="705">
        <f>AQ165/21</f>
        <v>49.714285714285715</v>
      </c>
      <c r="AR172" s="705"/>
      <c r="AS172" s="705"/>
      <c r="AT172" s="705"/>
      <c r="AU172" s="705"/>
      <c r="AV172" s="705"/>
      <c r="AW172" s="705">
        <f>AW165/21</f>
        <v>51.80952380952381</v>
      </c>
      <c r="AX172" s="705"/>
      <c r="AY172" s="705"/>
      <c r="AZ172" s="701"/>
      <c r="BA172" s="701"/>
      <c r="BB172" s="701"/>
      <c r="BC172" s="701">
        <f>BC165/22</f>
        <v>50.727272727272727</v>
      </c>
      <c r="BD172" s="701"/>
      <c r="BE172" s="701"/>
      <c r="BF172" s="701"/>
      <c r="BG172" s="701"/>
      <c r="BH172" s="701"/>
      <c r="BI172" s="701">
        <f>BI165/21</f>
        <v>50.38095238095238</v>
      </c>
      <c r="BJ172" s="701"/>
      <c r="BK172" s="701"/>
      <c r="BL172" s="701"/>
      <c r="BM172" s="701"/>
      <c r="BN172" s="701"/>
      <c r="BO172" s="701">
        <f>BO165/22</f>
        <v>47.090909090909093</v>
      </c>
      <c r="BP172" s="701"/>
      <c r="BQ172" s="701"/>
      <c r="BR172" s="705"/>
      <c r="BS172" s="705"/>
      <c r="BT172" s="705"/>
      <c r="BU172" s="705">
        <f>BU165/19</f>
        <v>59.684210526315788</v>
      </c>
      <c r="BV172" s="705"/>
      <c r="BW172" s="705"/>
      <c r="BX172" s="705"/>
      <c r="BY172" s="705"/>
      <c r="BZ172" s="705"/>
      <c r="CA172" s="705"/>
      <c r="CB172" s="705"/>
      <c r="CC172" s="705"/>
      <c r="CD172" s="701"/>
      <c r="CE172" s="701"/>
      <c r="CF172" s="701"/>
      <c r="CG172" s="705"/>
      <c r="CH172" s="705"/>
      <c r="CI172" s="701"/>
      <c r="CP172" s="698"/>
      <c r="CQ172" s="698"/>
      <c r="CR172" s="698"/>
      <c r="CS172" s="698"/>
      <c r="CT172" s="698"/>
      <c r="CU172" s="698"/>
      <c r="CV172" s="698"/>
      <c r="CW172" s="698"/>
      <c r="CX172" s="698"/>
      <c r="CY172" s="698"/>
    </row>
    <row r="173" spans="1:176" s="690" customFormat="1" ht="13.9" customHeight="1" thickTop="1" thickBot="1" x14ac:dyDescent="0.25">
      <c r="A173" s="705"/>
      <c r="B173" s="705"/>
      <c r="C173" s="705"/>
      <c r="D173" s="705"/>
      <c r="E173" s="705"/>
      <c r="F173" s="716"/>
      <c r="G173" s="716"/>
      <c r="H173" s="717"/>
      <c r="I173" s="717"/>
      <c r="J173" s="717"/>
      <c r="K173" s="717"/>
      <c r="L173" s="717"/>
      <c r="M173" s="717"/>
      <c r="N173" s="717"/>
      <c r="O173" s="717"/>
      <c r="P173" s="717"/>
      <c r="Q173" s="717"/>
      <c r="R173" s="717"/>
      <c r="S173" s="717"/>
      <c r="T173" s="717"/>
      <c r="U173" s="717"/>
      <c r="V173" s="717"/>
      <c r="W173" s="717"/>
      <c r="X173" s="717"/>
      <c r="Y173" s="717"/>
      <c r="Z173" s="717"/>
      <c r="AA173" s="717"/>
      <c r="AB173" s="717"/>
      <c r="AC173" s="717"/>
      <c r="AD173" s="717"/>
      <c r="AE173" s="717"/>
      <c r="AF173" s="717"/>
      <c r="AG173" s="717"/>
      <c r="AH173" s="707"/>
      <c r="AI173" s="707"/>
      <c r="AJ173" s="717"/>
      <c r="AK173" s="717"/>
      <c r="AL173" s="717"/>
      <c r="AM173" s="717"/>
      <c r="AN173" s="717"/>
      <c r="AO173" s="717"/>
      <c r="AP173" s="717"/>
      <c r="AQ173" s="717"/>
      <c r="AR173" s="717"/>
      <c r="AS173" s="717"/>
      <c r="AT173" s="717"/>
      <c r="AU173" s="717"/>
      <c r="AV173" s="717"/>
      <c r="AW173" s="717"/>
      <c r="AX173" s="717"/>
      <c r="AY173" s="717"/>
      <c r="AZ173" s="707"/>
      <c r="BA173" s="707"/>
      <c r="BB173" s="707"/>
      <c r="BC173" s="707"/>
      <c r="BD173" s="707"/>
      <c r="BE173" s="707"/>
      <c r="BF173" s="707"/>
      <c r="BG173" s="707"/>
      <c r="BH173" s="707"/>
      <c r="BI173" s="707"/>
      <c r="BJ173" s="707"/>
      <c r="BK173" s="707"/>
      <c r="BL173" s="707"/>
      <c r="BM173" s="707"/>
      <c r="BN173" s="707"/>
      <c r="BO173" s="707"/>
      <c r="BP173" s="707"/>
      <c r="BQ173" s="707"/>
      <c r="BR173" s="717"/>
      <c r="BS173" s="717"/>
      <c r="BT173" s="717"/>
      <c r="BU173" s="717"/>
      <c r="BV173" s="717"/>
      <c r="BW173" s="717"/>
      <c r="BX173" s="717"/>
      <c r="BY173" s="717"/>
      <c r="BZ173" s="717"/>
      <c r="CA173" s="717"/>
      <c r="CB173" s="717"/>
      <c r="CC173" s="717"/>
      <c r="CD173" s="707"/>
      <c r="CE173" s="707"/>
      <c r="CF173" s="707"/>
      <c r="CG173" s="717"/>
      <c r="CH173" s="717"/>
      <c r="CI173" s="707"/>
      <c r="CP173" s="698"/>
      <c r="CQ173" s="698"/>
      <c r="CR173" s="698"/>
      <c r="CS173" s="698"/>
      <c r="CT173" s="698"/>
      <c r="CU173" s="698"/>
      <c r="CV173" s="698"/>
      <c r="CW173" s="698"/>
      <c r="CX173" s="698"/>
      <c r="CY173" s="698"/>
    </row>
    <row r="174" spans="1:176" s="733" customFormat="1" ht="45.75" customHeight="1" thickTop="1" thickBot="1" x14ac:dyDescent="0.5">
      <c r="A174" s="724"/>
      <c r="B174" s="724"/>
      <c r="C174" s="724"/>
      <c r="D174" s="724"/>
      <c r="E174" s="724"/>
      <c r="F174" s="2897" t="s">
        <v>604</v>
      </c>
      <c r="G174" s="2898"/>
      <c r="H174" s="2898"/>
      <c r="I174" s="2898"/>
      <c r="J174" s="2898"/>
      <c r="K174" s="2898"/>
      <c r="L174" s="2898"/>
      <c r="M174" s="2898"/>
      <c r="N174" s="2898"/>
      <c r="O174" s="2898"/>
      <c r="P174" s="2898"/>
      <c r="Q174" s="2898"/>
      <c r="R174" s="2898"/>
      <c r="S174" s="2898"/>
      <c r="T174" s="2898"/>
      <c r="U174" s="2898"/>
      <c r="V174" s="2898"/>
      <c r="W174" s="2898"/>
      <c r="X174" s="2898"/>
      <c r="Y174" s="2898"/>
      <c r="Z174" s="2898"/>
      <c r="AA174" s="2898"/>
      <c r="AB174" s="2899"/>
      <c r="AC174" s="2900" t="s">
        <v>341</v>
      </c>
      <c r="AD174" s="2901"/>
      <c r="AE174" s="2901"/>
      <c r="AF174" s="2901"/>
      <c r="AG174" s="2901"/>
      <c r="AH174" s="2901"/>
      <c r="AI174" s="2901"/>
      <c r="AJ174" s="2901"/>
      <c r="AK174" s="2901"/>
      <c r="AL174" s="2901"/>
      <c r="AM174" s="2901"/>
      <c r="AN174" s="2901"/>
      <c r="AO174" s="2901"/>
      <c r="AP174" s="2901"/>
      <c r="AQ174" s="2901"/>
      <c r="AR174" s="2901"/>
      <c r="AS174" s="2901"/>
      <c r="AT174" s="2901"/>
      <c r="AU174" s="2901"/>
      <c r="AV174" s="2901"/>
      <c r="AW174" s="2902"/>
      <c r="AX174" s="2903" t="s">
        <v>342</v>
      </c>
      <c r="AY174" s="2904"/>
      <c r="AZ174" s="2904"/>
      <c r="BA174" s="2904"/>
      <c r="BB174" s="2904"/>
      <c r="BC174" s="2904"/>
      <c r="BD174" s="2904"/>
      <c r="BE174" s="2904"/>
      <c r="BF174" s="2904"/>
      <c r="BG174" s="2904"/>
      <c r="BH174" s="2904"/>
      <c r="BI174" s="2905"/>
      <c r="BJ174" s="2903" t="s">
        <v>343</v>
      </c>
      <c r="BK174" s="2904"/>
      <c r="BL174" s="2904"/>
      <c r="BM174" s="2904"/>
      <c r="BN174" s="2904"/>
      <c r="BO174" s="2904"/>
      <c r="BP174" s="2904"/>
      <c r="BQ174" s="2904"/>
      <c r="BR174" s="2904"/>
      <c r="BS174" s="2904"/>
      <c r="BT174" s="2904"/>
      <c r="BU174" s="2904"/>
      <c r="BV174" s="2904"/>
      <c r="BW174" s="2904"/>
      <c r="BX174" s="2904"/>
      <c r="BY174" s="2904"/>
      <c r="BZ174" s="2904"/>
      <c r="CA174" s="2904"/>
      <c r="CB174" s="2904"/>
      <c r="CC174" s="2904"/>
      <c r="CD174" s="2904"/>
      <c r="CE174" s="2904"/>
      <c r="CF174" s="2904"/>
      <c r="CG174" s="2904"/>
      <c r="CH174" s="2904"/>
      <c r="CI174" s="2905"/>
      <c r="CJ174" s="1074"/>
      <c r="CK174" s="724"/>
      <c r="CL174" s="724"/>
      <c r="CM174" s="724"/>
      <c r="DK174" s="731"/>
      <c r="DL174" s="731"/>
      <c r="DM174" s="731"/>
      <c r="DN174" s="731"/>
      <c r="DO174" s="731"/>
      <c r="DP174" s="731"/>
      <c r="DQ174" s="731"/>
      <c r="DR174" s="731"/>
      <c r="DS174" s="731"/>
      <c r="DT174" s="731"/>
      <c r="DU174" s="731"/>
      <c r="DV174" s="731"/>
      <c r="DW174" s="731"/>
      <c r="DX174" s="731"/>
      <c r="DY174" s="731"/>
      <c r="DZ174" s="731"/>
      <c r="EA174" s="731"/>
      <c r="EB174" s="731"/>
      <c r="EC174" s="732"/>
      <c r="ED174" s="732"/>
      <c r="EE174" s="731"/>
      <c r="EF174" s="731"/>
      <c r="EG174" s="731"/>
      <c r="EH174" s="731"/>
      <c r="EI174" s="731"/>
      <c r="EJ174" s="731"/>
      <c r="EK174" s="731"/>
      <c r="EL174" s="731"/>
      <c r="ET174" s="731"/>
      <c r="EU174" s="731"/>
      <c r="EV174" s="731"/>
      <c r="EW174" s="731"/>
      <c r="EX174" s="731"/>
      <c r="EY174" s="731"/>
      <c r="EZ174" s="731"/>
      <c r="FA174" s="731"/>
      <c r="FB174" s="731"/>
      <c r="FC174" s="731"/>
      <c r="FD174" s="731"/>
      <c r="FE174" s="731"/>
      <c r="FF174" s="731"/>
      <c r="FG174" s="731"/>
      <c r="FH174" s="731"/>
      <c r="FI174" s="731"/>
      <c r="FJ174" s="731"/>
      <c r="FK174" s="731"/>
      <c r="FL174" s="731"/>
      <c r="FM174" s="731"/>
      <c r="FN174" s="731"/>
      <c r="FO174" s="731"/>
      <c r="FP174" s="731"/>
      <c r="FQ174" s="731"/>
      <c r="FR174" s="731"/>
      <c r="FS174" s="731"/>
      <c r="FT174" s="732"/>
    </row>
    <row r="175" spans="1:176" s="733" customFormat="1" ht="102" customHeight="1" thickTop="1" thickBot="1" x14ac:dyDescent="0.5">
      <c r="A175" s="724"/>
      <c r="B175" s="724"/>
      <c r="C175" s="724"/>
      <c r="D175" s="724"/>
      <c r="E175" s="724"/>
      <c r="F175" s="2959" t="s">
        <v>344</v>
      </c>
      <c r="G175" s="2960"/>
      <c r="H175" s="2960"/>
      <c r="I175" s="2960"/>
      <c r="J175" s="2960"/>
      <c r="K175" s="2960"/>
      <c r="L175" s="2960"/>
      <c r="M175" s="2960"/>
      <c r="N175" s="2960"/>
      <c r="O175" s="2960"/>
      <c r="P175" s="2960"/>
      <c r="Q175" s="2960"/>
      <c r="R175" s="2960"/>
      <c r="S175" s="2910" t="s">
        <v>345</v>
      </c>
      <c r="T175" s="2911"/>
      <c r="U175" s="2911"/>
      <c r="V175" s="2911"/>
      <c r="W175" s="2911"/>
      <c r="X175" s="2912"/>
      <c r="Y175" s="2910" t="s">
        <v>346</v>
      </c>
      <c r="Z175" s="2911"/>
      <c r="AA175" s="2911"/>
      <c r="AB175" s="2937"/>
      <c r="AC175" s="2959" t="s">
        <v>344</v>
      </c>
      <c r="AD175" s="2960"/>
      <c r="AE175" s="2960"/>
      <c r="AF175" s="2960"/>
      <c r="AG175" s="2960"/>
      <c r="AH175" s="2960"/>
      <c r="AI175" s="2960"/>
      <c r="AJ175" s="2960"/>
      <c r="AK175" s="2960"/>
      <c r="AL175" s="2960"/>
      <c r="AM175" s="2960"/>
      <c r="AN175" s="2961"/>
      <c r="AO175" s="2910" t="s">
        <v>345</v>
      </c>
      <c r="AP175" s="2911"/>
      <c r="AQ175" s="2912"/>
      <c r="AR175" s="2910" t="s">
        <v>346</v>
      </c>
      <c r="AS175" s="2911"/>
      <c r="AT175" s="2912"/>
      <c r="AU175" s="2933" t="s">
        <v>347</v>
      </c>
      <c r="AV175" s="2934"/>
      <c r="AW175" s="2935"/>
      <c r="AX175" s="2936" t="s">
        <v>345</v>
      </c>
      <c r="AY175" s="2911"/>
      <c r="AZ175" s="2911"/>
      <c r="BA175" s="2912"/>
      <c r="BB175" s="2910" t="s">
        <v>346</v>
      </c>
      <c r="BC175" s="2911"/>
      <c r="BD175" s="2911"/>
      <c r="BE175" s="2912"/>
      <c r="BF175" s="2910" t="s">
        <v>347</v>
      </c>
      <c r="BG175" s="2911"/>
      <c r="BH175" s="2911"/>
      <c r="BI175" s="2937"/>
      <c r="BJ175" s="2938" t="s">
        <v>391</v>
      </c>
      <c r="BK175" s="2939"/>
      <c r="BL175" s="2939"/>
      <c r="BM175" s="2939"/>
      <c r="BN175" s="2939"/>
      <c r="BO175" s="2939"/>
      <c r="BP175" s="2939"/>
      <c r="BQ175" s="2939"/>
      <c r="BR175" s="2939"/>
      <c r="BS175" s="2939"/>
      <c r="BT175" s="2939"/>
      <c r="BU175" s="2939"/>
      <c r="BV175" s="2939"/>
      <c r="BW175" s="2939"/>
      <c r="BX175" s="2939"/>
      <c r="BY175" s="2939"/>
      <c r="BZ175" s="2939"/>
      <c r="CA175" s="2939"/>
      <c r="CB175" s="2939"/>
      <c r="CC175" s="2939"/>
      <c r="CD175" s="2939"/>
      <c r="CE175" s="2939"/>
      <c r="CF175" s="2939"/>
      <c r="CG175" s="2939"/>
      <c r="CH175" s="2939"/>
      <c r="CI175" s="2940"/>
      <c r="CJ175" s="1074"/>
      <c r="CK175" s="724"/>
      <c r="CL175" s="724"/>
      <c r="CM175" s="724"/>
      <c r="DK175" s="731"/>
      <c r="DL175" s="731"/>
      <c r="DM175" s="731"/>
      <c r="DN175" s="731"/>
      <c r="DO175" s="731"/>
      <c r="DP175" s="731"/>
      <c r="DQ175" s="731"/>
      <c r="DR175" s="731"/>
      <c r="DS175" s="731"/>
      <c r="DT175" s="731"/>
      <c r="DU175" s="731"/>
      <c r="DV175" s="731"/>
      <c r="DW175" s="731"/>
      <c r="DX175" s="731"/>
      <c r="DY175" s="731"/>
      <c r="DZ175" s="731"/>
      <c r="EA175" s="731"/>
      <c r="EB175" s="731"/>
      <c r="EC175" s="731"/>
      <c r="ED175" s="731"/>
      <c r="EE175" s="731"/>
      <c r="EF175" s="731"/>
      <c r="EG175" s="731"/>
      <c r="EH175" s="731"/>
      <c r="EI175" s="731"/>
      <c r="EJ175" s="731"/>
      <c r="EK175" s="731"/>
      <c r="EL175" s="731"/>
      <c r="ET175" s="731"/>
      <c r="EU175" s="731"/>
      <c r="EV175" s="731"/>
      <c r="EW175" s="731"/>
      <c r="EX175" s="731"/>
      <c r="EY175" s="731"/>
      <c r="EZ175" s="731"/>
      <c r="FA175" s="731"/>
      <c r="FB175" s="731"/>
      <c r="FC175" s="731"/>
      <c r="FD175" s="731"/>
      <c r="FE175" s="731"/>
      <c r="FF175" s="731"/>
      <c r="FG175" s="731"/>
      <c r="FH175" s="731"/>
      <c r="FI175" s="731"/>
      <c r="FJ175" s="731"/>
      <c r="FK175" s="731"/>
      <c r="FL175" s="731"/>
      <c r="FM175" s="731"/>
      <c r="FN175" s="731"/>
      <c r="FO175" s="731"/>
      <c r="FP175" s="731"/>
      <c r="FQ175" s="731"/>
      <c r="FR175" s="731"/>
      <c r="FS175" s="731"/>
      <c r="FT175" s="732"/>
    </row>
    <row r="176" spans="1:176" s="733" customFormat="1" ht="37.5" customHeight="1" thickTop="1" thickBot="1" x14ac:dyDescent="0.5">
      <c r="A176" s="724"/>
      <c r="B176" s="724"/>
      <c r="C176" s="724"/>
      <c r="D176" s="724"/>
      <c r="E176" s="724"/>
      <c r="F176" s="2925" t="s">
        <v>348</v>
      </c>
      <c r="G176" s="2926"/>
      <c r="H176" s="2926"/>
      <c r="I176" s="2926"/>
      <c r="J176" s="2926"/>
      <c r="K176" s="2926"/>
      <c r="L176" s="2926"/>
      <c r="M176" s="2926"/>
      <c r="N176" s="2926"/>
      <c r="O176" s="2926"/>
      <c r="P176" s="2926"/>
      <c r="Q176" s="2926"/>
      <c r="R176" s="2926"/>
      <c r="S176" s="2910">
        <v>2</v>
      </c>
      <c r="T176" s="2911"/>
      <c r="U176" s="2911"/>
      <c r="V176" s="2911"/>
      <c r="W176" s="2911"/>
      <c r="X176" s="2912"/>
      <c r="Y176" s="2927">
        <v>4</v>
      </c>
      <c r="Z176" s="2928"/>
      <c r="AA176" s="2928"/>
      <c r="AB176" s="2929"/>
      <c r="AC176" s="1006"/>
      <c r="AD176" s="1075" t="s">
        <v>622</v>
      </c>
      <c r="AE176" s="1006"/>
      <c r="AF176" s="1006"/>
      <c r="AG176" s="1006"/>
      <c r="AH176" s="1006"/>
      <c r="AI176" s="1006"/>
      <c r="AJ176" s="1006"/>
      <c r="AK176" s="1006"/>
      <c r="AL176" s="1006"/>
      <c r="AM176" s="1006"/>
      <c r="AN176" s="1006"/>
      <c r="AO176" s="2930">
        <v>6</v>
      </c>
      <c r="AP176" s="2931"/>
      <c r="AQ176" s="2932"/>
      <c r="AR176" s="2930">
        <v>2</v>
      </c>
      <c r="AS176" s="2931"/>
      <c r="AT176" s="2932"/>
      <c r="AU176" s="2930">
        <v>3</v>
      </c>
      <c r="AV176" s="2931"/>
      <c r="AW176" s="2931"/>
      <c r="AX176" s="2947">
        <v>8</v>
      </c>
      <c r="AY176" s="2914"/>
      <c r="AZ176" s="2914"/>
      <c r="BA176" s="2915"/>
      <c r="BB176" s="2913">
        <v>10</v>
      </c>
      <c r="BC176" s="2914"/>
      <c r="BD176" s="2914"/>
      <c r="BE176" s="2915"/>
      <c r="BF176" s="2913">
        <v>15</v>
      </c>
      <c r="BG176" s="2914"/>
      <c r="BH176" s="2914"/>
      <c r="BI176" s="2956"/>
      <c r="BJ176" s="2941"/>
      <c r="BK176" s="2942"/>
      <c r="BL176" s="2942"/>
      <c r="BM176" s="2942"/>
      <c r="BN176" s="2942"/>
      <c r="BO176" s="2942"/>
      <c r="BP176" s="2942"/>
      <c r="BQ176" s="2942"/>
      <c r="BR176" s="2942"/>
      <c r="BS176" s="2942"/>
      <c r="BT176" s="2942"/>
      <c r="BU176" s="2942"/>
      <c r="BV176" s="2942"/>
      <c r="BW176" s="2942"/>
      <c r="BX176" s="2942"/>
      <c r="BY176" s="2942"/>
      <c r="BZ176" s="2942"/>
      <c r="CA176" s="2942"/>
      <c r="CB176" s="2942"/>
      <c r="CC176" s="2942"/>
      <c r="CD176" s="2942"/>
      <c r="CE176" s="2942"/>
      <c r="CF176" s="2942"/>
      <c r="CG176" s="2942"/>
      <c r="CH176" s="2942"/>
      <c r="CI176" s="2943"/>
      <c r="CJ176" s="1074"/>
      <c r="CK176" s="724"/>
      <c r="CL176" s="724"/>
      <c r="CM176" s="761"/>
      <c r="CN176" s="732"/>
      <c r="CO176" s="732"/>
      <c r="CP176" s="732"/>
      <c r="CQ176" s="732"/>
      <c r="CR176" s="732"/>
      <c r="CS176" s="732"/>
      <c r="CT176" s="732"/>
      <c r="CU176" s="732"/>
      <c r="CV176" s="732"/>
      <c r="CW176" s="732"/>
      <c r="CX176" s="732"/>
      <c r="CY176" s="732"/>
      <c r="CZ176" s="1076"/>
      <c r="DA176" s="1076"/>
      <c r="DB176" s="731"/>
      <c r="DC176" s="1077"/>
      <c r="DD176" s="731"/>
      <c r="DE176" s="1077"/>
      <c r="DF176" s="731"/>
      <c r="DG176" s="731"/>
      <c r="DH176" s="731"/>
      <c r="DI176" s="732"/>
      <c r="DJ176" s="731"/>
      <c r="DK176" s="731"/>
      <c r="DL176" s="731"/>
      <c r="DM176" s="731"/>
      <c r="DN176" s="731"/>
      <c r="DO176" s="731"/>
      <c r="DP176" s="731"/>
      <c r="DQ176" s="731"/>
      <c r="DR176" s="731"/>
      <c r="DS176" s="731"/>
      <c r="DT176" s="731"/>
      <c r="DU176" s="731"/>
      <c r="DV176" s="731"/>
      <c r="DW176" s="731"/>
      <c r="DX176" s="731"/>
      <c r="DY176" s="731"/>
      <c r="DZ176" s="731"/>
      <c r="EA176" s="731"/>
      <c r="EB176" s="731"/>
      <c r="EC176" s="732"/>
      <c r="ED176" s="732"/>
      <c r="EE176" s="731"/>
      <c r="EF176" s="731"/>
      <c r="EG176" s="731"/>
      <c r="EH176" s="731"/>
      <c r="EI176" s="731"/>
      <c r="EJ176" s="731"/>
      <c r="EK176" s="731"/>
      <c r="EL176" s="731"/>
      <c r="ET176" s="731"/>
      <c r="EU176" s="731"/>
      <c r="EV176" s="731"/>
      <c r="EW176" s="1078"/>
      <c r="EX176" s="1078"/>
      <c r="EY176" s="1078"/>
      <c r="EZ176" s="1078"/>
      <c r="FA176" s="1078"/>
      <c r="FB176" s="1078"/>
      <c r="FC176" s="1078"/>
      <c r="FD176" s="1078"/>
      <c r="FE176" s="1078"/>
      <c r="FF176" s="1078"/>
      <c r="FG176" s="731"/>
      <c r="FH176" s="731"/>
      <c r="FI176" s="731"/>
      <c r="FJ176" s="731"/>
      <c r="FK176" s="731"/>
      <c r="FL176" s="731"/>
      <c r="FM176" s="731"/>
      <c r="FN176" s="731"/>
      <c r="FO176" s="731"/>
      <c r="FP176" s="731"/>
      <c r="FQ176" s="731"/>
      <c r="FR176" s="731"/>
      <c r="FS176" s="731"/>
      <c r="FT176" s="732"/>
    </row>
    <row r="177" spans="1:176" s="733" customFormat="1" ht="37.5" customHeight="1" thickTop="1" x14ac:dyDescent="0.45">
      <c r="A177" s="724"/>
      <c r="B177" s="724"/>
      <c r="C177" s="724"/>
      <c r="D177" s="724"/>
      <c r="E177" s="724"/>
      <c r="F177" s="3038" t="s">
        <v>457</v>
      </c>
      <c r="G177" s="3039"/>
      <c r="H177" s="3039"/>
      <c r="I177" s="3039"/>
      <c r="J177" s="3039"/>
      <c r="K177" s="3039"/>
      <c r="L177" s="3039"/>
      <c r="M177" s="3039"/>
      <c r="N177" s="3039"/>
      <c r="O177" s="3039"/>
      <c r="P177" s="3039"/>
      <c r="Q177" s="3039"/>
      <c r="R177" s="3040"/>
      <c r="S177" s="2913">
        <v>4</v>
      </c>
      <c r="T177" s="2914"/>
      <c r="U177" s="2914"/>
      <c r="V177" s="2914"/>
      <c r="W177" s="2914"/>
      <c r="X177" s="2915"/>
      <c r="Y177" s="3035">
        <v>4</v>
      </c>
      <c r="Z177" s="3036"/>
      <c r="AA177" s="3036"/>
      <c r="AB177" s="3037"/>
      <c r="AC177" s="863"/>
      <c r="AD177" s="863" t="s">
        <v>459</v>
      </c>
      <c r="AE177" s="863"/>
      <c r="AF177" s="863"/>
      <c r="AG177" s="863"/>
      <c r="AH177" s="863"/>
      <c r="AI177" s="863"/>
      <c r="AJ177" s="863"/>
      <c r="AK177" s="863"/>
      <c r="AL177" s="863"/>
      <c r="AM177" s="863"/>
      <c r="AN177" s="863"/>
      <c r="AO177" s="2927">
        <v>6</v>
      </c>
      <c r="AP177" s="2928"/>
      <c r="AQ177" s="2973"/>
      <c r="AR177" s="2927">
        <v>2</v>
      </c>
      <c r="AS177" s="2928"/>
      <c r="AT177" s="2973"/>
      <c r="AU177" s="2927">
        <v>3</v>
      </c>
      <c r="AV177" s="2928"/>
      <c r="AW177" s="2928"/>
      <c r="AX177" s="2948"/>
      <c r="AY177" s="2949"/>
      <c r="AZ177" s="2949"/>
      <c r="BA177" s="2950"/>
      <c r="BB177" s="2954"/>
      <c r="BC177" s="2949"/>
      <c r="BD177" s="2949"/>
      <c r="BE177" s="2950"/>
      <c r="BF177" s="2954"/>
      <c r="BG177" s="2949"/>
      <c r="BH177" s="2949"/>
      <c r="BI177" s="2957"/>
      <c r="BJ177" s="2941"/>
      <c r="BK177" s="2942"/>
      <c r="BL177" s="2942"/>
      <c r="BM177" s="2942"/>
      <c r="BN177" s="2942"/>
      <c r="BO177" s="2942"/>
      <c r="BP177" s="2942"/>
      <c r="BQ177" s="2942"/>
      <c r="BR177" s="2942"/>
      <c r="BS177" s="2942"/>
      <c r="BT177" s="2942"/>
      <c r="BU177" s="2942"/>
      <c r="BV177" s="2942"/>
      <c r="BW177" s="2942"/>
      <c r="BX177" s="2942"/>
      <c r="BY177" s="2942"/>
      <c r="BZ177" s="2942"/>
      <c r="CA177" s="2942"/>
      <c r="CB177" s="2942"/>
      <c r="CC177" s="2942"/>
      <c r="CD177" s="2942"/>
      <c r="CE177" s="2942"/>
      <c r="CF177" s="2942"/>
      <c r="CG177" s="2942"/>
      <c r="CH177" s="2942"/>
      <c r="CI177" s="2943"/>
      <c r="CJ177" s="1074"/>
      <c r="CK177" s="724"/>
      <c r="CL177" s="724"/>
      <c r="CM177" s="727"/>
      <c r="CN177" s="1079"/>
      <c r="CO177" s="732"/>
      <c r="CP177" s="732"/>
      <c r="CQ177" s="732"/>
      <c r="CR177" s="732"/>
      <c r="CS177" s="732"/>
      <c r="CT177" s="732"/>
      <c r="CU177" s="732"/>
      <c r="CV177" s="732"/>
      <c r="CW177" s="732"/>
      <c r="CX177" s="732"/>
      <c r="CY177" s="732"/>
      <c r="CZ177" s="732"/>
      <c r="DA177" s="732"/>
      <c r="DB177" s="731"/>
      <c r="DC177" s="731"/>
      <c r="DD177" s="731"/>
      <c r="DE177" s="731"/>
      <c r="DF177" s="731"/>
      <c r="DG177" s="731"/>
      <c r="DH177" s="731"/>
      <c r="DI177" s="732"/>
      <c r="DJ177" s="731"/>
      <c r="DK177" s="731"/>
      <c r="DL177" s="731"/>
      <c r="DM177" s="731"/>
      <c r="DN177" s="731"/>
      <c r="DO177" s="731"/>
      <c r="DP177" s="731"/>
      <c r="DQ177" s="731"/>
      <c r="DR177" s="731"/>
      <c r="DS177" s="731"/>
      <c r="DT177" s="731"/>
      <c r="DU177" s="731"/>
      <c r="DV177" s="731"/>
      <c r="DW177" s="731"/>
      <c r="DX177" s="731"/>
      <c r="DY177" s="731"/>
      <c r="DZ177" s="731"/>
      <c r="EA177" s="731"/>
      <c r="EB177" s="731"/>
      <c r="EC177" s="731"/>
      <c r="ED177" s="731"/>
      <c r="EE177" s="731"/>
      <c r="EF177" s="731"/>
      <c r="EG177" s="731"/>
      <c r="EH177" s="731"/>
      <c r="EI177" s="731"/>
      <c r="EJ177" s="731"/>
      <c r="EK177" s="731"/>
      <c r="EL177" s="731"/>
      <c r="ET177" s="731"/>
      <c r="EU177" s="731"/>
      <c r="EV177" s="731"/>
      <c r="EW177" s="1078"/>
      <c r="EX177" s="1078"/>
      <c r="EY177" s="1078"/>
      <c r="EZ177" s="1078"/>
      <c r="FA177" s="1078"/>
      <c r="FB177" s="1078"/>
      <c r="FC177" s="1078"/>
      <c r="FD177" s="1078"/>
      <c r="FE177" s="1078"/>
      <c r="FF177" s="1078"/>
      <c r="FG177" s="731"/>
      <c r="FH177" s="731"/>
      <c r="FI177" s="731"/>
      <c r="FJ177" s="731"/>
      <c r="FK177" s="731"/>
      <c r="FL177" s="731"/>
      <c r="FM177" s="731"/>
      <c r="FN177" s="731"/>
      <c r="FO177" s="731"/>
      <c r="FP177" s="731"/>
      <c r="FQ177" s="731"/>
      <c r="FR177" s="731"/>
      <c r="FS177" s="731"/>
      <c r="FT177" s="732"/>
    </row>
    <row r="178" spans="1:176" s="759" customFormat="1" ht="43.5" customHeight="1" x14ac:dyDescent="0.45">
      <c r="A178" s="722"/>
      <c r="B178" s="722"/>
      <c r="C178" s="722"/>
      <c r="D178" s="722"/>
      <c r="E178" s="722"/>
      <c r="F178" s="2941"/>
      <c r="G178" s="2942"/>
      <c r="H178" s="2942"/>
      <c r="I178" s="2942"/>
      <c r="J178" s="2942"/>
      <c r="K178" s="2942"/>
      <c r="L178" s="2942"/>
      <c r="M178" s="2942"/>
      <c r="N178" s="2942"/>
      <c r="O178" s="2942"/>
      <c r="P178" s="2942"/>
      <c r="Q178" s="2942"/>
      <c r="R178" s="3041"/>
      <c r="S178" s="2916"/>
      <c r="T178" s="2917"/>
      <c r="U178" s="2917"/>
      <c r="V178" s="2917"/>
      <c r="W178" s="2917"/>
      <c r="X178" s="2918"/>
      <c r="Y178" s="2954"/>
      <c r="Z178" s="2949"/>
      <c r="AA178" s="2949"/>
      <c r="AB178" s="2957"/>
      <c r="AC178" s="1007"/>
      <c r="AD178" s="1007" t="s">
        <v>349</v>
      </c>
      <c r="AE178" s="1007"/>
      <c r="AF178" s="1007"/>
      <c r="AG178" s="1007"/>
      <c r="AH178" s="1007"/>
      <c r="AI178" s="1007"/>
      <c r="AJ178" s="1007"/>
      <c r="AK178" s="1007"/>
      <c r="AL178" s="1007"/>
      <c r="AM178" s="1007"/>
      <c r="AN178" s="1007"/>
      <c r="AO178" s="2962">
        <v>8</v>
      </c>
      <c r="AP178" s="2963"/>
      <c r="AQ178" s="2964"/>
      <c r="AR178" s="2962">
        <v>4</v>
      </c>
      <c r="AS178" s="2963"/>
      <c r="AT178" s="2964"/>
      <c r="AU178" s="2962">
        <v>6</v>
      </c>
      <c r="AV178" s="2963"/>
      <c r="AW178" s="2963"/>
      <c r="AX178" s="2948"/>
      <c r="AY178" s="2949"/>
      <c r="AZ178" s="2949"/>
      <c r="BA178" s="2950"/>
      <c r="BB178" s="2954"/>
      <c r="BC178" s="2949"/>
      <c r="BD178" s="2949"/>
      <c r="BE178" s="2950"/>
      <c r="BF178" s="2954"/>
      <c r="BG178" s="2949"/>
      <c r="BH178" s="2949"/>
      <c r="BI178" s="2957"/>
      <c r="BJ178" s="2941"/>
      <c r="BK178" s="2942"/>
      <c r="BL178" s="2942"/>
      <c r="BM178" s="2942"/>
      <c r="BN178" s="2942"/>
      <c r="BO178" s="2942"/>
      <c r="BP178" s="2942"/>
      <c r="BQ178" s="2942"/>
      <c r="BR178" s="2942"/>
      <c r="BS178" s="2942"/>
      <c r="BT178" s="2942"/>
      <c r="BU178" s="2942"/>
      <c r="BV178" s="2942"/>
      <c r="BW178" s="2942"/>
      <c r="BX178" s="2942"/>
      <c r="BY178" s="2942"/>
      <c r="BZ178" s="2942"/>
      <c r="CA178" s="2942"/>
      <c r="CB178" s="2942"/>
      <c r="CC178" s="2942"/>
      <c r="CD178" s="2942"/>
      <c r="CE178" s="2942"/>
      <c r="CF178" s="2942"/>
      <c r="CG178" s="2942"/>
      <c r="CH178" s="2942"/>
      <c r="CI178" s="2943"/>
      <c r="CJ178" s="1074"/>
      <c r="CK178" s="749"/>
      <c r="CL178" s="749"/>
      <c r="CM178" s="722"/>
    </row>
    <row r="179" spans="1:176" s="759" customFormat="1" ht="43.5" customHeight="1" thickBot="1" x14ac:dyDescent="0.5">
      <c r="A179" s="722"/>
      <c r="B179" s="722"/>
      <c r="C179" s="722"/>
      <c r="D179" s="722"/>
      <c r="E179" s="722"/>
      <c r="F179" s="2944"/>
      <c r="G179" s="2945"/>
      <c r="H179" s="2945"/>
      <c r="I179" s="2945"/>
      <c r="J179" s="2945"/>
      <c r="K179" s="2945"/>
      <c r="L179" s="2945"/>
      <c r="M179" s="2945"/>
      <c r="N179" s="2945"/>
      <c r="O179" s="2945"/>
      <c r="P179" s="2945"/>
      <c r="Q179" s="2945"/>
      <c r="R179" s="3042"/>
      <c r="S179" s="2919"/>
      <c r="T179" s="2920"/>
      <c r="U179" s="2920"/>
      <c r="V179" s="2920"/>
      <c r="W179" s="2920"/>
      <c r="X179" s="2921"/>
      <c r="Y179" s="2955"/>
      <c r="Z179" s="2952"/>
      <c r="AA179" s="2952"/>
      <c r="AB179" s="2958"/>
      <c r="AC179" s="1080"/>
      <c r="AD179" s="864" t="s">
        <v>350</v>
      </c>
      <c r="AE179" s="864"/>
      <c r="AF179" s="864"/>
      <c r="AG179" s="864"/>
      <c r="AH179" s="864"/>
      <c r="AI179" s="864"/>
      <c r="AJ179" s="864"/>
      <c r="AK179" s="864"/>
      <c r="AL179" s="864"/>
      <c r="AM179" s="864"/>
      <c r="AN179" s="864"/>
      <c r="AO179" s="2965">
        <v>8</v>
      </c>
      <c r="AP179" s="2966"/>
      <c r="AQ179" s="2967"/>
      <c r="AR179" s="2965">
        <v>4</v>
      </c>
      <c r="AS179" s="2966"/>
      <c r="AT179" s="2967"/>
      <c r="AU179" s="2965">
        <v>6</v>
      </c>
      <c r="AV179" s="2966"/>
      <c r="AW179" s="2968"/>
      <c r="AX179" s="2951"/>
      <c r="AY179" s="2952"/>
      <c r="AZ179" s="2952"/>
      <c r="BA179" s="2953"/>
      <c r="BB179" s="2955"/>
      <c r="BC179" s="2952"/>
      <c r="BD179" s="2952"/>
      <c r="BE179" s="2953"/>
      <c r="BF179" s="2955"/>
      <c r="BG179" s="2952"/>
      <c r="BH179" s="2952"/>
      <c r="BI179" s="2958"/>
      <c r="BJ179" s="2944"/>
      <c r="BK179" s="2945"/>
      <c r="BL179" s="2945"/>
      <c r="BM179" s="2945"/>
      <c r="BN179" s="2945"/>
      <c r="BO179" s="2945"/>
      <c r="BP179" s="2945"/>
      <c r="BQ179" s="2945"/>
      <c r="BR179" s="2945"/>
      <c r="BS179" s="2945"/>
      <c r="BT179" s="2945"/>
      <c r="BU179" s="2945"/>
      <c r="BV179" s="2945"/>
      <c r="BW179" s="2945"/>
      <c r="BX179" s="2945"/>
      <c r="BY179" s="2945"/>
      <c r="BZ179" s="2945"/>
      <c r="CA179" s="2945"/>
      <c r="CB179" s="2945"/>
      <c r="CC179" s="2945"/>
      <c r="CD179" s="2945"/>
      <c r="CE179" s="2945"/>
      <c r="CF179" s="2945"/>
      <c r="CG179" s="2945"/>
      <c r="CH179" s="2945"/>
      <c r="CI179" s="2946"/>
      <c r="CJ179" s="1074"/>
      <c r="CK179" s="749"/>
      <c r="CL179" s="749"/>
      <c r="CM179" s="722"/>
    </row>
    <row r="180" spans="1:176" s="1147" customFormat="1" ht="40.5" customHeight="1" thickTop="1" thickBot="1" x14ac:dyDescent="0.45">
      <c r="A180" s="721"/>
      <c r="B180" s="721"/>
      <c r="C180" s="721"/>
      <c r="D180" s="721"/>
      <c r="E180" s="721"/>
      <c r="F180" s="1145"/>
      <c r="G180" s="1145"/>
      <c r="H180" s="1145"/>
      <c r="I180" s="1145"/>
      <c r="J180" s="1145"/>
      <c r="K180" s="1145"/>
      <c r="L180" s="1145"/>
      <c r="M180" s="1145"/>
      <c r="N180" s="1145"/>
      <c r="O180" s="1145"/>
      <c r="P180" s="1145"/>
      <c r="Q180" s="1145"/>
      <c r="R180" s="1145"/>
      <c r="S180" s="2978"/>
      <c r="T180" s="2978"/>
      <c r="U180" s="2978"/>
      <c r="V180" s="2978"/>
      <c r="W180" s="2978"/>
      <c r="X180" s="2978"/>
      <c r="Y180" s="2978"/>
      <c r="Z180" s="2978"/>
      <c r="AA180" s="2978"/>
      <c r="AB180" s="2978"/>
      <c r="AC180" s="2978"/>
      <c r="AD180" s="2978"/>
      <c r="AE180" s="2978"/>
      <c r="AF180" s="2978"/>
      <c r="AG180" s="1145"/>
      <c r="AH180" s="1145"/>
      <c r="AI180" s="1145"/>
      <c r="AJ180" s="1145"/>
      <c r="AK180" s="1145"/>
      <c r="AL180" s="1145"/>
      <c r="AM180" s="1145"/>
      <c r="AN180" s="1062"/>
      <c r="AO180" s="1145"/>
      <c r="AP180" s="1145"/>
      <c r="AQ180" s="1062" t="s">
        <v>351</v>
      </c>
      <c r="AR180" s="1145"/>
      <c r="AS180" s="1145"/>
      <c r="AT180" s="1145"/>
      <c r="AU180" s="1145"/>
      <c r="AV180" s="1145"/>
      <c r="AW180" s="1145"/>
      <c r="AX180" s="1145"/>
      <c r="AY180" s="1145"/>
      <c r="AZ180" s="1145"/>
      <c r="BA180" s="1145"/>
      <c r="BB180" s="1145"/>
      <c r="BC180" s="1145"/>
      <c r="BD180" s="1145"/>
      <c r="BE180" s="1145"/>
      <c r="BF180" s="1145"/>
      <c r="BG180" s="1145"/>
      <c r="BH180" s="1145"/>
      <c r="BI180" s="1145"/>
      <c r="BJ180" s="1145"/>
      <c r="BK180" s="1145"/>
      <c r="BL180" s="1145"/>
      <c r="BM180" s="1145"/>
      <c r="BN180" s="1145"/>
      <c r="BO180" s="1145"/>
      <c r="BP180" s="1145"/>
      <c r="BQ180" s="1145"/>
      <c r="BR180" s="1145"/>
      <c r="BS180" s="1145"/>
      <c r="BT180" s="1145"/>
      <c r="BU180" s="1145"/>
      <c r="BV180" s="1145"/>
      <c r="BW180" s="1145"/>
      <c r="BX180" s="1145"/>
      <c r="BY180" s="1145"/>
      <c r="BZ180" s="1145"/>
      <c r="CA180" s="1145"/>
      <c r="CB180" s="922"/>
      <c r="CC180" s="922"/>
      <c r="CD180" s="922"/>
      <c r="CE180" s="922"/>
      <c r="CF180" s="922"/>
      <c r="CG180" s="922"/>
      <c r="CH180" s="922"/>
      <c r="CI180" s="922"/>
      <c r="CJ180" s="1094"/>
      <c r="CK180" s="1146"/>
      <c r="CL180" s="1146"/>
      <c r="CM180" s="721"/>
    </row>
    <row r="181" spans="1:176" s="1115" customFormat="1" ht="53.25" customHeight="1" thickBot="1" x14ac:dyDescent="0.45">
      <c r="A181" s="1114"/>
      <c r="F181" s="2922" t="s">
        <v>352</v>
      </c>
      <c r="G181" s="2923"/>
      <c r="H181" s="2923"/>
      <c r="I181" s="2924"/>
      <c r="J181" s="2296" t="s">
        <v>353</v>
      </c>
      <c r="K181" s="2297"/>
      <c r="L181" s="2297"/>
      <c r="M181" s="2297"/>
      <c r="N181" s="2297"/>
      <c r="O181" s="2297"/>
      <c r="P181" s="2297"/>
      <c r="Q181" s="2297"/>
      <c r="R181" s="2297"/>
      <c r="S181" s="2297"/>
      <c r="T181" s="2297"/>
      <c r="U181" s="2297"/>
      <c r="V181" s="2297"/>
      <c r="W181" s="2297"/>
      <c r="X181" s="2297"/>
      <c r="Y181" s="2297"/>
      <c r="Z181" s="2297"/>
      <c r="AA181" s="2297"/>
      <c r="AB181" s="2297"/>
      <c r="AC181" s="2297"/>
      <c r="AD181" s="2297"/>
      <c r="AE181" s="2297"/>
      <c r="AF181" s="2297"/>
      <c r="AG181" s="2297"/>
      <c r="AH181" s="2297"/>
      <c r="AI181" s="2297"/>
      <c r="AJ181" s="2297"/>
      <c r="AK181" s="2297"/>
      <c r="AL181" s="2297"/>
      <c r="AM181" s="2297"/>
      <c r="AN181" s="2297"/>
      <c r="AO181" s="2297"/>
      <c r="AP181" s="2297"/>
      <c r="AQ181" s="2297"/>
      <c r="AR181" s="2297"/>
      <c r="AS181" s="2297"/>
      <c r="AT181" s="2297"/>
      <c r="AU181" s="2297"/>
      <c r="AV181" s="2297"/>
      <c r="AW181" s="2297"/>
      <c r="AX181" s="2297"/>
      <c r="AY181" s="2297"/>
      <c r="AZ181" s="2297"/>
      <c r="BA181" s="2297"/>
      <c r="BB181" s="2297"/>
      <c r="BC181" s="2297"/>
      <c r="BD181" s="2297"/>
      <c r="BE181" s="2297"/>
      <c r="BF181" s="2297"/>
      <c r="BG181" s="2297"/>
      <c r="BH181" s="2297"/>
      <c r="BI181" s="2297"/>
      <c r="BJ181" s="2297"/>
      <c r="BK181" s="2297"/>
      <c r="BL181" s="2297"/>
      <c r="BM181" s="2297"/>
      <c r="BN181" s="2297"/>
      <c r="BO181" s="2297"/>
      <c r="BP181" s="2297"/>
      <c r="BQ181" s="2297"/>
      <c r="BR181" s="2297"/>
      <c r="BS181" s="2297"/>
      <c r="BT181" s="2297"/>
      <c r="BU181" s="2297"/>
      <c r="BV181" s="2297"/>
      <c r="BW181" s="2297"/>
      <c r="BX181" s="2297"/>
      <c r="BY181" s="2297"/>
      <c r="BZ181" s="2297"/>
      <c r="CA181" s="2297"/>
      <c r="CB181" s="2297"/>
      <c r="CC181" s="2298"/>
      <c r="CD181" s="2293" t="s">
        <v>354</v>
      </c>
      <c r="CE181" s="2294"/>
      <c r="CF181" s="2294"/>
      <c r="CG181" s="2294"/>
      <c r="CH181" s="2294"/>
      <c r="CI181" s="2295"/>
      <c r="CJ181" s="1116"/>
      <c r="CK181" s="1117"/>
      <c r="CL181" s="1117"/>
      <c r="CM181" s="718"/>
      <c r="CN181" s="718"/>
      <c r="CO181" s="718"/>
      <c r="CP181" s="718"/>
      <c r="CQ181" s="718"/>
      <c r="CR181" s="718"/>
      <c r="CS181" s="718"/>
      <c r="CT181" s="718"/>
      <c r="CU181" s="718"/>
      <c r="CV181" s="718"/>
      <c r="CW181" s="718"/>
      <c r="CX181" s="718"/>
      <c r="CY181" s="718"/>
      <c r="CZ181" s="718"/>
      <c r="DA181" s="718"/>
      <c r="DB181" s="718"/>
      <c r="DC181" s="718"/>
      <c r="DD181" s="718"/>
      <c r="DE181" s="718"/>
      <c r="DF181" s="718"/>
    </row>
    <row r="182" spans="1:176" s="1119" customFormat="1" ht="54.75" customHeight="1" x14ac:dyDescent="0.4">
      <c r="A182" s="1118"/>
      <c r="F182" s="2971" t="s">
        <v>355</v>
      </c>
      <c r="G182" s="2971"/>
      <c r="H182" s="2971"/>
      <c r="I182" s="2971"/>
      <c r="J182" s="2975" t="s">
        <v>356</v>
      </c>
      <c r="K182" s="2975"/>
      <c r="L182" s="2975"/>
      <c r="M182" s="2975"/>
      <c r="N182" s="2975"/>
      <c r="O182" s="2975"/>
      <c r="P182" s="2975"/>
      <c r="Q182" s="2975"/>
      <c r="R182" s="2975"/>
      <c r="S182" s="2975"/>
      <c r="T182" s="2975"/>
      <c r="U182" s="2975"/>
      <c r="V182" s="2975"/>
      <c r="W182" s="2975"/>
      <c r="X182" s="2975"/>
      <c r="Y182" s="2975"/>
      <c r="Z182" s="2975"/>
      <c r="AA182" s="2975"/>
      <c r="AB182" s="2975"/>
      <c r="AC182" s="2975"/>
      <c r="AD182" s="2975"/>
      <c r="AE182" s="2975"/>
      <c r="AF182" s="2975"/>
      <c r="AG182" s="2975"/>
      <c r="AH182" s="2975"/>
      <c r="AI182" s="2975"/>
      <c r="AJ182" s="2975"/>
      <c r="AK182" s="2975"/>
      <c r="AL182" s="2975"/>
      <c r="AM182" s="2975"/>
      <c r="AN182" s="2975"/>
      <c r="AO182" s="2975"/>
      <c r="AP182" s="2975"/>
      <c r="AQ182" s="2975"/>
      <c r="AR182" s="2975"/>
      <c r="AS182" s="2975"/>
      <c r="AT182" s="2975"/>
      <c r="AU182" s="2975"/>
      <c r="AV182" s="2975"/>
      <c r="AW182" s="2975"/>
      <c r="AX182" s="2975"/>
      <c r="AY182" s="2975"/>
      <c r="AZ182" s="2975"/>
      <c r="BA182" s="2975"/>
      <c r="BB182" s="2975"/>
      <c r="BC182" s="2975"/>
      <c r="BD182" s="2975"/>
      <c r="BE182" s="2975"/>
      <c r="BF182" s="2975"/>
      <c r="BG182" s="2975"/>
      <c r="BH182" s="2975"/>
      <c r="BI182" s="2975"/>
      <c r="BJ182" s="2975"/>
      <c r="BK182" s="2975"/>
      <c r="BL182" s="2975"/>
      <c r="BM182" s="2975"/>
      <c r="BN182" s="2975"/>
      <c r="BO182" s="2975"/>
      <c r="BP182" s="2975"/>
      <c r="BQ182" s="2975"/>
      <c r="BR182" s="2975"/>
      <c r="BS182" s="2975"/>
      <c r="BT182" s="2975"/>
      <c r="BU182" s="2975"/>
      <c r="BV182" s="2975"/>
      <c r="BW182" s="2975"/>
      <c r="BX182" s="2975"/>
      <c r="BY182" s="2975"/>
      <c r="BZ182" s="2975"/>
      <c r="CA182" s="2975"/>
      <c r="CB182" s="2975"/>
      <c r="CC182" s="2975"/>
      <c r="CD182" s="2976" t="s">
        <v>621</v>
      </c>
      <c r="CE182" s="2976"/>
      <c r="CF182" s="2976"/>
      <c r="CG182" s="2976"/>
      <c r="CH182" s="2976"/>
      <c r="CI182" s="2976"/>
      <c r="CJ182" s="1120"/>
      <c r="CK182" s="1121"/>
      <c r="CL182" s="1121"/>
      <c r="CM182" s="1122"/>
      <c r="CN182" s="1122"/>
      <c r="CO182" s="1122"/>
      <c r="CP182" s="1122"/>
      <c r="CQ182" s="1122"/>
      <c r="CR182" s="1122"/>
      <c r="CS182" s="718"/>
      <c r="CT182" s="718"/>
      <c r="CU182" s="1121"/>
      <c r="CV182" s="1121"/>
      <c r="CW182" s="1121"/>
      <c r="CX182" s="1121"/>
      <c r="CY182" s="1121"/>
      <c r="CZ182" s="1121"/>
      <c r="DA182" s="1121"/>
      <c r="DB182" s="1121"/>
      <c r="DC182" s="1121"/>
      <c r="DD182" s="1121"/>
      <c r="DE182" s="1121"/>
      <c r="DF182" s="1121"/>
    </row>
    <row r="183" spans="1:176" s="1119" customFormat="1" ht="48.75" customHeight="1" x14ac:dyDescent="0.4">
      <c r="A183" s="1118"/>
      <c r="F183" s="2977" t="s">
        <v>213</v>
      </c>
      <c r="G183" s="2977"/>
      <c r="H183" s="2977"/>
      <c r="I183" s="2977"/>
      <c r="J183" s="2970" t="s">
        <v>357</v>
      </c>
      <c r="K183" s="2970"/>
      <c r="L183" s="2970"/>
      <c r="M183" s="2970"/>
      <c r="N183" s="2970"/>
      <c r="O183" s="2970"/>
      <c r="P183" s="2970"/>
      <c r="Q183" s="2970"/>
      <c r="R183" s="2970"/>
      <c r="S183" s="2970"/>
      <c r="T183" s="2970"/>
      <c r="U183" s="2970"/>
      <c r="V183" s="2970"/>
      <c r="W183" s="2970"/>
      <c r="X183" s="2970"/>
      <c r="Y183" s="2970"/>
      <c r="Z183" s="2970"/>
      <c r="AA183" s="2970"/>
      <c r="AB183" s="2970"/>
      <c r="AC183" s="2970"/>
      <c r="AD183" s="2970"/>
      <c r="AE183" s="2970"/>
      <c r="AF183" s="2970"/>
      <c r="AG183" s="2970"/>
      <c r="AH183" s="2970"/>
      <c r="AI183" s="2970"/>
      <c r="AJ183" s="2970"/>
      <c r="AK183" s="2970"/>
      <c r="AL183" s="2970"/>
      <c r="AM183" s="2970"/>
      <c r="AN183" s="2970"/>
      <c r="AO183" s="2970"/>
      <c r="AP183" s="2970"/>
      <c r="AQ183" s="2970"/>
      <c r="AR183" s="2970"/>
      <c r="AS183" s="2970"/>
      <c r="AT183" s="2970"/>
      <c r="AU183" s="2970"/>
      <c r="AV183" s="2970"/>
      <c r="AW183" s="2970"/>
      <c r="AX183" s="2970"/>
      <c r="AY183" s="2970"/>
      <c r="AZ183" s="2970"/>
      <c r="BA183" s="2970"/>
      <c r="BB183" s="2970"/>
      <c r="BC183" s="2970"/>
      <c r="BD183" s="2970"/>
      <c r="BE183" s="2970"/>
      <c r="BF183" s="2970"/>
      <c r="BG183" s="2970"/>
      <c r="BH183" s="2970"/>
      <c r="BI183" s="2970"/>
      <c r="BJ183" s="2970"/>
      <c r="BK183" s="2970"/>
      <c r="BL183" s="2970"/>
      <c r="BM183" s="2970"/>
      <c r="BN183" s="2970"/>
      <c r="BO183" s="2970"/>
      <c r="BP183" s="2970"/>
      <c r="BQ183" s="2970"/>
      <c r="BR183" s="2970"/>
      <c r="BS183" s="2970"/>
      <c r="BT183" s="2970"/>
      <c r="BU183" s="2970"/>
      <c r="BV183" s="2970"/>
      <c r="BW183" s="2970"/>
      <c r="BX183" s="2970"/>
      <c r="BY183" s="2970"/>
      <c r="BZ183" s="2970"/>
      <c r="CA183" s="2970"/>
      <c r="CB183" s="2970"/>
      <c r="CC183" s="2970"/>
      <c r="CD183" s="2972" t="s">
        <v>211</v>
      </c>
      <c r="CE183" s="2972"/>
      <c r="CF183" s="2972"/>
      <c r="CG183" s="2972"/>
      <c r="CH183" s="2972"/>
      <c r="CI183" s="2972"/>
      <c r="CJ183" s="1120"/>
      <c r="CK183" s="1121"/>
      <c r="CL183" s="1121"/>
      <c r="CM183" s="1123"/>
      <c r="CN183" s="1123"/>
      <c r="CO183" s="1123"/>
      <c r="CP183" s="1123"/>
      <c r="CQ183" s="1121"/>
      <c r="CR183" s="1121"/>
      <c r="CS183" s="718"/>
      <c r="CT183" s="718"/>
      <c r="CU183" s="1121"/>
      <c r="CV183" s="1121"/>
      <c r="CW183" s="1121"/>
      <c r="CX183" s="1121"/>
      <c r="CY183" s="1121"/>
      <c r="CZ183" s="1121"/>
      <c r="DA183" s="1121"/>
      <c r="DB183" s="1121"/>
      <c r="DC183" s="1121"/>
      <c r="DD183" s="1121"/>
      <c r="DE183" s="1121"/>
      <c r="DF183" s="1121"/>
    </row>
    <row r="184" spans="1:176" s="1115" customFormat="1" ht="44.25" customHeight="1" x14ac:dyDescent="0.4">
      <c r="A184" s="1114"/>
      <c r="F184" s="2971" t="s">
        <v>162</v>
      </c>
      <c r="G184" s="2971"/>
      <c r="H184" s="2971"/>
      <c r="I184" s="2971"/>
      <c r="J184" s="2970" t="s">
        <v>358</v>
      </c>
      <c r="K184" s="2970"/>
      <c r="L184" s="2970"/>
      <c r="M184" s="2970"/>
      <c r="N184" s="2970"/>
      <c r="O184" s="2970"/>
      <c r="P184" s="2970"/>
      <c r="Q184" s="2970"/>
      <c r="R184" s="2970"/>
      <c r="S184" s="2970"/>
      <c r="T184" s="2970"/>
      <c r="U184" s="2970"/>
      <c r="V184" s="2970"/>
      <c r="W184" s="2970"/>
      <c r="X184" s="2970"/>
      <c r="Y184" s="2970"/>
      <c r="Z184" s="2970"/>
      <c r="AA184" s="2970"/>
      <c r="AB184" s="2970"/>
      <c r="AC184" s="2970"/>
      <c r="AD184" s="2970"/>
      <c r="AE184" s="2970"/>
      <c r="AF184" s="2970"/>
      <c r="AG184" s="2970"/>
      <c r="AH184" s="2970"/>
      <c r="AI184" s="2970"/>
      <c r="AJ184" s="2970"/>
      <c r="AK184" s="2970"/>
      <c r="AL184" s="2970"/>
      <c r="AM184" s="2970"/>
      <c r="AN184" s="2970"/>
      <c r="AO184" s="2970"/>
      <c r="AP184" s="2970"/>
      <c r="AQ184" s="2970"/>
      <c r="AR184" s="2970"/>
      <c r="AS184" s="2970"/>
      <c r="AT184" s="2970"/>
      <c r="AU184" s="2970"/>
      <c r="AV184" s="2970"/>
      <c r="AW184" s="2970"/>
      <c r="AX184" s="2970"/>
      <c r="AY184" s="2970"/>
      <c r="AZ184" s="2970"/>
      <c r="BA184" s="2970"/>
      <c r="BB184" s="2970"/>
      <c r="BC184" s="2970"/>
      <c r="BD184" s="2970"/>
      <c r="BE184" s="2970"/>
      <c r="BF184" s="2970"/>
      <c r="BG184" s="2970"/>
      <c r="BH184" s="2970"/>
      <c r="BI184" s="2970"/>
      <c r="BJ184" s="2970"/>
      <c r="BK184" s="2970"/>
      <c r="BL184" s="2970"/>
      <c r="BM184" s="2970"/>
      <c r="BN184" s="2970"/>
      <c r="BO184" s="2970"/>
      <c r="BP184" s="2970"/>
      <c r="BQ184" s="2970"/>
      <c r="BR184" s="2970"/>
      <c r="BS184" s="2970"/>
      <c r="BT184" s="2970"/>
      <c r="BU184" s="2970"/>
      <c r="BV184" s="2970"/>
      <c r="BW184" s="2970"/>
      <c r="BX184" s="2970"/>
      <c r="BY184" s="2970"/>
      <c r="BZ184" s="2970"/>
      <c r="CA184" s="2970"/>
      <c r="CB184" s="2970"/>
      <c r="CC184" s="2970"/>
      <c r="CD184" s="2972" t="s">
        <v>177</v>
      </c>
      <c r="CE184" s="2972"/>
      <c r="CF184" s="2972"/>
      <c r="CG184" s="2972"/>
      <c r="CH184" s="2972"/>
      <c r="CI184" s="2972"/>
      <c r="CJ184" s="1120"/>
      <c r="CK184" s="1124"/>
      <c r="CL184" s="1124"/>
      <c r="CM184" s="718"/>
      <c r="CN184" s="718"/>
      <c r="CO184" s="718"/>
      <c r="CP184" s="718"/>
      <c r="CQ184" s="718"/>
      <c r="CR184" s="718"/>
      <c r="CS184" s="718"/>
      <c r="CT184" s="718"/>
      <c r="CU184" s="718"/>
      <c r="CV184" s="718"/>
      <c r="CW184" s="718"/>
      <c r="CX184" s="718"/>
      <c r="CY184" s="718"/>
      <c r="CZ184" s="718"/>
      <c r="DA184" s="718"/>
      <c r="DB184" s="718"/>
      <c r="DC184" s="718"/>
      <c r="DD184" s="718"/>
      <c r="DE184" s="718"/>
      <c r="DF184" s="718"/>
    </row>
    <row r="185" spans="1:176" s="1119" customFormat="1" ht="51.75" customHeight="1" x14ac:dyDescent="0.4">
      <c r="A185" s="1114"/>
      <c r="B185" s="1115"/>
      <c r="C185" s="1115"/>
      <c r="D185" s="1115"/>
      <c r="E185" s="1115"/>
      <c r="F185" s="2974" t="s">
        <v>155</v>
      </c>
      <c r="G185" s="2974"/>
      <c r="H185" s="2974"/>
      <c r="I185" s="2974"/>
      <c r="J185" s="2975" t="s">
        <v>359</v>
      </c>
      <c r="K185" s="2975"/>
      <c r="L185" s="2975"/>
      <c r="M185" s="2975"/>
      <c r="N185" s="2975"/>
      <c r="O185" s="2975"/>
      <c r="P185" s="2975"/>
      <c r="Q185" s="2975"/>
      <c r="R185" s="2975"/>
      <c r="S185" s="2975"/>
      <c r="T185" s="2975"/>
      <c r="U185" s="2975"/>
      <c r="V185" s="2975"/>
      <c r="W185" s="2975"/>
      <c r="X185" s="2975"/>
      <c r="Y185" s="2975"/>
      <c r="Z185" s="2975"/>
      <c r="AA185" s="2975"/>
      <c r="AB185" s="2975"/>
      <c r="AC185" s="2975"/>
      <c r="AD185" s="2975"/>
      <c r="AE185" s="2975"/>
      <c r="AF185" s="2975"/>
      <c r="AG185" s="2975"/>
      <c r="AH185" s="2975"/>
      <c r="AI185" s="2975"/>
      <c r="AJ185" s="2975"/>
      <c r="AK185" s="2975"/>
      <c r="AL185" s="2975"/>
      <c r="AM185" s="2975"/>
      <c r="AN185" s="2975"/>
      <c r="AO185" s="2975"/>
      <c r="AP185" s="2975"/>
      <c r="AQ185" s="2975"/>
      <c r="AR185" s="2975"/>
      <c r="AS185" s="2975"/>
      <c r="AT185" s="2975"/>
      <c r="AU185" s="2975"/>
      <c r="AV185" s="2975"/>
      <c r="AW185" s="2975"/>
      <c r="AX185" s="2975"/>
      <c r="AY185" s="2975"/>
      <c r="AZ185" s="2975"/>
      <c r="BA185" s="2975"/>
      <c r="BB185" s="2975"/>
      <c r="BC185" s="2975"/>
      <c r="BD185" s="2975"/>
      <c r="BE185" s="2975"/>
      <c r="BF185" s="2975"/>
      <c r="BG185" s="2975"/>
      <c r="BH185" s="2975"/>
      <c r="BI185" s="2975"/>
      <c r="BJ185" s="2975"/>
      <c r="BK185" s="2975"/>
      <c r="BL185" s="2975"/>
      <c r="BM185" s="2975"/>
      <c r="BN185" s="2975"/>
      <c r="BO185" s="2975"/>
      <c r="BP185" s="2975"/>
      <c r="BQ185" s="2975"/>
      <c r="BR185" s="2975"/>
      <c r="BS185" s="2975"/>
      <c r="BT185" s="2975"/>
      <c r="BU185" s="2975"/>
      <c r="BV185" s="2975"/>
      <c r="BW185" s="2975"/>
      <c r="BX185" s="2975"/>
      <c r="BY185" s="2975"/>
      <c r="BZ185" s="2975"/>
      <c r="CA185" s="2975"/>
      <c r="CB185" s="2975"/>
      <c r="CC185" s="2975"/>
      <c r="CD185" s="2976" t="s">
        <v>577</v>
      </c>
      <c r="CE185" s="2976"/>
      <c r="CF185" s="2976"/>
      <c r="CG185" s="2976"/>
      <c r="CH185" s="2976"/>
      <c r="CI185" s="2976"/>
      <c r="CJ185" s="1120"/>
      <c r="CK185" s="1124"/>
      <c r="CL185" s="1124"/>
      <c r="CM185" s="1125"/>
      <c r="CN185" s="1125"/>
      <c r="CO185" s="1121"/>
      <c r="CP185" s="718"/>
      <c r="CQ185" s="718"/>
      <c r="CR185" s="1121"/>
      <c r="CS185" s="1121"/>
      <c r="CT185" s="1121"/>
      <c r="CU185" s="1121"/>
      <c r="CV185" s="1121"/>
      <c r="CW185" s="1121"/>
      <c r="CX185" s="1121"/>
      <c r="CY185" s="1121"/>
      <c r="CZ185" s="1121"/>
      <c r="DA185" s="1121"/>
      <c r="DB185" s="1121"/>
      <c r="DC185" s="1121"/>
      <c r="DD185" s="1121"/>
      <c r="DE185" s="1121"/>
      <c r="DF185" s="1121"/>
    </row>
    <row r="186" spans="1:176" s="1119" customFormat="1" ht="54.75" customHeight="1" x14ac:dyDescent="0.4">
      <c r="A186" s="1118"/>
      <c r="C186" s="1126"/>
      <c r="D186" s="1127"/>
      <c r="E186" s="1127"/>
      <c r="F186" s="2971" t="s">
        <v>360</v>
      </c>
      <c r="G186" s="2971"/>
      <c r="H186" s="2971"/>
      <c r="I186" s="2971"/>
      <c r="J186" s="2970" t="s">
        <v>361</v>
      </c>
      <c r="K186" s="2970"/>
      <c r="L186" s="2970"/>
      <c r="M186" s="2970"/>
      <c r="N186" s="2970"/>
      <c r="O186" s="2970"/>
      <c r="P186" s="2970"/>
      <c r="Q186" s="2970"/>
      <c r="R186" s="2970"/>
      <c r="S186" s="2970"/>
      <c r="T186" s="2970"/>
      <c r="U186" s="2970"/>
      <c r="V186" s="2970"/>
      <c r="W186" s="2970"/>
      <c r="X186" s="2970"/>
      <c r="Y186" s="2970"/>
      <c r="Z186" s="2970"/>
      <c r="AA186" s="2970"/>
      <c r="AB186" s="2970"/>
      <c r="AC186" s="2970"/>
      <c r="AD186" s="2970"/>
      <c r="AE186" s="2970"/>
      <c r="AF186" s="2970"/>
      <c r="AG186" s="2970"/>
      <c r="AH186" s="2970"/>
      <c r="AI186" s="2970"/>
      <c r="AJ186" s="2970"/>
      <c r="AK186" s="2970"/>
      <c r="AL186" s="2970"/>
      <c r="AM186" s="2970"/>
      <c r="AN186" s="2970"/>
      <c r="AO186" s="2970"/>
      <c r="AP186" s="2970"/>
      <c r="AQ186" s="2970"/>
      <c r="AR186" s="2970"/>
      <c r="AS186" s="2970"/>
      <c r="AT186" s="2970"/>
      <c r="AU186" s="2970"/>
      <c r="AV186" s="2970"/>
      <c r="AW186" s="2970"/>
      <c r="AX186" s="2970"/>
      <c r="AY186" s="2970"/>
      <c r="AZ186" s="2970"/>
      <c r="BA186" s="2970"/>
      <c r="BB186" s="2970"/>
      <c r="BC186" s="2970"/>
      <c r="BD186" s="2970"/>
      <c r="BE186" s="2970"/>
      <c r="BF186" s="2970"/>
      <c r="BG186" s="2970"/>
      <c r="BH186" s="2970"/>
      <c r="BI186" s="2970"/>
      <c r="BJ186" s="2970"/>
      <c r="BK186" s="2970"/>
      <c r="BL186" s="2970"/>
      <c r="BM186" s="2970"/>
      <c r="BN186" s="2970"/>
      <c r="BO186" s="2970"/>
      <c r="BP186" s="2970"/>
      <c r="BQ186" s="2970"/>
      <c r="BR186" s="2970"/>
      <c r="BS186" s="2970"/>
      <c r="BT186" s="2970"/>
      <c r="BU186" s="2970"/>
      <c r="BV186" s="2970"/>
      <c r="BW186" s="2970"/>
      <c r="BX186" s="2970"/>
      <c r="BY186" s="2970"/>
      <c r="BZ186" s="2970"/>
      <c r="CA186" s="2970"/>
      <c r="CB186" s="2970"/>
      <c r="CC186" s="2970"/>
      <c r="CD186" s="2972" t="s">
        <v>582</v>
      </c>
      <c r="CE186" s="2972"/>
      <c r="CF186" s="2972"/>
      <c r="CG186" s="2972"/>
      <c r="CH186" s="2972"/>
      <c r="CI186" s="2972"/>
      <c r="CJ186" s="1120"/>
      <c r="CK186" s="1121"/>
      <c r="CL186" s="1121"/>
      <c r="CM186" s="1128"/>
      <c r="CN186" s="1128"/>
      <c r="CO186" s="1128"/>
      <c r="CP186" s="1128"/>
      <c r="CQ186" s="1128"/>
      <c r="CR186" s="1128"/>
      <c r="CS186" s="1128"/>
      <c r="CT186" s="1121"/>
      <c r="CU186" s="1121"/>
      <c r="CV186" s="1121"/>
      <c r="CW186" s="1121"/>
      <c r="CX186" s="1121"/>
      <c r="CY186" s="1121"/>
      <c r="CZ186" s="1121"/>
      <c r="DA186" s="1121"/>
      <c r="DB186" s="1121"/>
      <c r="DC186" s="1121"/>
      <c r="DD186" s="1121"/>
      <c r="DE186" s="1121"/>
      <c r="DF186" s="1121"/>
    </row>
    <row r="187" spans="1:176" s="1119" customFormat="1" ht="62.25" customHeight="1" x14ac:dyDescent="0.4">
      <c r="A187" s="1114"/>
      <c r="B187" s="1115"/>
      <c r="C187" s="1115"/>
      <c r="D187" s="1115"/>
      <c r="E187" s="1115"/>
      <c r="F187" s="2971" t="s">
        <v>362</v>
      </c>
      <c r="G187" s="2971"/>
      <c r="H187" s="2971"/>
      <c r="I187" s="2971"/>
      <c r="J187" s="2970" t="s">
        <v>363</v>
      </c>
      <c r="K187" s="2970"/>
      <c r="L187" s="2970"/>
      <c r="M187" s="2970"/>
      <c r="N187" s="2970"/>
      <c r="O187" s="2970"/>
      <c r="P187" s="2970"/>
      <c r="Q187" s="2970"/>
      <c r="R187" s="2970"/>
      <c r="S187" s="2970"/>
      <c r="T187" s="2970"/>
      <c r="U187" s="2970"/>
      <c r="V187" s="2970"/>
      <c r="W187" s="2970"/>
      <c r="X187" s="2970"/>
      <c r="Y187" s="2970"/>
      <c r="Z187" s="2970"/>
      <c r="AA187" s="2970"/>
      <c r="AB187" s="2970"/>
      <c r="AC187" s="2970"/>
      <c r="AD187" s="2970"/>
      <c r="AE187" s="2970"/>
      <c r="AF187" s="2970"/>
      <c r="AG187" s="2970"/>
      <c r="AH187" s="2970"/>
      <c r="AI187" s="2970"/>
      <c r="AJ187" s="2970"/>
      <c r="AK187" s="2970"/>
      <c r="AL187" s="2970"/>
      <c r="AM187" s="2970"/>
      <c r="AN187" s="2970"/>
      <c r="AO187" s="2970"/>
      <c r="AP187" s="2970"/>
      <c r="AQ187" s="2970"/>
      <c r="AR187" s="2970"/>
      <c r="AS187" s="2970"/>
      <c r="AT187" s="2970"/>
      <c r="AU187" s="2970"/>
      <c r="AV187" s="2970"/>
      <c r="AW187" s="2970"/>
      <c r="AX187" s="2970"/>
      <c r="AY187" s="2970"/>
      <c r="AZ187" s="2970"/>
      <c r="BA187" s="2970"/>
      <c r="BB187" s="2970"/>
      <c r="BC187" s="2970"/>
      <c r="BD187" s="2970"/>
      <c r="BE187" s="2970"/>
      <c r="BF187" s="2970"/>
      <c r="BG187" s="2970"/>
      <c r="BH187" s="2970"/>
      <c r="BI187" s="2970"/>
      <c r="BJ187" s="2970"/>
      <c r="BK187" s="2970"/>
      <c r="BL187" s="2970"/>
      <c r="BM187" s="2970"/>
      <c r="BN187" s="2970"/>
      <c r="BO187" s="2970"/>
      <c r="BP187" s="2970"/>
      <c r="BQ187" s="2970"/>
      <c r="BR187" s="2970"/>
      <c r="BS187" s="2970"/>
      <c r="BT187" s="2970"/>
      <c r="BU187" s="2970"/>
      <c r="BV187" s="2970"/>
      <c r="BW187" s="2970"/>
      <c r="BX187" s="2970"/>
      <c r="BY187" s="2970"/>
      <c r="BZ187" s="2970"/>
      <c r="CA187" s="2970"/>
      <c r="CB187" s="2970"/>
      <c r="CC187" s="2970"/>
      <c r="CD187" s="2972" t="s">
        <v>583</v>
      </c>
      <c r="CE187" s="2972"/>
      <c r="CF187" s="2972"/>
      <c r="CG187" s="2972"/>
      <c r="CH187" s="2972"/>
      <c r="CI187" s="2972"/>
      <c r="CJ187" s="1120"/>
      <c r="CK187" s="1124"/>
      <c r="CL187" s="1124"/>
      <c r="CM187" s="1121"/>
      <c r="CN187" s="1121"/>
      <c r="CO187" s="1121"/>
      <c r="CP187" s="718"/>
      <c r="CQ187" s="718"/>
      <c r="CR187" s="1121"/>
      <c r="CS187" s="1121"/>
      <c r="CT187" s="1121"/>
      <c r="CU187" s="1121"/>
      <c r="CV187" s="1121"/>
      <c r="CW187" s="1121"/>
      <c r="CX187" s="1121"/>
      <c r="CY187" s="1121"/>
      <c r="CZ187" s="1121"/>
      <c r="DA187" s="1121"/>
      <c r="DB187" s="1121"/>
      <c r="DC187" s="1121"/>
      <c r="DD187" s="1121"/>
      <c r="DE187" s="1121"/>
      <c r="DF187" s="1121"/>
    </row>
    <row r="188" spans="1:176" s="1115" customFormat="1" ht="48.75" customHeight="1" x14ac:dyDescent="0.4">
      <c r="A188" s="1114"/>
      <c r="F188" s="2971" t="s">
        <v>364</v>
      </c>
      <c r="G188" s="2971"/>
      <c r="H188" s="2971"/>
      <c r="I188" s="2971"/>
      <c r="J188" s="2970" t="s">
        <v>365</v>
      </c>
      <c r="K188" s="2970"/>
      <c r="L188" s="2970"/>
      <c r="M188" s="2970"/>
      <c r="N188" s="2970"/>
      <c r="O188" s="2970"/>
      <c r="P188" s="2970"/>
      <c r="Q188" s="2970"/>
      <c r="R188" s="2970"/>
      <c r="S188" s="2970"/>
      <c r="T188" s="2970"/>
      <c r="U188" s="2970"/>
      <c r="V188" s="2970"/>
      <c r="W188" s="2970"/>
      <c r="X188" s="2970"/>
      <c r="Y188" s="2970"/>
      <c r="Z188" s="2970"/>
      <c r="AA188" s="2970"/>
      <c r="AB188" s="2970"/>
      <c r="AC188" s="2970"/>
      <c r="AD188" s="2970"/>
      <c r="AE188" s="2970"/>
      <c r="AF188" s="2970"/>
      <c r="AG188" s="2970"/>
      <c r="AH188" s="2970"/>
      <c r="AI188" s="2970"/>
      <c r="AJ188" s="2970"/>
      <c r="AK188" s="2970"/>
      <c r="AL188" s="2970"/>
      <c r="AM188" s="2970"/>
      <c r="AN188" s="2970"/>
      <c r="AO188" s="2970"/>
      <c r="AP188" s="2970"/>
      <c r="AQ188" s="2970"/>
      <c r="AR188" s="2970"/>
      <c r="AS188" s="2970"/>
      <c r="AT188" s="2970"/>
      <c r="AU188" s="2970"/>
      <c r="AV188" s="2970"/>
      <c r="AW188" s="2970"/>
      <c r="AX188" s="2970"/>
      <c r="AY188" s="2970"/>
      <c r="AZ188" s="2970"/>
      <c r="BA188" s="2970"/>
      <c r="BB188" s="2970"/>
      <c r="BC188" s="2970"/>
      <c r="BD188" s="2970"/>
      <c r="BE188" s="2970"/>
      <c r="BF188" s="2970"/>
      <c r="BG188" s="2970"/>
      <c r="BH188" s="2970"/>
      <c r="BI188" s="2970"/>
      <c r="BJ188" s="2970"/>
      <c r="BK188" s="2970"/>
      <c r="BL188" s="2970"/>
      <c r="BM188" s="2970"/>
      <c r="BN188" s="2970"/>
      <c r="BO188" s="2970"/>
      <c r="BP188" s="2970"/>
      <c r="BQ188" s="2970"/>
      <c r="BR188" s="2970"/>
      <c r="BS188" s="2970"/>
      <c r="BT188" s="2970"/>
      <c r="BU188" s="2970"/>
      <c r="BV188" s="2970"/>
      <c r="BW188" s="2970"/>
      <c r="BX188" s="2970"/>
      <c r="BY188" s="2970"/>
      <c r="BZ188" s="2970"/>
      <c r="CA188" s="2970"/>
      <c r="CB188" s="2970"/>
      <c r="CC188" s="2970"/>
      <c r="CD188" s="2972" t="s">
        <v>158</v>
      </c>
      <c r="CE188" s="2972"/>
      <c r="CF188" s="2972"/>
      <c r="CG188" s="2972"/>
      <c r="CH188" s="2972"/>
      <c r="CI188" s="2972"/>
      <c r="CJ188" s="1120"/>
      <c r="CK188" s="1124"/>
      <c r="CL188" s="1124"/>
      <c r="CM188" s="1123"/>
      <c r="CN188" s="1123"/>
      <c r="CO188" s="1123"/>
      <c r="CP188" s="1123"/>
      <c r="CQ188" s="1123"/>
      <c r="CR188" s="1123"/>
      <c r="CS188" s="1123"/>
      <c r="CT188" s="718"/>
      <c r="CU188" s="718"/>
      <c r="CV188" s="718"/>
      <c r="CW188" s="718"/>
      <c r="CX188" s="718"/>
      <c r="CY188" s="718"/>
      <c r="CZ188" s="718"/>
      <c r="DA188" s="718"/>
      <c r="DB188" s="718"/>
      <c r="DC188" s="718"/>
      <c r="DD188" s="718"/>
      <c r="DE188" s="718"/>
      <c r="DF188" s="718"/>
    </row>
    <row r="189" spans="1:176" s="1115" customFormat="1" ht="51.75" customHeight="1" x14ac:dyDescent="0.4">
      <c r="A189" s="1114"/>
      <c r="F189" s="2971" t="s">
        <v>153</v>
      </c>
      <c r="G189" s="2971"/>
      <c r="H189" s="2971"/>
      <c r="I189" s="2971"/>
      <c r="J189" s="2970" t="s">
        <v>366</v>
      </c>
      <c r="K189" s="2970"/>
      <c r="L189" s="2970"/>
      <c r="M189" s="2970"/>
      <c r="N189" s="2970"/>
      <c r="O189" s="2970"/>
      <c r="P189" s="2970"/>
      <c r="Q189" s="2970"/>
      <c r="R189" s="2970"/>
      <c r="S189" s="2970"/>
      <c r="T189" s="2970"/>
      <c r="U189" s="2970"/>
      <c r="V189" s="2970"/>
      <c r="W189" s="2970"/>
      <c r="X189" s="2970"/>
      <c r="Y189" s="2970"/>
      <c r="Z189" s="2970"/>
      <c r="AA189" s="2970"/>
      <c r="AB189" s="2970"/>
      <c r="AC189" s="2970"/>
      <c r="AD189" s="2970"/>
      <c r="AE189" s="2970"/>
      <c r="AF189" s="2970"/>
      <c r="AG189" s="2970"/>
      <c r="AH189" s="2970"/>
      <c r="AI189" s="2970"/>
      <c r="AJ189" s="2970"/>
      <c r="AK189" s="2970"/>
      <c r="AL189" s="2970"/>
      <c r="AM189" s="2970"/>
      <c r="AN189" s="2970"/>
      <c r="AO189" s="2970"/>
      <c r="AP189" s="2970"/>
      <c r="AQ189" s="2970"/>
      <c r="AR189" s="2970"/>
      <c r="AS189" s="2970"/>
      <c r="AT189" s="2970"/>
      <c r="AU189" s="2970"/>
      <c r="AV189" s="2970"/>
      <c r="AW189" s="2970"/>
      <c r="AX189" s="2970"/>
      <c r="AY189" s="2970"/>
      <c r="AZ189" s="2970"/>
      <c r="BA189" s="2970"/>
      <c r="BB189" s="2970"/>
      <c r="BC189" s="2970"/>
      <c r="BD189" s="2970"/>
      <c r="BE189" s="2970"/>
      <c r="BF189" s="2970"/>
      <c r="BG189" s="2970"/>
      <c r="BH189" s="2970"/>
      <c r="BI189" s="2970"/>
      <c r="BJ189" s="2970"/>
      <c r="BK189" s="2970"/>
      <c r="BL189" s="2970"/>
      <c r="BM189" s="2970"/>
      <c r="BN189" s="2970"/>
      <c r="BO189" s="2970"/>
      <c r="BP189" s="2970"/>
      <c r="BQ189" s="2970"/>
      <c r="BR189" s="2970"/>
      <c r="BS189" s="2970"/>
      <c r="BT189" s="2970"/>
      <c r="BU189" s="2970"/>
      <c r="BV189" s="2970"/>
      <c r="BW189" s="2970"/>
      <c r="BX189" s="2970"/>
      <c r="BY189" s="2970"/>
      <c r="BZ189" s="2970"/>
      <c r="CA189" s="2970"/>
      <c r="CB189" s="2970"/>
      <c r="CC189" s="2970"/>
      <c r="CD189" s="2972" t="s">
        <v>151</v>
      </c>
      <c r="CE189" s="2972"/>
      <c r="CF189" s="2972"/>
      <c r="CG189" s="2972"/>
      <c r="CH189" s="2972"/>
      <c r="CI189" s="2972"/>
      <c r="CJ189" s="1120"/>
      <c r="CK189" s="1124"/>
      <c r="CL189" s="1124"/>
      <c r="CM189" s="1123"/>
      <c r="CN189" s="1123"/>
      <c r="CO189" s="1123"/>
      <c r="CP189" s="1123"/>
      <c r="CQ189" s="1123"/>
      <c r="CR189" s="1123"/>
      <c r="CS189" s="1123"/>
      <c r="CT189" s="718"/>
      <c r="CU189" s="718"/>
      <c r="CV189" s="718"/>
      <c r="CW189" s="718"/>
      <c r="CX189" s="718"/>
      <c r="CY189" s="718"/>
      <c r="CZ189" s="718"/>
      <c r="DA189" s="718"/>
      <c r="DB189" s="718"/>
      <c r="DC189" s="718"/>
      <c r="DD189" s="718"/>
      <c r="DE189" s="718"/>
      <c r="DF189" s="718"/>
    </row>
    <row r="190" spans="1:176" s="1119" customFormat="1" ht="54.75" customHeight="1" x14ac:dyDescent="0.4">
      <c r="A190" s="1118"/>
      <c r="C190" s="1126"/>
      <c r="D190" s="1127"/>
      <c r="E190" s="1127"/>
      <c r="F190" s="2971" t="s">
        <v>141</v>
      </c>
      <c r="G190" s="2971"/>
      <c r="H190" s="2971"/>
      <c r="I190" s="2971"/>
      <c r="J190" s="2970" t="s">
        <v>367</v>
      </c>
      <c r="K190" s="2970"/>
      <c r="L190" s="2970"/>
      <c r="M190" s="2970"/>
      <c r="N190" s="2970"/>
      <c r="O190" s="2970"/>
      <c r="P190" s="2970"/>
      <c r="Q190" s="2970"/>
      <c r="R190" s="2970"/>
      <c r="S190" s="2970"/>
      <c r="T190" s="2970"/>
      <c r="U190" s="2970"/>
      <c r="V190" s="2970"/>
      <c r="W190" s="2970"/>
      <c r="X190" s="2970"/>
      <c r="Y190" s="2970"/>
      <c r="Z190" s="2970"/>
      <c r="AA190" s="2970"/>
      <c r="AB190" s="2970"/>
      <c r="AC190" s="2970"/>
      <c r="AD190" s="2970"/>
      <c r="AE190" s="2970"/>
      <c r="AF190" s="2970"/>
      <c r="AG190" s="2970"/>
      <c r="AH190" s="2970"/>
      <c r="AI190" s="2970"/>
      <c r="AJ190" s="2970"/>
      <c r="AK190" s="2970"/>
      <c r="AL190" s="2970"/>
      <c r="AM190" s="2970"/>
      <c r="AN190" s="2970"/>
      <c r="AO190" s="2970"/>
      <c r="AP190" s="2970"/>
      <c r="AQ190" s="2970"/>
      <c r="AR190" s="2970"/>
      <c r="AS190" s="2970"/>
      <c r="AT190" s="2970"/>
      <c r="AU190" s="2970"/>
      <c r="AV190" s="2970"/>
      <c r="AW190" s="2970"/>
      <c r="AX190" s="2970"/>
      <c r="AY190" s="2970"/>
      <c r="AZ190" s="2970"/>
      <c r="BA190" s="2970"/>
      <c r="BB190" s="2970"/>
      <c r="BC190" s="2970"/>
      <c r="BD190" s="2970"/>
      <c r="BE190" s="2970"/>
      <c r="BF190" s="2970"/>
      <c r="BG190" s="2970"/>
      <c r="BH190" s="2970"/>
      <c r="BI190" s="2970"/>
      <c r="BJ190" s="2970"/>
      <c r="BK190" s="2970"/>
      <c r="BL190" s="2970"/>
      <c r="BM190" s="2970"/>
      <c r="BN190" s="2970"/>
      <c r="BO190" s="2970"/>
      <c r="BP190" s="2970"/>
      <c r="BQ190" s="2970"/>
      <c r="BR190" s="2970"/>
      <c r="BS190" s="2970"/>
      <c r="BT190" s="2970"/>
      <c r="BU190" s="2970"/>
      <c r="BV190" s="2970"/>
      <c r="BW190" s="2970"/>
      <c r="BX190" s="2970"/>
      <c r="BY190" s="2970"/>
      <c r="BZ190" s="2970"/>
      <c r="CA190" s="2970"/>
      <c r="CB190" s="2970"/>
      <c r="CC190" s="2970"/>
      <c r="CD190" s="2972" t="s">
        <v>589</v>
      </c>
      <c r="CE190" s="2972"/>
      <c r="CF190" s="2972"/>
      <c r="CG190" s="2972"/>
      <c r="CH190" s="2972"/>
      <c r="CI190" s="2972"/>
      <c r="CJ190" s="1120"/>
      <c r="CK190" s="1121"/>
      <c r="CL190" s="1121"/>
      <c r="CM190" s="1123"/>
      <c r="CN190" s="1123"/>
      <c r="CO190" s="1123"/>
      <c r="CP190" s="1123"/>
      <c r="CQ190" s="1123"/>
      <c r="CR190" s="1123"/>
      <c r="CS190" s="1123"/>
      <c r="CT190" s="1121"/>
      <c r="CU190" s="1121"/>
      <c r="CV190" s="1121"/>
      <c r="CW190" s="1121"/>
      <c r="CX190" s="1121"/>
      <c r="CY190" s="1121"/>
      <c r="CZ190" s="1121"/>
      <c r="DA190" s="1121"/>
      <c r="DB190" s="1121"/>
      <c r="DC190" s="1121"/>
      <c r="DD190" s="1121"/>
      <c r="DE190" s="1121"/>
      <c r="DF190" s="1121"/>
    </row>
    <row r="191" spans="1:176" s="1119" customFormat="1" ht="48.75" customHeight="1" x14ac:dyDescent="0.4">
      <c r="A191" s="1118"/>
      <c r="C191" s="1126"/>
      <c r="D191" s="1127"/>
      <c r="E191" s="1127"/>
      <c r="F191" s="2971" t="s">
        <v>146</v>
      </c>
      <c r="G191" s="2971"/>
      <c r="H191" s="2971"/>
      <c r="I191" s="2971"/>
      <c r="J191" s="2970" t="s">
        <v>368</v>
      </c>
      <c r="K191" s="2970"/>
      <c r="L191" s="2970"/>
      <c r="M191" s="2970"/>
      <c r="N191" s="2970"/>
      <c r="O191" s="2970"/>
      <c r="P191" s="2970"/>
      <c r="Q191" s="2970"/>
      <c r="R191" s="2970"/>
      <c r="S191" s="2970"/>
      <c r="T191" s="2970"/>
      <c r="U191" s="2970"/>
      <c r="V191" s="2970"/>
      <c r="W191" s="2970"/>
      <c r="X191" s="2970"/>
      <c r="Y191" s="2970"/>
      <c r="Z191" s="2970"/>
      <c r="AA191" s="2970"/>
      <c r="AB191" s="2970"/>
      <c r="AC191" s="2970"/>
      <c r="AD191" s="2970"/>
      <c r="AE191" s="2970"/>
      <c r="AF191" s="2970"/>
      <c r="AG191" s="2970"/>
      <c r="AH191" s="2970"/>
      <c r="AI191" s="2970"/>
      <c r="AJ191" s="2970"/>
      <c r="AK191" s="2970"/>
      <c r="AL191" s="2970"/>
      <c r="AM191" s="2970"/>
      <c r="AN191" s="2970"/>
      <c r="AO191" s="2970"/>
      <c r="AP191" s="2970"/>
      <c r="AQ191" s="2970"/>
      <c r="AR191" s="2970"/>
      <c r="AS191" s="2970"/>
      <c r="AT191" s="2970"/>
      <c r="AU191" s="2970"/>
      <c r="AV191" s="2970"/>
      <c r="AW191" s="2970"/>
      <c r="AX191" s="2970"/>
      <c r="AY191" s="2970"/>
      <c r="AZ191" s="2970"/>
      <c r="BA191" s="2970"/>
      <c r="BB191" s="2970"/>
      <c r="BC191" s="2970"/>
      <c r="BD191" s="2970"/>
      <c r="BE191" s="2970"/>
      <c r="BF191" s="2970"/>
      <c r="BG191" s="2970"/>
      <c r="BH191" s="2970"/>
      <c r="BI191" s="2970"/>
      <c r="BJ191" s="2970"/>
      <c r="BK191" s="2970"/>
      <c r="BL191" s="2970"/>
      <c r="BM191" s="2970"/>
      <c r="BN191" s="2970"/>
      <c r="BO191" s="2970"/>
      <c r="BP191" s="2970"/>
      <c r="BQ191" s="2970"/>
      <c r="BR191" s="2970"/>
      <c r="BS191" s="2970"/>
      <c r="BT191" s="2970"/>
      <c r="BU191" s="2970"/>
      <c r="BV191" s="2970"/>
      <c r="BW191" s="2970"/>
      <c r="BX191" s="2970"/>
      <c r="BY191" s="2970"/>
      <c r="BZ191" s="2970"/>
      <c r="CA191" s="2970"/>
      <c r="CB191" s="2970"/>
      <c r="CC191" s="2970"/>
      <c r="CD191" s="2972" t="s">
        <v>179</v>
      </c>
      <c r="CE191" s="2972"/>
      <c r="CF191" s="2972"/>
      <c r="CG191" s="2972"/>
      <c r="CH191" s="2972"/>
      <c r="CI191" s="2972"/>
      <c r="CJ191" s="1120"/>
      <c r="CK191" s="1121"/>
      <c r="CL191" s="1121"/>
      <c r="CM191" s="1123"/>
      <c r="CN191" s="1123"/>
      <c r="CO191" s="1123"/>
      <c r="CP191" s="1123"/>
      <c r="CQ191" s="1123"/>
      <c r="CR191" s="1123"/>
      <c r="CS191" s="1123"/>
      <c r="CT191" s="1121"/>
      <c r="CU191" s="1121"/>
      <c r="CV191" s="1121"/>
      <c r="CW191" s="1121"/>
      <c r="CX191" s="1121"/>
      <c r="CY191" s="1121"/>
      <c r="CZ191" s="1121"/>
      <c r="DA191" s="1121"/>
      <c r="DB191" s="1121"/>
      <c r="DC191" s="1121"/>
      <c r="DD191" s="1121"/>
      <c r="DE191" s="1121"/>
      <c r="DF191" s="1121"/>
    </row>
    <row r="192" spans="1:176" s="1119" customFormat="1" ht="51.75" customHeight="1" x14ac:dyDescent="0.4">
      <c r="A192" s="1118"/>
      <c r="C192" s="1126"/>
      <c r="D192" s="1127"/>
      <c r="E192" s="1127"/>
      <c r="F192" s="2971" t="s">
        <v>181</v>
      </c>
      <c r="G192" s="2971"/>
      <c r="H192" s="2971"/>
      <c r="I192" s="2971"/>
      <c r="J192" s="2970" t="s">
        <v>468</v>
      </c>
      <c r="K192" s="2970"/>
      <c r="L192" s="2970"/>
      <c r="M192" s="2970"/>
      <c r="N192" s="2970"/>
      <c r="O192" s="2970"/>
      <c r="P192" s="2970"/>
      <c r="Q192" s="2970"/>
      <c r="R192" s="2970"/>
      <c r="S192" s="2970"/>
      <c r="T192" s="2970"/>
      <c r="U192" s="2970"/>
      <c r="V192" s="2970"/>
      <c r="W192" s="2970"/>
      <c r="X192" s="2970"/>
      <c r="Y192" s="2970"/>
      <c r="Z192" s="2970"/>
      <c r="AA192" s="2970"/>
      <c r="AB192" s="2970"/>
      <c r="AC192" s="2970"/>
      <c r="AD192" s="2970"/>
      <c r="AE192" s="2970"/>
      <c r="AF192" s="2970"/>
      <c r="AG192" s="2970"/>
      <c r="AH192" s="2970"/>
      <c r="AI192" s="2970"/>
      <c r="AJ192" s="2970"/>
      <c r="AK192" s="2970"/>
      <c r="AL192" s="2970"/>
      <c r="AM192" s="2970"/>
      <c r="AN192" s="2970"/>
      <c r="AO192" s="2970"/>
      <c r="AP192" s="2970"/>
      <c r="AQ192" s="2970"/>
      <c r="AR192" s="2970"/>
      <c r="AS192" s="2970"/>
      <c r="AT192" s="2970"/>
      <c r="AU192" s="2970"/>
      <c r="AV192" s="2970"/>
      <c r="AW192" s="2970"/>
      <c r="AX192" s="2970"/>
      <c r="AY192" s="2970"/>
      <c r="AZ192" s="2970"/>
      <c r="BA192" s="2970"/>
      <c r="BB192" s="2970"/>
      <c r="BC192" s="2970"/>
      <c r="BD192" s="2970"/>
      <c r="BE192" s="2970"/>
      <c r="BF192" s="2970"/>
      <c r="BG192" s="2970"/>
      <c r="BH192" s="2970"/>
      <c r="BI192" s="2970"/>
      <c r="BJ192" s="2970"/>
      <c r="BK192" s="2970"/>
      <c r="BL192" s="2970"/>
      <c r="BM192" s="2970"/>
      <c r="BN192" s="2970"/>
      <c r="BO192" s="2970"/>
      <c r="BP192" s="2970"/>
      <c r="BQ192" s="2970"/>
      <c r="BR192" s="2970"/>
      <c r="BS192" s="2970"/>
      <c r="BT192" s="2970"/>
      <c r="BU192" s="2970"/>
      <c r="BV192" s="2970"/>
      <c r="BW192" s="2970"/>
      <c r="BX192" s="2970"/>
      <c r="BY192" s="2970"/>
      <c r="BZ192" s="2970"/>
      <c r="CA192" s="2970"/>
      <c r="CB192" s="2970"/>
      <c r="CC192" s="2970"/>
      <c r="CD192" s="2972" t="s">
        <v>584</v>
      </c>
      <c r="CE192" s="2972"/>
      <c r="CF192" s="2972"/>
      <c r="CG192" s="2972"/>
      <c r="CH192" s="2972"/>
      <c r="CI192" s="2972"/>
      <c r="CJ192" s="1120"/>
      <c r="CK192" s="1121"/>
      <c r="CL192" s="1121"/>
      <c r="CM192" s="1123"/>
      <c r="CN192" s="1123"/>
      <c r="CO192" s="1123"/>
      <c r="CP192" s="1123"/>
      <c r="CQ192" s="1123"/>
      <c r="CR192" s="1123"/>
      <c r="CS192" s="1123"/>
      <c r="CT192" s="1121"/>
      <c r="CU192" s="1121"/>
      <c r="CV192" s="1121"/>
      <c r="CW192" s="1121"/>
      <c r="CX192" s="1121"/>
      <c r="CY192" s="1121"/>
      <c r="CZ192" s="1121"/>
      <c r="DA192" s="1121"/>
      <c r="DB192" s="1121"/>
      <c r="DC192" s="1121"/>
      <c r="DD192" s="1121"/>
      <c r="DE192" s="1121"/>
      <c r="DF192" s="1121"/>
    </row>
    <row r="193" spans="1:110" s="1001" customFormat="1" ht="29.25" customHeight="1" x14ac:dyDescent="0.45">
      <c r="A193" s="994" t="s">
        <v>262</v>
      </c>
      <c r="B193" s="1103"/>
      <c r="C193" s="1103"/>
      <c r="D193" s="1103"/>
      <c r="E193" s="1103"/>
      <c r="F193" s="996" t="s">
        <v>262</v>
      </c>
      <c r="G193" s="1103"/>
      <c r="H193" s="1103"/>
      <c r="I193" s="1103"/>
      <c r="J193" s="1103"/>
      <c r="K193" s="1103"/>
      <c r="L193" s="1103"/>
      <c r="M193" s="1103"/>
      <c r="N193" s="1103"/>
      <c r="O193" s="1103"/>
      <c r="P193" s="1103"/>
      <c r="Q193" s="1103"/>
      <c r="R193" s="1103"/>
      <c r="S193" s="1103"/>
      <c r="T193" s="1103"/>
      <c r="U193" s="1103"/>
      <c r="V193" s="997"/>
      <c r="W193" s="993"/>
      <c r="X193" s="993"/>
      <c r="Y193" s="993"/>
      <c r="Z193" s="993"/>
      <c r="AA193" s="993"/>
      <c r="AB193" s="993"/>
      <c r="AC193" s="993"/>
      <c r="AD193" s="993"/>
      <c r="AE193" s="993"/>
      <c r="AF193" s="993"/>
      <c r="AG193" s="993"/>
      <c r="AH193" s="993"/>
      <c r="AI193" s="993"/>
      <c r="AJ193" s="993"/>
      <c r="AK193" s="993"/>
      <c r="AL193" s="993"/>
      <c r="AM193" s="998"/>
      <c r="AN193" s="998"/>
      <c r="AO193" s="998"/>
      <c r="AP193" s="998"/>
      <c r="AQ193" s="998"/>
      <c r="AR193" s="998"/>
      <c r="AS193" s="998"/>
      <c r="AT193" s="998"/>
      <c r="AU193" s="998"/>
      <c r="AV193" s="998"/>
      <c r="AW193" s="998"/>
      <c r="AX193" s="998"/>
      <c r="AY193" s="998"/>
      <c r="AZ193" s="998"/>
      <c r="BA193" s="998"/>
      <c r="BB193" s="998"/>
      <c r="BC193" s="998"/>
      <c r="BD193" s="998"/>
      <c r="BE193" s="998"/>
      <c r="BF193" s="998"/>
      <c r="BG193" s="998"/>
      <c r="BH193" s="998"/>
      <c r="BI193" s="998"/>
      <c r="BJ193" s="994" t="s">
        <v>262</v>
      </c>
      <c r="BK193" s="993"/>
      <c r="BL193" s="993"/>
      <c r="BM193" s="999"/>
      <c r="BN193" s="999"/>
      <c r="BO193" s="999"/>
      <c r="BP193" s="999"/>
      <c r="BQ193" s="999"/>
      <c r="BR193" s="993"/>
      <c r="BS193" s="993"/>
      <c r="BT193" s="993"/>
      <c r="BU193" s="993"/>
      <c r="BV193" s="993"/>
      <c r="BW193" s="993"/>
      <c r="BX193" s="993"/>
      <c r="BY193" s="993"/>
      <c r="BZ193" s="993"/>
      <c r="CA193" s="993"/>
      <c r="CB193" s="993"/>
      <c r="CC193" s="993"/>
      <c r="CD193" s="993"/>
      <c r="CE193" s="993"/>
      <c r="CF193" s="993"/>
      <c r="CG193" s="998"/>
      <c r="CH193" s="998"/>
      <c r="CI193" s="1000"/>
      <c r="CJ193" s="998"/>
      <c r="CK193" s="998"/>
      <c r="CL193" s="998"/>
      <c r="CM193" s="998"/>
    </row>
    <row r="194" spans="1:110" s="1001" customFormat="1" ht="63.75" customHeight="1" x14ac:dyDescent="0.45">
      <c r="A194" s="2979" t="s">
        <v>263</v>
      </c>
      <c r="B194" s="2979"/>
      <c r="C194" s="2979"/>
      <c r="D194" s="2979"/>
      <c r="E194" s="2979"/>
      <c r="F194" s="2979"/>
      <c r="G194" s="2979"/>
      <c r="H194" s="2979"/>
      <c r="I194" s="2979"/>
      <c r="J194" s="2979"/>
      <c r="K194" s="2979"/>
      <c r="L194" s="2979"/>
      <c r="M194" s="2979"/>
      <c r="N194" s="2979"/>
      <c r="O194" s="2979"/>
      <c r="P194" s="2979"/>
      <c r="Q194" s="2979"/>
      <c r="R194" s="2979"/>
      <c r="S194" s="2979"/>
      <c r="T194" s="2979"/>
      <c r="U194" s="2979"/>
      <c r="V194" s="2979"/>
      <c r="W194" s="2979"/>
      <c r="X194" s="2979"/>
      <c r="Y194" s="2979"/>
      <c r="Z194" s="2979"/>
      <c r="AA194" s="2979"/>
      <c r="AB194" s="2979"/>
      <c r="AC194" s="2979"/>
      <c r="AD194" s="2979"/>
      <c r="AE194" s="2979"/>
      <c r="AF194" s="2979"/>
      <c r="AG194" s="2979"/>
      <c r="AH194" s="2979"/>
      <c r="AI194" s="2979"/>
      <c r="AJ194" s="2979"/>
      <c r="AK194" s="2979"/>
      <c r="AL194" s="993"/>
      <c r="AM194" s="998"/>
      <c r="AN194" s="998"/>
      <c r="AO194" s="998"/>
      <c r="AP194" s="998"/>
      <c r="AQ194" s="998"/>
      <c r="AR194" s="998"/>
      <c r="AS194" s="998"/>
      <c r="AT194" s="998"/>
      <c r="AU194" s="998"/>
      <c r="AV194" s="998"/>
      <c r="AW194" s="998"/>
      <c r="AX194" s="998"/>
      <c r="AY194" s="998"/>
      <c r="AZ194" s="998"/>
      <c r="BA194" s="998"/>
      <c r="BB194" s="998"/>
      <c r="BC194" s="998"/>
      <c r="BD194" s="998"/>
      <c r="BE194" s="998"/>
      <c r="BF194" s="998"/>
      <c r="BG194" s="998"/>
      <c r="BH194" s="998"/>
      <c r="BI194" s="998"/>
      <c r="BJ194" s="2979" t="s">
        <v>553</v>
      </c>
      <c r="BK194" s="2979"/>
      <c r="BL194" s="2979"/>
      <c r="BM194" s="2979"/>
      <c r="BN194" s="2979"/>
      <c r="BO194" s="2979"/>
      <c r="BP194" s="2979"/>
      <c r="BQ194" s="2979"/>
      <c r="BR194" s="2979"/>
      <c r="BS194" s="2979"/>
      <c r="BT194" s="2979"/>
      <c r="BU194" s="2979"/>
      <c r="BV194" s="2979"/>
      <c r="BW194" s="2979"/>
      <c r="BX194" s="2979"/>
      <c r="BY194" s="2979"/>
      <c r="BZ194" s="2979"/>
      <c r="CA194" s="2979"/>
      <c r="CB194" s="2979"/>
      <c r="CC194" s="2979"/>
      <c r="CD194" s="2979"/>
      <c r="CE194" s="2979"/>
      <c r="CF194" s="2979"/>
      <c r="CG194" s="2979"/>
      <c r="CH194" s="2979"/>
      <c r="CI194" s="2979"/>
      <c r="CJ194" s="998"/>
      <c r="CK194" s="998"/>
      <c r="CL194" s="998"/>
      <c r="CM194" s="998"/>
    </row>
    <row r="195" spans="1:110" s="1001" customFormat="1" ht="37.5" customHeight="1" x14ac:dyDescent="0.45">
      <c r="A195" s="1103"/>
      <c r="B195" s="1103"/>
      <c r="C195" s="1103"/>
      <c r="D195" s="1103"/>
      <c r="E195" s="1103"/>
      <c r="F195" s="2980"/>
      <c r="G195" s="2980"/>
      <c r="H195" s="2980"/>
      <c r="I195" s="2980"/>
      <c r="J195" s="2980"/>
      <c r="K195" s="2980"/>
      <c r="L195" s="2980"/>
      <c r="M195" s="2980"/>
      <c r="N195" s="1103"/>
      <c r="O195" s="2981" t="s">
        <v>265</v>
      </c>
      <c r="P195" s="2981"/>
      <c r="Q195" s="2981"/>
      <c r="R195" s="2981"/>
      <c r="S195" s="2981"/>
      <c r="T195" s="2981"/>
      <c r="U195" s="2981"/>
      <c r="V195" s="2981"/>
      <c r="W195" s="2981"/>
      <c r="X195" s="1103"/>
      <c r="Y195" s="1103"/>
      <c r="Z195" s="1103"/>
      <c r="AA195" s="1103"/>
      <c r="AB195" s="1103"/>
      <c r="AC195" s="1103"/>
      <c r="AD195" s="1103"/>
      <c r="AE195" s="1103"/>
      <c r="AF195" s="1103"/>
      <c r="AG195" s="1103"/>
      <c r="AH195" s="1103"/>
      <c r="AI195" s="1103"/>
      <c r="AJ195" s="1103"/>
      <c r="AK195" s="1103"/>
      <c r="AL195" s="993"/>
      <c r="AM195" s="998"/>
      <c r="AN195" s="998"/>
      <c r="AO195" s="998"/>
      <c r="AP195" s="998"/>
      <c r="AQ195" s="998"/>
      <c r="AR195" s="998"/>
      <c r="AS195" s="998"/>
      <c r="AT195" s="998"/>
      <c r="AU195" s="998"/>
      <c r="AV195" s="998"/>
      <c r="AW195" s="998"/>
      <c r="AX195" s="998"/>
      <c r="AY195" s="998"/>
      <c r="AZ195" s="998"/>
      <c r="BA195" s="998"/>
      <c r="BB195" s="998"/>
      <c r="BC195" s="998"/>
      <c r="BD195" s="998"/>
      <c r="BE195" s="998"/>
      <c r="BF195" s="998"/>
      <c r="BG195" s="998"/>
      <c r="BH195" s="998"/>
      <c r="BI195" s="998"/>
      <c r="BJ195" s="2980"/>
      <c r="BK195" s="2980"/>
      <c r="BL195" s="2980"/>
      <c r="BM195" s="2980"/>
      <c r="BN195" s="2980"/>
      <c r="BO195" s="2980"/>
      <c r="BP195" s="2980"/>
      <c r="BQ195" s="2980"/>
      <c r="BR195" s="2980"/>
      <c r="BS195" s="2980"/>
      <c r="BT195" s="2980"/>
      <c r="BU195" s="1103"/>
      <c r="BV195" s="2979" t="s">
        <v>266</v>
      </c>
      <c r="BW195" s="2979"/>
      <c r="BX195" s="2979"/>
      <c r="BY195" s="2979"/>
      <c r="BZ195" s="2979"/>
      <c r="CA195" s="2979"/>
      <c r="CB195" s="2979"/>
      <c r="CC195" s="1103"/>
      <c r="CD195" s="1103"/>
      <c r="CE195" s="1103"/>
      <c r="CF195" s="1103"/>
      <c r="CG195" s="1103"/>
      <c r="CH195" s="1103"/>
      <c r="CI195" s="1002"/>
      <c r="CJ195" s="998"/>
      <c r="CK195" s="998"/>
      <c r="CL195" s="998"/>
      <c r="CM195" s="998"/>
    </row>
    <row r="196" spans="1:110" s="1001" customFormat="1" ht="28.5" customHeight="1" x14ac:dyDescent="0.45">
      <c r="A196" s="1103"/>
      <c r="B196" s="1103"/>
      <c r="C196" s="1103"/>
      <c r="D196" s="1103"/>
      <c r="E196" s="1103"/>
      <c r="F196" s="2982"/>
      <c r="G196" s="2982"/>
      <c r="H196" s="2982"/>
      <c r="I196" s="2982"/>
      <c r="J196" s="2982"/>
      <c r="K196" s="2982"/>
      <c r="L196" s="2982"/>
      <c r="M196" s="2982"/>
      <c r="N196" s="1003"/>
      <c r="O196" s="2983" t="s">
        <v>267</v>
      </c>
      <c r="P196" s="2983"/>
      <c r="Q196" s="2983"/>
      <c r="R196" s="2983"/>
      <c r="S196" s="2983"/>
      <c r="T196" s="2983"/>
      <c r="U196" s="2983"/>
      <c r="V196" s="1003"/>
      <c r="W196" s="998"/>
      <c r="X196" s="1103"/>
      <c r="Y196" s="1103"/>
      <c r="Z196" s="1103"/>
      <c r="AA196" s="1103"/>
      <c r="AB196" s="1103"/>
      <c r="AC196" s="1103"/>
      <c r="AD196" s="1103"/>
      <c r="AE196" s="1103"/>
      <c r="AF196" s="993"/>
      <c r="AG196" s="993"/>
      <c r="AH196" s="993"/>
      <c r="AI196" s="993"/>
      <c r="AJ196" s="993"/>
      <c r="AK196" s="993"/>
      <c r="AL196" s="993"/>
      <c r="AM196" s="998"/>
      <c r="AN196" s="998"/>
      <c r="AO196" s="998"/>
      <c r="AP196" s="998"/>
      <c r="AQ196" s="998"/>
      <c r="AR196" s="998"/>
      <c r="AS196" s="998"/>
      <c r="AT196" s="998"/>
      <c r="AU196" s="998"/>
      <c r="AV196" s="998"/>
      <c r="AW196" s="998"/>
      <c r="AX196" s="998"/>
      <c r="AY196" s="998"/>
      <c r="AZ196" s="998"/>
      <c r="BA196" s="998"/>
      <c r="BB196" s="998"/>
      <c r="BC196" s="998"/>
      <c r="BD196" s="998"/>
      <c r="BE196" s="998"/>
      <c r="BF196" s="998"/>
      <c r="BG196" s="998"/>
      <c r="BH196" s="998"/>
      <c r="BI196" s="998"/>
      <c r="BJ196" s="2984"/>
      <c r="BK196" s="2984"/>
      <c r="BL196" s="2984"/>
      <c r="BM196" s="2984"/>
      <c r="BN196" s="2984"/>
      <c r="BO196" s="2984"/>
      <c r="BP196" s="2984"/>
      <c r="BQ196" s="2984"/>
      <c r="BR196" s="2984"/>
      <c r="BS196" s="2984"/>
      <c r="BT196" s="2984"/>
      <c r="BU196" s="1003"/>
      <c r="BV196" s="2983" t="s">
        <v>267</v>
      </c>
      <c r="BW196" s="2983"/>
      <c r="BX196" s="2983"/>
      <c r="BY196" s="2983"/>
      <c r="BZ196" s="2983"/>
      <c r="CA196" s="2983"/>
      <c r="CB196" s="1103"/>
      <c r="CC196" s="1103"/>
      <c r="CD196" s="1103"/>
      <c r="CE196" s="1103"/>
      <c r="CF196" s="1103"/>
      <c r="CG196" s="998"/>
      <c r="CH196" s="998"/>
      <c r="CI196" s="1000"/>
      <c r="CJ196" s="998"/>
      <c r="CK196" s="998"/>
      <c r="CL196" s="998"/>
      <c r="CM196" s="998"/>
    </row>
    <row r="197" spans="1:110" s="998" customFormat="1" ht="39.75" customHeight="1" x14ac:dyDescent="0.45">
      <c r="A197" s="1004"/>
      <c r="B197" s="1106"/>
      <c r="C197" s="1106"/>
      <c r="D197" s="1106"/>
      <c r="E197" s="1106"/>
      <c r="F197" s="3015" t="s">
        <v>580</v>
      </c>
      <c r="G197" s="3016"/>
      <c r="H197" s="3016"/>
      <c r="I197" s="3016"/>
      <c r="J197" s="3016"/>
      <c r="K197" s="3016"/>
      <c r="L197" s="3016"/>
      <c r="M197" s="3016"/>
      <c r="N197" s="3016"/>
      <c r="O197" s="3016"/>
      <c r="P197" s="3016"/>
      <c r="Q197" s="3016"/>
      <c r="R197" s="3016"/>
      <c r="S197" s="3016"/>
      <c r="T197" s="3016"/>
      <c r="U197" s="3016"/>
      <c r="V197" s="3016"/>
      <c r="W197" s="3016"/>
      <c r="X197" s="3016"/>
      <c r="Y197" s="3016"/>
      <c r="Z197" s="3016"/>
      <c r="AA197" s="3016"/>
      <c r="AB197" s="3016"/>
      <c r="AC197" s="3016"/>
      <c r="AD197" s="3016"/>
      <c r="AE197" s="3016"/>
      <c r="AF197" s="3016"/>
      <c r="AG197" s="3016"/>
      <c r="AH197" s="3016"/>
      <c r="AI197" s="3016"/>
      <c r="AJ197" s="3016"/>
      <c r="AK197" s="3016"/>
      <c r="AL197" s="3016"/>
      <c r="AM197" s="3016"/>
      <c r="AN197" s="3016"/>
      <c r="AO197" s="3016"/>
      <c r="AP197" s="3016"/>
      <c r="AQ197" s="3016"/>
      <c r="AR197" s="3016"/>
      <c r="AS197" s="3016"/>
      <c r="AT197" s="3016"/>
      <c r="AU197" s="3016"/>
      <c r="AV197" s="3016"/>
      <c r="AW197" s="3016"/>
      <c r="AX197" s="3016"/>
      <c r="AY197" s="3016"/>
      <c r="AZ197" s="3016"/>
      <c r="BA197" s="3016"/>
      <c r="BB197" s="3016"/>
      <c r="BC197" s="3016"/>
      <c r="BD197" s="3016"/>
      <c r="BE197" s="3016"/>
      <c r="BF197" s="3016"/>
      <c r="BG197" s="3016"/>
      <c r="BH197" s="3016"/>
      <c r="BI197" s="3016"/>
      <c r="BJ197" s="3016"/>
      <c r="BK197" s="3016"/>
      <c r="BL197" s="3016"/>
      <c r="BM197" s="3016"/>
      <c r="BN197" s="3016"/>
      <c r="BO197" s="3016"/>
      <c r="BP197" s="3016"/>
      <c r="BQ197" s="3016"/>
      <c r="BR197" s="3016"/>
      <c r="BS197" s="3016"/>
      <c r="BT197" s="3016"/>
      <c r="BU197" s="3016"/>
      <c r="BV197" s="3016"/>
      <c r="BW197" s="3016"/>
      <c r="BX197" s="3016"/>
      <c r="BY197" s="3016"/>
      <c r="BZ197" s="3016"/>
      <c r="CA197" s="3016"/>
      <c r="CB197" s="3016"/>
      <c r="CC197" s="3016"/>
      <c r="CD197" s="3016"/>
      <c r="CE197" s="3016"/>
      <c r="CF197" s="3016"/>
      <c r="CG197" s="3016"/>
      <c r="CH197" s="3016"/>
      <c r="CI197" s="3016"/>
    </row>
    <row r="198" spans="1:110" s="676" customFormat="1" ht="28.5" thickBot="1" x14ac:dyDescent="0.25">
      <c r="A198" s="763" t="s">
        <v>268</v>
      </c>
      <c r="B198" s="1112"/>
      <c r="C198" s="1112"/>
      <c r="D198" s="1112"/>
      <c r="E198" s="1112"/>
      <c r="F198" s="1112"/>
      <c r="G198" s="765"/>
      <c r="H198" s="1112"/>
      <c r="I198" s="1112"/>
      <c r="J198" s="1112"/>
      <c r="K198" s="1112"/>
      <c r="L198" s="1112"/>
      <c r="M198" s="1112"/>
      <c r="N198" s="1112"/>
      <c r="O198" s="1112"/>
      <c r="P198" s="1112"/>
      <c r="Q198" s="1112"/>
      <c r="R198" s="1112"/>
      <c r="S198" s="1112"/>
      <c r="T198" s="1112"/>
      <c r="U198" s="1112"/>
      <c r="V198" s="1112"/>
      <c r="W198" s="1112"/>
      <c r="X198" s="1112"/>
      <c r="Y198" s="1112"/>
      <c r="Z198" s="1112"/>
      <c r="AA198" s="1112"/>
      <c r="AB198" s="1112"/>
      <c r="AC198" s="1112"/>
      <c r="AD198" s="1112"/>
      <c r="AE198" s="1112"/>
      <c r="AF198" s="1112"/>
      <c r="AG198" s="1112"/>
      <c r="AH198" s="1112"/>
      <c r="AI198" s="1112"/>
      <c r="AJ198" s="1112"/>
      <c r="AK198" s="1112"/>
      <c r="AL198" s="1112"/>
      <c r="AM198" s="1112"/>
      <c r="AN198" s="1112"/>
      <c r="AO198" s="1112"/>
      <c r="AP198" s="1112"/>
      <c r="AQ198" s="1112"/>
      <c r="AR198" s="1112"/>
      <c r="AS198" s="1112"/>
      <c r="AT198" s="1112"/>
      <c r="AU198" s="1112"/>
      <c r="AV198" s="1112"/>
      <c r="AW198" s="1112"/>
      <c r="AX198" s="1112"/>
      <c r="AY198" s="1112"/>
      <c r="AZ198" s="1112"/>
      <c r="BA198" s="1112"/>
      <c r="BB198" s="1112"/>
      <c r="BC198" s="1112"/>
      <c r="BD198" s="1112"/>
      <c r="BE198" s="1112"/>
      <c r="BF198" s="763"/>
      <c r="BG198" s="763"/>
      <c r="BH198" s="763"/>
      <c r="BI198" s="763"/>
      <c r="BJ198" s="765"/>
      <c r="BK198" s="765"/>
      <c r="BL198" s="765"/>
      <c r="BM198" s="765"/>
      <c r="BN198" s="765"/>
      <c r="BO198" s="765"/>
      <c r="BP198" s="765"/>
      <c r="BQ198" s="765"/>
      <c r="BR198" s="765"/>
      <c r="BS198" s="765"/>
      <c r="BT198" s="765"/>
      <c r="BU198" s="765"/>
      <c r="BV198" s="765"/>
      <c r="BW198" s="765"/>
      <c r="BX198" s="765"/>
      <c r="BY198" s="765"/>
      <c r="BZ198" s="765"/>
      <c r="CA198" s="765"/>
      <c r="CB198" s="765"/>
      <c r="CC198" s="765"/>
      <c r="CD198" s="765"/>
      <c r="CE198" s="765"/>
      <c r="CF198" s="765"/>
      <c r="CG198" s="765"/>
      <c r="CH198" s="765"/>
      <c r="CI198" s="766"/>
      <c r="CJ198" s="675"/>
      <c r="CK198" s="675"/>
      <c r="CL198" s="675"/>
      <c r="CM198" s="675"/>
    </row>
    <row r="199" spans="1:110" s="1115" customFormat="1" ht="53.25" customHeight="1" thickBot="1" x14ac:dyDescent="0.45">
      <c r="A199" s="1114"/>
      <c r="F199" s="3029" t="s">
        <v>352</v>
      </c>
      <c r="G199" s="3030"/>
      <c r="H199" s="3030"/>
      <c r="I199" s="3031"/>
      <c r="J199" s="3032" t="s">
        <v>353</v>
      </c>
      <c r="K199" s="3033"/>
      <c r="L199" s="3033"/>
      <c r="M199" s="3033"/>
      <c r="N199" s="3033"/>
      <c r="O199" s="3033"/>
      <c r="P199" s="3033"/>
      <c r="Q199" s="3033"/>
      <c r="R199" s="3033"/>
      <c r="S199" s="3033"/>
      <c r="T199" s="3033"/>
      <c r="U199" s="3033"/>
      <c r="V199" s="3033"/>
      <c r="W199" s="3033"/>
      <c r="X199" s="3033"/>
      <c r="Y199" s="3033"/>
      <c r="Z199" s="3033"/>
      <c r="AA199" s="3033"/>
      <c r="AB199" s="3033"/>
      <c r="AC199" s="3033"/>
      <c r="AD199" s="3033"/>
      <c r="AE199" s="3033"/>
      <c r="AF199" s="3033"/>
      <c r="AG199" s="3033"/>
      <c r="AH199" s="3033"/>
      <c r="AI199" s="3033"/>
      <c r="AJ199" s="3033"/>
      <c r="AK199" s="3033"/>
      <c r="AL199" s="3033"/>
      <c r="AM199" s="3033"/>
      <c r="AN199" s="3033"/>
      <c r="AO199" s="3033"/>
      <c r="AP199" s="3033"/>
      <c r="AQ199" s="3033"/>
      <c r="AR199" s="3033"/>
      <c r="AS199" s="3033"/>
      <c r="AT199" s="3033"/>
      <c r="AU199" s="3033"/>
      <c r="AV199" s="3033"/>
      <c r="AW199" s="3033"/>
      <c r="AX199" s="3033"/>
      <c r="AY199" s="3033"/>
      <c r="AZ199" s="3033"/>
      <c r="BA199" s="3033"/>
      <c r="BB199" s="3033"/>
      <c r="BC199" s="3033"/>
      <c r="BD199" s="3033"/>
      <c r="BE199" s="3033"/>
      <c r="BF199" s="3033"/>
      <c r="BG199" s="3033"/>
      <c r="BH199" s="3033"/>
      <c r="BI199" s="3033"/>
      <c r="BJ199" s="3033"/>
      <c r="BK199" s="3033"/>
      <c r="BL199" s="3033"/>
      <c r="BM199" s="3033"/>
      <c r="BN199" s="3033"/>
      <c r="BO199" s="3033"/>
      <c r="BP199" s="3033"/>
      <c r="BQ199" s="3033"/>
      <c r="BR199" s="3033"/>
      <c r="BS199" s="3033"/>
      <c r="BT199" s="3033"/>
      <c r="BU199" s="3033"/>
      <c r="BV199" s="3033"/>
      <c r="BW199" s="3033"/>
      <c r="BX199" s="3033"/>
      <c r="BY199" s="3033"/>
      <c r="BZ199" s="3033"/>
      <c r="CA199" s="3033"/>
      <c r="CB199" s="3033"/>
      <c r="CC199" s="3034"/>
      <c r="CD199" s="3029" t="s">
        <v>354</v>
      </c>
      <c r="CE199" s="3030"/>
      <c r="CF199" s="3030"/>
      <c r="CG199" s="3030"/>
      <c r="CH199" s="3030"/>
      <c r="CI199" s="3031"/>
      <c r="CJ199" s="1116"/>
      <c r="CK199" s="1117"/>
      <c r="CL199" s="1117"/>
      <c r="CM199" s="718"/>
      <c r="CN199" s="718"/>
      <c r="CO199" s="718"/>
      <c r="CP199" s="718"/>
      <c r="CQ199" s="718"/>
      <c r="CR199" s="718"/>
      <c r="CS199" s="718"/>
      <c r="CT199" s="718"/>
      <c r="CU199" s="718"/>
      <c r="CV199" s="718"/>
      <c r="CW199" s="718"/>
      <c r="CX199" s="718"/>
      <c r="CY199" s="718"/>
      <c r="CZ199" s="718"/>
      <c r="DA199" s="718"/>
      <c r="DB199" s="718"/>
      <c r="DC199" s="718"/>
      <c r="DD199" s="718"/>
      <c r="DE199" s="718"/>
      <c r="DF199" s="718"/>
    </row>
    <row r="200" spans="1:110" s="1119" customFormat="1" ht="56.25" customHeight="1" x14ac:dyDescent="0.4">
      <c r="A200" s="1118"/>
      <c r="C200" s="1126"/>
      <c r="D200" s="1127"/>
      <c r="E200" s="1127"/>
      <c r="F200" s="2971" t="s">
        <v>315</v>
      </c>
      <c r="G200" s="2971"/>
      <c r="H200" s="2971"/>
      <c r="I200" s="2971"/>
      <c r="J200" s="2970" t="s">
        <v>469</v>
      </c>
      <c r="K200" s="2970"/>
      <c r="L200" s="2970"/>
      <c r="M200" s="2970"/>
      <c r="N200" s="2970"/>
      <c r="O200" s="2970"/>
      <c r="P200" s="2970"/>
      <c r="Q200" s="2970"/>
      <c r="R200" s="2970"/>
      <c r="S200" s="2970"/>
      <c r="T200" s="2970"/>
      <c r="U200" s="2970"/>
      <c r="V200" s="2970"/>
      <c r="W200" s="2970"/>
      <c r="X200" s="2970"/>
      <c r="Y200" s="2970"/>
      <c r="Z200" s="2970"/>
      <c r="AA200" s="2970"/>
      <c r="AB200" s="2970"/>
      <c r="AC200" s="2970"/>
      <c r="AD200" s="2970"/>
      <c r="AE200" s="2970"/>
      <c r="AF200" s="2970"/>
      <c r="AG200" s="2970"/>
      <c r="AH200" s="2970"/>
      <c r="AI200" s="2970"/>
      <c r="AJ200" s="2970"/>
      <c r="AK200" s="2970"/>
      <c r="AL200" s="2970"/>
      <c r="AM200" s="2970"/>
      <c r="AN200" s="2970"/>
      <c r="AO200" s="2970"/>
      <c r="AP200" s="2970"/>
      <c r="AQ200" s="2970"/>
      <c r="AR200" s="2970"/>
      <c r="AS200" s="2970"/>
      <c r="AT200" s="2970"/>
      <c r="AU200" s="2970"/>
      <c r="AV200" s="2970"/>
      <c r="AW200" s="2970"/>
      <c r="AX200" s="2970"/>
      <c r="AY200" s="2970"/>
      <c r="AZ200" s="2970"/>
      <c r="BA200" s="2970"/>
      <c r="BB200" s="2970"/>
      <c r="BC200" s="2970"/>
      <c r="BD200" s="2970"/>
      <c r="BE200" s="2970"/>
      <c r="BF200" s="2970"/>
      <c r="BG200" s="2970"/>
      <c r="BH200" s="2970"/>
      <c r="BI200" s="2970"/>
      <c r="BJ200" s="2970"/>
      <c r="BK200" s="2970"/>
      <c r="BL200" s="2970"/>
      <c r="BM200" s="2970"/>
      <c r="BN200" s="2970"/>
      <c r="BO200" s="2970"/>
      <c r="BP200" s="2970"/>
      <c r="BQ200" s="2970"/>
      <c r="BR200" s="2970"/>
      <c r="BS200" s="2970"/>
      <c r="BT200" s="2970"/>
      <c r="BU200" s="2970"/>
      <c r="BV200" s="2970"/>
      <c r="BW200" s="2970"/>
      <c r="BX200" s="2970"/>
      <c r="BY200" s="2970"/>
      <c r="BZ200" s="2970"/>
      <c r="CA200" s="2970"/>
      <c r="CB200" s="2970"/>
      <c r="CC200" s="2970"/>
      <c r="CD200" s="2972" t="s">
        <v>590</v>
      </c>
      <c r="CE200" s="2972"/>
      <c r="CF200" s="2972"/>
      <c r="CG200" s="2972"/>
      <c r="CH200" s="2972"/>
      <c r="CI200" s="2972"/>
      <c r="CJ200" s="1120"/>
      <c r="CK200" s="1121"/>
      <c r="CL200" s="1121"/>
      <c r="CM200" s="1123"/>
      <c r="CN200" s="1123"/>
      <c r="CO200" s="1123"/>
      <c r="CP200" s="1123"/>
      <c r="CQ200" s="1123"/>
      <c r="CR200" s="1123"/>
      <c r="CS200" s="1123"/>
      <c r="CT200" s="1121"/>
      <c r="CU200" s="1121"/>
      <c r="CV200" s="1121"/>
      <c r="CW200" s="1121"/>
      <c r="CX200" s="1121"/>
      <c r="CY200" s="1121"/>
      <c r="CZ200" s="1121"/>
      <c r="DA200" s="1121"/>
      <c r="DB200" s="1121"/>
      <c r="DC200" s="1121"/>
      <c r="DD200" s="1121"/>
      <c r="DE200" s="1121"/>
      <c r="DF200" s="1121"/>
    </row>
    <row r="201" spans="1:110" s="1119" customFormat="1" ht="48.75" customHeight="1" x14ac:dyDescent="0.4">
      <c r="A201" s="1118"/>
      <c r="C201" s="1126"/>
      <c r="D201" s="1127"/>
      <c r="E201" s="1127"/>
      <c r="F201" s="2971" t="s">
        <v>369</v>
      </c>
      <c r="G201" s="2971"/>
      <c r="H201" s="2971"/>
      <c r="I201" s="2971"/>
      <c r="J201" s="2970" t="s">
        <v>474</v>
      </c>
      <c r="K201" s="2970"/>
      <c r="L201" s="2970"/>
      <c r="M201" s="2970"/>
      <c r="N201" s="2970"/>
      <c r="O201" s="2970"/>
      <c r="P201" s="2970"/>
      <c r="Q201" s="2970"/>
      <c r="R201" s="2970"/>
      <c r="S201" s="2970"/>
      <c r="T201" s="2970"/>
      <c r="U201" s="2970"/>
      <c r="V201" s="2970"/>
      <c r="W201" s="2970"/>
      <c r="X201" s="2970"/>
      <c r="Y201" s="2970"/>
      <c r="Z201" s="2970"/>
      <c r="AA201" s="2970"/>
      <c r="AB201" s="2970"/>
      <c r="AC201" s="2970"/>
      <c r="AD201" s="2970"/>
      <c r="AE201" s="2970"/>
      <c r="AF201" s="2970"/>
      <c r="AG201" s="2970"/>
      <c r="AH201" s="2970"/>
      <c r="AI201" s="2970"/>
      <c r="AJ201" s="2970"/>
      <c r="AK201" s="2970"/>
      <c r="AL201" s="2970"/>
      <c r="AM201" s="2970"/>
      <c r="AN201" s="2970"/>
      <c r="AO201" s="2970"/>
      <c r="AP201" s="2970"/>
      <c r="AQ201" s="2970"/>
      <c r="AR201" s="2970"/>
      <c r="AS201" s="2970"/>
      <c r="AT201" s="2970"/>
      <c r="AU201" s="2970"/>
      <c r="AV201" s="2970"/>
      <c r="AW201" s="2970"/>
      <c r="AX201" s="2970"/>
      <c r="AY201" s="2970"/>
      <c r="AZ201" s="2970"/>
      <c r="BA201" s="2970"/>
      <c r="BB201" s="2970"/>
      <c r="BC201" s="2970"/>
      <c r="BD201" s="2970"/>
      <c r="BE201" s="2970"/>
      <c r="BF201" s="2970"/>
      <c r="BG201" s="2970"/>
      <c r="BH201" s="2970"/>
      <c r="BI201" s="2970"/>
      <c r="BJ201" s="2970"/>
      <c r="BK201" s="2970"/>
      <c r="BL201" s="2970"/>
      <c r="BM201" s="2970"/>
      <c r="BN201" s="2970"/>
      <c r="BO201" s="2970"/>
      <c r="BP201" s="2970"/>
      <c r="BQ201" s="2970"/>
      <c r="BR201" s="2970"/>
      <c r="BS201" s="2970"/>
      <c r="BT201" s="2970"/>
      <c r="BU201" s="2970"/>
      <c r="BV201" s="2970"/>
      <c r="BW201" s="2970"/>
      <c r="BX201" s="2970"/>
      <c r="BY201" s="2970"/>
      <c r="BZ201" s="2970"/>
      <c r="CA201" s="2970"/>
      <c r="CB201" s="2970"/>
      <c r="CC201" s="2970"/>
      <c r="CD201" s="2972" t="s">
        <v>575</v>
      </c>
      <c r="CE201" s="2972"/>
      <c r="CF201" s="2972"/>
      <c r="CG201" s="2972"/>
      <c r="CH201" s="2972"/>
      <c r="CI201" s="2972"/>
      <c r="CJ201" s="1120"/>
      <c r="CK201" s="1121"/>
      <c r="CL201" s="1121"/>
      <c r="CM201" s="1123"/>
      <c r="CN201" s="1123"/>
      <c r="CO201" s="1123"/>
      <c r="CP201" s="1123"/>
      <c r="CQ201" s="1123"/>
      <c r="CR201" s="1123"/>
      <c r="CS201" s="1123"/>
      <c r="CT201" s="1121"/>
      <c r="CU201" s="1121"/>
      <c r="CV201" s="1121"/>
      <c r="CW201" s="1121"/>
      <c r="CX201" s="1121"/>
      <c r="CY201" s="1121"/>
      <c r="CZ201" s="1121"/>
      <c r="DA201" s="1121"/>
      <c r="DB201" s="1121"/>
      <c r="DC201" s="1121"/>
      <c r="DD201" s="1121"/>
      <c r="DE201" s="1121"/>
      <c r="DF201" s="1121"/>
    </row>
    <row r="202" spans="1:110" s="1115" customFormat="1" ht="56.25" customHeight="1" x14ac:dyDescent="0.4">
      <c r="A202" s="1114"/>
      <c r="F202" s="2971" t="s">
        <v>371</v>
      </c>
      <c r="G202" s="2971"/>
      <c r="H202" s="2971"/>
      <c r="I202" s="2971"/>
      <c r="J202" s="2970" t="s">
        <v>370</v>
      </c>
      <c r="K202" s="2970"/>
      <c r="L202" s="2970"/>
      <c r="M202" s="2970"/>
      <c r="N202" s="2970"/>
      <c r="O202" s="2970"/>
      <c r="P202" s="2970"/>
      <c r="Q202" s="2970"/>
      <c r="R202" s="2970"/>
      <c r="S202" s="2970"/>
      <c r="T202" s="2970"/>
      <c r="U202" s="2970"/>
      <c r="V202" s="2970"/>
      <c r="W202" s="2970"/>
      <c r="X202" s="2970"/>
      <c r="Y202" s="2970"/>
      <c r="Z202" s="2970"/>
      <c r="AA202" s="2970"/>
      <c r="AB202" s="2970"/>
      <c r="AC202" s="2970"/>
      <c r="AD202" s="2970"/>
      <c r="AE202" s="2970"/>
      <c r="AF202" s="2970"/>
      <c r="AG202" s="2970"/>
      <c r="AH202" s="2970"/>
      <c r="AI202" s="2970"/>
      <c r="AJ202" s="2970"/>
      <c r="AK202" s="2970"/>
      <c r="AL202" s="2970"/>
      <c r="AM202" s="2970"/>
      <c r="AN202" s="2970"/>
      <c r="AO202" s="2970"/>
      <c r="AP202" s="2970"/>
      <c r="AQ202" s="2970"/>
      <c r="AR202" s="2970"/>
      <c r="AS202" s="2970"/>
      <c r="AT202" s="2970"/>
      <c r="AU202" s="2970"/>
      <c r="AV202" s="2970"/>
      <c r="AW202" s="2970"/>
      <c r="AX202" s="2970"/>
      <c r="AY202" s="2970"/>
      <c r="AZ202" s="2970"/>
      <c r="BA202" s="2970"/>
      <c r="BB202" s="2970"/>
      <c r="BC202" s="2970"/>
      <c r="BD202" s="2970"/>
      <c r="BE202" s="2970"/>
      <c r="BF202" s="2970"/>
      <c r="BG202" s="2970"/>
      <c r="BH202" s="2970"/>
      <c r="BI202" s="2970"/>
      <c r="BJ202" s="2970"/>
      <c r="BK202" s="2970"/>
      <c r="BL202" s="2970"/>
      <c r="BM202" s="2970"/>
      <c r="BN202" s="2970"/>
      <c r="BO202" s="2970"/>
      <c r="BP202" s="2970"/>
      <c r="BQ202" s="2970"/>
      <c r="BR202" s="2970"/>
      <c r="BS202" s="2970"/>
      <c r="BT202" s="2970"/>
      <c r="BU202" s="2970"/>
      <c r="BV202" s="2970"/>
      <c r="BW202" s="2970"/>
      <c r="BX202" s="2970"/>
      <c r="BY202" s="2970"/>
      <c r="BZ202" s="2970"/>
      <c r="CA202" s="2970"/>
      <c r="CB202" s="2970"/>
      <c r="CC202" s="2970"/>
      <c r="CD202" s="2972" t="s">
        <v>240</v>
      </c>
      <c r="CE202" s="2972"/>
      <c r="CF202" s="2972"/>
      <c r="CG202" s="2972"/>
      <c r="CH202" s="2972"/>
      <c r="CI202" s="2972"/>
      <c r="CJ202" s="1120"/>
      <c r="CK202" s="1121"/>
      <c r="CL202" s="1121"/>
      <c r="CM202" s="718"/>
      <c r="CN202" s="718"/>
      <c r="CO202" s="718"/>
      <c r="CP202" s="718"/>
      <c r="CQ202" s="718"/>
      <c r="CR202" s="718"/>
      <c r="CS202" s="718"/>
      <c r="CT202" s="718"/>
      <c r="CU202" s="718"/>
      <c r="CV202" s="718"/>
      <c r="CW202" s="718"/>
      <c r="CX202" s="718"/>
      <c r="CY202" s="718"/>
      <c r="CZ202" s="718"/>
      <c r="DA202" s="718"/>
      <c r="DB202" s="718"/>
      <c r="DC202" s="718"/>
      <c r="DD202" s="718"/>
      <c r="DE202" s="718"/>
      <c r="DF202" s="718"/>
    </row>
    <row r="203" spans="1:110" s="1115" customFormat="1" ht="54.75" customHeight="1" x14ac:dyDescent="0.4">
      <c r="A203" s="1114"/>
      <c r="F203" s="2971" t="s">
        <v>244</v>
      </c>
      <c r="G203" s="2971"/>
      <c r="H203" s="2971"/>
      <c r="I203" s="2971"/>
      <c r="J203" s="2970" t="s">
        <v>478</v>
      </c>
      <c r="K203" s="2970"/>
      <c r="L203" s="2970"/>
      <c r="M203" s="2970"/>
      <c r="N203" s="2970"/>
      <c r="O203" s="2970"/>
      <c r="P203" s="2970"/>
      <c r="Q203" s="2970"/>
      <c r="R203" s="2970"/>
      <c r="S203" s="2970"/>
      <c r="T203" s="2970"/>
      <c r="U203" s="2970"/>
      <c r="V203" s="2970"/>
      <c r="W203" s="2970"/>
      <c r="X203" s="2970"/>
      <c r="Y203" s="2970"/>
      <c r="Z203" s="2970"/>
      <c r="AA203" s="2970"/>
      <c r="AB203" s="2970"/>
      <c r="AC203" s="2970"/>
      <c r="AD203" s="2970"/>
      <c r="AE203" s="2970"/>
      <c r="AF203" s="2970"/>
      <c r="AG203" s="2970"/>
      <c r="AH203" s="2970"/>
      <c r="AI203" s="2970"/>
      <c r="AJ203" s="2970"/>
      <c r="AK203" s="2970"/>
      <c r="AL203" s="2970"/>
      <c r="AM203" s="2970"/>
      <c r="AN203" s="2970"/>
      <c r="AO203" s="2970"/>
      <c r="AP203" s="2970"/>
      <c r="AQ203" s="2970"/>
      <c r="AR203" s="2970"/>
      <c r="AS203" s="2970"/>
      <c r="AT203" s="2970"/>
      <c r="AU203" s="2970"/>
      <c r="AV203" s="2970"/>
      <c r="AW203" s="2970"/>
      <c r="AX203" s="2970"/>
      <c r="AY203" s="2970"/>
      <c r="AZ203" s="2970"/>
      <c r="BA203" s="2970"/>
      <c r="BB203" s="2970"/>
      <c r="BC203" s="2970"/>
      <c r="BD203" s="2970"/>
      <c r="BE203" s="2970"/>
      <c r="BF203" s="2970"/>
      <c r="BG203" s="2970"/>
      <c r="BH203" s="2970"/>
      <c r="BI203" s="2970"/>
      <c r="BJ203" s="2970"/>
      <c r="BK203" s="2970"/>
      <c r="BL203" s="2970"/>
      <c r="BM203" s="2970"/>
      <c r="BN203" s="2970"/>
      <c r="BO203" s="2970"/>
      <c r="BP203" s="2970"/>
      <c r="BQ203" s="2970"/>
      <c r="BR203" s="2970"/>
      <c r="BS203" s="2970"/>
      <c r="BT203" s="2970"/>
      <c r="BU203" s="2970"/>
      <c r="BV203" s="2970"/>
      <c r="BW203" s="2970"/>
      <c r="BX203" s="2970"/>
      <c r="BY203" s="2970"/>
      <c r="BZ203" s="2970"/>
      <c r="CA203" s="2970"/>
      <c r="CB203" s="2970"/>
      <c r="CC203" s="2970"/>
      <c r="CD203" s="2972" t="s">
        <v>578</v>
      </c>
      <c r="CE203" s="2972"/>
      <c r="CF203" s="2972"/>
      <c r="CG203" s="2972"/>
      <c r="CH203" s="2972"/>
      <c r="CI203" s="2972"/>
      <c r="CJ203" s="1120"/>
      <c r="CK203" s="718"/>
      <c r="CL203" s="718"/>
      <c r="CM203" s="718"/>
      <c r="CN203" s="718"/>
      <c r="CO203" s="718"/>
      <c r="CP203" s="718"/>
      <c r="CQ203" s="718"/>
      <c r="CR203" s="718"/>
      <c r="CS203" s="718"/>
      <c r="CT203" s="718"/>
      <c r="CU203" s="718"/>
      <c r="CV203" s="718"/>
      <c r="CW203" s="718"/>
      <c r="CX203" s="718"/>
      <c r="CY203" s="718"/>
      <c r="CZ203" s="718"/>
      <c r="DA203" s="718"/>
      <c r="DB203" s="718"/>
      <c r="DC203" s="718"/>
      <c r="DD203" s="718"/>
      <c r="DE203" s="718"/>
      <c r="DF203" s="718"/>
    </row>
    <row r="204" spans="1:110" s="1119" customFormat="1" ht="44.25" customHeight="1" x14ac:dyDescent="0.4">
      <c r="A204" s="1118"/>
      <c r="C204" s="1126"/>
      <c r="D204" s="1127"/>
      <c r="E204" s="1127"/>
      <c r="F204" s="2971" t="s">
        <v>476</v>
      </c>
      <c r="G204" s="2971"/>
      <c r="H204" s="2971"/>
      <c r="I204" s="2971"/>
      <c r="J204" s="2970" t="s">
        <v>372</v>
      </c>
      <c r="K204" s="2970"/>
      <c r="L204" s="2970"/>
      <c r="M204" s="2970"/>
      <c r="N204" s="2970"/>
      <c r="O204" s="2970"/>
      <c r="P204" s="2970"/>
      <c r="Q204" s="2970"/>
      <c r="R204" s="2970"/>
      <c r="S204" s="2970"/>
      <c r="T204" s="2970"/>
      <c r="U204" s="2970"/>
      <c r="V204" s="2970"/>
      <c r="W204" s="2970"/>
      <c r="X204" s="2970"/>
      <c r="Y204" s="2970"/>
      <c r="Z204" s="2970"/>
      <c r="AA204" s="2970"/>
      <c r="AB204" s="2970"/>
      <c r="AC204" s="2970"/>
      <c r="AD204" s="2970"/>
      <c r="AE204" s="2970"/>
      <c r="AF204" s="2970"/>
      <c r="AG204" s="2970"/>
      <c r="AH204" s="2970"/>
      <c r="AI204" s="2970"/>
      <c r="AJ204" s="2970"/>
      <c r="AK204" s="2970"/>
      <c r="AL204" s="2970"/>
      <c r="AM204" s="2970"/>
      <c r="AN204" s="2970"/>
      <c r="AO204" s="2970"/>
      <c r="AP204" s="2970"/>
      <c r="AQ204" s="2970"/>
      <c r="AR204" s="2970"/>
      <c r="AS204" s="2970"/>
      <c r="AT204" s="2970"/>
      <c r="AU204" s="2970"/>
      <c r="AV204" s="2970"/>
      <c r="AW204" s="2970"/>
      <c r="AX204" s="2970"/>
      <c r="AY204" s="2970"/>
      <c r="AZ204" s="2970"/>
      <c r="BA204" s="2970"/>
      <c r="BB204" s="2970"/>
      <c r="BC204" s="2970"/>
      <c r="BD204" s="2970"/>
      <c r="BE204" s="2970"/>
      <c r="BF204" s="2970"/>
      <c r="BG204" s="2970"/>
      <c r="BH204" s="2970"/>
      <c r="BI204" s="2970"/>
      <c r="BJ204" s="2970"/>
      <c r="BK204" s="2970"/>
      <c r="BL204" s="2970"/>
      <c r="BM204" s="2970"/>
      <c r="BN204" s="2970"/>
      <c r="BO204" s="2970"/>
      <c r="BP204" s="2970"/>
      <c r="BQ204" s="2970"/>
      <c r="BR204" s="2970"/>
      <c r="BS204" s="2970"/>
      <c r="BT204" s="2970"/>
      <c r="BU204" s="2970"/>
      <c r="BV204" s="2970"/>
      <c r="BW204" s="2970"/>
      <c r="BX204" s="2970"/>
      <c r="BY204" s="2970"/>
      <c r="BZ204" s="2970"/>
      <c r="CA204" s="2970"/>
      <c r="CB204" s="2970"/>
      <c r="CC204" s="2970"/>
      <c r="CD204" s="2972" t="s">
        <v>245</v>
      </c>
      <c r="CE204" s="2972"/>
      <c r="CF204" s="2972"/>
      <c r="CG204" s="2972"/>
      <c r="CH204" s="2972"/>
      <c r="CI204" s="2972"/>
      <c r="CJ204" s="1120"/>
      <c r="CK204" s="718"/>
      <c r="CL204" s="718"/>
      <c r="CM204" s="1123"/>
      <c r="CN204" s="1123"/>
      <c r="CO204" s="1123"/>
      <c r="CP204" s="1123"/>
      <c r="CQ204" s="1123"/>
      <c r="CR204" s="1123"/>
      <c r="CS204" s="1123"/>
      <c r="CT204" s="1121"/>
      <c r="CU204" s="1121"/>
      <c r="CV204" s="1121"/>
      <c r="CW204" s="1121"/>
      <c r="CX204" s="1121"/>
      <c r="CY204" s="1121"/>
      <c r="CZ204" s="1121"/>
      <c r="DA204" s="1121"/>
      <c r="DB204" s="1121"/>
      <c r="DC204" s="1121"/>
      <c r="DD204" s="1121"/>
      <c r="DE204" s="1121"/>
      <c r="DF204" s="1121"/>
    </row>
    <row r="205" spans="1:110" s="1119" customFormat="1" ht="48.75" customHeight="1" x14ac:dyDescent="0.4">
      <c r="A205" s="1118"/>
      <c r="C205" s="1126"/>
      <c r="D205" s="1127"/>
      <c r="E205" s="1127"/>
      <c r="F205" s="2971" t="s">
        <v>408</v>
      </c>
      <c r="G205" s="2971"/>
      <c r="H205" s="2971"/>
      <c r="I205" s="2971"/>
      <c r="J205" s="2970" t="s">
        <v>531</v>
      </c>
      <c r="K205" s="2970"/>
      <c r="L205" s="2970"/>
      <c r="M205" s="2970"/>
      <c r="N205" s="2970"/>
      <c r="O205" s="2970"/>
      <c r="P205" s="2970"/>
      <c r="Q205" s="2970"/>
      <c r="R205" s="2970"/>
      <c r="S205" s="2970"/>
      <c r="T205" s="2970"/>
      <c r="U205" s="2970"/>
      <c r="V205" s="2970"/>
      <c r="W205" s="2970"/>
      <c r="X205" s="2970"/>
      <c r="Y205" s="2970"/>
      <c r="Z205" s="2970"/>
      <c r="AA205" s="2970"/>
      <c r="AB205" s="2970"/>
      <c r="AC205" s="2970"/>
      <c r="AD205" s="2970"/>
      <c r="AE205" s="2970"/>
      <c r="AF205" s="2970"/>
      <c r="AG205" s="2970"/>
      <c r="AH205" s="2970"/>
      <c r="AI205" s="2970"/>
      <c r="AJ205" s="2970"/>
      <c r="AK205" s="2970"/>
      <c r="AL205" s="2970"/>
      <c r="AM205" s="2970"/>
      <c r="AN205" s="2970"/>
      <c r="AO205" s="2970"/>
      <c r="AP205" s="2970"/>
      <c r="AQ205" s="2970"/>
      <c r="AR205" s="2970"/>
      <c r="AS205" s="2970"/>
      <c r="AT205" s="2970"/>
      <c r="AU205" s="2970"/>
      <c r="AV205" s="2970"/>
      <c r="AW205" s="2970"/>
      <c r="AX205" s="2970"/>
      <c r="AY205" s="2970"/>
      <c r="AZ205" s="2970"/>
      <c r="BA205" s="2970"/>
      <c r="BB205" s="2970"/>
      <c r="BC205" s="2970"/>
      <c r="BD205" s="2970"/>
      <c r="BE205" s="2970"/>
      <c r="BF205" s="2970"/>
      <c r="BG205" s="2970"/>
      <c r="BH205" s="2970"/>
      <c r="BI205" s="2970"/>
      <c r="BJ205" s="2970"/>
      <c r="BK205" s="2970"/>
      <c r="BL205" s="2970"/>
      <c r="BM205" s="2970"/>
      <c r="BN205" s="2970"/>
      <c r="BO205" s="2970"/>
      <c r="BP205" s="2970"/>
      <c r="BQ205" s="2970"/>
      <c r="BR205" s="2970"/>
      <c r="BS205" s="2970"/>
      <c r="BT205" s="2970"/>
      <c r="BU205" s="2970"/>
      <c r="BV205" s="2970"/>
      <c r="BW205" s="2970"/>
      <c r="BX205" s="2970"/>
      <c r="BY205" s="2970"/>
      <c r="BZ205" s="2970"/>
      <c r="CA205" s="2970"/>
      <c r="CB205" s="2970"/>
      <c r="CC205" s="2970"/>
      <c r="CD205" s="2972" t="s">
        <v>242</v>
      </c>
      <c r="CE205" s="2972"/>
      <c r="CF205" s="2972"/>
      <c r="CG205" s="2972"/>
      <c r="CH205" s="2972"/>
      <c r="CI205" s="2972"/>
      <c r="CJ205" s="1120"/>
      <c r="CK205" s="718"/>
      <c r="CL205" s="718"/>
      <c r="CM205" s="1121"/>
      <c r="CN205" s="1121"/>
      <c r="CO205" s="1121"/>
      <c r="CP205" s="718"/>
      <c r="CQ205" s="718"/>
      <c r="CR205" s="1121"/>
      <c r="CS205" s="1121"/>
      <c r="CT205" s="1121"/>
      <c r="CU205" s="1121"/>
      <c r="CV205" s="1121"/>
      <c r="CW205" s="1121"/>
      <c r="CX205" s="1121"/>
      <c r="CY205" s="1121"/>
      <c r="CZ205" s="1121"/>
      <c r="DA205" s="1121"/>
      <c r="DB205" s="1121"/>
      <c r="DC205" s="1121"/>
      <c r="DD205" s="1121"/>
      <c r="DE205" s="1121"/>
      <c r="DF205" s="1121"/>
    </row>
    <row r="206" spans="1:110" s="1119" customFormat="1" ht="54.75" customHeight="1" x14ac:dyDescent="0.4">
      <c r="A206" s="1118"/>
      <c r="C206" s="1126"/>
      <c r="D206" s="1127"/>
      <c r="E206" s="1127"/>
      <c r="F206" s="2971" t="s">
        <v>222</v>
      </c>
      <c r="G206" s="2971"/>
      <c r="H206" s="2971"/>
      <c r="I206" s="2971"/>
      <c r="J206" s="2970" t="s">
        <v>373</v>
      </c>
      <c r="K206" s="2970"/>
      <c r="L206" s="2970"/>
      <c r="M206" s="2970"/>
      <c r="N206" s="2970"/>
      <c r="O206" s="2970"/>
      <c r="P206" s="2970"/>
      <c r="Q206" s="2970"/>
      <c r="R206" s="2970"/>
      <c r="S206" s="2970"/>
      <c r="T206" s="2970"/>
      <c r="U206" s="2970"/>
      <c r="V206" s="2970"/>
      <c r="W206" s="2970"/>
      <c r="X206" s="2970"/>
      <c r="Y206" s="2970"/>
      <c r="Z206" s="2970"/>
      <c r="AA206" s="2970"/>
      <c r="AB206" s="2970"/>
      <c r="AC206" s="2970"/>
      <c r="AD206" s="2970"/>
      <c r="AE206" s="2970"/>
      <c r="AF206" s="2970"/>
      <c r="AG206" s="2970"/>
      <c r="AH206" s="2970"/>
      <c r="AI206" s="2970"/>
      <c r="AJ206" s="2970"/>
      <c r="AK206" s="2970"/>
      <c r="AL206" s="2970"/>
      <c r="AM206" s="2970"/>
      <c r="AN206" s="2970"/>
      <c r="AO206" s="2970"/>
      <c r="AP206" s="2970"/>
      <c r="AQ206" s="2970"/>
      <c r="AR206" s="2970"/>
      <c r="AS206" s="2970"/>
      <c r="AT206" s="2970"/>
      <c r="AU206" s="2970"/>
      <c r="AV206" s="2970"/>
      <c r="AW206" s="2970"/>
      <c r="AX206" s="2970"/>
      <c r="AY206" s="2970"/>
      <c r="AZ206" s="2970"/>
      <c r="BA206" s="2970"/>
      <c r="BB206" s="2970"/>
      <c r="BC206" s="2970"/>
      <c r="BD206" s="2970"/>
      <c r="BE206" s="2970"/>
      <c r="BF206" s="2970"/>
      <c r="BG206" s="2970"/>
      <c r="BH206" s="2970"/>
      <c r="BI206" s="2970"/>
      <c r="BJ206" s="2970"/>
      <c r="BK206" s="2970"/>
      <c r="BL206" s="2970"/>
      <c r="BM206" s="2970"/>
      <c r="BN206" s="2970"/>
      <c r="BO206" s="2970"/>
      <c r="BP206" s="2970"/>
      <c r="BQ206" s="2970"/>
      <c r="BR206" s="2970"/>
      <c r="BS206" s="2970"/>
      <c r="BT206" s="2970"/>
      <c r="BU206" s="2970"/>
      <c r="BV206" s="2970"/>
      <c r="BW206" s="2970"/>
      <c r="BX206" s="2970"/>
      <c r="BY206" s="2970"/>
      <c r="BZ206" s="2970"/>
      <c r="CA206" s="2970"/>
      <c r="CB206" s="2970"/>
      <c r="CC206" s="2970"/>
      <c r="CD206" s="2972" t="s">
        <v>165</v>
      </c>
      <c r="CE206" s="2972"/>
      <c r="CF206" s="2972"/>
      <c r="CG206" s="2972"/>
      <c r="CH206" s="2972"/>
      <c r="CI206" s="2972"/>
      <c r="CJ206" s="1120"/>
      <c r="CK206" s="718"/>
      <c r="CL206" s="718"/>
      <c r="CM206" s="1128"/>
      <c r="CN206" s="1128"/>
      <c r="CO206" s="1128"/>
      <c r="CP206" s="1128"/>
      <c r="CQ206" s="1128"/>
      <c r="CR206" s="1128"/>
      <c r="CS206" s="1128"/>
      <c r="CT206" s="1121"/>
      <c r="CU206" s="1121"/>
      <c r="CV206" s="1121"/>
      <c r="CW206" s="1121"/>
      <c r="CX206" s="1121"/>
      <c r="CY206" s="1121"/>
      <c r="CZ206" s="1121"/>
      <c r="DA206" s="1121"/>
      <c r="DB206" s="1121"/>
      <c r="DC206" s="1121"/>
      <c r="DD206" s="1121"/>
      <c r="DE206" s="1121"/>
      <c r="DF206" s="1121"/>
    </row>
    <row r="207" spans="1:110" s="1115" customFormat="1" ht="48.75" customHeight="1" x14ac:dyDescent="0.4">
      <c r="A207" s="1118"/>
      <c r="B207" s="1119"/>
      <c r="C207" s="1119"/>
      <c r="D207" s="1119"/>
      <c r="E207" s="1119"/>
      <c r="F207" s="2971" t="s">
        <v>232</v>
      </c>
      <c r="G207" s="2971"/>
      <c r="H207" s="2971"/>
      <c r="I207" s="2971"/>
      <c r="J207" s="2970" t="s">
        <v>572</v>
      </c>
      <c r="K207" s="2970"/>
      <c r="L207" s="2970"/>
      <c r="M207" s="2970"/>
      <c r="N207" s="2970"/>
      <c r="O207" s="2970"/>
      <c r="P207" s="2970"/>
      <c r="Q207" s="2970"/>
      <c r="R207" s="2970"/>
      <c r="S207" s="2970"/>
      <c r="T207" s="2970"/>
      <c r="U207" s="2970"/>
      <c r="V207" s="2970"/>
      <c r="W207" s="2970"/>
      <c r="X207" s="2970"/>
      <c r="Y207" s="2970"/>
      <c r="Z207" s="2970"/>
      <c r="AA207" s="2970"/>
      <c r="AB207" s="2970"/>
      <c r="AC207" s="2970"/>
      <c r="AD207" s="2970"/>
      <c r="AE207" s="2970"/>
      <c r="AF207" s="2970"/>
      <c r="AG207" s="2970"/>
      <c r="AH207" s="2970"/>
      <c r="AI207" s="2970"/>
      <c r="AJ207" s="2970"/>
      <c r="AK207" s="2970"/>
      <c r="AL207" s="2970"/>
      <c r="AM207" s="2970"/>
      <c r="AN207" s="2970"/>
      <c r="AO207" s="2970"/>
      <c r="AP207" s="2970"/>
      <c r="AQ207" s="2970"/>
      <c r="AR207" s="2970"/>
      <c r="AS207" s="2970"/>
      <c r="AT207" s="2970"/>
      <c r="AU207" s="2970"/>
      <c r="AV207" s="2970"/>
      <c r="AW207" s="2970"/>
      <c r="AX207" s="2970"/>
      <c r="AY207" s="2970"/>
      <c r="AZ207" s="2970"/>
      <c r="BA207" s="2970"/>
      <c r="BB207" s="2970"/>
      <c r="BC207" s="2970"/>
      <c r="BD207" s="2970"/>
      <c r="BE207" s="2970"/>
      <c r="BF207" s="2970"/>
      <c r="BG207" s="2970"/>
      <c r="BH207" s="2970"/>
      <c r="BI207" s="2970"/>
      <c r="BJ207" s="2970"/>
      <c r="BK207" s="2970"/>
      <c r="BL207" s="2970"/>
      <c r="BM207" s="2970"/>
      <c r="BN207" s="2970"/>
      <c r="BO207" s="2970"/>
      <c r="BP207" s="2970"/>
      <c r="BQ207" s="2970"/>
      <c r="BR207" s="2970"/>
      <c r="BS207" s="2970"/>
      <c r="BT207" s="2970"/>
      <c r="BU207" s="2970"/>
      <c r="BV207" s="2970"/>
      <c r="BW207" s="2970"/>
      <c r="BX207" s="2970"/>
      <c r="BY207" s="2970"/>
      <c r="BZ207" s="2970"/>
      <c r="CA207" s="2970"/>
      <c r="CB207" s="2970"/>
      <c r="CC207" s="2970"/>
      <c r="CD207" s="2972" t="s">
        <v>184</v>
      </c>
      <c r="CE207" s="2972"/>
      <c r="CF207" s="2972"/>
      <c r="CG207" s="2972"/>
      <c r="CH207" s="2972"/>
      <c r="CI207" s="2972"/>
      <c r="CJ207" s="1120"/>
      <c r="CK207" s="1121"/>
      <c r="CL207" s="1121"/>
      <c r="CM207" s="718"/>
      <c r="CN207" s="718"/>
      <c r="CO207" s="718"/>
      <c r="CP207" s="718"/>
      <c r="CQ207" s="718"/>
      <c r="CR207" s="718"/>
      <c r="CS207" s="718"/>
      <c r="CT207" s="718"/>
      <c r="CU207" s="718"/>
      <c r="CV207" s="718"/>
      <c r="CW207" s="718"/>
      <c r="CX207" s="718"/>
      <c r="CY207" s="718"/>
      <c r="CZ207" s="718"/>
      <c r="DA207" s="718"/>
      <c r="DB207" s="718"/>
      <c r="DC207" s="718"/>
      <c r="DD207" s="718"/>
      <c r="DE207" s="718"/>
      <c r="DF207" s="718"/>
    </row>
    <row r="208" spans="1:110" s="1115" customFormat="1" ht="47.25" customHeight="1" x14ac:dyDescent="0.4">
      <c r="A208" s="1118"/>
      <c r="B208" s="1119"/>
      <c r="C208" s="1119"/>
      <c r="D208" s="1119"/>
      <c r="E208" s="1119"/>
      <c r="F208" s="2971" t="s">
        <v>187</v>
      </c>
      <c r="G208" s="2971"/>
      <c r="H208" s="2971"/>
      <c r="I208" s="2971"/>
      <c r="J208" s="2970" t="s">
        <v>483</v>
      </c>
      <c r="K208" s="2970"/>
      <c r="L208" s="2970"/>
      <c r="M208" s="2970"/>
      <c r="N208" s="2970"/>
      <c r="O208" s="2970"/>
      <c r="P208" s="2970"/>
      <c r="Q208" s="2970"/>
      <c r="R208" s="2970"/>
      <c r="S208" s="2970"/>
      <c r="T208" s="2970"/>
      <c r="U208" s="2970"/>
      <c r="V208" s="2970"/>
      <c r="W208" s="2970"/>
      <c r="X208" s="2970"/>
      <c r="Y208" s="2970"/>
      <c r="Z208" s="2970"/>
      <c r="AA208" s="2970"/>
      <c r="AB208" s="2970"/>
      <c r="AC208" s="2970"/>
      <c r="AD208" s="2970"/>
      <c r="AE208" s="2970"/>
      <c r="AF208" s="2970"/>
      <c r="AG208" s="2970"/>
      <c r="AH208" s="2970"/>
      <c r="AI208" s="2970"/>
      <c r="AJ208" s="2970"/>
      <c r="AK208" s="2970"/>
      <c r="AL208" s="2970"/>
      <c r="AM208" s="2970"/>
      <c r="AN208" s="2970"/>
      <c r="AO208" s="2970"/>
      <c r="AP208" s="2970"/>
      <c r="AQ208" s="2970"/>
      <c r="AR208" s="2970"/>
      <c r="AS208" s="2970"/>
      <c r="AT208" s="2970"/>
      <c r="AU208" s="2970"/>
      <c r="AV208" s="2970"/>
      <c r="AW208" s="2970"/>
      <c r="AX208" s="2970"/>
      <c r="AY208" s="2970"/>
      <c r="AZ208" s="2970"/>
      <c r="BA208" s="2970"/>
      <c r="BB208" s="2970"/>
      <c r="BC208" s="2970"/>
      <c r="BD208" s="2970"/>
      <c r="BE208" s="2970"/>
      <c r="BF208" s="2970"/>
      <c r="BG208" s="2970"/>
      <c r="BH208" s="2970"/>
      <c r="BI208" s="2970"/>
      <c r="BJ208" s="2970"/>
      <c r="BK208" s="2970"/>
      <c r="BL208" s="2970"/>
      <c r="BM208" s="2970"/>
      <c r="BN208" s="2970"/>
      <c r="BO208" s="2970"/>
      <c r="BP208" s="2970"/>
      <c r="BQ208" s="2970"/>
      <c r="BR208" s="2970"/>
      <c r="BS208" s="2970"/>
      <c r="BT208" s="2970"/>
      <c r="BU208" s="2970"/>
      <c r="BV208" s="2970"/>
      <c r="BW208" s="2970"/>
      <c r="BX208" s="2970"/>
      <c r="BY208" s="2970"/>
      <c r="BZ208" s="2970"/>
      <c r="CA208" s="2970"/>
      <c r="CB208" s="2970"/>
      <c r="CC208" s="2970"/>
      <c r="CD208" s="2972" t="s">
        <v>188</v>
      </c>
      <c r="CE208" s="2972"/>
      <c r="CF208" s="2972"/>
      <c r="CG208" s="2972"/>
      <c r="CH208" s="2972"/>
      <c r="CI208" s="2972"/>
      <c r="CJ208" s="1120"/>
      <c r="CK208" s="1121"/>
      <c r="CL208" s="1121"/>
      <c r="CM208" s="718"/>
      <c r="CN208" s="718"/>
      <c r="CO208" s="718"/>
      <c r="CP208" s="718"/>
      <c r="CQ208" s="718"/>
      <c r="CR208" s="718"/>
      <c r="CS208" s="718"/>
      <c r="CT208" s="718"/>
      <c r="CU208" s="718"/>
      <c r="CV208" s="718"/>
      <c r="CW208" s="718"/>
      <c r="CX208" s="718"/>
      <c r="CY208" s="718"/>
      <c r="CZ208" s="718"/>
      <c r="DA208" s="718"/>
      <c r="DB208" s="718"/>
      <c r="DC208" s="718"/>
      <c r="DD208" s="718"/>
      <c r="DE208" s="718"/>
      <c r="DF208" s="718"/>
    </row>
    <row r="209" spans="1:110" s="1119" customFormat="1" ht="45.75" customHeight="1" x14ac:dyDescent="0.4">
      <c r="A209" s="1114"/>
      <c r="B209" s="1115"/>
      <c r="C209" s="1115"/>
      <c r="D209" s="1129"/>
      <c r="E209" s="1115"/>
      <c r="F209" s="2971" t="s">
        <v>190</v>
      </c>
      <c r="G209" s="2971"/>
      <c r="H209" s="2971"/>
      <c r="I209" s="2971"/>
      <c r="J209" s="2970" t="s">
        <v>485</v>
      </c>
      <c r="K209" s="2970"/>
      <c r="L209" s="2970"/>
      <c r="M209" s="2970"/>
      <c r="N209" s="2970"/>
      <c r="O209" s="2970"/>
      <c r="P209" s="2970"/>
      <c r="Q209" s="2970"/>
      <c r="R209" s="2970"/>
      <c r="S209" s="2970"/>
      <c r="T209" s="2970"/>
      <c r="U209" s="2970"/>
      <c r="V209" s="2970"/>
      <c r="W209" s="2970"/>
      <c r="X209" s="2970"/>
      <c r="Y209" s="2970"/>
      <c r="Z209" s="2970"/>
      <c r="AA209" s="2970"/>
      <c r="AB209" s="2970"/>
      <c r="AC209" s="2970"/>
      <c r="AD209" s="2970"/>
      <c r="AE209" s="2970"/>
      <c r="AF209" s="2970"/>
      <c r="AG209" s="2970"/>
      <c r="AH209" s="2970"/>
      <c r="AI209" s="2970"/>
      <c r="AJ209" s="2970"/>
      <c r="AK209" s="2970"/>
      <c r="AL209" s="2970"/>
      <c r="AM209" s="2970"/>
      <c r="AN209" s="2970"/>
      <c r="AO209" s="2970"/>
      <c r="AP209" s="2970"/>
      <c r="AQ209" s="2970"/>
      <c r="AR209" s="2970"/>
      <c r="AS209" s="2970"/>
      <c r="AT209" s="2970"/>
      <c r="AU209" s="2970"/>
      <c r="AV209" s="2970"/>
      <c r="AW209" s="2970"/>
      <c r="AX209" s="2970"/>
      <c r="AY209" s="2970"/>
      <c r="AZ209" s="2970"/>
      <c r="BA209" s="2970"/>
      <c r="BB209" s="2970"/>
      <c r="BC209" s="2970"/>
      <c r="BD209" s="2970"/>
      <c r="BE209" s="2970"/>
      <c r="BF209" s="2970"/>
      <c r="BG209" s="2970"/>
      <c r="BH209" s="2970"/>
      <c r="BI209" s="2970"/>
      <c r="BJ209" s="2970"/>
      <c r="BK209" s="2970"/>
      <c r="BL209" s="2970"/>
      <c r="BM209" s="2970"/>
      <c r="BN209" s="2970"/>
      <c r="BO209" s="2970"/>
      <c r="BP209" s="2970"/>
      <c r="BQ209" s="2970"/>
      <c r="BR209" s="2970"/>
      <c r="BS209" s="2970"/>
      <c r="BT209" s="2970"/>
      <c r="BU209" s="2970"/>
      <c r="BV209" s="2970"/>
      <c r="BW209" s="2970"/>
      <c r="BX209" s="2970"/>
      <c r="BY209" s="2970"/>
      <c r="BZ209" s="2970"/>
      <c r="CA209" s="2970"/>
      <c r="CB209" s="2970"/>
      <c r="CC209" s="2970"/>
      <c r="CD209" s="2972" t="s">
        <v>191</v>
      </c>
      <c r="CE209" s="2972"/>
      <c r="CF209" s="2972"/>
      <c r="CG209" s="2972"/>
      <c r="CH209" s="2972"/>
      <c r="CI209" s="2972"/>
      <c r="CJ209" s="1120"/>
      <c r="CK209" s="1121"/>
      <c r="CL209" s="1121"/>
      <c r="CM209" s="1130"/>
      <c r="CN209" s="1121"/>
      <c r="CO209" s="1121"/>
      <c r="CP209" s="1121"/>
      <c r="CQ209" s="718"/>
      <c r="CR209" s="718"/>
      <c r="CS209" s="1121"/>
      <c r="CT209" s="1121"/>
      <c r="CU209" s="1121"/>
      <c r="CV209" s="1121"/>
      <c r="CW209" s="1121"/>
      <c r="CX209" s="1121"/>
      <c r="CY209" s="1121"/>
      <c r="CZ209" s="1121"/>
      <c r="DA209" s="1121"/>
      <c r="DB209" s="1121"/>
      <c r="DC209" s="1121"/>
      <c r="DD209" s="1121"/>
      <c r="DE209" s="1121"/>
      <c r="DF209" s="1121"/>
    </row>
    <row r="210" spans="1:110" s="1119" customFormat="1" ht="47.25" customHeight="1" x14ac:dyDescent="0.4">
      <c r="A210" s="1118"/>
      <c r="C210" s="1126"/>
      <c r="D210" s="1127"/>
      <c r="E210" s="1127"/>
      <c r="F210" s="2971" t="s">
        <v>193</v>
      </c>
      <c r="G210" s="2971"/>
      <c r="H210" s="2971"/>
      <c r="I210" s="2971"/>
      <c r="J210" s="2970" t="s">
        <v>487</v>
      </c>
      <c r="K210" s="2970"/>
      <c r="L210" s="2970"/>
      <c r="M210" s="2970"/>
      <c r="N210" s="2970"/>
      <c r="O210" s="2970"/>
      <c r="P210" s="2970"/>
      <c r="Q210" s="2970"/>
      <c r="R210" s="2970"/>
      <c r="S210" s="2970"/>
      <c r="T210" s="2970"/>
      <c r="U210" s="2970"/>
      <c r="V210" s="2970"/>
      <c r="W210" s="2970"/>
      <c r="X210" s="2970"/>
      <c r="Y210" s="2970"/>
      <c r="Z210" s="2970"/>
      <c r="AA210" s="2970"/>
      <c r="AB210" s="2970"/>
      <c r="AC210" s="2970"/>
      <c r="AD210" s="2970"/>
      <c r="AE210" s="2970"/>
      <c r="AF210" s="2970"/>
      <c r="AG210" s="2970"/>
      <c r="AH210" s="2970"/>
      <c r="AI210" s="2970"/>
      <c r="AJ210" s="2970"/>
      <c r="AK210" s="2970"/>
      <c r="AL210" s="2970"/>
      <c r="AM210" s="2970"/>
      <c r="AN210" s="2970"/>
      <c r="AO210" s="2970"/>
      <c r="AP210" s="2970"/>
      <c r="AQ210" s="2970"/>
      <c r="AR210" s="2970"/>
      <c r="AS210" s="2970"/>
      <c r="AT210" s="2970"/>
      <c r="AU210" s="2970"/>
      <c r="AV210" s="2970"/>
      <c r="AW210" s="2970"/>
      <c r="AX210" s="2970"/>
      <c r="AY210" s="2970"/>
      <c r="AZ210" s="2970"/>
      <c r="BA210" s="2970"/>
      <c r="BB210" s="2970"/>
      <c r="BC210" s="2970"/>
      <c r="BD210" s="2970"/>
      <c r="BE210" s="2970"/>
      <c r="BF210" s="2970"/>
      <c r="BG210" s="2970"/>
      <c r="BH210" s="2970"/>
      <c r="BI210" s="2970"/>
      <c r="BJ210" s="2970"/>
      <c r="BK210" s="2970"/>
      <c r="BL210" s="2970"/>
      <c r="BM210" s="2970"/>
      <c r="BN210" s="2970"/>
      <c r="BO210" s="2970"/>
      <c r="BP210" s="2970"/>
      <c r="BQ210" s="2970"/>
      <c r="BR210" s="2970"/>
      <c r="BS210" s="2970"/>
      <c r="BT210" s="2970"/>
      <c r="BU210" s="2970"/>
      <c r="BV210" s="2970"/>
      <c r="BW210" s="2970"/>
      <c r="BX210" s="2970"/>
      <c r="BY210" s="2970"/>
      <c r="BZ210" s="2970"/>
      <c r="CA210" s="2970"/>
      <c r="CB210" s="2970"/>
      <c r="CC210" s="2970"/>
      <c r="CD210" s="2972" t="s">
        <v>214</v>
      </c>
      <c r="CE210" s="2972"/>
      <c r="CF210" s="2972"/>
      <c r="CG210" s="2972"/>
      <c r="CH210" s="2972"/>
      <c r="CI210" s="2972"/>
      <c r="CJ210" s="1120"/>
      <c r="CK210" s="1121"/>
      <c r="CL210" s="1121"/>
      <c r="CM210" s="1122"/>
      <c r="CN210" s="1121"/>
      <c r="CO210" s="1121"/>
      <c r="CP210" s="1121"/>
      <c r="CQ210" s="718"/>
      <c r="CR210" s="718"/>
      <c r="CS210" s="1121"/>
      <c r="CT210" s="1121"/>
      <c r="CU210" s="1121"/>
      <c r="CV210" s="1121"/>
      <c r="CW210" s="1121"/>
      <c r="CX210" s="1121"/>
      <c r="CY210" s="1121"/>
      <c r="CZ210" s="1121"/>
      <c r="DA210" s="1121"/>
      <c r="DB210" s="1121"/>
      <c r="DC210" s="1121"/>
      <c r="DD210" s="1121"/>
      <c r="DE210" s="1121"/>
      <c r="DF210" s="1121"/>
    </row>
    <row r="211" spans="1:110" s="1119" customFormat="1" ht="44.25" customHeight="1" x14ac:dyDescent="0.4">
      <c r="A211" s="1118"/>
      <c r="C211" s="1126"/>
      <c r="D211" s="1127"/>
      <c r="E211" s="1127"/>
      <c r="F211" s="2971" t="s">
        <v>199</v>
      </c>
      <c r="G211" s="2971"/>
      <c r="H211" s="2971"/>
      <c r="I211" s="2971"/>
      <c r="J211" s="2970" t="s">
        <v>489</v>
      </c>
      <c r="K211" s="2970"/>
      <c r="L211" s="2970"/>
      <c r="M211" s="2970"/>
      <c r="N211" s="2970"/>
      <c r="O211" s="2970"/>
      <c r="P211" s="2970"/>
      <c r="Q211" s="2970"/>
      <c r="R211" s="2970"/>
      <c r="S211" s="2970"/>
      <c r="T211" s="2970"/>
      <c r="U211" s="2970"/>
      <c r="V211" s="2970"/>
      <c r="W211" s="2970"/>
      <c r="X211" s="2970"/>
      <c r="Y211" s="2970"/>
      <c r="Z211" s="2970"/>
      <c r="AA211" s="2970"/>
      <c r="AB211" s="2970"/>
      <c r="AC211" s="2970"/>
      <c r="AD211" s="2970"/>
      <c r="AE211" s="2970"/>
      <c r="AF211" s="2970"/>
      <c r="AG211" s="2970"/>
      <c r="AH211" s="2970"/>
      <c r="AI211" s="2970"/>
      <c r="AJ211" s="2970"/>
      <c r="AK211" s="2970"/>
      <c r="AL211" s="2970"/>
      <c r="AM211" s="2970"/>
      <c r="AN211" s="2970"/>
      <c r="AO211" s="2970"/>
      <c r="AP211" s="2970"/>
      <c r="AQ211" s="2970"/>
      <c r="AR211" s="2970"/>
      <c r="AS211" s="2970"/>
      <c r="AT211" s="2970"/>
      <c r="AU211" s="2970"/>
      <c r="AV211" s="2970"/>
      <c r="AW211" s="2970"/>
      <c r="AX211" s="2970"/>
      <c r="AY211" s="2970"/>
      <c r="AZ211" s="2970"/>
      <c r="BA211" s="2970"/>
      <c r="BB211" s="2970"/>
      <c r="BC211" s="2970"/>
      <c r="BD211" s="2970"/>
      <c r="BE211" s="2970"/>
      <c r="BF211" s="2970"/>
      <c r="BG211" s="2970"/>
      <c r="BH211" s="2970"/>
      <c r="BI211" s="2970"/>
      <c r="BJ211" s="2970"/>
      <c r="BK211" s="2970"/>
      <c r="BL211" s="2970"/>
      <c r="BM211" s="2970"/>
      <c r="BN211" s="2970"/>
      <c r="BO211" s="2970"/>
      <c r="BP211" s="2970"/>
      <c r="BQ211" s="2970"/>
      <c r="BR211" s="2970"/>
      <c r="BS211" s="2970"/>
      <c r="BT211" s="2970"/>
      <c r="BU211" s="2970"/>
      <c r="BV211" s="2970"/>
      <c r="BW211" s="2970"/>
      <c r="BX211" s="2970"/>
      <c r="BY211" s="2970"/>
      <c r="BZ211" s="2970"/>
      <c r="CA211" s="2970"/>
      <c r="CB211" s="2970"/>
      <c r="CC211" s="2970"/>
      <c r="CD211" s="2972" t="s">
        <v>230</v>
      </c>
      <c r="CE211" s="2972"/>
      <c r="CF211" s="2972"/>
      <c r="CG211" s="2972"/>
      <c r="CH211" s="2972"/>
      <c r="CI211" s="2972"/>
      <c r="CJ211" s="1120"/>
      <c r="CK211" s="1121"/>
      <c r="CL211" s="1121"/>
      <c r="CM211" s="1131"/>
      <c r="CN211" s="1131"/>
      <c r="CO211" s="1131"/>
      <c r="CP211" s="1131"/>
      <c r="CQ211" s="1131"/>
      <c r="CR211" s="1123"/>
      <c r="CS211" s="1121"/>
      <c r="CT211" s="1121"/>
      <c r="CU211" s="1121"/>
      <c r="CV211" s="1121"/>
      <c r="CW211" s="1121"/>
      <c r="CX211" s="1121"/>
      <c r="CY211" s="1121"/>
      <c r="CZ211" s="1121"/>
      <c r="DA211" s="1121"/>
      <c r="DB211" s="1121"/>
      <c r="DC211" s="1121"/>
      <c r="DD211" s="1121"/>
      <c r="DE211" s="1121"/>
      <c r="DF211" s="1121"/>
    </row>
    <row r="212" spans="1:110" s="1119" customFormat="1" ht="44.25" customHeight="1" x14ac:dyDescent="0.4">
      <c r="A212" s="1118"/>
      <c r="E212" s="1127"/>
      <c r="F212" s="2971" t="s">
        <v>202</v>
      </c>
      <c r="G212" s="2971"/>
      <c r="H212" s="2971"/>
      <c r="I212" s="2971"/>
      <c r="J212" s="2970" t="s">
        <v>491</v>
      </c>
      <c r="K212" s="2970"/>
      <c r="L212" s="2970"/>
      <c r="M212" s="2970"/>
      <c r="N212" s="2970"/>
      <c r="O212" s="2970"/>
      <c r="P212" s="2970"/>
      <c r="Q212" s="2970"/>
      <c r="R212" s="2970"/>
      <c r="S212" s="2970"/>
      <c r="T212" s="2970"/>
      <c r="U212" s="2970"/>
      <c r="V212" s="2970"/>
      <c r="W212" s="2970"/>
      <c r="X212" s="2970"/>
      <c r="Y212" s="2970"/>
      <c r="Z212" s="2970"/>
      <c r="AA212" s="2970"/>
      <c r="AB212" s="2970"/>
      <c r="AC212" s="2970"/>
      <c r="AD212" s="2970"/>
      <c r="AE212" s="2970"/>
      <c r="AF212" s="2970"/>
      <c r="AG212" s="2970"/>
      <c r="AH212" s="2970"/>
      <c r="AI212" s="2970"/>
      <c r="AJ212" s="2970"/>
      <c r="AK212" s="2970"/>
      <c r="AL212" s="2970"/>
      <c r="AM212" s="2970"/>
      <c r="AN212" s="2970"/>
      <c r="AO212" s="2970"/>
      <c r="AP212" s="2970"/>
      <c r="AQ212" s="2970"/>
      <c r="AR212" s="2970"/>
      <c r="AS212" s="2970"/>
      <c r="AT212" s="2970"/>
      <c r="AU212" s="2970"/>
      <c r="AV212" s="2970"/>
      <c r="AW212" s="2970"/>
      <c r="AX212" s="2970"/>
      <c r="AY212" s="2970"/>
      <c r="AZ212" s="2970"/>
      <c r="BA212" s="2970"/>
      <c r="BB212" s="2970"/>
      <c r="BC212" s="2970"/>
      <c r="BD212" s="2970"/>
      <c r="BE212" s="2970"/>
      <c r="BF212" s="2970"/>
      <c r="BG212" s="2970"/>
      <c r="BH212" s="2970"/>
      <c r="BI212" s="2970"/>
      <c r="BJ212" s="2970"/>
      <c r="BK212" s="2970"/>
      <c r="BL212" s="2970"/>
      <c r="BM212" s="2970"/>
      <c r="BN212" s="2970"/>
      <c r="BO212" s="2970"/>
      <c r="BP212" s="2970"/>
      <c r="BQ212" s="2970"/>
      <c r="BR212" s="2970"/>
      <c r="BS212" s="2970"/>
      <c r="BT212" s="2970"/>
      <c r="BU212" s="2970"/>
      <c r="BV212" s="2970"/>
      <c r="BW212" s="2970"/>
      <c r="BX212" s="2970"/>
      <c r="BY212" s="2970"/>
      <c r="BZ212" s="2970"/>
      <c r="CA212" s="2970"/>
      <c r="CB212" s="2970"/>
      <c r="CC212" s="2970"/>
      <c r="CD212" s="2972" t="s">
        <v>591</v>
      </c>
      <c r="CE212" s="2972"/>
      <c r="CF212" s="2972"/>
      <c r="CG212" s="2972"/>
      <c r="CH212" s="2972"/>
      <c r="CI212" s="2972"/>
      <c r="CJ212" s="1120"/>
      <c r="CK212" s="1121"/>
      <c r="CL212" s="1121"/>
      <c r="CM212" s="1121"/>
      <c r="CN212" s="1131"/>
      <c r="CO212" s="1131"/>
      <c r="CP212" s="1131"/>
      <c r="CQ212" s="1131"/>
      <c r="CR212" s="1131"/>
      <c r="CS212" s="1131"/>
      <c r="CT212" s="1123"/>
      <c r="CU212" s="1121"/>
      <c r="CV212" s="1121"/>
      <c r="CW212" s="1121"/>
      <c r="CX212" s="1121"/>
      <c r="CY212" s="1121"/>
      <c r="CZ212" s="1121"/>
      <c r="DA212" s="1121"/>
      <c r="DB212" s="1121"/>
      <c r="DC212" s="1121"/>
      <c r="DD212" s="1121"/>
      <c r="DE212" s="1121"/>
      <c r="DF212" s="1121"/>
    </row>
    <row r="213" spans="1:110" s="1119" customFormat="1" ht="53.25" customHeight="1" x14ac:dyDescent="0.4">
      <c r="A213" s="1118"/>
      <c r="E213" s="1127"/>
      <c r="F213" s="2971" t="s">
        <v>205</v>
      </c>
      <c r="G213" s="2971"/>
      <c r="H213" s="2971"/>
      <c r="I213" s="2971"/>
      <c r="J213" s="2970" t="s">
        <v>493</v>
      </c>
      <c r="K213" s="2970"/>
      <c r="L213" s="2970"/>
      <c r="M213" s="2970"/>
      <c r="N213" s="2970"/>
      <c r="O213" s="2970"/>
      <c r="P213" s="2970"/>
      <c r="Q213" s="2970"/>
      <c r="R213" s="2970"/>
      <c r="S213" s="2970"/>
      <c r="T213" s="2970"/>
      <c r="U213" s="2970"/>
      <c r="V213" s="2970"/>
      <c r="W213" s="2970"/>
      <c r="X213" s="2970"/>
      <c r="Y213" s="2970"/>
      <c r="Z213" s="2970"/>
      <c r="AA213" s="2970"/>
      <c r="AB213" s="2970"/>
      <c r="AC213" s="2970"/>
      <c r="AD213" s="2970"/>
      <c r="AE213" s="2970"/>
      <c r="AF213" s="2970"/>
      <c r="AG213" s="2970"/>
      <c r="AH213" s="2970"/>
      <c r="AI213" s="2970"/>
      <c r="AJ213" s="2970"/>
      <c r="AK213" s="2970"/>
      <c r="AL213" s="2970"/>
      <c r="AM213" s="2970"/>
      <c r="AN213" s="2970"/>
      <c r="AO213" s="2970"/>
      <c r="AP213" s="2970"/>
      <c r="AQ213" s="2970"/>
      <c r="AR213" s="2970"/>
      <c r="AS213" s="2970"/>
      <c r="AT213" s="2970"/>
      <c r="AU213" s="2970"/>
      <c r="AV213" s="2970"/>
      <c r="AW213" s="2970"/>
      <c r="AX213" s="2970"/>
      <c r="AY213" s="2970"/>
      <c r="AZ213" s="2970"/>
      <c r="BA213" s="2970"/>
      <c r="BB213" s="2970"/>
      <c r="BC213" s="2970"/>
      <c r="BD213" s="2970"/>
      <c r="BE213" s="2970"/>
      <c r="BF213" s="2970"/>
      <c r="BG213" s="2970"/>
      <c r="BH213" s="2970"/>
      <c r="BI213" s="2970"/>
      <c r="BJ213" s="2970"/>
      <c r="BK213" s="2970"/>
      <c r="BL213" s="2970"/>
      <c r="BM213" s="2970"/>
      <c r="BN213" s="2970"/>
      <c r="BO213" s="2970"/>
      <c r="BP213" s="2970"/>
      <c r="BQ213" s="2970"/>
      <c r="BR213" s="2970"/>
      <c r="BS213" s="2970"/>
      <c r="BT213" s="2970"/>
      <c r="BU213" s="2970"/>
      <c r="BV213" s="2970"/>
      <c r="BW213" s="2970"/>
      <c r="BX213" s="2970"/>
      <c r="BY213" s="2970"/>
      <c r="BZ213" s="2970"/>
      <c r="CA213" s="2970"/>
      <c r="CB213" s="2970"/>
      <c r="CC213" s="2970"/>
      <c r="CD213" s="2972" t="s">
        <v>203</v>
      </c>
      <c r="CE213" s="2972"/>
      <c r="CF213" s="2972"/>
      <c r="CG213" s="2972"/>
      <c r="CH213" s="2972"/>
      <c r="CI213" s="2972"/>
      <c r="CJ213" s="1120"/>
      <c r="CK213" s="1121"/>
      <c r="CL213" s="1121"/>
      <c r="CM213" s="1121"/>
      <c r="CN213" s="1131"/>
      <c r="CO213" s="1131"/>
      <c r="CP213" s="1131"/>
      <c r="CQ213" s="1131"/>
      <c r="CR213" s="1131"/>
      <c r="CS213" s="1131"/>
      <c r="CT213" s="1123"/>
      <c r="CU213" s="1121"/>
      <c r="CV213" s="1121"/>
      <c r="CW213" s="1121"/>
      <c r="CX213" s="1121"/>
      <c r="CY213" s="1121"/>
      <c r="CZ213" s="1121"/>
      <c r="DA213" s="1121"/>
      <c r="DB213" s="1121"/>
      <c r="DC213" s="1121"/>
      <c r="DD213" s="1121"/>
      <c r="DE213" s="1121"/>
      <c r="DF213" s="1121"/>
    </row>
    <row r="214" spans="1:110" s="1119" customFormat="1" ht="47.25" customHeight="1" x14ac:dyDescent="0.4">
      <c r="A214" s="1118"/>
      <c r="E214" s="1127"/>
      <c r="F214" s="2971" t="s">
        <v>208</v>
      </c>
      <c r="G214" s="2971"/>
      <c r="H214" s="2971"/>
      <c r="I214" s="2971"/>
      <c r="J214" s="2970" t="s">
        <v>495</v>
      </c>
      <c r="K214" s="2970"/>
      <c r="L214" s="2970"/>
      <c r="M214" s="2970"/>
      <c r="N214" s="2970"/>
      <c r="O214" s="2970"/>
      <c r="P214" s="2970"/>
      <c r="Q214" s="2970"/>
      <c r="R214" s="2970"/>
      <c r="S214" s="2970"/>
      <c r="T214" s="2970"/>
      <c r="U214" s="2970"/>
      <c r="V214" s="2970"/>
      <c r="W214" s="2970"/>
      <c r="X214" s="2970"/>
      <c r="Y214" s="2970"/>
      <c r="Z214" s="2970"/>
      <c r="AA214" s="2970"/>
      <c r="AB214" s="2970"/>
      <c r="AC214" s="2970"/>
      <c r="AD214" s="2970"/>
      <c r="AE214" s="2970"/>
      <c r="AF214" s="2970"/>
      <c r="AG214" s="2970"/>
      <c r="AH214" s="2970"/>
      <c r="AI214" s="2970"/>
      <c r="AJ214" s="2970"/>
      <c r="AK214" s="2970"/>
      <c r="AL214" s="2970"/>
      <c r="AM214" s="2970"/>
      <c r="AN214" s="2970"/>
      <c r="AO214" s="2970"/>
      <c r="AP214" s="2970"/>
      <c r="AQ214" s="2970"/>
      <c r="AR214" s="2970"/>
      <c r="AS214" s="2970"/>
      <c r="AT214" s="2970"/>
      <c r="AU214" s="2970"/>
      <c r="AV214" s="2970"/>
      <c r="AW214" s="2970"/>
      <c r="AX214" s="2970"/>
      <c r="AY214" s="2970"/>
      <c r="AZ214" s="2970"/>
      <c r="BA214" s="2970"/>
      <c r="BB214" s="2970"/>
      <c r="BC214" s="2970"/>
      <c r="BD214" s="2970"/>
      <c r="BE214" s="2970"/>
      <c r="BF214" s="2970"/>
      <c r="BG214" s="2970"/>
      <c r="BH214" s="2970"/>
      <c r="BI214" s="2970"/>
      <c r="BJ214" s="2970"/>
      <c r="BK214" s="2970"/>
      <c r="BL214" s="2970"/>
      <c r="BM214" s="2970"/>
      <c r="BN214" s="2970"/>
      <c r="BO214" s="2970"/>
      <c r="BP214" s="2970"/>
      <c r="BQ214" s="2970"/>
      <c r="BR214" s="2970"/>
      <c r="BS214" s="2970"/>
      <c r="BT214" s="2970"/>
      <c r="BU214" s="2970"/>
      <c r="BV214" s="2970"/>
      <c r="BW214" s="2970"/>
      <c r="BX214" s="2970"/>
      <c r="BY214" s="2970"/>
      <c r="BZ214" s="2970"/>
      <c r="CA214" s="2970"/>
      <c r="CB214" s="2970"/>
      <c r="CC214" s="2970"/>
      <c r="CD214" s="2972" t="s">
        <v>206</v>
      </c>
      <c r="CE214" s="2972"/>
      <c r="CF214" s="2972"/>
      <c r="CG214" s="2972"/>
      <c r="CH214" s="2972"/>
      <c r="CI214" s="2972"/>
      <c r="CJ214" s="1120"/>
      <c r="CK214" s="1121"/>
      <c r="CL214" s="1121"/>
      <c r="CM214" s="1131"/>
      <c r="CN214" s="1131"/>
      <c r="CO214" s="1131"/>
      <c r="CP214" s="1131"/>
      <c r="CQ214" s="1131"/>
      <c r="CR214" s="1131"/>
      <c r="CS214" s="1131"/>
      <c r="CT214" s="1123"/>
      <c r="CU214" s="1121"/>
      <c r="CV214" s="1121"/>
      <c r="CW214" s="1121"/>
      <c r="CX214" s="1121"/>
      <c r="CY214" s="1121"/>
      <c r="CZ214" s="1121"/>
      <c r="DA214" s="1121"/>
      <c r="DB214" s="1121"/>
      <c r="DC214" s="1121"/>
      <c r="DD214" s="1121"/>
      <c r="DE214" s="1121"/>
      <c r="DF214" s="1121"/>
    </row>
    <row r="215" spans="1:110" s="1119" customFormat="1" ht="47.25" customHeight="1" x14ac:dyDescent="0.4">
      <c r="A215" s="1118"/>
      <c r="E215" s="1127"/>
      <c r="F215" s="2971" t="s">
        <v>236</v>
      </c>
      <c r="G215" s="2971"/>
      <c r="H215" s="2971"/>
      <c r="I215" s="2971"/>
      <c r="J215" s="2970" t="s">
        <v>497</v>
      </c>
      <c r="K215" s="2970"/>
      <c r="L215" s="2970"/>
      <c r="M215" s="2970"/>
      <c r="N215" s="2970"/>
      <c r="O215" s="2970"/>
      <c r="P215" s="2970"/>
      <c r="Q215" s="2970"/>
      <c r="R215" s="2970"/>
      <c r="S215" s="2970"/>
      <c r="T215" s="2970"/>
      <c r="U215" s="2970"/>
      <c r="V215" s="2970"/>
      <c r="W215" s="2970"/>
      <c r="X215" s="2970"/>
      <c r="Y215" s="2970"/>
      <c r="Z215" s="2970"/>
      <c r="AA215" s="2970"/>
      <c r="AB215" s="2970"/>
      <c r="AC215" s="2970"/>
      <c r="AD215" s="2970"/>
      <c r="AE215" s="2970"/>
      <c r="AF215" s="2970"/>
      <c r="AG215" s="2970"/>
      <c r="AH215" s="2970"/>
      <c r="AI215" s="2970"/>
      <c r="AJ215" s="2970"/>
      <c r="AK215" s="2970"/>
      <c r="AL215" s="2970"/>
      <c r="AM215" s="2970"/>
      <c r="AN215" s="2970"/>
      <c r="AO215" s="2970"/>
      <c r="AP215" s="2970"/>
      <c r="AQ215" s="2970"/>
      <c r="AR215" s="2970"/>
      <c r="AS215" s="2970"/>
      <c r="AT215" s="2970"/>
      <c r="AU215" s="2970"/>
      <c r="AV215" s="2970"/>
      <c r="AW215" s="2970"/>
      <c r="AX215" s="2970"/>
      <c r="AY215" s="2970"/>
      <c r="AZ215" s="2970"/>
      <c r="BA215" s="2970"/>
      <c r="BB215" s="2970"/>
      <c r="BC215" s="2970"/>
      <c r="BD215" s="2970"/>
      <c r="BE215" s="2970"/>
      <c r="BF215" s="2970"/>
      <c r="BG215" s="2970"/>
      <c r="BH215" s="2970"/>
      <c r="BI215" s="2970"/>
      <c r="BJ215" s="2970"/>
      <c r="BK215" s="2970"/>
      <c r="BL215" s="2970"/>
      <c r="BM215" s="2970"/>
      <c r="BN215" s="2970"/>
      <c r="BO215" s="2970"/>
      <c r="BP215" s="2970"/>
      <c r="BQ215" s="2970"/>
      <c r="BR215" s="2970"/>
      <c r="BS215" s="2970"/>
      <c r="BT215" s="2970"/>
      <c r="BU215" s="2970"/>
      <c r="BV215" s="2970"/>
      <c r="BW215" s="2970"/>
      <c r="BX215" s="2970"/>
      <c r="BY215" s="2970"/>
      <c r="BZ215" s="2970"/>
      <c r="CA215" s="2970"/>
      <c r="CB215" s="2970"/>
      <c r="CC215" s="2970"/>
      <c r="CD215" s="2972" t="s">
        <v>220</v>
      </c>
      <c r="CE215" s="2972"/>
      <c r="CF215" s="2972"/>
      <c r="CG215" s="2972"/>
      <c r="CH215" s="2972"/>
      <c r="CI215" s="2972"/>
      <c r="CJ215" s="1120"/>
      <c r="CK215" s="1121"/>
      <c r="CL215" s="1121"/>
      <c r="CM215" s="1131"/>
      <c r="CN215" s="1131"/>
      <c r="CO215" s="1131"/>
      <c r="CP215" s="1131"/>
      <c r="CQ215" s="1131"/>
      <c r="CR215" s="1131"/>
      <c r="CS215" s="1131"/>
      <c r="CT215" s="1123"/>
      <c r="CU215" s="1121"/>
      <c r="CV215" s="1121"/>
      <c r="CW215" s="1121"/>
      <c r="CX215" s="1121"/>
      <c r="CY215" s="1121"/>
      <c r="CZ215" s="1121"/>
      <c r="DA215" s="1121"/>
      <c r="DB215" s="1121"/>
      <c r="DC215" s="1121"/>
      <c r="DD215" s="1121"/>
      <c r="DE215" s="1121"/>
      <c r="DF215" s="1121"/>
    </row>
    <row r="216" spans="1:110" s="1119" customFormat="1" ht="45.75" customHeight="1" x14ac:dyDescent="0.4">
      <c r="A216" s="1118"/>
      <c r="E216" s="1127"/>
      <c r="F216" s="2971" t="s">
        <v>219</v>
      </c>
      <c r="G216" s="2971"/>
      <c r="H216" s="2971"/>
      <c r="I216" s="2971"/>
      <c r="J216" s="2970" t="s">
        <v>499</v>
      </c>
      <c r="K216" s="2970"/>
      <c r="L216" s="2970"/>
      <c r="M216" s="2970"/>
      <c r="N216" s="2970"/>
      <c r="O216" s="2970"/>
      <c r="P216" s="2970"/>
      <c r="Q216" s="2970"/>
      <c r="R216" s="2970"/>
      <c r="S216" s="2970"/>
      <c r="T216" s="2970"/>
      <c r="U216" s="2970"/>
      <c r="V216" s="2970"/>
      <c r="W216" s="2970"/>
      <c r="X216" s="2970"/>
      <c r="Y216" s="2970"/>
      <c r="Z216" s="2970"/>
      <c r="AA216" s="2970"/>
      <c r="AB216" s="2970"/>
      <c r="AC216" s="2970"/>
      <c r="AD216" s="2970"/>
      <c r="AE216" s="2970"/>
      <c r="AF216" s="2970"/>
      <c r="AG216" s="2970"/>
      <c r="AH216" s="2970"/>
      <c r="AI216" s="2970"/>
      <c r="AJ216" s="2970"/>
      <c r="AK216" s="2970"/>
      <c r="AL216" s="2970"/>
      <c r="AM216" s="2970"/>
      <c r="AN216" s="2970"/>
      <c r="AO216" s="2970"/>
      <c r="AP216" s="2970"/>
      <c r="AQ216" s="2970"/>
      <c r="AR216" s="2970"/>
      <c r="AS216" s="2970"/>
      <c r="AT216" s="2970"/>
      <c r="AU216" s="2970"/>
      <c r="AV216" s="2970"/>
      <c r="AW216" s="2970"/>
      <c r="AX216" s="2970"/>
      <c r="AY216" s="2970"/>
      <c r="AZ216" s="2970"/>
      <c r="BA216" s="2970"/>
      <c r="BB216" s="2970"/>
      <c r="BC216" s="2970"/>
      <c r="BD216" s="2970"/>
      <c r="BE216" s="2970"/>
      <c r="BF216" s="2970"/>
      <c r="BG216" s="2970"/>
      <c r="BH216" s="2970"/>
      <c r="BI216" s="2970"/>
      <c r="BJ216" s="2970"/>
      <c r="BK216" s="2970"/>
      <c r="BL216" s="2970"/>
      <c r="BM216" s="2970"/>
      <c r="BN216" s="2970"/>
      <c r="BO216" s="2970"/>
      <c r="BP216" s="2970"/>
      <c r="BQ216" s="2970"/>
      <c r="BR216" s="2970"/>
      <c r="BS216" s="2970"/>
      <c r="BT216" s="2970"/>
      <c r="BU216" s="2970"/>
      <c r="BV216" s="2970"/>
      <c r="BW216" s="2970"/>
      <c r="BX216" s="2970"/>
      <c r="BY216" s="2970"/>
      <c r="BZ216" s="2970"/>
      <c r="CA216" s="2970"/>
      <c r="CB216" s="2970"/>
      <c r="CC216" s="2970"/>
      <c r="CD216" s="2972" t="s">
        <v>233</v>
      </c>
      <c r="CE216" s="2972"/>
      <c r="CF216" s="2972"/>
      <c r="CG216" s="2972"/>
      <c r="CH216" s="2972"/>
      <c r="CI216" s="2972"/>
      <c r="CJ216" s="1120"/>
      <c r="CK216" s="1121"/>
      <c r="CL216" s="1121"/>
      <c r="CM216" s="1131"/>
      <c r="CN216" s="1131"/>
      <c r="CO216" s="1131"/>
      <c r="CP216" s="1131"/>
      <c r="CQ216" s="1131"/>
      <c r="CR216" s="1131"/>
      <c r="CS216" s="1131"/>
      <c r="CT216" s="1123"/>
      <c r="CU216" s="1121"/>
      <c r="CV216" s="1121"/>
      <c r="CW216" s="1121"/>
      <c r="CX216" s="1121"/>
      <c r="CY216" s="1121"/>
      <c r="CZ216" s="1121"/>
      <c r="DA216" s="1121"/>
      <c r="DB216" s="1121"/>
      <c r="DC216" s="1121"/>
      <c r="DD216" s="1121"/>
      <c r="DE216" s="1121"/>
      <c r="DF216" s="1121"/>
    </row>
    <row r="217" spans="1:110" s="1119" customFormat="1" ht="48.75" customHeight="1" x14ac:dyDescent="0.4">
      <c r="A217" s="1118"/>
      <c r="E217" s="1127"/>
      <c r="F217" s="2971" t="s">
        <v>167</v>
      </c>
      <c r="G217" s="2971"/>
      <c r="H217" s="2971"/>
      <c r="I217" s="2971"/>
      <c r="J217" s="2970" t="s">
        <v>501</v>
      </c>
      <c r="K217" s="2970"/>
      <c r="L217" s="2970"/>
      <c r="M217" s="2970"/>
      <c r="N217" s="2970"/>
      <c r="O217" s="2970"/>
      <c r="P217" s="2970"/>
      <c r="Q217" s="2970"/>
      <c r="R217" s="2970"/>
      <c r="S217" s="2970"/>
      <c r="T217" s="2970"/>
      <c r="U217" s="2970"/>
      <c r="V217" s="2970"/>
      <c r="W217" s="2970"/>
      <c r="X217" s="2970"/>
      <c r="Y217" s="2970"/>
      <c r="Z217" s="2970"/>
      <c r="AA217" s="2970"/>
      <c r="AB217" s="2970"/>
      <c r="AC217" s="2970"/>
      <c r="AD217" s="2970"/>
      <c r="AE217" s="2970"/>
      <c r="AF217" s="2970"/>
      <c r="AG217" s="2970"/>
      <c r="AH217" s="2970"/>
      <c r="AI217" s="2970"/>
      <c r="AJ217" s="2970"/>
      <c r="AK217" s="2970"/>
      <c r="AL217" s="2970"/>
      <c r="AM217" s="2970"/>
      <c r="AN217" s="2970"/>
      <c r="AO217" s="2970"/>
      <c r="AP217" s="2970"/>
      <c r="AQ217" s="2970"/>
      <c r="AR217" s="2970"/>
      <c r="AS217" s="2970"/>
      <c r="AT217" s="2970"/>
      <c r="AU217" s="2970"/>
      <c r="AV217" s="2970"/>
      <c r="AW217" s="2970"/>
      <c r="AX217" s="2970"/>
      <c r="AY217" s="2970"/>
      <c r="AZ217" s="2970"/>
      <c r="BA217" s="2970"/>
      <c r="BB217" s="2970"/>
      <c r="BC217" s="2970"/>
      <c r="BD217" s="2970"/>
      <c r="BE217" s="2970"/>
      <c r="BF217" s="2970"/>
      <c r="BG217" s="2970"/>
      <c r="BH217" s="2970"/>
      <c r="BI217" s="2970"/>
      <c r="BJ217" s="2970"/>
      <c r="BK217" s="2970"/>
      <c r="BL217" s="2970"/>
      <c r="BM217" s="2970"/>
      <c r="BN217" s="2970"/>
      <c r="BO217" s="2970"/>
      <c r="BP217" s="2970"/>
      <c r="BQ217" s="2970"/>
      <c r="BR217" s="2970"/>
      <c r="BS217" s="2970"/>
      <c r="BT217" s="2970"/>
      <c r="BU217" s="2970"/>
      <c r="BV217" s="2970"/>
      <c r="BW217" s="2970"/>
      <c r="BX217" s="2970"/>
      <c r="BY217" s="2970"/>
      <c r="BZ217" s="2970"/>
      <c r="CA217" s="2970"/>
      <c r="CB217" s="2970"/>
      <c r="CC217" s="2970"/>
      <c r="CD217" s="2972" t="s">
        <v>235</v>
      </c>
      <c r="CE217" s="2972"/>
      <c r="CF217" s="2972"/>
      <c r="CG217" s="2972"/>
      <c r="CH217" s="2972"/>
      <c r="CI217" s="2972"/>
      <c r="CJ217" s="1120"/>
      <c r="CK217" s="1121"/>
      <c r="CL217" s="1121"/>
      <c r="CM217" s="1131"/>
      <c r="CN217" s="1131"/>
      <c r="CO217" s="1131"/>
      <c r="CP217" s="1131"/>
      <c r="CQ217" s="1131"/>
      <c r="CR217" s="1131"/>
      <c r="CS217" s="1131"/>
      <c r="CT217" s="1123"/>
      <c r="CU217" s="1121"/>
      <c r="CV217" s="1121"/>
      <c r="CW217" s="1121"/>
      <c r="CX217" s="1121"/>
      <c r="CY217" s="1121"/>
      <c r="CZ217" s="1121"/>
      <c r="DA217" s="1121"/>
      <c r="DB217" s="1121"/>
      <c r="DC217" s="1121"/>
      <c r="DD217" s="1121"/>
      <c r="DE217" s="1121"/>
      <c r="DF217" s="1121"/>
    </row>
    <row r="218" spans="1:110" s="1119" customFormat="1" ht="47.25" customHeight="1" x14ac:dyDescent="0.4">
      <c r="A218" s="1118"/>
      <c r="E218" s="1127"/>
      <c r="F218" s="2971" t="s">
        <v>253</v>
      </c>
      <c r="G218" s="2971"/>
      <c r="H218" s="2971"/>
      <c r="I218" s="2971"/>
      <c r="J218" s="2970" t="s">
        <v>503</v>
      </c>
      <c r="K218" s="2970"/>
      <c r="L218" s="2970"/>
      <c r="M218" s="2970"/>
      <c r="N218" s="2970"/>
      <c r="O218" s="2970"/>
      <c r="P218" s="2970"/>
      <c r="Q218" s="2970"/>
      <c r="R218" s="2970"/>
      <c r="S218" s="2970"/>
      <c r="T218" s="2970"/>
      <c r="U218" s="2970"/>
      <c r="V218" s="2970"/>
      <c r="W218" s="2970"/>
      <c r="X218" s="2970"/>
      <c r="Y218" s="2970"/>
      <c r="Z218" s="2970"/>
      <c r="AA218" s="2970"/>
      <c r="AB218" s="2970"/>
      <c r="AC218" s="2970"/>
      <c r="AD218" s="2970"/>
      <c r="AE218" s="2970"/>
      <c r="AF218" s="2970"/>
      <c r="AG218" s="2970"/>
      <c r="AH218" s="2970"/>
      <c r="AI218" s="2970"/>
      <c r="AJ218" s="2970"/>
      <c r="AK218" s="2970"/>
      <c r="AL218" s="2970"/>
      <c r="AM218" s="2970"/>
      <c r="AN218" s="2970"/>
      <c r="AO218" s="2970"/>
      <c r="AP218" s="2970"/>
      <c r="AQ218" s="2970"/>
      <c r="AR218" s="2970"/>
      <c r="AS218" s="2970"/>
      <c r="AT218" s="2970"/>
      <c r="AU218" s="2970"/>
      <c r="AV218" s="2970"/>
      <c r="AW218" s="2970"/>
      <c r="AX218" s="2970"/>
      <c r="AY218" s="2970"/>
      <c r="AZ218" s="2970"/>
      <c r="BA218" s="2970"/>
      <c r="BB218" s="2970"/>
      <c r="BC218" s="2970"/>
      <c r="BD218" s="2970"/>
      <c r="BE218" s="2970"/>
      <c r="BF218" s="2970"/>
      <c r="BG218" s="2970"/>
      <c r="BH218" s="2970"/>
      <c r="BI218" s="2970"/>
      <c r="BJ218" s="2970"/>
      <c r="BK218" s="2970"/>
      <c r="BL218" s="2970"/>
      <c r="BM218" s="2970"/>
      <c r="BN218" s="2970"/>
      <c r="BO218" s="2970"/>
      <c r="BP218" s="2970"/>
      <c r="BQ218" s="2970"/>
      <c r="BR218" s="2970"/>
      <c r="BS218" s="2970"/>
      <c r="BT218" s="2970"/>
      <c r="BU218" s="2970"/>
      <c r="BV218" s="2970"/>
      <c r="BW218" s="2970"/>
      <c r="BX218" s="2970"/>
      <c r="BY218" s="2970"/>
      <c r="BZ218" s="2970"/>
      <c r="CA218" s="2970"/>
      <c r="CB218" s="2970"/>
      <c r="CC218" s="2970"/>
      <c r="CD218" s="2972" t="s">
        <v>250</v>
      </c>
      <c r="CE218" s="2972"/>
      <c r="CF218" s="2972"/>
      <c r="CG218" s="2972"/>
      <c r="CH218" s="2972"/>
      <c r="CI218" s="2972"/>
      <c r="CJ218" s="1120"/>
      <c r="CK218" s="1124"/>
      <c r="CL218" s="1124"/>
      <c r="CM218" s="1131"/>
      <c r="CN218" s="1131"/>
      <c r="CO218" s="1131"/>
      <c r="CP218" s="1131"/>
      <c r="CQ218" s="1131"/>
      <c r="CR218" s="1131"/>
      <c r="CS218" s="1131"/>
      <c r="CT218" s="1123"/>
      <c r="CU218" s="1121"/>
      <c r="CV218" s="1121"/>
      <c r="CW218" s="1121"/>
      <c r="CX218" s="1121"/>
      <c r="CY218" s="1121"/>
      <c r="CZ218" s="1121"/>
      <c r="DA218" s="1121"/>
      <c r="DB218" s="1121"/>
      <c r="DC218" s="1121"/>
      <c r="DD218" s="1121"/>
      <c r="DE218" s="1121"/>
      <c r="DF218" s="1121"/>
    </row>
    <row r="219" spans="1:110" s="1115" customFormat="1" ht="48.75" customHeight="1" x14ac:dyDescent="0.4">
      <c r="A219" s="1118"/>
      <c r="B219" s="1119"/>
      <c r="C219" s="1119"/>
      <c r="D219" s="1119"/>
      <c r="E219" s="1127"/>
      <c r="F219" s="2971" t="s">
        <v>251</v>
      </c>
      <c r="G219" s="2971"/>
      <c r="H219" s="2971"/>
      <c r="I219" s="2971"/>
      <c r="J219" s="2970" t="s">
        <v>504</v>
      </c>
      <c r="K219" s="2970"/>
      <c r="L219" s="2970"/>
      <c r="M219" s="2970"/>
      <c r="N219" s="2970"/>
      <c r="O219" s="2970"/>
      <c r="P219" s="2970"/>
      <c r="Q219" s="2970"/>
      <c r="R219" s="2970"/>
      <c r="S219" s="2970"/>
      <c r="T219" s="2970"/>
      <c r="U219" s="2970"/>
      <c r="V219" s="2970"/>
      <c r="W219" s="2970"/>
      <c r="X219" s="2970"/>
      <c r="Y219" s="2970"/>
      <c r="Z219" s="2970"/>
      <c r="AA219" s="2970"/>
      <c r="AB219" s="2970"/>
      <c r="AC219" s="2970"/>
      <c r="AD219" s="2970"/>
      <c r="AE219" s="2970"/>
      <c r="AF219" s="2970"/>
      <c r="AG219" s="2970"/>
      <c r="AH219" s="2970"/>
      <c r="AI219" s="2970"/>
      <c r="AJ219" s="2970"/>
      <c r="AK219" s="2970"/>
      <c r="AL219" s="2970"/>
      <c r="AM219" s="2970"/>
      <c r="AN219" s="2970"/>
      <c r="AO219" s="2970"/>
      <c r="AP219" s="2970"/>
      <c r="AQ219" s="2970"/>
      <c r="AR219" s="2970"/>
      <c r="AS219" s="2970"/>
      <c r="AT219" s="2970"/>
      <c r="AU219" s="2970"/>
      <c r="AV219" s="2970"/>
      <c r="AW219" s="2970"/>
      <c r="AX219" s="2970"/>
      <c r="AY219" s="2970"/>
      <c r="AZ219" s="2970"/>
      <c r="BA219" s="2970"/>
      <c r="BB219" s="2970"/>
      <c r="BC219" s="2970"/>
      <c r="BD219" s="2970"/>
      <c r="BE219" s="2970"/>
      <c r="BF219" s="2970"/>
      <c r="BG219" s="2970"/>
      <c r="BH219" s="2970"/>
      <c r="BI219" s="2970"/>
      <c r="BJ219" s="2970"/>
      <c r="BK219" s="2970"/>
      <c r="BL219" s="2970"/>
      <c r="BM219" s="2970"/>
      <c r="BN219" s="2970"/>
      <c r="BO219" s="2970"/>
      <c r="BP219" s="2970"/>
      <c r="BQ219" s="2970"/>
      <c r="BR219" s="2970"/>
      <c r="BS219" s="2970"/>
      <c r="BT219" s="2970"/>
      <c r="BU219" s="2970"/>
      <c r="BV219" s="2970"/>
      <c r="BW219" s="2970"/>
      <c r="BX219" s="2970"/>
      <c r="BY219" s="2970"/>
      <c r="BZ219" s="2970"/>
      <c r="CA219" s="2970"/>
      <c r="CB219" s="2970"/>
      <c r="CC219" s="2970"/>
      <c r="CD219" s="2972" t="s">
        <v>252</v>
      </c>
      <c r="CE219" s="2972"/>
      <c r="CF219" s="2972"/>
      <c r="CG219" s="2972"/>
      <c r="CH219" s="2972"/>
      <c r="CI219" s="2972"/>
      <c r="CJ219" s="1120"/>
      <c r="CK219" s="1121"/>
      <c r="CL219" s="1121"/>
      <c r="CM219" s="718"/>
      <c r="CN219" s="718"/>
      <c r="CO219" s="718"/>
      <c r="CP219" s="718"/>
      <c r="CQ219" s="718"/>
      <c r="CR219" s="718"/>
      <c r="CS219" s="718"/>
      <c r="CT219" s="718"/>
      <c r="CU219" s="718"/>
      <c r="CV219" s="718"/>
      <c r="CW219" s="718"/>
      <c r="CX219" s="718"/>
      <c r="CY219" s="718"/>
      <c r="CZ219" s="718"/>
      <c r="DA219" s="718"/>
      <c r="DB219" s="718"/>
      <c r="DC219" s="718"/>
      <c r="DD219" s="718"/>
      <c r="DE219" s="718"/>
      <c r="DF219" s="718"/>
    </row>
    <row r="220" spans="1:110" s="1119" customFormat="1" ht="35.25" customHeight="1" x14ac:dyDescent="0.4">
      <c r="A220" s="1132"/>
      <c r="B220" s="1133"/>
      <c r="C220" s="1133"/>
      <c r="D220" s="1133"/>
      <c r="E220" s="1115"/>
      <c r="F220" s="2971" t="s">
        <v>254</v>
      </c>
      <c r="G220" s="2971"/>
      <c r="H220" s="2971"/>
      <c r="I220" s="2971"/>
      <c r="J220" s="2970" t="s">
        <v>505</v>
      </c>
      <c r="K220" s="2970"/>
      <c r="L220" s="2970"/>
      <c r="M220" s="2970"/>
      <c r="N220" s="2970"/>
      <c r="O220" s="2970"/>
      <c r="P220" s="2970"/>
      <c r="Q220" s="2970"/>
      <c r="R220" s="2970"/>
      <c r="S220" s="2970"/>
      <c r="T220" s="2970"/>
      <c r="U220" s="2970"/>
      <c r="V220" s="2970"/>
      <c r="W220" s="2970"/>
      <c r="X220" s="2970"/>
      <c r="Y220" s="2970"/>
      <c r="Z220" s="2970"/>
      <c r="AA220" s="2970"/>
      <c r="AB220" s="2970"/>
      <c r="AC220" s="2970"/>
      <c r="AD220" s="2970"/>
      <c r="AE220" s="2970"/>
      <c r="AF220" s="2970"/>
      <c r="AG220" s="2970"/>
      <c r="AH220" s="2970"/>
      <c r="AI220" s="2970"/>
      <c r="AJ220" s="2970"/>
      <c r="AK220" s="2970"/>
      <c r="AL220" s="2970"/>
      <c r="AM220" s="2970"/>
      <c r="AN220" s="2970"/>
      <c r="AO220" s="2970"/>
      <c r="AP220" s="2970"/>
      <c r="AQ220" s="2970"/>
      <c r="AR220" s="2970"/>
      <c r="AS220" s="2970"/>
      <c r="AT220" s="2970"/>
      <c r="AU220" s="2970"/>
      <c r="AV220" s="2970"/>
      <c r="AW220" s="2970"/>
      <c r="AX220" s="2970"/>
      <c r="AY220" s="2970"/>
      <c r="AZ220" s="2970"/>
      <c r="BA220" s="2970"/>
      <c r="BB220" s="2970"/>
      <c r="BC220" s="2970"/>
      <c r="BD220" s="2970"/>
      <c r="BE220" s="2970"/>
      <c r="BF220" s="2970"/>
      <c r="BG220" s="2970"/>
      <c r="BH220" s="2970"/>
      <c r="BI220" s="2970"/>
      <c r="BJ220" s="2970"/>
      <c r="BK220" s="2970"/>
      <c r="BL220" s="2970"/>
      <c r="BM220" s="2970"/>
      <c r="BN220" s="2970"/>
      <c r="BO220" s="2970"/>
      <c r="BP220" s="2970"/>
      <c r="BQ220" s="2970"/>
      <c r="BR220" s="2970"/>
      <c r="BS220" s="2970"/>
      <c r="BT220" s="2970"/>
      <c r="BU220" s="2970"/>
      <c r="BV220" s="2970"/>
      <c r="BW220" s="2970"/>
      <c r="BX220" s="2970"/>
      <c r="BY220" s="2970"/>
      <c r="BZ220" s="2970"/>
      <c r="CA220" s="2970"/>
      <c r="CB220" s="2970"/>
      <c r="CC220" s="2970"/>
      <c r="CD220" s="2972" t="s">
        <v>506</v>
      </c>
      <c r="CE220" s="2972"/>
      <c r="CF220" s="2972"/>
      <c r="CG220" s="2972"/>
      <c r="CH220" s="2972"/>
      <c r="CI220" s="2972"/>
      <c r="CJ220" s="1120"/>
      <c r="CK220" s="1121"/>
      <c r="CL220" s="1121"/>
      <c r="CM220" s="1131"/>
      <c r="CN220" s="1131"/>
      <c r="CO220" s="1131"/>
      <c r="CP220" s="1131"/>
      <c r="CQ220" s="1131"/>
      <c r="CR220" s="1123"/>
      <c r="CS220" s="1121"/>
      <c r="CT220" s="1121"/>
      <c r="CU220" s="1121"/>
      <c r="CV220" s="1121"/>
      <c r="CW220" s="1121"/>
      <c r="CX220" s="1121"/>
      <c r="CY220" s="1121"/>
      <c r="CZ220" s="1121"/>
      <c r="DA220" s="1121"/>
      <c r="DB220" s="1121"/>
      <c r="DC220" s="1121"/>
      <c r="DD220" s="1121"/>
      <c r="DE220" s="1121"/>
      <c r="DF220" s="1121"/>
    </row>
    <row r="221" spans="1:110" s="1119" customFormat="1" ht="41.25" customHeight="1" x14ac:dyDescent="0.4">
      <c r="A221" s="1118"/>
      <c r="E221" s="1127"/>
      <c r="F221" s="2971" t="s">
        <v>257</v>
      </c>
      <c r="G221" s="2971"/>
      <c r="H221" s="2971"/>
      <c r="I221" s="2971"/>
      <c r="J221" s="2970" t="s">
        <v>507</v>
      </c>
      <c r="K221" s="2970"/>
      <c r="L221" s="2970"/>
      <c r="M221" s="2970"/>
      <c r="N221" s="2970"/>
      <c r="O221" s="2970"/>
      <c r="P221" s="2970"/>
      <c r="Q221" s="2970"/>
      <c r="R221" s="2970"/>
      <c r="S221" s="2970"/>
      <c r="T221" s="2970"/>
      <c r="U221" s="2970"/>
      <c r="V221" s="2970"/>
      <c r="W221" s="2970"/>
      <c r="X221" s="2970"/>
      <c r="Y221" s="2970"/>
      <c r="Z221" s="2970"/>
      <c r="AA221" s="2970"/>
      <c r="AB221" s="2970"/>
      <c r="AC221" s="2970"/>
      <c r="AD221" s="2970"/>
      <c r="AE221" s="2970"/>
      <c r="AF221" s="2970"/>
      <c r="AG221" s="2970"/>
      <c r="AH221" s="2970"/>
      <c r="AI221" s="2970"/>
      <c r="AJ221" s="2970"/>
      <c r="AK221" s="2970"/>
      <c r="AL221" s="2970"/>
      <c r="AM221" s="2970"/>
      <c r="AN221" s="2970"/>
      <c r="AO221" s="2970"/>
      <c r="AP221" s="2970"/>
      <c r="AQ221" s="2970"/>
      <c r="AR221" s="2970"/>
      <c r="AS221" s="2970"/>
      <c r="AT221" s="2970"/>
      <c r="AU221" s="2970"/>
      <c r="AV221" s="2970"/>
      <c r="AW221" s="2970"/>
      <c r="AX221" s="2970"/>
      <c r="AY221" s="2970"/>
      <c r="AZ221" s="2970"/>
      <c r="BA221" s="2970"/>
      <c r="BB221" s="2970"/>
      <c r="BC221" s="2970"/>
      <c r="BD221" s="2970"/>
      <c r="BE221" s="2970"/>
      <c r="BF221" s="2970"/>
      <c r="BG221" s="2970"/>
      <c r="BH221" s="2970"/>
      <c r="BI221" s="2970"/>
      <c r="BJ221" s="2970"/>
      <c r="BK221" s="2970"/>
      <c r="BL221" s="2970"/>
      <c r="BM221" s="2970"/>
      <c r="BN221" s="2970"/>
      <c r="BO221" s="2970"/>
      <c r="BP221" s="2970"/>
      <c r="BQ221" s="2970"/>
      <c r="BR221" s="2970"/>
      <c r="BS221" s="2970"/>
      <c r="BT221" s="2970"/>
      <c r="BU221" s="2970"/>
      <c r="BV221" s="2970"/>
      <c r="BW221" s="2970"/>
      <c r="BX221" s="2970"/>
      <c r="BY221" s="2970"/>
      <c r="BZ221" s="2970"/>
      <c r="CA221" s="2970"/>
      <c r="CB221" s="2970"/>
      <c r="CC221" s="2970"/>
      <c r="CD221" s="2972" t="s">
        <v>255</v>
      </c>
      <c r="CE221" s="2972"/>
      <c r="CF221" s="2972"/>
      <c r="CG221" s="2972"/>
      <c r="CH221" s="2972"/>
      <c r="CI221" s="2972"/>
      <c r="CJ221" s="1120"/>
      <c r="CK221" s="1121"/>
      <c r="CL221" s="1121"/>
      <c r="CM221" s="1121"/>
      <c r="CN221" s="1131"/>
      <c r="CO221" s="1131"/>
      <c r="CP221" s="1131"/>
      <c r="CQ221" s="1131"/>
      <c r="CR221" s="1131"/>
      <c r="CS221" s="1131"/>
      <c r="CT221" s="1123"/>
      <c r="CU221" s="1121"/>
      <c r="CV221" s="1121"/>
      <c r="CW221" s="1121"/>
      <c r="CX221" s="1121"/>
      <c r="CY221" s="1121"/>
      <c r="CZ221" s="1121"/>
      <c r="DA221" s="1121"/>
      <c r="DB221" s="1121"/>
      <c r="DC221" s="1121"/>
      <c r="DD221" s="1121"/>
      <c r="DE221" s="1121"/>
      <c r="DF221" s="1121"/>
    </row>
    <row r="222" spans="1:110" s="1119" customFormat="1" ht="44.25" customHeight="1" x14ac:dyDescent="0.4">
      <c r="A222" s="1118"/>
      <c r="E222" s="1127"/>
      <c r="F222" s="2971" t="s">
        <v>256</v>
      </c>
      <c r="G222" s="2971"/>
      <c r="H222" s="2971"/>
      <c r="I222" s="2971"/>
      <c r="J222" s="2970" t="s">
        <v>508</v>
      </c>
      <c r="K222" s="2970"/>
      <c r="L222" s="2970"/>
      <c r="M222" s="2970"/>
      <c r="N222" s="2970"/>
      <c r="O222" s="2970"/>
      <c r="P222" s="2970"/>
      <c r="Q222" s="2970"/>
      <c r="R222" s="2970"/>
      <c r="S222" s="2970"/>
      <c r="T222" s="2970"/>
      <c r="U222" s="2970"/>
      <c r="V222" s="2970"/>
      <c r="W222" s="2970"/>
      <c r="X222" s="2970"/>
      <c r="Y222" s="2970"/>
      <c r="Z222" s="2970"/>
      <c r="AA222" s="2970"/>
      <c r="AB222" s="2970"/>
      <c r="AC222" s="2970"/>
      <c r="AD222" s="2970"/>
      <c r="AE222" s="2970"/>
      <c r="AF222" s="2970"/>
      <c r="AG222" s="2970"/>
      <c r="AH222" s="2970"/>
      <c r="AI222" s="2970"/>
      <c r="AJ222" s="2970"/>
      <c r="AK222" s="2970"/>
      <c r="AL222" s="2970"/>
      <c r="AM222" s="2970"/>
      <c r="AN222" s="2970"/>
      <c r="AO222" s="2970"/>
      <c r="AP222" s="2970"/>
      <c r="AQ222" s="2970"/>
      <c r="AR222" s="2970"/>
      <c r="AS222" s="2970"/>
      <c r="AT222" s="2970"/>
      <c r="AU222" s="2970"/>
      <c r="AV222" s="2970"/>
      <c r="AW222" s="2970"/>
      <c r="AX222" s="2970"/>
      <c r="AY222" s="2970"/>
      <c r="AZ222" s="2970"/>
      <c r="BA222" s="2970"/>
      <c r="BB222" s="2970"/>
      <c r="BC222" s="2970"/>
      <c r="BD222" s="2970"/>
      <c r="BE222" s="2970"/>
      <c r="BF222" s="2970"/>
      <c r="BG222" s="2970"/>
      <c r="BH222" s="2970"/>
      <c r="BI222" s="2970"/>
      <c r="BJ222" s="2970"/>
      <c r="BK222" s="2970"/>
      <c r="BL222" s="2970"/>
      <c r="BM222" s="2970"/>
      <c r="BN222" s="2970"/>
      <c r="BO222" s="2970"/>
      <c r="BP222" s="2970"/>
      <c r="BQ222" s="2970"/>
      <c r="BR222" s="2970"/>
      <c r="BS222" s="2970"/>
      <c r="BT222" s="2970"/>
      <c r="BU222" s="2970"/>
      <c r="BV222" s="2970"/>
      <c r="BW222" s="2970"/>
      <c r="BX222" s="2970"/>
      <c r="BY222" s="2970"/>
      <c r="BZ222" s="2970"/>
      <c r="CA222" s="2970"/>
      <c r="CB222" s="2970"/>
      <c r="CC222" s="2970"/>
      <c r="CD222" s="2972" t="s">
        <v>562</v>
      </c>
      <c r="CE222" s="2972"/>
      <c r="CF222" s="2972"/>
      <c r="CG222" s="2972"/>
      <c r="CH222" s="2972"/>
      <c r="CI222" s="2972"/>
      <c r="CJ222" s="1120"/>
      <c r="CK222" s="1121"/>
      <c r="CL222" s="1121"/>
      <c r="CM222" s="1121"/>
      <c r="CN222" s="1131"/>
      <c r="CO222" s="1131"/>
      <c r="CP222" s="1131"/>
      <c r="CQ222" s="1131"/>
      <c r="CR222" s="1131"/>
      <c r="CS222" s="1131"/>
      <c r="CT222" s="1123"/>
      <c r="CU222" s="1121"/>
      <c r="CV222" s="1121"/>
      <c r="CW222" s="1121"/>
      <c r="CX222" s="1121"/>
      <c r="CY222" s="1121"/>
      <c r="CZ222" s="1121"/>
      <c r="DA222" s="1121"/>
      <c r="DB222" s="1121"/>
      <c r="DC222" s="1121"/>
      <c r="DD222" s="1121"/>
      <c r="DE222" s="1121"/>
      <c r="DF222" s="1121"/>
    </row>
    <row r="223" spans="1:110" s="1175" customFormat="1" ht="44.25" customHeight="1" x14ac:dyDescent="0.4">
      <c r="A223" s="1174"/>
      <c r="E223" s="1176"/>
      <c r="F223" s="2985" t="s">
        <v>258</v>
      </c>
      <c r="G223" s="2985"/>
      <c r="H223" s="2985"/>
      <c r="I223" s="2985"/>
      <c r="J223" s="2986" t="s">
        <v>510</v>
      </c>
      <c r="K223" s="2986"/>
      <c r="L223" s="2986"/>
      <c r="M223" s="2986"/>
      <c r="N223" s="2986"/>
      <c r="O223" s="2986"/>
      <c r="P223" s="2986"/>
      <c r="Q223" s="2986"/>
      <c r="R223" s="2986"/>
      <c r="S223" s="2986"/>
      <c r="T223" s="2986"/>
      <c r="U223" s="2986"/>
      <c r="V223" s="2986"/>
      <c r="W223" s="2986"/>
      <c r="X223" s="2986"/>
      <c r="Y223" s="2986"/>
      <c r="Z223" s="2986"/>
      <c r="AA223" s="2986"/>
      <c r="AB223" s="2986"/>
      <c r="AC223" s="2986"/>
      <c r="AD223" s="2986"/>
      <c r="AE223" s="2986"/>
      <c r="AF223" s="2986"/>
      <c r="AG223" s="2986"/>
      <c r="AH223" s="2986"/>
      <c r="AI223" s="2986"/>
      <c r="AJ223" s="2986"/>
      <c r="AK223" s="2986"/>
      <c r="AL223" s="2986"/>
      <c r="AM223" s="2986"/>
      <c r="AN223" s="2986"/>
      <c r="AO223" s="2986"/>
      <c r="AP223" s="2986"/>
      <c r="AQ223" s="2986"/>
      <c r="AR223" s="2986"/>
      <c r="AS223" s="2986"/>
      <c r="AT223" s="2986"/>
      <c r="AU223" s="2986"/>
      <c r="AV223" s="2986"/>
      <c r="AW223" s="2986"/>
      <c r="AX223" s="2986"/>
      <c r="AY223" s="2986"/>
      <c r="AZ223" s="2986"/>
      <c r="BA223" s="2986"/>
      <c r="BB223" s="2986"/>
      <c r="BC223" s="2986"/>
      <c r="BD223" s="2986"/>
      <c r="BE223" s="2986"/>
      <c r="BF223" s="2986"/>
      <c r="BG223" s="2986"/>
      <c r="BH223" s="2986"/>
      <c r="BI223" s="2986"/>
      <c r="BJ223" s="2986"/>
      <c r="BK223" s="2986"/>
      <c r="BL223" s="2986"/>
      <c r="BM223" s="2986"/>
      <c r="BN223" s="2986"/>
      <c r="BO223" s="2986"/>
      <c r="BP223" s="2986"/>
      <c r="BQ223" s="2986"/>
      <c r="BR223" s="2986"/>
      <c r="BS223" s="2986"/>
      <c r="BT223" s="2986"/>
      <c r="BU223" s="2986"/>
      <c r="BV223" s="2986"/>
      <c r="BW223" s="2986"/>
      <c r="BX223" s="2986"/>
      <c r="BY223" s="2986"/>
      <c r="BZ223" s="2986"/>
      <c r="CA223" s="2986"/>
      <c r="CB223" s="2986"/>
      <c r="CC223" s="2986"/>
      <c r="CD223" s="2987" t="s">
        <v>616</v>
      </c>
      <c r="CE223" s="2987"/>
      <c r="CF223" s="2987"/>
      <c r="CG223" s="2987"/>
      <c r="CH223" s="2987"/>
      <c r="CI223" s="2987"/>
      <c r="CJ223" s="1177"/>
      <c r="CK223" s="1178"/>
      <c r="CL223" s="1178"/>
      <c r="CM223" s="1178"/>
      <c r="CN223" s="1179"/>
      <c r="CO223" s="1179"/>
      <c r="CP223" s="1179"/>
      <c r="CQ223" s="1179"/>
      <c r="CR223" s="1179"/>
      <c r="CS223" s="1179"/>
      <c r="CT223" s="1180"/>
      <c r="CU223" s="1178"/>
      <c r="CV223" s="1178"/>
      <c r="CW223" s="1178"/>
      <c r="CX223" s="1178"/>
      <c r="CY223" s="1178"/>
      <c r="CZ223" s="1178"/>
      <c r="DA223" s="1178"/>
      <c r="DB223" s="1178"/>
      <c r="DC223" s="1178"/>
      <c r="DD223" s="1178"/>
      <c r="DE223" s="1178"/>
      <c r="DF223" s="1178"/>
    </row>
    <row r="224" spans="1:110" s="1119" customFormat="1" ht="42.75" customHeight="1" x14ac:dyDescent="0.4">
      <c r="A224" s="1118"/>
      <c r="E224" s="1127"/>
      <c r="F224" s="2971" t="s">
        <v>259</v>
      </c>
      <c r="G224" s="2971"/>
      <c r="H224" s="2971"/>
      <c r="I224" s="2971"/>
      <c r="J224" s="2970" t="s">
        <v>512</v>
      </c>
      <c r="K224" s="2970"/>
      <c r="L224" s="2970"/>
      <c r="M224" s="2970"/>
      <c r="N224" s="2970"/>
      <c r="O224" s="2970"/>
      <c r="P224" s="2970"/>
      <c r="Q224" s="2970"/>
      <c r="R224" s="2970"/>
      <c r="S224" s="2970"/>
      <c r="T224" s="2970"/>
      <c r="U224" s="2970"/>
      <c r="V224" s="2970"/>
      <c r="W224" s="2970"/>
      <c r="X224" s="2970"/>
      <c r="Y224" s="2970"/>
      <c r="Z224" s="2970"/>
      <c r="AA224" s="2970"/>
      <c r="AB224" s="2970"/>
      <c r="AC224" s="2970"/>
      <c r="AD224" s="2970"/>
      <c r="AE224" s="2970"/>
      <c r="AF224" s="2970"/>
      <c r="AG224" s="2970"/>
      <c r="AH224" s="2970"/>
      <c r="AI224" s="2970"/>
      <c r="AJ224" s="2970"/>
      <c r="AK224" s="2970"/>
      <c r="AL224" s="2970"/>
      <c r="AM224" s="2970"/>
      <c r="AN224" s="2970"/>
      <c r="AO224" s="2970"/>
      <c r="AP224" s="2970"/>
      <c r="AQ224" s="2970"/>
      <c r="AR224" s="2970"/>
      <c r="AS224" s="2970"/>
      <c r="AT224" s="2970"/>
      <c r="AU224" s="2970"/>
      <c r="AV224" s="2970"/>
      <c r="AW224" s="2970"/>
      <c r="AX224" s="2970"/>
      <c r="AY224" s="2970"/>
      <c r="AZ224" s="2970"/>
      <c r="BA224" s="2970"/>
      <c r="BB224" s="2970"/>
      <c r="BC224" s="2970"/>
      <c r="BD224" s="2970"/>
      <c r="BE224" s="2970"/>
      <c r="BF224" s="2970"/>
      <c r="BG224" s="2970"/>
      <c r="BH224" s="2970"/>
      <c r="BI224" s="2970"/>
      <c r="BJ224" s="2970"/>
      <c r="BK224" s="2970"/>
      <c r="BL224" s="2970"/>
      <c r="BM224" s="2970"/>
      <c r="BN224" s="2970"/>
      <c r="BO224" s="2970"/>
      <c r="BP224" s="2970"/>
      <c r="BQ224" s="2970"/>
      <c r="BR224" s="2970"/>
      <c r="BS224" s="2970"/>
      <c r="BT224" s="2970"/>
      <c r="BU224" s="2970"/>
      <c r="BV224" s="2970"/>
      <c r="BW224" s="2970"/>
      <c r="BX224" s="2970"/>
      <c r="BY224" s="2970"/>
      <c r="BZ224" s="2970"/>
      <c r="CA224" s="2970"/>
      <c r="CB224" s="2970"/>
      <c r="CC224" s="2970"/>
      <c r="CD224" s="2972" t="s">
        <v>573</v>
      </c>
      <c r="CE224" s="2972"/>
      <c r="CF224" s="2972"/>
      <c r="CG224" s="2972"/>
      <c r="CH224" s="2972"/>
      <c r="CI224" s="2972"/>
      <c r="CJ224" s="1120"/>
      <c r="CK224" s="1121"/>
      <c r="CL224" s="1121"/>
      <c r="CM224" s="1121"/>
      <c r="CN224" s="1131"/>
      <c r="CO224" s="1131"/>
      <c r="CP224" s="1131"/>
      <c r="CQ224" s="1131"/>
      <c r="CR224" s="1131"/>
      <c r="CS224" s="1131"/>
      <c r="CT224" s="1123"/>
      <c r="CU224" s="1121"/>
      <c r="CV224" s="1121"/>
      <c r="CW224" s="1121"/>
      <c r="CX224" s="1121"/>
      <c r="CY224" s="1121"/>
      <c r="CZ224" s="1121"/>
      <c r="DA224" s="1121"/>
      <c r="DB224" s="1121"/>
      <c r="DC224" s="1121"/>
      <c r="DD224" s="1121"/>
      <c r="DE224" s="1121"/>
      <c r="DF224" s="1121"/>
    </row>
    <row r="225" spans="1:110" s="1119" customFormat="1" ht="44.25" customHeight="1" x14ac:dyDescent="0.4">
      <c r="A225" s="1118"/>
      <c r="E225" s="1127"/>
      <c r="F225" s="2971" t="s">
        <v>260</v>
      </c>
      <c r="G225" s="2971"/>
      <c r="H225" s="2971"/>
      <c r="I225" s="2971"/>
      <c r="J225" s="2970" t="s">
        <v>585</v>
      </c>
      <c r="K225" s="2970"/>
      <c r="L225" s="2970"/>
      <c r="M225" s="2970"/>
      <c r="N225" s="2970"/>
      <c r="O225" s="2970"/>
      <c r="P225" s="2970"/>
      <c r="Q225" s="2970"/>
      <c r="R225" s="2970"/>
      <c r="S225" s="2970"/>
      <c r="T225" s="2970"/>
      <c r="U225" s="2970"/>
      <c r="V225" s="2970"/>
      <c r="W225" s="2970"/>
      <c r="X225" s="2970"/>
      <c r="Y225" s="2970"/>
      <c r="Z225" s="2970"/>
      <c r="AA225" s="2970"/>
      <c r="AB225" s="2970"/>
      <c r="AC225" s="2970"/>
      <c r="AD225" s="2970"/>
      <c r="AE225" s="2970"/>
      <c r="AF225" s="2970"/>
      <c r="AG225" s="2970"/>
      <c r="AH225" s="2970"/>
      <c r="AI225" s="2970"/>
      <c r="AJ225" s="2970"/>
      <c r="AK225" s="2970"/>
      <c r="AL225" s="2970"/>
      <c r="AM225" s="2970"/>
      <c r="AN225" s="2970"/>
      <c r="AO225" s="2970"/>
      <c r="AP225" s="2970"/>
      <c r="AQ225" s="2970"/>
      <c r="AR225" s="2970"/>
      <c r="AS225" s="2970"/>
      <c r="AT225" s="2970"/>
      <c r="AU225" s="2970"/>
      <c r="AV225" s="2970"/>
      <c r="AW225" s="2970"/>
      <c r="AX225" s="2970"/>
      <c r="AY225" s="2970"/>
      <c r="AZ225" s="2970"/>
      <c r="BA225" s="2970"/>
      <c r="BB225" s="2970"/>
      <c r="BC225" s="2970"/>
      <c r="BD225" s="2970"/>
      <c r="BE225" s="2970"/>
      <c r="BF225" s="2970"/>
      <c r="BG225" s="2970"/>
      <c r="BH225" s="2970"/>
      <c r="BI225" s="2970"/>
      <c r="BJ225" s="2970"/>
      <c r="BK225" s="2970"/>
      <c r="BL225" s="2970"/>
      <c r="BM225" s="2970"/>
      <c r="BN225" s="2970"/>
      <c r="BO225" s="2970"/>
      <c r="BP225" s="2970"/>
      <c r="BQ225" s="2970"/>
      <c r="BR225" s="2970"/>
      <c r="BS225" s="2970"/>
      <c r="BT225" s="2970"/>
      <c r="BU225" s="2970"/>
      <c r="BV225" s="2970"/>
      <c r="BW225" s="2970"/>
      <c r="BX225" s="2970"/>
      <c r="BY225" s="2970"/>
      <c r="BZ225" s="2970"/>
      <c r="CA225" s="2970"/>
      <c r="CB225" s="2970"/>
      <c r="CC225" s="2970"/>
      <c r="CD225" s="2972" t="s">
        <v>223</v>
      </c>
      <c r="CE225" s="2972"/>
      <c r="CF225" s="2972"/>
      <c r="CG225" s="2972"/>
      <c r="CH225" s="2972"/>
      <c r="CI225" s="2972"/>
      <c r="CJ225" s="1120"/>
      <c r="CK225" s="1121"/>
      <c r="CL225" s="1121"/>
      <c r="CM225" s="1121"/>
      <c r="CN225" s="1131"/>
      <c r="CO225" s="1131"/>
      <c r="CP225" s="1131"/>
      <c r="CQ225" s="1131"/>
      <c r="CR225" s="1131"/>
      <c r="CS225" s="1131"/>
      <c r="CT225" s="1123"/>
      <c r="CU225" s="1121"/>
      <c r="CV225" s="1121"/>
      <c r="CW225" s="1121"/>
      <c r="CX225" s="1121"/>
      <c r="CY225" s="1121"/>
      <c r="CZ225" s="1121"/>
      <c r="DA225" s="1121"/>
      <c r="DB225" s="1121"/>
      <c r="DC225" s="1121"/>
      <c r="DD225" s="1121"/>
      <c r="DE225" s="1121"/>
      <c r="DF225" s="1121"/>
    </row>
    <row r="226" spans="1:110" s="1119" customFormat="1" ht="44.25" customHeight="1" x14ac:dyDescent="0.4">
      <c r="A226" s="1118"/>
      <c r="E226" s="1127"/>
      <c r="F226" s="2971" t="s">
        <v>261</v>
      </c>
      <c r="G226" s="2971"/>
      <c r="H226" s="2971"/>
      <c r="I226" s="2971"/>
      <c r="J226" s="2970" t="s">
        <v>586</v>
      </c>
      <c r="K226" s="2970"/>
      <c r="L226" s="2970"/>
      <c r="M226" s="2970"/>
      <c r="N226" s="2970"/>
      <c r="O226" s="2970"/>
      <c r="P226" s="2970"/>
      <c r="Q226" s="2970"/>
      <c r="R226" s="2970"/>
      <c r="S226" s="2970"/>
      <c r="T226" s="2970"/>
      <c r="U226" s="2970"/>
      <c r="V226" s="2970"/>
      <c r="W226" s="2970"/>
      <c r="X226" s="2970"/>
      <c r="Y226" s="2970"/>
      <c r="Z226" s="2970"/>
      <c r="AA226" s="2970"/>
      <c r="AB226" s="2970"/>
      <c r="AC226" s="2970"/>
      <c r="AD226" s="2970"/>
      <c r="AE226" s="2970"/>
      <c r="AF226" s="2970"/>
      <c r="AG226" s="2970"/>
      <c r="AH226" s="2970"/>
      <c r="AI226" s="2970"/>
      <c r="AJ226" s="2970"/>
      <c r="AK226" s="2970"/>
      <c r="AL226" s="2970"/>
      <c r="AM226" s="2970"/>
      <c r="AN226" s="2970"/>
      <c r="AO226" s="2970"/>
      <c r="AP226" s="2970"/>
      <c r="AQ226" s="2970"/>
      <c r="AR226" s="2970"/>
      <c r="AS226" s="2970"/>
      <c r="AT226" s="2970"/>
      <c r="AU226" s="2970"/>
      <c r="AV226" s="2970"/>
      <c r="AW226" s="2970"/>
      <c r="AX226" s="2970"/>
      <c r="AY226" s="2970"/>
      <c r="AZ226" s="2970"/>
      <c r="BA226" s="2970"/>
      <c r="BB226" s="2970"/>
      <c r="BC226" s="2970"/>
      <c r="BD226" s="2970"/>
      <c r="BE226" s="2970"/>
      <c r="BF226" s="2970"/>
      <c r="BG226" s="2970"/>
      <c r="BH226" s="2970"/>
      <c r="BI226" s="2970"/>
      <c r="BJ226" s="2970"/>
      <c r="BK226" s="2970"/>
      <c r="BL226" s="2970"/>
      <c r="BM226" s="2970"/>
      <c r="BN226" s="2970"/>
      <c r="BO226" s="2970"/>
      <c r="BP226" s="2970"/>
      <c r="BQ226" s="2970"/>
      <c r="BR226" s="2970"/>
      <c r="BS226" s="2970"/>
      <c r="BT226" s="2970"/>
      <c r="BU226" s="2970"/>
      <c r="BV226" s="2970"/>
      <c r="BW226" s="2970"/>
      <c r="BX226" s="2970"/>
      <c r="BY226" s="2970"/>
      <c r="BZ226" s="2970"/>
      <c r="CA226" s="2970"/>
      <c r="CB226" s="2970"/>
      <c r="CC226" s="2970"/>
      <c r="CD226" s="2972" t="s">
        <v>432</v>
      </c>
      <c r="CE226" s="2972"/>
      <c r="CF226" s="2972"/>
      <c r="CG226" s="2972"/>
      <c r="CH226" s="2972"/>
      <c r="CI226" s="2972"/>
      <c r="CJ226" s="1120"/>
      <c r="CK226" s="1121"/>
      <c r="CL226" s="1121"/>
      <c r="CM226" s="1131"/>
      <c r="CN226" s="1131"/>
      <c r="CO226" s="1131"/>
      <c r="CP226" s="1131"/>
      <c r="CQ226" s="1131"/>
      <c r="CR226" s="1131"/>
      <c r="CS226" s="1131"/>
      <c r="CT226" s="1123"/>
      <c r="CU226" s="1121"/>
      <c r="CV226" s="1121"/>
      <c r="CW226" s="1121"/>
      <c r="CX226" s="1121"/>
      <c r="CY226" s="1121"/>
      <c r="CZ226" s="1121"/>
      <c r="DA226" s="1121"/>
      <c r="DB226" s="1121"/>
      <c r="DC226" s="1121"/>
      <c r="DD226" s="1121"/>
      <c r="DE226" s="1121"/>
      <c r="DF226" s="1121"/>
    </row>
    <row r="227" spans="1:110" s="1119" customFormat="1" ht="51.75" customHeight="1" x14ac:dyDescent="0.4">
      <c r="A227" s="1118"/>
      <c r="E227" s="1127"/>
      <c r="F227" s="2971" t="s">
        <v>273</v>
      </c>
      <c r="G227" s="2971"/>
      <c r="H227" s="2971"/>
      <c r="I227" s="2971"/>
      <c r="J227" s="2970" t="s">
        <v>563</v>
      </c>
      <c r="K227" s="2970"/>
      <c r="L227" s="2970"/>
      <c r="M227" s="2970"/>
      <c r="N227" s="2970"/>
      <c r="O227" s="2970"/>
      <c r="P227" s="2970"/>
      <c r="Q227" s="2970"/>
      <c r="R227" s="2970"/>
      <c r="S227" s="2970"/>
      <c r="T227" s="2970"/>
      <c r="U227" s="2970"/>
      <c r="V227" s="2970"/>
      <c r="W227" s="2970"/>
      <c r="X227" s="2970"/>
      <c r="Y227" s="2970"/>
      <c r="Z227" s="2970"/>
      <c r="AA227" s="2970"/>
      <c r="AB227" s="2970"/>
      <c r="AC227" s="2970"/>
      <c r="AD227" s="2970"/>
      <c r="AE227" s="2970"/>
      <c r="AF227" s="2970"/>
      <c r="AG227" s="2970"/>
      <c r="AH227" s="2970"/>
      <c r="AI227" s="2970"/>
      <c r="AJ227" s="2970"/>
      <c r="AK227" s="2970"/>
      <c r="AL227" s="2970"/>
      <c r="AM227" s="2970"/>
      <c r="AN227" s="2970"/>
      <c r="AO227" s="2970"/>
      <c r="AP227" s="2970"/>
      <c r="AQ227" s="2970"/>
      <c r="AR227" s="2970"/>
      <c r="AS227" s="2970"/>
      <c r="AT227" s="2970"/>
      <c r="AU227" s="2970"/>
      <c r="AV227" s="2970"/>
      <c r="AW227" s="2970"/>
      <c r="AX227" s="2970"/>
      <c r="AY227" s="2970"/>
      <c r="AZ227" s="2970"/>
      <c r="BA227" s="2970"/>
      <c r="BB227" s="2970"/>
      <c r="BC227" s="2970"/>
      <c r="BD227" s="2970"/>
      <c r="BE227" s="2970"/>
      <c r="BF227" s="2970"/>
      <c r="BG227" s="2970"/>
      <c r="BH227" s="2970"/>
      <c r="BI227" s="2970"/>
      <c r="BJ227" s="2970"/>
      <c r="BK227" s="2970"/>
      <c r="BL227" s="2970"/>
      <c r="BM227" s="2970"/>
      <c r="BN227" s="2970"/>
      <c r="BO227" s="2970"/>
      <c r="BP227" s="2970"/>
      <c r="BQ227" s="2970"/>
      <c r="BR227" s="2970"/>
      <c r="BS227" s="2970"/>
      <c r="BT227" s="2970"/>
      <c r="BU227" s="2970"/>
      <c r="BV227" s="2970"/>
      <c r="BW227" s="2970"/>
      <c r="BX227" s="2970"/>
      <c r="BY227" s="2970"/>
      <c r="BZ227" s="2970"/>
      <c r="CA227" s="2970"/>
      <c r="CB227" s="2970"/>
      <c r="CC227" s="2970"/>
      <c r="CD227" s="2972" t="s">
        <v>592</v>
      </c>
      <c r="CE227" s="2972"/>
      <c r="CF227" s="2972"/>
      <c r="CG227" s="2972"/>
      <c r="CH227" s="2972"/>
      <c r="CI227" s="2972"/>
      <c r="CJ227" s="1120"/>
      <c r="CK227" s="1121"/>
      <c r="CL227" s="1121"/>
      <c r="CM227" s="1121"/>
      <c r="CN227" s="1131"/>
      <c r="CO227" s="1131"/>
      <c r="CP227" s="1131"/>
      <c r="CQ227" s="1131"/>
      <c r="CR227" s="1131"/>
      <c r="CS227" s="1131"/>
      <c r="CT227" s="1123"/>
      <c r="CU227" s="1121"/>
      <c r="CV227" s="1121"/>
      <c r="CW227" s="1121"/>
      <c r="CX227" s="1121"/>
      <c r="CY227" s="1121"/>
      <c r="CZ227" s="1121"/>
      <c r="DA227" s="1121"/>
      <c r="DB227" s="1121"/>
      <c r="DC227" s="1121"/>
      <c r="DD227" s="1121"/>
      <c r="DE227" s="1121"/>
      <c r="DF227" s="1121"/>
    </row>
    <row r="228" spans="1:110" s="1119" customFormat="1" ht="51.75" customHeight="1" x14ac:dyDescent="0.4">
      <c r="A228" s="1118"/>
      <c r="E228" s="1127"/>
      <c r="F228" s="2971" t="s">
        <v>277</v>
      </c>
      <c r="G228" s="2971"/>
      <c r="H228" s="2971"/>
      <c r="I228" s="2971"/>
      <c r="J228" s="2970" t="s">
        <v>587</v>
      </c>
      <c r="K228" s="2970"/>
      <c r="L228" s="2970"/>
      <c r="M228" s="2970"/>
      <c r="N228" s="2970"/>
      <c r="O228" s="2970"/>
      <c r="P228" s="2970"/>
      <c r="Q228" s="2970"/>
      <c r="R228" s="2970"/>
      <c r="S228" s="2970"/>
      <c r="T228" s="2970"/>
      <c r="U228" s="2970"/>
      <c r="V228" s="2970"/>
      <c r="W228" s="2970"/>
      <c r="X228" s="2970"/>
      <c r="Y228" s="2970"/>
      <c r="Z228" s="2970"/>
      <c r="AA228" s="2970"/>
      <c r="AB228" s="2970"/>
      <c r="AC228" s="2970"/>
      <c r="AD228" s="2970"/>
      <c r="AE228" s="2970"/>
      <c r="AF228" s="2970"/>
      <c r="AG228" s="2970"/>
      <c r="AH228" s="2970"/>
      <c r="AI228" s="2970"/>
      <c r="AJ228" s="2970"/>
      <c r="AK228" s="2970"/>
      <c r="AL228" s="2970"/>
      <c r="AM228" s="2970"/>
      <c r="AN228" s="2970"/>
      <c r="AO228" s="2970"/>
      <c r="AP228" s="2970"/>
      <c r="AQ228" s="2970"/>
      <c r="AR228" s="2970"/>
      <c r="AS228" s="2970"/>
      <c r="AT228" s="2970"/>
      <c r="AU228" s="2970"/>
      <c r="AV228" s="2970"/>
      <c r="AW228" s="2970"/>
      <c r="AX228" s="2970"/>
      <c r="AY228" s="2970"/>
      <c r="AZ228" s="2970"/>
      <c r="BA228" s="2970"/>
      <c r="BB228" s="2970"/>
      <c r="BC228" s="2970"/>
      <c r="BD228" s="2970"/>
      <c r="BE228" s="2970"/>
      <c r="BF228" s="2970"/>
      <c r="BG228" s="2970"/>
      <c r="BH228" s="2970"/>
      <c r="BI228" s="2970"/>
      <c r="BJ228" s="2970"/>
      <c r="BK228" s="2970"/>
      <c r="BL228" s="2970"/>
      <c r="BM228" s="2970"/>
      <c r="BN228" s="2970"/>
      <c r="BO228" s="2970"/>
      <c r="BP228" s="2970"/>
      <c r="BQ228" s="2970"/>
      <c r="BR228" s="2970"/>
      <c r="BS228" s="2970"/>
      <c r="BT228" s="2970"/>
      <c r="BU228" s="2970"/>
      <c r="BV228" s="2970"/>
      <c r="BW228" s="2970"/>
      <c r="BX228" s="2970"/>
      <c r="BY228" s="2970"/>
      <c r="BZ228" s="2970"/>
      <c r="CA228" s="2970"/>
      <c r="CB228" s="2970"/>
      <c r="CC228" s="2970"/>
      <c r="CD228" s="2972" t="s">
        <v>429</v>
      </c>
      <c r="CE228" s="2972"/>
      <c r="CF228" s="2972"/>
      <c r="CG228" s="2972"/>
      <c r="CH228" s="2972"/>
      <c r="CI228" s="2972"/>
      <c r="CJ228" s="1120"/>
      <c r="CK228" s="1121"/>
      <c r="CL228" s="1121"/>
      <c r="CM228" s="1131"/>
      <c r="CN228" s="1131"/>
      <c r="CO228" s="1131"/>
      <c r="CP228" s="1131"/>
      <c r="CQ228" s="1131"/>
      <c r="CR228" s="1131"/>
      <c r="CS228" s="1131"/>
      <c r="CT228" s="1123"/>
      <c r="CU228" s="1121"/>
      <c r="CV228" s="1121"/>
      <c r="CW228" s="1121"/>
      <c r="CX228" s="1121"/>
      <c r="CY228" s="1121"/>
      <c r="CZ228" s="1121"/>
      <c r="DA228" s="1121"/>
      <c r="DB228" s="1121"/>
      <c r="DC228" s="1121"/>
      <c r="DD228" s="1121"/>
      <c r="DE228" s="1121"/>
      <c r="DF228" s="1121"/>
    </row>
    <row r="229" spans="1:110" s="1119" customFormat="1" ht="42.75" customHeight="1" x14ac:dyDescent="0.4">
      <c r="A229" s="1118"/>
      <c r="E229" s="1127"/>
      <c r="F229" s="2971" t="s">
        <v>284</v>
      </c>
      <c r="G229" s="2971"/>
      <c r="H229" s="2971"/>
      <c r="I229" s="2971"/>
      <c r="J229" s="2970" t="s">
        <v>566</v>
      </c>
      <c r="K229" s="2970"/>
      <c r="L229" s="2970"/>
      <c r="M229" s="2970"/>
      <c r="N229" s="2970"/>
      <c r="O229" s="2970"/>
      <c r="P229" s="2970"/>
      <c r="Q229" s="2970"/>
      <c r="R229" s="2970"/>
      <c r="S229" s="2970"/>
      <c r="T229" s="2970"/>
      <c r="U229" s="2970"/>
      <c r="V229" s="2970"/>
      <c r="W229" s="2970"/>
      <c r="X229" s="2970"/>
      <c r="Y229" s="2970"/>
      <c r="Z229" s="2970"/>
      <c r="AA229" s="2970"/>
      <c r="AB229" s="2970"/>
      <c r="AC229" s="2970"/>
      <c r="AD229" s="2970"/>
      <c r="AE229" s="2970"/>
      <c r="AF229" s="2970"/>
      <c r="AG229" s="2970"/>
      <c r="AH229" s="2970"/>
      <c r="AI229" s="2970"/>
      <c r="AJ229" s="2970"/>
      <c r="AK229" s="2970"/>
      <c r="AL229" s="2970"/>
      <c r="AM229" s="2970"/>
      <c r="AN229" s="2970"/>
      <c r="AO229" s="2970"/>
      <c r="AP229" s="2970"/>
      <c r="AQ229" s="2970"/>
      <c r="AR229" s="2970"/>
      <c r="AS229" s="2970"/>
      <c r="AT229" s="2970"/>
      <c r="AU229" s="2970"/>
      <c r="AV229" s="2970"/>
      <c r="AW229" s="2970"/>
      <c r="AX229" s="2970"/>
      <c r="AY229" s="2970"/>
      <c r="AZ229" s="2970"/>
      <c r="BA229" s="2970"/>
      <c r="BB229" s="2970"/>
      <c r="BC229" s="2970"/>
      <c r="BD229" s="2970"/>
      <c r="BE229" s="2970"/>
      <c r="BF229" s="2970"/>
      <c r="BG229" s="2970"/>
      <c r="BH229" s="2970"/>
      <c r="BI229" s="2970"/>
      <c r="BJ229" s="2970"/>
      <c r="BK229" s="2970"/>
      <c r="BL229" s="2970"/>
      <c r="BM229" s="2970"/>
      <c r="BN229" s="2970"/>
      <c r="BO229" s="2970"/>
      <c r="BP229" s="2970"/>
      <c r="BQ229" s="2970"/>
      <c r="BR229" s="2970"/>
      <c r="BS229" s="2970"/>
      <c r="BT229" s="2970"/>
      <c r="BU229" s="2970"/>
      <c r="BV229" s="2970"/>
      <c r="BW229" s="2970"/>
      <c r="BX229" s="2970"/>
      <c r="BY229" s="2970"/>
      <c r="BZ229" s="2970"/>
      <c r="CA229" s="2970"/>
      <c r="CB229" s="2970"/>
      <c r="CC229" s="2970"/>
      <c r="CD229" s="2972" t="s">
        <v>431</v>
      </c>
      <c r="CE229" s="2972"/>
      <c r="CF229" s="2972"/>
      <c r="CG229" s="2972"/>
      <c r="CH229" s="2972"/>
      <c r="CI229" s="2972"/>
      <c r="CJ229" s="1120"/>
      <c r="CK229" s="1121"/>
      <c r="CL229" s="1121"/>
      <c r="CM229" s="1131"/>
      <c r="CN229" s="1131"/>
      <c r="CO229" s="1131"/>
      <c r="CP229" s="1131"/>
      <c r="CQ229" s="1131"/>
      <c r="CR229" s="1131"/>
      <c r="CS229" s="1131"/>
      <c r="CT229" s="1123"/>
      <c r="CU229" s="1121"/>
      <c r="CV229" s="1121"/>
      <c r="CW229" s="1121"/>
      <c r="CX229" s="1121"/>
      <c r="CY229" s="1121"/>
      <c r="CZ229" s="1121"/>
      <c r="DA229" s="1121"/>
      <c r="DB229" s="1121"/>
      <c r="DC229" s="1121"/>
      <c r="DD229" s="1121"/>
      <c r="DE229" s="1121"/>
      <c r="DF229" s="1121"/>
    </row>
    <row r="230" spans="1:110" s="1119" customFormat="1" ht="41.25" customHeight="1" x14ac:dyDescent="0.4">
      <c r="A230" s="1118"/>
      <c r="E230" s="1127"/>
      <c r="F230" s="2971" t="s">
        <v>288</v>
      </c>
      <c r="G230" s="2971"/>
      <c r="H230" s="2971"/>
      <c r="I230" s="2971"/>
      <c r="J230" s="2970" t="s">
        <v>564</v>
      </c>
      <c r="K230" s="2970"/>
      <c r="L230" s="2970"/>
      <c r="M230" s="2970"/>
      <c r="N230" s="2970"/>
      <c r="O230" s="2970"/>
      <c r="P230" s="2970"/>
      <c r="Q230" s="2970"/>
      <c r="R230" s="2970"/>
      <c r="S230" s="2970"/>
      <c r="T230" s="2970"/>
      <c r="U230" s="2970"/>
      <c r="V230" s="2970"/>
      <c r="W230" s="2970"/>
      <c r="X230" s="2970"/>
      <c r="Y230" s="2970"/>
      <c r="Z230" s="2970"/>
      <c r="AA230" s="2970"/>
      <c r="AB230" s="2970"/>
      <c r="AC230" s="2970"/>
      <c r="AD230" s="2970"/>
      <c r="AE230" s="2970"/>
      <c r="AF230" s="2970"/>
      <c r="AG230" s="2970"/>
      <c r="AH230" s="2970"/>
      <c r="AI230" s="2970"/>
      <c r="AJ230" s="2970"/>
      <c r="AK230" s="2970"/>
      <c r="AL230" s="2970"/>
      <c r="AM230" s="2970"/>
      <c r="AN230" s="2970"/>
      <c r="AO230" s="2970"/>
      <c r="AP230" s="2970"/>
      <c r="AQ230" s="2970"/>
      <c r="AR230" s="2970"/>
      <c r="AS230" s="2970"/>
      <c r="AT230" s="2970"/>
      <c r="AU230" s="2970"/>
      <c r="AV230" s="2970"/>
      <c r="AW230" s="2970"/>
      <c r="AX230" s="2970"/>
      <c r="AY230" s="2970"/>
      <c r="AZ230" s="2970"/>
      <c r="BA230" s="2970"/>
      <c r="BB230" s="2970"/>
      <c r="BC230" s="2970"/>
      <c r="BD230" s="2970"/>
      <c r="BE230" s="2970"/>
      <c r="BF230" s="2970"/>
      <c r="BG230" s="2970"/>
      <c r="BH230" s="2970"/>
      <c r="BI230" s="2970"/>
      <c r="BJ230" s="2970"/>
      <c r="BK230" s="2970"/>
      <c r="BL230" s="2970"/>
      <c r="BM230" s="2970"/>
      <c r="BN230" s="2970"/>
      <c r="BO230" s="2970"/>
      <c r="BP230" s="2970"/>
      <c r="BQ230" s="2970"/>
      <c r="BR230" s="2970"/>
      <c r="BS230" s="2970"/>
      <c r="BT230" s="2970"/>
      <c r="BU230" s="2970"/>
      <c r="BV230" s="2970"/>
      <c r="BW230" s="2970"/>
      <c r="BX230" s="2970"/>
      <c r="BY230" s="2970"/>
      <c r="BZ230" s="2970"/>
      <c r="CA230" s="2970"/>
      <c r="CB230" s="2970"/>
      <c r="CC230" s="2970"/>
      <c r="CD230" s="2972" t="s">
        <v>433</v>
      </c>
      <c r="CE230" s="2972"/>
      <c r="CF230" s="2972"/>
      <c r="CG230" s="2972"/>
      <c r="CH230" s="2972"/>
      <c r="CI230" s="2972"/>
      <c r="CJ230" s="1120"/>
      <c r="CK230" s="1121"/>
      <c r="CL230" s="1121"/>
      <c r="CM230" s="1131"/>
      <c r="CN230" s="1131"/>
      <c r="CO230" s="1131"/>
      <c r="CP230" s="1131"/>
      <c r="CQ230" s="1131"/>
      <c r="CR230" s="1131"/>
      <c r="CS230" s="1131"/>
      <c r="CT230" s="1123"/>
      <c r="CU230" s="1121"/>
      <c r="CV230" s="1121"/>
      <c r="CW230" s="1121"/>
      <c r="CX230" s="1121"/>
      <c r="CY230" s="1121"/>
      <c r="CZ230" s="1121"/>
      <c r="DA230" s="1121"/>
      <c r="DB230" s="1121"/>
      <c r="DC230" s="1121"/>
      <c r="DD230" s="1121"/>
      <c r="DE230" s="1121"/>
      <c r="DF230" s="1121"/>
    </row>
    <row r="231" spans="1:110" s="1119" customFormat="1" ht="50.25" customHeight="1" x14ac:dyDescent="0.4">
      <c r="A231" s="1118"/>
      <c r="E231" s="1127"/>
      <c r="F231" s="2971" t="s">
        <v>291</v>
      </c>
      <c r="G231" s="2971"/>
      <c r="H231" s="2971"/>
      <c r="I231" s="2971"/>
      <c r="J231" s="2970" t="s">
        <v>565</v>
      </c>
      <c r="K231" s="2970"/>
      <c r="L231" s="2970"/>
      <c r="M231" s="2970"/>
      <c r="N231" s="2970"/>
      <c r="O231" s="2970"/>
      <c r="P231" s="2970"/>
      <c r="Q231" s="2970"/>
      <c r="R231" s="2970"/>
      <c r="S231" s="2970"/>
      <c r="T231" s="2970"/>
      <c r="U231" s="2970"/>
      <c r="V231" s="2970"/>
      <c r="W231" s="2970"/>
      <c r="X231" s="2970"/>
      <c r="Y231" s="2970"/>
      <c r="Z231" s="2970"/>
      <c r="AA231" s="2970"/>
      <c r="AB231" s="2970"/>
      <c r="AC231" s="2970"/>
      <c r="AD231" s="2970"/>
      <c r="AE231" s="2970"/>
      <c r="AF231" s="2970"/>
      <c r="AG231" s="2970"/>
      <c r="AH231" s="2970"/>
      <c r="AI231" s="2970"/>
      <c r="AJ231" s="2970"/>
      <c r="AK231" s="2970"/>
      <c r="AL231" s="2970"/>
      <c r="AM231" s="2970"/>
      <c r="AN231" s="2970"/>
      <c r="AO231" s="2970"/>
      <c r="AP231" s="2970"/>
      <c r="AQ231" s="2970"/>
      <c r="AR231" s="2970"/>
      <c r="AS231" s="2970"/>
      <c r="AT231" s="2970"/>
      <c r="AU231" s="2970"/>
      <c r="AV231" s="2970"/>
      <c r="AW231" s="2970"/>
      <c r="AX231" s="2970"/>
      <c r="AY231" s="2970"/>
      <c r="AZ231" s="2970"/>
      <c r="BA231" s="2970"/>
      <c r="BB231" s="2970"/>
      <c r="BC231" s="2970"/>
      <c r="BD231" s="2970"/>
      <c r="BE231" s="2970"/>
      <c r="BF231" s="2970"/>
      <c r="BG231" s="2970"/>
      <c r="BH231" s="2970"/>
      <c r="BI231" s="2970"/>
      <c r="BJ231" s="2970"/>
      <c r="BK231" s="2970"/>
      <c r="BL231" s="2970"/>
      <c r="BM231" s="2970"/>
      <c r="BN231" s="2970"/>
      <c r="BO231" s="2970"/>
      <c r="BP231" s="2970"/>
      <c r="BQ231" s="2970"/>
      <c r="BR231" s="2970"/>
      <c r="BS231" s="2970"/>
      <c r="BT231" s="2970"/>
      <c r="BU231" s="2970"/>
      <c r="BV231" s="2970"/>
      <c r="BW231" s="2970"/>
      <c r="BX231" s="2970"/>
      <c r="BY231" s="2970"/>
      <c r="BZ231" s="2970"/>
      <c r="CA231" s="2970"/>
      <c r="CB231" s="2970"/>
      <c r="CC231" s="2970"/>
      <c r="CD231" s="2972" t="s">
        <v>437</v>
      </c>
      <c r="CE231" s="2972"/>
      <c r="CF231" s="2972"/>
      <c r="CG231" s="2972"/>
      <c r="CH231" s="2972"/>
      <c r="CI231" s="2972"/>
      <c r="CJ231" s="1120"/>
      <c r="CK231" s="1121"/>
      <c r="CL231" s="1121"/>
      <c r="CM231" s="1131"/>
      <c r="CN231" s="1131"/>
      <c r="CO231" s="1131"/>
      <c r="CP231" s="1131"/>
      <c r="CQ231" s="1131"/>
      <c r="CR231" s="1131"/>
      <c r="CS231" s="1131"/>
      <c r="CT231" s="1123"/>
      <c r="CU231" s="1121"/>
      <c r="CV231" s="1121"/>
      <c r="CW231" s="1121"/>
      <c r="CX231" s="1121"/>
      <c r="CY231" s="1121"/>
      <c r="CZ231" s="1121"/>
      <c r="DA231" s="1121"/>
      <c r="DB231" s="1121"/>
      <c r="DC231" s="1121"/>
      <c r="DD231" s="1121"/>
      <c r="DE231" s="1121"/>
      <c r="DF231" s="1121"/>
    </row>
    <row r="232" spans="1:110" s="719" customFormat="1" ht="47.25" customHeight="1" x14ac:dyDescent="0.4">
      <c r="E232" s="720"/>
      <c r="F232" s="2971" t="s">
        <v>293</v>
      </c>
      <c r="G232" s="2971"/>
      <c r="H232" s="2971"/>
      <c r="I232" s="2971"/>
      <c r="J232" s="2970" t="s">
        <v>527</v>
      </c>
      <c r="K232" s="2970"/>
      <c r="L232" s="2970"/>
      <c r="M232" s="2970"/>
      <c r="N232" s="2970"/>
      <c r="O232" s="2970"/>
      <c r="P232" s="2970"/>
      <c r="Q232" s="2970"/>
      <c r="R232" s="2970"/>
      <c r="S232" s="2970"/>
      <c r="T232" s="2970"/>
      <c r="U232" s="2970"/>
      <c r="V232" s="2970"/>
      <c r="W232" s="2970"/>
      <c r="X232" s="2970"/>
      <c r="Y232" s="2970"/>
      <c r="Z232" s="2970"/>
      <c r="AA232" s="2970"/>
      <c r="AB232" s="2970"/>
      <c r="AC232" s="2970"/>
      <c r="AD232" s="2970"/>
      <c r="AE232" s="2970"/>
      <c r="AF232" s="2970"/>
      <c r="AG232" s="2970"/>
      <c r="AH232" s="2970"/>
      <c r="AI232" s="2970"/>
      <c r="AJ232" s="2970"/>
      <c r="AK232" s="2970"/>
      <c r="AL232" s="2970"/>
      <c r="AM232" s="2970"/>
      <c r="AN232" s="2970"/>
      <c r="AO232" s="2970"/>
      <c r="AP232" s="2970"/>
      <c r="AQ232" s="2970"/>
      <c r="AR232" s="2970"/>
      <c r="AS232" s="2970"/>
      <c r="AT232" s="2970"/>
      <c r="AU232" s="2970"/>
      <c r="AV232" s="2970"/>
      <c r="AW232" s="2970"/>
      <c r="AX232" s="2970"/>
      <c r="AY232" s="2970"/>
      <c r="AZ232" s="2970"/>
      <c r="BA232" s="2970"/>
      <c r="BB232" s="2970"/>
      <c r="BC232" s="2970"/>
      <c r="BD232" s="2970"/>
      <c r="BE232" s="2970"/>
      <c r="BF232" s="2970"/>
      <c r="BG232" s="2970"/>
      <c r="BH232" s="2970"/>
      <c r="BI232" s="2970"/>
      <c r="BJ232" s="2970"/>
      <c r="BK232" s="2970"/>
      <c r="BL232" s="2970"/>
      <c r="BM232" s="2970"/>
      <c r="BN232" s="2970"/>
      <c r="BO232" s="2970"/>
      <c r="BP232" s="2970"/>
      <c r="BQ232" s="2970"/>
      <c r="BR232" s="2970"/>
      <c r="BS232" s="2970"/>
      <c r="BT232" s="2970"/>
      <c r="BU232" s="2970"/>
      <c r="BV232" s="2970"/>
      <c r="BW232" s="2970"/>
      <c r="BX232" s="2970"/>
      <c r="BY232" s="2970"/>
      <c r="BZ232" s="2970"/>
      <c r="CA232" s="2970"/>
      <c r="CB232" s="2970"/>
      <c r="CC232" s="2970"/>
      <c r="CD232" s="2972" t="s">
        <v>299</v>
      </c>
      <c r="CE232" s="2972"/>
      <c r="CF232" s="2972"/>
      <c r="CG232" s="2972"/>
      <c r="CH232" s="2972"/>
      <c r="CI232" s="2972"/>
      <c r="CJ232" s="1120"/>
      <c r="CK232" s="1121"/>
      <c r="CL232" s="1121"/>
      <c r="CM232" s="1131"/>
      <c r="CN232" s="1134"/>
      <c r="CO232" s="1134"/>
      <c r="CP232" s="1134"/>
      <c r="CQ232" s="1134"/>
      <c r="CR232" s="1134"/>
      <c r="CS232" s="720"/>
    </row>
    <row r="233" spans="1:110" s="719" customFormat="1" ht="54.75" customHeight="1" x14ac:dyDescent="0.4">
      <c r="E233" s="720"/>
      <c r="F233" s="2971" t="s">
        <v>389</v>
      </c>
      <c r="G233" s="2971"/>
      <c r="H233" s="2971"/>
      <c r="I233" s="2971"/>
      <c r="J233" s="2970" t="s">
        <v>617</v>
      </c>
      <c r="K233" s="2970"/>
      <c r="L233" s="2970"/>
      <c r="M233" s="2970"/>
      <c r="N233" s="2970"/>
      <c r="O233" s="2970"/>
      <c r="P233" s="2970"/>
      <c r="Q233" s="2970"/>
      <c r="R233" s="2970"/>
      <c r="S233" s="2970"/>
      <c r="T233" s="2970"/>
      <c r="U233" s="2970"/>
      <c r="V233" s="2970"/>
      <c r="W233" s="2970"/>
      <c r="X233" s="2970"/>
      <c r="Y233" s="2970"/>
      <c r="Z233" s="2970"/>
      <c r="AA233" s="2970"/>
      <c r="AB233" s="2970"/>
      <c r="AC233" s="2970"/>
      <c r="AD233" s="2970"/>
      <c r="AE233" s="2970"/>
      <c r="AF233" s="2970"/>
      <c r="AG233" s="2970"/>
      <c r="AH233" s="2970"/>
      <c r="AI233" s="2970"/>
      <c r="AJ233" s="2970"/>
      <c r="AK233" s="2970"/>
      <c r="AL233" s="2970"/>
      <c r="AM233" s="2970"/>
      <c r="AN233" s="2970"/>
      <c r="AO233" s="2970"/>
      <c r="AP233" s="2970"/>
      <c r="AQ233" s="2970"/>
      <c r="AR233" s="2970"/>
      <c r="AS233" s="2970"/>
      <c r="AT233" s="2970"/>
      <c r="AU233" s="2970"/>
      <c r="AV233" s="2970"/>
      <c r="AW233" s="2970"/>
      <c r="AX233" s="2970"/>
      <c r="AY233" s="2970"/>
      <c r="AZ233" s="2970"/>
      <c r="BA233" s="2970"/>
      <c r="BB233" s="2970"/>
      <c r="BC233" s="2970"/>
      <c r="BD233" s="2970"/>
      <c r="BE233" s="2970"/>
      <c r="BF233" s="2970"/>
      <c r="BG233" s="2970"/>
      <c r="BH233" s="2970"/>
      <c r="BI233" s="2970"/>
      <c r="BJ233" s="2970"/>
      <c r="BK233" s="2970"/>
      <c r="BL233" s="2970"/>
      <c r="BM233" s="2970"/>
      <c r="BN233" s="2970"/>
      <c r="BO233" s="2970"/>
      <c r="BP233" s="2970"/>
      <c r="BQ233" s="2970"/>
      <c r="BR233" s="2970"/>
      <c r="BS233" s="2970"/>
      <c r="BT233" s="2970"/>
      <c r="BU233" s="2970"/>
      <c r="BV233" s="2970"/>
      <c r="BW233" s="2970"/>
      <c r="BX233" s="2970"/>
      <c r="BY233" s="2970"/>
      <c r="BZ233" s="2970"/>
      <c r="CA233" s="2970"/>
      <c r="CB233" s="2970"/>
      <c r="CC233" s="2970"/>
      <c r="CD233" s="2972" t="s">
        <v>316</v>
      </c>
      <c r="CE233" s="2972"/>
      <c r="CF233" s="2972"/>
      <c r="CG233" s="2972"/>
      <c r="CH233" s="2972"/>
      <c r="CI233" s="2972"/>
      <c r="CJ233" s="1120"/>
      <c r="CK233" s="1121"/>
      <c r="CL233" s="1121"/>
      <c r="CM233" s="1131"/>
      <c r="CN233" s="1134"/>
      <c r="CO233" s="1134"/>
      <c r="CP233" s="1134"/>
      <c r="CQ233" s="1134"/>
      <c r="CR233" s="1134"/>
      <c r="CS233" s="720"/>
    </row>
    <row r="234" spans="1:110" s="1137" customFormat="1" ht="47.25" customHeight="1" x14ac:dyDescent="0.4">
      <c r="A234" s="721"/>
      <c r="B234" s="721"/>
      <c r="C234" s="721"/>
      <c r="D234" s="721"/>
      <c r="E234" s="721"/>
      <c r="F234" s="2971" t="s">
        <v>530</v>
      </c>
      <c r="G234" s="2971"/>
      <c r="H234" s="2971"/>
      <c r="I234" s="2971"/>
      <c r="J234" s="2970" t="s">
        <v>533</v>
      </c>
      <c r="K234" s="2970"/>
      <c r="L234" s="2970"/>
      <c r="M234" s="2970"/>
      <c r="N234" s="2970"/>
      <c r="O234" s="2970"/>
      <c r="P234" s="2970"/>
      <c r="Q234" s="2970"/>
      <c r="R234" s="2970"/>
      <c r="S234" s="2970"/>
      <c r="T234" s="2970"/>
      <c r="U234" s="2970"/>
      <c r="V234" s="2970"/>
      <c r="W234" s="2970"/>
      <c r="X234" s="2970"/>
      <c r="Y234" s="2970"/>
      <c r="Z234" s="2970"/>
      <c r="AA234" s="2970"/>
      <c r="AB234" s="2970"/>
      <c r="AC234" s="2970"/>
      <c r="AD234" s="2970"/>
      <c r="AE234" s="2970"/>
      <c r="AF234" s="2970"/>
      <c r="AG234" s="2970"/>
      <c r="AH234" s="2970"/>
      <c r="AI234" s="2970"/>
      <c r="AJ234" s="2970"/>
      <c r="AK234" s="2970"/>
      <c r="AL234" s="2970"/>
      <c r="AM234" s="2970"/>
      <c r="AN234" s="2970"/>
      <c r="AO234" s="2970"/>
      <c r="AP234" s="2970"/>
      <c r="AQ234" s="2970"/>
      <c r="AR234" s="2970"/>
      <c r="AS234" s="2970"/>
      <c r="AT234" s="2970"/>
      <c r="AU234" s="2970"/>
      <c r="AV234" s="2970"/>
      <c r="AW234" s="2970"/>
      <c r="AX234" s="2970"/>
      <c r="AY234" s="2970"/>
      <c r="AZ234" s="2970"/>
      <c r="BA234" s="2970"/>
      <c r="BB234" s="2970"/>
      <c r="BC234" s="2970"/>
      <c r="BD234" s="2970"/>
      <c r="BE234" s="2970"/>
      <c r="BF234" s="2970"/>
      <c r="BG234" s="2970"/>
      <c r="BH234" s="2970"/>
      <c r="BI234" s="2970"/>
      <c r="BJ234" s="2970"/>
      <c r="BK234" s="2970"/>
      <c r="BL234" s="2970"/>
      <c r="BM234" s="2970"/>
      <c r="BN234" s="2970"/>
      <c r="BO234" s="2970"/>
      <c r="BP234" s="2970"/>
      <c r="BQ234" s="2970"/>
      <c r="BR234" s="2970"/>
      <c r="BS234" s="2970"/>
      <c r="BT234" s="2970"/>
      <c r="BU234" s="2970"/>
      <c r="BV234" s="2970"/>
      <c r="BW234" s="2970"/>
      <c r="BX234" s="2970"/>
      <c r="BY234" s="2970"/>
      <c r="BZ234" s="2970"/>
      <c r="CA234" s="2970"/>
      <c r="CB234" s="2970"/>
      <c r="CC234" s="2970"/>
      <c r="CD234" s="2972" t="s">
        <v>426</v>
      </c>
      <c r="CE234" s="2972"/>
      <c r="CF234" s="2972"/>
      <c r="CG234" s="2972"/>
      <c r="CH234" s="2972"/>
      <c r="CI234" s="2972"/>
      <c r="CJ234" s="1120"/>
      <c r="CK234" s="1121"/>
      <c r="CL234" s="1121"/>
      <c r="CM234" s="1131"/>
      <c r="CN234" s="1135"/>
      <c r="CO234" s="1135"/>
      <c r="CP234" s="1135"/>
      <c r="CQ234" s="1135"/>
      <c r="CR234" s="1135"/>
      <c r="CS234" s="1135"/>
      <c r="CT234" s="1136"/>
    </row>
    <row r="235" spans="1:110" s="1137" customFormat="1" ht="53.25" customHeight="1" x14ac:dyDescent="0.4">
      <c r="A235" s="719"/>
      <c r="B235" s="719"/>
      <c r="C235" s="719"/>
      <c r="D235" s="719"/>
      <c r="E235" s="719"/>
      <c r="F235" s="2971" t="s">
        <v>445</v>
      </c>
      <c r="G235" s="2971"/>
      <c r="H235" s="2971"/>
      <c r="I235" s="2971"/>
      <c r="J235" s="2970" t="s">
        <v>569</v>
      </c>
      <c r="K235" s="2970"/>
      <c r="L235" s="2970"/>
      <c r="M235" s="2970"/>
      <c r="N235" s="2970"/>
      <c r="O235" s="2970"/>
      <c r="P235" s="2970"/>
      <c r="Q235" s="2970"/>
      <c r="R235" s="2970"/>
      <c r="S235" s="2970"/>
      <c r="T235" s="2970"/>
      <c r="U235" s="2970"/>
      <c r="V235" s="2970"/>
      <c r="W235" s="2970"/>
      <c r="X235" s="2970"/>
      <c r="Y235" s="2970"/>
      <c r="Z235" s="2970"/>
      <c r="AA235" s="2970"/>
      <c r="AB235" s="2970"/>
      <c r="AC235" s="2970"/>
      <c r="AD235" s="2970"/>
      <c r="AE235" s="2970"/>
      <c r="AF235" s="2970"/>
      <c r="AG235" s="2970"/>
      <c r="AH235" s="2970"/>
      <c r="AI235" s="2970"/>
      <c r="AJ235" s="2970"/>
      <c r="AK235" s="2970"/>
      <c r="AL235" s="2970"/>
      <c r="AM235" s="2970"/>
      <c r="AN235" s="2970"/>
      <c r="AO235" s="2970"/>
      <c r="AP235" s="2970"/>
      <c r="AQ235" s="2970"/>
      <c r="AR235" s="2970"/>
      <c r="AS235" s="2970"/>
      <c r="AT235" s="2970"/>
      <c r="AU235" s="2970"/>
      <c r="AV235" s="2970"/>
      <c r="AW235" s="2970"/>
      <c r="AX235" s="2970"/>
      <c r="AY235" s="2970"/>
      <c r="AZ235" s="2970"/>
      <c r="BA235" s="2970"/>
      <c r="BB235" s="2970"/>
      <c r="BC235" s="2970"/>
      <c r="BD235" s="2970"/>
      <c r="BE235" s="2970"/>
      <c r="BF235" s="2970"/>
      <c r="BG235" s="2970"/>
      <c r="BH235" s="2970"/>
      <c r="BI235" s="2970"/>
      <c r="BJ235" s="2970"/>
      <c r="BK235" s="2970"/>
      <c r="BL235" s="2970"/>
      <c r="BM235" s="2970"/>
      <c r="BN235" s="2970"/>
      <c r="BO235" s="2970"/>
      <c r="BP235" s="2970"/>
      <c r="BQ235" s="2970"/>
      <c r="BR235" s="2970"/>
      <c r="BS235" s="2970"/>
      <c r="BT235" s="2970"/>
      <c r="BU235" s="2970"/>
      <c r="BV235" s="2970"/>
      <c r="BW235" s="2970"/>
      <c r="BX235" s="2970"/>
      <c r="BY235" s="2970"/>
      <c r="BZ235" s="2970"/>
      <c r="CA235" s="2970"/>
      <c r="CB235" s="2970"/>
      <c r="CC235" s="2970"/>
      <c r="CD235" s="2972" t="s">
        <v>314</v>
      </c>
      <c r="CE235" s="2972"/>
      <c r="CF235" s="2972"/>
      <c r="CG235" s="2972"/>
      <c r="CH235" s="2972"/>
      <c r="CI235" s="2972"/>
      <c r="CJ235" s="1120"/>
      <c r="CK235" s="1121"/>
      <c r="CL235" s="1121"/>
      <c r="CM235" s="1131"/>
      <c r="CN235" s="1135"/>
      <c r="CO235" s="1135"/>
      <c r="CP235" s="1135"/>
      <c r="CQ235" s="1135"/>
      <c r="CR235" s="1135"/>
      <c r="CS235" s="1135"/>
      <c r="CT235" s="1136"/>
    </row>
    <row r="236" spans="1:110" s="721" customFormat="1" ht="45.75" customHeight="1" x14ac:dyDescent="0.4">
      <c r="A236" s="719"/>
      <c r="B236" s="719"/>
      <c r="C236" s="1138"/>
      <c r="D236" s="720"/>
      <c r="E236" s="720"/>
      <c r="F236" s="2971" t="s">
        <v>534</v>
      </c>
      <c r="G236" s="2971"/>
      <c r="H236" s="2971"/>
      <c r="I236" s="2971"/>
      <c r="J236" s="2970" t="s">
        <v>570</v>
      </c>
      <c r="K236" s="2970"/>
      <c r="L236" s="2970"/>
      <c r="M236" s="2970"/>
      <c r="N236" s="2970"/>
      <c r="O236" s="2970"/>
      <c r="P236" s="2970"/>
      <c r="Q236" s="2970"/>
      <c r="R236" s="2970"/>
      <c r="S236" s="2970"/>
      <c r="T236" s="2970"/>
      <c r="U236" s="2970"/>
      <c r="V236" s="2970"/>
      <c r="W236" s="2970"/>
      <c r="X236" s="2970"/>
      <c r="Y236" s="2970"/>
      <c r="Z236" s="2970"/>
      <c r="AA236" s="2970"/>
      <c r="AB236" s="2970"/>
      <c r="AC236" s="2970"/>
      <c r="AD236" s="2970"/>
      <c r="AE236" s="2970"/>
      <c r="AF236" s="2970"/>
      <c r="AG236" s="2970"/>
      <c r="AH236" s="2970"/>
      <c r="AI236" s="2970"/>
      <c r="AJ236" s="2970"/>
      <c r="AK236" s="2970"/>
      <c r="AL236" s="2970"/>
      <c r="AM236" s="2970"/>
      <c r="AN236" s="2970"/>
      <c r="AO236" s="2970"/>
      <c r="AP236" s="2970"/>
      <c r="AQ236" s="2970"/>
      <c r="AR236" s="2970"/>
      <c r="AS236" s="2970"/>
      <c r="AT236" s="2970"/>
      <c r="AU236" s="2970"/>
      <c r="AV236" s="2970"/>
      <c r="AW236" s="2970"/>
      <c r="AX236" s="2970"/>
      <c r="AY236" s="2970"/>
      <c r="AZ236" s="2970"/>
      <c r="BA236" s="2970"/>
      <c r="BB236" s="2970"/>
      <c r="BC236" s="2970"/>
      <c r="BD236" s="2970"/>
      <c r="BE236" s="2970"/>
      <c r="BF236" s="2970"/>
      <c r="BG236" s="2970"/>
      <c r="BH236" s="2970"/>
      <c r="BI236" s="2970"/>
      <c r="BJ236" s="2970"/>
      <c r="BK236" s="2970"/>
      <c r="BL236" s="2970"/>
      <c r="BM236" s="2970"/>
      <c r="BN236" s="2970"/>
      <c r="BO236" s="2970"/>
      <c r="BP236" s="2970"/>
      <c r="BQ236" s="2970"/>
      <c r="BR236" s="2970"/>
      <c r="BS236" s="2970"/>
      <c r="BT236" s="2970"/>
      <c r="BU236" s="2970"/>
      <c r="BV236" s="2970"/>
      <c r="BW236" s="2970"/>
      <c r="BX236" s="2970"/>
      <c r="BY236" s="2970"/>
      <c r="BZ236" s="2970"/>
      <c r="CA236" s="2970"/>
      <c r="CB236" s="2970"/>
      <c r="CC236" s="2970"/>
      <c r="CD236" s="2972" t="s">
        <v>419</v>
      </c>
      <c r="CE236" s="2972"/>
      <c r="CF236" s="2972"/>
      <c r="CG236" s="2972"/>
      <c r="CH236" s="2972"/>
      <c r="CI236" s="2972"/>
      <c r="CJ236" s="1120"/>
      <c r="CK236" s="1121"/>
      <c r="CL236" s="1121"/>
      <c r="CM236" s="718"/>
    </row>
    <row r="237" spans="1:110" s="721" customFormat="1" ht="44.25" customHeight="1" x14ac:dyDescent="0.4">
      <c r="A237" s="719"/>
      <c r="B237" s="719"/>
      <c r="C237" s="719"/>
      <c r="D237" s="719"/>
      <c r="E237" s="719"/>
      <c r="F237" s="2971" t="s">
        <v>536</v>
      </c>
      <c r="G237" s="2971"/>
      <c r="H237" s="2971"/>
      <c r="I237" s="2971"/>
      <c r="J237" s="2970" t="s">
        <v>550</v>
      </c>
      <c r="K237" s="2970"/>
      <c r="L237" s="2970"/>
      <c r="M237" s="2970"/>
      <c r="N237" s="2970"/>
      <c r="O237" s="2970"/>
      <c r="P237" s="2970"/>
      <c r="Q237" s="2970"/>
      <c r="R237" s="2970"/>
      <c r="S237" s="2970"/>
      <c r="T237" s="2970"/>
      <c r="U237" s="2970"/>
      <c r="V237" s="2970"/>
      <c r="W237" s="2970"/>
      <c r="X237" s="2970"/>
      <c r="Y237" s="2970"/>
      <c r="Z237" s="2970"/>
      <c r="AA237" s="2970"/>
      <c r="AB237" s="2970"/>
      <c r="AC237" s="2970"/>
      <c r="AD237" s="2970"/>
      <c r="AE237" s="2970"/>
      <c r="AF237" s="2970"/>
      <c r="AG237" s="2970"/>
      <c r="AH237" s="2970"/>
      <c r="AI237" s="2970"/>
      <c r="AJ237" s="2970"/>
      <c r="AK237" s="2970"/>
      <c r="AL237" s="2970"/>
      <c r="AM237" s="2970"/>
      <c r="AN237" s="2970"/>
      <c r="AO237" s="2970"/>
      <c r="AP237" s="2970"/>
      <c r="AQ237" s="2970"/>
      <c r="AR237" s="2970"/>
      <c r="AS237" s="2970"/>
      <c r="AT237" s="2970"/>
      <c r="AU237" s="2970"/>
      <c r="AV237" s="2970"/>
      <c r="AW237" s="2970"/>
      <c r="AX237" s="2970"/>
      <c r="AY237" s="2970"/>
      <c r="AZ237" s="2970"/>
      <c r="BA237" s="2970"/>
      <c r="BB237" s="2970"/>
      <c r="BC237" s="2970"/>
      <c r="BD237" s="2970"/>
      <c r="BE237" s="2970"/>
      <c r="BF237" s="2970"/>
      <c r="BG237" s="2970"/>
      <c r="BH237" s="2970"/>
      <c r="BI237" s="2970"/>
      <c r="BJ237" s="2970"/>
      <c r="BK237" s="2970"/>
      <c r="BL237" s="2970"/>
      <c r="BM237" s="2970"/>
      <c r="BN237" s="2970"/>
      <c r="BO237" s="2970"/>
      <c r="BP237" s="2970"/>
      <c r="BQ237" s="2970"/>
      <c r="BR237" s="2970"/>
      <c r="BS237" s="2970"/>
      <c r="BT237" s="2970"/>
      <c r="BU237" s="2970"/>
      <c r="BV237" s="2970"/>
      <c r="BW237" s="2970"/>
      <c r="BX237" s="2970"/>
      <c r="BY237" s="2970"/>
      <c r="BZ237" s="2970"/>
      <c r="CA237" s="2970"/>
      <c r="CB237" s="2970"/>
      <c r="CC237" s="2970"/>
      <c r="CD237" s="2972" t="s">
        <v>558</v>
      </c>
      <c r="CE237" s="2972"/>
      <c r="CF237" s="2972"/>
      <c r="CG237" s="2972"/>
      <c r="CH237" s="2972"/>
      <c r="CI237" s="2972"/>
      <c r="CJ237" s="1120"/>
      <c r="CK237" s="1121"/>
      <c r="CL237" s="1121"/>
      <c r="CM237" s="718"/>
    </row>
    <row r="238" spans="1:110" s="721" customFormat="1" ht="48.75" customHeight="1" thickBot="1" x14ac:dyDescent="0.45">
      <c r="A238" s="719"/>
      <c r="B238" s="719"/>
      <c r="C238" s="719"/>
      <c r="D238" s="719"/>
      <c r="E238" s="719"/>
      <c r="F238" s="2974" t="s">
        <v>538</v>
      </c>
      <c r="G238" s="2974"/>
      <c r="H238" s="2974"/>
      <c r="I238" s="2974"/>
      <c r="J238" s="2975" t="s">
        <v>551</v>
      </c>
      <c r="K238" s="2975"/>
      <c r="L238" s="2975"/>
      <c r="M238" s="2975"/>
      <c r="N238" s="2975"/>
      <c r="O238" s="2975"/>
      <c r="P238" s="2975"/>
      <c r="Q238" s="2975"/>
      <c r="R238" s="2975"/>
      <c r="S238" s="2975"/>
      <c r="T238" s="2975"/>
      <c r="U238" s="2975"/>
      <c r="V238" s="2975"/>
      <c r="W238" s="2975"/>
      <c r="X238" s="2975"/>
      <c r="Y238" s="2975"/>
      <c r="Z238" s="2975"/>
      <c r="AA238" s="2975"/>
      <c r="AB238" s="2975"/>
      <c r="AC238" s="2975"/>
      <c r="AD238" s="2975"/>
      <c r="AE238" s="2975"/>
      <c r="AF238" s="2975"/>
      <c r="AG238" s="2975"/>
      <c r="AH238" s="2975"/>
      <c r="AI238" s="2975"/>
      <c r="AJ238" s="2975"/>
      <c r="AK238" s="2975"/>
      <c r="AL238" s="2975"/>
      <c r="AM238" s="2975"/>
      <c r="AN238" s="2975"/>
      <c r="AO238" s="2975"/>
      <c r="AP238" s="2975"/>
      <c r="AQ238" s="2975"/>
      <c r="AR238" s="2975"/>
      <c r="AS238" s="2975"/>
      <c r="AT238" s="2975"/>
      <c r="AU238" s="2975"/>
      <c r="AV238" s="2975"/>
      <c r="AW238" s="2975"/>
      <c r="AX238" s="2975"/>
      <c r="AY238" s="2975"/>
      <c r="AZ238" s="2975"/>
      <c r="BA238" s="2975"/>
      <c r="BB238" s="2975"/>
      <c r="BC238" s="2975"/>
      <c r="BD238" s="2975"/>
      <c r="BE238" s="2975"/>
      <c r="BF238" s="2975"/>
      <c r="BG238" s="2975"/>
      <c r="BH238" s="2975"/>
      <c r="BI238" s="2975"/>
      <c r="BJ238" s="2975"/>
      <c r="BK238" s="2975"/>
      <c r="BL238" s="2975"/>
      <c r="BM238" s="2975"/>
      <c r="BN238" s="2975"/>
      <c r="BO238" s="2975"/>
      <c r="BP238" s="2975"/>
      <c r="BQ238" s="2975"/>
      <c r="BR238" s="2975"/>
      <c r="BS238" s="2975"/>
      <c r="BT238" s="2975"/>
      <c r="BU238" s="2975"/>
      <c r="BV238" s="2975"/>
      <c r="BW238" s="2975"/>
      <c r="BX238" s="2975"/>
      <c r="BY238" s="2975"/>
      <c r="BZ238" s="2975"/>
      <c r="CA238" s="2975"/>
      <c r="CB238" s="2975"/>
      <c r="CC238" s="2975"/>
      <c r="CD238" s="2976" t="s">
        <v>559</v>
      </c>
      <c r="CE238" s="2976"/>
      <c r="CF238" s="2976"/>
      <c r="CG238" s="2976"/>
      <c r="CH238" s="2976"/>
      <c r="CI238" s="2976"/>
      <c r="CJ238" s="1120"/>
      <c r="CK238" s="1121"/>
      <c r="CL238" s="1121"/>
      <c r="CM238" s="718"/>
    </row>
    <row r="239" spans="1:110" s="1115" customFormat="1" ht="53.25" customHeight="1" thickBot="1" x14ac:dyDescent="0.45">
      <c r="A239" s="1114"/>
      <c r="F239" s="2293" t="s">
        <v>352</v>
      </c>
      <c r="G239" s="2294"/>
      <c r="H239" s="2294"/>
      <c r="I239" s="2295"/>
      <c r="J239" s="2296" t="s">
        <v>353</v>
      </c>
      <c r="K239" s="2297"/>
      <c r="L239" s="2297"/>
      <c r="M239" s="2297"/>
      <c r="N239" s="2297"/>
      <c r="O239" s="2297"/>
      <c r="P239" s="2297"/>
      <c r="Q239" s="2297"/>
      <c r="R239" s="2297"/>
      <c r="S239" s="2297"/>
      <c r="T239" s="2297"/>
      <c r="U239" s="2297"/>
      <c r="V239" s="2297"/>
      <c r="W239" s="2297"/>
      <c r="X239" s="2297"/>
      <c r="Y239" s="2297"/>
      <c r="Z239" s="2297"/>
      <c r="AA239" s="2297"/>
      <c r="AB239" s="2297"/>
      <c r="AC239" s="2297"/>
      <c r="AD239" s="2297"/>
      <c r="AE239" s="2297"/>
      <c r="AF239" s="2297"/>
      <c r="AG239" s="2297"/>
      <c r="AH239" s="2297"/>
      <c r="AI239" s="2297"/>
      <c r="AJ239" s="2297"/>
      <c r="AK239" s="2297"/>
      <c r="AL239" s="2297"/>
      <c r="AM239" s="2297"/>
      <c r="AN239" s="2297"/>
      <c r="AO239" s="2297"/>
      <c r="AP239" s="2297"/>
      <c r="AQ239" s="2297"/>
      <c r="AR239" s="2297"/>
      <c r="AS239" s="2297"/>
      <c r="AT239" s="2297"/>
      <c r="AU239" s="2297"/>
      <c r="AV239" s="2297"/>
      <c r="AW239" s="2297"/>
      <c r="AX239" s="2297"/>
      <c r="AY239" s="2297"/>
      <c r="AZ239" s="2297"/>
      <c r="BA239" s="2297"/>
      <c r="BB239" s="2297"/>
      <c r="BC239" s="2297"/>
      <c r="BD239" s="2297"/>
      <c r="BE239" s="2297"/>
      <c r="BF239" s="2297"/>
      <c r="BG239" s="2297"/>
      <c r="BH239" s="2297"/>
      <c r="BI239" s="2297"/>
      <c r="BJ239" s="2297"/>
      <c r="BK239" s="2297"/>
      <c r="BL239" s="2297"/>
      <c r="BM239" s="2297"/>
      <c r="BN239" s="2297"/>
      <c r="BO239" s="2297"/>
      <c r="BP239" s="2297"/>
      <c r="BQ239" s="2297"/>
      <c r="BR239" s="2297"/>
      <c r="BS239" s="2297"/>
      <c r="BT239" s="2297"/>
      <c r="BU239" s="2297"/>
      <c r="BV239" s="2297"/>
      <c r="BW239" s="2297"/>
      <c r="BX239" s="2297"/>
      <c r="BY239" s="2297"/>
      <c r="BZ239" s="2297"/>
      <c r="CA239" s="2297"/>
      <c r="CB239" s="2297"/>
      <c r="CC239" s="2298"/>
      <c r="CD239" s="2293" t="s">
        <v>354</v>
      </c>
      <c r="CE239" s="2294"/>
      <c r="CF239" s="2294"/>
      <c r="CG239" s="2294"/>
      <c r="CH239" s="2294"/>
      <c r="CI239" s="2295"/>
      <c r="CJ239" s="1116"/>
      <c r="CK239" s="1117"/>
      <c r="CL239" s="1117"/>
      <c r="CM239" s="718"/>
      <c r="CN239" s="718"/>
      <c r="CO239" s="718"/>
      <c r="CP239" s="718"/>
      <c r="CQ239" s="718"/>
      <c r="CR239" s="718"/>
      <c r="CS239" s="718"/>
      <c r="CT239" s="718"/>
      <c r="CU239" s="718"/>
      <c r="CV239" s="718"/>
      <c r="CW239" s="718"/>
      <c r="CX239" s="718"/>
      <c r="CY239" s="718"/>
      <c r="CZ239" s="718"/>
      <c r="DA239" s="718"/>
      <c r="DB239" s="718"/>
      <c r="DC239" s="718"/>
      <c r="DD239" s="718"/>
      <c r="DE239" s="718"/>
      <c r="DF239" s="718"/>
    </row>
    <row r="240" spans="1:110" s="721" customFormat="1" ht="53.25" customHeight="1" x14ac:dyDescent="0.4">
      <c r="A240" s="719"/>
      <c r="B240" s="719"/>
      <c r="C240" s="719"/>
      <c r="D240" s="719"/>
      <c r="E240" s="719"/>
      <c r="F240" s="2971" t="s">
        <v>540</v>
      </c>
      <c r="G240" s="2971"/>
      <c r="H240" s="2971"/>
      <c r="I240" s="2971"/>
      <c r="J240" s="2970" t="s">
        <v>574</v>
      </c>
      <c r="K240" s="2970"/>
      <c r="L240" s="2970"/>
      <c r="M240" s="2970"/>
      <c r="N240" s="2970"/>
      <c r="O240" s="2970"/>
      <c r="P240" s="2970"/>
      <c r="Q240" s="2970"/>
      <c r="R240" s="2970"/>
      <c r="S240" s="2970"/>
      <c r="T240" s="2970"/>
      <c r="U240" s="2970"/>
      <c r="V240" s="2970"/>
      <c r="W240" s="2970"/>
      <c r="X240" s="2970"/>
      <c r="Y240" s="2970"/>
      <c r="Z240" s="2970"/>
      <c r="AA240" s="2970"/>
      <c r="AB240" s="2970"/>
      <c r="AC240" s="2970"/>
      <c r="AD240" s="2970"/>
      <c r="AE240" s="2970"/>
      <c r="AF240" s="2970"/>
      <c r="AG240" s="2970"/>
      <c r="AH240" s="2970"/>
      <c r="AI240" s="2970"/>
      <c r="AJ240" s="2970"/>
      <c r="AK240" s="2970"/>
      <c r="AL240" s="2970"/>
      <c r="AM240" s="2970"/>
      <c r="AN240" s="2970"/>
      <c r="AO240" s="2970"/>
      <c r="AP240" s="2970"/>
      <c r="AQ240" s="2970"/>
      <c r="AR240" s="2970"/>
      <c r="AS240" s="2970"/>
      <c r="AT240" s="2970"/>
      <c r="AU240" s="2970"/>
      <c r="AV240" s="2970"/>
      <c r="AW240" s="2970"/>
      <c r="AX240" s="2970"/>
      <c r="AY240" s="2970"/>
      <c r="AZ240" s="2970"/>
      <c r="BA240" s="2970"/>
      <c r="BB240" s="2970"/>
      <c r="BC240" s="2970"/>
      <c r="BD240" s="2970"/>
      <c r="BE240" s="2970"/>
      <c r="BF240" s="2970"/>
      <c r="BG240" s="2970"/>
      <c r="BH240" s="2970"/>
      <c r="BI240" s="2970"/>
      <c r="BJ240" s="2970"/>
      <c r="BK240" s="2970"/>
      <c r="BL240" s="2970"/>
      <c r="BM240" s="2970"/>
      <c r="BN240" s="2970"/>
      <c r="BO240" s="2970"/>
      <c r="BP240" s="2970"/>
      <c r="BQ240" s="2970"/>
      <c r="BR240" s="2970"/>
      <c r="BS240" s="2970"/>
      <c r="BT240" s="2970"/>
      <c r="BU240" s="2970"/>
      <c r="BV240" s="2970"/>
      <c r="BW240" s="2970"/>
      <c r="BX240" s="2970"/>
      <c r="BY240" s="2970"/>
      <c r="BZ240" s="2970"/>
      <c r="CA240" s="2970"/>
      <c r="CB240" s="2970"/>
      <c r="CC240" s="2970"/>
      <c r="CD240" s="2972" t="s">
        <v>560</v>
      </c>
      <c r="CE240" s="2972"/>
      <c r="CF240" s="2972"/>
      <c r="CG240" s="2972"/>
      <c r="CH240" s="2972"/>
      <c r="CI240" s="2972"/>
      <c r="CJ240" s="1120"/>
      <c r="CK240" s="1121"/>
      <c r="CL240" s="1121"/>
      <c r="CM240" s="718"/>
    </row>
    <row r="241" spans="1:98" s="721" customFormat="1" ht="70.5" customHeight="1" thickBot="1" x14ac:dyDescent="0.45">
      <c r="D241" s="1139"/>
      <c r="F241" s="2977" t="s">
        <v>439</v>
      </c>
      <c r="G241" s="2977"/>
      <c r="H241" s="2977"/>
      <c r="I241" s="2977"/>
      <c r="J241" s="3002" t="s">
        <v>571</v>
      </c>
      <c r="K241" s="3002"/>
      <c r="L241" s="3002"/>
      <c r="M241" s="3002"/>
      <c r="N241" s="3002"/>
      <c r="O241" s="3002"/>
      <c r="P241" s="3002"/>
      <c r="Q241" s="3002"/>
      <c r="R241" s="3002"/>
      <c r="S241" s="3002"/>
      <c r="T241" s="3002"/>
      <c r="U241" s="3002"/>
      <c r="V241" s="3002"/>
      <c r="W241" s="3002"/>
      <c r="X241" s="3002"/>
      <c r="Y241" s="3002"/>
      <c r="Z241" s="3002"/>
      <c r="AA241" s="3002"/>
      <c r="AB241" s="3002"/>
      <c r="AC241" s="3002"/>
      <c r="AD241" s="3002"/>
      <c r="AE241" s="3002"/>
      <c r="AF241" s="3002"/>
      <c r="AG241" s="3002"/>
      <c r="AH241" s="3002"/>
      <c r="AI241" s="3002"/>
      <c r="AJ241" s="3002"/>
      <c r="AK241" s="3002"/>
      <c r="AL241" s="3002"/>
      <c r="AM241" s="3002"/>
      <c r="AN241" s="3002"/>
      <c r="AO241" s="3002"/>
      <c r="AP241" s="3002"/>
      <c r="AQ241" s="3002"/>
      <c r="AR241" s="3002"/>
      <c r="AS241" s="3002"/>
      <c r="AT241" s="3002"/>
      <c r="AU241" s="3002"/>
      <c r="AV241" s="3002"/>
      <c r="AW241" s="3002"/>
      <c r="AX241" s="3002"/>
      <c r="AY241" s="3002"/>
      <c r="AZ241" s="3002"/>
      <c r="BA241" s="3002"/>
      <c r="BB241" s="3002"/>
      <c r="BC241" s="3002"/>
      <c r="BD241" s="3002"/>
      <c r="BE241" s="3002"/>
      <c r="BF241" s="3002"/>
      <c r="BG241" s="3002"/>
      <c r="BH241" s="3002"/>
      <c r="BI241" s="3002"/>
      <c r="BJ241" s="3002"/>
      <c r="BK241" s="3002"/>
      <c r="BL241" s="3002"/>
      <c r="BM241" s="3002"/>
      <c r="BN241" s="3002"/>
      <c r="BO241" s="3002"/>
      <c r="BP241" s="3002"/>
      <c r="BQ241" s="3002"/>
      <c r="BR241" s="3002"/>
      <c r="BS241" s="3002"/>
      <c r="BT241" s="3002"/>
      <c r="BU241" s="3002"/>
      <c r="BV241" s="3002"/>
      <c r="BW241" s="3002"/>
      <c r="BX241" s="3002"/>
      <c r="BY241" s="3002"/>
      <c r="BZ241" s="3002"/>
      <c r="CA241" s="3002"/>
      <c r="CB241" s="3002"/>
      <c r="CC241" s="3002"/>
      <c r="CD241" s="3003" t="s">
        <v>561</v>
      </c>
      <c r="CE241" s="3003"/>
      <c r="CF241" s="3003"/>
      <c r="CG241" s="3003"/>
      <c r="CH241" s="3003"/>
      <c r="CI241" s="3003"/>
      <c r="CJ241" s="1120"/>
      <c r="CK241" s="1121"/>
      <c r="CL241" s="1121"/>
      <c r="CM241" s="718"/>
    </row>
    <row r="242" spans="1:98" s="1141" customFormat="1" ht="51.75" customHeight="1" thickBot="1" x14ac:dyDescent="0.45">
      <c r="A242" s="1140"/>
      <c r="D242" s="1142"/>
      <c r="F242" s="2971" t="s">
        <v>442</v>
      </c>
      <c r="G242" s="2971"/>
      <c r="H242" s="2971"/>
      <c r="I242" s="2971"/>
      <c r="J242" s="2970" t="s">
        <v>567</v>
      </c>
      <c r="K242" s="2970"/>
      <c r="L242" s="2970"/>
      <c r="M242" s="2970"/>
      <c r="N242" s="2970"/>
      <c r="O242" s="2970"/>
      <c r="P242" s="2970"/>
      <c r="Q242" s="2970"/>
      <c r="R242" s="2970"/>
      <c r="S242" s="2970"/>
      <c r="T242" s="2970"/>
      <c r="U242" s="2970"/>
      <c r="V242" s="2970"/>
      <c r="W242" s="2970"/>
      <c r="X242" s="2970"/>
      <c r="Y242" s="2970"/>
      <c r="Z242" s="2970"/>
      <c r="AA242" s="2970"/>
      <c r="AB242" s="2970"/>
      <c r="AC242" s="2970"/>
      <c r="AD242" s="2970"/>
      <c r="AE242" s="2970"/>
      <c r="AF242" s="2970"/>
      <c r="AG242" s="2970"/>
      <c r="AH242" s="2970"/>
      <c r="AI242" s="2970"/>
      <c r="AJ242" s="2970"/>
      <c r="AK242" s="2970"/>
      <c r="AL242" s="2970"/>
      <c r="AM242" s="2970"/>
      <c r="AN242" s="2970"/>
      <c r="AO242" s="2970"/>
      <c r="AP242" s="2970"/>
      <c r="AQ242" s="2970"/>
      <c r="AR242" s="2970"/>
      <c r="AS242" s="2970"/>
      <c r="AT242" s="2970"/>
      <c r="AU242" s="2970"/>
      <c r="AV242" s="2970"/>
      <c r="AW242" s="2970"/>
      <c r="AX242" s="2970"/>
      <c r="AY242" s="2970"/>
      <c r="AZ242" s="2970"/>
      <c r="BA242" s="2970"/>
      <c r="BB242" s="2970"/>
      <c r="BC242" s="2970"/>
      <c r="BD242" s="2970"/>
      <c r="BE242" s="2970"/>
      <c r="BF242" s="2970"/>
      <c r="BG242" s="2970"/>
      <c r="BH242" s="2970"/>
      <c r="BI242" s="2970"/>
      <c r="BJ242" s="2970"/>
      <c r="BK242" s="2970"/>
      <c r="BL242" s="2970"/>
      <c r="BM242" s="2970"/>
      <c r="BN242" s="2970"/>
      <c r="BO242" s="2970"/>
      <c r="BP242" s="2970"/>
      <c r="BQ242" s="2970"/>
      <c r="BR242" s="2970"/>
      <c r="BS242" s="2970"/>
      <c r="BT242" s="2970"/>
      <c r="BU242" s="2970"/>
      <c r="BV242" s="2970"/>
      <c r="BW242" s="2970"/>
      <c r="BX242" s="2970"/>
      <c r="BY242" s="2970"/>
      <c r="BZ242" s="2970"/>
      <c r="CA242" s="2970"/>
      <c r="CB242" s="2970"/>
      <c r="CC242" s="2970"/>
      <c r="CD242" s="2972" t="s">
        <v>310</v>
      </c>
      <c r="CE242" s="2972"/>
      <c r="CF242" s="2972"/>
      <c r="CG242" s="2972"/>
      <c r="CH242" s="2972"/>
      <c r="CI242" s="2972"/>
      <c r="CJ242" s="1143"/>
      <c r="CK242" s="1144"/>
      <c r="CL242" s="1144"/>
    </row>
    <row r="243" spans="1:98" ht="22.5" customHeight="1" x14ac:dyDescent="0.4">
      <c r="A243" s="336"/>
      <c r="B243" s="336"/>
      <c r="C243" s="336"/>
      <c r="D243" s="336"/>
      <c r="E243" s="420"/>
      <c r="F243" s="678"/>
      <c r="G243" s="679"/>
      <c r="H243" s="679"/>
      <c r="I243" s="679"/>
      <c r="J243" s="679"/>
      <c r="K243" s="679"/>
      <c r="L243" s="680"/>
      <c r="M243" s="678"/>
      <c r="N243" s="681"/>
      <c r="O243" s="681"/>
      <c r="P243" s="681"/>
      <c r="Q243" s="681"/>
      <c r="R243" s="680"/>
      <c r="S243" s="682"/>
      <c r="T243" s="682"/>
      <c r="U243" s="682"/>
      <c r="V243" s="682"/>
      <c r="W243" s="683"/>
      <c r="X243" s="683"/>
      <c r="Y243" s="682"/>
      <c r="Z243" s="682"/>
      <c r="AA243" s="682"/>
      <c r="AB243" s="682"/>
      <c r="AC243" s="682"/>
      <c r="AD243" s="682"/>
      <c r="AE243" s="682"/>
      <c r="AF243" s="682"/>
      <c r="AG243" s="682"/>
      <c r="AH243" s="682"/>
      <c r="AI243" s="682"/>
      <c r="AJ243" s="680"/>
      <c r="AK243" s="674"/>
      <c r="AL243" s="674"/>
      <c r="AM243" s="674"/>
      <c r="AN243" s="674"/>
      <c r="AO243" s="2993"/>
      <c r="AP243" s="2994"/>
      <c r="AQ243" s="2994"/>
      <c r="AR243" s="2994"/>
      <c r="AS243" s="2994"/>
      <c r="AT243" s="2994"/>
      <c r="AU243" s="347"/>
      <c r="BA243" s="347"/>
      <c r="BB243" s="347"/>
      <c r="BC243" s="684"/>
      <c r="BD243" s="674"/>
      <c r="BE243" s="28"/>
      <c r="BF243" s="674"/>
      <c r="BG243" s="347"/>
      <c r="BH243" s="347"/>
      <c r="BI243" s="674"/>
      <c r="BJ243" s="674"/>
      <c r="BK243" s="674"/>
      <c r="BL243" s="674"/>
      <c r="BM243" s="347"/>
      <c r="BN243" s="347"/>
      <c r="BO243" s="674"/>
      <c r="BP243" s="674"/>
      <c r="BQ243" s="674"/>
      <c r="BR243" s="674"/>
      <c r="BS243" s="347"/>
      <c r="BT243" s="347"/>
    </row>
    <row r="244" spans="1:98" s="733" customFormat="1" ht="39.75" customHeight="1" x14ac:dyDescent="0.45">
      <c r="A244" s="722"/>
      <c r="B244" s="722"/>
      <c r="C244" s="722"/>
      <c r="D244" s="722"/>
      <c r="E244" s="722"/>
      <c r="F244" s="723" t="s">
        <v>581</v>
      </c>
      <c r="G244" s="724"/>
      <c r="H244" s="725"/>
      <c r="I244" s="725"/>
      <c r="J244" s="725"/>
      <c r="K244" s="725"/>
      <c r="L244" s="725"/>
      <c r="M244" s="725"/>
      <c r="N244" s="725"/>
      <c r="O244" s="725"/>
      <c r="P244" s="725"/>
      <c r="Q244" s="725"/>
      <c r="R244" s="725"/>
      <c r="S244" s="725"/>
      <c r="T244" s="725"/>
      <c r="U244" s="725"/>
      <c r="V244" s="725"/>
      <c r="W244" s="725"/>
      <c r="X244" s="725"/>
      <c r="Y244" s="726"/>
      <c r="Z244" s="726"/>
      <c r="AA244" s="726"/>
      <c r="AB244" s="724"/>
      <c r="AC244" s="724"/>
      <c r="AD244" s="727"/>
      <c r="AE244" s="724"/>
      <c r="AF244" s="726"/>
      <c r="AG244" s="726"/>
      <c r="AH244" s="726"/>
      <c r="AI244" s="726"/>
      <c r="AJ244" s="726"/>
      <c r="AK244" s="726"/>
      <c r="AL244" s="726"/>
      <c r="AM244" s="726"/>
      <c r="AN244" s="726"/>
      <c r="AO244" s="726"/>
      <c r="AP244" s="726"/>
      <c r="AQ244" s="728"/>
      <c r="AR244" s="725"/>
      <c r="AS244" s="725"/>
      <c r="AT244" s="725"/>
      <c r="AU244" s="725"/>
      <c r="AV244" s="725"/>
      <c r="AW244" s="728"/>
      <c r="AX244" s="725"/>
      <c r="AY244" s="725"/>
      <c r="AZ244" s="725"/>
      <c r="BA244" s="725"/>
      <c r="BB244" s="725"/>
      <c r="BC244" s="728"/>
      <c r="BD244" s="725"/>
      <c r="BE244" s="725"/>
      <c r="BF244" s="728"/>
      <c r="BG244" s="728"/>
      <c r="BH244" s="728"/>
      <c r="BI244" s="729"/>
      <c r="BJ244" s="729"/>
      <c r="BK244" s="729"/>
      <c r="BL244" s="729"/>
      <c r="BM244" s="729"/>
      <c r="BN244" s="729"/>
      <c r="BO244" s="729"/>
      <c r="BP244" s="729"/>
      <c r="BQ244" s="729"/>
      <c r="BR244" s="729"/>
      <c r="BS244" s="729"/>
      <c r="BT244" s="729"/>
      <c r="BU244" s="729"/>
      <c r="BV244" s="729"/>
      <c r="BW244" s="729"/>
      <c r="BX244" s="729"/>
      <c r="BY244" s="729"/>
      <c r="BZ244" s="729"/>
      <c r="CA244" s="729"/>
      <c r="CB244" s="729"/>
      <c r="CC244" s="729"/>
      <c r="CD244" s="729"/>
      <c r="CE244" s="729"/>
      <c r="CF244" s="729"/>
      <c r="CG244" s="726"/>
      <c r="CH244" s="726"/>
      <c r="CI244" s="730"/>
      <c r="CJ244" s="731"/>
      <c r="CK244" s="731"/>
      <c r="CL244" s="731"/>
      <c r="CM244" s="731"/>
      <c r="CN244" s="731"/>
      <c r="CO244" s="731"/>
      <c r="CP244" s="731"/>
      <c r="CQ244" s="731"/>
      <c r="CR244" s="731"/>
      <c r="CS244" s="731"/>
      <c r="CT244" s="732"/>
    </row>
    <row r="245" spans="1:98" s="733" customFormat="1" ht="38.25" customHeight="1" x14ac:dyDescent="0.45">
      <c r="A245" s="724"/>
      <c r="B245" s="724"/>
      <c r="C245" s="724"/>
      <c r="D245" s="724"/>
      <c r="E245" s="724"/>
      <c r="F245" s="3001" t="s">
        <v>547</v>
      </c>
      <c r="G245" s="3017"/>
      <c r="H245" s="3017"/>
      <c r="I245" s="3017"/>
      <c r="J245" s="3017"/>
      <c r="K245" s="3017"/>
      <c r="L245" s="3017"/>
      <c r="M245" s="3017"/>
      <c r="N245" s="3017"/>
      <c r="O245" s="3017"/>
      <c r="P245" s="3017"/>
      <c r="Q245" s="3017"/>
      <c r="R245" s="3017"/>
      <c r="S245" s="3017"/>
      <c r="T245" s="3017"/>
      <c r="U245" s="3017"/>
      <c r="V245" s="3017"/>
      <c r="W245" s="3017"/>
      <c r="X245" s="3017"/>
      <c r="Y245" s="3017"/>
      <c r="Z245" s="3017"/>
      <c r="AA245" s="3017"/>
      <c r="AB245" s="3017"/>
      <c r="AC245" s="3017"/>
      <c r="AD245" s="3017"/>
      <c r="AE245" s="3017"/>
      <c r="AF245" s="3017"/>
      <c r="AG245" s="3017"/>
      <c r="AH245" s="3017"/>
      <c r="AI245" s="3017"/>
      <c r="AJ245" s="3017"/>
      <c r="AK245" s="3017"/>
      <c r="AL245" s="3017"/>
      <c r="AM245" s="3017"/>
      <c r="AN245" s="3017"/>
      <c r="AO245" s="3017"/>
      <c r="AP245" s="3017"/>
      <c r="AQ245" s="3017"/>
      <c r="AR245" s="3017"/>
      <c r="AS245" s="3017"/>
      <c r="AT245" s="3017"/>
      <c r="AU245" s="3017"/>
      <c r="AV245" s="3017"/>
      <c r="AW245" s="3017"/>
      <c r="AX245" s="3017"/>
      <c r="AY245" s="3017"/>
      <c r="AZ245" s="3017"/>
      <c r="BA245" s="3017"/>
      <c r="BB245" s="3017"/>
      <c r="BC245" s="3017"/>
      <c r="BD245" s="3017"/>
      <c r="BE245" s="724"/>
      <c r="BF245" s="724"/>
      <c r="BG245" s="724"/>
      <c r="BH245" s="724"/>
      <c r="BI245" s="724"/>
      <c r="BJ245" s="724"/>
      <c r="BK245" s="724"/>
      <c r="BL245" s="724"/>
      <c r="BM245" s="724"/>
      <c r="BN245" s="724"/>
      <c r="BO245" s="724"/>
      <c r="BP245" s="724"/>
      <c r="BQ245" s="724"/>
      <c r="BR245" s="724"/>
      <c r="BS245" s="724"/>
      <c r="BT245" s="724"/>
      <c r="BU245" s="724"/>
      <c r="BV245" s="724"/>
      <c r="BW245" s="724"/>
      <c r="BX245" s="724"/>
      <c r="BY245" s="724"/>
      <c r="BZ245" s="724"/>
      <c r="CA245" s="724"/>
      <c r="CB245" s="724"/>
      <c r="CC245" s="724"/>
      <c r="CD245" s="724"/>
      <c r="CE245" s="724"/>
      <c r="CF245" s="724"/>
      <c r="CG245" s="724"/>
      <c r="CH245" s="724"/>
      <c r="CI245" s="734"/>
      <c r="CJ245" s="731"/>
      <c r="CK245" s="731"/>
      <c r="CL245" s="731"/>
      <c r="CM245" s="731"/>
      <c r="CN245" s="731"/>
      <c r="CO245" s="731"/>
      <c r="CP245" s="731"/>
      <c r="CQ245" s="731"/>
      <c r="CR245" s="731"/>
      <c r="CS245" s="731"/>
      <c r="CT245" s="732"/>
    </row>
    <row r="246" spans="1:98" s="722" customFormat="1" ht="71.25" customHeight="1" x14ac:dyDescent="0.45">
      <c r="A246" s="724"/>
      <c r="B246" s="724"/>
      <c r="C246" s="723"/>
      <c r="D246" s="727"/>
      <c r="E246" s="727"/>
      <c r="F246" s="3001" t="s">
        <v>593</v>
      </c>
      <c r="G246" s="2942"/>
      <c r="H246" s="2942"/>
      <c r="I246" s="2942"/>
      <c r="J246" s="2942"/>
      <c r="K246" s="2942"/>
      <c r="L246" s="2942"/>
      <c r="M246" s="2942"/>
      <c r="N246" s="2942"/>
      <c r="O246" s="2942"/>
      <c r="P246" s="2942"/>
      <c r="Q246" s="2942"/>
      <c r="R246" s="2942"/>
      <c r="S246" s="2942"/>
      <c r="T246" s="2942"/>
      <c r="U246" s="2942"/>
      <c r="V246" s="2942"/>
      <c r="W246" s="2942"/>
      <c r="X246" s="2942"/>
      <c r="Y246" s="2942"/>
      <c r="Z246" s="2942"/>
      <c r="AA246" s="2942"/>
      <c r="AB246" s="2942"/>
      <c r="AC246" s="2942"/>
      <c r="AD246" s="2942"/>
      <c r="AE246" s="2942"/>
      <c r="AF246" s="2942"/>
      <c r="AG246" s="2942"/>
      <c r="AH246" s="2942"/>
      <c r="AI246" s="2942"/>
      <c r="AJ246" s="2942"/>
      <c r="AK246" s="2942"/>
      <c r="AL246" s="2942"/>
      <c r="AM246" s="2942"/>
      <c r="AN246" s="2942"/>
      <c r="AO246" s="2942"/>
      <c r="AP246" s="2942"/>
      <c r="AQ246" s="2942"/>
      <c r="AR246" s="2942"/>
      <c r="AS246" s="2942"/>
      <c r="AT246" s="2942"/>
      <c r="AU246" s="2942"/>
      <c r="AV246" s="2942"/>
      <c r="AW246" s="2942"/>
      <c r="AX246" s="2942"/>
      <c r="AY246" s="2942"/>
      <c r="AZ246" s="2942"/>
      <c r="BA246" s="2942"/>
      <c r="BB246" s="2942"/>
      <c r="BC246" s="2942"/>
      <c r="BD246" s="2942"/>
      <c r="BE246" s="2942"/>
      <c r="BF246" s="2942"/>
      <c r="BG246" s="2942"/>
      <c r="BH246" s="2942"/>
      <c r="BI246" s="2942"/>
      <c r="BJ246" s="2942"/>
      <c r="BK246" s="2942"/>
      <c r="BL246" s="2942"/>
      <c r="BM246" s="2942"/>
      <c r="BN246" s="2942"/>
      <c r="BO246" s="2942"/>
      <c r="BP246" s="2942"/>
      <c r="BQ246" s="2942"/>
      <c r="BR246" s="2942"/>
      <c r="BS246" s="2942"/>
      <c r="BT246" s="2942"/>
      <c r="BU246" s="2942"/>
      <c r="BV246" s="2942"/>
      <c r="BW246" s="2942"/>
      <c r="BX246" s="2942"/>
      <c r="BY246" s="2942"/>
      <c r="BZ246" s="2942"/>
      <c r="CA246" s="2942"/>
      <c r="CB246" s="2942"/>
      <c r="CC246" s="2942"/>
      <c r="CD246" s="2942"/>
      <c r="CE246" s="2942"/>
      <c r="CF246" s="2942"/>
      <c r="CG246" s="2942"/>
      <c r="CH246" s="2942"/>
      <c r="CI246" s="735"/>
    </row>
    <row r="247" spans="1:98" s="722" customFormat="1" ht="80.25" customHeight="1" x14ac:dyDescent="0.45">
      <c r="A247" s="724"/>
      <c r="B247" s="724"/>
      <c r="C247" s="724"/>
      <c r="D247" s="724"/>
      <c r="E247" s="724"/>
      <c r="F247" s="3001" t="s">
        <v>610</v>
      </c>
      <c r="G247" s="3018"/>
      <c r="H247" s="3018"/>
      <c r="I247" s="3018"/>
      <c r="J247" s="3018"/>
      <c r="K247" s="3018"/>
      <c r="L247" s="3018"/>
      <c r="M247" s="3018"/>
      <c r="N247" s="3018"/>
      <c r="O247" s="3018"/>
      <c r="P247" s="3018"/>
      <c r="Q247" s="3018"/>
      <c r="R247" s="3018"/>
      <c r="S247" s="3018"/>
      <c r="T247" s="3018"/>
      <c r="U247" s="3018"/>
      <c r="V247" s="3018"/>
      <c r="W247" s="3018"/>
      <c r="X247" s="3018"/>
      <c r="Y247" s="3018"/>
      <c r="Z247" s="3018"/>
      <c r="AA247" s="3018"/>
      <c r="AB247" s="3018"/>
      <c r="AC247" s="3018"/>
      <c r="AD247" s="3018"/>
      <c r="AE247" s="3018"/>
      <c r="AF247" s="3018"/>
      <c r="AG247" s="3018"/>
      <c r="AH247" s="3018"/>
      <c r="AI247" s="3018"/>
      <c r="AJ247" s="3018"/>
      <c r="AK247" s="3018"/>
      <c r="AL247" s="3018"/>
      <c r="AM247" s="3018"/>
      <c r="AN247" s="3018"/>
      <c r="AO247" s="3018"/>
      <c r="AP247" s="3018"/>
      <c r="AQ247" s="3018"/>
      <c r="AR247" s="3018"/>
      <c r="AS247" s="3018"/>
      <c r="AT247" s="3018"/>
      <c r="AU247" s="3018"/>
      <c r="AV247" s="3018"/>
      <c r="AW247" s="3018"/>
      <c r="AX247" s="3018"/>
      <c r="AY247" s="3018"/>
      <c r="AZ247" s="3018"/>
      <c r="BA247" s="3018"/>
      <c r="BB247" s="3018"/>
      <c r="BC247" s="3018"/>
      <c r="BD247" s="3018"/>
      <c r="BE247" s="3018"/>
      <c r="BF247" s="3018"/>
      <c r="BG247" s="3018"/>
      <c r="BH247" s="3018"/>
      <c r="BI247" s="3018"/>
      <c r="BJ247" s="3018"/>
      <c r="BK247" s="3018"/>
      <c r="BL247" s="3018"/>
      <c r="BM247" s="3018"/>
      <c r="BN247" s="3018"/>
      <c r="BO247" s="3018"/>
      <c r="BP247" s="3018"/>
      <c r="BQ247" s="3018"/>
      <c r="BR247" s="3018"/>
      <c r="BS247" s="3018"/>
      <c r="BT247" s="3018"/>
      <c r="BU247" s="3018"/>
      <c r="BV247" s="3018"/>
      <c r="BW247" s="3018"/>
      <c r="BX247" s="3018"/>
      <c r="BY247" s="3018"/>
      <c r="BZ247" s="3018"/>
      <c r="CA247" s="3018"/>
      <c r="CB247" s="3018"/>
      <c r="CC247" s="3018"/>
      <c r="CD247" s="3018"/>
      <c r="CE247" s="3018"/>
      <c r="CF247" s="3018"/>
      <c r="CG247" s="3018"/>
      <c r="CH247" s="3018"/>
      <c r="CI247" s="736"/>
    </row>
    <row r="248" spans="1:98" s="722" customFormat="1" ht="96" customHeight="1" x14ac:dyDescent="0.45">
      <c r="A248" s="724"/>
      <c r="B248" s="724"/>
      <c r="C248" s="724"/>
      <c r="D248" s="724"/>
      <c r="E248" s="724"/>
      <c r="F248" s="3001" t="s">
        <v>594</v>
      </c>
      <c r="G248" s="3001"/>
      <c r="H248" s="3001"/>
      <c r="I248" s="3001"/>
      <c r="J248" s="3001"/>
      <c r="K248" s="3001"/>
      <c r="L248" s="3001"/>
      <c r="M248" s="3001"/>
      <c r="N248" s="3001"/>
      <c r="O248" s="3001"/>
      <c r="P248" s="3001"/>
      <c r="Q248" s="3001"/>
      <c r="R248" s="3001"/>
      <c r="S248" s="3001"/>
      <c r="T248" s="3001"/>
      <c r="U248" s="3001"/>
      <c r="V248" s="3001"/>
      <c r="W248" s="3001"/>
      <c r="X248" s="3001"/>
      <c r="Y248" s="3001"/>
      <c r="Z248" s="3001"/>
      <c r="AA248" s="3001"/>
      <c r="AB248" s="3001"/>
      <c r="AC248" s="3001"/>
      <c r="AD248" s="3001"/>
      <c r="AE248" s="3001"/>
      <c r="AF248" s="3001"/>
      <c r="AG248" s="3001"/>
      <c r="AH248" s="3001"/>
      <c r="AI248" s="3001"/>
      <c r="AJ248" s="3001"/>
      <c r="AK248" s="3001"/>
      <c r="AL248" s="3001"/>
      <c r="AM248" s="3001"/>
      <c r="AN248" s="3001"/>
      <c r="AO248" s="3001"/>
      <c r="AP248" s="3001"/>
      <c r="AQ248" s="3001"/>
      <c r="AR248" s="3001"/>
      <c r="AS248" s="3001"/>
      <c r="AT248" s="3001"/>
      <c r="AU248" s="3001"/>
      <c r="AV248" s="3001"/>
      <c r="AW248" s="3001"/>
      <c r="AX248" s="3001"/>
      <c r="AY248" s="3001"/>
      <c r="AZ248" s="3001"/>
      <c r="BA248" s="3001"/>
      <c r="BB248" s="3001"/>
      <c r="BC248" s="3001"/>
      <c r="BD248" s="3001"/>
      <c r="BE248" s="3001"/>
      <c r="BF248" s="3001"/>
      <c r="BG248" s="3001"/>
      <c r="BH248" s="3001"/>
      <c r="BI248" s="3001"/>
      <c r="BJ248" s="3001"/>
      <c r="BK248" s="3001"/>
      <c r="BL248" s="3001"/>
      <c r="BM248" s="3001"/>
      <c r="BN248" s="3001"/>
      <c r="BO248" s="3001"/>
      <c r="BP248" s="3001"/>
      <c r="BQ248" s="3001"/>
      <c r="BR248" s="3001"/>
      <c r="BS248" s="3001"/>
      <c r="BT248" s="3001"/>
      <c r="BU248" s="3001"/>
      <c r="BV248" s="3001"/>
      <c r="BW248" s="3001"/>
      <c r="BX248" s="3001"/>
      <c r="BY248" s="3001"/>
      <c r="BZ248" s="3001"/>
      <c r="CA248" s="3001"/>
      <c r="CB248" s="3001"/>
      <c r="CC248" s="3001"/>
      <c r="CD248" s="3001"/>
      <c r="CE248" s="3001"/>
      <c r="CF248" s="3001"/>
      <c r="CG248" s="3001"/>
      <c r="CH248" s="3001"/>
      <c r="CI248" s="3001"/>
    </row>
    <row r="249" spans="1:98" s="722" customFormat="1" ht="96" customHeight="1" x14ac:dyDescent="0.45">
      <c r="A249" s="724"/>
      <c r="B249" s="724"/>
      <c r="C249" s="724"/>
      <c r="D249" s="724"/>
      <c r="E249" s="724"/>
      <c r="F249" s="3001" t="s">
        <v>615</v>
      </c>
      <c r="G249" s="3001"/>
      <c r="H249" s="3001"/>
      <c r="I249" s="3001"/>
      <c r="J249" s="3001"/>
      <c r="K249" s="3001"/>
      <c r="L249" s="3001"/>
      <c r="M249" s="3001"/>
      <c r="N249" s="3001"/>
      <c r="O249" s="3001"/>
      <c r="P249" s="3001"/>
      <c r="Q249" s="3001"/>
      <c r="R249" s="3001"/>
      <c r="S249" s="3001"/>
      <c r="T249" s="3001"/>
      <c r="U249" s="3001"/>
      <c r="V249" s="3001"/>
      <c r="W249" s="3001"/>
      <c r="X249" s="3001"/>
      <c r="Y249" s="3001"/>
      <c r="Z249" s="3001"/>
      <c r="AA249" s="3001"/>
      <c r="AB249" s="3001"/>
      <c r="AC249" s="3001"/>
      <c r="AD249" s="3001"/>
      <c r="AE249" s="3001"/>
      <c r="AF249" s="3001"/>
      <c r="AG249" s="3001"/>
      <c r="AH249" s="3001"/>
      <c r="AI249" s="3001"/>
      <c r="AJ249" s="3001"/>
      <c r="AK249" s="3001"/>
      <c r="AL249" s="3001"/>
      <c r="AM249" s="3001"/>
      <c r="AN249" s="3001"/>
      <c r="AO249" s="3001"/>
      <c r="AP249" s="3001"/>
      <c r="AQ249" s="3001"/>
      <c r="AR249" s="3001"/>
      <c r="AS249" s="3001"/>
      <c r="AT249" s="3001"/>
      <c r="AU249" s="3001"/>
      <c r="AV249" s="3001"/>
      <c r="AW249" s="3001"/>
      <c r="AX249" s="3001"/>
      <c r="AY249" s="3001"/>
      <c r="AZ249" s="3001"/>
      <c r="BA249" s="3001"/>
      <c r="BB249" s="3001"/>
      <c r="BC249" s="3001"/>
      <c r="BD249" s="3001"/>
      <c r="BE249" s="3001"/>
      <c r="BF249" s="3001"/>
      <c r="BG249" s="3001"/>
      <c r="BH249" s="3001"/>
      <c r="BI249" s="3001"/>
      <c r="BJ249" s="3001"/>
      <c r="BK249" s="3001"/>
      <c r="BL249" s="3001"/>
      <c r="BM249" s="3001"/>
      <c r="BN249" s="3001"/>
      <c r="BO249" s="3001"/>
      <c r="BP249" s="3001"/>
      <c r="BQ249" s="3001"/>
      <c r="BR249" s="3001"/>
      <c r="BS249" s="3001"/>
      <c r="BT249" s="3001"/>
      <c r="BU249" s="3001"/>
      <c r="BV249" s="3001"/>
      <c r="BW249" s="3001"/>
      <c r="BX249" s="3001"/>
      <c r="BY249" s="3001"/>
      <c r="BZ249" s="3001"/>
      <c r="CA249" s="3001"/>
      <c r="CB249" s="3001"/>
      <c r="CC249" s="3001"/>
      <c r="CD249" s="3001"/>
      <c r="CE249" s="3001"/>
      <c r="CF249" s="3001"/>
      <c r="CG249" s="3001"/>
      <c r="CH249" s="3001"/>
      <c r="CI249" s="3001"/>
    </row>
    <row r="250" spans="1:98" s="722" customFormat="1" ht="47.25" customHeight="1" x14ac:dyDescent="0.45">
      <c r="D250" s="737"/>
      <c r="F250" s="2998" t="s">
        <v>374</v>
      </c>
      <c r="G250" s="2969"/>
      <c r="H250" s="2969"/>
      <c r="I250" s="2969"/>
      <c r="J250" s="2969"/>
      <c r="K250" s="2969"/>
      <c r="L250" s="2969"/>
      <c r="M250" s="2969"/>
      <c r="N250" s="2969"/>
      <c r="O250" s="2969"/>
      <c r="P250" s="2969"/>
      <c r="Q250" s="2969"/>
      <c r="R250" s="2969"/>
      <c r="S250" s="2969"/>
      <c r="T250" s="2969"/>
      <c r="U250" s="2969"/>
      <c r="V250" s="2969"/>
      <c r="W250" s="738"/>
      <c r="X250" s="738"/>
      <c r="Y250" s="738"/>
      <c r="Z250" s="738"/>
      <c r="AA250" s="738"/>
      <c r="AB250" s="738"/>
      <c r="AC250" s="738"/>
      <c r="AD250" s="738"/>
      <c r="AE250" s="738"/>
      <c r="AF250" s="738"/>
      <c r="AG250" s="738"/>
      <c r="AH250" s="738"/>
      <c r="AI250" s="738"/>
      <c r="AJ250" s="739"/>
      <c r="AK250" s="738"/>
      <c r="AL250" s="738"/>
      <c r="AM250" s="738"/>
      <c r="AN250" s="738"/>
      <c r="AO250" s="2990" t="s">
        <v>263</v>
      </c>
      <c r="AP250" s="2990"/>
      <c r="AQ250" s="2990"/>
      <c r="AR250" s="2990"/>
      <c r="AS250" s="2990"/>
      <c r="AT250" s="2990"/>
      <c r="AU250" s="2990"/>
      <c r="AV250" s="2990"/>
      <c r="AW250" s="2990"/>
      <c r="AX250" s="2990"/>
      <c r="AY250" s="2990"/>
      <c r="AZ250" s="2990"/>
      <c r="BA250" s="2990"/>
      <c r="BB250" s="2990"/>
      <c r="BC250" s="2990"/>
      <c r="BD250" s="2990"/>
      <c r="BE250" s="2990"/>
      <c r="BF250" s="2990"/>
      <c r="BG250" s="2990"/>
      <c r="BH250" s="2990"/>
      <c r="BI250" s="2990"/>
      <c r="BJ250" s="726"/>
      <c r="BK250" s="726"/>
      <c r="BL250" s="740"/>
      <c r="BM250" s="740"/>
      <c r="BN250" s="740"/>
      <c r="BO250" s="740"/>
      <c r="BP250" s="740"/>
      <c r="BQ250" s="740"/>
      <c r="BR250" s="740"/>
      <c r="BS250" s="740"/>
      <c r="BT250" s="740"/>
      <c r="BU250" s="740"/>
      <c r="BV250" s="740"/>
      <c r="BW250" s="740"/>
      <c r="BX250" s="740"/>
      <c r="BY250" s="740"/>
      <c r="BZ250" s="740"/>
      <c r="CA250" s="740"/>
      <c r="CB250" s="740"/>
      <c r="CC250" s="741"/>
      <c r="CI250" s="730"/>
    </row>
    <row r="251" spans="1:98" s="722" customFormat="1" ht="76.5" customHeight="1" x14ac:dyDescent="0.45">
      <c r="A251" s="724"/>
      <c r="B251" s="724"/>
      <c r="C251" s="723"/>
      <c r="D251" s="727"/>
      <c r="E251" s="727"/>
      <c r="F251" s="2969"/>
      <c r="G251" s="2969"/>
      <c r="H251" s="2969"/>
      <c r="I251" s="2969"/>
      <c r="J251" s="2969"/>
      <c r="K251" s="2969"/>
      <c r="L251" s="2969"/>
      <c r="M251" s="2969"/>
      <c r="N251" s="2969"/>
      <c r="O251" s="2969"/>
      <c r="P251" s="2969"/>
      <c r="Q251" s="2969"/>
      <c r="R251" s="2969"/>
      <c r="S251" s="2969"/>
      <c r="T251" s="2969"/>
      <c r="U251" s="2969"/>
      <c r="V251" s="2969"/>
      <c r="W251" s="738"/>
      <c r="X251" s="738"/>
      <c r="Y251" s="738"/>
      <c r="Z251" s="738"/>
      <c r="AA251" s="738"/>
      <c r="AB251" s="738"/>
      <c r="AC251" s="738"/>
      <c r="AD251" s="738"/>
      <c r="AE251" s="738"/>
      <c r="AF251" s="738"/>
      <c r="AG251" s="738"/>
      <c r="AH251" s="738"/>
      <c r="AI251" s="738"/>
      <c r="AJ251" s="739"/>
      <c r="AK251" s="738"/>
      <c r="AL251" s="738"/>
      <c r="AM251" s="738"/>
      <c r="AN251" s="738"/>
      <c r="AO251" s="2990"/>
      <c r="AP251" s="2990"/>
      <c r="AQ251" s="2990"/>
      <c r="AR251" s="2990"/>
      <c r="AS251" s="2990"/>
      <c r="AT251" s="2990"/>
      <c r="AU251" s="2990"/>
      <c r="AV251" s="2990"/>
      <c r="AW251" s="2990"/>
      <c r="AX251" s="2990"/>
      <c r="AY251" s="2990"/>
      <c r="AZ251" s="2990"/>
      <c r="BA251" s="2990"/>
      <c r="BB251" s="2990"/>
      <c r="BC251" s="2990"/>
      <c r="BD251" s="2990"/>
      <c r="BE251" s="2990"/>
      <c r="BF251" s="2990"/>
      <c r="BG251" s="2990"/>
      <c r="BH251" s="2990"/>
      <c r="BI251" s="2990"/>
      <c r="BJ251" s="740"/>
      <c r="BK251" s="740"/>
      <c r="BL251" s="740"/>
      <c r="BM251" s="740"/>
      <c r="BN251" s="740"/>
      <c r="BO251" s="740"/>
      <c r="BP251" s="740"/>
      <c r="BQ251" s="740"/>
      <c r="BR251" s="740"/>
      <c r="BS251" s="740"/>
      <c r="BT251" s="740"/>
      <c r="BU251" s="740"/>
      <c r="BV251" s="740"/>
      <c r="BW251" s="740"/>
      <c r="BX251" s="740"/>
      <c r="BY251" s="740"/>
      <c r="BZ251" s="740"/>
      <c r="CA251" s="740"/>
      <c r="CB251" s="740"/>
      <c r="CC251" s="740"/>
      <c r="CD251" s="740"/>
      <c r="CE251" s="740"/>
      <c r="CF251" s="740"/>
      <c r="CG251" s="740"/>
      <c r="CH251" s="740"/>
      <c r="CI251" s="734"/>
    </row>
    <row r="252" spans="1:98" s="722" customFormat="1" ht="47.25" customHeight="1" x14ac:dyDescent="0.45">
      <c r="A252" s="724"/>
      <c r="B252" s="724"/>
      <c r="C252" s="723"/>
      <c r="D252" s="727"/>
      <c r="E252" s="727"/>
      <c r="F252" s="3000"/>
      <c r="G252" s="3000"/>
      <c r="H252" s="3000"/>
      <c r="I252" s="3000"/>
      <c r="J252" s="3000"/>
      <c r="K252" s="3000"/>
      <c r="L252" s="738"/>
      <c r="M252" s="2988" t="s">
        <v>375</v>
      </c>
      <c r="N252" s="2988"/>
      <c r="O252" s="2988"/>
      <c r="P252" s="2988"/>
      <c r="Q252" s="2988"/>
      <c r="R252" s="2988"/>
      <c r="S252" s="2988"/>
      <c r="T252" s="2988"/>
      <c r="U252" s="2988"/>
      <c r="V252" s="2988"/>
      <c r="W252" s="2988"/>
      <c r="X252" s="2988"/>
      <c r="Y252" s="2988"/>
      <c r="Z252" s="2988"/>
      <c r="AA252" s="2988"/>
      <c r="AB252" s="2988"/>
      <c r="AC252" s="738"/>
      <c r="AD252" s="738"/>
      <c r="AE252" s="738"/>
      <c r="AF252" s="738"/>
      <c r="AG252" s="738"/>
      <c r="AH252" s="738"/>
      <c r="AI252" s="738"/>
      <c r="AJ252" s="739"/>
      <c r="AK252" s="738"/>
      <c r="AL252" s="738"/>
      <c r="AM252" s="738"/>
      <c r="AN252" s="738"/>
      <c r="AO252" s="3000"/>
      <c r="AP252" s="3000"/>
      <c r="AQ252" s="3000"/>
      <c r="AR252" s="3000"/>
      <c r="AS252" s="3000"/>
      <c r="AT252" s="3000"/>
      <c r="AU252" s="742"/>
      <c r="AV252" s="2990" t="s">
        <v>376</v>
      </c>
      <c r="AW252" s="2990"/>
      <c r="AX252" s="2990"/>
      <c r="AY252" s="2990"/>
      <c r="AZ252" s="2990"/>
      <c r="BA252" s="2990"/>
      <c r="BB252" s="2990"/>
      <c r="BC252" s="2990"/>
      <c r="BD252" s="2990"/>
      <c r="BE252" s="2990"/>
      <c r="BF252" s="2990"/>
      <c r="BG252" s="2990"/>
      <c r="BH252" s="2990"/>
      <c r="BI252" s="742"/>
      <c r="BJ252" s="740"/>
      <c r="BK252" s="740"/>
      <c r="BL252" s="740"/>
      <c r="BM252" s="740"/>
      <c r="BN252" s="740"/>
      <c r="BO252" s="740"/>
      <c r="BP252" s="740"/>
      <c r="BQ252" s="740"/>
      <c r="BR252" s="740"/>
      <c r="BS252" s="740"/>
      <c r="BT252" s="740"/>
      <c r="BU252" s="740"/>
      <c r="BV252" s="740"/>
      <c r="BW252" s="740"/>
      <c r="BX252" s="740"/>
      <c r="BY252" s="740"/>
      <c r="BZ252" s="740"/>
      <c r="CA252" s="740"/>
      <c r="CB252" s="740"/>
      <c r="CC252" s="740"/>
      <c r="CD252" s="740"/>
      <c r="CE252" s="740"/>
      <c r="CF252" s="740"/>
      <c r="CG252" s="740"/>
      <c r="CH252" s="740"/>
      <c r="CI252" s="734"/>
    </row>
    <row r="253" spans="1:98" s="722" customFormat="1" ht="30.75" customHeight="1" x14ac:dyDescent="0.45">
      <c r="A253" s="724"/>
      <c r="B253" s="724"/>
      <c r="C253" s="723"/>
      <c r="D253" s="727"/>
      <c r="E253" s="727"/>
      <c r="F253" s="743"/>
      <c r="G253" s="743"/>
      <c r="H253" s="743"/>
      <c r="I253" s="743"/>
      <c r="J253" s="743"/>
      <c r="K253" s="743"/>
      <c r="L253" s="738"/>
      <c r="M253" s="744"/>
      <c r="N253" s="744"/>
      <c r="O253" s="744"/>
      <c r="P253" s="744"/>
      <c r="Q253" s="744"/>
      <c r="R253" s="744"/>
      <c r="S253" s="744"/>
      <c r="T253" s="744"/>
      <c r="U253" s="744"/>
      <c r="V253" s="744"/>
      <c r="W253" s="744"/>
      <c r="X253" s="744"/>
      <c r="Y253" s="744"/>
      <c r="Z253" s="744"/>
      <c r="AA253" s="744"/>
      <c r="AB253" s="744"/>
      <c r="AC253" s="738"/>
      <c r="AD253" s="738"/>
      <c r="AE253" s="738"/>
      <c r="AF253" s="738"/>
      <c r="AG253" s="738"/>
      <c r="AH253" s="738"/>
      <c r="AI253" s="738"/>
      <c r="AJ253" s="739"/>
      <c r="AK253" s="738"/>
      <c r="AL253" s="738"/>
      <c r="AM253" s="738"/>
      <c r="AN253" s="738"/>
      <c r="AO253" s="743"/>
      <c r="AP253" s="743"/>
      <c r="AQ253" s="743"/>
      <c r="AR253" s="743"/>
      <c r="AS253" s="743"/>
      <c r="AT253" s="743"/>
      <c r="AU253" s="742"/>
      <c r="AV253" s="739"/>
      <c r="AW253" s="739"/>
      <c r="AX253" s="739"/>
      <c r="AY253" s="739"/>
      <c r="AZ253" s="739"/>
      <c r="BA253" s="739"/>
      <c r="BB253" s="739"/>
      <c r="BC253" s="739"/>
      <c r="BD253" s="739"/>
      <c r="BE253" s="739"/>
      <c r="BF253" s="739"/>
      <c r="BG253" s="739"/>
      <c r="BH253" s="739"/>
      <c r="BI253" s="742"/>
      <c r="BJ253" s="740"/>
      <c r="BK253" s="740"/>
      <c r="BL253" s="740"/>
      <c r="BM253" s="740"/>
      <c r="BN253" s="740"/>
      <c r="BO253" s="740"/>
      <c r="BP253" s="740"/>
      <c r="BQ253" s="740"/>
      <c r="BR253" s="740"/>
      <c r="BS253" s="740"/>
      <c r="BT253" s="740"/>
      <c r="BU253" s="740"/>
      <c r="BV253" s="740"/>
      <c r="BW253" s="740"/>
      <c r="BX253" s="740"/>
      <c r="BY253" s="740"/>
      <c r="BZ253" s="740"/>
      <c r="CA253" s="740"/>
      <c r="CB253" s="740"/>
      <c r="CC253" s="740"/>
      <c r="CD253" s="740"/>
      <c r="CE253" s="740"/>
      <c r="CF253" s="740"/>
      <c r="CG253" s="740"/>
      <c r="CH253" s="740"/>
      <c r="CI253" s="734"/>
    </row>
    <row r="254" spans="1:98" s="722" customFormat="1" ht="30" customHeight="1" x14ac:dyDescent="0.45">
      <c r="A254" s="724"/>
      <c r="B254" s="724"/>
      <c r="C254" s="724"/>
      <c r="D254" s="724"/>
      <c r="E254" s="727"/>
      <c r="F254" s="2995"/>
      <c r="G254" s="2996"/>
      <c r="H254" s="2996"/>
      <c r="I254" s="2996"/>
      <c r="J254" s="2996"/>
      <c r="K254" s="2996"/>
      <c r="L254" s="745"/>
      <c r="M254" s="2997" t="s">
        <v>267</v>
      </c>
      <c r="N254" s="2942"/>
      <c r="O254" s="2942"/>
      <c r="P254" s="2942"/>
      <c r="Q254" s="2942"/>
      <c r="R254" s="745"/>
      <c r="S254" s="738"/>
      <c r="T254" s="738"/>
      <c r="U254" s="738"/>
      <c r="V254" s="738"/>
      <c r="W254" s="746"/>
      <c r="X254" s="746"/>
      <c r="Y254" s="738"/>
      <c r="Z254" s="738"/>
      <c r="AA254" s="738"/>
      <c r="AB254" s="738"/>
      <c r="AC254" s="738"/>
      <c r="AD254" s="738"/>
      <c r="AE254" s="738"/>
      <c r="AF254" s="738"/>
      <c r="AG254" s="738"/>
      <c r="AH254" s="738"/>
      <c r="AI254" s="738"/>
      <c r="AJ254" s="739"/>
      <c r="AK254" s="738"/>
      <c r="AL254" s="738"/>
      <c r="AM254" s="738"/>
      <c r="AN254" s="738"/>
      <c r="AO254" s="2995"/>
      <c r="AP254" s="2996"/>
      <c r="AQ254" s="2996"/>
      <c r="AR254" s="2996"/>
      <c r="AS254" s="2996"/>
      <c r="AT254" s="2996"/>
      <c r="AU254" s="745"/>
      <c r="AV254" s="2997" t="s">
        <v>267</v>
      </c>
      <c r="AW254" s="2942"/>
      <c r="AX254" s="2942"/>
      <c r="AY254" s="2942"/>
      <c r="AZ254" s="2942"/>
      <c r="BA254" s="2942"/>
      <c r="BB254" s="738"/>
      <c r="BC254" s="738"/>
      <c r="BD254" s="738"/>
      <c r="BE254" s="738"/>
      <c r="BF254" s="738"/>
      <c r="BG254" s="738"/>
      <c r="BH254" s="738"/>
      <c r="BI254" s="738"/>
      <c r="BJ254" s="724"/>
      <c r="BK254" s="724"/>
      <c r="BL254" s="724"/>
      <c r="BM254" s="724"/>
      <c r="BN254" s="724"/>
      <c r="BO254" s="724"/>
      <c r="BP254" s="724"/>
      <c r="BQ254" s="724"/>
      <c r="BR254" s="724"/>
      <c r="BS254" s="724"/>
      <c r="BT254" s="724"/>
      <c r="BU254" s="724"/>
      <c r="BV254" s="726"/>
      <c r="BW254" s="726"/>
      <c r="BX254" s="726"/>
      <c r="BY254" s="726"/>
      <c r="BZ254" s="726"/>
      <c r="CA254" s="726"/>
      <c r="CB254" s="726"/>
      <c r="CC254" s="726"/>
      <c r="CD254" s="726"/>
      <c r="CE254" s="726"/>
      <c r="CF254" s="726"/>
      <c r="CG254" s="726"/>
      <c r="CH254" s="726"/>
      <c r="CI254" s="747"/>
    </row>
    <row r="255" spans="1:98" s="722" customFormat="1" ht="30.75" x14ac:dyDescent="0.45">
      <c r="A255" s="724"/>
      <c r="B255" s="724"/>
      <c r="C255" s="724"/>
      <c r="D255" s="724"/>
      <c r="E255" s="727"/>
      <c r="F255" s="748"/>
      <c r="G255" s="748"/>
      <c r="H255" s="748"/>
      <c r="I255" s="748"/>
      <c r="J255" s="748"/>
      <c r="K255" s="748"/>
      <c r="L255" s="738"/>
      <c r="M255" s="738"/>
      <c r="N255" s="738"/>
      <c r="O255" s="738"/>
      <c r="P255" s="738"/>
      <c r="Q255" s="738"/>
      <c r="R255" s="738"/>
      <c r="S255" s="738"/>
      <c r="T255" s="738"/>
      <c r="U255" s="738"/>
      <c r="V255" s="738"/>
      <c r="W255" s="746"/>
      <c r="X255" s="746"/>
      <c r="Y255" s="738"/>
      <c r="Z255" s="738"/>
      <c r="AA255" s="738"/>
      <c r="AB255" s="738"/>
      <c r="AC255" s="738"/>
      <c r="AD255" s="738"/>
      <c r="AE255" s="738"/>
      <c r="AF255" s="738"/>
      <c r="AG255" s="738"/>
      <c r="AH255" s="738"/>
      <c r="AI255" s="738"/>
      <c r="AJ255" s="739"/>
      <c r="AK255" s="738"/>
      <c r="AL255" s="738"/>
      <c r="AM255" s="738"/>
      <c r="AN255" s="738"/>
      <c r="AO255" s="748"/>
      <c r="AP255" s="748"/>
      <c r="AQ255" s="748"/>
      <c r="AR255" s="748"/>
      <c r="AS255" s="748"/>
      <c r="AT255" s="748"/>
      <c r="AU255" s="738"/>
      <c r="AV255" s="738"/>
      <c r="AW255" s="738"/>
      <c r="AX255" s="738"/>
      <c r="AY255" s="738"/>
      <c r="AZ255" s="738"/>
      <c r="BA255" s="738"/>
      <c r="BB255" s="738"/>
      <c r="BC255" s="738"/>
      <c r="BD255" s="738"/>
      <c r="BE255" s="738"/>
      <c r="BF255" s="738"/>
      <c r="BG255" s="738"/>
      <c r="BH255" s="738"/>
      <c r="BI255" s="738"/>
      <c r="BJ255" s="726"/>
      <c r="BK255" s="724"/>
      <c r="BL255" s="726"/>
      <c r="BM255" s="726"/>
      <c r="BN255" s="726"/>
      <c r="BO255" s="724"/>
      <c r="BP255" s="726"/>
      <c r="BQ255" s="726"/>
      <c r="BR255" s="724"/>
      <c r="BS255" s="726"/>
      <c r="BT255" s="726"/>
      <c r="BU255" s="726"/>
      <c r="BV255" s="724"/>
      <c r="BW255" s="726"/>
      <c r="BX255" s="726"/>
      <c r="BY255" s="726"/>
      <c r="BZ255" s="726"/>
      <c r="CA255" s="724"/>
      <c r="CB255" s="724"/>
      <c r="CC255" s="724"/>
      <c r="CD255" s="726"/>
      <c r="CE255" s="726"/>
      <c r="CF255" s="726"/>
      <c r="CG255" s="726"/>
      <c r="CH255" s="726"/>
      <c r="CI255" s="747"/>
    </row>
    <row r="256" spans="1:98" s="722" customFormat="1" ht="33.75" customHeight="1" x14ac:dyDescent="0.45">
      <c r="A256" s="749"/>
      <c r="B256" s="749"/>
      <c r="C256" s="749"/>
      <c r="D256" s="749"/>
      <c r="F256" s="745" t="s">
        <v>377</v>
      </c>
      <c r="G256" s="748"/>
      <c r="H256" s="748"/>
      <c r="I256" s="748"/>
      <c r="J256" s="748"/>
      <c r="K256" s="748"/>
      <c r="L256" s="738"/>
      <c r="M256" s="738"/>
      <c r="N256" s="738"/>
      <c r="O256" s="738"/>
      <c r="P256" s="738"/>
      <c r="Q256" s="738"/>
      <c r="R256" s="738"/>
      <c r="S256" s="738"/>
      <c r="T256" s="738"/>
      <c r="U256" s="738"/>
      <c r="V256" s="738"/>
      <c r="W256" s="746"/>
      <c r="X256" s="746"/>
      <c r="Y256" s="738"/>
      <c r="Z256" s="738"/>
      <c r="AA256" s="738"/>
      <c r="AB256" s="738"/>
      <c r="AC256" s="738"/>
      <c r="AD256" s="738"/>
      <c r="AE256" s="738"/>
      <c r="AF256" s="738"/>
      <c r="AG256" s="738"/>
      <c r="AH256" s="738"/>
      <c r="AI256" s="738"/>
      <c r="AJ256" s="739"/>
      <c r="AK256" s="738"/>
      <c r="AL256" s="738"/>
      <c r="AM256" s="738"/>
      <c r="AN256" s="738"/>
      <c r="AO256" s="2998" t="s">
        <v>378</v>
      </c>
      <c r="AP256" s="2998"/>
      <c r="AQ256" s="2998"/>
      <c r="AR256" s="2998"/>
      <c r="AS256" s="2998"/>
      <c r="AT256" s="2998"/>
      <c r="AU256" s="2998"/>
      <c r="AV256" s="2998"/>
      <c r="AW256" s="2998"/>
      <c r="AX256" s="2998"/>
      <c r="AY256" s="2998"/>
      <c r="AZ256" s="2998"/>
      <c r="BA256" s="2998"/>
      <c r="BB256" s="2998"/>
      <c r="BC256" s="2998"/>
      <c r="BD256" s="2998"/>
      <c r="BE256" s="2998"/>
      <c r="BF256" s="2998"/>
      <c r="BG256" s="2998"/>
      <c r="BH256" s="2998"/>
      <c r="BI256" s="2999"/>
      <c r="BJ256" s="2999"/>
      <c r="BK256" s="2999"/>
      <c r="BL256" s="2999"/>
      <c r="BM256" s="2999"/>
      <c r="BN256" s="2999"/>
      <c r="BO256" s="2999"/>
      <c r="BP256" s="2999"/>
      <c r="BQ256" s="2999"/>
      <c r="CI256" s="730"/>
    </row>
    <row r="257" spans="1:16384" s="722" customFormat="1" ht="59.25" customHeight="1" x14ac:dyDescent="0.45">
      <c r="A257" s="724"/>
      <c r="B257" s="724"/>
      <c r="C257" s="724"/>
      <c r="D257" s="724"/>
      <c r="E257" s="727"/>
      <c r="F257" s="2998" t="s">
        <v>379</v>
      </c>
      <c r="G257" s="2998"/>
      <c r="H257" s="2998"/>
      <c r="I257" s="2998"/>
      <c r="J257" s="2998"/>
      <c r="K257" s="2998"/>
      <c r="L257" s="2998"/>
      <c r="M257" s="2998"/>
      <c r="N257" s="2998"/>
      <c r="O257" s="2998"/>
      <c r="P257" s="2998"/>
      <c r="Q257" s="2998"/>
      <c r="R257" s="2998"/>
      <c r="S257" s="2998"/>
      <c r="T257" s="2998"/>
      <c r="U257" s="2998"/>
      <c r="V257" s="2998"/>
      <c r="W257" s="2998"/>
      <c r="X257" s="2998"/>
      <c r="Y257" s="2998"/>
      <c r="Z257" s="2998"/>
      <c r="AA257" s="2998"/>
      <c r="AB257" s="2998"/>
      <c r="AC257" s="2998"/>
      <c r="AD257" s="2998"/>
      <c r="AE257" s="2998"/>
      <c r="AF257" s="2998"/>
      <c r="AG257" s="2998"/>
      <c r="AH257" s="2998"/>
      <c r="AI257" s="2998"/>
      <c r="AJ257" s="2998"/>
      <c r="AK257" s="738"/>
      <c r="AL257" s="738"/>
      <c r="AM257" s="738"/>
      <c r="AN257" s="738"/>
      <c r="AO257" s="745" t="s">
        <v>554</v>
      </c>
      <c r="AP257" s="748"/>
      <c r="AQ257" s="748"/>
      <c r="AR257" s="748"/>
      <c r="AS257" s="748"/>
      <c r="AT257" s="748"/>
      <c r="AU257" s="738"/>
      <c r="AV257" s="738"/>
      <c r="AW257" s="738"/>
      <c r="AX257" s="738"/>
      <c r="AY257" s="738"/>
      <c r="AZ257" s="738"/>
      <c r="BA257" s="738"/>
      <c r="BB257" s="738"/>
      <c r="BC257" s="738"/>
      <c r="BD257" s="738"/>
      <c r="BE257" s="738"/>
      <c r="BF257" s="738"/>
      <c r="BG257" s="738"/>
      <c r="BH257" s="738"/>
      <c r="BI257" s="738"/>
      <c r="BJ257" s="724"/>
      <c r="BK257" s="724"/>
      <c r="BL257" s="724"/>
      <c r="BM257" s="724"/>
      <c r="BN257" s="724"/>
      <c r="BO257" s="724"/>
      <c r="BP257" s="724"/>
      <c r="BQ257" s="724"/>
      <c r="BR257" s="724"/>
      <c r="BS257" s="724"/>
      <c r="BT257" s="724"/>
      <c r="BU257" s="724"/>
      <c r="BV257" s="726"/>
      <c r="BW257" s="726"/>
      <c r="BX257" s="726"/>
      <c r="BY257" s="726"/>
      <c r="BZ257" s="726"/>
      <c r="CA257" s="726"/>
      <c r="CB257" s="726"/>
      <c r="CC257" s="726"/>
      <c r="CD257" s="726"/>
      <c r="CE257" s="726"/>
      <c r="CF257" s="726"/>
      <c r="CG257" s="726"/>
      <c r="CH257" s="726"/>
      <c r="CI257" s="747"/>
    </row>
    <row r="258" spans="1:16384" s="755" customFormat="1" ht="34.15" customHeight="1" x14ac:dyDescent="0.45">
      <c r="A258" s="727"/>
      <c r="B258" s="727"/>
      <c r="C258" s="727"/>
      <c r="D258" s="727"/>
      <c r="E258" s="727"/>
      <c r="F258" s="2989"/>
      <c r="G258" s="2989"/>
      <c r="H258" s="2989"/>
      <c r="I258" s="2989"/>
      <c r="J258" s="2989"/>
      <c r="K258" s="2989"/>
      <c r="L258" s="750"/>
      <c r="M258" s="2988" t="s">
        <v>381</v>
      </c>
      <c r="N258" s="2988"/>
      <c r="O258" s="2988"/>
      <c r="P258" s="2988"/>
      <c r="Q258" s="2988"/>
      <c r="R258" s="2988"/>
      <c r="S258" s="751"/>
      <c r="T258" s="751"/>
      <c r="U258" s="751"/>
      <c r="V258" s="751"/>
      <c r="W258" s="751"/>
      <c r="X258" s="751"/>
      <c r="Y258" s="751"/>
      <c r="Z258" s="751"/>
      <c r="AA258" s="751"/>
      <c r="AB258" s="751"/>
      <c r="AC258" s="751"/>
      <c r="AD258" s="751"/>
      <c r="AE258" s="751"/>
      <c r="AF258" s="751"/>
      <c r="AG258" s="751"/>
      <c r="AH258" s="751"/>
      <c r="AI258" s="750"/>
      <c r="AJ258" s="744"/>
      <c r="AK258" s="750"/>
      <c r="AL258" s="750"/>
      <c r="AM258" s="750"/>
      <c r="AN258" s="750"/>
      <c r="AO258" s="2989"/>
      <c r="AP258" s="2989"/>
      <c r="AQ258" s="2989"/>
      <c r="AR258" s="2989"/>
      <c r="AS258" s="2989"/>
      <c r="AT258" s="2989"/>
      <c r="AU258" s="750"/>
      <c r="AV258" s="2988" t="s">
        <v>382</v>
      </c>
      <c r="AW258" s="2988"/>
      <c r="AX258" s="2988"/>
      <c r="AY258" s="2988"/>
      <c r="AZ258" s="2988"/>
      <c r="BA258" s="2988"/>
      <c r="BB258" s="750"/>
      <c r="BC258" s="750"/>
      <c r="BD258" s="750"/>
      <c r="BE258" s="750"/>
      <c r="BF258" s="750"/>
      <c r="BG258" s="750"/>
      <c r="BH258" s="750"/>
      <c r="BI258" s="752"/>
      <c r="BJ258" s="726"/>
      <c r="BK258" s="727"/>
      <c r="BL258" s="726"/>
      <c r="BM258" s="726"/>
      <c r="BN258" s="726"/>
      <c r="BO258" s="726"/>
      <c r="BP258" s="753"/>
      <c r="BQ258" s="753"/>
      <c r="BR258" s="753"/>
      <c r="BS258" s="753"/>
      <c r="BT258" s="753"/>
      <c r="BU258" s="753"/>
      <c r="BV258" s="754"/>
      <c r="BW258" s="754"/>
      <c r="BX258" s="754"/>
      <c r="BY258" s="754"/>
      <c r="BZ258" s="754"/>
      <c r="CA258" s="754"/>
      <c r="CB258" s="754"/>
      <c r="CC258" s="754"/>
      <c r="CD258" s="726"/>
      <c r="CE258" s="726"/>
      <c r="CF258" s="726"/>
      <c r="CG258" s="726"/>
      <c r="CH258" s="726"/>
      <c r="CI258" s="747"/>
    </row>
    <row r="259" spans="1:16384" s="722" customFormat="1" ht="5.25" customHeight="1" x14ac:dyDescent="0.45">
      <c r="A259" s="724"/>
      <c r="B259" s="724"/>
      <c r="C259" s="724"/>
      <c r="D259" s="724"/>
      <c r="E259" s="727"/>
      <c r="F259" s="2990"/>
      <c r="G259" s="2990"/>
      <c r="H259" s="2990"/>
      <c r="I259" s="2990"/>
      <c r="J259" s="2990"/>
      <c r="K259" s="2990"/>
      <c r="L259" s="2990"/>
      <c r="M259" s="2990"/>
      <c r="N259" s="2990"/>
      <c r="O259" s="2990"/>
      <c r="P259" s="2990"/>
      <c r="Q259" s="2990"/>
      <c r="R259" s="2990"/>
      <c r="S259" s="743"/>
      <c r="T259" s="743"/>
      <c r="U259" s="743"/>
      <c r="V259" s="743"/>
      <c r="W259" s="743"/>
      <c r="X259" s="743"/>
      <c r="Y259" s="743"/>
      <c r="Z259" s="743"/>
      <c r="AA259" s="743"/>
      <c r="AB259" s="743"/>
      <c r="AC259" s="743"/>
      <c r="AD259" s="743"/>
      <c r="AE259" s="743"/>
      <c r="AF259" s="743"/>
      <c r="AG259" s="743"/>
      <c r="AH259" s="743"/>
      <c r="AI259" s="738"/>
      <c r="AJ259" s="739"/>
      <c r="AK259" s="738"/>
      <c r="AL259" s="738"/>
      <c r="AM259" s="738"/>
      <c r="AN259" s="738"/>
      <c r="AO259" s="2990"/>
      <c r="AP259" s="2990"/>
      <c r="AQ259" s="2990"/>
      <c r="AR259" s="2990"/>
      <c r="AS259" s="2990"/>
      <c r="AT259" s="2990"/>
      <c r="AU259" s="2990"/>
      <c r="AV259" s="2990"/>
      <c r="AW259" s="2990"/>
      <c r="AX259" s="2990"/>
      <c r="AY259" s="2990"/>
      <c r="AZ259" s="2990"/>
      <c r="BA259" s="2990"/>
      <c r="BB259" s="738"/>
      <c r="BC259" s="738"/>
      <c r="BD259" s="738"/>
      <c r="BE259" s="738"/>
      <c r="BF259" s="738"/>
      <c r="BG259" s="738"/>
      <c r="BH259" s="738"/>
      <c r="BI259" s="738"/>
      <c r="BJ259" s="726"/>
      <c r="BK259" s="726"/>
      <c r="BL259" s="726"/>
      <c r="BM259" s="726"/>
      <c r="BN259" s="726"/>
      <c r="BO259" s="726"/>
      <c r="BP259" s="726"/>
      <c r="BQ259" s="726"/>
      <c r="BR259" s="726"/>
      <c r="BS259" s="726"/>
      <c r="BT259" s="726"/>
      <c r="BU259" s="726"/>
      <c r="BV259" s="726"/>
      <c r="BW259" s="726"/>
      <c r="BX259" s="726"/>
      <c r="BY259" s="726"/>
      <c r="BZ259" s="726"/>
      <c r="CA259" s="726"/>
      <c r="CB259" s="726"/>
      <c r="CC259" s="726"/>
      <c r="CD259" s="726"/>
      <c r="CE259" s="726"/>
      <c r="CF259" s="726"/>
      <c r="CG259" s="726"/>
      <c r="CH259" s="726"/>
      <c r="CI259" s="747"/>
    </row>
    <row r="260" spans="1:16384" s="722" customFormat="1" ht="45.75" customHeight="1" x14ac:dyDescent="0.45">
      <c r="A260" s="724"/>
      <c r="B260" s="724"/>
      <c r="C260" s="724"/>
      <c r="D260" s="724"/>
      <c r="E260" s="727"/>
      <c r="F260" s="2995"/>
      <c r="G260" s="2996"/>
      <c r="H260" s="2996"/>
      <c r="I260" s="2996"/>
      <c r="J260" s="2996"/>
      <c r="K260" s="2996"/>
      <c r="L260" s="739"/>
      <c r="M260" s="2990" t="s">
        <v>267</v>
      </c>
      <c r="N260" s="2969"/>
      <c r="O260" s="2969"/>
      <c r="P260" s="2969"/>
      <c r="Q260" s="2969"/>
      <c r="R260" s="739"/>
      <c r="S260" s="743"/>
      <c r="T260" s="743"/>
      <c r="U260" s="743"/>
      <c r="V260" s="743"/>
      <c r="W260" s="743"/>
      <c r="X260" s="743"/>
      <c r="Y260" s="743"/>
      <c r="Z260" s="743"/>
      <c r="AA260" s="743"/>
      <c r="AB260" s="743"/>
      <c r="AC260" s="743"/>
      <c r="AD260" s="743"/>
      <c r="AE260" s="743"/>
      <c r="AF260" s="743"/>
      <c r="AG260" s="743"/>
      <c r="AH260" s="743"/>
      <c r="AI260" s="738"/>
      <c r="AJ260" s="739"/>
      <c r="AK260" s="738"/>
      <c r="AL260" s="738"/>
      <c r="AM260" s="738"/>
      <c r="AN260" s="738"/>
      <c r="AO260" s="2995"/>
      <c r="AP260" s="2996"/>
      <c r="AQ260" s="2996"/>
      <c r="AR260" s="2996"/>
      <c r="AS260" s="2996"/>
      <c r="AT260" s="2996"/>
      <c r="AU260" s="739"/>
      <c r="AV260" s="2990" t="s">
        <v>267</v>
      </c>
      <c r="AW260" s="2969"/>
      <c r="AX260" s="2969"/>
      <c r="AY260" s="2969"/>
      <c r="AZ260" s="2969"/>
      <c r="BA260" s="739"/>
      <c r="BB260" s="738"/>
      <c r="BC260" s="738"/>
      <c r="BD260" s="738"/>
      <c r="BE260" s="738"/>
      <c r="BF260" s="738"/>
      <c r="BG260" s="738"/>
      <c r="BH260" s="738"/>
      <c r="BI260" s="738"/>
      <c r="BJ260" s="726"/>
      <c r="BK260" s="726"/>
      <c r="BL260" s="726"/>
      <c r="BM260" s="726"/>
      <c r="BN260" s="726"/>
      <c r="BO260" s="726"/>
      <c r="BP260" s="726"/>
      <c r="BQ260" s="726"/>
      <c r="BR260" s="726"/>
      <c r="BS260" s="726"/>
      <c r="BT260" s="726"/>
      <c r="BU260" s="726"/>
      <c r="BV260" s="726"/>
      <c r="BW260" s="726"/>
      <c r="BX260" s="726"/>
      <c r="BY260" s="726"/>
      <c r="BZ260" s="726"/>
      <c r="CA260" s="726"/>
      <c r="CB260" s="726"/>
      <c r="CC260" s="726"/>
      <c r="CD260" s="726"/>
      <c r="CE260" s="726"/>
      <c r="CF260" s="726"/>
      <c r="CG260" s="726"/>
      <c r="CH260" s="726"/>
      <c r="CI260" s="747"/>
    </row>
    <row r="261" spans="1:16384" s="722" customFormat="1" ht="25.5" customHeight="1" x14ac:dyDescent="0.45">
      <c r="A261" s="724"/>
      <c r="B261" s="724"/>
      <c r="C261" s="724"/>
      <c r="D261" s="724"/>
      <c r="E261" s="727"/>
      <c r="F261" s="724"/>
      <c r="G261" s="724"/>
      <c r="H261" s="724"/>
      <c r="I261" s="724"/>
      <c r="J261" s="724"/>
      <c r="K261" s="724"/>
      <c r="L261" s="724"/>
      <c r="M261" s="724"/>
      <c r="N261" s="724"/>
      <c r="O261" s="724"/>
      <c r="P261" s="724"/>
      <c r="Q261" s="724"/>
      <c r="R261" s="724"/>
      <c r="S261" s="724"/>
      <c r="T261" s="724"/>
      <c r="U261" s="724"/>
      <c r="V261" s="724"/>
      <c r="W261" s="747"/>
      <c r="X261" s="747"/>
      <c r="Y261" s="724"/>
      <c r="Z261" s="724"/>
      <c r="AA261" s="724"/>
      <c r="AB261" s="724"/>
      <c r="AC261" s="724"/>
      <c r="AD261" s="724"/>
      <c r="AE261" s="724"/>
      <c r="AF261" s="724"/>
      <c r="AG261" s="724"/>
      <c r="AH261" s="724"/>
      <c r="AI261" s="738"/>
      <c r="AJ261" s="739"/>
      <c r="AK261" s="738"/>
      <c r="AL261" s="738"/>
      <c r="AM261" s="738"/>
      <c r="AN261" s="738"/>
      <c r="AO261" s="3007"/>
      <c r="AP261" s="3007"/>
      <c r="AQ261" s="3007"/>
      <c r="AR261" s="3007"/>
      <c r="AS261" s="3007"/>
      <c r="AT261" s="3007"/>
      <c r="AU261" s="738"/>
      <c r="AV261" s="738"/>
      <c r="AW261" s="738"/>
      <c r="AX261" s="738"/>
      <c r="AY261" s="738"/>
      <c r="AZ261" s="738"/>
      <c r="BA261" s="738"/>
      <c r="BB261" s="738"/>
      <c r="BC261" s="738"/>
      <c r="BD261" s="738"/>
      <c r="BE261" s="738"/>
      <c r="BF261" s="738"/>
      <c r="BG261" s="738"/>
      <c r="BH261" s="738"/>
      <c r="BI261" s="738"/>
      <c r="BJ261" s="726"/>
      <c r="BK261" s="726"/>
      <c r="BL261" s="726"/>
      <c r="BM261" s="726"/>
      <c r="BN261" s="726"/>
      <c r="BO261" s="726"/>
      <c r="BP261" s="726"/>
      <c r="BQ261" s="726"/>
      <c r="BR261" s="726"/>
      <c r="BS261" s="726"/>
      <c r="BT261" s="726"/>
      <c r="BU261" s="726"/>
      <c r="BV261" s="726"/>
      <c r="BW261" s="726"/>
      <c r="BX261" s="726"/>
      <c r="BY261" s="726"/>
      <c r="BZ261" s="726"/>
      <c r="CA261" s="726"/>
      <c r="CB261" s="726"/>
      <c r="CC261" s="726"/>
      <c r="CD261" s="726"/>
      <c r="CE261" s="726"/>
      <c r="CF261" s="726"/>
      <c r="CG261" s="726"/>
      <c r="CH261" s="726"/>
      <c r="CI261" s="747"/>
    </row>
    <row r="262" spans="1:16384" s="722" customFormat="1" ht="68.25" customHeight="1" x14ac:dyDescent="0.45">
      <c r="A262" s="749"/>
      <c r="B262" s="749"/>
      <c r="C262" s="749"/>
      <c r="D262" s="749"/>
      <c r="F262" s="2990" t="s">
        <v>385</v>
      </c>
      <c r="G262" s="2990"/>
      <c r="H262" s="2990"/>
      <c r="I262" s="2990"/>
      <c r="J262" s="2990"/>
      <c r="K262" s="2990"/>
      <c r="L262" s="2990"/>
      <c r="M262" s="2990"/>
      <c r="N262" s="2990"/>
      <c r="O262" s="2990"/>
      <c r="P262" s="2990"/>
      <c r="Q262" s="2990"/>
      <c r="R262" s="2990"/>
      <c r="S262" s="2990"/>
      <c r="T262" s="2990"/>
      <c r="U262" s="2990"/>
      <c r="V262" s="2990"/>
      <c r="W262" s="2990"/>
      <c r="X262" s="2990"/>
      <c r="Y262" s="2990"/>
      <c r="Z262" s="2990"/>
      <c r="AA262" s="2990"/>
      <c r="AB262" s="2990"/>
      <c r="AC262" s="2990"/>
      <c r="AD262" s="2990"/>
      <c r="AE262" s="2990"/>
      <c r="AF262" s="2990"/>
      <c r="AG262" s="2990"/>
      <c r="AH262" s="2990"/>
      <c r="AI262" s="2990"/>
      <c r="AJ262" s="2990"/>
      <c r="AL262" s="738"/>
      <c r="AM262" s="738"/>
      <c r="AN262" s="738"/>
      <c r="AO262" s="3008" t="s">
        <v>383</v>
      </c>
      <c r="AP262" s="3008"/>
      <c r="AQ262" s="3008"/>
      <c r="AR262" s="3008"/>
      <c r="AS262" s="3008"/>
      <c r="AT262" s="3008"/>
      <c r="AU262" s="3008"/>
      <c r="AV262" s="3008"/>
      <c r="AW262" s="3008"/>
      <c r="AX262" s="3008"/>
      <c r="AY262" s="3008"/>
      <c r="AZ262" s="3008"/>
      <c r="BA262" s="3008"/>
      <c r="BB262" s="3008"/>
      <c r="BC262" s="3008"/>
      <c r="BD262" s="3008"/>
      <c r="BE262" s="3008"/>
      <c r="BF262" s="3008"/>
      <c r="BG262" s="3008"/>
      <c r="BH262" s="3008"/>
      <c r="BI262" s="738"/>
      <c r="BJ262" s="726"/>
      <c r="BK262" s="726"/>
      <c r="BL262" s="726"/>
      <c r="BM262" s="726"/>
      <c r="BN262" s="726"/>
      <c r="BO262" s="726"/>
      <c r="BP262" s="726"/>
      <c r="BQ262" s="726"/>
      <c r="BR262" s="726"/>
      <c r="BS262" s="726"/>
      <c r="BT262" s="726"/>
      <c r="BU262" s="726"/>
      <c r="BV262" s="726"/>
      <c r="BW262" s="726"/>
      <c r="BX262" s="726"/>
      <c r="BY262" s="726"/>
      <c r="BZ262" s="726"/>
      <c r="CA262" s="726"/>
      <c r="CB262" s="726"/>
      <c r="CC262" s="726"/>
      <c r="CD262" s="726"/>
      <c r="CE262" s="726"/>
      <c r="CF262" s="726"/>
      <c r="CG262" s="726"/>
      <c r="CH262" s="726"/>
      <c r="CI262" s="730"/>
    </row>
    <row r="263" spans="1:16384" s="722" customFormat="1" ht="69.75" customHeight="1" x14ac:dyDescent="0.45">
      <c r="A263" s="724"/>
      <c r="B263" s="724"/>
      <c r="C263" s="724"/>
      <c r="D263" s="724"/>
      <c r="E263" s="727"/>
      <c r="F263" s="3004" t="s">
        <v>386</v>
      </c>
      <c r="G263" s="3004"/>
      <c r="H263" s="3004"/>
      <c r="I263" s="3004"/>
      <c r="J263" s="3004"/>
      <c r="K263" s="3004"/>
      <c r="L263" s="3004"/>
      <c r="M263" s="3004"/>
      <c r="N263" s="3004"/>
      <c r="O263" s="3004"/>
      <c r="P263" s="3004"/>
      <c r="Q263" s="3004"/>
      <c r="R263" s="3004"/>
      <c r="S263" s="3004"/>
      <c r="T263" s="3004"/>
      <c r="U263" s="3004"/>
      <c r="V263" s="3004"/>
      <c r="W263" s="3004"/>
      <c r="X263" s="3004"/>
      <c r="Y263" s="3004"/>
      <c r="Z263" s="3004"/>
      <c r="AA263" s="3004"/>
      <c r="AB263" s="3004"/>
      <c r="AC263" s="3004"/>
      <c r="AD263" s="3004"/>
      <c r="AE263" s="3004"/>
      <c r="AF263" s="3004"/>
      <c r="AG263" s="3004"/>
      <c r="AH263" s="723"/>
      <c r="AI263" s="723"/>
      <c r="AJ263" s="723"/>
      <c r="AL263" s="738"/>
      <c r="AM263" s="738"/>
      <c r="AN263" s="738"/>
      <c r="AO263" s="2991"/>
      <c r="AP263" s="2992"/>
      <c r="AQ263" s="2992"/>
      <c r="AR263" s="2992"/>
      <c r="AS263" s="2992"/>
      <c r="AT263" s="2992"/>
      <c r="AU263" s="754"/>
      <c r="AV263" s="2988" t="s">
        <v>618</v>
      </c>
      <c r="AW263" s="3005"/>
      <c r="AX263" s="3005"/>
      <c r="AY263" s="3005"/>
      <c r="AZ263" s="3005"/>
      <c r="BA263" s="3005"/>
      <c r="BB263" s="3005"/>
      <c r="BC263" s="3005"/>
      <c r="BD263" s="756"/>
      <c r="BE263" s="756"/>
      <c r="BF263" s="723"/>
      <c r="BG263" s="723"/>
      <c r="BH263" s="723"/>
      <c r="BI263" s="738"/>
      <c r="BJ263" s="724"/>
      <c r="BK263" s="724"/>
      <c r="BL263" s="724"/>
      <c r="BM263" s="724"/>
      <c r="BN263" s="724"/>
      <c r="BO263" s="724"/>
      <c r="BP263" s="724"/>
      <c r="BQ263" s="724"/>
      <c r="BR263" s="724"/>
      <c r="BS263" s="724"/>
      <c r="BT263" s="724"/>
      <c r="BU263" s="724"/>
      <c r="BV263" s="726"/>
      <c r="BW263" s="726"/>
      <c r="BX263" s="726"/>
      <c r="BY263" s="726"/>
      <c r="BZ263" s="726"/>
      <c r="CA263" s="726"/>
      <c r="CB263" s="726"/>
      <c r="CC263" s="726"/>
      <c r="CD263" s="726"/>
      <c r="CE263" s="726"/>
      <c r="CF263" s="726"/>
      <c r="CG263" s="726"/>
      <c r="CH263" s="726"/>
      <c r="CI263" s="747"/>
    </row>
    <row r="264" spans="1:16384" s="755" customFormat="1" ht="15.6" customHeight="1" x14ac:dyDescent="0.45">
      <c r="A264" s="727"/>
      <c r="B264" s="727"/>
      <c r="C264" s="727"/>
      <c r="D264" s="727"/>
      <c r="E264" s="727"/>
      <c r="F264" s="757"/>
      <c r="G264" s="757"/>
      <c r="H264" s="757"/>
      <c r="I264" s="757"/>
      <c r="J264" s="757"/>
      <c r="K264" s="757"/>
      <c r="L264" s="750"/>
      <c r="M264" s="757"/>
      <c r="N264" s="757"/>
      <c r="O264" s="757"/>
      <c r="P264" s="757"/>
      <c r="Q264" s="757"/>
      <c r="R264" s="757"/>
      <c r="S264" s="757"/>
      <c r="T264" s="757"/>
      <c r="U264" s="757"/>
      <c r="V264" s="757"/>
      <c r="W264" s="757"/>
      <c r="X264" s="757"/>
      <c r="Y264" s="757"/>
      <c r="Z264" s="757"/>
      <c r="AA264" s="757"/>
      <c r="AB264" s="757"/>
      <c r="AC264" s="750"/>
      <c r="AD264" s="750"/>
      <c r="AE264" s="750"/>
      <c r="AF264" s="750"/>
      <c r="AG264" s="750"/>
      <c r="AH264" s="750"/>
      <c r="AI264" s="750"/>
      <c r="AJ264" s="744"/>
      <c r="AL264" s="750"/>
      <c r="AM264" s="750"/>
      <c r="AN264" s="750"/>
      <c r="BD264" s="754"/>
      <c r="BE264" s="754"/>
      <c r="BF264" s="750"/>
      <c r="BG264" s="750"/>
      <c r="BH264" s="750"/>
      <c r="BI264" s="750"/>
      <c r="BJ264" s="726"/>
      <c r="BK264" s="726"/>
      <c r="BL264" s="726"/>
      <c r="BM264" s="726"/>
      <c r="BN264" s="726"/>
      <c r="BO264" s="726"/>
      <c r="BP264" s="726"/>
      <c r="BQ264" s="726"/>
      <c r="BR264" s="726"/>
      <c r="BS264" s="726"/>
      <c r="BT264" s="726"/>
      <c r="BU264" s="726"/>
      <c r="BV264" s="726"/>
      <c r="BW264" s="726"/>
      <c r="BX264" s="726"/>
      <c r="BY264" s="726"/>
      <c r="BZ264" s="726"/>
      <c r="CA264" s="726"/>
      <c r="CB264" s="726"/>
      <c r="CC264" s="726"/>
      <c r="CD264" s="726"/>
      <c r="CE264" s="726"/>
      <c r="CF264" s="726"/>
      <c r="CG264" s="726"/>
      <c r="CH264" s="726"/>
      <c r="CI264" s="747"/>
    </row>
    <row r="265" spans="1:16384" s="722" customFormat="1" ht="51" customHeight="1" x14ac:dyDescent="0.45">
      <c r="A265" s="733"/>
      <c r="B265" s="733"/>
      <c r="C265" s="733"/>
      <c r="D265" s="733"/>
      <c r="E265" s="732"/>
      <c r="F265" s="756"/>
      <c r="G265" s="756"/>
      <c r="H265" s="756"/>
      <c r="I265" s="756"/>
      <c r="J265" s="756"/>
      <c r="K265" s="756"/>
      <c r="L265" s="756"/>
      <c r="M265" s="756"/>
      <c r="N265" s="756"/>
      <c r="O265" s="756"/>
      <c r="P265" s="756"/>
      <c r="Q265" s="756"/>
      <c r="R265" s="756"/>
      <c r="S265" s="738"/>
      <c r="T265" s="738"/>
      <c r="U265" s="738"/>
      <c r="V265" s="738"/>
      <c r="W265" s="746"/>
      <c r="X265" s="746"/>
      <c r="Y265" s="738"/>
      <c r="Z265" s="738"/>
      <c r="AA265" s="738"/>
      <c r="AB265" s="738"/>
      <c r="AC265" s="738"/>
      <c r="AD265" s="738"/>
      <c r="AE265" s="738"/>
      <c r="AF265" s="738"/>
      <c r="AG265" s="738"/>
      <c r="AH265" s="738"/>
      <c r="AI265" s="738"/>
      <c r="AJ265" s="739"/>
      <c r="AN265" s="758"/>
      <c r="AO265" s="2991"/>
      <c r="AP265" s="2992"/>
      <c r="AQ265" s="2992"/>
      <c r="AR265" s="2992"/>
      <c r="AS265" s="2992"/>
      <c r="AT265" s="2992"/>
      <c r="AU265" s="759"/>
      <c r="AV265" s="3006" t="s">
        <v>267</v>
      </c>
      <c r="AW265" s="2999"/>
      <c r="AX265" s="2999"/>
      <c r="AY265" s="2999"/>
      <c r="AZ265" s="2999"/>
      <c r="BA265" s="759"/>
      <c r="BB265" s="759"/>
      <c r="BC265" s="760"/>
      <c r="BE265" s="761"/>
      <c r="BG265" s="759"/>
      <c r="BH265" s="759"/>
      <c r="BM265" s="759"/>
      <c r="BN265" s="759"/>
      <c r="BS265" s="759"/>
      <c r="BT265" s="759"/>
      <c r="BY265" s="759"/>
      <c r="BZ265" s="759"/>
      <c r="CE265" s="759"/>
      <c r="CF265" s="759"/>
      <c r="CI265" s="730"/>
    </row>
    <row r="266" spans="1:16384" s="722" customFormat="1" ht="30.75" x14ac:dyDescent="0.45">
      <c r="A266" s="726"/>
      <c r="B266" s="726"/>
      <c r="C266" s="726"/>
      <c r="D266" s="726"/>
      <c r="E266" s="726"/>
      <c r="F266" s="726"/>
      <c r="G266" s="726"/>
      <c r="H266" s="726"/>
      <c r="I266" s="726"/>
      <c r="J266" s="726"/>
      <c r="K266" s="726"/>
      <c r="L266" s="726"/>
      <c r="M266" s="726"/>
      <c r="N266" s="726"/>
      <c r="O266" s="726"/>
      <c r="P266" s="726"/>
      <c r="Q266" s="726"/>
      <c r="R266" s="726"/>
      <c r="S266" s="726"/>
      <c r="T266" s="726"/>
      <c r="U266" s="726"/>
      <c r="V266" s="726"/>
      <c r="W266" s="726"/>
      <c r="X266" s="726"/>
      <c r="Y266" s="726"/>
      <c r="Z266" s="726"/>
      <c r="AA266" s="726"/>
      <c r="AB266" s="726"/>
      <c r="AC266" s="726"/>
      <c r="AD266" s="726"/>
      <c r="AE266" s="726"/>
      <c r="AF266" s="726"/>
      <c r="AG266" s="726"/>
      <c r="AH266" s="726"/>
      <c r="AI266" s="726"/>
      <c r="AJ266" s="726"/>
      <c r="AK266" s="726"/>
      <c r="AL266" s="726"/>
      <c r="AM266" s="726"/>
      <c r="AN266" s="726"/>
      <c r="AO266" s="726"/>
      <c r="AP266" s="726"/>
      <c r="AQ266" s="726"/>
      <c r="AR266" s="726"/>
      <c r="AS266" s="726"/>
      <c r="AT266" s="726"/>
      <c r="AU266" s="726"/>
      <c r="AV266" s="726"/>
      <c r="AW266" s="726"/>
      <c r="AX266" s="726"/>
      <c r="AY266" s="726"/>
      <c r="AZ266" s="726"/>
      <c r="BA266" s="726"/>
      <c r="BB266" s="726"/>
      <c r="BC266" s="726"/>
      <c r="BD266" s="726"/>
      <c r="BE266" s="726"/>
      <c r="BF266" s="726"/>
      <c r="BG266" s="726"/>
      <c r="BH266" s="726"/>
      <c r="BI266" s="726"/>
      <c r="BJ266" s="726"/>
      <c r="BK266" s="726"/>
      <c r="BL266" s="726"/>
      <c r="BM266" s="726"/>
      <c r="BN266" s="726"/>
      <c r="BO266" s="726"/>
      <c r="BP266" s="726"/>
      <c r="BQ266" s="726"/>
      <c r="BR266" s="726"/>
      <c r="BS266" s="726"/>
      <c r="BT266" s="726"/>
      <c r="BU266" s="726"/>
      <c r="BV266" s="726"/>
      <c r="BW266" s="726"/>
      <c r="BX266" s="726"/>
      <c r="BY266" s="726"/>
      <c r="BZ266" s="726"/>
      <c r="CA266" s="726"/>
      <c r="CB266" s="726"/>
      <c r="CC266" s="726"/>
      <c r="CD266" s="726"/>
      <c r="CE266" s="726"/>
      <c r="CF266" s="726"/>
      <c r="CG266" s="726"/>
      <c r="CH266" s="726"/>
      <c r="CI266" s="726"/>
      <c r="CJ266" s="726"/>
      <c r="CK266" s="726"/>
      <c r="CL266" s="726"/>
      <c r="CM266" s="726"/>
      <c r="CN266" s="726"/>
      <c r="CO266" s="726"/>
      <c r="CP266" s="726"/>
      <c r="CQ266" s="726"/>
      <c r="CR266" s="726"/>
      <c r="CS266" s="726"/>
      <c r="CT266" s="726"/>
      <c r="CU266" s="726"/>
      <c r="CV266" s="726"/>
      <c r="CW266" s="726"/>
      <c r="CX266" s="726"/>
      <c r="CY266" s="726"/>
      <c r="CZ266" s="726"/>
      <c r="DA266" s="726"/>
      <c r="DB266" s="726"/>
      <c r="DC266" s="726"/>
      <c r="DD266" s="726"/>
      <c r="DE266" s="726"/>
      <c r="DF266" s="726"/>
      <c r="DG266" s="726"/>
      <c r="DH266" s="726"/>
      <c r="DI266" s="726"/>
      <c r="DJ266" s="726"/>
      <c r="DK266" s="726"/>
      <c r="DL266" s="726"/>
      <c r="DM266" s="726"/>
      <c r="DN266" s="726"/>
      <c r="DO266" s="726"/>
      <c r="DP266" s="726"/>
      <c r="DQ266" s="726"/>
      <c r="DR266" s="726"/>
      <c r="DS266" s="726"/>
      <c r="DT266" s="726"/>
      <c r="DU266" s="726"/>
      <c r="DV266" s="726"/>
      <c r="DW266" s="726"/>
      <c r="DX266" s="726"/>
      <c r="DY266" s="726"/>
      <c r="DZ266" s="726"/>
      <c r="EA266" s="726"/>
      <c r="EB266" s="726"/>
      <c r="EC266" s="726"/>
      <c r="ED266" s="726"/>
      <c r="EE266" s="726"/>
      <c r="EF266" s="726"/>
      <c r="EG266" s="726"/>
      <c r="EH266" s="726"/>
      <c r="EI266" s="726"/>
      <c r="EJ266" s="726"/>
      <c r="EK266" s="726"/>
      <c r="EL266" s="726"/>
      <c r="EM266" s="726"/>
      <c r="EN266" s="726"/>
      <c r="EO266" s="726"/>
      <c r="EP266" s="726"/>
      <c r="EQ266" s="726"/>
      <c r="ER266" s="726"/>
      <c r="ES266" s="726"/>
      <c r="ET266" s="726"/>
      <c r="EU266" s="726"/>
      <c r="EV266" s="726"/>
      <c r="EW266" s="726"/>
      <c r="EX266" s="726"/>
      <c r="EY266" s="726"/>
      <c r="EZ266" s="726"/>
      <c r="FA266" s="726"/>
      <c r="FB266" s="726"/>
      <c r="FC266" s="726"/>
      <c r="FD266" s="726"/>
      <c r="FE266" s="726"/>
      <c r="FF266" s="726"/>
      <c r="FG266" s="726"/>
      <c r="FH266" s="726"/>
      <c r="FI266" s="726"/>
      <c r="FJ266" s="726"/>
      <c r="FK266" s="726"/>
      <c r="FL266" s="726"/>
      <c r="FM266" s="726"/>
      <c r="FN266" s="726"/>
      <c r="FO266" s="726"/>
      <c r="FP266" s="726"/>
      <c r="FQ266" s="726"/>
      <c r="FR266" s="726"/>
      <c r="FS266" s="726"/>
      <c r="FT266" s="726"/>
      <c r="FU266" s="726"/>
      <c r="FV266" s="726"/>
      <c r="FW266" s="726"/>
      <c r="FX266" s="726"/>
      <c r="FY266" s="726"/>
      <c r="FZ266" s="726"/>
      <c r="GA266" s="726"/>
      <c r="GB266" s="726"/>
      <c r="GC266" s="726"/>
      <c r="GD266" s="726"/>
      <c r="GE266" s="726"/>
      <c r="GF266" s="726"/>
      <c r="GG266" s="726"/>
      <c r="GH266" s="726"/>
      <c r="GI266" s="726"/>
      <c r="GJ266" s="726"/>
      <c r="GK266" s="726"/>
      <c r="GL266" s="726"/>
      <c r="GM266" s="726"/>
      <c r="GN266" s="726"/>
      <c r="GO266" s="726"/>
      <c r="GP266" s="726"/>
      <c r="GQ266" s="726"/>
      <c r="GR266" s="726"/>
      <c r="GS266" s="726"/>
      <c r="GT266" s="726"/>
      <c r="GU266" s="726"/>
      <c r="GV266" s="726"/>
      <c r="GW266" s="726"/>
      <c r="GX266" s="726"/>
      <c r="GY266" s="726"/>
      <c r="GZ266" s="726"/>
      <c r="HA266" s="726"/>
      <c r="HB266" s="726"/>
      <c r="HC266" s="726"/>
      <c r="HD266" s="726"/>
      <c r="HE266" s="726"/>
      <c r="HF266" s="726"/>
      <c r="HG266" s="726"/>
      <c r="HH266" s="726"/>
      <c r="HI266" s="726"/>
      <c r="HJ266" s="726"/>
      <c r="HK266" s="726"/>
      <c r="HL266" s="726"/>
      <c r="HM266" s="726"/>
      <c r="HN266" s="726"/>
      <c r="HO266" s="726"/>
      <c r="HP266" s="726"/>
      <c r="HQ266" s="726"/>
      <c r="HR266" s="726"/>
      <c r="HS266" s="726"/>
      <c r="HT266" s="726"/>
      <c r="HU266" s="726"/>
      <c r="HV266" s="726"/>
      <c r="HW266" s="726"/>
      <c r="HX266" s="726"/>
      <c r="HY266" s="726"/>
      <c r="HZ266" s="726"/>
      <c r="IA266" s="726"/>
      <c r="IB266" s="726"/>
      <c r="IC266" s="726"/>
      <c r="ID266" s="726"/>
      <c r="IE266" s="726"/>
      <c r="IF266" s="726"/>
      <c r="IG266" s="726"/>
      <c r="IH266" s="726"/>
      <c r="II266" s="726"/>
      <c r="IJ266" s="726"/>
      <c r="IK266" s="726"/>
      <c r="IL266" s="726"/>
      <c r="IM266" s="726"/>
      <c r="IN266" s="726"/>
      <c r="IO266" s="726"/>
      <c r="IP266" s="726"/>
      <c r="IQ266" s="726"/>
      <c r="IR266" s="726"/>
      <c r="IS266" s="726"/>
      <c r="IT266" s="726"/>
      <c r="IU266" s="726"/>
      <c r="IV266" s="726"/>
      <c r="IW266" s="726"/>
      <c r="IX266" s="726"/>
      <c r="IY266" s="726"/>
      <c r="IZ266" s="726"/>
      <c r="JA266" s="726"/>
      <c r="JB266" s="726"/>
      <c r="JC266" s="726"/>
      <c r="JD266" s="726"/>
      <c r="JE266" s="726"/>
      <c r="JF266" s="726"/>
      <c r="JG266" s="726"/>
      <c r="JH266" s="726"/>
      <c r="JI266" s="726"/>
      <c r="JJ266" s="726"/>
      <c r="JK266" s="726"/>
      <c r="JL266" s="726"/>
      <c r="JM266" s="726"/>
      <c r="JN266" s="726"/>
      <c r="JO266" s="726"/>
      <c r="JP266" s="726"/>
      <c r="JQ266" s="726"/>
      <c r="JR266" s="726"/>
      <c r="JS266" s="726"/>
      <c r="JT266" s="726"/>
      <c r="JU266" s="726"/>
      <c r="JV266" s="726"/>
      <c r="JW266" s="726"/>
      <c r="JX266" s="726"/>
      <c r="JY266" s="726"/>
      <c r="JZ266" s="726"/>
      <c r="KA266" s="726"/>
      <c r="KB266" s="726"/>
      <c r="KC266" s="726"/>
      <c r="KD266" s="726"/>
      <c r="KE266" s="726"/>
      <c r="KF266" s="726"/>
      <c r="KG266" s="726"/>
      <c r="KH266" s="726"/>
      <c r="KI266" s="726"/>
      <c r="KJ266" s="726"/>
      <c r="KK266" s="726"/>
      <c r="KL266" s="726"/>
      <c r="KM266" s="726"/>
      <c r="KN266" s="726"/>
      <c r="KO266" s="726"/>
      <c r="KP266" s="726"/>
      <c r="KQ266" s="726"/>
      <c r="KR266" s="726"/>
      <c r="KS266" s="726"/>
      <c r="KT266" s="726"/>
      <c r="KU266" s="726"/>
      <c r="KV266" s="726"/>
      <c r="KW266" s="726"/>
      <c r="KX266" s="726"/>
      <c r="KY266" s="726"/>
      <c r="KZ266" s="726"/>
      <c r="LA266" s="726"/>
      <c r="LB266" s="726"/>
      <c r="LC266" s="726"/>
      <c r="LD266" s="726"/>
      <c r="LE266" s="726"/>
      <c r="LF266" s="726"/>
      <c r="LG266" s="726"/>
      <c r="LH266" s="726"/>
      <c r="LI266" s="726"/>
      <c r="LJ266" s="726"/>
      <c r="LK266" s="726"/>
      <c r="LL266" s="726"/>
      <c r="LM266" s="726"/>
      <c r="LN266" s="726"/>
      <c r="LO266" s="726"/>
      <c r="LP266" s="726"/>
      <c r="LQ266" s="726"/>
      <c r="LR266" s="726"/>
      <c r="LS266" s="726"/>
      <c r="LT266" s="726"/>
      <c r="LU266" s="726"/>
      <c r="LV266" s="726"/>
      <c r="LW266" s="726"/>
      <c r="LX266" s="726"/>
      <c r="LY266" s="726"/>
      <c r="LZ266" s="726"/>
      <c r="MA266" s="726"/>
      <c r="MB266" s="726"/>
      <c r="MC266" s="726"/>
      <c r="MD266" s="726"/>
      <c r="ME266" s="726"/>
      <c r="MF266" s="726"/>
      <c r="MG266" s="726"/>
      <c r="MH266" s="726"/>
      <c r="MI266" s="726"/>
      <c r="MJ266" s="726"/>
      <c r="MK266" s="726"/>
      <c r="ML266" s="726"/>
      <c r="MM266" s="726"/>
      <c r="MN266" s="726"/>
      <c r="MO266" s="726"/>
      <c r="MP266" s="726"/>
      <c r="MQ266" s="726"/>
      <c r="MR266" s="726"/>
      <c r="MS266" s="726"/>
      <c r="MT266" s="726"/>
      <c r="MU266" s="726"/>
      <c r="MV266" s="726"/>
      <c r="MW266" s="726"/>
      <c r="MX266" s="726"/>
      <c r="MY266" s="726"/>
      <c r="MZ266" s="726"/>
      <c r="NA266" s="726"/>
      <c r="NB266" s="726"/>
      <c r="NC266" s="726"/>
      <c r="ND266" s="726"/>
      <c r="NE266" s="726"/>
      <c r="NF266" s="726"/>
      <c r="NG266" s="726"/>
      <c r="NH266" s="726"/>
      <c r="NI266" s="726"/>
      <c r="NJ266" s="726"/>
      <c r="NK266" s="726"/>
      <c r="NL266" s="726"/>
      <c r="NM266" s="726"/>
      <c r="NN266" s="726"/>
      <c r="NO266" s="726"/>
      <c r="NP266" s="726"/>
      <c r="NQ266" s="726"/>
      <c r="NR266" s="726"/>
      <c r="NS266" s="726"/>
      <c r="NT266" s="726"/>
      <c r="NU266" s="726"/>
      <c r="NV266" s="726"/>
      <c r="NW266" s="726"/>
      <c r="NX266" s="726"/>
      <c r="NY266" s="726"/>
      <c r="NZ266" s="726"/>
      <c r="OA266" s="726"/>
      <c r="OB266" s="726"/>
      <c r="OC266" s="726"/>
      <c r="OD266" s="726"/>
      <c r="OE266" s="726"/>
      <c r="OF266" s="726"/>
      <c r="OG266" s="726"/>
      <c r="OH266" s="726"/>
      <c r="OI266" s="726"/>
      <c r="OJ266" s="726"/>
      <c r="OK266" s="726"/>
      <c r="OL266" s="726"/>
      <c r="OM266" s="726"/>
      <c r="ON266" s="726"/>
      <c r="OO266" s="726"/>
      <c r="OP266" s="726"/>
      <c r="OQ266" s="726"/>
      <c r="OR266" s="726"/>
      <c r="OS266" s="726"/>
      <c r="OT266" s="726"/>
      <c r="OU266" s="726"/>
      <c r="OV266" s="726"/>
      <c r="OW266" s="726"/>
      <c r="OX266" s="726"/>
      <c r="OY266" s="726"/>
      <c r="OZ266" s="726"/>
      <c r="PA266" s="726"/>
      <c r="PB266" s="726"/>
      <c r="PC266" s="726"/>
      <c r="PD266" s="726"/>
      <c r="PE266" s="726"/>
      <c r="PF266" s="726"/>
      <c r="PG266" s="726"/>
      <c r="PH266" s="726"/>
      <c r="PI266" s="726"/>
      <c r="PJ266" s="726"/>
      <c r="PK266" s="726"/>
      <c r="PL266" s="726"/>
      <c r="PM266" s="726"/>
      <c r="PN266" s="726"/>
      <c r="PO266" s="726"/>
      <c r="PP266" s="726"/>
      <c r="PQ266" s="726"/>
      <c r="PR266" s="726"/>
      <c r="PS266" s="726"/>
      <c r="PT266" s="726"/>
      <c r="PU266" s="726"/>
      <c r="PV266" s="726"/>
      <c r="PW266" s="726"/>
      <c r="PX266" s="726"/>
      <c r="PY266" s="726"/>
      <c r="PZ266" s="726"/>
      <c r="QA266" s="726"/>
      <c r="QB266" s="726"/>
      <c r="QC266" s="726"/>
      <c r="QD266" s="726"/>
      <c r="QE266" s="726"/>
      <c r="QF266" s="726"/>
      <c r="QG266" s="726"/>
      <c r="QH266" s="726"/>
      <c r="QI266" s="726"/>
      <c r="QJ266" s="726"/>
      <c r="QK266" s="726"/>
      <c r="QL266" s="726"/>
      <c r="QM266" s="726"/>
      <c r="QN266" s="726"/>
      <c r="QO266" s="726"/>
      <c r="QP266" s="726"/>
      <c r="QQ266" s="726"/>
      <c r="QR266" s="726"/>
      <c r="QS266" s="726"/>
      <c r="QT266" s="726"/>
      <c r="QU266" s="726"/>
      <c r="QV266" s="726"/>
      <c r="QW266" s="726"/>
      <c r="QX266" s="726"/>
      <c r="QY266" s="726"/>
      <c r="QZ266" s="726"/>
      <c r="RA266" s="726"/>
      <c r="RB266" s="726"/>
      <c r="RC266" s="726"/>
      <c r="RD266" s="726"/>
      <c r="RE266" s="726"/>
      <c r="RF266" s="726"/>
      <c r="RG266" s="726"/>
      <c r="RH266" s="726"/>
      <c r="RI266" s="726"/>
      <c r="RJ266" s="726"/>
      <c r="RK266" s="726"/>
      <c r="RL266" s="726"/>
      <c r="RM266" s="726"/>
      <c r="RN266" s="726"/>
      <c r="RO266" s="726"/>
      <c r="RP266" s="726"/>
      <c r="RQ266" s="726"/>
      <c r="RR266" s="726"/>
      <c r="RS266" s="726"/>
      <c r="RT266" s="726"/>
      <c r="RU266" s="726"/>
      <c r="RV266" s="726"/>
      <c r="RW266" s="726"/>
      <c r="RX266" s="726"/>
      <c r="RY266" s="726"/>
      <c r="RZ266" s="726"/>
      <c r="SA266" s="726"/>
      <c r="SB266" s="726"/>
      <c r="SC266" s="726"/>
      <c r="SD266" s="726"/>
      <c r="SE266" s="726"/>
      <c r="SF266" s="726"/>
      <c r="SG266" s="726"/>
      <c r="SH266" s="726"/>
      <c r="SI266" s="726"/>
      <c r="SJ266" s="726"/>
      <c r="SK266" s="726"/>
      <c r="SL266" s="726"/>
      <c r="SM266" s="726"/>
      <c r="SN266" s="726"/>
      <c r="SO266" s="726"/>
      <c r="SP266" s="726"/>
      <c r="SQ266" s="726"/>
      <c r="SR266" s="726"/>
      <c r="SS266" s="726"/>
      <c r="ST266" s="726"/>
      <c r="SU266" s="726"/>
      <c r="SV266" s="726"/>
      <c r="SW266" s="726"/>
      <c r="SX266" s="726"/>
      <c r="SY266" s="726"/>
      <c r="SZ266" s="726"/>
      <c r="TA266" s="726"/>
      <c r="TB266" s="726"/>
      <c r="TC266" s="726"/>
      <c r="TD266" s="726"/>
      <c r="TE266" s="726"/>
      <c r="TF266" s="726"/>
      <c r="TG266" s="726"/>
      <c r="TH266" s="726"/>
      <c r="TI266" s="726"/>
      <c r="TJ266" s="726"/>
      <c r="TK266" s="726"/>
      <c r="TL266" s="726"/>
      <c r="TM266" s="726"/>
      <c r="TN266" s="726"/>
      <c r="TO266" s="726"/>
      <c r="TP266" s="726"/>
      <c r="TQ266" s="726"/>
      <c r="TR266" s="726"/>
      <c r="TS266" s="726"/>
      <c r="TT266" s="726"/>
      <c r="TU266" s="726"/>
      <c r="TV266" s="726"/>
      <c r="TW266" s="726"/>
      <c r="TX266" s="726"/>
      <c r="TY266" s="726"/>
      <c r="TZ266" s="726"/>
      <c r="UA266" s="726"/>
      <c r="UB266" s="726"/>
      <c r="UC266" s="726"/>
      <c r="UD266" s="726"/>
      <c r="UE266" s="726"/>
      <c r="UF266" s="726"/>
      <c r="UG266" s="726"/>
      <c r="UH266" s="726"/>
      <c r="UI266" s="726"/>
      <c r="UJ266" s="726"/>
      <c r="UK266" s="726"/>
      <c r="UL266" s="726"/>
      <c r="UM266" s="726"/>
      <c r="UN266" s="726"/>
      <c r="UO266" s="726"/>
      <c r="UP266" s="726"/>
      <c r="UQ266" s="726"/>
      <c r="UR266" s="726"/>
      <c r="US266" s="726"/>
      <c r="UT266" s="726"/>
      <c r="UU266" s="726"/>
      <c r="UV266" s="726"/>
      <c r="UW266" s="726"/>
      <c r="UX266" s="726"/>
      <c r="UY266" s="726"/>
      <c r="UZ266" s="726"/>
      <c r="VA266" s="726"/>
      <c r="VB266" s="726"/>
      <c r="VC266" s="726"/>
      <c r="VD266" s="726"/>
      <c r="VE266" s="726"/>
      <c r="VF266" s="726"/>
      <c r="VG266" s="726"/>
      <c r="VH266" s="726"/>
      <c r="VI266" s="726"/>
      <c r="VJ266" s="726"/>
      <c r="VK266" s="726"/>
      <c r="VL266" s="726"/>
      <c r="VM266" s="726"/>
      <c r="VN266" s="726"/>
      <c r="VO266" s="726"/>
      <c r="VP266" s="726"/>
      <c r="VQ266" s="726"/>
      <c r="VR266" s="726"/>
      <c r="VS266" s="726"/>
      <c r="VT266" s="726"/>
      <c r="VU266" s="726"/>
      <c r="VV266" s="726"/>
      <c r="VW266" s="726"/>
      <c r="VX266" s="726"/>
      <c r="VY266" s="726"/>
      <c r="VZ266" s="726"/>
      <c r="WA266" s="726"/>
      <c r="WB266" s="726"/>
      <c r="WC266" s="726"/>
      <c r="WD266" s="726"/>
      <c r="WE266" s="726"/>
      <c r="WF266" s="726"/>
      <c r="WG266" s="726"/>
      <c r="WH266" s="726"/>
      <c r="WI266" s="726"/>
      <c r="WJ266" s="726"/>
      <c r="WK266" s="726"/>
      <c r="WL266" s="726"/>
      <c r="WM266" s="726"/>
      <c r="WN266" s="726"/>
      <c r="WO266" s="726"/>
      <c r="WP266" s="726"/>
      <c r="WQ266" s="726"/>
      <c r="WR266" s="726"/>
      <c r="WS266" s="726"/>
      <c r="WT266" s="726"/>
      <c r="WU266" s="726"/>
      <c r="WV266" s="726"/>
      <c r="WW266" s="726"/>
      <c r="WX266" s="726"/>
      <c r="WY266" s="726"/>
      <c r="WZ266" s="726"/>
      <c r="XA266" s="726"/>
      <c r="XB266" s="726"/>
      <c r="XC266" s="726"/>
      <c r="XD266" s="726"/>
      <c r="XE266" s="726"/>
      <c r="XF266" s="726"/>
      <c r="XG266" s="726"/>
      <c r="XH266" s="726"/>
      <c r="XI266" s="726"/>
      <c r="XJ266" s="726"/>
      <c r="XK266" s="726"/>
      <c r="XL266" s="726"/>
      <c r="XM266" s="726"/>
      <c r="XN266" s="726"/>
      <c r="XO266" s="726"/>
      <c r="XP266" s="726"/>
      <c r="XQ266" s="726"/>
      <c r="XR266" s="726"/>
      <c r="XS266" s="726"/>
      <c r="XT266" s="726"/>
      <c r="XU266" s="726"/>
      <c r="XV266" s="726"/>
      <c r="XW266" s="726"/>
      <c r="XX266" s="726"/>
      <c r="XY266" s="726"/>
      <c r="XZ266" s="726"/>
      <c r="YA266" s="726"/>
      <c r="YB266" s="726"/>
      <c r="YC266" s="726"/>
      <c r="YD266" s="726"/>
      <c r="YE266" s="726"/>
      <c r="YF266" s="726"/>
      <c r="YG266" s="726"/>
      <c r="YH266" s="726"/>
      <c r="YI266" s="726"/>
      <c r="YJ266" s="726"/>
      <c r="YK266" s="726"/>
      <c r="YL266" s="726"/>
      <c r="YM266" s="726"/>
      <c r="YN266" s="726"/>
      <c r="YO266" s="726"/>
      <c r="YP266" s="726"/>
      <c r="YQ266" s="726"/>
      <c r="YR266" s="726"/>
      <c r="YS266" s="726"/>
      <c r="YT266" s="726"/>
      <c r="YU266" s="726"/>
      <c r="YV266" s="726"/>
      <c r="YW266" s="726"/>
      <c r="YX266" s="726"/>
      <c r="YY266" s="726"/>
      <c r="YZ266" s="726"/>
      <c r="ZA266" s="726"/>
      <c r="ZB266" s="726"/>
      <c r="ZC266" s="726"/>
      <c r="ZD266" s="726"/>
      <c r="ZE266" s="726"/>
      <c r="ZF266" s="726"/>
      <c r="ZG266" s="726"/>
      <c r="ZH266" s="726"/>
      <c r="ZI266" s="726"/>
      <c r="ZJ266" s="726"/>
      <c r="ZK266" s="726"/>
      <c r="ZL266" s="726"/>
      <c r="ZM266" s="726"/>
      <c r="ZN266" s="726"/>
      <c r="ZO266" s="726"/>
      <c r="ZP266" s="726"/>
      <c r="ZQ266" s="726"/>
      <c r="ZR266" s="726"/>
      <c r="ZS266" s="726"/>
      <c r="ZT266" s="726"/>
      <c r="ZU266" s="726"/>
      <c r="ZV266" s="726"/>
      <c r="ZW266" s="726"/>
      <c r="ZX266" s="726"/>
      <c r="ZY266" s="726"/>
      <c r="ZZ266" s="726"/>
      <c r="AAA266" s="726"/>
      <c r="AAB266" s="726"/>
      <c r="AAC266" s="726"/>
      <c r="AAD266" s="726"/>
      <c r="AAE266" s="726"/>
      <c r="AAF266" s="726"/>
      <c r="AAG266" s="726"/>
      <c r="AAH266" s="726"/>
      <c r="AAI266" s="726"/>
      <c r="AAJ266" s="726"/>
      <c r="AAK266" s="726"/>
      <c r="AAL266" s="726"/>
      <c r="AAM266" s="726"/>
      <c r="AAN266" s="726"/>
      <c r="AAO266" s="726"/>
      <c r="AAP266" s="726"/>
      <c r="AAQ266" s="726"/>
      <c r="AAR266" s="726"/>
      <c r="AAS266" s="726"/>
      <c r="AAT266" s="726"/>
      <c r="AAU266" s="726"/>
      <c r="AAV266" s="726"/>
      <c r="AAW266" s="726"/>
      <c r="AAX266" s="726"/>
      <c r="AAY266" s="726"/>
      <c r="AAZ266" s="726"/>
      <c r="ABA266" s="726"/>
      <c r="ABB266" s="726"/>
      <c r="ABC266" s="726"/>
      <c r="ABD266" s="726"/>
      <c r="ABE266" s="726"/>
      <c r="ABF266" s="726"/>
      <c r="ABG266" s="726"/>
      <c r="ABH266" s="726"/>
      <c r="ABI266" s="726"/>
      <c r="ABJ266" s="726"/>
      <c r="ABK266" s="726"/>
      <c r="ABL266" s="726"/>
      <c r="ABM266" s="726"/>
      <c r="ABN266" s="726"/>
      <c r="ABO266" s="726"/>
      <c r="ABP266" s="726"/>
      <c r="ABQ266" s="726"/>
      <c r="ABR266" s="726"/>
      <c r="ABS266" s="726"/>
      <c r="ABT266" s="726"/>
      <c r="ABU266" s="726"/>
      <c r="ABV266" s="726"/>
      <c r="ABW266" s="726"/>
      <c r="ABX266" s="726"/>
      <c r="ABY266" s="726"/>
      <c r="ABZ266" s="726"/>
      <c r="ACA266" s="726"/>
      <c r="ACB266" s="726"/>
      <c r="ACC266" s="726"/>
      <c r="ACD266" s="726"/>
      <c r="ACE266" s="726"/>
      <c r="ACF266" s="726"/>
      <c r="ACG266" s="726"/>
      <c r="ACH266" s="726"/>
      <c r="ACI266" s="726"/>
      <c r="ACJ266" s="726"/>
      <c r="ACK266" s="726"/>
      <c r="ACL266" s="726"/>
      <c r="ACM266" s="726"/>
      <c r="ACN266" s="726"/>
      <c r="ACO266" s="726"/>
      <c r="ACP266" s="726"/>
      <c r="ACQ266" s="726"/>
      <c r="ACR266" s="726"/>
      <c r="ACS266" s="726"/>
      <c r="ACT266" s="726"/>
      <c r="ACU266" s="726"/>
      <c r="ACV266" s="726"/>
      <c r="ACW266" s="726"/>
      <c r="ACX266" s="726"/>
      <c r="ACY266" s="726"/>
      <c r="ACZ266" s="726"/>
      <c r="ADA266" s="726"/>
      <c r="ADB266" s="726"/>
      <c r="ADC266" s="726"/>
      <c r="ADD266" s="726"/>
      <c r="ADE266" s="726"/>
      <c r="ADF266" s="726"/>
      <c r="ADG266" s="726"/>
      <c r="ADH266" s="726"/>
      <c r="ADI266" s="726"/>
      <c r="ADJ266" s="726"/>
      <c r="ADK266" s="726"/>
      <c r="ADL266" s="726"/>
      <c r="ADM266" s="726"/>
      <c r="ADN266" s="726"/>
      <c r="ADO266" s="726"/>
      <c r="ADP266" s="726"/>
      <c r="ADQ266" s="726"/>
      <c r="ADR266" s="726"/>
      <c r="ADS266" s="726"/>
      <c r="ADT266" s="726"/>
      <c r="ADU266" s="726"/>
      <c r="ADV266" s="726"/>
      <c r="ADW266" s="726"/>
      <c r="ADX266" s="726"/>
      <c r="ADY266" s="726"/>
      <c r="ADZ266" s="726"/>
      <c r="AEA266" s="726"/>
      <c r="AEB266" s="726"/>
      <c r="AEC266" s="726"/>
      <c r="AED266" s="726"/>
      <c r="AEE266" s="726"/>
      <c r="AEF266" s="726"/>
      <c r="AEG266" s="726"/>
      <c r="AEH266" s="726"/>
      <c r="AEI266" s="726"/>
      <c r="AEJ266" s="726"/>
      <c r="AEK266" s="726"/>
      <c r="AEL266" s="726"/>
      <c r="AEM266" s="726"/>
      <c r="AEN266" s="726"/>
      <c r="AEO266" s="726"/>
      <c r="AEP266" s="726"/>
      <c r="AEQ266" s="726"/>
      <c r="AER266" s="726"/>
      <c r="AES266" s="726"/>
      <c r="AET266" s="726"/>
      <c r="AEU266" s="726"/>
      <c r="AEV266" s="726"/>
      <c r="AEW266" s="726"/>
      <c r="AEX266" s="726"/>
      <c r="AEY266" s="726"/>
      <c r="AEZ266" s="726"/>
      <c r="AFA266" s="726"/>
      <c r="AFB266" s="726"/>
      <c r="AFC266" s="726"/>
      <c r="AFD266" s="726"/>
      <c r="AFE266" s="726"/>
      <c r="AFF266" s="726"/>
      <c r="AFG266" s="726"/>
      <c r="AFH266" s="726"/>
      <c r="AFI266" s="726"/>
      <c r="AFJ266" s="726"/>
      <c r="AFK266" s="726"/>
      <c r="AFL266" s="726"/>
      <c r="AFM266" s="726"/>
      <c r="AFN266" s="726"/>
      <c r="AFO266" s="726"/>
      <c r="AFP266" s="726"/>
      <c r="AFQ266" s="726"/>
      <c r="AFR266" s="726"/>
      <c r="AFS266" s="726"/>
      <c r="AFT266" s="726"/>
      <c r="AFU266" s="726"/>
      <c r="AFV266" s="726"/>
      <c r="AFW266" s="726"/>
      <c r="AFX266" s="726"/>
      <c r="AFY266" s="726"/>
      <c r="AFZ266" s="726"/>
      <c r="AGA266" s="726"/>
      <c r="AGB266" s="726"/>
      <c r="AGC266" s="726"/>
      <c r="AGD266" s="726"/>
      <c r="AGE266" s="726"/>
      <c r="AGF266" s="726"/>
      <c r="AGG266" s="726"/>
      <c r="AGH266" s="726"/>
      <c r="AGI266" s="726"/>
      <c r="AGJ266" s="726"/>
      <c r="AGK266" s="726"/>
      <c r="AGL266" s="726"/>
      <c r="AGM266" s="726"/>
      <c r="AGN266" s="726"/>
      <c r="AGO266" s="726"/>
      <c r="AGP266" s="726"/>
      <c r="AGQ266" s="726"/>
      <c r="AGR266" s="726"/>
      <c r="AGS266" s="726"/>
      <c r="AGT266" s="726"/>
      <c r="AGU266" s="726"/>
      <c r="AGV266" s="726"/>
      <c r="AGW266" s="726"/>
      <c r="AGX266" s="726"/>
      <c r="AGY266" s="726"/>
      <c r="AGZ266" s="726"/>
      <c r="AHA266" s="726"/>
      <c r="AHB266" s="726"/>
      <c r="AHC266" s="726"/>
      <c r="AHD266" s="726"/>
      <c r="AHE266" s="726"/>
      <c r="AHF266" s="726"/>
      <c r="AHG266" s="726"/>
      <c r="AHH266" s="726"/>
      <c r="AHI266" s="726"/>
      <c r="AHJ266" s="726"/>
      <c r="AHK266" s="726"/>
      <c r="AHL266" s="726"/>
      <c r="AHM266" s="726"/>
      <c r="AHN266" s="726"/>
      <c r="AHO266" s="726"/>
      <c r="AHP266" s="726"/>
      <c r="AHQ266" s="726"/>
      <c r="AHR266" s="726"/>
      <c r="AHS266" s="726"/>
      <c r="AHT266" s="726"/>
      <c r="AHU266" s="726"/>
      <c r="AHV266" s="726"/>
      <c r="AHW266" s="726"/>
      <c r="AHX266" s="726"/>
      <c r="AHY266" s="726"/>
      <c r="AHZ266" s="726"/>
      <c r="AIA266" s="726"/>
      <c r="AIB266" s="726"/>
      <c r="AIC266" s="726"/>
      <c r="AID266" s="726"/>
      <c r="AIE266" s="726"/>
      <c r="AIF266" s="726"/>
      <c r="AIG266" s="726"/>
      <c r="AIH266" s="726"/>
      <c r="AII266" s="726"/>
      <c r="AIJ266" s="726"/>
      <c r="AIK266" s="726"/>
      <c r="AIL266" s="726"/>
      <c r="AIM266" s="726"/>
      <c r="AIN266" s="726"/>
      <c r="AIO266" s="726"/>
      <c r="AIP266" s="726"/>
      <c r="AIQ266" s="726"/>
      <c r="AIR266" s="726"/>
      <c r="AIS266" s="726"/>
      <c r="AIT266" s="726"/>
      <c r="AIU266" s="726"/>
      <c r="AIV266" s="726"/>
      <c r="AIW266" s="726"/>
      <c r="AIX266" s="726"/>
      <c r="AIY266" s="726"/>
      <c r="AIZ266" s="726"/>
      <c r="AJA266" s="726"/>
      <c r="AJB266" s="726"/>
      <c r="AJC266" s="726"/>
      <c r="AJD266" s="726"/>
      <c r="AJE266" s="726"/>
      <c r="AJF266" s="726"/>
      <c r="AJG266" s="726"/>
      <c r="AJH266" s="726"/>
      <c r="AJI266" s="726"/>
      <c r="AJJ266" s="726"/>
      <c r="AJK266" s="726"/>
      <c r="AJL266" s="726"/>
      <c r="AJM266" s="726"/>
      <c r="AJN266" s="726"/>
      <c r="AJO266" s="726"/>
      <c r="AJP266" s="726"/>
      <c r="AJQ266" s="726"/>
      <c r="AJR266" s="726"/>
      <c r="AJS266" s="726"/>
      <c r="AJT266" s="726"/>
      <c r="AJU266" s="726"/>
      <c r="AJV266" s="726"/>
      <c r="AJW266" s="726"/>
      <c r="AJX266" s="726"/>
      <c r="AJY266" s="726"/>
      <c r="AJZ266" s="726"/>
      <c r="AKA266" s="726"/>
      <c r="AKB266" s="726"/>
      <c r="AKC266" s="726"/>
      <c r="AKD266" s="726"/>
      <c r="AKE266" s="726"/>
      <c r="AKF266" s="726"/>
      <c r="AKG266" s="726"/>
      <c r="AKH266" s="726"/>
      <c r="AKI266" s="726"/>
      <c r="AKJ266" s="726"/>
      <c r="AKK266" s="726"/>
      <c r="AKL266" s="726"/>
      <c r="AKM266" s="726"/>
      <c r="AKN266" s="726"/>
      <c r="AKO266" s="726"/>
      <c r="AKP266" s="726"/>
      <c r="AKQ266" s="726"/>
      <c r="AKR266" s="726"/>
      <c r="AKS266" s="726"/>
      <c r="AKT266" s="726"/>
      <c r="AKU266" s="726"/>
      <c r="AKV266" s="726"/>
      <c r="AKW266" s="726"/>
      <c r="AKX266" s="726"/>
      <c r="AKY266" s="726"/>
      <c r="AKZ266" s="726"/>
      <c r="ALA266" s="726"/>
      <c r="ALB266" s="726"/>
      <c r="ALC266" s="726"/>
      <c r="ALD266" s="726"/>
      <c r="ALE266" s="726"/>
      <c r="ALF266" s="726"/>
      <c r="ALG266" s="726"/>
      <c r="ALH266" s="726"/>
      <c r="ALI266" s="726"/>
      <c r="ALJ266" s="726"/>
      <c r="ALK266" s="726"/>
      <c r="ALL266" s="726"/>
      <c r="ALM266" s="726"/>
      <c r="ALN266" s="726"/>
      <c r="ALO266" s="726"/>
      <c r="ALP266" s="726"/>
      <c r="ALQ266" s="726"/>
      <c r="ALR266" s="726"/>
      <c r="ALS266" s="726"/>
      <c r="ALT266" s="726"/>
      <c r="ALU266" s="726"/>
      <c r="ALV266" s="726"/>
      <c r="ALW266" s="726"/>
      <c r="ALX266" s="726"/>
      <c r="ALY266" s="726"/>
      <c r="ALZ266" s="726"/>
      <c r="AMA266" s="726"/>
      <c r="AMB266" s="726"/>
      <c r="AMC266" s="726"/>
      <c r="AMD266" s="726"/>
      <c r="AME266" s="726"/>
      <c r="AMF266" s="726"/>
      <c r="AMG266" s="726"/>
      <c r="AMH266" s="726"/>
      <c r="AMI266" s="726"/>
      <c r="AMJ266" s="726"/>
      <c r="AMK266" s="726"/>
      <c r="AML266" s="726"/>
      <c r="AMM266" s="726"/>
      <c r="AMN266" s="726"/>
      <c r="AMO266" s="726"/>
      <c r="AMP266" s="726"/>
      <c r="AMQ266" s="726"/>
      <c r="AMR266" s="726"/>
      <c r="AMS266" s="726"/>
      <c r="AMT266" s="726"/>
      <c r="AMU266" s="726"/>
      <c r="AMV266" s="726"/>
      <c r="AMW266" s="726"/>
      <c r="AMX266" s="726"/>
      <c r="AMY266" s="726"/>
      <c r="AMZ266" s="726"/>
      <c r="ANA266" s="726"/>
      <c r="ANB266" s="726"/>
      <c r="ANC266" s="726"/>
      <c r="AND266" s="726"/>
      <c r="ANE266" s="726"/>
      <c r="ANF266" s="726"/>
      <c r="ANG266" s="726"/>
      <c r="ANH266" s="726"/>
      <c r="ANI266" s="726"/>
      <c r="ANJ266" s="726"/>
      <c r="ANK266" s="726"/>
      <c r="ANL266" s="726"/>
      <c r="ANM266" s="726"/>
      <c r="ANN266" s="726"/>
      <c r="ANO266" s="726"/>
      <c r="ANP266" s="726"/>
      <c r="ANQ266" s="726"/>
      <c r="ANR266" s="726"/>
      <c r="ANS266" s="726"/>
      <c r="ANT266" s="726"/>
      <c r="ANU266" s="726"/>
      <c r="ANV266" s="726"/>
      <c r="ANW266" s="726"/>
      <c r="ANX266" s="726"/>
      <c r="ANY266" s="726"/>
      <c r="ANZ266" s="726"/>
      <c r="AOA266" s="726"/>
      <c r="AOB266" s="726"/>
      <c r="AOC266" s="726"/>
      <c r="AOD266" s="726"/>
      <c r="AOE266" s="726"/>
      <c r="AOF266" s="726"/>
      <c r="AOG266" s="726"/>
      <c r="AOH266" s="726"/>
      <c r="AOI266" s="726"/>
      <c r="AOJ266" s="726"/>
      <c r="AOK266" s="726"/>
      <c r="AOL266" s="726"/>
      <c r="AOM266" s="726"/>
      <c r="AON266" s="726"/>
      <c r="AOO266" s="726"/>
      <c r="AOP266" s="726"/>
      <c r="AOQ266" s="726"/>
      <c r="AOR266" s="726"/>
      <c r="AOS266" s="726"/>
      <c r="AOT266" s="726"/>
      <c r="AOU266" s="726"/>
      <c r="AOV266" s="726"/>
      <c r="AOW266" s="726"/>
      <c r="AOX266" s="726"/>
      <c r="AOY266" s="726"/>
      <c r="AOZ266" s="726"/>
      <c r="APA266" s="726"/>
      <c r="APB266" s="726"/>
      <c r="APC266" s="726"/>
      <c r="APD266" s="726"/>
      <c r="APE266" s="726"/>
      <c r="APF266" s="726"/>
      <c r="APG266" s="726"/>
      <c r="APH266" s="726"/>
      <c r="API266" s="726"/>
      <c r="APJ266" s="726"/>
      <c r="APK266" s="726"/>
      <c r="APL266" s="726"/>
      <c r="APM266" s="726"/>
      <c r="APN266" s="726"/>
      <c r="APO266" s="726"/>
      <c r="APP266" s="726"/>
      <c r="APQ266" s="726"/>
      <c r="APR266" s="726"/>
      <c r="APS266" s="726"/>
      <c r="APT266" s="726"/>
      <c r="APU266" s="726"/>
      <c r="APV266" s="726"/>
      <c r="APW266" s="726"/>
      <c r="APX266" s="726"/>
      <c r="APY266" s="726"/>
      <c r="APZ266" s="726"/>
      <c r="AQA266" s="726"/>
      <c r="AQB266" s="726"/>
      <c r="AQC266" s="726"/>
      <c r="AQD266" s="726"/>
      <c r="AQE266" s="726"/>
      <c r="AQF266" s="726"/>
      <c r="AQG266" s="726"/>
      <c r="AQH266" s="726"/>
      <c r="AQI266" s="726"/>
      <c r="AQJ266" s="726"/>
      <c r="AQK266" s="726"/>
      <c r="AQL266" s="726"/>
      <c r="AQM266" s="726"/>
      <c r="AQN266" s="726"/>
      <c r="AQO266" s="726"/>
      <c r="AQP266" s="726"/>
      <c r="AQQ266" s="726"/>
      <c r="AQR266" s="726"/>
      <c r="AQS266" s="726"/>
      <c r="AQT266" s="726"/>
      <c r="AQU266" s="726"/>
      <c r="AQV266" s="726"/>
      <c r="AQW266" s="726"/>
      <c r="AQX266" s="726"/>
      <c r="AQY266" s="726"/>
      <c r="AQZ266" s="726"/>
      <c r="ARA266" s="726"/>
      <c r="ARB266" s="726"/>
      <c r="ARC266" s="726"/>
      <c r="ARD266" s="726"/>
      <c r="ARE266" s="726"/>
      <c r="ARF266" s="726"/>
      <c r="ARG266" s="726"/>
      <c r="ARH266" s="726"/>
      <c r="ARI266" s="726"/>
      <c r="ARJ266" s="726"/>
      <c r="ARK266" s="726"/>
      <c r="ARL266" s="726"/>
      <c r="ARM266" s="726"/>
      <c r="ARN266" s="726"/>
      <c r="ARO266" s="726"/>
      <c r="ARP266" s="726"/>
      <c r="ARQ266" s="726"/>
      <c r="ARR266" s="726"/>
      <c r="ARS266" s="726"/>
      <c r="ART266" s="726"/>
      <c r="ARU266" s="726"/>
      <c r="ARV266" s="726"/>
      <c r="ARW266" s="726"/>
      <c r="ARX266" s="726"/>
      <c r="ARY266" s="726"/>
      <c r="ARZ266" s="726"/>
      <c r="ASA266" s="726"/>
      <c r="ASB266" s="726"/>
      <c r="ASC266" s="726"/>
      <c r="ASD266" s="726"/>
      <c r="ASE266" s="726"/>
      <c r="ASF266" s="726"/>
      <c r="ASG266" s="726"/>
      <c r="ASH266" s="726"/>
      <c r="ASI266" s="726"/>
      <c r="ASJ266" s="726"/>
      <c r="ASK266" s="726"/>
      <c r="ASL266" s="726"/>
      <c r="ASM266" s="726"/>
      <c r="ASN266" s="726"/>
      <c r="ASO266" s="726"/>
      <c r="ASP266" s="726"/>
      <c r="ASQ266" s="726"/>
      <c r="ASR266" s="726"/>
      <c r="ASS266" s="726"/>
      <c r="AST266" s="726"/>
      <c r="ASU266" s="726"/>
      <c r="ASV266" s="726"/>
      <c r="ASW266" s="726"/>
      <c r="ASX266" s="726"/>
      <c r="ASY266" s="726"/>
      <c r="ASZ266" s="726"/>
      <c r="ATA266" s="726"/>
      <c r="ATB266" s="726"/>
      <c r="ATC266" s="726"/>
      <c r="ATD266" s="726"/>
      <c r="ATE266" s="726"/>
      <c r="ATF266" s="726"/>
      <c r="ATG266" s="726"/>
      <c r="ATH266" s="726"/>
      <c r="ATI266" s="726"/>
      <c r="ATJ266" s="726"/>
      <c r="ATK266" s="726"/>
      <c r="ATL266" s="726"/>
      <c r="ATM266" s="726"/>
      <c r="ATN266" s="726"/>
      <c r="ATO266" s="726"/>
      <c r="ATP266" s="726"/>
      <c r="ATQ266" s="726"/>
      <c r="ATR266" s="726"/>
      <c r="ATS266" s="726"/>
      <c r="ATT266" s="726"/>
      <c r="ATU266" s="726"/>
      <c r="ATV266" s="726"/>
      <c r="ATW266" s="726"/>
      <c r="ATX266" s="726"/>
      <c r="ATY266" s="726"/>
      <c r="ATZ266" s="726"/>
      <c r="AUA266" s="726"/>
      <c r="AUB266" s="726"/>
      <c r="AUC266" s="726"/>
      <c r="AUD266" s="726"/>
      <c r="AUE266" s="726"/>
      <c r="AUF266" s="726"/>
      <c r="AUG266" s="726"/>
      <c r="AUH266" s="726"/>
      <c r="AUI266" s="726"/>
      <c r="AUJ266" s="726"/>
      <c r="AUK266" s="726"/>
      <c r="AUL266" s="726"/>
      <c r="AUM266" s="726"/>
      <c r="AUN266" s="726"/>
      <c r="AUO266" s="726"/>
      <c r="AUP266" s="726"/>
      <c r="AUQ266" s="726"/>
      <c r="AUR266" s="726"/>
      <c r="AUS266" s="726"/>
      <c r="AUT266" s="726"/>
      <c r="AUU266" s="726"/>
      <c r="AUV266" s="726"/>
      <c r="AUW266" s="726"/>
      <c r="AUX266" s="726"/>
      <c r="AUY266" s="726"/>
      <c r="AUZ266" s="726"/>
      <c r="AVA266" s="726"/>
      <c r="AVB266" s="726"/>
      <c r="AVC266" s="726"/>
      <c r="AVD266" s="726"/>
      <c r="AVE266" s="726"/>
      <c r="AVF266" s="726"/>
      <c r="AVG266" s="726"/>
      <c r="AVH266" s="726"/>
      <c r="AVI266" s="726"/>
      <c r="AVJ266" s="726"/>
      <c r="AVK266" s="726"/>
      <c r="AVL266" s="726"/>
      <c r="AVM266" s="726"/>
      <c r="AVN266" s="726"/>
      <c r="AVO266" s="726"/>
      <c r="AVP266" s="726"/>
      <c r="AVQ266" s="726"/>
      <c r="AVR266" s="726"/>
      <c r="AVS266" s="726"/>
      <c r="AVT266" s="726"/>
      <c r="AVU266" s="726"/>
      <c r="AVV266" s="726"/>
      <c r="AVW266" s="726"/>
      <c r="AVX266" s="726"/>
      <c r="AVY266" s="726"/>
      <c r="AVZ266" s="726"/>
      <c r="AWA266" s="726"/>
      <c r="AWB266" s="726"/>
      <c r="AWC266" s="726"/>
      <c r="AWD266" s="726"/>
      <c r="AWE266" s="726"/>
      <c r="AWF266" s="726"/>
      <c r="AWG266" s="726"/>
      <c r="AWH266" s="726"/>
      <c r="AWI266" s="726"/>
      <c r="AWJ266" s="726"/>
      <c r="AWK266" s="726"/>
      <c r="AWL266" s="726"/>
      <c r="AWM266" s="726"/>
      <c r="AWN266" s="726"/>
      <c r="AWO266" s="726"/>
      <c r="AWP266" s="726"/>
      <c r="AWQ266" s="726"/>
      <c r="AWR266" s="726"/>
      <c r="AWS266" s="726"/>
      <c r="AWT266" s="726"/>
      <c r="AWU266" s="726"/>
      <c r="AWV266" s="726"/>
      <c r="AWW266" s="726"/>
      <c r="AWX266" s="726"/>
      <c r="AWY266" s="726"/>
      <c r="AWZ266" s="726"/>
      <c r="AXA266" s="726"/>
      <c r="AXB266" s="726"/>
      <c r="AXC266" s="726"/>
      <c r="AXD266" s="726"/>
      <c r="AXE266" s="726"/>
      <c r="AXF266" s="726"/>
      <c r="AXG266" s="726"/>
      <c r="AXH266" s="726"/>
      <c r="AXI266" s="726"/>
      <c r="AXJ266" s="726"/>
      <c r="AXK266" s="726"/>
      <c r="AXL266" s="726"/>
      <c r="AXM266" s="726"/>
      <c r="AXN266" s="726"/>
      <c r="AXO266" s="726"/>
      <c r="AXP266" s="726"/>
      <c r="AXQ266" s="726"/>
      <c r="AXR266" s="726"/>
      <c r="AXS266" s="726"/>
      <c r="AXT266" s="726"/>
      <c r="AXU266" s="726"/>
      <c r="AXV266" s="726"/>
      <c r="AXW266" s="726"/>
      <c r="AXX266" s="726"/>
      <c r="AXY266" s="726"/>
      <c r="AXZ266" s="726"/>
      <c r="AYA266" s="726"/>
      <c r="AYB266" s="726"/>
      <c r="AYC266" s="726"/>
      <c r="AYD266" s="726"/>
      <c r="AYE266" s="726"/>
      <c r="AYF266" s="726"/>
      <c r="AYG266" s="726"/>
      <c r="AYH266" s="726"/>
      <c r="AYI266" s="726"/>
      <c r="AYJ266" s="726"/>
      <c r="AYK266" s="726"/>
      <c r="AYL266" s="726"/>
      <c r="AYM266" s="726"/>
      <c r="AYN266" s="726"/>
      <c r="AYO266" s="726"/>
      <c r="AYP266" s="726"/>
      <c r="AYQ266" s="726"/>
      <c r="AYR266" s="726"/>
      <c r="AYS266" s="726"/>
      <c r="AYT266" s="726"/>
      <c r="AYU266" s="726"/>
      <c r="AYV266" s="726"/>
      <c r="AYW266" s="726"/>
      <c r="AYX266" s="726"/>
      <c r="AYY266" s="726"/>
      <c r="AYZ266" s="726"/>
      <c r="AZA266" s="726"/>
      <c r="AZB266" s="726"/>
      <c r="AZC266" s="726"/>
      <c r="AZD266" s="726"/>
      <c r="AZE266" s="726"/>
      <c r="AZF266" s="726"/>
      <c r="AZG266" s="726"/>
      <c r="AZH266" s="726"/>
      <c r="AZI266" s="726"/>
      <c r="AZJ266" s="726"/>
      <c r="AZK266" s="726"/>
      <c r="AZL266" s="726"/>
      <c r="AZM266" s="726"/>
      <c r="AZN266" s="726"/>
      <c r="AZO266" s="726"/>
      <c r="AZP266" s="726"/>
      <c r="AZQ266" s="726"/>
      <c r="AZR266" s="726"/>
      <c r="AZS266" s="726"/>
      <c r="AZT266" s="726"/>
      <c r="AZU266" s="726"/>
      <c r="AZV266" s="726"/>
      <c r="AZW266" s="726"/>
      <c r="AZX266" s="726"/>
      <c r="AZY266" s="726"/>
      <c r="AZZ266" s="726"/>
      <c r="BAA266" s="726"/>
      <c r="BAB266" s="726"/>
      <c r="BAC266" s="726"/>
      <c r="BAD266" s="726"/>
      <c r="BAE266" s="726"/>
      <c r="BAF266" s="726"/>
      <c r="BAG266" s="726"/>
      <c r="BAH266" s="726"/>
      <c r="BAI266" s="726"/>
      <c r="BAJ266" s="726"/>
      <c r="BAK266" s="726"/>
      <c r="BAL266" s="726"/>
      <c r="BAM266" s="726"/>
      <c r="BAN266" s="726"/>
      <c r="BAO266" s="726"/>
      <c r="BAP266" s="726"/>
      <c r="BAQ266" s="726"/>
      <c r="BAR266" s="726"/>
      <c r="BAS266" s="726"/>
      <c r="BAT266" s="726"/>
      <c r="BAU266" s="726"/>
      <c r="BAV266" s="726"/>
      <c r="BAW266" s="726"/>
      <c r="BAX266" s="726"/>
      <c r="BAY266" s="726"/>
      <c r="BAZ266" s="726"/>
      <c r="BBA266" s="726"/>
      <c r="BBB266" s="726"/>
      <c r="BBC266" s="726"/>
      <c r="BBD266" s="726"/>
      <c r="BBE266" s="726"/>
      <c r="BBF266" s="726"/>
      <c r="BBG266" s="726"/>
      <c r="BBH266" s="726"/>
      <c r="BBI266" s="726"/>
      <c r="BBJ266" s="726"/>
      <c r="BBK266" s="726"/>
      <c r="BBL266" s="726"/>
      <c r="BBM266" s="726"/>
      <c r="BBN266" s="726"/>
      <c r="BBO266" s="726"/>
      <c r="BBP266" s="726"/>
      <c r="BBQ266" s="726"/>
      <c r="BBR266" s="726"/>
      <c r="BBS266" s="726"/>
      <c r="BBT266" s="726"/>
      <c r="BBU266" s="726"/>
      <c r="BBV266" s="726"/>
      <c r="BBW266" s="726"/>
      <c r="BBX266" s="726"/>
      <c r="BBY266" s="726"/>
      <c r="BBZ266" s="726"/>
      <c r="BCA266" s="726"/>
      <c r="BCB266" s="726"/>
      <c r="BCC266" s="726"/>
      <c r="BCD266" s="726"/>
      <c r="BCE266" s="726"/>
      <c r="BCF266" s="726"/>
      <c r="BCG266" s="726"/>
      <c r="BCH266" s="726"/>
      <c r="BCI266" s="726"/>
      <c r="BCJ266" s="726"/>
      <c r="BCK266" s="726"/>
      <c r="BCL266" s="726"/>
      <c r="BCM266" s="726"/>
      <c r="BCN266" s="726"/>
      <c r="BCO266" s="726"/>
      <c r="BCP266" s="726"/>
      <c r="BCQ266" s="726"/>
      <c r="BCR266" s="726"/>
      <c r="BCS266" s="726"/>
      <c r="BCT266" s="726"/>
      <c r="BCU266" s="726"/>
      <c r="BCV266" s="726"/>
      <c r="BCW266" s="726"/>
      <c r="BCX266" s="726"/>
      <c r="BCY266" s="726"/>
      <c r="BCZ266" s="726"/>
      <c r="BDA266" s="726"/>
      <c r="BDB266" s="726"/>
      <c r="BDC266" s="726"/>
      <c r="BDD266" s="726"/>
      <c r="BDE266" s="726"/>
      <c r="BDF266" s="726"/>
      <c r="BDG266" s="726"/>
      <c r="BDH266" s="726"/>
      <c r="BDI266" s="726"/>
      <c r="BDJ266" s="726"/>
      <c r="BDK266" s="726"/>
      <c r="BDL266" s="726"/>
      <c r="BDM266" s="726"/>
      <c r="BDN266" s="726"/>
      <c r="BDO266" s="726"/>
      <c r="BDP266" s="726"/>
      <c r="BDQ266" s="726"/>
      <c r="BDR266" s="726"/>
      <c r="BDS266" s="726"/>
      <c r="BDT266" s="726"/>
      <c r="BDU266" s="726"/>
      <c r="BDV266" s="726"/>
      <c r="BDW266" s="726"/>
      <c r="BDX266" s="726"/>
      <c r="BDY266" s="726"/>
      <c r="BDZ266" s="726"/>
      <c r="BEA266" s="726"/>
      <c r="BEB266" s="726"/>
      <c r="BEC266" s="726"/>
      <c r="BED266" s="726"/>
      <c r="BEE266" s="726"/>
      <c r="BEF266" s="726"/>
      <c r="BEG266" s="726"/>
      <c r="BEH266" s="726"/>
      <c r="BEI266" s="726"/>
      <c r="BEJ266" s="726"/>
      <c r="BEK266" s="726"/>
      <c r="BEL266" s="726"/>
      <c r="BEM266" s="726"/>
      <c r="BEN266" s="726"/>
      <c r="BEO266" s="726"/>
      <c r="BEP266" s="726"/>
      <c r="BEQ266" s="726"/>
      <c r="BER266" s="726"/>
      <c r="BES266" s="726"/>
      <c r="BET266" s="726"/>
      <c r="BEU266" s="726"/>
      <c r="BEV266" s="726"/>
      <c r="BEW266" s="726"/>
      <c r="BEX266" s="726"/>
      <c r="BEY266" s="726"/>
      <c r="BEZ266" s="726"/>
      <c r="BFA266" s="726"/>
      <c r="BFB266" s="726"/>
      <c r="BFC266" s="726"/>
      <c r="BFD266" s="726"/>
      <c r="BFE266" s="726"/>
      <c r="BFF266" s="726"/>
      <c r="BFG266" s="726"/>
      <c r="BFH266" s="726"/>
      <c r="BFI266" s="726"/>
      <c r="BFJ266" s="726"/>
      <c r="BFK266" s="726"/>
      <c r="BFL266" s="726"/>
      <c r="BFM266" s="726"/>
      <c r="BFN266" s="726"/>
      <c r="BFO266" s="726"/>
      <c r="BFP266" s="726"/>
      <c r="BFQ266" s="726"/>
      <c r="BFR266" s="726"/>
      <c r="BFS266" s="726"/>
      <c r="BFT266" s="726"/>
      <c r="BFU266" s="726"/>
      <c r="BFV266" s="726"/>
      <c r="BFW266" s="726"/>
      <c r="BFX266" s="726"/>
      <c r="BFY266" s="726"/>
      <c r="BFZ266" s="726"/>
      <c r="BGA266" s="726"/>
      <c r="BGB266" s="726"/>
      <c r="BGC266" s="726"/>
      <c r="BGD266" s="726"/>
      <c r="BGE266" s="726"/>
      <c r="BGF266" s="726"/>
      <c r="BGG266" s="726"/>
      <c r="BGH266" s="726"/>
      <c r="BGI266" s="726"/>
      <c r="BGJ266" s="726"/>
      <c r="BGK266" s="726"/>
      <c r="BGL266" s="726"/>
      <c r="BGM266" s="726"/>
      <c r="BGN266" s="726"/>
      <c r="BGO266" s="726"/>
      <c r="BGP266" s="726"/>
      <c r="BGQ266" s="726"/>
      <c r="BGR266" s="726"/>
      <c r="BGS266" s="726"/>
      <c r="BGT266" s="726"/>
      <c r="BGU266" s="726"/>
      <c r="BGV266" s="726"/>
      <c r="BGW266" s="726"/>
      <c r="BGX266" s="726"/>
      <c r="BGY266" s="726"/>
      <c r="BGZ266" s="726"/>
      <c r="BHA266" s="726"/>
      <c r="BHB266" s="726"/>
      <c r="BHC266" s="726"/>
      <c r="BHD266" s="726"/>
      <c r="BHE266" s="726"/>
      <c r="BHF266" s="726"/>
      <c r="BHG266" s="726"/>
      <c r="BHH266" s="726"/>
      <c r="BHI266" s="726"/>
      <c r="BHJ266" s="726"/>
      <c r="BHK266" s="726"/>
      <c r="BHL266" s="726"/>
      <c r="BHM266" s="726"/>
      <c r="BHN266" s="726"/>
      <c r="BHO266" s="726"/>
      <c r="BHP266" s="726"/>
      <c r="BHQ266" s="726"/>
      <c r="BHR266" s="726"/>
      <c r="BHS266" s="726"/>
      <c r="BHT266" s="726"/>
      <c r="BHU266" s="726"/>
      <c r="BHV266" s="726"/>
      <c r="BHW266" s="726"/>
      <c r="BHX266" s="726"/>
      <c r="BHY266" s="726"/>
      <c r="BHZ266" s="726"/>
      <c r="BIA266" s="726"/>
      <c r="BIB266" s="726"/>
      <c r="BIC266" s="726"/>
      <c r="BID266" s="726"/>
      <c r="BIE266" s="726"/>
      <c r="BIF266" s="726"/>
      <c r="BIG266" s="726"/>
      <c r="BIH266" s="726"/>
      <c r="BII266" s="726"/>
      <c r="BIJ266" s="726"/>
      <c r="BIK266" s="726"/>
      <c r="BIL266" s="726"/>
      <c r="BIM266" s="726"/>
      <c r="BIN266" s="726"/>
      <c r="BIO266" s="726"/>
      <c r="BIP266" s="726"/>
      <c r="BIQ266" s="726"/>
      <c r="BIR266" s="726"/>
      <c r="BIS266" s="726"/>
      <c r="BIT266" s="726"/>
      <c r="BIU266" s="726"/>
      <c r="BIV266" s="726"/>
      <c r="BIW266" s="726"/>
      <c r="BIX266" s="726"/>
      <c r="BIY266" s="726"/>
      <c r="BIZ266" s="726"/>
      <c r="BJA266" s="726"/>
      <c r="BJB266" s="726"/>
      <c r="BJC266" s="726"/>
      <c r="BJD266" s="726"/>
      <c r="BJE266" s="726"/>
      <c r="BJF266" s="726"/>
      <c r="BJG266" s="726"/>
      <c r="BJH266" s="726"/>
      <c r="BJI266" s="726"/>
      <c r="BJJ266" s="726"/>
      <c r="BJK266" s="726"/>
      <c r="BJL266" s="726"/>
      <c r="BJM266" s="726"/>
      <c r="BJN266" s="726"/>
      <c r="BJO266" s="726"/>
      <c r="BJP266" s="726"/>
      <c r="BJQ266" s="726"/>
      <c r="BJR266" s="726"/>
      <c r="BJS266" s="726"/>
      <c r="BJT266" s="726"/>
      <c r="BJU266" s="726"/>
      <c r="BJV266" s="726"/>
      <c r="BJW266" s="726"/>
      <c r="BJX266" s="726"/>
      <c r="BJY266" s="726"/>
      <c r="BJZ266" s="726"/>
      <c r="BKA266" s="726"/>
      <c r="BKB266" s="726"/>
      <c r="BKC266" s="726"/>
      <c r="BKD266" s="726"/>
      <c r="BKE266" s="726"/>
      <c r="BKF266" s="726"/>
      <c r="BKG266" s="726"/>
      <c r="BKH266" s="726"/>
      <c r="BKI266" s="726"/>
      <c r="BKJ266" s="726"/>
      <c r="BKK266" s="726"/>
      <c r="BKL266" s="726"/>
      <c r="BKM266" s="726"/>
      <c r="BKN266" s="726"/>
      <c r="BKO266" s="726"/>
      <c r="BKP266" s="726"/>
      <c r="BKQ266" s="726"/>
      <c r="BKR266" s="726"/>
      <c r="BKS266" s="726"/>
      <c r="BKT266" s="726"/>
      <c r="BKU266" s="726"/>
      <c r="BKV266" s="726"/>
      <c r="BKW266" s="726"/>
      <c r="BKX266" s="726"/>
      <c r="BKY266" s="726"/>
      <c r="BKZ266" s="726"/>
      <c r="BLA266" s="726"/>
      <c r="BLB266" s="726"/>
      <c r="BLC266" s="726"/>
      <c r="BLD266" s="726"/>
      <c r="BLE266" s="726"/>
      <c r="BLF266" s="726"/>
      <c r="BLG266" s="726"/>
      <c r="BLH266" s="726"/>
      <c r="BLI266" s="726"/>
      <c r="BLJ266" s="726"/>
      <c r="BLK266" s="726"/>
      <c r="BLL266" s="726"/>
      <c r="BLM266" s="726"/>
      <c r="BLN266" s="726"/>
      <c r="BLO266" s="726"/>
      <c r="BLP266" s="726"/>
      <c r="BLQ266" s="726"/>
      <c r="BLR266" s="726"/>
      <c r="BLS266" s="726"/>
      <c r="BLT266" s="726"/>
      <c r="BLU266" s="726"/>
      <c r="BLV266" s="726"/>
      <c r="BLW266" s="726"/>
      <c r="BLX266" s="726"/>
      <c r="BLY266" s="726"/>
      <c r="BLZ266" s="726"/>
      <c r="BMA266" s="726"/>
      <c r="BMB266" s="726"/>
      <c r="BMC266" s="726"/>
      <c r="BMD266" s="726"/>
      <c r="BME266" s="726"/>
      <c r="BMF266" s="726"/>
      <c r="BMG266" s="726"/>
      <c r="BMH266" s="726"/>
      <c r="BMI266" s="726"/>
      <c r="BMJ266" s="726"/>
      <c r="BMK266" s="726"/>
      <c r="BML266" s="726"/>
      <c r="BMM266" s="726"/>
      <c r="BMN266" s="726"/>
      <c r="BMO266" s="726"/>
      <c r="BMP266" s="726"/>
      <c r="BMQ266" s="726"/>
      <c r="BMR266" s="726"/>
      <c r="BMS266" s="726"/>
      <c r="BMT266" s="726"/>
      <c r="BMU266" s="726"/>
      <c r="BMV266" s="726"/>
      <c r="BMW266" s="726"/>
      <c r="BMX266" s="726"/>
      <c r="BMY266" s="726"/>
      <c r="BMZ266" s="726"/>
      <c r="BNA266" s="726"/>
      <c r="BNB266" s="726"/>
      <c r="BNC266" s="726"/>
      <c r="BND266" s="726"/>
      <c r="BNE266" s="726"/>
      <c r="BNF266" s="726"/>
      <c r="BNG266" s="726"/>
      <c r="BNH266" s="726"/>
      <c r="BNI266" s="726"/>
      <c r="BNJ266" s="726"/>
      <c r="BNK266" s="726"/>
      <c r="BNL266" s="726"/>
      <c r="BNM266" s="726"/>
      <c r="BNN266" s="726"/>
      <c r="BNO266" s="726"/>
      <c r="BNP266" s="726"/>
      <c r="BNQ266" s="726"/>
      <c r="BNR266" s="726"/>
      <c r="BNS266" s="726"/>
      <c r="BNT266" s="726"/>
      <c r="BNU266" s="726"/>
      <c r="BNV266" s="726"/>
      <c r="BNW266" s="726"/>
      <c r="BNX266" s="726"/>
      <c r="BNY266" s="726"/>
      <c r="BNZ266" s="726"/>
      <c r="BOA266" s="726"/>
      <c r="BOB266" s="726"/>
      <c r="BOC266" s="726"/>
      <c r="BOD266" s="726"/>
      <c r="BOE266" s="726"/>
      <c r="BOF266" s="726"/>
      <c r="BOG266" s="726"/>
      <c r="BOH266" s="726"/>
      <c r="BOI266" s="726"/>
      <c r="BOJ266" s="726"/>
      <c r="BOK266" s="726"/>
      <c r="BOL266" s="726"/>
      <c r="BOM266" s="726"/>
      <c r="BON266" s="726"/>
      <c r="BOO266" s="726"/>
      <c r="BOP266" s="726"/>
      <c r="BOQ266" s="726"/>
      <c r="BOR266" s="726"/>
      <c r="BOS266" s="726"/>
      <c r="BOT266" s="726"/>
      <c r="BOU266" s="726"/>
      <c r="BOV266" s="726"/>
      <c r="BOW266" s="726"/>
      <c r="BOX266" s="726"/>
      <c r="BOY266" s="726"/>
      <c r="BOZ266" s="726"/>
      <c r="BPA266" s="726"/>
      <c r="BPB266" s="726"/>
      <c r="BPC266" s="726"/>
      <c r="BPD266" s="726"/>
      <c r="BPE266" s="726"/>
      <c r="BPF266" s="726"/>
      <c r="BPG266" s="726"/>
      <c r="BPH266" s="726"/>
      <c r="BPI266" s="726"/>
      <c r="BPJ266" s="726"/>
      <c r="BPK266" s="726"/>
      <c r="BPL266" s="726"/>
      <c r="BPM266" s="726"/>
      <c r="BPN266" s="726"/>
      <c r="BPO266" s="726"/>
      <c r="BPP266" s="726"/>
      <c r="BPQ266" s="726"/>
      <c r="BPR266" s="726"/>
      <c r="BPS266" s="726"/>
      <c r="BPT266" s="726"/>
      <c r="BPU266" s="726"/>
      <c r="BPV266" s="726"/>
      <c r="BPW266" s="726"/>
      <c r="BPX266" s="726"/>
      <c r="BPY266" s="726"/>
      <c r="BPZ266" s="726"/>
      <c r="BQA266" s="726"/>
      <c r="BQB266" s="726"/>
      <c r="BQC266" s="726"/>
      <c r="BQD266" s="726"/>
      <c r="BQE266" s="726"/>
      <c r="BQF266" s="726"/>
      <c r="BQG266" s="726"/>
      <c r="BQH266" s="726"/>
      <c r="BQI266" s="726"/>
      <c r="BQJ266" s="726"/>
      <c r="BQK266" s="726"/>
      <c r="BQL266" s="726"/>
      <c r="BQM266" s="726"/>
      <c r="BQN266" s="726"/>
      <c r="BQO266" s="726"/>
      <c r="BQP266" s="726"/>
      <c r="BQQ266" s="726"/>
      <c r="BQR266" s="726"/>
      <c r="BQS266" s="726"/>
      <c r="BQT266" s="726"/>
      <c r="BQU266" s="726"/>
      <c r="BQV266" s="726"/>
      <c r="BQW266" s="726"/>
      <c r="BQX266" s="726"/>
      <c r="BQY266" s="726"/>
      <c r="BQZ266" s="726"/>
      <c r="BRA266" s="726"/>
      <c r="BRB266" s="726"/>
      <c r="BRC266" s="726"/>
      <c r="BRD266" s="726"/>
      <c r="BRE266" s="726"/>
      <c r="BRF266" s="726"/>
      <c r="BRG266" s="726"/>
      <c r="BRH266" s="726"/>
      <c r="BRI266" s="726"/>
      <c r="BRJ266" s="726"/>
      <c r="BRK266" s="726"/>
      <c r="BRL266" s="726"/>
      <c r="BRM266" s="726"/>
      <c r="BRN266" s="726"/>
      <c r="BRO266" s="726"/>
      <c r="BRP266" s="726"/>
      <c r="BRQ266" s="726"/>
      <c r="BRR266" s="726"/>
      <c r="BRS266" s="726"/>
      <c r="BRT266" s="726"/>
      <c r="BRU266" s="726"/>
      <c r="BRV266" s="726"/>
      <c r="BRW266" s="726"/>
      <c r="BRX266" s="726"/>
      <c r="BRY266" s="726"/>
      <c r="BRZ266" s="726"/>
      <c r="BSA266" s="726"/>
      <c r="BSB266" s="726"/>
      <c r="BSC266" s="726"/>
      <c r="BSD266" s="726"/>
      <c r="BSE266" s="726"/>
      <c r="BSF266" s="726"/>
      <c r="BSG266" s="726"/>
      <c r="BSH266" s="726"/>
      <c r="BSI266" s="726"/>
      <c r="BSJ266" s="726"/>
      <c r="BSK266" s="726"/>
      <c r="BSL266" s="726"/>
      <c r="BSM266" s="726"/>
      <c r="BSN266" s="726"/>
      <c r="BSO266" s="726"/>
      <c r="BSP266" s="726"/>
      <c r="BSQ266" s="726"/>
      <c r="BSR266" s="726"/>
      <c r="BSS266" s="726"/>
      <c r="BST266" s="726"/>
      <c r="BSU266" s="726"/>
      <c r="BSV266" s="726"/>
      <c r="BSW266" s="726"/>
      <c r="BSX266" s="726"/>
      <c r="BSY266" s="726"/>
      <c r="BSZ266" s="726"/>
      <c r="BTA266" s="726"/>
      <c r="BTB266" s="726"/>
      <c r="BTC266" s="726"/>
      <c r="BTD266" s="726"/>
      <c r="BTE266" s="726"/>
      <c r="BTF266" s="726"/>
      <c r="BTG266" s="726"/>
      <c r="BTH266" s="726"/>
      <c r="BTI266" s="726"/>
      <c r="BTJ266" s="726"/>
      <c r="BTK266" s="726"/>
      <c r="BTL266" s="726"/>
      <c r="BTM266" s="726"/>
      <c r="BTN266" s="726"/>
      <c r="BTO266" s="726"/>
      <c r="BTP266" s="726"/>
      <c r="BTQ266" s="726"/>
      <c r="BTR266" s="726"/>
      <c r="BTS266" s="726"/>
      <c r="BTT266" s="726"/>
      <c r="BTU266" s="726"/>
      <c r="BTV266" s="726"/>
      <c r="BTW266" s="726"/>
      <c r="BTX266" s="726"/>
      <c r="BTY266" s="726"/>
      <c r="BTZ266" s="726"/>
      <c r="BUA266" s="726"/>
      <c r="BUB266" s="726"/>
      <c r="BUC266" s="726"/>
      <c r="BUD266" s="726"/>
      <c r="BUE266" s="726"/>
      <c r="BUF266" s="726"/>
      <c r="BUG266" s="726"/>
      <c r="BUH266" s="726"/>
      <c r="BUI266" s="726"/>
      <c r="BUJ266" s="726"/>
      <c r="BUK266" s="726"/>
      <c r="BUL266" s="726"/>
      <c r="BUM266" s="726"/>
      <c r="BUN266" s="726"/>
      <c r="BUO266" s="726"/>
      <c r="BUP266" s="726"/>
      <c r="BUQ266" s="726"/>
      <c r="BUR266" s="726"/>
      <c r="BUS266" s="726"/>
      <c r="BUT266" s="726"/>
      <c r="BUU266" s="726"/>
      <c r="BUV266" s="726"/>
      <c r="BUW266" s="726"/>
      <c r="BUX266" s="726"/>
      <c r="BUY266" s="726"/>
      <c r="BUZ266" s="726"/>
      <c r="BVA266" s="726"/>
      <c r="BVB266" s="726"/>
      <c r="BVC266" s="726"/>
      <c r="BVD266" s="726"/>
      <c r="BVE266" s="726"/>
      <c r="BVF266" s="726"/>
      <c r="BVG266" s="726"/>
      <c r="BVH266" s="726"/>
      <c r="BVI266" s="726"/>
      <c r="BVJ266" s="726"/>
      <c r="BVK266" s="726"/>
      <c r="BVL266" s="726"/>
      <c r="BVM266" s="726"/>
      <c r="BVN266" s="726"/>
      <c r="BVO266" s="726"/>
      <c r="BVP266" s="726"/>
      <c r="BVQ266" s="726"/>
      <c r="BVR266" s="726"/>
      <c r="BVS266" s="726"/>
      <c r="BVT266" s="726"/>
      <c r="BVU266" s="726"/>
      <c r="BVV266" s="726"/>
      <c r="BVW266" s="726"/>
      <c r="BVX266" s="726"/>
      <c r="BVY266" s="726"/>
      <c r="BVZ266" s="726"/>
      <c r="BWA266" s="726"/>
      <c r="BWB266" s="726"/>
      <c r="BWC266" s="726"/>
      <c r="BWD266" s="726"/>
      <c r="BWE266" s="726"/>
      <c r="BWF266" s="726"/>
      <c r="BWG266" s="726"/>
      <c r="BWH266" s="726"/>
      <c r="BWI266" s="726"/>
      <c r="BWJ266" s="726"/>
      <c r="BWK266" s="726"/>
      <c r="BWL266" s="726"/>
      <c r="BWM266" s="726"/>
      <c r="BWN266" s="726"/>
      <c r="BWO266" s="726"/>
      <c r="BWP266" s="726"/>
      <c r="BWQ266" s="726"/>
      <c r="BWR266" s="726"/>
      <c r="BWS266" s="726"/>
      <c r="BWT266" s="726"/>
      <c r="BWU266" s="726"/>
      <c r="BWV266" s="726"/>
      <c r="BWW266" s="726"/>
      <c r="BWX266" s="726"/>
      <c r="BWY266" s="726"/>
      <c r="BWZ266" s="726"/>
      <c r="BXA266" s="726"/>
      <c r="BXB266" s="726"/>
      <c r="BXC266" s="726"/>
      <c r="BXD266" s="726"/>
      <c r="BXE266" s="726"/>
      <c r="BXF266" s="726"/>
      <c r="BXG266" s="726"/>
      <c r="BXH266" s="726"/>
      <c r="BXI266" s="726"/>
      <c r="BXJ266" s="726"/>
      <c r="BXK266" s="726"/>
      <c r="BXL266" s="726"/>
      <c r="BXM266" s="726"/>
      <c r="BXN266" s="726"/>
      <c r="BXO266" s="726"/>
      <c r="BXP266" s="726"/>
      <c r="BXQ266" s="726"/>
      <c r="BXR266" s="726"/>
      <c r="BXS266" s="726"/>
      <c r="BXT266" s="726"/>
      <c r="BXU266" s="726"/>
      <c r="BXV266" s="726"/>
      <c r="BXW266" s="726"/>
      <c r="BXX266" s="726"/>
      <c r="BXY266" s="726"/>
      <c r="BXZ266" s="726"/>
      <c r="BYA266" s="726"/>
      <c r="BYB266" s="726"/>
      <c r="BYC266" s="726"/>
      <c r="BYD266" s="726"/>
      <c r="BYE266" s="726"/>
      <c r="BYF266" s="726"/>
      <c r="BYG266" s="726"/>
      <c r="BYH266" s="726"/>
      <c r="BYI266" s="726"/>
      <c r="BYJ266" s="726"/>
      <c r="BYK266" s="726"/>
      <c r="BYL266" s="726"/>
      <c r="BYM266" s="726"/>
      <c r="BYN266" s="726"/>
      <c r="BYO266" s="726"/>
      <c r="BYP266" s="726"/>
      <c r="BYQ266" s="726"/>
      <c r="BYR266" s="726"/>
      <c r="BYS266" s="726"/>
      <c r="BYT266" s="726"/>
      <c r="BYU266" s="726"/>
      <c r="BYV266" s="726"/>
      <c r="BYW266" s="726"/>
      <c r="BYX266" s="726"/>
      <c r="BYY266" s="726"/>
      <c r="BYZ266" s="726"/>
      <c r="BZA266" s="726"/>
      <c r="BZB266" s="726"/>
      <c r="BZC266" s="726"/>
      <c r="BZD266" s="726"/>
      <c r="BZE266" s="726"/>
      <c r="BZF266" s="726"/>
      <c r="BZG266" s="726"/>
      <c r="BZH266" s="726"/>
      <c r="BZI266" s="726"/>
      <c r="BZJ266" s="726"/>
      <c r="BZK266" s="726"/>
      <c r="BZL266" s="726"/>
      <c r="BZM266" s="726"/>
      <c r="BZN266" s="726"/>
      <c r="BZO266" s="726"/>
      <c r="BZP266" s="726"/>
      <c r="BZQ266" s="726"/>
      <c r="BZR266" s="726"/>
      <c r="BZS266" s="726"/>
      <c r="BZT266" s="726"/>
      <c r="BZU266" s="726"/>
      <c r="BZV266" s="726"/>
      <c r="BZW266" s="726"/>
      <c r="BZX266" s="726"/>
      <c r="BZY266" s="726"/>
      <c r="BZZ266" s="726"/>
      <c r="CAA266" s="726"/>
      <c r="CAB266" s="726"/>
      <c r="CAC266" s="726"/>
      <c r="CAD266" s="726"/>
      <c r="CAE266" s="726"/>
      <c r="CAF266" s="726"/>
      <c r="CAG266" s="726"/>
      <c r="CAH266" s="726"/>
      <c r="CAI266" s="726"/>
      <c r="CAJ266" s="726"/>
      <c r="CAK266" s="726"/>
      <c r="CAL266" s="726"/>
      <c r="CAM266" s="726"/>
      <c r="CAN266" s="726"/>
      <c r="CAO266" s="726"/>
      <c r="CAP266" s="726"/>
      <c r="CAQ266" s="726"/>
      <c r="CAR266" s="726"/>
      <c r="CAS266" s="726"/>
      <c r="CAT266" s="726"/>
      <c r="CAU266" s="726"/>
      <c r="CAV266" s="726"/>
      <c r="CAW266" s="726"/>
      <c r="CAX266" s="726"/>
      <c r="CAY266" s="726"/>
      <c r="CAZ266" s="726"/>
      <c r="CBA266" s="726"/>
      <c r="CBB266" s="726"/>
      <c r="CBC266" s="726"/>
      <c r="CBD266" s="726"/>
      <c r="CBE266" s="726"/>
      <c r="CBF266" s="726"/>
      <c r="CBG266" s="726"/>
      <c r="CBH266" s="726"/>
      <c r="CBI266" s="726"/>
      <c r="CBJ266" s="726"/>
      <c r="CBK266" s="726"/>
      <c r="CBL266" s="726"/>
      <c r="CBM266" s="726"/>
      <c r="CBN266" s="726"/>
      <c r="CBO266" s="726"/>
      <c r="CBP266" s="726"/>
      <c r="CBQ266" s="726"/>
      <c r="CBR266" s="726"/>
      <c r="CBS266" s="726"/>
      <c r="CBT266" s="726"/>
      <c r="CBU266" s="726"/>
      <c r="CBV266" s="726"/>
      <c r="CBW266" s="726"/>
      <c r="CBX266" s="726"/>
      <c r="CBY266" s="726"/>
      <c r="CBZ266" s="726"/>
      <c r="CCA266" s="726"/>
      <c r="CCB266" s="726"/>
      <c r="CCC266" s="726"/>
      <c r="CCD266" s="726"/>
      <c r="CCE266" s="726"/>
      <c r="CCF266" s="726"/>
      <c r="CCG266" s="726"/>
      <c r="CCH266" s="726"/>
      <c r="CCI266" s="726"/>
      <c r="CCJ266" s="726"/>
      <c r="CCK266" s="726"/>
      <c r="CCL266" s="726"/>
      <c r="CCM266" s="726"/>
      <c r="CCN266" s="726"/>
      <c r="CCO266" s="726"/>
      <c r="CCP266" s="726"/>
      <c r="CCQ266" s="726"/>
      <c r="CCR266" s="726"/>
      <c r="CCS266" s="726"/>
      <c r="CCT266" s="726"/>
      <c r="CCU266" s="726"/>
      <c r="CCV266" s="726"/>
      <c r="CCW266" s="726"/>
      <c r="CCX266" s="726"/>
      <c r="CCY266" s="726"/>
      <c r="CCZ266" s="726"/>
      <c r="CDA266" s="726"/>
      <c r="CDB266" s="726"/>
      <c r="CDC266" s="726"/>
      <c r="CDD266" s="726"/>
      <c r="CDE266" s="726"/>
      <c r="CDF266" s="726"/>
      <c r="CDG266" s="726"/>
      <c r="CDH266" s="726"/>
      <c r="CDI266" s="726"/>
      <c r="CDJ266" s="726"/>
      <c r="CDK266" s="726"/>
      <c r="CDL266" s="726"/>
      <c r="CDM266" s="726"/>
      <c r="CDN266" s="726"/>
      <c r="CDO266" s="726"/>
      <c r="CDP266" s="726"/>
      <c r="CDQ266" s="726"/>
      <c r="CDR266" s="726"/>
      <c r="CDS266" s="726"/>
      <c r="CDT266" s="726"/>
      <c r="CDU266" s="726"/>
      <c r="CDV266" s="726"/>
      <c r="CDW266" s="726"/>
      <c r="CDX266" s="726"/>
      <c r="CDY266" s="726"/>
      <c r="CDZ266" s="726"/>
      <c r="CEA266" s="726"/>
      <c r="CEB266" s="726"/>
      <c r="CEC266" s="726"/>
      <c r="CED266" s="726"/>
      <c r="CEE266" s="726"/>
      <c r="CEF266" s="726"/>
      <c r="CEG266" s="726"/>
      <c r="CEH266" s="726"/>
      <c r="CEI266" s="726"/>
      <c r="CEJ266" s="726"/>
      <c r="CEK266" s="726"/>
      <c r="CEL266" s="726"/>
      <c r="CEM266" s="726"/>
      <c r="CEN266" s="726"/>
      <c r="CEO266" s="726"/>
      <c r="CEP266" s="726"/>
      <c r="CEQ266" s="726"/>
      <c r="CER266" s="726"/>
      <c r="CES266" s="726"/>
      <c r="CET266" s="726"/>
      <c r="CEU266" s="726"/>
      <c r="CEV266" s="726"/>
      <c r="CEW266" s="726"/>
      <c r="CEX266" s="726"/>
      <c r="CEY266" s="726"/>
      <c r="CEZ266" s="726"/>
      <c r="CFA266" s="726"/>
      <c r="CFB266" s="726"/>
      <c r="CFC266" s="726"/>
      <c r="CFD266" s="726"/>
      <c r="CFE266" s="726"/>
      <c r="CFF266" s="726"/>
      <c r="CFG266" s="726"/>
      <c r="CFH266" s="726"/>
      <c r="CFI266" s="726"/>
      <c r="CFJ266" s="726"/>
      <c r="CFK266" s="726"/>
      <c r="CFL266" s="726"/>
      <c r="CFM266" s="726"/>
      <c r="CFN266" s="726"/>
      <c r="CFO266" s="726"/>
      <c r="CFP266" s="726"/>
      <c r="CFQ266" s="726"/>
      <c r="CFR266" s="726"/>
      <c r="CFS266" s="726"/>
      <c r="CFT266" s="726"/>
      <c r="CFU266" s="726"/>
      <c r="CFV266" s="726"/>
      <c r="CFW266" s="726"/>
      <c r="CFX266" s="726"/>
      <c r="CFY266" s="726"/>
      <c r="CFZ266" s="726"/>
      <c r="CGA266" s="726"/>
      <c r="CGB266" s="726"/>
      <c r="CGC266" s="726"/>
      <c r="CGD266" s="726"/>
      <c r="CGE266" s="726"/>
      <c r="CGF266" s="726"/>
      <c r="CGG266" s="726"/>
      <c r="CGH266" s="726"/>
      <c r="CGI266" s="726"/>
      <c r="CGJ266" s="726"/>
      <c r="CGK266" s="726"/>
      <c r="CGL266" s="726"/>
      <c r="CGM266" s="726"/>
      <c r="CGN266" s="726"/>
      <c r="CGO266" s="726"/>
      <c r="CGP266" s="726"/>
      <c r="CGQ266" s="726"/>
      <c r="CGR266" s="726"/>
      <c r="CGS266" s="726"/>
      <c r="CGT266" s="726"/>
      <c r="CGU266" s="726"/>
      <c r="CGV266" s="726"/>
      <c r="CGW266" s="726"/>
      <c r="CGX266" s="726"/>
      <c r="CGY266" s="726"/>
      <c r="CGZ266" s="726"/>
      <c r="CHA266" s="726"/>
      <c r="CHB266" s="726"/>
      <c r="CHC266" s="726"/>
      <c r="CHD266" s="726"/>
      <c r="CHE266" s="726"/>
      <c r="CHF266" s="726"/>
      <c r="CHG266" s="726"/>
      <c r="CHH266" s="726"/>
      <c r="CHI266" s="726"/>
      <c r="CHJ266" s="726"/>
      <c r="CHK266" s="726"/>
      <c r="CHL266" s="726"/>
      <c r="CHM266" s="726"/>
      <c r="CHN266" s="726"/>
      <c r="CHO266" s="726"/>
      <c r="CHP266" s="726"/>
      <c r="CHQ266" s="726"/>
      <c r="CHR266" s="726"/>
      <c r="CHS266" s="726"/>
      <c r="CHT266" s="726"/>
      <c r="CHU266" s="726"/>
      <c r="CHV266" s="726"/>
      <c r="CHW266" s="726"/>
      <c r="CHX266" s="726"/>
      <c r="CHY266" s="726"/>
      <c r="CHZ266" s="726"/>
      <c r="CIA266" s="726"/>
      <c r="CIB266" s="726"/>
      <c r="CIC266" s="726"/>
      <c r="CID266" s="726"/>
      <c r="CIE266" s="726"/>
      <c r="CIF266" s="726"/>
      <c r="CIG266" s="726"/>
      <c r="CIH266" s="726"/>
      <c r="CII266" s="726"/>
      <c r="CIJ266" s="726"/>
      <c r="CIK266" s="726"/>
      <c r="CIL266" s="726"/>
      <c r="CIM266" s="726"/>
      <c r="CIN266" s="726"/>
      <c r="CIO266" s="726"/>
      <c r="CIP266" s="726"/>
      <c r="CIQ266" s="726"/>
      <c r="CIR266" s="726"/>
      <c r="CIS266" s="726"/>
      <c r="CIT266" s="726"/>
      <c r="CIU266" s="726"/>
      <c r="CIV266" s="726"/>
      <c r="CIW266" s="726"/>
      <c r="CIX266" s="726"/>
      <c r="CIY266" s="726"/>
      <c r="CIZ266" s="726"/>
      <c r="CJA266" s="726"/>
      <c r="CJB266" s="726"/>
      <c r="CJC266" s="726"/>
      <c r="CJD266" s="726"/>
      <c r="CJE266" s="726"/>
      <c r="CJF266" s="726"/>
      <c r="CJG266" s="726"/>
      <c r="CJH266" s="726"/>
      <c r="CJI266" s="726"/>
      <c r="CJJ266" s="726"/>
      <c r="CJK266" s="726"/>
      <c r="CJL266" s="726"/>
      <c r="CJM266" s="726"/>
      <c r="CJN266" s="726"/>
      <c r="CJO266" s="726"/>
      <c r="CJP266" s="726"/>
      <c r="CJQ266" s="726"/>
      <c r="CJR266" s="726"/>
      <c r="CJS266" s="726"/>
      <c r="CJT266" s="726"/>
      <c r="CJU266" s="726"/>
      <c r="CJV266" s="726"/>
      <c r="CJW266" s="726"/>
      <c r="CJX266" s="726"/>
      <c r="CJY266" s="726"/>
      <c r="CJZ266" s="726"/>
      <c r="CKA266" s="726"/>
      <c r="CKB266" s="726"/>
      <c r="CKC266" s="726"/>
      <c r="CKD266" s="726"/>
      <c r="CKE266" s="726"/>
      <c r="CKF266" s="726"/>
      <c r="CKG266" s="726"/>
      <c r="CKH266" s="726"/>
      <c r="CKI266" s="726"/>
      <c r="CKJ266" s="726"/>
      <c r="CKK266" s="726"/>
      <c r="CKL266" s="726"/>
      <c r="CKM266" s="726"/>
      <c r="CKN266" s="726"/>
      <c r="CKO266" s="726"/>
      <c r="CKP266" s="726"/>
      <c r="CKQ266" s="726"/>
      <c r="CKR266" s="726"/>
      <c r="CKS266" s="726"/>
      <c r="CKT266" s="726"/>
      <c r="CKU266" s="726"/>
      <c r="CKV266" s="726"/>
      <c r="CKW266" s="726"/>
      <c r="CKX266" s="726"/>
      <c r="CKY266" s="726"/>
      <c r="CKZ266" s="726"/>
      <c r="CLA266" s="726"/>
      <c r="CLB266" s="726"/>
      <c r="CLC266" s="726"/>
      <c r="CLD266" s="726"/>
      <c r="CLE266" s="726"/>
      <c r="CLF266" s="726"/>
      <c r="CLG266" s="726"/>
      <c r="CLH266" s="726"/>
      <c r="CLI266" s="726"/>
      <c r="CLJ266" s="726"/>
      <c r="CLK266" s="726"/>
      <c r="CLL266" s="726"/>
      <c r="CLM266" s="726"/>
      <c r="CLN266" s="726"/>
      <c r="CLO266" s="726"/>
      <c r="CLP266" s="726"/>
      <c r="CLQ266" s="726"/>
      <c r="CLR266" s="726"/>
      <c r="CLS266" s="726"/>
      <c r="CLT266" s="726"/>
      <c r="CLU266" s="726"/>
      <c r="CLV266" s="726"/>
      <c r="CLW266" s="726"/>
      <c r="CLX266" s="726"/>
      <c r="CLY266" s="726"/>
      <c r="CLZ266" s="726"/>
      <c r="CMA266" s="726"/>
      <c r="CMB266" s="726"/>
      <c r="CMC266" s="726"/>
      <c r="CMD266" s="726"/>
      <c r="CME266" s="726"/>
      <c r="CMF266" s="726"/>
      <c r="CMG266" s="726"/>
      <c r="CMH266" s="726"/>
      <c r="CMI266" s="726"/>
      <c r="CMJ266" s="726"/>
      <c r="CMK266" s="726"/>
      <c r="CML266" s="726"/>
      <c r="CMM266" s="726"/>
      <c r="CMN266" s="726"/>
      <c r="CMO266" s="726"/>
      <c r="CMP266" s="726"/>
      <c r="CMQ266" s="726"/>
      <c r="CMR266" s="726"/>
      <c r="CMS266" s="726"/>
      <c r="CMT266" s="726"/>
      <c r="CMU266" s="726"/>
      <c r="CMV266" s="726"/>
      <c r="CMW266" s="726"/>
      <c r="CMX266" s="726"/>
      <c r="CMY266" s="726"/>
      <c r="CMZ266" s="726"/>
      <c r="CNA266" s="726"/>
      <c r="CNB266" s="726"/>
      <c r="CNC266" s="726"/>
      <c r="CND266" s="726"/>
      <c r="CNE266" s="726"/>
      <c r="CNF266" s="726"/>
      <c r="CNG266" s="726"/>
      <c r="CNH266" s="726"/>
      <c r="CNI266" s="726"/>
      <c r="CNJ266" s="726"/>
      <c r="CNK266" s="726"/>
      <c r="CNL266" s="726"/>
      <c r="CNM266" s="726"/>
      <c r="CNN266" s="726"/>
      <c r="CNO266" s="726"/>
      <c r="CNP266" s="726"/>
      <c r="CNQ266" s="726"/>
      <c r="CNR266" s="726"/>
      <c r="CNS266" s="726"/>
      <c r="CNT266" s="726"/>
      <c r="CNU266" s="726"/>
      <c r="CNV266" s="726"/>
      <c r="CNW266" s="726"/>
      <c r="CNX266" s="726"/>
      <c r="CNY266" s="726"/>
      <c r="CNZ266" s="726"/>
      <c r="COA266" s="726"/>
      <c r="COB266" s="726"/>
      <c r="COC266" s="726"/>
      <c r="COD266" s="726"/>
      <c r="COE266" s="726"/>
      <c r="COF266" s="726"/>
      <c r="COG266" s="726"/>
      <c r="COH266" s="726"/>
      <c r="COI266" s="726"/>
      <c r="COJ266" s="726"/>
      <c r="COK266" s="726"/>
      <c r="COL266" s="726"/>
      <c r="COM266" s="726"/>
      <c r="CON266" s="726"/>
      <c r="COO266" s="726"/>
      <c r="COP266" s="726"/>
      <c r="COQ266" s="726"/>
      <c r="COR266" s="726"/>
      <c r="COS266" s="726"/>
      <c r="COT266" s="726"/>
      <c r="COU266" s="726"/>
      <c r="COV266" s="726"/>
      <c r="COW266" s="726"/>
      <c r="COX266" s="726"/>
      <c r="COY266" s="726"/>
      <c r="COZ266" s="726"/>
      <c r="CPA266" s="726"/>
      <c r="CPB266" s="726"/>
      <c r="CPC266" s="726"/>
      <c r="CPD266" s="726"/>
      <c r="CPE266" s="726"/>
      <c r="CPF266" s="726"/>
      <c r="CPG266" s="726"/>
      <c r="CPH266" s="726"/>
      <c r="CPI266" s="726"/>
      <c r="CPJ266" s="726"/>
      <c r="CPK266" s="726"/>
      <c r="CPL266" s="726"/>
      <c r="CPM266" s="726"/>
      <c r="CPN266" s="726"/>
      <c r="CPO266" s="726"/>
      <c r="CPP266" s="726"/>
      <c r="CPQ266" s="726"/>
      <c r="CPR266" s="726"/>
      <c r="CPS266" s="726"/>
      <c r="CPT266" s="726"/>
      <c r="CPU266" s="726"/>
      <c r="CPV266" s="726"/>
      <c r="CPW266" s="726"/>
      <c r="CPX266" s="726"/>
      <c r="CPY266" s="726"/>
      <c r="CPZ266" s="726"/>
      <c r="CQA266" s="726"/>
      <c r="CQB266" s="726"/>
      <c r="CQC266" s="726"/>
      <c r="CQD266" s="726"/>
      <c r="CQE266" s="726"/>
      <c r="CQF266" s="726"/>
      <c r="CQG266" s="726"/>
      <c r="CQH266" s="726"/>
      <c r="CQI266" s="726"/>
      <c r="CQJ266" s="726"/>
      <c r="CQK266" s="726"/>
      <c r="CQL266" s="726"/>
      <c r="CQM266" s="726"/>
      <c r="CQN266" s="726"/>
      <c r="CQO266" s="726"/>
      <c r="CQP266" s="726"/>
      <c r="CQQ266" s="726"/>
      <c r="CQR266" s="726"/>
      <c r="CQS266" s="726"/>
      <c r="CQT266" s="726"/>
      <c r="CQU266" s="726"/>
      <c r="CQV266" s="726"/>
      <c r="CQW266" s="726"/>
      <c r="CQX266" s="726"/>
      <c r="CQY266" s="726"/>
      <c r="CQZ266" s="726"/>
      <c r="CRA266" s="726"/>
      <c r="CRB266" s="726"/>
      <c r="CRC266" s="726"/>
      <c r="CRD266" s="726"/>
      <c r="CRE266" s="726"/>
      <c r="CRF266" s="726"/>
      <c r="CRG266" s="726"/>
      <c r="CRH266" s="726"/>
      <c r="CRI266" s="726"/>
      <c r="CRJ266" s="726"/>
      <c r="CRK266" s="726"/>
      <c r="CRL266" s="726"/>
      <c r="CRM266" s="726"/>
      <c r="CRN266" s="726"/>
      <c r="CRO266" s="726"/>
      <c r="CRP266" s="726"/>
      <c r="CRQ266" s="726"/>
      <c r="CRR266" s="726"/>
      <c r="CRS266" s="726"/>
      <c r="CRT266" s="726"/>
      <c r="CRU266" s="726"/>
      <c r="CRV266" s="726"/>
      <c r="CRW266" s="726"/>
      <c r="CRX266" s="726"/>
      <c r="CRY266" s="726"/>
      <c r="CRZ266" s="726"/>
      <c r="CSA266" s="726"/>
      <c r="CSB266" s="726"/>
      <c r="CSC266" s="726"/>
      <c r="CSD266" s="726"/>
      <c r="CSE266" s="726"/>
      <c r="CSF266" s="726"/>
      <c r="CSG266" s="726"/>
      <c r="CSH266" s="726"/>
      <c r="CSI266" s="726"/>
      <c r="CSJ266" s="726"/>
      <c r="CSK266" s="726"/>
      <c r="CSL266" s="726"/>
      <c r="CSM266" s="726"/>
      <c r="CSN266" s="726"/>
      <c r="CSO266" s="726"/>
      <c r="CSP266" s="726"/>
      <c r="CSQ266" s="726"/>
      <c r="CSR266" s="726"/>
      <c r="CSS266" s="726"/>
      <c r="CST266" s="726"/>
      <c r="CSU266" s="726"/>
      <c r="CSV266" s="726"/>
      <c r="CSW266" s="726"/>
      <c r="CSX266" s="726"/>
      <c r="CSY266" s="726"/>
      <c r="CSZ266" s="726"/>
      <c r="CTA266" s="726"/>
      <c r="CTB266" s="726"/>
      <c r="CTC266" s="726"/>
      <c r="CTD266" s="726"/>
      <c r="CTE266" s="726"/>
      <c r="CTF266" s="726"/>
      <c r="CTG266" s="726"/>
      <c r="CTH266" s="726"/>
      <c r="CTI266" s="726"/>
      <c r="CTJ266" s="726"/>
      <c r="CTK266" s="726"/>
      <c r="CTL266" s="726"/>
      <c r="CTM266" s="726"/>
      <c r="CTN266" s="726"/>
      <c r="CTO266" s="726"/>
      <c r="CTP266" s="726"/>
      <c r="CTQ266" s="726"/>
      <c r="CTR266" s="726"/>
      <c r="CTS266" s="726"/>
      <c r="CTT266" s="726"/>
      <c r="CTU266" s="726"/>
      <c r="CTV266" s="726"/>
      <c r="CTW266" s="726"/>
      <c r="CTX266" s="726"/>
      <c r="CTY266" s="726"/>
      <c r="CTZ266" s="726"/>
      <c r="CUA266" s="726"/>
      <c r="CUB266" s="726"/>
      <c r="CUC266" s="726"/>
      <c r="CUD266" s="726"/>
      <c r="CUE266" s="726"/>
      <c r="CUF266" s="726"/>
      <c r="CUG266" s="726"/>
      <c r="CUH266" s="726"/>
      <c r="CUI266" s="726"/>
      <c r="CUJ266" s="726"/>
      <c r="CUK266" s="726"/>
      <c r="CUL266" s="726"/>
      <c r="CUM266" s="726"/>
      <c r="CUN266" s="726"/>
      <c r="CUO266" s="726"/>
      <c r="CUP266" s="726"/>
      <c r="CUQ266" s="726"/>
      <c r="CUR266" s="726"/>
      <c r="CUS266" s="726"/>
      <c r="CUT266" s="726"/>
      <c r="CUU266" s="726"/>
      <c r="CUV266" s="726"/>
      <c r="CUW266" s="726"/>
      <c r="CUX266" s="726"/>
      <c r="CUY266" s="726"/>
      <c r="CUZ266" s="726"/>
      <c r="CVA266" s="726"/>
      <c r="CVB266" s="726"/>
      <c r="CVC266" s="726"/>
      <c r="CVD266" s="726"/>
      <c r="CVE266" s="726"/>
      <c r="CVF266" s="726"/>
      <c r="CVG266" s="726"/>
      <c r="CVH266" s="726"/>
      <c r="CVI266" s="726"/>
      <c r="CVJ266" s="726"/>
      <c r="CVK266" s="726"/>
      <c r="CVL266" s="726"/>
      <c r="CVM266" s="726"/>
      <c r="CVN266" s="726"/>
      <c r="CVO266" s="726"/>
      <c r="CVP266" s="726"/>
      <c r="CVQ266" s="726"/>
      <c r="CVR266" s="726"/>
      <c r="CVS266" s="726"/>
      <c r="CVT266" s="726"/>
      <c r="CVU266" s="726"/>
      <c r="CVV266" s="726"/>
      <c r="CVW266" s="726"/>
      <c r="CVX266" s="726"/>
      <c r="CVY266" s="726"/>
      <c r="CVZ266" s="726"/>
      <c r="CWA266" s="726"/>
      <c r="CWB266" s="726"/>
      <c r="CWC266" s="726"/>
      <c r="CWD266" s="726"/>
      <c r="CWE266" s="726"/>
      <c r="CWF266" s="726"/>
      <c r="CWG266" s="726"/>
      <c r="CWH266" s="726"/>
      <c r="CWI266" s="726"/>
      <c r="CWJ266" s="726"/>
      <c r="CWK266" s="726"/>
      <c r="CWL266" s="726"/>
      <c r="CWM266" s="726"/>
      <c r="CWN266" s="726"/>
      <c r="CWO266" s="726"/>
      <c r="CWP266" s="726"/>
      <c r="CWQ266" s="726"/>
      <c r="CWR266" s="726"/>
      <c r="CWS266" s="726"/>
      <c r="CWT266" s="726"/>
      <c r="CWU266" s="726"/>
      <c r="CWV266" s="726"/>
      <c r="CWW266" s="726"/>
      <c r="CWX266" s="726"/>
      <c r="CWY266" s="726"/>
      <c r="CWZ266" s="726"/>
      <c r="CXA266" s="726"/>
      <c r="CXB266" s="726"/>
      <c r="CXC266" s="726"/>
      <c r="CXD266" s="726"/>
      <c r="CXE266" s="726"/>
      <c r="CXF266" s="726"/>
      <c r="CXG266" s="726"/>
      <c r="CXH266" s="726"/>
      <c r="CXI266" s="726"/>
      <c r="CXJ266" s="726"/>
      <c r="CXK266" s="726"/>
      <c r="CXL266" s="726"/>
      <c r="CXM266" s="726"/>
      <c r="CXN266" s="726"/>
      <c r="CXO266" s="726"/>
      <c r="CXP266" s="726"/>
      <c r="CXQ266" s="726"/>
      <c r="CXR266" s="726"/>
      <c r="CXS266" s="726"/>
      <c r="CXT266" s="726"/>
      <c r="CXU266" s="726"/>
      <c r="CXV266" s="726"/>
      <c r="CXW266" s="726"/>
      <c r="CXX266" s="726"/>
      <c r="CXY266" s="726"/>
      <c r="CXZ266" s="726"/>
      <c r="CYA266" s="726"/>
      <c r="CYB266" s="726"/>
      <c r="CYC266" s="726"/>
      <c r="CYD266" s="726"/>
      <c r="CYE266" s="726"/>
      <c r="CYF266" s="726"/>
      <c r="CYG266" s="726"/>
      <c r="CYH266" s="726"/>
      <c r="CYI266" s="726"/>
      <c r="CYJ266" s="726"/>
      <c r="CYK266" s="726"/>
      <c r="CYL266" s="726"/>
      <c r="CYM266" s="726"/>
      <c r="CYN266" s="726"/>
      <c r="CYO266" s="726"/>
      <c r="CYP266" s="726"/>
      <c r="CYQ266" s="726"/>
      <c r="CYR266" s="726"/>
      <c r="CYS266" s="726"/>
      <c r="CYT266" s="726"/>
      <c r="CYU266" s="726"/>
      <c r="CYV266" s="726"/>
      <c r="CYW266" s="726"/>
      <c r="CYX266" s="726"/>
      <c r="CYY266" s="726"/>
      <c r="CYZ266" s="726"/>
      <c r="CZA266" s="726"/>
      <c r="CZB266" s="726"/>
      <c r="CZC266" s="726"/>
      <c r="CZD266" s="726"/>
      <c r="CZE266" s="726"/>
      <c r="CZF266" s="726"/>
      <c r="CZG266" s="726"/>
      <c r="CZH266" s="726"/>
      <c r="CZI266" s="726"/>
      <c r="CZJ266" s="726"/>
      <c r="CZK266" s="726"/>
      <c r="CZL266" s="726"/>
      <c r="CZM266" s="726"/>
      <c r="CZN266" s="726"/>
      <c r="CZO266" s="726"/>
      <c r="CZP266" s="726"/>
      <c r="CZQ266" s="726"/>
      <c r="CZR266" s="726"/>
      <c r="CZS266" s="726"/>
      <c r="CZT266" s="726"/>
      <c r="CZU266" s="726"/>
      <c r="CZV266" s="726"/>
      <c r="CZW266" s="726"/>
      <c r="CZX266" s="726"/>
      <c r="CZY266" s="726"/>
      <c r="CZZ266" s="726"/>
      <c r="DAA266" s="726"/>
      <c r="DAB266" s="726"/>
      <c r="DAC266" s="726"/>
      <c r="DAD266" s="726"/>
      <c r="DAE266" s="726"/>
      <c r="DAF266" s="726"/>
      <c r="DAG266" s="726"/>
      <c r="DAH266" s="726"/>
      <c r="DAI266" s="726"/>
      <c r="DAJ266" s="726"/>
      <c r="DAK266" s="726"/>
      <c r="DAL266" s="726"/>
      <c r="DAM266" s="726"/>
      <c r="DAN266" s="726"/>
      <c r="DAO266" s="726"/>
      <c r="DAP266" s="726"/>
      <c r="DAQ266" s="726"/>
      <c r="DAR266" s="726"/>
      <c r="DAS266" s="726"/>
      <c r="DAT266" s="726"/>
      <c r="DAU266" s="726"/>
      <c r="DAV266" s="726"/>
      <c r="DAW266" s="726"/>
      <c r="DAX266" s="726"/>
      <c r="DAY266" s="726"/>
      <c r="DAZ266" s="726"/>
      <c r="DBA266" s="726"/>
      <c r="DBB266" s="726"/>
      <c r="DBC266" s="726"/>
      <c r="DBD266" s="726"/>
      <c r="DBE266" s="726"/>
      <c r="DBF266" s="726"/>
      <c r="DBG266" s="726"/>
      <c r="DBH266" s="726"/>
      <c r="DBI266" s="726"/>
      <c r="DBJ266" s="726"/>
      <c r="DBK266" s="726"/>
      <c r="DBL266" s="726"/>
      <c r="DBM266" s="726"/>
      <c r="DBN266" s="726"/>
      <c r="DBO266" s="726"/>
      <c r="DBP266" s="726"/>
      <c r="DBQ266" s="726"/>
      <c r="DBR266" s="726"/>
      <c r="DBS266" s="726"/>
      <c r="DBT266" s="726"/>
      <c r="DBU266" s="726"/>
      <c r="DBV266" s="726"/>
      <c r="DBW266" s="726"/>
      <c r="DBX266" s="726"/>
      <c r="DBY266" s="726"/>
      <c r="DBZ266" s="726"/>
      <c r="DCA266" s="726"/>
      <c r="DCB266" s="726"/>
      <c r="DCC266" s="726"/>
      <c r="DCD266" s="726"/>
      <c r="DCE266" s="726"/>
      <c r="DCF266" s="726"/>
      <c r="DCG266" s="726"/>
      <c r="DCH266" s="726"/>
      <c r="DCI266" s="726"/>
      <c r="DCJ266" s="726"/>
      <c r="DCK266" s="726"/>
      <c r="DCL266" s="726"/>
      <c r="DCM266" s="726"/>
      <c r="DCN266" s="726"/>
      <c r="DCO266" s="726"/>
      <c r="DCP266" s="726"/>
      <c r="DCQ266" s="726"/>
      <c r="DCR266" s="726"/>
      <c r="DCS266" s="726"/>
      <c r="DCT266" s="726"/>
      <c r="DCU266" s="726"/>
      <c r="DCV266" s="726"/>
      <c r="DCW266" s="726"/>
      <c r="DCX266" s="726"/>
      <c r="DCY266" s="726"/>
      <c r="DCZ266" s="726"/>
      <c r="DDA266" s="726"/>
      <c r="DDB266" s="726"/>
      <c r="DDC266" s="726"/>
      <c r="DDD266" s="726"/>
      <c r="DDE266" s="726"/>
      <c r="DDF266" s="726"/>
      <c r="DDG266" s="726"/>
      <c r="DDH266" s="726"/>
      <c r="DDI266" s="726"/>
      <c r="DDJ266" s="726"/>
      <c r="DDK266" s="726"/>
      <c r="DDL266" s="726"/>
      <c r="DDM266" s="726"/>
      <c r="DDN266" s="726"/>
      <c r="DDO266" s="726"/>
      <c r="DDP266" s="726"/>
      <c r="DDQ266" s="726"/>
      <c r="DDR266" s="726"/>
      <c r="DDS266" s="726"/>
      <c r="DDT266" s="726"/>
      <c r="DDU266" s="726"/>
      <c r="DDV266" s="726"/>
      <c r="DDW266" s="726"/>
      <c r="DDX266" s="726"/>
      <c r="DDY266" s="726"/>
      <c r="DDZ266" s="726"/>
      <c r="DEA266" s="726"/>
      <c r="DEB266" s="726"/>
      <c r="DEC266" s="726"/>
      <c r="DED266" s="726"/>
      <c r="DEE266" s="726"/>
      <c r="DEF266" s="726"/>
      <c r="DEG266" s="726"/>
      <c r="DEH266" s="726"/>
      <c r="DEI266" s="726"/>
      <c r="DEJ266" s="726"/>
      <c r="DEK266" s="726"/>
      <c r="DEL266" s="726"/>
      <c r="DEM266" s="726"/>
      <c r="DEN266" s="726"/>
      <c r="DEO266" s="726"/>
      <c r="DEP266" s="726"/>
      <c r="DEQ266" s="726"/>
      <c r="DER266" s="726"/>
      <c r="DES266" s="726"/>
      <c r="DET266" s="726"/>
      <c r="DEU266" s="726"/>
      <c r="DEV266" s="726"/>
      <c r="DEW266" s="726"/>
      <c r="DEX266" s="726"/>
      <c r="DEY266" s="726"/>
      <c r="DEZ266" s="726"/>
      <c r="DFA266" s="726"/>
      <c r="DFB266" s="726"/>
      <c r="DFC266" s="726"/>
      <c r="DFD266" s="726"/>
      <c r="DFE266" s="726"/>
      <c r="DFF266" s="726"/>
      <c r="DFG266" s="726"/>
      <c r="DFH266" s="726"/>
      <c r="DFI266" s="726"/>
      <c r="DFJ266" s="726"/>
      <c r="DFK266" s="726"/>
      <c r="DFL266" s="726"/>
      <c r="DFM266" s="726"/>
      <c r="DFN266" s="726"/>
      <c r="DFO266" s="726"/>
      <c r="DFP266" s="726"/>
      <c r="DFQ266" s="726"/>
      <c r="DFR266" s="726"/>
      <c r="DFS266" s="726"/>
      <c r="DFT266" s="726"/>
      <c r="DFU266" s="726"/>
      <c r="DFV266" s="726"/>
      <c r="DFW266" s="726"/>
      <c r="DFX266" s="726"/>
      <c r="DFY266" s="726"/>
      <c r="DFZ266" s="726"/>
      <c r="DGA266" s="726"/>
      <c r="DGB266" s="726"/>
      <c r="DGC266" s="726"/>
      <c r="DGD266" s="726"/>
      <c r="DGE266" s="726"/>
      <c r="DGF266" s="726"/>
      <c r="DGG266" s="726"/>
      <c r="DGH266" s="726"/>
      <c r="DGI266" s="726"/>
      <c r="DGJ266" s="726"/>
      <c r="DGK266" s="726"/>
      <c r="DGL266" s="726"/>
      <c r="DGM266" s="726"/>
      <c r="DGN266" s="726"/>
      <c r="DGO266" s="726"/>
      <c r="DGP266" s="726"/>
      <c r="DGQ266" s="726"/>
      <c r="DGR266" s="726"/>
      <c r="DGS266" s="726"/>
      <c r="DGT266" s="726"/>
      <c r="DGU266" s="726"/>
      <c r="DGV266" s="726"/>
      <c r="DGW266" s="726"/>
      <c r="DGX266" s="726"/>
      <c r="DGY266" s="726"/>
      <c r="DGZ266" s="726"/>
      <c r="DHA266" s="726"/>
      <c r="DHB266" s="726"/>
      <c r="DHC266" s="726"/>
      <c r="DHD266" s="726"/>
      <c r="DHE266" s="726"/>
      <c r="DHF266" s="726"/>
      <c r="DHG266" s="726"/>
      <c r="DHH266" s="726"/>
      <c r="DHI266" s="726"/>
      <c r="DHJ266" s="726"/>
      <c r="DHK266" s="726"/>
      <c r="DHL266" s="726"/>
      <c r="DHM266" s="726"/>
      <c r="DHN266" s="726"/>
      <c r="DHO266" s="726"/>
      <c r="DHP266" s="726"/>
      <c r="DHQ266" s="726"/>
      <c r="DHR266" s="726"/>
      <c r="DHS266" s="726"/>
      <c r="DHT266" s="726"/>
      <c r="DHU266" s="726"/>
      <c r="DHV266" s="726"/>
      <c r="DHW266" s="726"/>
      <c r="DHX266" s="726"/>
      <c r="DHY266" s="726"/>
      <c r="DHZ266" s="726"/>
      <c r="DIA266" s="726"/>
      <c r="DIB266" s="726"/>
      <c r="DIC266" s="726"/>
      <c r="DID266" s="726"/>
      <c r="DIE266" s="726"/>
      <c r="DIF266" s="726"/>
      <c r="DIG266" s="726"/>
      <c r="DIH266" s="726"/>
      <c r="DII266" s="726"/>
      <c r="DIJ266" s="726"/>
      <c r="DIK266" s="726"/>
      <c r="DIL266" s="726"/>
      <c r="DIM266" s="726"/>
      <c r="DIN266" s="726"/>
      <c r="DIO266" s="726"/>
      <c r="DIP266" s="726"/>
      <c r="DIQ266" s="726"/>
      <c r="DIR266" s="726"/>
      <c r="DIS266" s="726"/>
      <c r="DIT266" s="726"/>
      <c r="DIU266" s="726"/>
      <c r="DIV266" s="726"/>
      <c r="DIW266" s="726"/>
      <c r="DIX266" s="726"/>
      <c r="DIY266" s="726"/>
      <c r="DIZ266" s="726"/>
      <c r="DJA266" s="726"/>
      <c r="DJB266" s="726"/>
      <c r="DJC266" s="726"/>
      <c r="DJD266" s="726"/>
      <c r="DJE266" s="726"/>
      <c r="DJF266" s="726"/>
      <c r="DJG266" s="726"/>
      <c r="DJH266" s="726"/>
      <c r="DJI266" s="726"/>
      <c r="DJJ266" s="726"/>
      <c r="DJK266" s="726"/>
      <c r="DJL266" s="726"/>
      <c r="DJM266" s="726"/>
      <c r="DJN266" s="726"/>
      <c r="DJO266" s="726"/>
      <c r="DJP266" s="726"/>
      <c r="DJQ266" s="726"/>
      <c r="DJR266" s="726"/>
      <c r="DJS266" s="726"/>
      <c r="DJT266" s="726"/>
      <c r="DJU266" s="726"/>
      <c r="DJV266" s="726"/>
      <c r="DJW266" s="726"/>
      <c r="DJX266" s="726"/>
      <c r="DJY266" s="726"/>
      <c r="DJZ266" s="726"/>
      <c r="DKA266" s="726"/>
      <c r="DKB266" s="726"/>
      <c r="DKC266" s="726"/>
      <c r="DKD266" s="726"/>
      <c r="DKE266" s="726"/>
      <c r="DKF266" s="726"/>
      <c r="DKG266" s="726"/>
      <c r="DKH266" s="726"/>
      <c r="DKI266" s="726"/>
      <c r="DKJ266" s="726"/>
      <c r="DKK266" s="726"/>
      <c r="DKL266" s="726"/>
      <c r="DKM266" s="726"/>
      <c r="DKN266" s="726"/>
      <c r="DKO266" s="726"/>
      <c r="DKP266" s="726"/>
      <c r="DKQ266" s="726"/>
      <c r="DKR266" s="726"/>
      <c r="DKS266" s="726"/>
      <c r="DKT266" s="726"/>
      <c r="DKU266" s="726"/>
      <c r="DKV266" s="726"/>
      <c r="DKW266" s="726"/>
      <c r="DKX266" s="726"/>
      <c r="DKY266" s="726"/>
      <c r="DKZ266" s="726"/>
      <c r="DLA266" s="726"/>
      <c r="DLB266" s="726"/>
      <c r="DLC266" s="726"/>
      <c r="DLD266" s="726"/>
      <c r="DLE266" s="726"/>
      <c r="DLF266" s="726"/>
      <c r="DLG266" s="726"/>
      <c r="DLH266" s="726"/>
      <c r="DLI266" s="726"/>
      <c r="DLJ266" s="726"/>
      <c r="DLK266" s="726"/>
      <c r="DLL266" s="726"/>
      <c r="DLM266" s="726"/>
      <c r="DLN266" s="726"/>
      <c r="DLO266" s="726"/>
      <c r="DLP266" s="726"/>
      <c r="DLQ266" s="726"/>
      <c r="DLR266" s="726"/>
      <c r="DLS266" s="726"/>
      <c r="DLT266" s="726"/>
      <c r="DLU266" s="726"/>
      <c r="DLV266" s="726"/>
      <c r="DLW266" s="726"/>
      <c r="DLX266" s="726"/>
      <c r="DLY266" s="726"/>
      <c r="DLZ266" s="726"/>
      <c r="DMA266" s="726"/>
      <c r="DMB266" s="726"/>
      <c r="DMC266" s="726"/>
      <c r="DMD266" s="726"/>
      <c r="DME266" s="726"/>
      <c r="DMF266" s="726"/>
      <c r="DMG266" s="726"/>
      <c r="DMH266" s="726"/>
      <c r="DMI266" s="726"/>
      <c r="DMJ266" s="726"/>
      <c r="DMK266" s="726"/>
      <c r="DML266" s="726"/>
      <c r="DMM266" s="726"/>
      <c r="DMN266" s="726"/>
      <c r="DMO266" s="726"/>
      <c r="DMP266" s="726"/>
      <c r="DMQ266" s="726"/>
      <c r="DMR266" s="726"/>
      <c r="DMS266" s="726"/>
      <c r="DMT266" s="726"/>
      <c r="DMU266" s="726"/>
      <c r="DMV266" s="726"/>
      <c r="DMW266" s="726"/>
      <c r="DMX266" s="726"/>
      <c r="DMY266" s="726"/>
      <c r="DMZ266" s="726"/>
      <c r="DNA266" s="726"/>
      <c r="DNB266" s="726"/>
      <c r="DNC266" s="726"/>
      <c r="DND266" s="726"/>
      <c r="DNE266" s="726"/>
      <c r="DNF266" s="726"/>
      <c r="DNG266" s="726"/>
      <c r="DNH266" s="726"/>
      <c r="DNI266" s="726"/>
      <c r="DNJ266" s="726"/>
      <c r="DNK266" s="726"/>
      <c r="DNL266" s="726"/>
      <c r="DNM266" s="726"/>
      <c r="DNN266" s="726"/>
      <c r="DNO266" s="726"/>
      <c r="DNP266" s="726"/>
      <c r="DNQ266" s="726"/>
      <c r="DNR266" s="726"/>
      <c r="DNS266" s="726"/>
      <c r="DNT266" s="726"/>
      <c r="DNU266" s="726"/>
      <c r="DNV266" s="726"/>
      <c r="DNW266" s="726"/>
      <c r="DNX266" s="726"/>
      <c r="DNY266" s="726"/>
      <c r="DNZ266" s="726"/>
      <c r="DOA266" s="726"/>
      <c r="DOB266" s="726"/>
      <c r="DOC266" s="726"/>
      <c r="DOD266" s="726"/>
      <c r="DOE266" s="726"/>
      <c r="DOF266" s="726"/>
      <c r="DOG266" s="726"/>
      <c r="DOH266" s="726"/>
      <c r="DOI266" s="726"/>
      <c r="DOJ266" s="726"/>
      <c r="DOK266" s="726"/>
      <c r="DOL266" s="726"/>
      <c r="DOM266" s="726"/>
      <c r="DON266" s="726"/>
      <c r="DOO266" s="726"/>
      <c r="DOP266" s="726"/>
      <c r="DOQ266" s="726"/>
      <c r="DOR266" s="726"/>
      <c r="DOS266" s="726"/>
      <c r="DOT266" s="726"/>
      <c r="DOU266" s="726"/>
      <c r="DOV266" s="726"/>
      <c r="DOW266" s="726"/>
      <c r="DOX266" s="726"/>
      <c r="DOY266" s="726"/>
      <c r="DOZ266" s="726"/>
      <c r="DPA266" s="726"/>
      <c r="DPB266" s="726"/>
      <c r="DPC266" s="726"/>
      <c r="DPD266" s="726"/>
      <c r="DPE266" s="726"/>
      <c r="DPF266" s="726"/>
      <c r="DPG266" s="726"/>
      <c r="DPH266" s="726"/>
      <c r="DPI266" s="726"/>
      <c r="DPJ266" s="726"/>
      <c r="DPK266" s="726"/>
      <c r="DPL266" s="726"/>
      <c r="DPM266" s="726"/>
      <c r="DPN266" s="726"/>
      <c r="DPO266" s="726"/>
      <c r="DPP266" s="726"/>
      <c r="DPQ266" s="726"/>
      <c r="DPR266" s="726"/>
      <c r="DPS266" s="726"/>
      <c r="DPT266" s="726"/>
      <c r="DPU266" s="726"/>
      <c r="DPV266" s="726"/>
      <c r="DPW266" s="726"/>
      <c r="DPX266" s="726"/>
      <c r="DPY266" s="726"/>
      <c r="DPZ266" s="726"/>
      <c r="DQA266" s="726"/>
      <c r="DQB266" s="726"/>
      <c r="DQC266" s="726"/>
      <c r="DQD266" s="726"/>
      <c r="DQE266" s="726"/>
      <c r="DQF266" s="726"/>
      <c r="DQG266" s="726"/>
      <c r="DQH266" s="726"/>
      <c r="DQI266" s="726"/>
      <c r="DQJ266" s="726"/>
      <c r="DQK266" s="726"/>
      <c r="DQL266" s="726"/>
      <c r="DQM266" s="726"/>
      <c r="DQN266" s="726"/>
      <c r="DQO266" s="726"/>
      <c r="DQP266" s="726"/>
      <c r="DQQ266" s="726"/>
      <c r="DQR266" s="726"/>
      <c r="DQS266" s="726"/>
      <c r="DQT266" s="726"/>
      <c r="DQU266" s="726"/>
      <c r="DQV266" s="726"/>
      <c r="DQW266" s="726"/>
      <c r="DQX266" s="726"/>
      <c r="DQY266" s="726"/>
      <c r="DQZ266" s="726"/>
      <c r="DRA266" s="726"/>
      <c r="DRB266" s="726"/>
      <c r="DRC266" s="726"/>
      <c r="DRD266" s="726"/>
      <c r="DRE266" s="726"/>
      <c r="DRF266" s="726"/>
      <c r="DRG266" s="726"/>
      <c r="DRH266" s="726"/>
      <c r="DRI266" s="726"/>
      <c r="DRJ266" s="726"/>
      <c r="DRK266" s="726"/>
      <c r="DRL266" s="726"/>
      <c r="DRM266" s="726"/>
      <c r="DRN266" s="726"/>
      <c r="DRO266" s="726"/>
      <c r="DRP266" s="726"/>
      <c r="DRQ266" s="726"/>
      <c r="DRR266" s="726"/>
      <c r="DRS266" s="726"/>
      <c r="DRT266" s="726"/>
      <c r="DRU266" s="726"/>
      <c r="DRV266" s="726"/>
      <c r="DRW266" s="726"/>
      <c r="DRX266" s="726"/>
      <c r="DRY266" s="726"/>
      <c r="DRZ266" s="726"/>
      <c r="DSA266" s="726"/>
      <c r="DSB266" s="726"/>
      <c r="DSC266" s="726"/>
      <c r="DSD266" s="726"/>
      <c r="DSE266" s="726"/>
      <c r="DSF266" s="726"/>
      <c r="DSG266" s="726"/>
      <c r="DSH266" s="726"/>
      <c r="DSI266" s="726"/>
      <c r="DSJ266" s="726"/>
      <c r="DSK266" s="726"/>
      <c r="DSL266" s="726"/>
      <c r="DSM266" s="726"/>
      <c r="DSN266" s="726"/>
      <c r="DSO266" s="726"/>
      <c r="DSP266" s="726"/>
      <c r="DSQ266" s="726"/>
      <c r="DSR266" s="726"/>
      <c r="DSS266" s="726"/>
      <c r="DST266" s="726"/>
      <c r="DSU266" s="726"/>
      <c r="DSV266" s="726"/>
      <c r="DSW266" s="726"/>
      <c r="DSX266" s="726"/>
      <c r="DSY266" s="726"/>
      <c r="DSZ266" s="726"/>
      <c r="DTA266" s="726"/>
      <c r="DTB266" s="726"/>
      <c r="DTC266" s="726"/>
      <c r="DTD266" s="726"/>
      <c r="DTE266" s="726"/>
      <c r="DTF266" s="726"/>
      <c r="DTG266" s="726"/>
      <c r="DTH266" s="726"/>
      <c r="DTI266" s="726"/>
      <c r="DTJ266" s="726"/>
      <c r="DTK266" s="726"/>
      <c r="DTL266" s="726"/>
      <c r="DTM266" s="726"/>
      <c r="DTN266" s="726"/>
      <c r="DTO266" s="726"/>
      <c r="DTP266" s="726"/>
      <c r="DTQ266" s="726"/>
      <c r="DTR266" s="726"/>
      <c r="DTS266" s="726"/>
      <c r="DTT266" s="726"/>
      <c r="DTU266" s="726"/>
      <c r="DTV266" s="726"/>
      <c r="DTW266" s="726"/>
      <c r="DTX266" s="726"/>
      <c r="DTY266" s="726"/>
      <c r="DTZ266" s="726"/>
      <c r="DUA266" s="726"/>
      <c r="DUB266" s="726"/>
      <c r="DUC266" s="726"/>
      <c r="DUD266" s="726"/>
      <c r="DUE266" s="726"/>
      <c r="DUF266" s="726"/>
      <c r="DUG266" s="726"/>
      <c r="DUH266" s="726"/>
      <c r="DUI266" s="726"/>
      <c r="DUJ266" s="726"/>
      <c r="DUK266" s="726"/>
      <c r="DUL266" s="726"/>
      <c r="DUM266" s="726"/>
      <c r="DUN266" s="726"/>
      <c r="DUO266" s="726"/>
      <c r="DUP266" s="726"/>
      <c r="DUQ266" s="726"/>
      <c r="DUR266" s="726"/>
      <c r="DUS266" s="726"/>
      <c r="DUT266" s="726"/>
      <c r="DUU266" s="726"/>
      <c r="DUV266" s="726"/>
      <c r="DUW266" s="726"/>
      <c r="DUX266" s="726"/>
      <c r="DUY266" s="726"/>
      <c r="DUZ266" s="726"/>
      <c r="DVA266" s="726"/>
      <c r="DVB266" s="726"/>
      <c r="DVC266" s="726"/>
      <c r="DVD266" s="726"/>
      <c r="DVE266" s="726"/>
      <c r="DVF266" s="726"/>
      <c r="DVG266" s="726"/>
      <c r="DVH266" s="726"/>
      <c r="DVI266" s="726"/>
      <c r="DVJ266" s="726"/>
      <c r="DVK266" s="726"/>
      <c r="DVL266" s="726"/>
      <c r="DVM266" s="726"/>
      <c r="DVN266" s="726"/>
      <c r="DVO266" s="726"/>
      <c r="DVP266" s="726"/>
      <c r="DVQ266" s="726"/>
      <c r="DVR266" s="726"/>
      <c r="DVS266" s="726"/>
      <c r="DVT266" s="726"/>
      <c r="DVU266" s="726"/>
      <c r="DVV266" s="726"/>
      <c r="DVW266" s="726"/>
      <c r="DVX266" s="726"/>
      <c r="DVY266" s="726"/>
      <c r="DVZ266" s="726"/>
      <c r="DWA266" s="726"/>
      <c r="DWB266" s="726"/>
      <c r="DWC266" s="726"/>
      <c r="DWD266" s="726"/>
      <c r="DWE266" s="726"/>
      <c r="DWF266" s="726"/>
      <c r="DWG266" s="726"/>
      <c r="DWH266" s="726"/>
      <c r="DWI266" s="726"/>
      <c r="DWJ266" s="726"/>
      <c r="DWK266" s="726"/>
      <c r="DWL266" s="726"/>
      <c r="DWM266" s="726"/>
      <c r="DWN266" s="726"/>
      <c r="DWO266" s="726"/>
      <c r="DWP266" s="726"/>
      <c r="DWQ266" s="726"/>
      <c r="DWR266" s="726"/>
      <c r="DWS266" s="726"/>
      <c r="DWT266" s="726"/>
      <c r="DWU266" s="726"/>
      <c r="DWV266" s="726"/>
      <c r="DWW266" s="726"/>
      <c r="DWX266" s="726"/>
      <c r="DWY266" s="726"/>
      <c r="DWZ266" s="726"/>
      <c r="DXA266" s="726"/>
      <c r="DXB266" s="726"/>
      <c r="DXC266" s="726"/>
      <c r="DXD266" s="726"/>
      <c r="DXE266" s="726"/>
      <c r="DXF266" s="726"/>
      <c r="DXG266" s="726"/>
      <c r="DXH266" s="726"/>
      <c r="DXI266" s="726"/>
      <c r="DXJ266" s="726"/>
      <c r="DXK266" s="726"/>
      <c r="DXL266" s="726"/>
      <c r="DXM266" s="726"/>
      <c r="DXN266" s="726"/>
      <c r="DXO266" s="726"/>
      <c r="DXP266" s="726"/>
      <c r="DXQ266" s="726"/>
      <c r="DXR266" s="726"/>
      <c r="DXS266" s="726"/>
      <c r="DXT266" s="726"/>
      <c r="DXU266" s="726"/>
      <c r="DXV266" s="726"/>
      <c r="DXW266" s="726"/>
      <c r="DXX266" s="726"/>
      <c r="DXY266" s="726"/>
      <c r="DXZ266" s="726"/>
      <c r="DYA266" s="726"/>
      <c r="DYB266" s="726"/>
      <c r="DYC266" s="726"/>
      <c r="DYD266" s="726"/>
      <c r="DYE266" s="726"/>
      <c r="DYF266" s="726"/>
      <c r="DYG266" s="726"/>
      <c r="DYH266" s="726"/>
      <c r="DYI266" s="726"/>
      <c r="DYJ266" s="726"/>
      <c r="DYK266" s="726"/>
      <c r="DYL266" s="726"/>
      <c r="DYM266" s="726"/>
      <c r="DYN266" s="726"/>
      <c r="DYO266" s="726"/>
      <c r="DYP266" s="726"/>
      <c r="DYQ266" s="726"/>
      <c r="DYR266" s="726"/>
      <c r="DYS266" s="726"/>
      <c r="DYT266" s="726"/>
      <c r="DYU266" s="726"/>
      <c r="DYV266" s="726"/>
      <c r="DYW266" s="726"/>
      <c r="DYX266" s="726"/>
      <c r="DYY266" s="726"/>
      <c r="DYZ266" s="726"/>
      <c r="DZA266" s="726"/>
      <c r="DZB266" s="726"/>
      <c r="DZC266" s="726"/>
      <c r="DZD266" s="726"/>
      <c r="DZE266" s="726"/>
      <c r="DZF266" s="726"/>
      <c r="DZG266" s="726"/>
      <c r="DZH266" s="726"/>
      <c r="DZI266" s="726"/>
      <c r="DZJ266" s="726"/>
      <c r="DZK266" s="726"/>
      <c r="DZL266" s="726"/>
      <c r="DZM266" s="726"/>
      <c r="DZN266" s="726"/>
      <c r="DZO266" s="726"/>
      <c r="DZP266" s="726"/>
      <c r="DZQ266" s="726"/>
      <c r="DZR266" s="726"/>
      <c r="DZS266" s="726"/>
      <c r="DZT266" s="726"/>
      <c r="DZU266" s="726"/>
      <c r="DZV266" s="726"/>
      <c r="DZW266" s="726"/>
      <c r="DZX266" s="726"/>
      <c r="DZY266" s="726"/>
      <c r="DZZ266" s="726"/>
      <c r="EAA266" s="726"/>
      <c r="EAB266" s="726"/>
      <c r="EAC266" s="726"/>
      <c r="EAD266" s="726"/>
      <c r="EAE266" s="726"/>
      <c r="EAF266" s="726"/>
      <c r="EAG266" s="726"/>
      <c r="EAH266" s="726"/>
      <c r="EAI266" s="726"/>
      <c r="EAJ266" s="726"/>
      <c r="EAK266" s="726"/>
      <c r="EAL266" s="726"/>
      <c r="EAM266" s="726"/>
      <c r="EAN266" s="726"/>
      <c r="EAO266" s="726"/>
      <c r="EAP266" s="726"/>
      <c r="EAQ266" s="726"/>
      <c r="EAR266" s="726"/>
      <c r="EAS266" s="726"/>
      <c r="EAT266" s="726"/>
      <c r="EAU266" s="726"/>
      <c r="EAV266" s="726"/>
      <c r="EAW266" s="726"/>
      <c r="EAX266" s="726"/>
      <c r="EAY266" s="726"/>
      <c r="EAZ266" s="726"/>
      <c r="EBA266" s="726"/>
      <c r="EBB266" s="726"/>
      <c r="EBC266" s="726"/>
      <c r="EBD266" s="726"/>
      <c r="EBE266" s="726"/>
      <c r="EBF266" s="726"/>
      <c r="EBG266" s="726"/>
      <c r="EBH266" s="726"/>
      <c r="EBI266" s="726"/>
      <c r="EBJ266" s="726"/>
      <c r="EBK266" s="726"/>
      <c r="EBL266" s="726"/>
      <c r="EBM266" s="726"/>
      <c r="EBN266" s="726"/>
      <c r="EBO266" s="726"/>
      <c r="EBP266" s="726"/>
      <c r="EBQ266" s="726"/>
      <c r="EBR266" s="726"/>
      <c r="EBS266" s="726"/>
      <c r="EBT266" s="726"/>
      <c r="EBU266" s="726"/>
      <c r="EBV266" s="726"/>
      <c r="EBW266" s="726"/>
      <c r="EBX266" s="726"/>
      <c r="EBY266" s="726"/>
      <c r="EBZ266" s="726"/>
      <c r="ECA266" s="726"/>
      <c r="ECB266" s="726"/>
      <c r="ECC266" s="726"/>
      <c r="ECD266" s="726"/>
      <c r="ECE266" s="726"/>
      <c r="ECF266" s="726"/>
      <c r="ECG266" s="726"/>
      <c r="ECH266" s="726"/>
      <c r="ECI266" s="726"/>
      <c r="ECJ266" s="726"/>
      <c r="ECK266" s="726"/>
      <c r="ECL266" s="726"/>
      <c r="ECM266" s="726"/>
      <c r="ECN266" s="726"/>
      <c r="ECO266" s="726"/>
      <c r="ECP266" s="726"/>
      <c r="ECQ266" s="726"/>
      <c r="ECR266" s="726"/>
      <c r="ECS266" s="726"/>
      <c r="ECT266" s="726"/>
      <c r="ECU266" s="726"/>
      <c r="ECV266" s="726"/>
      <c r="ECW266" s="726"/>
      <c r="ECX266" s="726"/>
      <c r="ECY266" s="726"/>
      <c r="ECZ266" s="726"/>
      <c r="EDA266" s="726"/>
      <c r="EDB266" s="726"/>
      <c r="EDC266" s="726"/>
      <c r="EDD266" s="726"/>
      <c r="EDE266" s="726"/>
      <c r="EDF266" s="726"/>
      <c r="EDG266" s="726"/>
      <c r="EDH266" s="726"/>
      <c r="EDI266" s="726"/>
      <c r="EDJ266" s="726"/>
      <c r="EDK266" s="726"/>
      <c r="EDL266" s="726"/>
      <c r="EDM266" s="726"/>
      <c r="EDN266" s="726"/>
      <c r="EDO266" s="726"/>
      <c r="EDP266" s="726"/>
      <c r="EDQ266" s="726"/>
      <c r="EDR266" s="726"/>
      <c r="EDS266" s="726"/>
      <c r="EDT266" s="726"/>
      <c r="EDU266" s="726"/>
      <c r="EDV266" s="726"/>
      <c r="EDW266" s="726"/>
      <c r="EDX266" s="726"/>
      <c r="EDY266" s="726"/>
      <c r="EDZ266" s="726"/>
      <c r="EEA266" s="726"/>
      <c r="EEB266" s="726"/>
      <c r="EEC266" s="726"/>
      <c r="EED266" s="726"/>
      <c r="EEE266" s="726"/>
      <c r="EEF266" s="726"/>
      <c r="EEG266" s="726"/>
      <c r="EEH266" s="726"/>
      <c r="EEI266" s="726"/>
      <c r="EEJ266" s="726"/>
      <c r="EEK266" s="726"/>
      <c r="EEL266" s="726"/>
      <c r="EEM266" s="726"/>
      <c r="EEN266" s="726"/>
      <c r="EEO266" s="726"/>
      <c r="EEP266" s="726"/>
      <c r="EEQ266" s="726"/>
      <c r="EER266" s="726"/>
      <c r="EES266" s="726"/>
      <c r="EET266" s="726"/>
      <c r="EEU266" s="726"/>
      <c r="EEV266" s="726"/>
      <c r="EEW266" s="726"/>
      <c r="EEX266" s="726"/>
      <c r="EEY266" s="726"/>
      <c r="EEZ266" s="726"/>
      <c r="EFA266" s="726"/>
      <c r="EFB266" s="726"/>
      <c r="EFC266" s="726"/>
      <c r="EFD266" s="726"/>
      <c r="EFE266" s="726"/>
      <c r="EFF266" s="726"/>
      <c r="EFG266" s="726"/>
      <c r="EFH266" s="726"/>
      <c r="EFI266" s="726"/>
      <c r="EFJ266" s="726"/>
      <c r="EFK266" s="726"/>
      <c r="EFL266" s="726"/>
      <c r="EFM266" s="726"/>
      <c r="EFN266" s="726"/>
      <c r="EFO266" s="726"/>
      <c r="EFP266" s="726"/>
      <c r="EFQ266" s="726"/>
      <c r="EFR266" s="726"/>
      <c r="EFS266" s="726"/>
      <c r="EFT266" s="726"/>
      <c r="EFU266" s="726"/>
      <c r="EFV266" s="726"/>
      <c r="EFW266" s="726"/>
      <c r="EFX266" s="726"/>
      <c r="EFY266" s="726"/>
      <c r="EFZ266" s="726"/>
      <c r="EGA266" s="726"/>
      <c r="EGB266" s="726"/>
      <c r="EGC266" s="726"/>
      <c r="EGD266" s="726"/>
      <c r="EGE266" s="726"/>
      <c r="EGF266" s="726"/>
      <c r="EGG266" s="726"/>
      <c r="EGH266" s="726"/>
      <c r="EGI266" s="726"/>
      <c r="EGJ266" s="726"/>
      <c r="EGK266" s="726"/>
      <c r="EGL266" s="726"/>
      <c r="EGM266" s="726"/>
      <c r="EGN266" s="726"/>
      <c r="EGO266" s="726"/>
      <c r="EGP266" s="726"/>
      <c r="EGQ266" s="726"/>
      <c r="EGR266" s="726"/>
      <c r="EGS266" s="726"/>
      <c r="EGT266" s="726"/>
      <c r="EGU266" s="726"/>
      <c r="EGV266" s="726"/>
      <c r="EGW266" s="726"/>
      <c r="EGX266" s="726"/>
      <c r="EGY266" s="726"/>
      <c r="EGZ266" s="726"/>
      <c r="EHA266" s="726"/>
      <c r="EHB266" s="726"/>
      <c r="EHC266" s="726"/>
      <c r="EHD266" s="726"/>
      <c r="EHE266" s="726"/>
      <c r="EHF266" s="726"/>
      <c r="EHG266" s="726"/>
      <c r="EHH266" s="726"/>
      <c r="EHI266" s="726"/>
      <c r="EHJ266" s="726"/>
      <c r="EHK266" s="726"/>
      <c r="EHL266" s="726"/>
      <c r="EHM266" s="726"/>
      <c r="EHN266" s="726"/>
      <c r="EHO266" s="726"/>
      <c r="EHP266" s="726"/>
      <c r="EHQ266" s="726"/>
      <c r="EHR266" s="726"/>
      <c r="EHS266" s="726"/>
      <c r="EHT266" s="726"/>
      <c r="EHU266" s="726"/>
      <c r="EHV266" s="726"/>
      <c r="EHW266" s="726"/>
      <c r="EHX266" s="726"/>
      <c r="EHY266" s="726"/>
      <c r="EHZ266" s="726"/>
      <c r="EIA266" s="726"/>
      <c r="EIB266" s="726"/>
      <c r="EIC266" s="726"/>
      <c r="EID266" s="726"/>
      <c r="EIE266" s="726"/>
      <c r="EIF266" s="726"/>
      <c r="EIG266" s="726"/>
      <c r="EIH266" s="726"/>
      <c r="EII266" s="726"/>
      <c r="EIJ266" s="726"/>
      <c r="EIK266" s="726"/>
      <c r="EIL266" s="726"/>
      <c r="EIM266" s="726"/>
      <c r="EIN266" s="726"/>
      <c r="EIO266" s="726"/>
      <c r="EIP266" s="726"/>
      <c r="EIQ266" s="726"/>
      <c r="EIR266" s="726"/>
      <c r="EIS266" s="726"/>
      <c r="EIT266" s="726"/>
      <c r="EIU266" s="726"/>
      <c r="EIV266" s="726"/>
      <c r="EIW266" s="726"/>
      <c r="EIX266" s="726"/>
      <c r="EIY266" s="726"/>
      <c r="EIZ266" s="726"/>
      <c r="EJA266" s="726"/>
      <c r="EJB266" s="726"/>
      <c r="EJC266" s="726"/>
      <c r="EJD266" s="726"/>
      <c r="EJE266" s="726"/>
      <c r="EJF266" s="726"/>
      <c r="EJG266" s="726"/>
      <c r="EJH266" s="726"/>
      <c r="EJI266" s="726"/>
      <c r="EJJ266" s="726"/>
      <c r="EJK266" s="726"/>
      <c r="EJL266" s="726"/>
      <c r="EJM266" s="726"/>
      <c r="EJN266" s="726"/>
      <c r="EJO266" s="726"/>
      <c r="EJP266" s="726"/>
      <c r="EJQ266" s="726"/>
      <c r="EJR266" s="726"/>
      <c r="EJS266" s="726"/>
      <c r="EJT266" s="726"/>
      <c r="EJU266" s="726"/>
      <c r="EJV266" s="726"/>
      <c r="EJW266" s="726"/>
      <c r="EJX266" s="726"/>
      <c r="EJY266" s="726"/>
      <c r="EJZ266" s="726"/>
      <c r="EKA266" s="726"/>
      <c r="EKB266" s="726"/>
      <c r="EKC266" s="726"/>
      <c r="EKD266" s="726"/>
      <c r="EKE266" s="726"/>
      <c r="EKF266" s="726"/>
      <c r="EKG266" s="726"/>
      <c r="EKH266" s="726"/>
      <c r="EKI266" s="726"/>
      <c r="EKJ266" s="726"/>
      <c r="EKK266" s="726"/>
      <c r="EKL266" s="726"/>
      <c r="EKM266" s="726"/>
      <c r="EKN266" s="726"/>
      <c r="EKO266" s="726"/>
      <c r="EKP266" s="726"/>
      <c r="EKQ266" s="726"/>
      <c r="EKR266" s="726"/>
      <c r="EKS266" s="726"/>
      <c r="EKT266" s="726"/>
      <c r="EKU266" s="726"/>
      <c r="EKV266" s="726"/>
      <c r="EKW266" s="726"/>
      <c r="EKX266" s="726"/>
      <c r="EKY266" s="726"/>
      <c r="EKZ266" s="726"/>
      <c r="ELA266" s="726"/>
      <c r="ELB266" s="726"/>
      <c r="ELC266" s="726"/>
      <c r="ELD266" s="726"/>
      <c r="ELE266" s="726"/>
      <c r="ELF266" s="726"/>
      <c r="ELG266" s="726"/>
      <c r="ELH266" s="726"/>
      <c r="ELI266" s="726"/>
      <c r="ELJ266" s="726"/>
      <c r="ELK266" s="726"/>
      <c r="ELL266" s="726"/>
      <c r="ELM266" s="726"/>
      <c r="ELN266" s="726"/>
      <c r="ELO266" s="726"/>
      <c r="ELP266" s="726"/>
      <c r="ELQ266" s="726"/>
      <c r="ELR266" s="726"/>
      <c r="ELS266" s="726"/>
      <c r="ELT266" s="726"/>
      <c r="ELU266" s="726"/>
      <c r="ELV266" s="726"/>
      <c r="ELW266" s="726"/>
      <c r="ELX266" s="726"/>
      <c r="ELY266" s="726"/>
      <c r="ELZ266" s="726"/>
      <c r="EMA266" s="726"/>
      <c r="EMB266" s="726"/>
      <c r="EMC266" s="726"/>
      <c r="EMD266" s="726"/>
      <c r="EME266" s="726"/>
      <c r="EMF266" s="726"/>
      <c r="EMG266" s="726"/>
      <c r="EMH266" s="726"/>
      <c r="EMI266" s="726"/>
      <c r="EMJ266" s="726"/>
      <c r="EMK266" s="726"/>
      <c r="EML266" s="726"/>
      <c r="EMM266" s="726"/>
      <c r="EMN266" s="726"/>
      <c r="EMO266" s="726"/>
      <c r="EMP266" s="726"/>
      <c r="EMQ266" s="726"/>
      <c r="EMR266" s="726"/>
      <c r="EMS266" s="726"/>
      <c r="EMT266" s="726"/>
      <c r="EMU266" s="726"/>
      <c r="EMV266" s="726"/>
      <c r="EMW266" s="726"/>
      <c r="EMX266" s="726"/>
      <c r="EMY266" s="726"/>
      <c r="EMZ266" s="726"/>
      <c r="ENA266" s="726"/>
      <c r="ENB266" s="726"/>
      <c r="ENC266" s="726"/>
      <c r="END266" s="726"/>
      <c r="ENE266" s="726"/>
      <c r="ENF266" s="726"/>
      <c r="ENG266" s="726"/>
      <c r="ENH266" s="726"/>
      <c r="ENI266" s="726"/>
      <c r="ENJ266" s="726"/>
      <c r="ENK266" s="726"/>
      <c r="ENL266" s="726"/>
      <c r="ENM266" s="726"/>
      <c r="ENN266" s="726"/>
      <c r="ENO266" s="726"/>
      <c r="ENP266" s="726"/>
      <c r="ENQ266" s="726"/>
      <c r="ENR266" s="726"/>
      <c r="ENS266" s="726"/>
      <c r="ENT266" s="726"/>
      <c r="ENU266" s="726"/>
      <c r="ENV266" s="726"/>
      <c r="ENW266" s="726"/>
      <c r="ENX266" s="726"/>
      <c r="ENY266" s="726"/>
      <c r="ENZ266" s="726"/>
      <c r="EOA266" s="726"/>
      <c r="EOB266" s="726"/>
      <c r="EOC266" s="726"/>
      <c r="EOD266" s="726"/>
      <c r="EOE266" s="726"/>
      <c r="EOF266" s="726"/>
      <c r="EOG266" s="726"/>
      <c r="EOH266" s="726"/>
      <c r="EOI266" s="726"/>
      <c r="EOJ266" s="726"/>
      <c r="EOK266" s="726"/>
      <c r="EOL266" s="726"/>
      <c r="EOM266" s="726"/>
      <c r="EON266" s="726"/>
      <c r="EOO266" s="726"/>
      <c r="EOP266" s="726"/>
      <c r="EOQ266" s="726"/>
      <c r="EOR266" s="726"/>
      <c r="EOS266" s="726"/>
      <c r="EOT266" s="726"/>
      <c r="EOU266" s="726"/>
      <c r="EOV266" s="726"/>
      <c r="EOW266" s="726"/>
      <c r="EOX266" s="726"/>
      <c r="EOY266" s="726"/>
      <c r="EOZ266" s="726"/>
      <c r="EPA266" s="726"/>
      <c r="EPB266" s="726"/>
      <c r="EPC266" s="726"/>
      <c r="EPD266" s="726"/>
      <c r="EPE266" s="726"/>
      <c r="EPF266" s="726"/>
      <c r="EPG266" s="726"/>
      <c r="EPH266" s="726"/>
      <c r="EPI266" s="726"/>
      <c r="EPJ266" s="726"/>
      <c r="EPK266" s="726"/>
      <c r="EPL266" s="726"/>
      <c r="EPM266" s="726"/>
      <c r="EPN266" s="726"/>
      <c r="EPO266" s="726"/>
      <c r="EPP266" s="726"/>
      <c r="EPQ266" s="726"/>
      <c r="EPR266" s="726"/>
      <c r="EPS266" s="726"/>
      <c r="EPT266" s="726"/>
      <c r="EPU266" s="726"/>
      <c r="EPV266" s="726"/>
      <c r="EPW266" s="726"/>
      <c r="EPX266" s="726"/>
      <c r="EPY266" s="726"/>
      <c r="EPZ266" s="726"/>
      <c r="EQA266" s="726"/>
      <c r="EQB266" s="726"/>
      <c r="EQC266" s="726"/>
      <c r="EQD266" s="726"/>
      <c r="EQE266" s="726"/>
      <c r="EQF266" s="726"/>
      <c r="EQG266" s="726"/>
      <c r="EQH266" s="726"/>
      <c r="EQI266" s="726"/>
      <c r="EQJ266" s="726"/>
      <c r="EQK266" s="726"/>
      <c r="EQL266" s="726"/>
      <c r="EQM266" s="726"/>
      <c r="EQN266" s="726"/>
      <c r="EQO266" s="726"/>
      <c r="EQP266" s="726"/>
      <c r="EQQ266" s="726"/>
      <c r="EQR266" s="726"/>
      <c r="EQS266" s="726"/>
      <c r="EQT266" s="726"/>
      <c r="EQU266" s="726"/>
      <c r="EQV266" s="726"/>
      <c r="EQW266" s="726"/>
      <c r="EQX266" s="726"/>
      <c r="EQY266" s="726"/>
      <c r="EQZ266" s="726"/>
      <c r="ERA266" s="726"/>
      <c r="ERB266" s="726"/>
      <c r="ERC266" s="726"/>
      <c r="ERD266" s="726"/>
      <c r="ERE266" s="726"/>
      <c r="ERF266" s="726"/>
      <c r="ERG266" s="726"/>
      <c r="ERH266" s="726"/>
      <c r="ERI266" s="726"/>
      <c r="ERJ266" s="726"/>
      <c r="ERK266" s="726"/>
      <c r="ERL266" s="726"/>
      <c r="ERM266" s="726"/>
      <c r="ERN266" s="726"/>
      <c r="ERO266" s="726"/>
      <c r="ERP266" s="726"/>
      <c r="ERQ266" s="726"/>
      <c r="ERR266" s="726"/>
      <c r="ERS266" s="726"/>
      <c r="ERT266" s="726"/>
      <c r="ERU266" s="726"/>
      <c r="ERV266" s="726"/>
      <c r="ERW266" s="726"/>
      <c r="ERX266" s="726"/>
      <c r="ERY266" s="726"/>
      <c r="ERZ266" s="726"/>
      <c r="ESA266" s="726"/>
      <c r="ESB266" s="726"/>
      <c r="ESC266" s="726"/>
      <c r="ESD266" s="726"/>
      <c r="ESE266" s="726"/>
      <c r="ESF266" s="726"/>
      <c r="ESG266" s="726"/>
      <c r="ESH266" s="726"/>
      <c r="ESI266" s="726"/>
      <c r="ESJ266" s="726"/>
      <c r="ESK266" s="726"/>
      <c r="ESL266" s="726"/>
      <c r="ESM266" s="726"/>
      <c r="ESN266" s="726"/>
      <c r="ESO266" s="726"/>
      <c r="ESP266" s="726"/>
      <c r="ESQ266" s="726"/>
      <c r="ESR266" s="726"/>
      <c r="ESS266" s="726"/>
      <c r="EST266" s="726"/>
      <c r="ESU266" s="726"/>
      <c r="ESV266" s="726"/>
      <c r="ESW266" s="726"/>
      <c r="ESX266" s="726"/>
      <c r="ESY266" s="726"/>
      <c r="ESZ266" s="726"/>
      <c r="ETA266" s="726"/>
      <c r="ETB266" s="726"/>
      <c r="ETC266" s="726"/>
      <c r="ETD266" s="726"/>
      <c r="ETE266" s="726"/>
      <c r="ETF266" s="726"/>
      <c r="ETG266" s="726"/>
      <c r="ETH266" s="726"/>
      <c r="ETI266" s="726"/>
      <c r="ETJ266" s="726"/>
      <c r="ETK266" s="726"/>
      <c r="ETL266" s="726"/>
      <c r="ETM266" s="726"/>
      <c r="ETN266" s="726"/>
      <c r="ETO266" s="726"/>
      <c r="ETP266" s="726"/>
      <c r="ETQ266" s="726"/>
      <c r="ETR266" s="726"/>
      <c r="ETS266" s="726"/>
      <c r="ETT266" s="726"/>
      <c r="ETU266" s="726"/>
      <c r="ETV266" s="726"/>
      <c r="ETW266" s="726"/>
      <c r="ETX266" s="726"/>
      <c r="ETY266" s="726"/>
      <c r="ETZ266" s="726"/>
      <c r="EUA266" s="726"/>
      <c r="EUB266" s="726"/>
      <c r="EUC266" s="726"/>
      <c r="EUD266" s="726"/>
      <c r="EUE266" s="726"/>
      <c r="EUF266" s="726"/>
      <c r="EUG266" s="726"/>
      <c r="EUH266" s="726"/>
      <c r="EUI266" s="726"/>
      <c r="EUJ266" s="726"/>
      <c r="EUK266" s="726"/>
      <c r="EUL266" s="726"/>
      <c r="EUM266" s="726"/>
      <c r="EUN266" s="726"/>
      <c r="EUO266" s="726"/>
      <c r="EUP266" s="726"/>
      <c r="EUQ266" s="726"/>
      <c r="EUR266" s="726"/>
      <c r="EUS266" s="726"/>
      <c r="EUT266" s="726"/>
      <c r="EUU266" s="726"/>
      <c r="EUV266" s="726"/>
      <c r="EUW266" s="726"/>
      <c r="EUX266" s="726"/>
      <c r="EUY266" s="726"/>
      <c r="EUZ266" s="726"/>
      <c r="EVA266" s="726"/>
      <c r="EVB266" s="726"/>
      <c r="EVC266" s="726"/>
      <c r="EVD266" s="726"/>
      <c r="EVE266" s="726"/>
      <c r="EVF266" s="726"/>
      <c r="EVG266" s="726"/>
      <c r="EVH266" s="726"/>
      <c r="EVI266" s="726"/>
      <c r="EVJ266" s="726"/>
      <c r="EVK266" s="726"/>
      <c r="EVL266" s="726"/>
      <c r="EVM266" s="726"/>
      <c r="EVN266" s="726"/>
      <c r="EVO266" s="726"/>
      <c r="EVP266" s="726"/>
      <c r="EVQ266" s="726"/>
      <c r="EVR266" s="726"/>
      <c r="EVS266" s="726"/>
      <c r="EVT266" s="726"/>
      <c r="EVU266" s="726"/>
      <c r="EVV266" s="726"/>
      <c r="EVW266" s="726"/>
      <c r="EVX266" s="726"/>
      <c r="EVY266" s="726"/>
      <c r="EVZ266" s="726"/>
      <c r="EWA266" s="726"/>
      <c r="EWB266" s="726"/>
      <c r="EWC266" s="726"/>
      <c r="EWD266" s="726"/>
      <c r="EWE266" s="726"/>
      <c r="EWF266" s="726"/>
      <c r="EWG266" s="726"/>
      <c r="EWH266" s="726"/>
      <c r="EWI266" s="726"/>
      <c r="EWJ266" s="726"/>
      <c r="EWK266" s="726"/>
      <c r="EWL266" s="726"/>
      <c r="EWM266" s="726"/>
      <c r="EWN266" s="726"/>
      <c r="EWO266" s="726"/>
      <c r="EWP266" s="726"/>
      <c r="EWQ266" s="726"/>
      <c r="EWR266" s="726"/>
      <c r="EWS266" s="726"/>
      <c r="EWT266" s="726"/>
      <c r="EWU266" s="726"/>
      <c r="EWV266" s="726"/>
      <c r="EWW266" s="726"/>
      <c r="EWX266" s="726"/>
      <c r="EWY266" s="726"/>
      <c r="EWZ266" s="726"/>
      <c r="EXA266" s="726"/>
      <c r="EXB266" s="726"/>
      <c r="EXC266" s="726"/>
      <c r="EXD266" s="726"/>
      <c r="EXE266" s="726"/>
      <c r="EXF266" s="726"/>
      <c r="EXG266" s="726"/>
      <c r="EXH266" s="726"/>
      <c r="EXI266" s="726"/>
      <c r="EXJ266" s="726"/>
      <c r="EXK266" s="726"/>
      <c r="EXL266" s="726"/>
      <c r="EXM266" s="726"/>
      <c r="EXN266" s="726"/>
      <c r="EXO266" s="726"/>
      <c r="EXP266" s="726"/>
      <c r="EXQ266" s="726"/>
      <c r="EXR266" s="726"/>
      <c r="EXS266" s="726"/>
      <c r="EXT266" s="726"/>
      <c r="EXU266" s="726"/>
      <c r="EXV266" s="726"/>
      <c r="EXW266" s="726"/>
      <c r="EXX266" s="726"/>
      <c r="EXY266" s="726"/>
      <c r="EXZ266" s="726"/>
      <c r="EYA266" s="726"/>
      <c r="EYB266" s="726"/>
      <c r="EYC266" s="726"/>
      <c r="EYD266" s="726"/>
      <c r="EYE266" s="726"/>
      <c r="EYF266" s="726"/>
      <c r="EYG266" s="726"/>
      <c r="EYH266" s="726"/>
      <c r="EYI266" s="726"/>
      <c r="EYJ266" s="726"/>
      <c r="EYK266" s="726"/>
      <c r="EYL266" s="726"/>
      <c r="EYM266" s="726"/>
      <c r="EYN266" s="726"/>
      <c r="EYO266" s="726"/>
      <c r="EYP266" s="726"/>
      <c r="EYQ266" s="726"/>
      <c r="EYR266" s="726"/>
      <c r="EYS266" s="726"/>
      <c r="EYT266" s="726"/>
      <c r="EYU266" s="726"/>
      <c r="EYV266" s="726"/>
      <c r="EYW266" s="726"/>
      <c r="EYX266" s="726"/>
      <c r="EYY266" s="726"/>
      <c r="EYZ266" s="726"/>
      <c r="EZA266" s="726"/>
      <c r="EZB266" s="726"/>
      <c r="EZC266" s="726"/>
      <c r="EZD266" s="726"/>
      <c r="EZE266" s="726"/>
      <c r="EZF266" s="726"/>
      <c r="EZG266" s="726"/>
      <c r="EZH266" s="726"/>
      <c r="EZI266" s="726"/>
      <c r="EZJ266" s="726"/>
      <c r="EZK266" s="726"/>
      <c r="EZL266" s="726"/>
      <c r="EZM266" s="726"/>
      <c r="EZN266" s="726"/>
      <c r="EZO266" s="726"/>
      <c r="EZP266" s="726"/>
      <c r="EZQ266" s="726"/>
      <c r="EZR266" s="726"/>
      <c r="EZS266" s="726"/>
      <c r="EZT266" s="726"/>
      <c r="EZU266" s="726"/>
      <c r="EZV266" s="726"/>
      <c r="EZW266" s="726"/>
      <c r="EZX266" s="726"/>
      <c r="EZY266" s="726"/>
      <c r="EZZ266" s="726"/>
      <c r="FAA266" s="726"/>
      <c r="FAB266" s="726"/>
      <c r="FAC266" s="726"/>
      <c r="FAD266" s="726"/>
      <c r="FAE266" s="726"/>
      <c r="FAF266" s="726"/>
      <c r="FAG266" s="726"/>
      <c r="FAH266" s="726"/>
      <c r="FAI266" s="726"/>
      <c r="FAJ266" s="726"/>
      <c r="FAK266" s="726"/>
      <c r="FAL266" s="726"/>
      <c r="FAM266" s="726"/>
      <c r="FAN266" s="726"/>
      <c r="FAO266" s="726"/>
      <c r="FAP266" s="726"/>
      <c r="FAQ266" s="726"/>
      <c r="FAR266" s="726"/>
      <c r="FAS266" s="726"/>
      <c r="FAT266" s="726"/>
      <c r="FAU266" s="726"/>
      <c r="FAV266" s="726"/>
      <c r="FAW266" s="726"/>
      <c r="FAX266" s="726"/>
      <c r="FAY266" s="726"/>
      <c r="FAZ266" s="726"/>
      <c r="FBA266" s="726"/>
      <c r="FBB266" s="726"/>
      <c r="FBC266" s="726"/>
      <c r="FBD266" s="726"/>
      <c r="FBE266" s="726"/>
      <c r="FBF266" s="726"/>
      <c r="FBG266" s="726"/>
      <c r="FBH266" s="726"/>
      <c r="FBI266" s="726"/>
      <c r="FBJ266" s="726"/>
      <c r="FBK266" s="726"/>
      <c r="FBL266" s="726"/>
      <c r="FBM266" s="726"/>
      <c r="FBN266" s="726"/>
      <c r="FBO266" s="726"/>
      <c r="FBP266" s="726"/>
      <c r="FBQ266" s="726"/>
      <c r="FBR266" s="726"/>
      <c r="FBS266" s="726"/>
      <c r="FBT266" s="726"/>
      <c r="FBU266" s="726"/>
      <c r="FBV266" s="726"/>
      <c r="FBW266" s="726"/>
      <c r="FBX266" s="726"/>
      <c r="FBY266" s="726"/>
      <c r="FBZ266" s="726"/>
      <c r="FCA266" s="726"/>
      <c r="FCB266" s="726"/>
      <c r="FCC266" s="726"/>
      <c r="FCD266" s="726"/>
      <c r="FCE266" s="726"/>
      <c r="FCF266" s="726"/>
      <c r="FCG266" s="726"/>
      <c r="FCH266" s="726"/>
      <c r="FCI266" s="726"/>
      <c r="FCJ266" s="726"/>
      <c r="FCK266" s="726"/>
      <c r="FCL266" s="726"/>
      <c r="FCM266" s="726"/>
      <c r="FCN266" s="726"/>
      <c r="FCO266" s="726"/>
      <c r="FCP266" s="726"/>
      <c r="FCQ266" s="726"/>
      <c r="FCR266" s="726"/>
      <c r="FCS266" s="726"/>
      <c r="FCT266" s="726"/>
      <c r="FCU266" s="726"/>
      <c r="FCV266" s="726"/>
      <c r="FCW266" s="726"/>
      <c r="FCX266" s="726"/>
      <c r="FCY266" s="726"/>
      <c r="FCZ266" s="726"/>
      <c r="FDA266" s="726"/>
      <c r="FDB266" s="726"/>
      <c r="FDC266" s="726"/>
      <c r="FDD266" s="726"/>
      <c r="FDE266" s="726"/>
      <c r="FDF266" s="726"/>
      <c r="FDG266" s="726"/>
      <c r="FDH266" s="726"/>
      <c r="FDI266" s="726"/>
      <c r="FDJ266" s="726"/>
      <c r="FDK266" s="726"/>
      <c r="FDL266" s="726"/>
      <c r="FDM266" s="726"/>
      <c r="FDN266" s="726"/>
      <c r="FDO266" s="726"/>
      <c r="FDP266" s="726"/>
      <c r="FDQ266" s="726"/>
      <c r="FDR266" s="726"/>
      <c r="FDS266" s="726"/>
      <c r="FDT266" s="726"/>
      <c r="FDU266" s="726"/>
      <c r="FDV266" s="726"/>
      <c r="FDW266" s="726"/>
      <c r="FDX266" s="726"/>
      <c r="FDY266" s="726"/>
      <c r="FDZ266" s="726"/>
      <c r="FEA266" s="726"/>
      <c r="FEB266" s="726"/>
      <c r="FEC266" s="726"/>
      <c r="FED266" s="726"/>
      <c r="FEE266" s="726"/>
      <c r="FEF266" s="726"/>
      <c r="FEG266" s="726"/>
      <c r="FEH266" s="726"/>
      <c r="FEI266" s="726"/>
      <c r="FEJ266" s="726"/>
      <c r="FEK266" s="726"/>
      <c r="FEL266" s="726"/>
      <c r="FEM266" s="726"/>
      <c r="FEN266" s="726"/>
      <c r="FEO266" s="726"/>
      <c r="FEP266" s="726"/>
      <c r="FEQ266" s="726"/>
      <c r="FER266" s="726"/>
      <c r="FES266" s="726"/>
      <c r="FET266" s="726"/>
      <c r="FEU266" s="726"/>
      <c r="FEV266" s="726"/>
      <c r="FEW266" s="726"/>
      <c r="FEX266" s="726"/>
      <c r="FEY266" s="726"/>
      <c r="FEZ266" s="726"/>
      <c r="FFA266" s="726"/>
      <c r="FFB266" s="726"/>
      <c r="FFC266" s="726"/>
      <c r="FFD266" s="726"/>
      <c r="FFE266" s="726"/>
      <c r="FFF266" s="726"/>
      <c r="FFG266" s="726"/>
      <c r="FFH266" s="726"/>
      <c r="FFI266" s="726"/>
      <c r="FFJ266" s="726"/>
      <c r="FFK266" s="726"/>
      <c r="FFL266" s="726"/>
      <c r="FFM266" s="726"/>
      <c r="FFN266" s="726"/>
      <c r="FFO266" s="726"/>
      <c r="FFP266" s="726"/>
      <c r="FFQ266" s="726"/>
      <c r="FFR266" s="726"/>
      <c r="FFS266" s="726"/>
      <c r="FFT266" s="726"/>
      <c r="FFU266" s="726"/>
      <c r="FFV266" s="726"/>
      <c r="FFW266" s="726"/>
      <c r="FFX266" s="726"/>
      <c r="FFY266" s="726"/>
      <c r="FFZ266" s="726"/>
      <c r="FGA266" s="726"/>
      <c r="FGB266" s="726"/>
      <c r="FGC266" s="726"/>
      <c r="FGD266" s="726"/>
      <c r="FGE266" s="726"/>
      <c r="FGF266" s="726"/>
      <c r="FGG266" s="726"/>
      <c r="FGH266" s="726"/>
      <c r="FGI266" s="726"/>
      <c r="FGJ266" s="726"/>
      <c r="FGK266" s="726"/>
      <c r="FGL266" s="726"/>
      <c r="FGM266" s="726"/>
      <c r="FGN266" s="726"/>
      <c r="FGO266" s="726"/>
      <c r="FGP266" s="726"/>
      <c r="FGQ266" s="726"/>
      <c r="FGR266" s="726"/>
      <c r="FGS266" s="726"/>
      <c r="FGT266" s="726"/>
      <c r="FGU266" s="726"/>
      <c r="FGV266" s="726"/>
      <c r="FGW266" s="726"/>
      <c r="FGX266" s="726"/>
      <c r="FGY266" s="726"/>
      <c r="FGZ266" s="726"/>
      <c r="FHA266" s="726"/>
      <c r="FHB266" s="726"/>
      <c r="FHC266" s="726"/>
      <c r="FHD266" s="726"/>
      <c r="FHE266" s="726"/>
      <c r="FHF266" s="726"/>
      <c r="FHG266" s="726"/>
      <c r="FHH266" s="726"/>
      <c r="FHI266" s="726"/>
      <c r="FHJ266" s="726"/>
      <c r="FHK266" s="726"/>
      <c r="FHL266" s="726"/>
      <c r="FHM266" s="726"/>
      <c r="FHN266" s="726"/>
      <c r="FHO266" s="726"/>
      <c r="FHP266" s="726"/>
      <c r="FHQ266" s="726"/>
      <c r="FHR266" s="726"/>
      <c r="FHS266" s="726"/>
      <c r="FHT266" s="726"/>
      <c r="FHU266" s="726"/>
      <c r="FHV266" s="726"/>
      <c r="FHW266" s="726"/>
      <c r="FHX266" s="726"/>
      <c r="FHY266" s="726"/>
      <c r="FHZ266" s="726"/>
      <c r="FIA266" s="726"/>
      <c r="FIB266" s="726"/>
      <c r="FIC266" s="726"/>
      <c r="FID266" s="726"/>
      <c r="FIE266" s="726"/>
      <c r="FIF266" s="726"/>
      <c r="FIG266" s="726"/>
      <c r="FIH266" s="726"/>
      <c r="FII266" s="726"/>
      <c r="FIJ266" s="726"/>
      <c r="FIK266" s="726"/>
      <c r="FIL266" s="726"/>
      <c r="FIM266" s="726"/>
      <c r="FIN266" s="726"/>
      <c r="FIO266" s="726"/>
      <c r="FIP266" s="726"/>
      <c r="FIQ266" s="726"/>
      <c r="FIR266" s="726"/>
      <c r="FIS266" s="726"/>
      <c r="FIT266" s="726"/>
      <c r="FIU266" s="726"/>
      <c r="FIV266" s="726"/>
      <c r="FIW266" s="726"/>
      <c r="FIX266" s="726"/>
      <c r="FIY266" s="726"/>
      <c r="FIZ266" s="726"/>
      <c r="FJA266" s="726"/>
      <c r="FJB266" s="726"/>
      <c r="FJC266" s="726"/>
      <c r="FJD266" s="726"/>
      <c r="FJE266" s="726"/>
      <c r="FJF266" s="726"/>
      <c r="FJG266" s="726"/>
      <c r="FJH266" s="726"/>
      <c r="FJI266" s="726"/>
      <c r="FJJ266" s="726"/>
      <c r="FJK266" s="726"/>
      <c r="FJL266" s="726"/>
      <c r="FJM266" s="726"/>
      <c r="FJN266" s="726"/>
      <c r="FJO266" s="726"/>
      <c r="FJP266" s="726"/>
      <c r="FJQ266" s="726"/>
      <c r="FJR266" s="726"/>
      <c r="FJS266" s="726"/>
      <c r="FJT266" s="726"/>
      <c r="FJU266" s="726"/>
      <c r="FJV266" s="726"/>
      <c r="FJW266" s="726"/>
      <c r="FJX266" s="726"/>
      <c r="FJY266" s="726"/>
      <c r="FJZ266" s="726"/>
      <c r="FKA266" s="726"/>
      <c r="FKB266" s="726"/>
      <c r="FKC266" s="726"/>
      <c r="FKD266" s="726"/>
      <c r="FKE266" s="726"/>
      <c r="FKF266" s="726"/>
      <c r="FKG266" s="726"/>
      <c r="FKH266" s="726"/>
      <c r="FKI266" s="726"/>
      <c r="FKJ266" s="726"/>
      <c r="FKK266" s="726"/>
      <c r="FKL266" s="726"/>
      <c r="FKM266" s="726"/>
      <c r="FKN266" s="726"/>
      <c r="FKO266" s="726"/>
      <c r="FKP266" s="726"/>
      <c r="FKQ266" s="726"/>
      <c r="FKR266" s="726"/>
      <c r="FKS266" s="726"/>
      <c r="FKT266" s="726"/>
      <c r="FKU266" s="726"/>
      <c r="FKV266" s="726"/>
      <c r="FKW266" s="726"/>
      <c r="FKX266" s="726"/>
      <c r="FKY266" s="726"/>
      <c r="FKZ266" s="726"/>
      <c r="FLA266" s="726"/>
      <c r="FLB266" s="726"/>
      <c r="FLC266" s="726"/>
      <c r="FLD266" s="726"/>
      <c r="FLE266" s="726"/>
      <c r="FLF266" s="726"/>
      <c r="FLG266" s="726"/>
      <c r="FLH266" s="726"/>
      <c r="FLI266" s="726"/>
      <c r="FLJ266" s="726"/>
      <c r="FLK266" s="726"/>
      <c r="FLL266" s="726"/>
      <c r="FLM266" s="726"/>
      <c r="FLN266" s="726"/>
      <c r="FLO266" s="726"/>
      <c r="FLP266" s="726"/>
      <c r="FLQ266" s="726"/>
      <c r="FLR266" s="726"/>
      <c r="FLS266" s="726"/>
      <c r="FLT266" s="726"/>
      <c r="FLU266" s="726"/>
      <c r="FLV266" s="726"/>
      <c r="FLW266" s="726"/>
      <c r="FLX266" s="726"/>
      <c r="FLY266" s="726"/>
      <c r="FLZ266" s="726"/>
      <c r="FMA266" s="726"/>
      <c r="FMB266" s="726"/>
      <c r="FMC266" s="726"/>
      <c r="FMD266" s="726"/>
      <c r="FME266" s="726"/>
      <c r="FMF266" s="726"/>
      <c r="FMG266" s="726"/>
      <c r="FMH266" s="726"/>
      <c r="FMI266" s="726"/>
      <c r="FMJ266" s="726"/>
      <c r="FMK266" s="726"/>
      <c r="FML266" s="726"/>
      <c r="FMM266" s="726"/>
      <c r="FMN266" s="726"/>
      <c r="FMO266" s="726"/>
      <c r="FMP266" s="726"/>
      <c r="FMQ266" s="726"/>
      <c r="FMR266" s="726"/>
      <c r="FMS266" s="726"/>
      <c r="FMT266" s="726"/>
      <c r="FMU266" s="726"/>
      <c r="FMV266" s="726"/>
      <c r="FMW266" s="726"/>
      <c r="FMX266" s="726"/>
      <c r="FMY266" s="726"/>
      <c r="FMZ266" s="726"/>
      <c r="FNA266" s="726"/>
      <c r="FNB266" s="726"/>
      <c r="FNC266" s="726"/>
      <c r="FND266" s="726"/>
      <c r="FNE266" s="726"/>
      <c r="FNF266" s="726"/>
      <c r="FNG266" s="726"/>
      <c r="FNH266" s="726"/>
      <c r="FNI266" s="726"/>
      <c r="FNJ266" s="726"/>
      <c r="FNK266" s="726"/>
      <c r="FNL266" s="726"/>
      <c r="FNM266" s="726"/>
      <c r="FNN266" s="726"/>
      <c r="FNO266" s="726"/>
      <c r="FNP266" s="726"/>
      <c r="FNQ266" s="726"/>
      <c r="FNR266" s="726"/>
      <c r="FNS266" s="726"/>
      <c r="FNT266" s="726"/>
      <c r="FNU266" s="726"/>
      <c r="FNV266" s="726"/>
      <c r="FNW266" s="726"/>
      <c r="FNX266" s="726"/>
      <c r="FNY266" s="726"/>
      <c r="FNZ266" s="726"/>
      <c r="FOA266" s="726"/>
      <c r="FOB266" s="726"/>
      <c r="FOC266" s="726"/>
      <c r="FOD266" s="726"/>
      <c r="FOE266" s="726"/>
      <c r="FOF266" s="726"/>
      <c r="FOG266" s="726"/>
      <c r="FOH266" s="726"/>
      <c r="FOI266" s="726"/>
      <c r="FOJ266" s="726"/>
      <c r="FOK266" s="726"/>
      <c r="FOL266" s="726"/>
      <c r="FOM266" s="726"/>
      <c r="FON266" s="726"/>
      <c r="FOO266" s="726"/>
      <c r="FOP266" s="726"/>
      <c r="FOQ266" s="726"/>
      <c r="FOR266" s="726"/>
      <c r="FOS266" s="726"/>
      <c r="FOT266" s="726"/>
      <c r="FOU266" s="726"/>
      <c r="FOV266" s="726"/>
      <c r="FOW266" s="726"/>
      <c r="FOX266" s="726"/>
      <c r="FOY266" s="726"/>
      <c r="FOZ266" s="726"/>
      <c r="FPA266" s="726"/>
      <c r="FPB266" s="726"/>
      <c r="FPC266" s="726"/>
      <c r="FPD266" s="726"/>
      <c r="FPE266" s="726"/>
      <c r="FPF266" s="726"/>
      <c r="FPG266" s="726"/>
      <c r="FPH266" s="726"/>
      <c r="FPI266" s="726"/>
      <c r="FPJ266" s="726"/>
      <c r="FPK266" s="726"/>
      <c r="FPL266" s="726"/>
      <c r="FPM266" s="726"/>
      <c r="FPN266" s="726"/>
      <c r="FPO266" s="726"/>
      <c r="FPP266" s="726"/>
      <c r="FPQ266" s="726"/>
      <c r="FPR266" s="726"/>
      <c r="FPS266" s="726"/>
      <c r="FPT266" s="726"/>
      <c r="FPU266" s="726"/>
      <c r="FPV266" s="726"/>
      <c r="FPW266" s="726"/>
      <c r="FPX266" s="726"/>
      <c r="FPY266" s="726"/>
      <c r="FPZ266" s="726"/>
      <c r="FQA266" s="726"/>
      <c r="FQB266" s="726"/>
      <c r="FQC266" s="726"/>
      <c r="FQD266" s="726"/>
      <c r="FQE266" s="726"/>
      <c r="FQF266" s="726"/>
      <c r="FQG266" s="726"/>
      <c r="FQH266" s="726"/>
      <c r="FQI266" s="726"/>
      <c r="FQJ266" s="726"/>
      <c r="FQK266" s="726"/>
      <c r="FQL266" s="726"/>
      <c r="FQM266" s="726"/>
      <c r="FQN266" s="726"/>
      <c r="FQO266" s="726"/>
      <c r="FQP266" s="726"/>
      <c r="FQQ266" s="726"/>
      <c r="FQR266" s="726"/>
      <c r="FQS266" s="726"/>
      <c r="FQT266" s="726"/>
      <c r="FQU266" s="726"/>
      <c r="FQV266" s="726"/>
      <c r="FQW266" s="726"/>
      <c r="FQX266" s="726"/>
      <c r="FQY266" s="726"/>
      <c r="FQZ266" s="726"/>
      <c r="FRA266" s="726"/>
      <c r="FRB266" s="726"/>
      <c r="FRC266" s="726"/>
      <c r="FRD266" s="726"/>
      <c r="FRE266" s="726"/>
      <c r="FRF266" s="726"/>
      <c r="FRG266" s="726"/>
      <c r="FRH266" s="726"/>
      <c r="FRI266" s="726"/>
      <c r="FRJ266" s="726"/>
      <c r="FRK266" s="726"/>
      <c r="FRL266" s="726"/>
      <c r="FRM266" s="726"/>
      <c r="FRN266" s="726"/>
      <c r="FRO266" s="726"/>
      <c r="FRP266" s="726"/>
      <c r="FRQ266" s="726"/>
      <c r="FRR266" s="726"/>
      <c r="FRS266" s="726"/>
      <c r="FRT266" s="726"/>
      <c r="FRU266" s="726"/>
      <c r="FRV266" s="726"/>
      <c r="FRW266" s="726"/>
      <c r="FRX266" s="726"/>
      <c r="FRY266" s="726"/>
      <c r="FRZ266" s="726"/>
      <c r="FSA266" s="726"/>
      <c r="FSB266" s="726"/>
      <c r="FSC266" s="726"/>
      <c r="FSD266" s="726"/>
      <c r="FSE266" s="726"/>
      <c r="FSF266" s="726"/>
      <c r="FSG266" s="726"/>
      <c r="FSH266" s="726"/>
      <c r="FSI266" s="726"/>
      <c r="FSJ266" s="726"/>
      <c r="FSK266" s="726"/>
      <c r="FSL266" s="726"/>
      <c r="FSM266" s="726"/>
      <c r="FSN266" s="726"/>
      <c r="FSO266" s="726"/>
      <c r="FSP266" s="726"/>
      <c r="FSQ266" s="726"/>
      <c r="FSR266" s="726"/>
      <c r="FSS266" s="726"/>
      <c r="FST266" s="726"/>
      <c r="FSU266" s="726"/>
      <c r="FSV266" s="726"/>
      <c r="FSW266" s="726"/>
      <c r="FSX266" s="726"/>
      <c r="FSY266" s="726"/>
      <c r="FSZ266" s="726"/>
      <c r="FTA266" s="726"/>
      <c r="FTB266" s="726"/>
      <c r="FTC266" s="726"/>
      <c r="FTD266" s="726"/>
      <c r="FTE266" s="726"/>
      <c r="FTF266" s="726"/>
      <c r="FTG266" s="726"/>
      <c r="FTH266" s="726"/>
      <c r="FTI266" s="726"/>
      <c r="FTJ266" s="726"/>
      <c r="FTK266" s="726"/>
      <c r="FTL266" s="726"/>
      <c r="FTM266" s="726"/>
      <c r="FTN266" s="726"/>
      <c r="FTO266" s="726"/>
      <c r="FTP266" s="726"/>
      <c r="FTQ266" s="726"/>
      <c r="FTR266" s="726"/>
      <c r="FTS266" s="726"/>
      <c r="FTT266" s="726"/>
      <c r="FTU266" s="726"/>
      <c r="FTV266" s="726"/>
      <c r="FTW266" s="726"/>
      <c r="FTX266" s="726"/>
      <c r="FTY266" s="726"/>
      <c r="FTZ266" s="726"/>
      <c r="FUA266" s="726"/>
      <c r="FUB266" s="726"/>
      <c r="FUC266" s="726"/>
      <c r="FUD266" s="726"/>
      <c r="FUE266" s="726"/>
      <c r="FUF266" s="726"/>
      <c r="FUG266" s="726"/>
      <c r="FUH266" s="726"/>
      <c r="FUI266" s="726"/>
      <c r="FUJ266" s="726"/>
      <c r="FUK266" s="726"/>
      <c r="FUL266" s="726"/>
      <c r="FUM266" s="726"/>
      <c r="FUN266" s="726"/>
      <c r="FUO266" s="726"/>
      <c r="FUP266" s="726"/>
      <c r="FUQ266" s="726"/>
      <c r="FUR266" s="726"/>
      <c r="FUS266" s="726"/>
      <c r="FUT266" s="726"/>
      <c r="FUU266" s="726"/>
      <c r="FUV266" s="726"/>
      <c r="FUW266" s="726"/>
      <c r="FUX266" s="726"/>
      <c r="FUY266" s="726"/>
      <c r="FUZ266" s="726"/>
      <c r="FVA266" s="726"/>
      <c r="FVB266" s="726"/>
      <c r="FVC266" s="726"/>
      <c r="FVD266" s="726"/>
      <c r="FVE266" s="726"/>
      <c r="FVF266" s="726"/>
      <c r="FVG266" s="726"/>
      <c r="FVH266" s="726"/>
      <c r="FVI266" s="726"/>
      <c r="FVJ266" s="726"/>
      <c r="FVK266" s="726"/>
      <c r="FVL266" s="726"/>
      <c r="FVM266" s="726"/>
      <c r="FVN266" s="726"/>
      <c r="FVO266" s="726"/>
      <c r="FVP266" s="726"/>
      <c r="FVQ266" s="726"/>
      <c r="FVR266" s="726"/>
      <c r="FVS266" s="726"/>
      <c r="FVT266" s="726"/>
      <c r="FVU266" s="726"/>
      <c r="FVV266" s="726"/>
      <c r="FVW266" s="726"/>
      <c r="FVX266" s="726"/>
      <c r="FVY266" s="726"/>
      <c r="FVZ266" s="726"/>
      <c r="FWA266" s="726"/>
      <c r="FWB266" s="726"/>
      <c r="FWC266" s="726"/>
      <c r="FWD266" s="726"/>
      <c r="FWE266" s="726"/>
      <c r="FWF266" s="726"/>
      <c r="FWG266" s="726"/>
      <c r="FWH266" s="726"/>
      <c r="FWI266" s="726"/>
      <c r="FWJ266" s="726"/>
      <c r="FWK266" s="726"/>
      <c r="FWL266" s="726"/>
      <c r="FWM266" s="726"/>
      <c r="FWN266" s="726"/>
      <c r="FWO266" s="726"/>
      <c r="FWP266" s="726"/>
      <c r="FWQ266" s="726"/>
      <c r="FWR266" s="726"/>
      <c r="FWS266" s="726"/>
      <c r="FWT266" s="726"/>
      <c r="FWU266" s="726"/>
      <c r="FWV266" s="726"/>
      <c r="FWW266" s="726"/>
      <c r="FWX266" s="726"/>
      <c r="FWY266" s="726"/>
      <c r="FWZ266" s="726"/>
      <c r="FXA266" s="726"/>
      <c r="FXB266" s="726"/>
      <c r="FXC266" s="726"/>
      <c r="FXD266" s="726"/>
      <c r="FXE266" s="726"/>
      <c r="FXF266" s="726"/>
      <c r="FXG266" s="726"/>
      <c r="FXH266" s="726"/>
      <c r="FXI266" s="726"/>
      <c r="FXJ266" s="726"/>
      <c r="FXK266" s="726"/>
      <c r="FXL266" s="726"/>
      <c r="FXM266" s="726"/>
      <c r="FXN266" s="726"/>
      <c r="FXO266" s="726"/>
      <c r="FXP266" s="726"/>
      <c r="FXQ266" s="726"/>
      <c r="FXR266" s="726"/>
      <c r="FXS266" s="726"/>
      <c r="FXT266" s="726"/>
      <c r="FXU266" s="726"/>
      <c r="FXV266" s="726"/>
      <c r="FXW266" s="726"/>
      <c r="FXX266" s="726"/>
      <c r="FXY266" s="726"/>
      <c r="FXZ266" s="726"/>
      <c r="FYA266" s="726"/>
      <c r="FYB266" s="726"/>
      <c r="FYC266" s="726"/>
      <c r="FYD266" s="726"/>
      <c r="FYE266" s="726"/>
      <c r="FYF266" s="726"/>
      <c r="FYG266" s="726"/>
      <c r="FYH266" s="726"/>
      <c r="FYI266" s="726"/>
      <c r="FYJ266" s="726"/>
      <c r="FYK266" s="726"/>
      <c r="FYL266" s="726"/>
      <c r="FYM266" s="726"/>
      <c r="FYN266" s="726"/>
      <c r="FYO266" s="726"/>
      <c r="FYP266" s="726"/>
      <c r="FYQ266" s="726"/>
      <c r="FYR266" s="726"/>
      <c r="FYS266" s="726"/>
      <c r="FYT266" s="726"/>
      <c r="FYU266" s="726"/>
      <c r="FYV266" s="726"/>
      <c r="FYW266" s="726"/>
      <c r="FYX266" s="726"/>
      <c r="FYY266" s="726"/>
      <c r="FYZ266" s="726"/>
      <c r="FZA266" s="726"/>
      <c r="FZB266" s="726"/>
      <c r="FZC266" s="726"/>
      <c r="FZD266" s="726"/>
      <c r="FZE266" s="726"/>
      <c r="FZF266" s="726"/>
      <c r="FZG266" s="726"/>
      <c r="FZH266" s="726"/>
      <c r="FZI266" s="726"/>
      <c r="FZJ266" s="726"/>
      <c r="FZK266" s="726"/>
      <c r="FZL266" s="726"/>
      <c r="FZM266" s="726"/>
      <c r="FZN266" s="726"/>
      <c r="FZO266" s="726"/>
      <c r="FZP266" s="726"/>
      <c r="FZQ266" s="726"/>
      <c r="FZR266" s="726"/>
      <c r="FZS266" s="726"/>
      <c r="FZT266" s="726"/>
      <c r="FZU266" s="726"/>
      <c r="FZV266" s="726"/>
      <c r="FZW266" s="726"/>
      <c r="FZX266" s="726"/>
      <c r="FZY266" s="726"/>
      <c r="FZZ266" s="726"/>
      <c r="GAA266" s="726"/>
      <c r="GAB266" s="726"/>
      <c r="GAC266" s="726"/>
      <c r="GAD266" s="726"/>
      <c r="GAE266" s="726"/>
      <c r="GAF266" s="726"/>
      <c r="GAG266" s="726"/>
      <c r="GAH266" s="726"/>
      <c r="GAI266" s="726"/>
      <c r="GAJ266" s="726"/>
      <c r="GAK266" s="726"/>
      <c r="GAL266" s="726"/>
      <c r="GAM266" s="726"/>
      <c r="GAN266" s="726"/>
      <c r="GAO266" s="726"/>
      <c r="GAP266" s="726"/>
      <c r="GAQ266" s="726"/>
      <c r="GAR266" s="726"/>
      <c r="GAS266" s="726"/>
      <c r="GAT266" s="726"/>
      <c r="GAU266" s="726"/>
      <c r="GAV266" s="726"/>
      <c r="GAW266" s="726"/>
      <c r="GAX266" s="726"/>
      <c r="GAY266" s="726"/>
      <c r="GAZ266" s="726"/>
      <c r="GBA266" s="726"/>
      <c r="GBB266" s="726"/>
      <c r="GBC266" s="726"/>
      <c r="GBD266" s="726"/>
      <c r="GBE266" s="726"/>
      <c r="GBF266" s="726"/>
      <c r="GBG266" s="726"/>
      <c r="GBH266" s="726"/>
      <c r="GBI266" s="726"/>
      <c r="GBJ266" s="726"/>
      <c r="GBK266" s="726"/>
      <c r="GBL266" s="726"/>
      <c r="GBM266" s="726"/>
      <c r="GBN266" s="726"/>
      <c r="GBO266" s="726"/>
      <c r="GBP266" s="726"/>
      <c r="GBQ266" s="726"/>
      <c r="GBR266" s="726"/>
      <c r="GBS266" s="726"/>
      <c r="GBT266" s="726"/>
      <c r="GBU266" s="726"/>
      <c r="GBV266" s="726"/>
      <c r="GBW266" s="726"/>
      <c r="GBX266" s="726"/>
      <c r="GBY266" s="726"/>
      <c r="GBZ266" s="726"/>
      <c r="GCA266" s="726"/>
      <c r="GCB266" s="726"/>
      <c r="GCC266" s="726"/>
      <c r="GCD266" s="726"/>
      <c r="GCE266" s="726"/>
      <c r="GCF266" s="726"/>
      <c r="GCG266" s="726"/>
      <c r="GCH266" s="726"/>
      <c r="GCI266" s="726"/>
      <c r="GCJ266" s="726"/>
      <c r="GCK266" s="726"/>
      <c r="GCL266" s="726"/>
      <c r="GCM266" s="726"/>
      <c r="GCN266" s="726"/>
      <c r="GCO266" s="726"/>
      <c r="GCP266" s="726"/>
      <c r="GCQ266" s="726"/>
      <c r="GCR266" s="726"/>
      <c r="GCS266" s="726"/>
      <c r="GCT266" s="726"/>
      <c r="GCU266" s="726"/>
      <c r="GCV266" s="726"/>
      <c r="GCW266" s="726"/>
      <c r="GCX266" s="726"/>
      <c r="GCY266" s="726"/>
      <c r="GCZ266" s="726"/>
      <c r="GDA266" s="726"/>
      <c r="GDB266" s="726"/>
      <c r="GDC266" s="726"/>
      <c r="GDD266" s="726"/>
      <c r="GDE266" s="726"/>
      <c r="GDF266" s="726"/>
      <c r="GDG266" s="726"/>
      <c r="GDH266" s="726"/>
      <c r="GDI266" s="726"/>
      <c r="GDJ266" s="726"/>
      <c r="GDK266" s="726"/>
      <c r="GDL266" s="726"/>
      <c r="GDM266" s="726"/>
      <c r="GDN266" s="726"/>
      <c r="GDO266" s="726"/>
      <c r="GDP266" s="726"/>
      <c r="GDQ266" s="726"/>
      <c r="GDR266" s="726"/>
      <c r="GDS266" s="726"/>
      <c r="GDT266" s="726"/>
      <c r="GDU266" s="726"/>
      <c r="GDV266" s="726"/>
      <c r="GDW266" s="726"/>
      <c r="GDX266" s="726"/>
      <c r="GDY266" s="726"/>
      <c r="GDZ266" s="726"/>
      <c r="GEA266" s="726"/>
      <c r="GEB266" s="726"/>
      <c r="GEC266" s="726"/>
      <c r="GED266" s="726"/>
      <c r="GEE266" s="726"/>
      <c r="GEF266" s="726"/>
      <c r="GEG266" s="726"/>
      <c r="GEH266" s="726"/>
      <c r="GEI266" s="726"/>
      <c r="GEJ266" s="726"/>
      <c r="GEK266" s="726"/>
      <c r="GEL266" s="726"/>
      <c r="GEM266" s="726"/>
      <c r="GEN266" s="726"/>
      <c r="GEO266" s="726"/>
      <c r="GEP266" s="726"/>
      <c r="GEQ266" s="726"/>
      <c r="GER266" s="726"/>
      <c r="GES266" s="726"/>
      <c r="GET266" s="726"/>
      <c r="GEU266" s="726"/>
      <c r="GEV266" s="726"/>
      <c r="GEW266" s="726"/>
      <c r="GEX266" s="726"/>
      <c r="GEY266" s="726"/>
      <c r="GEZ266" s="726"/>
      <c r="GFA266" s="726"/>
      <c r="GFB266" s="726"/>
      <c r="GFC266" s="726"/>
      <c r="GFD266" s="726"/>
      <c r="GFE266" s="726"/>
      <c r="GFF266" s="726"/>
      <c r="GFG266" s="726"/>
      <c r="GFH266" s="726"/>
      <c r="GFI266" s="726"/>
      <c r="GFJ266" s="726"/>
      <c r="GFK266" s="726"/>
      <c r="GFL266" s="726"/>
      <c r="GFM266" s="726"/>
      <c r="GFN266" s="726"/>
      <c r="GFO266" s="726"/>
      <c r="GFP266" s="726"/>
      <c r="GFQ266" s="726"/>
      <c r="GFR266" s="726"/>
      <c r="GFS266" s="726"/>
      <c r="GFT266" s="726"/>
      <c r="GFU266" s="726"/>
      <c r="GFV266" s="726"/>
      <c r="GFW266" s="726"/>
      <c r="GFX266" s="726"/>
      <c r="GFY266" s="726"/>
      <c r="GFZ266" s="726"/>
      <c r="GGA266" s="726"/>
      <c r="GGB266" s="726"/>
      <c r="GGC266" s="726"/>
      <c r="GGD266" s="726"/>
      <c r="GGE266" s="726"/>
      <c r="GGF266" s="726"/>
      <c r="GGG266" s="726"/>
      <c r="GGH266" s="726"/>
      <c r="GGI266" s="726"/>
      <c r="GGJ266" s="726"/>
      <c r="GGK266" s="726"/>
      <c r="GGL266" s="726"/>
      <c r="GGM266" s="726"/>
      <c r="GGN266" s="726"/>
      <c r="GGO266" s="726"/>
      <c r="GGP266" s="726"/>
      <c r="GGQ266" s="726"/>
      <c r="GGR266" s="726"/>
      <c r="GGS266" s="726"/>
      <c r="GGT266" s="726"/>
      <c r="GGU266" s="726"/>
      <c r="GGV266" s="726"/>
      <c r="GGW266" s="726"/>
      <c r="GGX266" s="726"/>
      <c r="GGY266" s="726"/>
      <c r="GGZ266" s="726"/>
      <c r="GHA266" s="726"/>
      <c r="GHB266" s="726"/>
      <c r="GHC266" s="726"/>
      <c r="GHD266" s="726"/>
      <c r="GHE266" s="726"/>
      <c r="GHF266" s="726"/>
      <c r="GHG266" s="726"/>
      <c r="GHH266" s="726"/>
      <c r="GHI266" s="726"/>
      <c r="GHJ266" s="726"/>
      <c r="GHK266" s="726"/>
      <c r="GHL266" s="726"/>
      <c r="GHM266" s="726"/>
      <c r="GHN266" s="726"/>
      <c r="GHO266" s="726"/>
      <c r="GHP266" s="726"/>
      <c r="GHQ266" s="726"/>
      <c r="GHR266" s="726"/>
      <c r="GHS266" s="726"/>
      <c r="GHT266" s="726"/>
      <c r="GHU266" s="726"/>
      <c r="GHV266" s="726"/>
      <c r="GHW266" s="726"/>
      <c r="GHX266" s="726"/>
      <c r="GHY266" s="726"/>
      <c r="GHZ266" s="726"/>
      <c r="GIA266" s="726"/>
      <c r="GIB266" s="726"/>
      <c r="GIC266" s="726"/>
      <c r="GID266" s="726"/>
      <c r="GIE266" s="726"/>
      <c r="GIF266" s="726"/>
      <c r="GIG266" s="726"/>
      <c r="GIH266" s="726"/>
      <c r="GII266" s="726"/>
      <c r="GIJ266" s="726"/>
      <c r="GIK266" s="726"/>
      <c r="GIL266" s="726"/>
      <c r="GIM266" s="726"/>
      <c r="GIN266" s="726"/>
      <c r="GIO266" s="726"/>
      <c r="GIP266" s="726"/>
      <c r="GIQ266" s="726"/>
      <c r="GIR266" s="726"/>
      <c r="GIS266" s="726"/>
      <c r="GIT266" s="726"/>
      <c r="GIU266" s="726"/>
      <c r="GIV266" s="726"/>
      <c r="GIW266" s="726"/>
      <c r="GIX266" s="726"/>
      <c r="GIY266" s="726"/>
      <c r="GIZ266" s="726"/>
      <c r="GJA266" s="726"/>
      <c r="GJB266" s="726"/>
      <c r="GJC266" s="726"/>
      <c r="GJD266" s="726"/>
      <c r="GJE266" s="726"/>
      <c r="GJF266" s="726"/>
      <c r="GJG266" s="726"/>
      <c r="GJH266" s="726"/>
      <c r="GJI266" s="726"/>
      <c r="GJJ266" s="726"/>
      <c r="GJK266" s="726"/>
      <c r="GJL266" s="726"/>
      <c r="GJM266" s="726"/>
      <c r="GJN266" s="726"/>
      <c r="GJO266" s="726"/>
      <c r="GJP266" s="726"/>
      <c r="GJQ266" s="726"/>
      <c r="GJR266" s="726"/>
      <c r="GJS266" s="726"/>
      <c r="GJT266" s="726"/>
      <c r="GJU266" s="726"/>
      <c r="GJV266" s="726"/>
      <c r="GJW266" s="726"/>
      <c r="GJX266" s="726"/>
      <c r="GJY266" s="726"/>
      <c r="GJZ266" s="726"/>
      <c r="GKA266" s="726"/>
      <c r="GKB266" s="726"/>
      <c r="GKC266" s="726"/>
      <c r="GKD266" s="726"/>
      <c r="GKE266" s="726"/>
      <c r="GKF266" s="726"/>
      <c r="GKG266" s="726"/>
      <c r="GKH266" s="726"/>
      <c r="GKI266" s="726"/>
      <c r="GKJ266" s="726"/>
      <c r="GKK266" s="726"/>
      <c r="GKL266" s="726"/>
      <c r="GKM266" s="726"/>
      <c r="GKN266" s="726"/>
      <c r="GKO266" s="726"/>
      <c r="GKP266" s="726"/>
      <c r="GKQ266" s="726"/>
      <c r="GKR266" s="726"/>
      <c r="GKS266" s="726"/>
      <c r="GKT266" s="726"/>
      <c r="GKU266" s="726"/>
      <c r="GKV266" s="726"/>
      <c r="GKW266" s="726"/>
      <c r="GKX266" s="726"/>
      <c r="GKY266" s="726"/>
      <c r="GKZ266" s="726"/>
      <c r="GLA266" s="726"/>
      <c r="GLB266" s="726"/>
      <c r="GLC266" s="726"/>
      <c r="GLD266" s="726"/>
      <c r="GLE266" s="726"/>
      <c r="GLF266" s="726"/>
      <c r="GLG266" s="726"/>
      <c r="GLH266" s="726"/>
      <c r="GLI266" s="726"/>
      <c r="GLJ266" s="726"/>
      <c r="GLK266" s="726"/>
      <c r="GLL266" s="726"/>
      <c r="GLM266" s="726"/>
      <c r="GLN266" s="726"/>
      <c r="GLO266" s="726"/>
      <c r="GLP266" s="726"/>
      <c r="GLQ266" s="726"/>
      <c r="GLR266" s="726"/>
      <c r="GLS266" s="726"/>
      <c r="GLT266" s="726"/>
      <c r="GLU266" s="726"/>
      <c r="GLV266" s="726"/>
      <c r="GLW266" s="726"/>
      <c r="GLX266" s="726"/>
      <c r="GLY266" s="726"/>
      <c r="GLZ266" s="726"/>
      <c r="GMA266" s="726"/>
      <c r="GMB266" s="726"/>
      <c r="GMC266" s="726"/>
      <c r="GMD266" s="726"/>
      <c r="GME266" s="726"/>
      <c r="GMF266" s="726"/>
      <c r="GMG266" s="726"/>
      <c r="GMH266" s="726"/>
      <c r="GMI266" s="726"/>
      <c r="GMJ266" s="726"/>
      <c r="GMK266" s="726"/>
      <c r="GML266" s="726"/>
      <c r="GMM266" s="726"/>
      <c r="GMN266" s="726"/>
      <c r="GMO266" s="726"/>
      <c r="GMP266" s="726"/>
      <c r="GMQ266" s="726"/>
      <c r="GMR266" s="726"/>
      <c r="GMS266" s="726"/>
      <c r="GMT266" s="726"/>
      <c r="GMU266" s="726"/>
      <c r="GMV266" s="726"/>
      <c r="GMW266" s="726"/>
      <c r="GMX266" s="726"/>
      <c r="GMY266" s="726"/>
      <c r="GMZ266" s="726"/>
      <c r="GNA266" s="726"/>
      <c r="GNB266" s="726"/>
      <c r="GNC266" s="726"/>
      <c r="GND266" s="726"/>
      <c r="GNE266" s="726"/>
      <c r="GNF266" s="726"/>
      <c r="GNG266" s="726"/>
      <c r="GNH266" s="726"/>
      <c r="GNI266" s="726"/>
      <c r="GNJ266" s="726"/>
      <c r="GNK266" s="726"/>
      <c r="GNL266" s="726"/>
      <c r="GNM266" s="726"/>
      <c r="GNN266" s="726"/>
      <c r="GNO266" s="726"/>
      <c r="GNP266" s="726"/>
      <c r="GNQ266" s="726"/>
      <c r="GNR266" s="726"/>
      <c r="GNS266" s="726"/>
      <c r="GNT266" s="726"/>
      <c r="GNU266" s="726"/>
      <c r="GNV266" s="726"/>
      <c r="GNW266" s="726"/>
      <c r="GNX266" s="726"/>
      <c r="GNY266" s="726"/>
      <c r="GNZ266" s="726"/>
      <c r="GOA266" s="726"/>
      <c r="GOB266" s="726"/>
      <c r="GOC266" s="726"/>
      <c r="GOD266" s="726"/>
      <c r="GOE266" s="726"/>
      <c r="GOF266" s="726"/>
      <c r="GOG266" s="726"/>
      <c r="GOH266" s="726"/>
      <c r="GOI266" s="726"/>
      <c r="GOJ266" s="726"/>
      <c r="GOK266" s="726"/>
      <c r="GOL266" s="726"/>
      <c r="GOM266" s="726"/>
      <c r="GON266" s="726"/>
      <c r="GOO266" s="726"/>
      <c r="GOP266" s="726"/>
      <c r="GOQ266" s="726"/>
      <c r="GOR266" s="726"/>
      <c r="GOS266" s="726"/>
      <c r="GOT266" s="726"/>
      <c r="GOU266" s="726"/>
      <c r="GOV266" s="726"/>
      <c r="GOW266" s="726"/>
      <c r="GOX266" s="726"/>
      <c r="GOY266" s="726"/>
      <c r="GOZ266" s="726"/>
      <c r="GPA266" s="726"/>
      <c r="GPB266" s="726"/>
      <c r="GPC266" s="726"/>
      <c r="GPD266" s="726"/>
      <c r="GPE266" s="726"/>
      <c r="GPF266" s="726"/>
      <c r="GPG266" s="726"/>
      <c r="GPH266" s="726"/>
      <c r="GPI266" s="726"/>
      <c r="GPJ266" s="726"/>
      <c r="GPK266" s="726"/>
      <c r="GPL266" s="726"/>
      <c r="GPM266" s="726"/>
      <c r="GPN266" s="726"/>
      <c r="GPO266" s="726"/>
      <c r="GPP266" s="726"/>
      <c r="GPQ266" s="726"/>
      <c r="GPR266" s="726"/>
      <c r="GPS266" s="726"/>
      <c r="GPT266" s="726"/>
      <c r="GPU266" s="726"/>
      <c r="GPV266" s="726"/>
      <c r="GPW266" s="726"/>
      <c r="GPX266" s="726"/>
      <c r="GPY266" s="726"/>
      <c r="GPZ266" s="726"/>
      <c r="GQA266" s="726"/>
      <c r="GQB266" s="726"/>
      <c r="GQC266" s="726"/>
      <c r="GQD266" s="726"/>
      <c r="GQE266" s="726"/>
      <c r="GQF266" s="726"/>
      <c r="GQG266" s="726"/>
      <c r="GQH266" s="726"/>
      <c r="GQI266" s="726"/>
      <c r="GQJ266" s="726"/>
      <c r="GQK266" s="726"/>
      <c r="GQL266" s="726"/>
      <c r="GQM266" s="726"/>
      <c r="GQN266" s="726"/>
      <c r="GQO266" s="726"/>
      <c r="GQP266" s="726"/>
      <c r="GQQ266" s="726"/>
      <c r="GQR266" s="726"/>
      <c r="GQS266" s="726"/>
      <c r="GQT266" s="726"/>
      <c r="GQU266" s="726"/>
      <c r="GQV266" s="726"/>
      <c r="GQW266" s="726"/>
      <c r="GQX266" s="726"/>
      <c r="GQY266" s="726"/>
      <c r="GQZ266" s="726"/>
      <c r="GRA266" s="726"/>
      <c r="GRB266" s="726"/>
      <c r="GRC266" s="726"/>
      <c r="GRD266" s="726"/>
      <c r="GRE266" s="726"/>
      <c r="GRF266" s="726"/>
      <c r="GRG266" s="726"/>
      <c r="GRH266" s="726"/>
      <c r="GRI266" s="726"/>
      <c r="GRJ266" s="726"/>
      <c r="GRK266" s="726"/>
      <c r="GRL266" s="726"/>
      <c r="GRM266" s="726"/>
      <c r="GRN266" s="726"/>
      <c r="GRO266" s="726"/>
      <c r="GRP266" s="726"/>
      <c r="GRQ266" s="726"/>
      <c r="GRR266" s="726"/>
      <c r="GRS266" s="726"/>
      <c r="GRT266" s="726"/>
      <c r="GRU266" s="726"/>
      <c r="GRV266" s="726"/>
      <c r="GRW266" s="726"/>
      <c r="GRX266" s="726"/>
      <c r="GRY266" s="726"/>
      <c r="GRZ266" s="726"/>
      <c r="GSA266" s="726"/>
      <c r="GSB266" s="726"/>
      <c r="GSC266" s="726"/>
      <c r="GSD266" s="726"/>
      <c r="GSE266" s="726"/>
      <c r="GSF266" s="726"/>
      <c r="GSG266" s="726"/>
      <c r="GSH266" s="726"/>
      <c r="GSI266" s="726"/>
      <c r="GSJ266" s="726"/>
      <c r="GSK266" s="726"/>
      <c r="GSL266" s="726"/>
      <c r="GSM266" s="726"/>
      <c r="GSN266" s="726"/>
      <c r="GSO266" s="726"/>
      <c r="GSP266" s="726"/>
      <c r="GSQ266" s="726"/>
      <c r="GSR266" s="726"/>
      <c r="GSS266" s="726"/>
      <c r="GST266" s="726"/>
      <c r="GSU266" s="726"/>
      <c r="GSV266" s="726"/>
      <c r="GSW266" s="726"/>
      <c r="GSX266" s="726"/>
      <c r="GSY266" s="726"/>
      <c r="GSZ266" s="726"/>
      <c r="GTA266" s="726"/>
      <c r="GTB266" s="726"/>
      <c r="GTC266" s="726"/>
      <c r="GTD266" s="726"/>
      <c r="GTE266" s="726"/>
      <c r="GTF266" s="726"/>
      <c r="GTG266" s="726"/>
      <c r="GTH266" s="726"/>
      <c r="GTI266" s="726"/>
      <c r="GTJ266" s="726"/>
      <c r="GTK266" s="726"/>
      <c r="GTL266" s="726"/>
      <c r="GTM266" s="726"/>
      <c r="GTN266" s="726"/>
      <c r="GTO266" s="726"/>
      <c r="GTP266" s="726"/>
      <c r="GTQ266" s="726"/>
      <c r="GTR266" s="726"/>
      <c r="GTS266" s="726"/>
      <c r="GTT266" s="726"/>
      <c r="GTU266" s="726"/>
      <c r="GTV266" s="726"/>
      <c r="GTW266" s="726"/>
      <c r="GTX266" s="726"/>
      <c r="GTY266" s="726"/>
      <c r="GTZ266" s="726"/>
      <c r="GUA266" s="726"/>
      <c r="GUB266" s="726"/>
      <c r="GUC266" s="726"/>
      <c r="GUD266" s="726"/>
      <c r="GUE266" s="726"/>
      <c r="GUF266" s="726"/>
      <c r="GUG266" s="726"/>
      <c r="GUH266" s="726"/>
      <c r="GUI266" s="726"/>
      <c r="GUJ266" s="726"/>
      <c r="GUK266" s="726"/>
      <c r="GUL266" s="726"/>
      <c r="GUM266" s="726"/>
      <c r="GUN266" s="726"/>
      <c r="GUO266" s="726"/>
      <c r="GUP266" s="726"/>
      <c r="GUQ266" s="726"/>
      <c r="GUR266" s="726"/>
      <c r="GUS266" s="726"/>
      <c r="GUT266" s="726"/>
      <c r="GUU266" s="726"/>
      <c r="GUV266" s="726"/>
      <c r="GUW266" s="726"/>
      <c r="GUX266" s="726"/>
      <c r="GUY266" s="726"/>
      <c r="GUZ266" s="726"/>
      <c r="GVA266" s="726"/>
      <c r="GVB266" s="726"/>
      <c r="GVC266" s="726"/>
      <c r="GVD266" s="726"/>
      <c r="GVE266" s="726"/>
      <c r="GVF266" s="726"/>
      <c r="GVG266" s="726"/>
      <c r="GVH266" s="726"/>
      <c r="GVI266" s="726"/>
      <c r="GVJ266" s="726"/>
      <c r="GVK266" s="726"/>
      <c r="GVL266" s="726"/>
      <c r="GVM266" s="726"/>
      <c r="GVN266" s="726"/>
      <c r="GVO266" s="726"/>
      <c r="GVP266" s="726"/>
      <c r="GVQ266" s="726"/>
      <c r="GVR266" s="726"/>
      <c r="GVS266" s="726"/>
      <c r="GVT266" s="726"/>
      <c r="GVU266" s="726"/>
      <c r="GVV266" s="726"/>
      <c r="GVW266" s="726"/>
      <c r="GVX266" s="726"/>
      <c r="GVY266" s="726"/>
      <c r="GVZ266" s="726"/>
      <c r="GWA266" s="726"/>
      <c r="GWB266" s="726"/>
      <c r="GWC266" s="726"/>
      <c r="GWD266" s="726"/>
      <c r="GWE266" s="726"/>
      <c r="GWF266" s="726"/>
      <c r="GWG266" s="726"/>
      <c r="GWH266" s="726"/>
      <c r="GWI266" s="726"/>
      <c r="GWJ266" s="726"/>
      <c r="GWK266" s="726"/>
      <c r="GWL266" s="726"/>
      <c r="GWM266" s="726"/>
      <c r="GWN266" s="726"/>
      <c r="GWO266" s="726"/>
      <c r="GWP266" s="726"/>
      <c r="GWQ266" s="726"/>
      <c r="GWR266" s="726"/>
      <c r="GWS266" s="726"/>
      <c r="GWT266" s="726"/>
      <c r="GWU266" s="726"/>
      <c r="GWV266" s="726"/>
      <c r="GWW266" s="726"/>
      <c r="GWX266" s="726"/>
      <c r="GWY266" s="726"/>
      <c r="GWZ266" s="726"/>
      <c r="GXA266" s="726"/>
      <c r="GXB266" s="726"/>
      <c r="GXC266" s="726"/>
      <c r="GXD266" s="726"/>
      <c r="GXE266" s="726"/>
      <c r="GXF266" s="726"/>
      <c r="GXG266" s="726"/>
      <c r="GXH266" s="726"/>
      <c r="GXI266" s="726"/>
      <c r="GXJ266" s="726"/>
      <c r="GXK266" s="726"/>
      <c r="GXL266" s="726"/>
      <c r="GXM266" s="726"/>
      <c r="GXN266" s="726"/>
      <c r="GXO266" s="726"/>
      <c r="GXP266" s="726"/>
      <c r="GXQ266" s="726"/>
      <c r="GXR266" s="726"/>
      <c r="GXS266" s="726"/>
      <c r="GXT266" s="726"/>
      <c r="GXU266" s="726"/>
      <c r="GXV266" s="726"/>
      <c r="GXW266" s="726"/>
      <c r="GXX266" s="726"/>
      <c r="GXY266" s="726"/>
      <c r="GXZ266" s="726"/>
      <c r="GYA266" s="726"/>
      <c r="GYB266" s="726"/>
      <c r="GYC266" s="726"/>
      <c r="GYD266" s="726"/>
      <c r="GYE266" s="726"/>
      <c r="GYF266" s="726"/>
      <c r="GYG266" s="726"/>
      <c r="GYH266" s="726"/>
      <c r="GYI266" s="726"/>
      <c r="GYJ266" s="726"/>
      <c r="GYK266" s="726"/>
      <c r="GYL266" s="726"/>
      <c r="GYM266" s="726"/>
      <c r="GYN266" s="726"/>
      <c r="GYO266" s="726"/>
      <c r="GYP266" s="726"/>
      <c r="GYQ266" s="726"/>
      <c r="GYR266" s="726"/>
      <c r="GYS266" s="726"/>
      <c r="GYT266" s="726"/>
      <c r="GYU266" s="726"/>
      <c r="GYV266" s="726"/>
      <c r="GYW266" s="726"/>
      <c r="GYX266" s="726"/>
      <c r="GYY266" s="726"/>
      <c r="GYZ266" s="726"/>
      <c r="GZA266" s="726"/>
      <c r="GZB266" s="726"/>
      <c r="GZC266" s="726"/>
      <c r="GZD266" s="726"/>
      <c r="GZE266" s="726"/>
      <c r="GZF266" s="726"/>
      <c r="GZG266" s="726"/>
      <c r="GZH266" s="726"/>
      <c r="GZI266" s="726"/>
      <c r="GZJ266" s="726"/>
      <c r="GZK266" s="726"/>
      <c r="GZL266" s="726"/>
      <c r="GZM266" s="726"/>
      <c r="GZN266" s="726"/>
      <c r="GZO266" s="726"/>
      <c r="GZP266" s="726"/>
      <c r="GZQ266" s="726"/>
      <c r="GZR266" s="726"/>
      <c r="GZS266" s="726"/>
      <c r="GZT266" s="726"/>
      <c r="GZU266" s="726"/>
      <c r="GZV266" s="726"/>
      <c r="GZW266" s="726"/>
      <c r="GZX266" s="726"/>
      <c r="GZY266" s="726"/>
      <c r="GZZ266" s="726"/>
      <c r="HAA266" s="726"/>
      <c r="HAB266" s="726"/>
      <c r="HAC266" s="726"/>
      <c r="HAD266" s="726"/>
      <c r="HAE266" s="726"/>
      <c r="HAF266" s="726"/>
      <c r="HAG266" s="726"/>
      <c r="HAH266" s="726"/>
      <c r="HAI266" s="726"/>
      <c r="HAJ266" s="726"/>
      <c r="HAK266" s="726"/>
      <c r="HAL266" s="726"/>
      <c r="HAM266" s="726"/>
      <c r="HAN266" s="726"/>
      <c r="HAO266" s="726"/>
      <c r="HAP266" s="726"/>
      <c r="HAQ266" s="726"/>
      <c r="HAR266" s="726"/>
      <c r="HAS266" s="726"/>
      <c r="HAT266" s="726"/>
      <c r="HAU266" s="726"/>
      <c r="HAV266" s="726"/>
      <c r="HAW266" s="726"/>
      <c r="HAX266" s="726"/>
      <c r="HAY266" s="726"/>
      <c r="HAZ266" s="726"/>
      <c r="HBA266" s="726"/>
      <c r="HBB266" s="726"/>
      <c r="HBC266" s="726"/>
      <c r="HBD266" s="726"/>
      <c r="HBE266" s="726"/>
      <c r="HBF266" s="726"/>
      <c r="HBG266" s="726"/>
      <c r="HBH266" s="726"/>
      <c r="HBI266" s="726"/>
      <c r="HBJ266" s="726"/>
      <c r="HBK266" s="726"/>
      <c r="HBL266" s="726"/>
      <c r="HBM266" s="726"/>
      <c r="HBN266" s="726"/>
      <c r="HBO266" s="726"/>
      <c r="HBP266" s="726"/>
      <c r="HBQ266" s="726"/>
      <c r="HBR266" s="726"/>
      <c r="HBS266" s="726"/>
      <c r="HBT266" s="726"/>
      <c r="HBU266" s="726"/>
      <c r="HBV266" s="726"/>
      <c r="HBW266" s="726"/>
      <c r="HBX266" s="726"/>
      <c r="HBY266" s="726"/>
      <c r="HBZ266" s="726"/>
      <c r="HCA266" s="726"/>
      <c r="HCB266" s="726"/>
      <c r="HCC266" s="726"/>
      <c r="HCD266" s="726"/>
      <c r="HCE266" s="726"/>
      <c r="HCF266" s="726"/>
      <c r="HCG266" s="726"/>
      <c r="HCH266" s="726"/>
      <c r="HCI266" s="726"/>
      <c r="HCJ266" s="726"/>
      <c r="HCK266" s="726"/>
      <c r="HCL266" s="726"/>
      <c r="HCM266" s="726"/>
      <c r="HCN266" s="726"/>
      <c r="HCO266" s="726"/>
      <c r="HCP266" s="726"/>
      <c r="HCQ266" s="726"/>
      <c r="HCR266" s="726"/>
      <c r="HCS266" s="726"/>
      <c r="HCT266" s="726"/>
      <c r="HCU266" s="726"/>
      <c r="HCV266" s="726"/>
      <c r="HCW266" s="726"/>
      <c r="HCX266" s="726"/>
      <c r="HCY266" s="726"/>
      <c r="HCZ266" s="726"/>
      <c r="HDA266" s="726"/>
      <c r="HDB266" s="726"/>
      <c r="HDC266" s="726"/>
      <c r="HDD266" s="726"/>
      <c r="HDE266" s="726"/>
      <c r="HDF266" s="726"/>
      <c r="HDG266" s="726"/>
      <c r="HDH266" s="726"/>
      <c r="HDI266" s="726"/>
      <c r="HDJ266" s="726"/>
      <c r="HDK266" s="726"/>
      <c r="HDL266" s="726"/>
      <c r="HDM266" s="726"/>
      <c r="HDN266" s="726"/>
      <c r="HDO266" s="726"/>
      <c r="HDP266" s="726"/>
      <c r="HDQ266" s="726"/>
      <c r="HDR266" s="726"/>
      <c r="HDS266" s="726"/>
      <c r="HDT266" s="726"/>
      <c r="HDU266" s="726"/>
      <c r="HDV266" s="726"/>
      <c r="HDW266" s="726"/>
      <c r="HDX266" s="726"/>
      <c r="HDY266" s="726"/>
      <c r="HDZ266" s="726"/>
      <c r="HEA266" s="726"/>
      <c r="HEB266" s="726"/>
      <c r="HEC266" s="726"/>
      <c r="HED266" s="726"/>
      <c r="HEE266" s="726"/>
      <c r="HEF266" s="726"/>
      <c r="HEG266" s="726"/>
      <c r="HEH266" s="726"/>
      <c r="HEI266" s="726"/>
      <c r="HEJ266" s="726"/>
      <c r="HEK266" s="726"/>
      <c r="HEL266" s="726"/>
      <c r="HEM266" s="726"/>
      <c r="HEN266" s="726"/>
      <c r="HEO266" s="726"/>
      <c r="HEP266" s="726"/>
      <c r="HEQ266" s="726"/>
      <c r="HER266" s="726"/>
      <c r="HES266" s="726"/>
      <c r="HET266" s="726"/>
      <c r="HEU266" s="726"/>
      <c r="HEV266" s="726"/>
      <c r="HEW266" s="726"/>
      <c r="HEX266" s="726"/>
      <c r="HEY266" s="726"/>
      <c r="HEZ266" s="726"/>
      <c r="HFA266" s="726"/>
      <c r="HFB266" s="726"/>
      <c r="HFC266" s="726"/>
      <c r="HFD266" s="726"/>
      <c r="HFE266" s="726"/>
      <c r="HFF266" s="726"/>
      <c r="HFG266" s="726"/>
      <c r="HFH266" s="726"/>
      <c r="HFI266" s="726"/>
      <c r="HFJ266" s="726"/>
      <c r="HFK266" s="726"/>
      <c r="HFL266" s="726"/>
      <c r="HFM266" s="726"/>
      <c r="HFN266" s="726"/>
      <c r="HFO266" s="726"/>
      <c r="HFP266" s="726"/>
      <c r="HFQ266" s="726"/>
      <c r="HFR266" s="726"/>
      <c r="HFS266" s="726"/>
      <c r="HFT266" s="726"/>
      <c r="HFU266" s="726"/>
      <c r="HFV266" s="726"/>
      <c r="HFW266" s="726"/>
      <c r="HFX266" s="726"/>
      <c r="HFY266" s="726"/>
      <c r="HFZ266" s="726"/>
      <c r="HGA266" s="726"/>
      <c r="HGB266" s="726"/>
      <c r="HGC266" s="726"/>
      <c r="HGD266" s="726"/>
      <c r="HGE266" s="726"/>
      <c r="HGF266" s="726"/>
      <c r="HGG266" s="726"/>
      <c r="HGH266" s="726"/>
      <c r="HGI266" s="726"/>
      <c r="HGJ266" s="726"/>
      <c r="HGK266" s="726"/>
      <c r="HGL266" s="726"/>
      <c r="HGM266" s="726"/>
      <c r="HGN266" s="726"/>
      <c r="HGO266" s="726"/>
      <c r="HGP266" s="726"/>
      <c r="HGQ266" s="726"/>
      <c r="HGR266" s="726"/>
      <c r="HGS266" s="726"/>
      <c r="HGT266" s="726"/>
      <c r="HGU266" s="726"/>
      <c r="HGV266" s="726"/>
      <c r="HGW266" s="726"/>
      <c r="HGX266" s="726"/>
      <c r="HGY266" s="726"/>
      <c r="HGZ266" s="726"/>
      <c r="HHA266" s="726"/>
      <c r="HHB266" s="726"/>
      <c r="HHC266" s="726"/>
      <c r="HHD266" s="726"/>
      <c r="HHE266" s="726"/>
      <c r="HHF266" s="726"/>
      <c r="HHG266" s="726"/>
      <c r="HHH266" s="726"/>
      <c r="HHI266" s="726"/>
      <c r="HHJ266" s="726"/>
      <c r="HHK266" s="726"/>
      <c r="HHL266" s="726"/>
      <c r="HHM266" s="726"/>
      <c r="HHN266" s="726"/>
      <c r="HHO266" s="726"/>
      <c r="HHP266" s="726"/>
      <c r="HHQ266" s="726"/>
      <c r="HHR266" s="726"/>
      <c r="HHS266" s="726"/>
      <c r="HHT266" s="726"/>
      <c r="HHU266" s="726"/>
      <c r="HHV266" s="726"/>
      <c r="HHW266" s="726"/>
      <c r="HHX266" s="726"/>
      <c r="HHY266" s="726"/>
      <c r="HHZ266" s="726"/>
      <c r="HIA266" s="726"/>
      <c r="HIB266" s="726"/>
      <c r="HIC266" s="726"/>
      <c r="HID266" s="726"/>
      <c r="HIE266" s="726"/>
      <c r="HIF266" s="726"/>
      <c r="HIG266" s="726"/>
      <c r="HIH266" s="726"/>
      <c r="HII266" s="726"/>
      <c r="HIJ266" s="726"/>
      <c r="HIK266" s="726"/>
      <c r="HIL266" s="726"/>
      <c r="HIM266" s="726"/>
      <c r="HIN266" s="726"/>
      <c r="HIO266" s="726"/>
      <c r="HIP266" s="726"/>
      <c r="HIQ266" s="726"/>
      <c r="HIR266" s="726"/>
      <c r="HIS266" s="726"/>
      <c r="HIT266" s="726"/>
      <c r="HIU266" s="726"/>
      <c r="HIV266" s="726"/>
      <c r="HIW266" s="726"/>
      <c r="HIX266" s="726"/>
      <c r="HIY266" s="726"/>
      <c r="HIZ266" s="726"/>
      <c r="HJA266" s="726"/>
      <c r="HJB266" s="726"/>
      <c r="HJC266" s="726"/>
      <c r="HJD266" s="726"/>
      <c r="HJE266" s="726"/>
      <c r="HJF266" s="726"/>
      <c r="HJG266" s="726"/>
      <c r="HJH266" s="726"/>
      <c r="HJI266" s="726"/>
      <c r="HJJ266" s="726"/>
      <c r="HJK266" s="726"/>
      <c r="HJL266" s="726"/>
      <c r="HJM266" s="726"/>
      <c r="HJN266" s="726"/>
      <c r="HJO266" s="726"/>
      <c r="HJP266" s="726"/>
      <c r="HJQ266" s="726"/>
      <c r="HJR266" s="726"/>
      <c r="HJS266" s="726"/>
      <c r="HJT266" s="726"/>
      <c r="HJU266" s="726"/>
      <c r="HJV266" s="726"/>
      <c r="HJW266" s="726"/>
      <c r="HJX266" s="726"/>
      <c r="HJY266" s="726"/>
      <c r="HJZ266" s="726"/>
      <c r="HKA266" s="726"/>
      <c r="HKB266" s="726"/>
      <c r="HKC266" s="726"/>
      <c r="HKD266" s="726"/>
      <c r="HKE266" s="726"/>
      <c r="HKF266" s="726"/>
      <c r="HKG266" s="726"/>
      <c r="HKH266" s="726"/>
      <c r="HKI266" s="726"/>
      <c r="HKJ266" s="726"/>
      <c r="HKK266" s="726"/>
      <c r="HKL266" s="726"/>
      <c r="HKM266" s="726"/>
      <c r="HKN266" s="726"/>
      <c r="HKO266" s="726"/>
      <c r="HKP266" s="726"/>
      <c r="HKQ266" s="726"/>
      <c r="HKR266" s="726"/>
      <c r="HKS266" s="726"/>
      <c r="HKT266" s="726"/>
      <c r="HKU266" s="726"/>
      <c r="HKV266" s="726"/>
      <c r="HKW266" s="726"/>
      <c r="HKX266" s="726"/>
      <c r="HKY266" s="726"/>
      <c r="HKZ266" s="726"/>
      <c r="HLA266" s="726"/>
      <c r="HLB266" s="726"/>
      <c r="HLC266" s="726"/>
      <c r="HLD266" s="726"/>
      <c r="HLE266" s="726"/>
      <c r="HLF266" s="726"/>
      <c r="HLG266" s="726"/>
      <c r="HLH266" s="726"/>
      <c r="HLI266" s="726"/>
      <c r="HLJ266" s="726"/>
      <c r="HLK266" s="726"/>
      <c r="HLL266" s="726"/>
      <c r="HLM266" s="726"/>
      <c r="HLN266" s="726"/>
      <c r="HLO266" s="726"/>
      <c r="HLP266" s="726"/>
      <c r="HLQ266" s="726"/>
      <c r="HLR266" s="726"/>
      <c r="HLS266" s="726"/>
      <c r="HLT266" s="726"/>
      <c r="HLU266" s="726"/>
      <c r="HLV266" s="726"/>
      <c r="HLW266" s="726"/>
      <c r="HLX266" s="726"/>
      <c r="HLY266" s="726"/>
      <c r="HLZ266" s="726"/>
      <c r="HMA266" s="726"/>
      <c r="HMB266" s="726"/>
      <c r="HMC266" s="726"/>
      <c r="HMD266" s="726"/>
      <c r="HME266" s="726"/>
      <c r="HMF266" s="726"/>
      <c r="HMG266" s="726"/>
      <c r="HMH266" s="726"/>
      <c r="HMI266" s="726"/>
      <c r="HMJ266" s="726"/>
      <c r="HMK266" s="726"/>
      <c r="HML266" s="726"/>
      <c r="HMM266" s="726"/>
      <c r="HMN266" s="726"/>
      <c r="HMO266" s="726"/>
      <c r="HMP266" s="726"/>
      <c r="HMQ266" s="726"/>
      <c r="HMR266" s="726"/>
      <c r="HMS266" s="726"/>
      <c r="HMT266" s="726"/>
      <c r="HMU266" s="726"/>
      <c r="HMV266" s="726"/>
      <c r="HMW266" s="726"/>
      <c r="HMX266" s="726"/>
      <c r="HMY266" s="726"/>
      <c r="HMZ266" s="726"/>
      <c r="HNA266" s="726"/>
      <c r="HNB266" s="726"/>
      <c r="HNC266" s="726"/>
      <c r="HND266" s="726"/>
      <c r="HNE266" s="726"/>
      <c r="HNF266" s="726"/>
      <c r="HNG266" s="726"/>
      <c r="HNH266" s="726"/>
      <c r="HNI266" s="726"/>
      <c r="HNJ266" s="726"/>
      <c r="HNK266" s="726"/>
      <c r="HNL266" s="726"/>
      <c r="HNM266" s="726"/>
      <c r="HNN266" s="726"/>
      <c r="HNO266" s="726"/>
      <c r="HNP266" s="726"/>
      <c r="HNQ266" s="726"/>
      <c r="HNR266" s="726"/>
      <c r="HNS266" s="726"/>
      <c r="HNT266" s="726"/>
      <c r="HNU266" s="726"/>
      <c r="HNV266" s="726"/>
      <c r="HNW266" s="726"/>
      <c r="HNX266" s="726"/>
      <c r="HNY266" s="726"/>
      <c r="HNZ266" s="726"/>
      <c r="HOA266" s="726"/>
      <c r="HOB266" s="726"/>
      <c r="HOC266" s="726"/>
      <c r="HOD266" s="726"/>
      <c r="HOE266" s="726"/>
      <c r="HOF266" s="726"/>
      <c r="HOG266" s="726"/>
      <c r="HOH266" s="726"/>
      <c r="HOI266" s="726"/>
      <c r="HOJ266" s="726"/>
      <c r="HOK266" s="726"/>
      <c r="HOL266" s="726"/>
      <c r="HOM266" s="726"/>
      <c r="HON266" s="726"/>
      <c r="HOO266" s="726"/>
      <c r="HOP266" s="726"/>
      <c r="HOQ266" s="726"/>
      <c r="HOR266" s="726"/>
      <c r="HOS266" s="726"/>
      <c r="HOT266" s="726"/>
      <c r="HOU266" s="726"/>
      <c r="HOV266" s="726"/>
      <c r="HOW266" s="726"/>
      <c r="HOX266" s="726"/>
      <c r="HOY266" s="726"/>
      <c r="HOZ266" s="726"/>
      <c r="HPA266" s="726"/>
      <c r="HPB266" s="726"/>
      <c r="HPC266" s="726"/>
      <c r="HPD266" s="726"/>
      <c r="HPE266" s="726"/>
      <c r="HPF266" s="726"/>
      <c r="HPG266" s="726"/>
      <c r="HPH266" s="726"/>
      <c r="HPI266" s="726"/>
      <c r="HPJ266" s="726"/>
      <c r="HPK266" s="726"/>
      <c r="HPL266" s="726"/>
      <c r="HPM266" s="726"/>
      <c r="HPN266" s="726"/>
      <c r="HPO266" s="726"/>
      <c r="HPP266" s="726"/>
      <c r="HPQ266" s="726"/>
      <c r="HPR266" s="726"/>
      <c r="HPS266" s="726"/>
      <c r="HPT266" s="726"/>
      <c r="HPU266" s="726"/>
      <c r="HPV266" s="726"/>
      <c r="HPW266" s="726"/>
      <c r="HPX266" s="726"/>
      <c r="HPY266" s="726"/>
      <c r="HPZ266" s="726"/>
      <c r="HQA266" s="726"/>
      <c r="HQB266" s="726"/>
      <c r="HQC266" s="726"/>
      <c r="HQD266" s="726"/>
      <c r="HQE266" s="726"/>
      <c r="HQF266" s="726"/>
      <c r="HQG266" s="726"/>
      <c r="HQH266" s="726"/>
      <c r="HQI266" s="726"/>
      <c r="HQJ266" s="726"/>
      <c r="HQK266" s="726"/>
      <c r="HQL266" s="726"/>
      <c r="HQM266" s="726"/>
      <c r="HQN266" s="726"/>
      <c r="HQO266" s="726"/>
      <c r="HQP266" s="726"/>
      <c r="HQQ266" s="726"/>
      <c r="HQR266" s="726"/>
      <c r="HQS266" s="726"/>
      <c r="HQT266" s="726"/>
      <c r="HQU266" s="726"/>
      <c r="HQV266" s="726"/>
      <c r="HQW266" s="726"/>
      <c r="HQX266" s="726"/>
      <c r="HQY266" s="726"/>
      <c r="HQZ266" s="726"/>
      <c r="HRA266" s="726"/>
      <c r="HRB266" s="726"/>
      <c r="HRC266" s="726"/>
      <c r="HRD266" s="726"/>
      <c r="HRE266" s="726"/>
      <c r="HRF266" s="726"/>
      <c r="HRG266" s="726"/>
      <c r="HRH266" s="726"/>
      <c r="HRI266" s="726"/>
      <c r="HRJ266" s="726"/>
      <c r="HRK266" s="726"/>
      <c r="HRL266" s="726"/>
      <c r="HRM266" s="726"/>
      <c r="HRN266" s="726"/>
      <c r="HRO266" s="726"/>
      <c r="HRP266" s="726"/>
      <c r="HRQ266" s="726"/>
      <c r="HRR266" s="726"/>
      <c r="HRS266" s="726"/>
      <c r="HRT266" s="726"/>
      <c r="HRU266" s="726"/>
      <c r="HRV266" s="726"/>
      <c r="HRW266" s="726"/>
      <c r="HRX266" s="726"/>
      <c r="HRY266" s="726"/>
      <c r="HRZ266" s="726"/>
      <c r="HSA266" s="726"/>
      <c r="HSB266" s="726"/>
      <c r="HSC266" s="726"/>
      <c r="HSD266" s="726"/>
      <c r="HSE266" s="726"/>
      <c r="HSF266" s="726"/>
      <c r="HSG266" s="726"/>
      <c r="HSH266" s="726"/>
      <c r="HSI266" s="726"/>
      <c r="HSJ266" s="726"/>
      <c r="HSK266" s="726"/>
      <c r="HSL266" s="726"/>
      <c r="HSM266" s="726"/>
      <c r="HSN266" s="726"/>
      <c r="HSO266" s="726"/>
      <c r="HSP266" s="726"/>
      <c r="HSQ266" s="726"/>
      <c r="HSR266" s="726"/>
      <c r="HSS266" s="726"/>
      <c r="HST266" s="726"/>
      <c r="HSU266" s="726"/>
      <c r="HSV266" s="726"/>
      <c r="HSW266" s="726"/>
      <c r="HSX266" s="726"/>
      <c r="HSY266" s="726"/>
      <c r="HSZ266" s="726"/>
      <c r="HTA266" s="726"/>
      <c r="HTB266" s="726"/>
      <c r="HTC266" s="726"/>
      <c r="HTD266" s="726"/>
      <c r="HTE266" s="726"/>
      <c r="HTF266" s="726"/>
      <c r="HTG266" s="726"/>
      <c r="HTH266" s="726"/>
      <c r="HTI266" s="726"/>
      <c r="HTJ266" s="726"/>
      <c r="HTK266" s="726"/>
      <c r="HTL266" s="726"/>
      <c r="HTM266" s="726"/>
      <c r="HTN266" s="726"/>
      <c r="HTO266" s="726"/>
      <c r="HTP266" s="726"/>
      <c r="HTQ266" s="726"/>
      <c r="HTR266" s="726"/>
      <c r="HTS266" s="726"/>
      <c r="HTT266" s="726"/>
      <c r="HTU266" s="726"/>
      <c r="HTV266" s="726"/>
      <c r="HTW266" s="726"/>
      <c r="HTX266" s="726"/>
      <c r="HTY266" s="726"/>
      <c r="HTZ266" s="726"/>
      <c r="HUA266" s="726"/>
      <c r="HUB266" s="726"/>
      <c r="HUC266" s="726"/>
      <c r="HUD266" s="726"/>
      <c r="HUE266" s="726"/>
      <c r="HUF266" s="726"/>
      <c r="HUG266" s="726"/>
      <c r="HUH266" s="726"/>
      <c r="HUI266" s="726"/>
      <c r="HUJ266" s="726"/>
      <c r="HUK266" s="726"/>
      <c r="HUL266" s="726"/>
      <c r="HUM266" s="726"/>
      <c r="HUN266" s="726"/>
      <c r="HUO266" s="726"/>
      <c r="HUP266" s="726"/>
      <c r="HUQ266" s="726"/>
      <c r="HUR266" s="726"/>
      <c r="HUS266" s="726"/>
      <c r="HUT266" s="726"/>
      <c r="HUU266" s="726"/>
      <c r="HUV266" s="726"/>
      <c r="HUW266" s="726"/>
      <c r="HUX266" s="726"/>
      <c r="HUY266" s="726"/>
      <c r="HUZ266" s="726"/>
      <c r="HVA266" s="726"/>
      <c r="HVB266" s="726"/>
      <c r="HVC266" s="726"/>
      <c r="HVD266" s="726"/>
      <c r="HVE266" s="726"/>
      <c r="HVF266" s="726"/>
      <c r="HVG266" s="726"/>
      <c r="HVH266" s="726"/>
      <c r="HVI266" s="726"/>
      <c r="HVJ266" s="726"/>
      <c r="HVK266" s="726"/>
      <c r="HVL266" s="726"/>
      <c r="HVM266" s="726"/>
      <c r="HVN266" s="726"/>
      <c r="HVO266" s="726"/>
      <c r="HVP266" s="726"/>
      <c r="HVQ266" s="726"/>
      <c r="HVR266" s="726"/>
      <c r="HVS266" s="726"/>
      <c r="HVT266" s="726"/>
      <c r="HVU266" s="726"/>
      <c r="HVV266" s="726"/>
      <c r="HVW266" s="726"/>
      <c r="HVX266" s="726"/>
      <c r="HVY266" s="726"/>
      <c r="HVZ266" s="726"/>
      <c r="HWA266" s="726"/>
      <c r="HWB266" s="726"/>
      <c r="HWC266" s="726"/>
      <c r="HWD266" s="726"/>
      <c r="HWE266" s="726"/>
      <c r="HWF266" s="726"/>
      <c r="HWG266" s="726"/>
      <c r="HWH266" s="726"/>
      <c r="HWI266" s="726"/>
      <c r="HWJ266" s="726"/>
      <c r="HWK266" s="726"/>
      <c r="HWL266" s="726"/>
      <c r="HWM266" s="726"/>
      <c r="HWN266" s="726"/>
      <c r="HWO266" s="726"/>
      <c r="HWP266" s="726"/>
      <c r="HWQ266" s="726"/>
      <c r="HWR266" s="726"/>
      <c r="HWS266" s="726"/>
      <c r="HWT266" s="726"/>
      <c r="HWU266" s="726"/>
      <c r="HWV266" s="726"/>
      <c r="HWW266" s="726"/>
      <c r="HWX266" s="726"/>
      <c r="HWY266" s="726"/>
      <c r="HWZ266" s="726"/>
      <c r="HXA266" s="726"/>
      <c r="HXB266" s="726"/>
      <c r="HXC266" s="726"/>
      <c r="HXD266" s="726"/>
      <c r="HXE266" s="726"/>
      <c r="HXF266" s="726"/>
      <c r="HXG266" s="726"/>
      <c r="HXH266" s="726"/>
      <c r="HXI266" s="726"/>
      <c r="HXJ266" s="726"/>
      <c r="HXK266" s="726"/>
      <c r="HXL266" s="726"/>
      <c r="HXM266" s="726"/>
      <c r="HXN266" s="726"/>
      <c r="HXO266" s="726"/>
      <c r="HXP266" s="726"/>
      <c r="HXQ266" s="726"/>
      <c r="HXR266" s="726"/>
      <c r="HXS266" s="726"/>
      <c r="HXT266" s="726"/>
      <c r="HXU266" s="726"/>
      <c r="HXV266" s="726"/>
      <c r="HXW266" s="726"/>
      <c r="HXX266" s="726"/>
      <c r="HXY266" s="726"/>
      <c r="HXZ266" s="726"/>
      <c r="HYA266" s="726"/>
      <c r="HYB266" s="726"/>
      <c r="HYC266" s="726"/>
      <c r="HYD266" s="726"/>
      <c r="HYE266" s="726"/>
      <c r="HYF266" s="726"/>
      <c r="HYG266" s="726"/>
      <c r="HYH266" s="726"/>
      <c r="HYI266" s="726"/>
      <c r="HYJ266" s="726"/>
      <c r="HYK266" s="726"/>
      <c r="HYL266" s="726"/>
      <c r="HYM266" s="726"/>
      <c r="HYN266" s="726"/>
      <c r="HYO266" s="726"/>
      <c r="HYP266" s="726"/>
      <c r="HYQ266" s="726"/>
      <c r="HYR266" s="726"/>
      <c r="HYS266" s="726"/>
      <c r="HYT266" s="726"/>
      <c r="HYU266" s="726"/>
      <c r="HYV266" s="726"/>
      <c r="HYW266" s="726"/>
      <c r="HYX266" s="726"/>
      <c r="HYY266" s="726"/>
      <c r="HYZ266" s="726"/>
      <c r="HZA266" s="726"/>
      <c r="HZB266" s="726"/>
      <c r="HZC266" s="726"/>
      <c r="HZD266" s="726"/>
      <c r="HZE266" s="726"/>
      <c r="HZF266" s="726"/>
      <c r="HZG266" s="726"/>
      <c r="HZH266" s="726"/>
      <c r="HZI266" s="726"/>
      <c r="HZJ266" s="726"/>
      <c r="HZK266" s="726"/>
      <c r="HZL266" s="726"/>
      <c r="HZM266" s="726"/>
      <c r="HZN266" s="726"/>
      <c r="HZO266" s="726"/>
      <c r="HZP266" s="726"/>
      <c r="HZQ266" s="726"/>
      <c r="HZR266" s="726"/>
      <c r="HZS266" s="726"/>
      <c r="HZT266" s="726"/>
      <c r="HZU266" s="726"/>
      <c r="HZV266" s="726"/>
      <c r="HZW266" s="726"/>
      <c r="HZX266" s="726"/>
      <c r="HZY266" s="726"/>
      <c r="HZZ266" s="726"/>
      <c r="IAA266" s="726"/>
      <c r="IAB266" s="726"/>
      <c r="IAC266" s="726"/>
      <c r="IAD266" s="726"/>
      <c r="IAE266" s="726"/>
      <c r="IAF266" s="726"/>
      <c r="IAG266" s="726"/>
      <c r="IAH266" s="726"/>
      <c r="IAI266" s="726"/>
      <c r="IAJ266" s="726"/>
      <c r="IAK266" s="726"/>
      <c r="IAL266" s="726"/>
      <c r="IAM266" s="726"/>
      <c r="IAN266" s="726"/>
      <c r="IAO266" s="726"/>
      <c r="IAP266" s="726"/>
      <c r="IAQ266" s="726"/>
      <c r="IAR266" s="726"/>
      <c r="IAS266" s="726"/>
      <c r="IAT266" s="726"/>
      <c r="IAU266" s="726"/>
      <c r="IAV266" s="726"/>
      <c r="IAW266" s="726"/>
      <c r="IAX266" s="726"/>
      <c r="IAY266" s="726"/>
      <c r="IAZ266" s="726"/>
      <c r="IBA266" s="726"/>
      <c r="IBB266" s="726"/>
      <c r="IBC266" s="726"/>
      <c r="IBD266" s="726"/>
      <c r="IBE266" s="726"/>
      <c r="IBF266" s="726"/>
      <c r="IBG266" s="726"/>
      <c r="IBH266" s="726"/>
      <c r="IBI266" s="726"/>
      <c r="IBJ266" s="726"/>
      <c r="IBK266" s="726"/>
      <c r="IBL266" s="726"/>
      <c r="IBM266" s="726"/>
      <c r="IBN266" s="726"/>
      <c r="IBO266" s="726"/>
      <c r="IBP266" s="726"/>
      <c r="IBQ266" s="726"/>
      <c r="IBR266" s="726"/>
      <c r="IBS266" s="726"/>
      <c r="IBT266" s="726"/>
      <c r="IBU266" s="726"/>
      <c r="IBV266" s="726"/>
      <c r="IBW266" s="726"/>
      <c r="IBX266" s="726"/>
      <c r="IBY266" s="726"/>
      <c r="IBZ266" s="726"/>
      <c r="ICA266" s="726"/>
      <c r="ICB266" s="726"/>
      <c r="ICC266" s="726"/>
      <c r="ICD266" s="726"/>
      <c r="ICE266" s="726"/>
      <c r="ICF266" s="726"/>
      <c r="ICG266" s="726"/>
      <c r="ICH266" s="726"/>
      <c r="ICI266" s="726"/>
      <c r="ICJ266" s="726"/>
      <c r="ICK266" s="726"/>
      <c r="ICL266" s="726"/>
      <c r="ICM266" s="726"/>
      <c r="ICN266" s="726"/>
      <c r="ICO266" s="726"/>
      <c r="ICP266" s="726"/>
      <c r="ICQ266" s="726"/>
      <c r="ICR266" s="726"/>
      <c r="ICS266" s="726"/>
      <c r="ICT266" s="726"/>
      <c r="ICU266" s="726"/>
      <c r="ICV266" s="726"/>
      <c r="ICW266" s="726"/>
      <c r="ICX266" s="726"/>
      <c r="ICY266" s="726"/>
      <c r="ICZ266" s="726"/>
      <c r="IDA266" s="726"/>
      <c r="IDB266" s="726"/>
      <c r="IDC266" s="726"/>
      <c r="IDD266" s="726"/>
      <c r="IDE266" s="726"/>
      <c r="IDF266" s="726"/>
      <c r="IDG266" s="726"/>
      <c r="IDH266" s="726"/>
      <c r="IDI266" s="726"/>
      <c r="IDJ266" s="726"/>
      <c r="IDK266" s="726"/>
      <c r="IDL266" s="726"/>
      <c r="IDM266" s="726"/>
      <c r="IDN266" s="726"/>
      <c r="IDO266" s="726"/>
      <c r="IDP266" s="726"/>
      <c r="IDQ266" s="726"/>
      <c r="IDR266" s="726"/>
      <c r="IDS266" s="726"/>
      <c r="IDT266" s="726"/>
      <c r="IDU266" s="726"/>
      <c r="IDV266" s="726"/>
      <c r="IDW266" s="726"/>
      <c r="IDX266" s="726"/>
      <c r="IDY266" s="726"/>
      <c r="IDZ266" s="726"/>
      <c r="IEA266" s="726"/>
      <c r="IEB266" s="726"/>
      <c r="IEC266" s="726"/>
      <c r="IED266" s="726"/>
      <c r="IEE266" s="726"/>
      <c r="IEF266" s="726"/>
      <c r="IEG266" s="726"/>
      <c r="IEH266" s="726"/>
      <c r="IEI266" s="726"/>
      <c r="IEJ266" s="726"/>
      <c r="IEK266" s="726"/>
      <c r="IEL266" s="726"/>
      <c r="IEM266" s="726"/>
      <c r="IEN266" s="726"/>
      <c r="IEO266" s="726"/>
      <c r="IEP266" s="726"/>
      <c r="IEQ266" s="726"/>
      <c r="IER266" s="726"/>
      <c r="IES266" s="726"/>
      <c r="IET266" s="726"/>
      <c r="IEU266" s="726"/>
      <c r="IEV266" s="726"/>
      <c r="IEW266" s="726"/>
      <c r="IEX266" s="726"/>
      <c r="IEY266" s="726"/>
      <c r="IEZ266" s="726"/>
      <c r="IFA266" s="726"/>
      <c r="IFB266" s="726"/>
      <c r="IFC266" s="726"/>
      <c r="IFD266" s="726"/>
      <c r="IFE266" s="726"/>
      <c r="IFF266" s="726"/>
      <c r="IFG266" s="726"/>
      <c r="IFH266" s="726"/>
      <c r="IFI266" s="726"/>
      <c r="IFJ266" s="726"/>
      <c r="IFK266" s="726"/>
      <c r="IFL266" s="726"/>
      <c r="IFM266" s="726"/>
      <c r="IFN266" s="726"/>
      <c r="IFO266" s="726"/>
      <c r="IFP266" s="726"/>
      <c r="IFQ266" s="726"/>
      <c r="IFR266" s="726"/>
      <c r="IFS266" s="726"/>
      <c r="IFT266" s="726"/>
      <c r="IFU266" s="726"/>
      <c r="IFV266" s="726"/>
      <c r="IFW266" s="726"/>
      <c r="IFX266" s="726"/>
      <c r="IFY266" s="726"/>
      <c r="IFZ266" s="726"/>
      <c r="IGA266" s="726"/>
      <c r="IGB266" s="726"/>
      <c r="IGC266" s="726"/>
      <c r="IGD266" s="726"/>
      <c r="IGE266" s="726"/>
      <c r="IGF266" s="726"/>
      <c r="IGG266" s="726"/>
      <c r="IGH266" s="726"/>
      <c r="IGI266" s="726"/>
      <c r="IGJ266" s="726"/>
      <c r="IGK266" s="726"/>
      <c r="IGL266" s="726"/>
      <c r="IGM266" s="726"/>
      <c r="IGN266" s="726"/>
      <c r="IGO266" s="726"/>
      <c r="IGP266" s="726"/>
      <c r="IGQ266" s="726"/>
      <c r="IGR266" s="726"/>
      <c r="IGS266" s="726"/>
      <c r="IGT266" s="726"/>
      <c r="IGU266" s="726"/>
      <c r="IGV266" s="726"/>
      <c r="IGW266" s="726"/>
      <c r="IGX266" s="726"/>
      <c r="IGY266" s="726"/>
      <c r="IGZ266" s="726"/>
      <c r="IHA266" s="726"/>
      <c r="IHB266" s="726"/>
      <c r="IHC266" s="726"/>
      <c r="IHD266" s="726"/>
      <c r="IHE266" s="726"/>
      <c r="IHF266" s="726"/>
      <c r="IHG266" s="726"/>
      <c r="IHH266" s="726"/>
      <c r="IHI266" s="726"/>
      <c r="IHJ266" s="726"/>
      <c r="IHK266" s="726"/>
      <c r="IHL266" s="726"/>
      <c r="IHM266" s="726"/>
      <c r="IHN266" s="726"/>
      <c r="IHO266" s="726"/>
      <c r="IHP266" s="726"/>
      <c r="IHQ266" s="726"/>
      <c r="IHR266" s="726"/>
      <c r="IHS266" s="726"/>
      <c r="IHT266" s="726"/>
      <c r="IHU266" s="726"/>
      <c r="IHV266" s="726"/>
      <c r="IHW266" s="726"/>
      <c r="IHX266" s="726"/>
      <c r="IHY266" s="726"/>
      <c r="IHZ266" s="726"/>
      <c r="IIA266" s="726"/>
      <c r="IIB266" s="726"/>
      <c r="IIC266" s="726"/>
      <c r="IID266" s="726"/>
      <c r="IIE266" s="726"/>
      <c r="IIF266" s="726"/>
      <c r="IIG266" s="726"/>
      <c r="IIH266" s="726"/>
      <c r="III266" s="726"/>
      <c r="IIJ266" s="726"/>
      <c r="IIK266" s="726"/>
      <c r="IIL266" s="726"/>
      <c r="IIM266" s="726"/>
      <c r="IIN266" s="726"/>
      <c r="IIO266" s="726"/>
      <c r="IIP266" s="726"/>
      <c r="IIQ266" s="726"/>
      <c r="IIR266" s="726"/>
      <c r="IIS266" s="726"/>
      <c r="IIT266" s="726"/>
      <c r="IIU266" s="726"/>
      <c r="IIV266" s="726"/>
      <c r="IIW266" s="726"/>
      <c r="IIX266" s="726"/>
      <c r="IIY266" s="726"/>
      <c r="IIZ266" s="726"/>
      <c r="IJA266" s="726"/>
      <c r="IJB266" s="726"/>
      <c r="IJC266" s="726"/>
      <c r="IJD266" s="726"/>
      <c r="IJE266" s="726"/>
      <c r="IJF266" s="726"/>
      <c r="IJG266" s="726"/>
      <c r="IJH266" s="726"/>
      <c r="IJI266" s="726"/>
      <c r="IJJ266" s="726"/>
      <c r="IJK266" s="726"/>
      <c r="IJL266" s="726"/>
      <c r="IJM266" s="726"/>
      <c r="IJN266" s="726"/>
      <c r="IJO266" s="726"/>
      <c r="IJP266" s="726"/>
      <c r="IJQ266" s="726"/>
      <c r="IJR266" s="726"/>
      <c r="IJS266" s="726"/>
      <c r="IJT266" s="726"/>
      <c r="IJU266" s="726"/>
      <c r="IJV266" s="726"/>
      <c r="IJW266" s="726"/>
      <c r="IJX266" s="726"/>
      <c r="IJY266" s="726"/>
      <c r="IJZ266" s="726"/>
      <c r="IKA266" s="726"/>
      <c r="IKB266" s="726"/>
      <c r="IKC266" s="726"/>
      <c r="IKD266" s="726"/>
      <c r="IKE266" s="726"/>
      <c r="IKF266" s="726"/>
      <c r="IKG266" s="726"/>
      <c r="IKH266" s="726"/>
      <c r="IKI266" s="726"/>
      <c r="IKJ266" s="726"/>
      <c r="IKK266" s="726"/>
      <c r="IKL266" s="726"/>
      <c r="IKM266" s="726"/>
      <c r="IKN266" s="726"/>
      <c r="IKO266" s="726"/>
      <c r="IKP266" s="726"/>
      <c r="IKQ266" s="726"/>
      <c r="IKR266" s="726"/>
      <c r="IKS266" s="726"/>
      <c r="IKT266" s="726"/>
      <c r="IKU266" s="726"/>
      <c r="IKV266" s="726"/>
      <c r="IKW266" s="726"/>
      <c r="IKX266" s="726"/>
      <c r="IKY266" s="726"/>
      <c r="IKZ266" s="726"/>
      <c r="ILA266" s="726"/>
      <c r="ILB266" s="726"/>
      <c r="ILC266" s="726"/>
      <c r="ILD266" s="726"/>
      <c r="ILE266" s="726"/>
      <c r="ILF266" s="726"/>
      <c r="ILG266" s="726"/>
      <c r="ILH266" s="726"/>
      <c r="ILI266" s="726"/>
      <c r="ILJ266" s="726"/>
      <c r="ILK266" s="726"/>
      <c r="ILL266" s="726"/>
      <c r="ILM266" s="726"/>
      <c r="ILN266" s="726"/>
      <c r="ILO266" s="726"/>
      <c r="ILP266" s="726"/>
      <c r="ILQ266" s="726"/>
      <c r="ILR266" s="726"/>
      <c r="ILS266" s="726"/>
      <c r="ILT266" s="726"/>
      <c r="ILU266" s="726"/>
      <c r="ILV266" s="726"/>
      <c r="ILW266" s="726"/>
      <c r="ILX266" s="726"/>
      <c r="ILY266" s="726"/>
      <c r="ILZ266" s="726"/>
      <c r="IMA266" s="726"/>
      <c r="IMB266" s="726"/>
      <c r="IMC266" s="726"/>
      <c r="IMD266" s="726"/>
      <c r="IME266" s="726"/>
      <c r="IMF266" s="726"/>
      <c r="IMG266" s="726"/>
      <c r="IMH266" s="726"/>
      <c r="IMI266" s="726"/>
      <c r="IMJ266" s="726"/>
      <c r="IMK266" s="726"/>
      <c r="IML266" s="726"/>
      <c r="IMM266" s="726"/>
      <c r="IMN266" s="726"/>
      <c r="IMO266" s="726"/>
      <c r="IMP266" s="726"/>
      <c r="IMQ266" s="726"/>
      <c r="IMR266" s="726"/>
      <c r="IMS266" s="726"/>
      <c r="IMT266" s="726"/>
      <c r="IMU266" s="726"/>
      <c r="IMV266" s="726"/>
      <c r="IMW266" s="726"/>
      <c r="IMX266" s="726"/>
      <c r="IMY266" s="726"/>
      <c r="IMZ266" s="726"/>
      <c r="INA266" s="726"/>
      <c r="INB266" s="726"/>
      <c r="INC266" s="726"/>
      <c r="IND266" s="726"/>
      <c r="INE266" s="726"/>
      <c r="INF266" s="726"/>
      <c r="ING266" s="726"/>
      <c r="INH266" s="726"/>
      <c r="INI266" s="726"/>
      <c r="INJ266" s="726"/>
      <c r="INK266" s="726"/>
      <c r="INL266" s="726"/>
      <c r="INM266" s="726"/>
      <c r="INN266" s="726"/>
      <c r="INO266" s="726"/>
      <c r="INP266" s="726"/>
      <c r="INQ266" s="726"/>
      <c r="INR266" s="726"/>
      <c r="INS266" s="726"/>
      <c r="INT266" s="726"/>
      <c r="INU266" s="726"/>
      <c r="INV266" s="726"/>
      <c r="INW266" s="726"/>
      <c r="INX266" s="726"/>
      <c r="INY266" s="726"/>
      <c r="INZ266" s="726"/>
      <c r="IOA266" s="726"/>
      <c r="IOB266" s="726"/>
      <c r="IOC266" s="726"/>
      <c r="IOD266" s="726"/>
      <c r="IOE266" s="726"/>
      <c r="IOF266" s="726"/>
      <c r="IOG266" s="726"/>
      <c r="IOH266" s="726"/>
      <c r="IOI266" s="726"/>
      <c r="IOJ266" s="726"/>
      <c r="IOK266" s="726"/>
      <c r="IOL266" s="726"/>
      <c r="IOM266" s="726"/>
      <c r="ION266" s="726"/>
      <c r="IOO266" s="726"/>
      <c r="IOP266" s="726"/>
      <c r="IOQ266" s="726"/>
      <c r="IOR266" s="726"/>
      <c r="IOS266" s="726"/>
      <c r="IOT266" s="726"/>
      <c r="IOU266" s="726"/>
      <c r="IOV266" s="726"/>
      <c r="IOW266" s="726"/>
      <c r="IOX266" s="726"/>
      <c r="IOY266" s="726"/>
      <c r="IOZ266" s="726"/>
      <c r="IPA266" s="726"/>
      <c r="IPB266" s="726"/>
      <c r="IPC266" s="726"/>
      <c r="IPD266" s="726"/>
      <c r="IPE266" s="726"/>
      <c r="IPF266" s="726"/>
      <c r="IPG266" s="726"/>
      <c r="IPH266" s="726"/>
      <c r="IPI266" s="726"/>
      <c r="IPJ266" s="726"/>
      <c r="IPK266" s="726"/>
      <c r="IPL266" s="726"/>
      <c r="IPM266" s="726"/>
      <c r="IPN266" s="726"/>
      <c r="IPO266" s="726"/>
      <c r="IPP266" s="726"/>
      <c r="IPQ266" s="726"/>
      <c r="IPR266" s="726"/>
      <c r="IPS266" s="726"/>
      <c r="IPT266" s="726"/>
      <c r="IPU266" s="726"/>
      <c r="IPV266" s="726"/>
      <c r="IPW266" s="726"/>
      <c r="IPX266" s="726"/>
      <c r="IPY266" s="726"/>
      <c r="IPZ266" s="726"/>
      <c r="IQA266" s="726"/>
      <c r="IQB266" s="726"/>
      <c r="IQC266" s="726"/>
      <c r="IQD266" s="726"/>
      <c r="IQE266" s="726"/>
      <c r="IQF266" s="726"/>
      <c r="IQG266" s="726"/>
      <c r="IQH266" s="726"/>
      <c r="IQI266" s="726"/>
      <c r="IQJ266" s="726"/>
      <c r="IQK266" s="726"/>
      <c r="IQL266" s="726"/>
      <c r="IQM266" s="726"/>
      <c r="IQN266" s="726"/>
      <c r="IQO266" s="726"/>
      <c r="IQP266" s="726"/>
      <c r="IQQ266" s="726"/>
      <c r="IQR266" s="726"/>
      <c r="IQS266" s="726"/>
      <c r="IQT266" s="726"/>
      <c r="IQU266" s="726"/>
      <c r="IQV266" s="726"/>
      <c r="IQW266" s="726"/>
      <c r="IQX266" s="726"/>
      <c r="IQY266" s="726"/>
      <c r="IQZ266" s="726"/>
      <c r="IRA266" s="726"/>
      <c r="IRB266" s="726"/>
      <c r="IRC266" s="726"/>
      <c r="IRD266" s="726"/>
      <c r="IRE266" s="726"/>
      <c r="IRF266" s="726"/>
      <c r="IRG266" s="726"/>
      <c r="IRH266" s="726"/>
      <c r="IRI266" s="726"/>
      <c r="IRJ266" s="726"/>
      <c r="IRK266" s="726"/>
      <c r="IRL266" s="726"/>
      <c r="IRM266" s="726"/>
      <c r="IRN266" s="726"/>
      <c r="IRO266" s="726"/>
      <c r="IRP266" s="726"/>
      <c r="IRQ266" s="726"/>
      <c r="IRR266" s="726"/>
      <c r="IRS266" s="726"/>
      <c r="IRT266" s="726"/>
      <c r="IRU266" s="726"/>
      <c r="IRV266" s="726"/>
      <c r="IRW266" s="726"/>
      <c r="IRX266" s="726"/>
      <c r="IRY266" s="726"/>
      <c r="IRZ266" s="726"/>
      <c r="ISA266" s="726"/>
      <c r="ISB266" s="726"/>
      <c r="ISC266" s="726"/>
      <c r="ISD266" s="726"/>
      <c r="ISE266" s="726"/>
      <c r="ISF266" s="726"/>
      <c r="ISG266" s="726"/>
      <c r="ISH266" s="726"/>
      <c r="ISI266" s="726"/>
      <c r="ISJ266" s="726"/>
      <c r="ISK266" s="726"/>
      <c r="ISL266" s="726"/>
      <c r="ISM266" s="726"/>
      <c r="ISN266" s="726"/>
      <c r="ISO266" s="726"/>
      <c r="ISP266" s="726"/>
      <c r="ISQ266" s="726"/>
      <c r="ISR266" s="726"/>
      <c r="ISS266" s="726"/>
      <c r="IST266" s="726"/>
      <c r="ISU266" s="726"/>
      <c r="ISV266" s="726"/>
      <c r="ISW266" s="726"/>
      <c r="ISX266" s="726"/>
      <c r="ISY266" s="726"/>
      <c r="ISZ266" s="726"/>
      <c r="ITA266" s="726"/>
      <c r="ITB266" s="726"/>
      <c r="ITC266" s="726"/>
      <c r="ITD266" s="726"/>
      <c r="ITE266" s="726"/>
      <c r="ITF266" s="726"/>
      <c r="ITG266" s="726"/>
      <c r="ITH266" s="726"/>
      <c r="ITI266" s="726"/>
      <c r="ITJ266" s="726"/>
      <c r="ITK266" s="726"/>
      <c r="ITL266" s="726"/>
      <c r="ITM266" s="726"/>
      <c r="ITN266" s="726"/>
      <c r="ITO266" s="726"/>
      <c r="ITP266" s="726"/>
      <c r="ITQ266" s="726"/>
      <c r="ITR266" s="726"/>
      <c r="ITS266" s="726"/>
      <c r="ITT266" s="726"/>
      <c r="ITU266" s="726"/>
      <c r="ITV266" s="726"/>
      <c r="ITW266" s="726"/>
      <c r="ITX266" s="726"/>
      <c r="ITY266" s="726"/>
      <c r="ITZ266" s="726"/>
      <c r="IUA266" s="726"/>
      <c r="IUB266" s="726"/>
      <c r="IUC266" s="726"/>
      <c r="IUD266" s="726"/>
      <c r="IUE266" s="726"/>
      <c r="IUF266" s="726"/>
      <c r="IUG266" s="726"/>
      <c r="IUH266" s="726"/>
      <c r="IUI266" s="726"/>
      <c r="IUJ266" s="726"/>
      <c r="IUK266" s="726"/>
      <c r="IUL266" s="726"/>
      <c r="IUM266" s="726"/>
      <c r="IUN266" s="726"/>
      <c r="IUO266" s="726"/>
      <c r="IUP266" s="726"/>
      <c r="IUQ266" s="726"/>
      <c r="IUR266" s="726"/>
      <c r="IUS266" s="726"/>
      <c r="IUT266" s="726"/>
      <c r="IUU266" s="726"/>
      <c r="IUV266" s="726"/>
      <c r="IUW266" s="726"/>
      <c r="IUX266" s="726"/>
      <c r="IUY266" s="726"/>
      <c r="IUZ266" s="726"/>
      <c r="IVA266" s="726"/>
      <c r="IVB266" s="726"/>
      <c r="IVC266" s="726"/>
      <c r="IVD266" s="726"/>
      <c r="IVE266" s="726"/>
      <c r="IVF266" s="726"/>
      <c r="IVG266" s="726"/>
      <c r="IVH266" s="726"/>
      <c r="IVI266" s="726"/>
      <c r="IVJ266" s="726"/>
      <c r="IVK266" s="726"/>
      <c r="IVL266" s="726"/>
      <c r="IVM266" s="726"/>
      <c r="IVN266" s="726"/>
      <c r="IVO266" s="726"/>
      <c r="IVP266" s="726"/>
      <c r="IVQ266" s="726"/>
      <c r="IVR266" s="726"/>
      <c r="IVS266" s="726"/>
      <c r="IVT266" s="726"/>
      <c r="IVU266" s="726"/>
      <c r="IVV266" s="726"/>
      <c r="IVW266" s="726"/>
      <c r="IVX266" s="726"/>
      <c r="IVY266" s="726"/>
      <c r="IVZ266" s="726"/>
      <c r="IWA266" s="726"/>
      <c r="IWB266" s="726"/>
      <c r="IWC266" s="726"/>
      <c r="IWD266" s="726"/>
      <c r="IWE266" s="726"/>
      <c r="IWF266" s="726"/>
      <c r="IWG266" s="726"/>
      <c r="IWH266" s="726"/>
      <c r="IWI266" s="726"/>
      <c r="IWJ266" s="726"/>
      <c r="IWK266" s="726"/>
      <c r="IWL266" s="726"/>
      <c r="IWM266" s="726"/>
      <c r="IWN266" s="726"/>
      <c r="IWO266" s="726"/>
      <c r="IWP266" s="726"/>
      <c r="IWQ266" s="726"/>
      <c r="IWR266" s="726"/>
      <c r="IWS266" s="726"/>
      <c r="IWT266" s="726"/>
      <c r="IWU266" s="726"/>
      <c r="IWV266" s="726"/>
      <c r="IWW266" s="726"/>
      <c r="IWX266" s="726"/>
      <c r="IWY266" s="726"/>
      <c r="IWZ266" s="726"/>
      <c r="IXA266" s="726"/>
      <c r="IXB266" s="726"/>
      <c r="IXC266" s="726"/>
      <c r="IXD266" s="726"/>
      <c r="IXE266" s="726"/>
      <c r="IXF266" s="726"/>
      <c r="IXG266" s="726"/>
      <c r="IXH266" s="726"/>
      <c r="IXI266" s="726"/>
      <c r="IXJ266" s="726"/>
      <c r="IXK266" s="726"/>
      <c r="IXL266" s="726"/>
      <c r="IXM266" s="726"/>
      <c r="IXN266" s="726"/>
      <c r="IXO266" s="726"/>
      <c r="IXP266" s="726"/>
      <c r="IXQ266" s="726"/>
      <c r="IXR266" s="726"/>
      <c r="IXS266" s="726"/>
      <c r="IXT266" s="726"/>
      <c r="IXU266" s="726"/>
      <c r="IXV266" s="726"/>
      <c r="IXW266" s="726"/>
      <c r="IXX266" s="726"/>
      <c r="IXY266" s="726"/>
      <c r="IXZ266" s="726"/>
      <c r="IYA266" s="726"/>
      <c r="IYB266" s="726"/>
      <c r="IYC266" s="726"/>
      <c r="IYD266" s="726"/>
      <c r="IYE266" s="726"/>
      <c r="IYF266" s="726"/>
      <c r="IYG266" s="726"/>
      <c r="IYH266" s="726"/>
      <c r="IYI266" s="726"/>
      <c r="IYJ266" s="726"/>
      <c r="IYK266" s="726"/>
      <c r="IYL266" s="726"/>
      <c r="IYM266" s="726"/>
      <c r="IYN266" s="726"/>
      <c r="IYO266" s="726"/>
      <c r="IYP266" s="726"/>
      <c r="IYQ266" s="726"/>
      <c r="IYR266" s="726"/>
      <c r="IYS266" s="726"/>
      <c r="IYT266" s="726"/>
      <c r="IYU266" s="726"/>
      <c r="IYV266" s="726"/>
      <c r="IYW266" s="726"/>
      <c r="IYX266" s="726"/>
      <c r="IYY266" s="726"/>
      <c r="IYZ266" s="726"/>
      <c r="IZA266" s="726"/>
      <c r="IZB266" s="726"/>
      <c r="IZC266" s="726"/>
      <c r="IZD266" s="726"/>
      <c r="IZE266" s="726"/>
      <c r="IZF266" s="726"/>
      <c r="IZG266" s="726"/>
      <c r="IZH266" s="726"/>
      <c r="IZI266" s="726"/>
      <c r="IZJ266" s="726"/>
      <c r="IZK266" s="726"/>
      <c r="IZL266" s="726"/>
      <c r="IZM266" s="726"/>
      <c r="IZN266" s="726"/>
      <c r="IZO266" s="726"/>
      <c r="IZP266" s="726"/>
      <c r="IZQ266" s="726"/>
      <c r="IZR266" s="726"/>
      <c r="IZS266" s="726"/>
      <c r="IZT266" s="726"/>
      <c r="IZU266" s="726"/>
      <c r="IZV266" s="726"/>
      <c r="IZW266" s="726"/>
      <c r="IZX266" s="726"/>
      <c r="IZY266" s="726"/>
      <c r="IZZ266" s="726"/>
      <c r="JAA266" s="726"/>
      <c r="JAB266" s="726"/>
      <c r="JAC266" s="726"/>
      <c r="JAD266" s="726"/>
      <c r="JAE266" s="726"/>
      <c r="JAF266" s="726"/>
      <c r="JAG266" s="726"/>
      <c r="JAH266" s="726"/>
      <c r="JAI266" s="726"/>
      <c r="JAJ266" s="726"/>
      <c r="JAK266" s="726"/>
      <c r="JAL266" s="726"/>
      <c r="JAM266" s="726"/>
      <c r="JAN266" s="726"/>
      <c r="JAO266" s="726"/>
      <c r="JAP266" s="726"/>
      <c r="JAQ266" s="726"/>
      <c r="JAR266" s="726"/>
      <c r="JAS266" s="726"/>
      <c r="JAT266" s="726"/>
      <c r="JAU266" s="726"/>
      <c r="JAV266" s="726"/>
      <c r="JAW266" s="726"/>
      <c r="JAX266" s="726"/>
      <c r="JAY266" s="726"/>
      <c r="JAZ266" s="726"/>
      <c r="JBA266" s="726"/>
      <c r="JBB266" s="726"/>
      <c r="JBC266" s="726"/>
      <c r="JBD266" s="726"/>
      <c r="JBE266" s="726"/>
      <c r="JBF266" s="726"/>
      <c r="JBG266" s="726"/>
      <c r="JBH266" s="726"/>
      <c r="JBI266" s="726"/>
      <c r="JBJ266" s="726"/>
      <c r="JBK266" s="726"/>
      <c r="JBL266" s="726"/>
      <c r="JBM266" s="726"/>
      <c r="JBN266" s="726"/>
      <c r="JBO266" s="726"/>
      <c r="JBP266" s="726"/>
      <c r="JBQ266" s="726"/>
      <c r="JBR266" s="726"/>
      <c r="JBS266" s="726"/>
      <c r="JBT266" s="726"/>
      <c r="JBU266" s="726"/>
      <c r="JBV266" s="726"/>
      <c r="JBW266" s="726"/>
      <c r="JBX266" s="726"/>
      <c r="JBY266" s="726"/>
      <c r="JBZ266" s="726"/>
      <c r="JCA266" s="726"/>
      <c r="JCB266" s="726"/>
      <c r="JCC266" s="726"/>
      <c r="JCD266" s="726"/>
      <c r="JCE266" s="726"/>
      <c r="JCF266" s="726"/>
      <c r="JCG266" s="726"/>
      <c r="JCH266" s="726"/>
      <c r="JCI266" s="726"/>
      <c r="JCJ266" s="726"/>
      <c r="JCK266" s="726"/>
      <c r="JCL266" s="726"/>
      <c r="JCM266" s="726"/>
      <c r="JCN266" s="726"/>
      <c r="JCO266" s="726"/>
      <c r="JCP266" s="726"/>
      <c r="JCQ266" s="726"/>
      <c r="JCR266" s="726"/>
      <c r="JCS266" s="726"/>
      <c r="JCT266" s="726"/>
      <c r="JCU266" s="726"/>
      <c r="JCV266" s="726"/>
      <c r="JCW266" s="726"/>
      <c r="JCX266" s="726"/>
      <c r="JCY266" s="726"/>
      <c r="JCZ266" s="726"/>
      <c r="JDA266" s="726"/>
      <c r="JDB266" s="726"/>
      <c r="JDC266" s="726"/>
      <c r="JDD266" s="726"/>
      <c r="JDE266" s="726"/>
      <c r="JDF266" s="726"/>
      <c r="JDG266" s="726"/>
      <c r="JDH266" s="726"/>
      <c r="JDI266" s="726"/>
      <c r="JDJ266" s="726"/>
      <c r="JDK266" s="726"/>
      <c r="JDL266" s="726"/>
      <c r="JDM266" s="726"/>
      <c r="JDN266" s="726"/>
      <c r="JDO266" s="726"/>
      <c r="JDP266" s="726"/>
      <c r="JDQ266" s="726"/>
      <c r="JDR266" s="726"/>
      <c r="JDS266" s="726"/>
      <c r="JDT266" s="726"/>
      <c r="JDU266" s="726"/>
      <c r="JDV266" s="726"/>
      <c r="JDW266" s="726"/>
      <c r="JDX266" s="726"/>
      <c r="JDY266" s="726"/>
      <c r="JDZ266" s="726"/>
      <c r="JEA266" s="726"/>
      <c r="JEB266" s="726"/>
      <c r="JEC266" s="726"/>
      <c r="JED266" s="726"/>
      <c r="JEE266" s="726"/>
      <c r="JEF266" s="726"/>
      <c r="JEG266" s="726"/>
      <c r="JEH266" s="726"/>
      <c r="JEI266" s="726"/>
      <c r="JEJ266" s="726"/>
      <c r="JEK266" s="726"/>
      <c r="JEL266" s="726"/>
      <c r="JEM266" s="726"/>
      <c r="JEN266" s="726"/>
      <c r="JEO266" s="726"/>
      <c r="JEP266" s="726"/>
      <c r="JEQ266" s="726"/>
      <c r="JER266" s="726"/>
      <c r="JES266" s="726"/>
      <c r="JET266" s="726"/>
      <c r="JEU266" s="726"/>
      <c r="JEV266" s="726"/>
      <c r="JEW266" s="726"/>
      <c r="JEX266" s="726"/>
      <c r="JEY266" s="726"/>
      <c r="JEZ266" s="726"/>
      <c r="JFA266" s="726"/>
      <c r="JFB266" s="726"/>
      <c r="JFC266" s="726"/>
      <c r="JFD266" s="726"/>
      <c r="JFE266" s="726"/>
      <c r="JFF266" s="726"/>
      <c r="JFG266" s="726"/>
      <c r="JFH266" s="726"/>
      <c r="JFI266" s="726"/>
      <c r="JFJ266" s="726"/>
      <c r="JFK266" s="726"/>
      <c r="JFL266" s="726"/>
      <c r="JFM266" s="726"/>
      <c r="JFN266" s="726"/>
      <c r="JFO266" s="726"/>
      <c r="JFP266" s="726"/>
      <c r="JFQ266" s="726"/>
      <c r="JFR266" s="726"/>
      <c r="JFS266" s="726"/>
      <c r="JFT266" s="726"/>
      <c r="JFU266" s="726"/>
      <c r="JFV266" s="726"/>
      <c r="JFW266" s="726"/>
      <c r="JFX266" s="726"/>
      <c r="JFY266" s="726"/>
      <c r="JFZ266" s="726"/>
      <c r="JGA266" s="726"/>
      <c r="JGB266" s="726"/>
      <c r="JGC266" s="726"/>
      <c r="JGD266" s="726"/>
      <c r="JGE266" s="726"/>
      <c r="JGF266" s="726"/>
      <c r="JGG266" s="726"/>
      <c r="JGH266" s="726"/>
      <c r="JGI266" s="726"/>
      <c r="JGJ266" s="726"/>
      <c r="JGK266" s="726"/>
      <c r="JGL266" s="726"/>
      <c r="JGM266" s="726"/>
      <c r="JGN266" s="726"/>
      <c r="JGO266" s="726"/>
      <c r="JGP266" s="726"/>
      <c r="JGQ266" s="726"/>
      <c r="JGR266" s="726"/>
      <c r="JGS266" s="726"/>
      <c r="JGT266" s="726"/>
      <c r="JGU266" s="726"/>
      <c r="JGV266" s="726"/>
      <c r="JGW266" s="726"/>
      <c r="JGX266" s="726"/>
      <c r="JGY266" s="726"/>
      <c r="JGZ266" s="726"/>
      <c r="JHA266" s="726"/>
      <c r="JHB266" s="726"/>
      <c r="JHC266" s="726"/>
      <c r="JHD266" s="726"/>
      <c r="JHE266" s="726"/>
      <c r="JHF266" s="726"/>
      <c r="JHG266" s="726"/>
      <c r="JHH266" s="726"/>
      <c r="JHI266" s="726"/>
      <c r="JHJ266" s="726"/>
      <c r="JHK266" s="726"/>
      <c r="JHL266" s="726"/>
      <c r="JHM266" s="726"/>
      <c r="JHN266" s="726"/>
      <c r="JHO266" s="726"/>
      <c r="JHP266" s="726"/>
      <c r="JHQ266" s="726"/>
      <c r="JHR266" s="726"/>
      <c r="JHS266" s="726"/>
      <c r="JHT266" s="726"/>
      <c r="JHU266" s="726"/>
      <c r="JHV266" s="726"/>
      <c r="JHW266" s="726"/>
      <c r="JHX266" s="726"/>
      <c r="JHY266" s="726"/>
      <c r="JHZ266" s="726"/>
      <c r="JIA266" s="726"/>
      <c r="JIB266" s="726"/>
      <c r="JIC266" s="726"/>
      <c r="JID266" s="726"/>
      <c r="JIE266" s="726"/>
      <c r="JIF266" s="726"/>
      <c r="JIG266" s="726"/>
      <c r="JIH266" s="726"/>
      <c r="JII266" s="726"/>
      <c r="JIJ266" s="726"/>
      <c r="JIK266" s="726"/>
      <c r="JIL266" s="726"/>
      <c r="JIM266" s="726"/>
      <c r="JIN266" s="726"/>
      <c r="JIO266" s="726"/>
      <c r="JIP266" s="726"/>
      <c r="JIQ266" s="726"/>
      <c r="JIR266" s="726"/>
      <c r="JIS266" s="726"/>
      <c r="JIT266" s="726"/>
      <c r="JIU266" s="726"/>
      <c r="JIV266" s="726"/>
      <c r="JIW266" s="726"/>
      <c r="JIX266" s="726"/>
      <c r="JIY266" s="726"/>
      <c r="JIZ266" s="726"/>
      <c r="JJA266" s="726"/>
      <c r="JJB266" s="726"/>
      <c r="JJC266" s="726"/>
      <c r="JJD266" s="726"/>
      <c r="JJE266" s="726"/>
      <c r="JJF266" s="726"/>
      <c r="JJG266" s="726"/>
      <c r="JJH266" s="726"/>
      <c r="JJI266" s="726"/>
      <c r="JJJ266" s="726"/>
      <c r="JJK266" s="726"/>
      <c r="JJL266" s="726"/>
      <c r="JJM266" s="726"/>
      <c r="JJN266" s="726"/>
      <c r="JJO266" s="726"/>
      <c r="JJP266" s="726"/>
      <c r="JJQ266" s="726"/>
      <c r="JJR266" s="726"/>
      <c r="JJS266" s="726"/>
      <c r="JJT266" s="726"/>
      <c r="JJU266" s="726"/>
      <c r="JJV266" s="726"/>
      <c r="JJW266" s="726"/>
      <c r="JJX266" s="726"/>
      <c r="JJY266" s="726"/>
      <c r="JJZ266" s="726"/>
      <c r="JKA266" s="726"/>
      <c r="JKB266" s="726"/>
      <c r="JKC266" s="726"/>
      <c r="JKD266" s="726"/>
      <c r="JKE266" s="726"/>
      <c r="JKF266" s="726"/>
      <c r="JKG266" s="726"/>
      <c r="JKH266" s="726"/>
      <c r="JKI266" s="726"/>
      <c r="JKJ266" s="726"/>
      <c r="JKK266" s="726"/>
      <c r="JKL266" s="726"/>
      <c r="JKM266" s="726"/>
      <c r="JKN266" s="726"/>
      <c r="JKO266" s="726"/>
      <c r="JKP266" s="726"/>
      <c r="JKQ266" s="726"/>
      <c r="JKR266" s="726"/>
      <c r="JKS266" s="726"/>
      <c r="JKT266" s="726"/>
      <c r="JKU266" s="726"/>
      <c r="JKV266" s="726"/>
      <c r="JKW266" s="726"/>
      <c r="JKX266" s="726"/>
      <c r="JKY266" s="726"/>
      <c r="JKZ266" s="726"/>
      <c r="JLA266" s="726"/>
      <c r="JLB266" s="726"/>
      <c r="JLC266" s="726"/>
      <c r="JLD266" s="726"/>
      <c r="JLE266" s="726"/>
      <c r="JLF266" s="726"/>
      <c r="JLG266" s="726"/>
      <c r="JLH266" s="726"/>
      <c r="JLI266" s="726"/>
      <c r="JLJ266" s="726"/>
      <c r="JLK266" s="726"/>
      <c r="JLL266" s="726"/>
      <c r="JLM266" s="726"/>
      <c r="JLN266" s="726"/>
      <c r="JLO266" s="726"/>
      <c r="JLP266" s="726"/>
      <c r="JLQ266" s="726"/>
      <c r="JLR266" s="726"/>
      <c r="JLS266" s="726"/>
      <c r="JLT266" s="726"/>
      <c r="JLU266" s="726"/>
      <c r="JLV266" s="726"/>
      <c r="JLW266" s="726"/>
      <c r="JLX266" s="726"/>
      <c r="JLY266" s="726"/>
      <c r="JLZ266" s="726"/>
      <c r="JMA266" s="726"/>
      <c r="JMB266" s="726"/>
      <c r="JMC266" s="726"/>
      <c r="JMD266" s="726"/>
      <c r="JME266" s="726"/>
      <c r="JMF266" s="726"/>
      <c r="JMG266" s="726"/>
      <c r="JMH266" s="726"/>
      <c r="JMI266" s="726"/>
      <c r="JMJ266" s="726"/>
      <c r="JMK266" s="726"/>
      <c r="JML266" s="726"/>
      <c r="JMM266" s="726"/>
      <c r="JMN266" s="726"/>
      <c r="JMO266" s="726"/>
      <c r="JMP266" s="726"/>
      <c r="JMQ266" s="726"/>
      <c r="JMR266" s="726"/>
      <c r="JMS266" s="726"/>
      <c r="JMT266" s="726"/>
      <c r="JMU266" s="726"/>
      <c r="JMV266" s="726"/>
      <c r="JMW266" s="726"/>
      <c r="JMX266" s="726"/>
      <c r="JMY266" s="726"/>
      <c r="JMZ266" s="726"/>
      <c r="JNA266" s="726"/>
      <c r="JNB266" s="726"/>
      <c r="JNC266" s="726"/>
      <c r="JND266" s="726"/>
      <c r="JNE266" s="726"/>
      <c r="JNF266" s="726"/>
      <c r="JNG266" s="726"/>
      <c r="JNH266" s="726"/>
      <c r="JNI266" s="726"/>
      <c r="JNJ266" s="726"/>
      <c r="JNK266" s="726"/>
      <c r="JNL266" s="726"/>
      <c r="JNM266" s="726"/>
      <c r="JNN266" s="726"/>
      <c r="JNO266" s="726"/>
      <c r="JNP266" s="726"/>
      <c r="JNQ266" s="726"/>
      <c r="JNR266" s="726"/>
      <c r="JNS266" s="726"/>
      <c r="JNT266" s="726"/>
      <c r="JNU266" s="726"/>
      <c r="JNV266" s="726"/>
      <c r="JNW266" s="726"/>
      <c r="JNX266" s="726"/>
      <c r="JNY266" s="726"/>
      <c r="JNZ266" s="726"/>
      <c r="JOA266" s="726"/>
      <c r="JOB266" s="726"/>
      <c r="JOC266" s="726"/>
      <c r="JOD266" s="726"/>
      <c r="JOE266" s="726"/>
      <c r="JOF266" s="726"/>
      <c r="JOG266" s="726"/>
      <c r="JOH266" s="726"/>
      <c r="JOI266" s="726"/>
      <c r="JOJ266" s="726"/>
      <c r="JOK266" s="726"/>
      <c r="JOL266" s="726"/>
      <c r="JOM266" s="726"/>
      <c r="JON266" s="726"/>
      <c r="JOO266" s="726"/>
      <c r="JOP266" s="726"/>
      <c r="JOQ266" s="726"/>
      <c r="JOR266" s="726"/>
      <c r="JOS266" s="726"/>
      <c r="JOT266" s="726"/>
      <c r="JOU266" s="726"/>
      <c r="JOV266" s="726"/>
      <c r="JOW266" s="726"/>
      <c r="JOX266" s="726"/>
      <c r="JOY266" s="726"/>
      <c r="JOZ266" s="726"/>
      <c r="JPA266" s="726"/>
      <c r="JPB266" s="726"/>
      <c r="JPC266" s="726"/>
      <c r="JPD266" s="726"/>
      <c r="JPE266" s="726"/>
      <c r="JPF266" s="726"/>
      <c r="JPG266" s="726"/>
      <c r="JPH266" s="726"/>
      <c r="JPI266" s="726"/>
      <c r="JPJ266" s="726"/>
      <c r="JPK266" s="726"/>
      <c r="JPL266" s="726"/>
      <c r="JPM266" s="726"/>
      <c r="JPN266" s="726"/>
      <c r="JPO266" s="726"/>
      <c r="JPP266" s="726"/>
      <c r="JPQ266" s="726"/>
      <c r="JPR266" s="726"/>
      <c r="JPS266" s="726"/>
      <c r="JPT266" s="726"/>
      <c r="JPU266" s="726"/>
      <c r="JPV266" s="726"/>
      <c r="JPW266" s="726"/>
      <c r="JPX266" s="726"/>
      <c r="JPY266" s="726"/>
      <c r="JPZ266" s="726"/>
      <c r="JQA266" s="726"/>
      <c r="JQB266" s="726"/>
      <c r="JQC266" s="726"/>
      <c r="JQD266" s="726"/>
      <c r="JQE266" s="726"/>
      <c r="JQF266" s="726"/>
      <c r="JQG266" s="726"/>
      <c r="JQH266" s="726"/>
      <c r="JQI266" s="726"/>
      <c r="JQJ266" s="726"/>
      <c r="JQK266" s="726"/>
      <c r="JQL266" s="726"/>
      <c r="JQM266" s="726"/>
      <c r="JQN266" s="726"/>
      <c r="JQO266" s="726"/>
      <c r="JQP266" s="726"/>
      <c r="JQQ266" s="726"/>
      <c r="JQR266" s="726"/>
      <c r="JQS266" s="726"/>
      <c r="JQT266" s="726"/>
      <c r="JQU266" s="726"/>
      <c r="JQV266" s="726"/>
      <c r="JQW266" s="726"/>
      <c r="JQX266" s="726"/>
      <c r="JQY266" s="726"/>
      <c r="JQZ266" s="726"/>
      <c r="JRA266" s="726"/>
      <c r="JRB266" s="726"/>
      <c r="JRC266" s="726"/>
      <c r="JRD266" s="726"/>
      <c r="JRE266" s="726"/>
      <c r="JRF266" s="726"/>
      <c r="JRG266" s="726"/>
      <c r="JRH266" s="726"/>
      <c r="JRI266" s="726"/>
      <c r="JRJ266" s="726"/>
      <c r="JRK266" s="726"/>
      <c r="JRL266" s="726"/>
      <c r="JRM266" s="726"/>
      <c r="JRN266" s="726"/>
      <c r="JRO266" s="726"/>
      <c r="JRP266" s="726"/>
      <c r="JRQ266" s="726"/>
      <c r="JRR266" s="726"/>
      <c r="JRS266" s="726"/>
      <c r="JRT266" s="726"/>
      <c r="JRU266" s="726"/>
      <c r="JRV266" s="726"/>
      <c r="JRW266" s="726"/>
      <c r="JRX266" s="726"/>
      <c r="JRY266" s="726"/>
      <c r="JRZ266" s="726"/>
      <c r="JSA266" s="726"/>
      <c r="JSB266" s="726"/>
      <c r="JSC266" s="726"/>
      <c r="JSD266" s="726"/>
      <c r="JSE266" s="726"/>
      <c r="JSF266" s="726"/>
      <c r="JSG266" s="726"/>
      <c r="JSH266" s="726"/>
      <c r="JSI266" s="726"/>
      <c r="JSJ266" s="726"/>
      <c r="JSK266" s="726"/>
      <c r="JSL266" s="726"/>
      <c r="JSM266" s="726"/>
      <c r="JSN266" s="726"/>
      <c r="JSO266" s="726"/>
      <c r="JSP266" s="726"/>
      <c r="JSQ266" s="726"/>
      <c r="JSR266" s="726"/>
      <c r="JSS266" s="726"/>
      <c r="JST266" s="726"/>
      <c r="JSU266" s="726"/>
      <c r="JSV266" s="726"/>
      <c r="JSW266" s="726"/>
      <c r="JSX266" s="726"/>
      <c r="JSY266" s="726"/>
      <c r="JSZ266" s="726"/>
      <c r="JTA266" s="726"/>
      <c r="JTB266" s="726"/>
      <c r="JTC266" s="726"/>
      <c r="JTD266" s="726"/>
      <c r="JTE266" s="726"/>
      <c r="JTF266" s="726"/>
      <c r="JTG266" s="726"/>
      <c r="JTH266" s="726"/>
      <c r="JTI266" s="726"/>
      <c r="JTJ266" s="726"/>
      <c r="JTK266" s="726"/>
      <c r="JTL266" s="726"/>
      <c r="JTM266" s="726"/>
      <c r="JTN266" s="726"/>
      <c r="JTO266" s="726"/>
      <c r="JTP266" s="726"/>
      <c r="JTQ266" s="726"/>
      <c r="JTR266" s="726"/>
      <c r="JTS266" s="726"/>
      <c r="JTT266" s="726"/>
      <c r="JTU266" s="726"/>
      <c r="JTV266" s="726"/>
      <c r="JTW266" s="726"/>
      <c r="JTX266" s="726"/>
      <c r="JTY266" s="726"/>
      <c r="JTZ266" s="726"/>
      <c r="JUA266" s="726"/>
      <c r="JUB266" s="726"/>
      <c r="JUC266" s="726"/>
      <c r="JUD266" s="726"/>
      <c r="JUE266" s="726"/>
      <c r="JUF266" s="726"/>
      <c r="JUG266" s="726"/>
      <c r="JUH266" s="726"/>
      <c r="JUI266" s="726"/>
      <c r="JUJ266" s="726"/>
      <c r="JUK266" s="726"/>
      <c r="JUL266" s="726"/>
      <c r="JUM266" s="726"/>
      <c r="JUN266" s="726"/>
      <c r="JUO266" s="726"/>
      <c r="JUP266" s="726"/>
      <c r="JUQ266" s="726"/>
      <c r="JUR266" s="726"/>
      <c r="JUS266" s="726"/>
      <c r="JUT266" s="726"/>
      <c r="JUU266" s="726"/>
      <c r="JUV266" s="726"/>
      <c r="JUW266" s="726"/>
      <c r="JUX266" s="726"/>
      <c r="JUY266" s="726"/>
      <c r="JUZ266" s="726"/>
      <c r="JVA266" s="726"/>
      <c r="JVB266" s="726"/>
      <c r="JVC266" s="726"/>
      <c r="JVD266" s="726"/>
      <c r="JVE266" s="726"/>
      <c r="JVF266" s="726"/>
      <c r="JVG266" s="726"/>
      <c r="JVH266" s="726"/>
      <c r="JVI266" s="726"/>
      <c r="JVJ266" s="726"/>
      <c r="JVK266" s="726"/>
      <c r="JVL266" s="726"/>
      <c r="JVM266" s="726"/>
      <c r="JVN266" s="726"/>
      <c r="JVO266" s="726"/>
      <c r="JVP266" s="726"/>
      <c r="JVQ266" s="726"/>
      <c r="JVR266" s="726"/>
      <c r="JVS266" s="726"/>
      <c r="JVT266" s="726"/>
      <c r="JVU266" s="726"/>
      <c r="JVV266" s="726"/>
      <c r="JVW266" s="726"/>
      <c r="JVX266" s="726"/>
      <c r="JVY266" s="726"/>
      <c r="JVZ266" s="726"/>
      <c r="JWA266" s="726"/>
      <c r="JWB266" s="726"/>
      <c r="JWC266" s="726"/>
      <c r="JWD266" s="726"/>
      <c r="JWE266" s="726"/>
      <c r="JWF266" s="726"/>
      <c r="JWG266" s="726"/>
      <c r="JWH266" s="726"/>
      <c r="JWI266" s="726"/>
      <c r="JWJ266" s="726"/>
      <c r="JWK266" s="726"/>
      <c r="JWL266" s="726"/>
      <c r="JWM266" s="726"/>
      <c r="JWN266" s="726"/>
      <c r="JWO266" s="726"/>
      <c r="JWP266" s="726"/>
      <c r="JWQ266" s="726"/>
      <c r="JWR266" s="726"/>
      <c r="JWS266" s="726"/>
      <c r="JWT266" s="726"/>
      <c r="JWU266" s="726"/>
      <c r="JWV266" s="726"/>
      <c r="JWW266" s="726"/>
      <c r="JWX266" s="726"/>
      <c r="JWY266" s="726"/>
      <c r="JWZ266" s="726"/>
      <c r="JXA266" s="726"/>
      <c r="JXB266" s="726"/>
      <c r="JXC266" s="726"/>
      <c r="JXD266" s="726"/>
      <c r="JXE266" s="726"/>
      <c r="JXF266" s="726"/>
      <c r="JXG266" s="726"/>
      <c r="JXH266" s="726"/>
      <c r="JXI266" s="726"/>
      <c r="JXJ266" s="726"/>
      <c r="JXK266" s="726"/>
      <c r="JXL266" s="726"/>
      <c r="JXM266" s="726"/>
      <c r="JXN266" s="726"/>
      <c r="JXO266" s="726"/>
      <c r="JXP266" s="726"/>
      <c r="JXQ266" s="726"/>
      <c r="JXR266" s="726"/>
      <c r="JXS266" s="726"/>
      <c r="JXT266" s="726"/>
      <c r="JXU266" s="726"/>
      <c r="JXV266" s="726"/>
      <c r="JXW266" s="726"/>
      <c r="JXX266" s="726"/>
      <c r="JXY266" s="726"/>
      <c r="JXZ266" s="726"/>
      <c r="JYA266" s="726"/>
      <c r="JYB266" s="726"/>
      <c r="JYC266" s="726"/>
      <c r="JYD266" s="726"/>
      <c r="JYE266" s="726"/>
      <c r="JYF266" s="726"/>
      <c r="JYG266" s="726"/>
      <c r="JYH266" s="726"/>
      <c r="JYI266" s="726"/>
      <c r="JYJ266" s="726"/>
      <c r="JYK266" s="726"/>
      <c r="JYL266" s="726"/>
      <c r="JYM266" s="726"/>
      <c r="JYN266" s="726"/>
      <c r="JYO266" s="726"/>
      <c r="JYP266" s="726"/>
      <c r="JYQ266" s="726"/>
      <c r="JYR266" s="726"/>
      <c r="JYS266" s="726"/>
      <c r="JYT266" s="726"/>
      <c r="JYU266" s="726"/>
      <c r="JYV266" s="726"/>
      <c r="JYW266" s="726"/>
      <c r="JYX266" s="726"/>
      <c r="JYY266" s="726"/>
      <c r="JYZ266" s="726"/>
      <c r="JZA266" s="726"/>
      <c r="JZB266" s="726"/>
      <c r="JZC266" s="726"/>
      <c r="JZD266" s="726"/>
      <c r="JZE266" s="726"/>
      <c r="JZF266" s="726"/>
      <c r="JZG266" s="726"/>
      <c r="JZH266" s="726"/>
      <c r="JZI266" s="726"/>
      <c r="JZJ266" s="726"/>
      <c r="JZK266" s="726"/>
      <c r="JZL266" s="726"/>
      <c r="JZM266" s="726"/>
      <c r="JZN266" s="726"/>
      <c r="JZO266" s="726"/>
      <c r="JZP266" s="726"/>
      <c r="JZQ266" s="726"/>
      <c r="JZR266" s="726"/>
      <c r="JZS266" s="726"/>
      <c r="JZT266" s="726"/>
      <c r="JZU266" s="726"/>
      <c r="JZV266" s="726"/>
      <c r="JZW266" s="726"/>
      <c r="JZX266" s="726"/>
      <c r="JZY266" s="726"/>
      <c r="JZZ266" s="726"/>
      <c r="KAA266" s="726"/>
      <c r="KAB266" s="726"/>
      <c r="KAC266" s="726"/>
      <c r="KAD266" s="726"/>
      <c r="KAE266" s="726"/>
      <c r="KAF266" s="726"/>
      <c r="KAG266" s="726"/>
      <c r="KAH266" s="726"/>
      <c r="KAI266" s="726"/>
      <c r="KAJ266" s="726"/>
      <c r="KAK266" s="726"/>
      <c r="KAL266" s="726"/>
      <c r="KAM266" s="726"/>
      <c r="KAN266" s="726"/>
      <c r="KAO266" s="726"/>
      <c r="KAP266" s="726"/>
      <c r="KAQ266" s="726"/>
      <c r="KAR266" s="726"/>
      <c r="KAS266" s="726"/>
      <c r="KAT266" s="726"/>
      <c r="KAU266" s="726"/>
      <c r="KAV266" s="726"/>
      <c r="KAW266" s="726"/>
      <c r="KAX266" s="726"/>
      <c r="KAY266" s="726"/>
      <c r="KAZ266" s="726"/>
      <c r="KBA266" s="726"/>
      <c r="KBB266" s="726"/>
      <c r="KBC266" s="726"/>
      <c r="KBD266" s="726"/>
      <c r="KBE266" s="726"/>
      <c r="KBF266" s="726"/>
      <c r="KBG266" s="726"/>
      <c r="KBH266" s="726"/>
      <c r="KBI266" s="726"/>
      <c r="KBJ266" s="726"/>
      <c r="KBK266" s="726"/>
      <c r="KBL266" s="726"/>
      <c r="KBM266" s="726"/>
      <c r="KBN266" s="726"/>
      <c r="KBO266" s="726"/>
      <c r="KBP266" s="726"/>
      <c r="KBQ266" s="726"/>
      <c r="KBR266" s="726"/>
      <c r="KBS266" s="726"/>
      <c r="KBT266" s="726"/>
      <c r="KBU266" s="726"/>
      <c r="KBV266" s="726"/>
      <c r="KBW266" s="726"/>
      <c r="KBX266" s="726"/>
      <c r="KBY266" s="726"/>
      <c r="KBZ266" s="726"/>
      <c r="KCA266" s="726"/>
      <c r="KCB266" s="726"/>
      <c r="KCC266" s="726"/>
      <c r="KCD266" s="726"/>
      <c r="KCE266" s="726"/>
      <c r="KCF266" s="726"/>
      <c r="KCG266" s="726"/>
      <c r="KCH266" s="726"/>
      <c r="KCI266" s="726"/>
      <c r="KCJ266" s="726"/>
      <c r="KCK266" s="726"/>
      <c r="KCL266" s="726"/>
      <c r="KCM266" s="726"/>
      <c r="KCN266" s="726"/>
      <c r="KCO266" s="726"/>
      <c r="KCP266" s="726"/>
      <c r="KCQ266" s="726"/>
      <c r="KCR266" s="726"/>
      <c r="KCS266" s="726"/>
      <c r="KCT266" s="726"/>
      <c r="KCU266" s="726"/>
      <c r="KCV266" s="726"/>
      <c r="KCW266" s="726"/>
      <c r="KCX266" s="726"/>
      <c r="KCY266" s="726"/>
      <c r="KCZ266" s="726"/>
      <c r="KDA266" s="726"/>
      <c r="KDB266" s="726"/>
      <c r="KDC266" s="726"/>
      <c r="KDD266" s="726"/>
      <c r="KDE266" s="726"/>
      <c r="KDF266" s="726"/>
      <c r="KDG266" s="726"/>
      <c r="KDH266" s="726"/>
      <c r="KDI266" s="726"/>
      <c r="KDJ266" s="726"/>
      <c r="KDK266" s="726"/>
      <c r="KDL266" s="726"/>
      <c r="KDM266" s="726"/>
      <c r="KDN266" s="726"/>
      <c r="KDO266" s="726"/>
      <c r="KDP266" s="726"/>
      <c r="KDQ266" s="726"/>
      <c r="KDR266" s="726"/>
      <c r="KDS266" s="726"/>
      <c r="KDT266" s="726"/>
      <c r="KDU266" s="726"/>
      <c r="KDV266" s="726"/>
      <c r="KDW266" s="726"/>
      <c r="KDX266" s="726"/>
      <c r="KDY266" s="726"/>
      <c r="KDZ266" s="726"/>
      <c r="KEA266" s="726"/>
      <c r="KEB266" s="726"/>
      <c r="KEC266" s="726"/>
      <c r="KED266" s="726"/>
      <c r="KEE266" s="726"/>
      <c r="KEF266" s="726"/>
      <c r="KEG266" s="726"/>
      <c r="KEH266" s="726"/>
      <c r="KEI266" s="726"/>
      <c r="KEJ266" s="726"/>
      <c r="KEK266" s="726"/>
      <c r="KEL266" s="726"/>
      <c r="KEM266" s="726"/>
      <c r="KEN266" s="726"/>
      <c r="KEO266" s="726"/>
      <c r="KEP266" s="726"/>
      <c r="KEQ266" s="726"/>
      <c r="KER266" s="726"/>
      <c r="KES266" s="726"/>
      <c r="KET266" s="726"/>
      <c r="KEU266" s="726"/>
      <c r="KEV266" s="726"/>
      <c r="KEW266" s="726"/>
      <c r="KEX266" s="726"/>
      <c r="KEY266" s="726"/>
      <c r="KEZ266" s="726"/>
      <c r="KFA266" s="726"/>
      <c r="KFB266" s="726"/>
      <c r="KFC266" s="726"/>
      <c r="KFD266" s="726"/>
      <c r="KFE266" s="726"/>
      <c r="KFF266" s="726"/>
      <c r="KFG266" s="726"/>
      <c r="KFH266" s="726"/>
      <c r="KFI266" s="726"/>
      <c r="KFJ266" s="726"/>
      <c r="KFK266" s="726"/>
      <c r="KFL266" s="726"/>
      <c r="KFM266" s="726"/>
      <c r="KFN266" s="726"/>
      <c r="KFO266" s="726"/>
      <c r="KFP266" s="726"/>
      <c r="KFQ266" s="726"/>
      <c r="KFR266" s="726"/>
      <c r="KFS266" s="726"/>
      <c r="KFT266" s="726"/>
      <c r="KFU266" s="726"/>
      <c r="KFV266" s="726"/>
      <c r="KFW266" s="726"/>
      <c r="KFX266" s="726"/>
      <c r="KFY266" s="726"/>
      <c r="KFZ266" s="726"/>
      <c r="KGA266" s="726"/>
      <c r="KGB266" s="726"/>
      <c r="KGC266" s="726"/>
      <c r="KGD266" s="726"/>
      <c r="KGE266" s="726"/>
      <c r="KGF266" s="726"/>
      <c r="KGG266" s="726"/>
      <c r="KGH266" s="726"/>
      <c r="KGI266" s="726"/>
      <c r="KGJ266" s="726"/>
      <c r="KGK266" s="726"/>
      <c r="KGL266" s="726"/>
      <c r="KGM266" s="726"/>
      <c r="KGN266" s="726"/>
      <c r="KGO266" s="726"/>
      <c r="KGP266" s="726"/>
      <c r="KGQ266" s="726"/>
      <c r="KGR266" s="726"/>
      <c r="KGS266" s="726"/>
      <c r="KGT266" s="726"/>
      <c r="KGU266" s="726"/>
      <c r="KGV266" s="726"/>
      <c r="KGW266" s="726"/>
      <c r="KGX266" s="726"/>
      <c r="KGY266" s="726"/>
      <c r="KGZ266" s="726"/>
      <c r="KHA266" s="726"/>
      <c r="KHB266" s="726"/>
      <c r="KHC266" s="726"/>
      <c r="KHD266" s="726"/>
      <c r="KHE266" s="726"/>
      <c r="KHF266" s="726"/>
      <c r="KHG266" s="726"/>
      <c r="KHH266" s="726"/>
      <c r="KHI266" s="726"/>
      <c r="KHJ266" s="726"/>
      <c r="KHK266" s="726"/>
      <c r="KHL266" s="726"/>
      <c r="KHM266" s="726"/>
      <c r="KHN266" s="726"/>
      <c r="KHO266" s="726"/>
      <c r="KHP266" s="726"/>
      <c r="KHQ266" s="726"/>
      <c r="KHR266" s="726"/>
      <c r="KHS266" s="726"/>
      <c r="KHT266" s="726"/>
      <c r="KHU266" s="726"/>
      <c r="KHV266" s="726"/>
      <c r="KHW266" s="726"/>
      <c r="KHX266" s="726"/>
      <c r="KHY266" s="726"/>
      <c r="KHZ266" s="726"/>
      <c r="KIA266" s="726"/>
      <c r="KIB266" s="726"/>
      <c r="KIC266" s="726"/>
      <c r="KID266" s="726"/>
      <c r="KIE266" s="726"/>
      <c r="KIF266" s="726"/>
      <c r="KIG266" s="726"/>
      <c r="KIH266" s="726"/>
      <c r="KII266" s="726"/>
      <c r="KIJ266" s="726"/>
      <c r="KIK266" s="726"/>
      <c r="KIL266" s="726"/>
      <c r="KIM266" s="726"/>
      <c r="KIN266" s="726"/>
      <c r="KIO266" s="726"/>
      <c r="KIP266" s="726"/>
      <c r="KIQ266" s="726"/>
      <c r="KIR266" s="726"/>
      <c r="KIS266" s="726"/>
      <c r="KIT266" s="726"/>
      <c r="KIU266" s="726"/>
      <c r="KIV266" s="726"/>
      <c r="KIW266" s="726"/>
      <c r="KIX266" s="726"/>
      <c r="KIY266" s="726"/>
      <c r="KIZ266" s="726"/>
      <c r="KJA266" s="726"/>
      <c r="KJB266" s="726"/>
      <c r="KJC266" s="726"/>
      <c r="KJD266" s="726"/>
      <c r="KJE266" s="726"/>
      <c r="KJF266" s="726"/>
      <c r="KJG266" s="726"/>
      <c r="KJH266" s="726"/>
      <c r="KJI266" s="726"/>
      <c r="KJJ266" s="726"/>
      <c r="KJK266" s="726"/>
      <c r="KJL266" s="726"/>
      <c r="KJM266" s="726"/>
      <c r="KJN266" s="726"/>
      <c r="KJO266" s="726"/>
      <c r="KJP266" s="726"/>
      <c r="KJQ266" s="726"/>
      <c r="KJR266" s="726"/>
      <c r="KJS266" s="726"/>
      <c r="KJT266" s="726"/>
      <c r="KJU266" s="726"/>
      <c r="KJV266" s="726"/>
      <c r="KJW266" s="726"/>
      <c r="KJX266" s="726"/>
      <c r="KJY266" s="726"/>
      <c r="KJZ266" s="726"/>
      <c r="KKA266" s="726"/>
      <c r="KKB266" s="726"/>
      <c r="KKC266" s="726"/>
      <c r="KKD266" s="726"/>
      <c r="KKE266" s="726"/>
      <c r="KKF266" s="726"/>
      <c r="KKG266" s="726"/>
      <c r="KKH266" s="726"/>
      <c r="KKI266" s="726"/>
      <c r="KKJ266" s="726"/>
      <c r="KKK266" s="726"/>
      <c r="KKL266" s="726"/>
      <c r="KKM266" s="726"/>
      <c r="KKN266" s="726"/>
      <c r="KKO266" s="726"/>
      <c r="KKP266" s="726"/>
      <c r="KKQ266" s="726"/>
      <c r="KKR266" s="726"/>
      <c r="KKS266" s="726"/>
      <c r="KKT266" s="726"/>
      <c r="KKU266" s="726"/>
      <c r="KKV266" s="726"/>
      <c r="KKW266" s="726"/>
      <c r="KKX266" s="726"/>
      <c r="KKY266" s="726"/>
      <c r="KKZ266" s="726"/>
      <c r="KLA266" s="726"/>
      <c r="KLB266" s="726"/>
      <c r="KLC266" s="726"/>
      <c r="KLD266" s="726"/>
      <c r="KLE266" s="726"/>
      <c r="KLF266" s="726"/>
      <c r="KLG266" s="726"/>
      <c r="KLH266" s="726"/>
      <c r="KLI266" s="726"/>
      <c r="KLJ266" s="726"/>
      <c r="KLK266" s="726"/>
      <c r="KLL266" s="726"/>
      <c r="KLM266" s="726"/>
      <c r="KLN266" s="726"/>
      <c r="KLO266" s="726"/>
      <c r="KLP266" s="726"/>
      <c r="KLQ266" s="726"/>
      <c r="KLR266" s="726"/>
      <c r="KLS266" s="726"/>
      <c r="KLT266" s="726"/>
      <c r="KLU266" s="726"/>
      <c r="KLV266" s="726"/>
      <c r="KLW266" s="726"/>
      <c r="KLX266" s="726"/>
      <c r="KLY266" s="726"/>
      <c r="KLZ266" s="726"/>
      <c r="KMA266" s="726"/>
      <c r="KMB266" s="726"/>
      <c r="KMC266" s="726"/>
      <c r="KMD266" s="726"/>
      <c r="KME266" s="726"/>
      <c r="KMF266" s="726"/>
      <c r="KMG266" s="726"/>
      <c r="KMH266" s="726"/>
      <c r="KMI266" s="726"/>
      <c r="KMJ266" s="726"/>
      <c r="KMK266" s="726"/>
      <c r="KML266" s="726"/>
      <c r="KMM266" s="726"/>
      <c r="KMN266" s="726"/>
      <c r="KMO266" s="726"/>
      <c r="KMP266" s="726"/>
      <c r="KMQ266" s="726"/>
      <c r="KMR266" s="726"/>
      <c r="KMS266" s="726"/>
      <c r="KMT266" s="726"/>
      <c r="KMU266" s="726"/>
      <c r="KMV266" s="726"/>
      <c r="KMW266" s="726"/>
      <c r="KMX266" s="726"/>
      <c r="KMY266" s="726"/>
      <c r="KMZ266" s="726"/>
      <c r="KNA266" s="726"/>
      <c r="KNB266" s="726"/>
      <c r="KNC266" s="726"/>
      <c r="KND266" s="726"/>
      <c r="KNE266" s="726"/>
      <c r="KNF266" s="726"/>
      <c r="KNG266" s="726"/>
      <c r="KNH266" s="726"/>
      <c r="KNI266" s="726"/>
      <c r="KNJ266" s="726"/>
      <c r="KNK266" s="726"/>
      <c r="KNL266" s="726"/>
      <c r="KNM266" s="726"/>
      <c r="KNN266" s="726"/>
      <c r="KNO266" s="726"/>
      <c r="KNP266" s="726"/>
      <c r="KNQ266" s="726"/>
      <c r="KNR266" s="726"/>
      <c r="KNS266" s="726"/>
      <c r="KNT266" s="726"/>
      <c r="KNU266" s="726"/>
      <c r="KNV266" s="726"/>
      <c r="KNW266" s="726"/>
      <c r="KNX266" s="726"/>
      <c r="KNY266" s="726"/>
      <c r="KNZ266" s="726"/>
      <c r="KOA266" s="726"/>
      <c r="KOB266" s="726"/>
      <c r="KOC266" s="726"/>
      <c r="KOD266" s="726"/>
      <c r="KOE266" s="726"/>
      <c r="KOF266" s="726"/>
      <c r="KOG266" s="726"/>
      <c r="KOH266" s="726"/>
      <c r="KOI266" s="726"/>
      <c r="KOJ266" s="726"/>
      <c r="KOK266" s="726"/>
      <c r="KOL266" s="726"/>
      <c r="KOM266" s="726"/>
      <c r="KON266" s="726"/>
      <c r="KOO266" s="726"/>
      <c r="KOP266" s="726"/>
      <c r="KOQ266" s="726"/>
      <c r="KOR266" s="726"/>
      <c r="KOS266" s="726"/>
      <c r="KOT266" s="726"/>
      <c r="KOU266" s="726"/>
      <c r="KOV266" s="726"/>
      <c r="KOW266" s="726"/>
      <c r="KOX266" s="726"/>
      <c r="KOY266" s="726"/>
      <c r="KOZ266" s="726"/>
      <c r="KPA266" s="726"/>
      <c r="KPB266" s="726"/>
      <c r="KPC266" s="726"/>
      <c r="KPD266" s="726"/>
      <c r="KPE266" s="726"/>
      <c r="KPF266" s="726"/>
      <c r="KPG266" s="726"/>
      <c r="KPH266" s="726"/>
      <c r="KPI266" s="726"/>
      <c r="KPJ266" s="726"/>
      <c r="KPK266" s="726"/>
      <c r="KPL266" s="726"/>
      <c r="KPM266" s="726"/>
      <c r="KPN266" s="726"/>
      <c r="KPO266" s="726"/>
      <c r="KPP266" s="726"/>
      <c r="KPQ266" s="726"/>
      <c r="KPR266" s="726"/>
      <c r="KPS266" s="726"/>
      <c r="KPT266" s="726"/>
      <c r="KPU266" s="726"/>
      <c r="KPV266" s="726"/>
      <c r="KPW266" s="726"/>
      <c r="KPX266" s="726"/>
      <c r="KPY266" s="726"/>
      <c r="KPZ266" s="726"/>
      <c r="KQA266" s="726"/>
      <c r="KQB266" s="726"/>
      <c r="KQC266" s="726"/>
      <c r="KQD266" s="726"/>
      <c r="KQE266" s="726"/>
      <c r="KQF266" s="726"/>
      <c r="KQG266" s="726"/>
      <c r="KQH266" s="726"/>
      <c r="KQI266" s="726"/>
      <c r="KQJ266" s="726"/>
      <c r="KQK266" s="726"/>
      <c r="KQL266" s="726"/>
      <c r="KQM266" s="726"/>
      <c r="KQN266" s="726"/>
      <c r="KQO266" s="726"/>
      <c r="KQP266" s="726"/>
      <c r="KQQ266" s="726"/>
      <c r="KQR266" s="726"/>
      <c r="KQS266" s="726"/>
      <c r="KQT266" s="726"/>
      <c r="KQU266" s="726"/>
      <c r="KQV266" s="726"/>
      <c r="KQW266" s="726"/>
      <c r="KQX266" s="726"/>
      <c r="KQY266" s="726"/>
      <c r="KQZ266" s="726"/>
      <c r="KRA266" s="726"/>
      <c r="KRB266" s="726"/>
      <c r="KRC266" s="726"/>
      <c r="KRD266" s="726"/>
      <c r="KRE266" s="726"/>
      <c r="KRF266" s="726"/>
      <c r="KRG266" s="726"/>
      <c r="KRH266" s="726"/>
      <c r="KRI266" s="726"/>
      <c r="KRJ266" s="726"/>
      <c r="KRK266" s="726"/>
      <c r="KRL266" s="726"/>
      <c r="KRM266" s="726"/>
      <c r="KRN266" s="726"/>
      <c r="KRO266" s="726"/>
      <c r="KRP266" s="726"/>
      <c r="KRQ266" s="726"/>
      <c r="KRR266" s="726"/>
      <c r="KRS266" s="726"/>
      <c r="KRT266" s="726"/>
      <c r="KRU266" s="726"/>
      <c r="KRV266" s="726"/>
      <c r="KRW266" s="726"/>
      <c r="KRX266" s="726"/>
      <c r="KRY266" s="726"/>
      <c r="KRZ266" s="726"/>
      <c r="KSA266" s="726"/>
      <c r="KSB266" s="726"/>
      <c r="KSC266" s="726"/>
      <c r="KSD266" s="726"/>
      <c r="KSE266" s="726"/>
      <c r="KSF266" s="726"/>
      <c r="KSG266" s="726"/>
      <c r="KSH266" s="726"/>
      <c r="KSI266" s="726"/>
      <c r="KSJ266" s="726"/>
      <c r="KSK266" s="726"/>
      <c r="KSL266" s="726"/>
      <c r="KSM266" s="726"/>
      <c r="KSN266" s="726"/>
      <c r="KSO266" s="726"/>
      <c r="KSP266" s="726"/>
      <c r="KSQ266" s="726"/>
      <c r="KSR266" s="726"/>
      <c r="KSS266" s="726"/>
      <c r="KST266" s="726"/>
      <c r="KSU266" s="726"/>
      <c r="KSV266" s="726"/>
      <c r="KSW266" s="726"/>
      <c r="KSX266" s="726"/>
      <c r="KSY266" s="726"/>
      <c r="KSZ266" s="726"/>
      <c r="KTA266" s="726"/>
      <c r="KTB266" s="726"/>
      <c r="KTC266" s="726"/>
      <c r="KTD266" s="726"/>
      <c r="KTE266" s="726"/>
      <c r="KTF266" s="726"/>
      <c r="KTG266" s="726"/>
      <c r="KTH266" s="726"/>
      <c r="KTI266" s="726"/>
      <c r="KTJ266" s="726"/>
      <c r="KTK266" s="726"/>
      <c r="KTL266" s="726"/>
      <c r="KTM266" s="726"/>
      <c r="KTN266" s="726"/>
      <c r="KTO266" s="726"/>
      <c r="KTP266" s="726"/>
      <c r="KTQ266" s="726"/>
      <c r="KTR266" s="726"/>
      <c r="KTS266" s="726"/>
      <c r="KTT266" s="726"/>
      <c r="KTU266" s="726"/>
      <c r="KTV266" s="726"/>
      <c r="KTW266" s="726"/>
      <c r="KTX266" s="726"/>
      <c r="KTY266" s="726"/>
      <c r="KTZ266" s="726"/>
      <c r="KUA266" s="726"/>
      <c r="KUB266" s="726"/>
      <c r="KUC266" s="726"/>
      <c r="KUD266" s="726"/>
      <c r="KUE266" s="726"/>
      <c r="KUF266" s="726"/>
      <c r="KUG266" s="726"/>
      <c r="KUH266" s="726"/>
      <c r="KUI266" s="726"/>
      <c r="KUJ266" s="726"/>
      <c r="KUK266" s="726"/>
      <c r="KUL266" s="726"/>
      <c r="KUM266" s="726"/>
      <c r="KUN266" s="726"/>
      <c r="KUO266" s="726"/>
      <c r="KUP266" s="726"/>
      <c r="KUQ266" s="726"/>
      <c r="KUR266" s="726"/>
      <c r="KUS266" s="726"/>
      <c r="KUT266" s="726"/>
      <c r="KUU266" s="726"/>
      <c r="KUV266" s="726"/>
      <c r="KUW266" s="726"/>
      <c r="KUX266" s="726"/>
      <c r="KUY266" s="726"/>
      <c r="KUZ266" s="726"/>
      <c r="KVA266" s="726"/>
      <c r="KVB266" s="726"/>
      <c r="KVC266" s="726"/>
      <c r="KVD266" s="726"/>
      <c r="KVE266" s="726"/>
      <c r="KVF266" s="726"/>
      <c r="KVG266" s="726"/>
      <c r="KVH266" s="726"/>
      <c r="KVI266" s="726"/>
      <c r="KVJ266" s="726"/>
      <c r="KVK266" s="726"/>
      <c r="KVL266" s="726"/>
      <c r="KVM266" s="726"/>
      <c r="KVN266" s="726"/>
      <c r="KVO266" s="726"/>
      <c r="KVP266" s="726"/>
      <c r="KVQ266" s="726"/>
      <c r="KVR266" s="726"/>
      <c r="KVS266" s="726"/>
      <c r="KVT266" s="726"/>
      <c r="KVU266" s="726"/>
      <c r="KVV266" s="726"/>
      <c r="KVW266" s="726"/>
      <c r="KVX266" s="726"/>
      <c r="KVY266" s="726"/>
      <c r="KVZ266" s="726"/>
      <c r="KWA266" s="726"/>
      <c r="KWB266" s="726"/>
      <c r="KWC266" s="726"/>
      <c r="KWD266" s="726"/>
      <c r="KWE266" s="726"/>
      <c r="KWF266" s="726"/>
      <c r="KWG266" s="726"/>
      <c r="KWH266" s="726"/>
      <c r="KWI266" s="726"/>
      <c r="KWJ266" s="726"/>
      <c r="KWK266" s="726"/>
      <c r="KWL266" s="726"/>
      <c r="KWM266" s="726"/>
      <c r="KWN266" s="726"/>
      <c r="KWO266" s="726"/>
      <c r="KWP266" s="726"/>
      <c r="KWQ266" s="726"/>
      <c r="KWR266" s="726"/>
      <c r="KWS266" s="726"/>
      <c r="KWT266" s="726"/>
      <c r="KWU266" s="726"/>
      <c r="KWV266" s="726"/>
      <c r="KWW266" s="726"/>
      <c r="KWX266" s="726"/>
      <c r="KWY266" s="726"/>
      <c r="KWZ266" s="726"/>
      <c r="KXA266" s="726"/>
      <c r="KXB266" s="726"/>
      <c r="KXC266" s="726"/>
      <c r="KXD266" s="726"/>
      <c r="KXE266" s="726"/>
      <c r="KXF266" s="726"/>
      <c r="KXG266" s="726"/>
      <c r="KXH266" s="726"/>
      <c r="KXI266" s="726"/>
      <c r="KXJ266" s="726"/>
      <c r="KXK266" s="726"/>
      <c r="KXL266" s="726"/>
      <c r="KXM266" s="726"/>
      <c r="KXN266" s="726"/>
      <c r="KXO266" s="726"/>
      <c r="KXP266" s="726"/>
      <c r="KXQ266" s="726"/>
      <c r="KXR266" s="726"/>
      <c r="KXS266" s="726"/>
      <c r="KXT266" s="726"/>
      <c r="KXU266" s="726"/>
      <c r="KXV266" s="726"/>
      <c r="KXW266" s="726"/>
      <c r="KXX266" s="726"/>
      <c r="KXY266" s="726"/>
      <c r="KXZ266" s="726"/>
      <c r="KYA266" s="726"/>
      <c r="KYB266" s="726"/>
      <c r="KYC266" s="726"/>
      <c r="KYD266" s="726"/>
      <c r="KYE266" s="726"/>
      <c r="KYF266" s="726"/>
      <c r="KYG266" s="726"/>
      <c r="KYH266" s="726"/>
      <c r="KYI266" s="726"/>
      <c r="KYJ266" s="726"/>
      <c r="KYK266" s="726"/>
      <c r="KYL266" s="726"/>
      <c r="KYM266" s="726"/>
      <c r="KYN266" s="726"/>
      <c r="KYO266" s="726"/>
      <c r="KYP266" s="726"/>
      <c r="KYQ266" s="726"/>
      <c r="KYR266" s="726"/>
      <c r="KYS266" s="726"/>
      <c r="KYT266" s="726"/>
      <c r="KYU266" s="726"/>
      <c r="KYV266" s="726"/>
      <c r="KYW266" s="726"/>
      <c r="KYX266" s="726"/>
      <c r="KYY266" s="726"/>
      <c r="KYZ266" s="726"/>
      <c r="KZA266" s="726"/>
      <c r="KZB266" s="726"/>
      <c r="KZC266" s="726"/>
      <c r="KZD266" s="726"/>
      <c r="KZE266" s="726"/>
      <c r="KZF266" s="726"/>
      <c r="KZG266" s="726"/>
      <c r="KZH266" s="726"/>
      <c r="KZI266" s="726"/>
      <c r="KZJ266" s="726"/>
      <c r="KZK266" s="726"/>
      <c r="KZL266" s="726"/>
      <c r="KZM266" s="726"/>
      <c r="KZN266" s="726"/>
      <c r="KZO266" s="726"/>
      <c r="KZP266" s="726"/>
      <c r="KZQ266" s="726"/>
      <c r="KZR266" s="726"/>
      <c r="KZS266" s="726"/>
      <c r="KZT266" s="726"/>
      <c r="KZU266" s="726"/>
      <c r="KZV266" s="726"/>
      <c r="KZW266" s="726"/>
      <c r="KZX266" s="726"/>
      <c r="KZY266" s="726"/>
      <c r="KZZ266" s="726"/>
      <c r="LAA266" s="726"/>
      <c r="LAB266" s="726"/>
      <c r="LAC266" s="726"/>
      <c r="LAD266" s="726"/>
      <c r="LAE266" s="726"/>
      <c r="LAF266" s="726"/>
      <c r="LAG266" s="726"/>
      <c r="LAH266" s="726"/>
      <c r="LAI266" s="726"/>
      <c r="LAJ266" s="726"/>
      <c r="LAK266" s="726"/>
      <c r="LAL266" s="726"/>
      <c r="LAM266" s="726"/>
      <c r="LAN266" s="726"/>
      <c r="LAO266" s="726"/>
      <c r="LAP266" s="726"/>
      <c r="LAQ266" s="726"/>
      <c r="LAR266" s="726"/>
      <c r="LAS266" s="726"/>
      <c r="LAT266" s="726"/>
      <c r="LAU266" s="726"/>
      <c r="LAV266" s="726"/>
      <c r="LAW266" s="726"/>
      <c r="LAX266" s="726"/>
      <c r="LAY266" s="726"/>
      <c r="LAZ266" s="726"/>
      <c r="LBA266" s="726"/>
      <c r="LBB266" s="726"/>
      <c r="LBC266" s="726"/>
      <c r="LBD266" s="726"/>
      <c r="LBE266" s="726"/>
      <c r="LBF266" s="726"/>
      <c r="LBG266" s="726"/>
      <c r="LBH266" s="726"/>
      <c r="LBI266" s="726"/>
      <c r="LBJ266" s="726"/>
      <c r="LBK266" s="726"/>
      <c r="LBL266" s="726"/>
      <c r="LBM266" s="726"/>
      <c r="LBN266" s="726"/>
      <c r="LBO266" s="726"/>
      <c r="LBP266" s="726"/>
      <c r="LBQ266" s="726"/>
      <c r="LBR266" s="726"/>
      <c r="LBS266" s="726"/>
      <c r="LBT266" s="726"/>
      <c r="LBU266" s="726"/>
      <c r="LBV266" s="726"/>
      <c r="LBW266" s="726"/>
      <c r="LBX266" s="726"/>
      <c r="LBY266" s="726"/>
      <c r="LBZ266" s="726"/>
      <c r="LCA266" s="726"/>
      <c r="LCB266" s="726"/>
      <c r="LCC266" s="726"/>
      <c r="LCD266" s="726"/>
      <c r="LCE266" s="726"/>
      <c r="LCF266" s="726"/>
      <c r="LCG266" s="726"/>
      <c r="LCH266" s="726"/>
      <c r="LCI266" s="726"/>
      <c r="LCJ266" s="726"/>
      <c r="LCK266" s="726"/>
      <c r="LCL266" s="726"/>
      <c r="LCM266" s="726"/>
      <c r="LCN266" s="726"/>
      <c r="LCO266" s="726"/>
      <c r="LCP266" s="726"/>
      <c r="LCQ266" s="726"/>
      <c r="LCR266" s="726"/>
      <c r="LCS266" s="726"/>
      <c r="LCT266" s="726"/>
      <c r="LCU266" s="726"/>
      <c r="LCV266" s="726"/>
      <c r="LCW266" s="726"/>
      <c r="LCX266" s="726"/>
      <c r="LCY266" s="726"/>
      <c r="LCZ266" s="726"/>
      <c r="LDA266" s="726"/>
      <c r="LDB266" s="726"/>
      <c r="LDC266" s="726"/>
      <c r="LDD266" s="726"/>
      <c r="LDE266" s="726"/>
      <c r="LDF266" s="726"/>
      <c r="LDG266" s="726"/>
      <c r="LDH266" s="726"/>
      <c r="LDI266" s="726"/>
      <c r="LDJ266" s="726"/>
      <c r="LDK266" s="726"/>
      <c r="LDL266" s="726"/>
      <c r="LDM266" s="726"/>
      <c r="LDN266" s="726"/>
      <c r="LDO266" s="726"/>
      <c r="LDP266" s="726"/>
      <c r="LDQ266" s="726"/>
      <c r="LDR266" s="726"/>
      <c r="LDS266" s="726"/>
      <c r="LDT266" s="726"/>
      <c r="LDU266" s="726"/>
      <c r="LDV266" s="726"/>
      <c r="LDW266" s="726"/>
      <c r="LDX266" s="726"/>
      <c r="LDY266" s="726"/>
      <c r="LDZ266" s="726"/>
      <c r="LEA266" s="726"/>
      <c r="LEB266" s="726"/>
      <c r="LEC266" s="726"/>
      <c r="LED266" s="726"/>
      <c r="LEE266" s="726"/>
      <c r="LEF266" s="726"/>
      <c r="LEG266" s="726"/>
      <c r="LEH266" s="726"/>
      <c r="LEI266" s="726"/>
      <c r="LEJ266" s="726"/>
      <c r="LEK266" s="726"/>
      <c r="LEL266" s="726"/>
      <c r="LEM266" s="726"/>
      <c r="LEN266" s="726"/>
      <c r="LEO266" s="726"/>
      <c r="LEP266" s="726"/>
      <c r="LEQ266" s="726"/>
      <c r="LER266" s="726"/>
      <c r="LES266" s="726"/>
      <c r="LET266" s="726"/>
      <c r="LEU266" s="726"/>
      <c r="LEV266" s="726"/>
      <c r="LEW266" s="726"/>
      <c r="LEX266" s="726"/>
      <c r="LEY266" s="726"/>
      <c r="LEZ266" s="726"/>
      <c r="LFA266" s="726"/>
      <c r="LFB266" s="726"/>
      <c r="LFC266" s="726"/>
      <c r="LFD266" s="726"/>
      <c r="LFE266" s="726"/>
      <c r="LFF266" s="726"/>
      <c r="LFG266" s="726"/>
      <c r="LFH266" s="726"/>
      <c r="LFI266" s="726"/>
      <c r="LFJ266" s="726"/>
      <c r="LFK266" s="726"/>
      <c r="LFL266" s="726"/>
      <c r="LFM266" s="726"/>
      <c r="LFN266" s="726"/>
      <c r="LFO266" s="726"/>
      <c r="LFP266" s="726"/>
      <c r="LFQ266" s="726"/>
      <c r="LFR266" s="726"/>
      <c r="LFS266" s="726"/>
      <c r="LFT266" s="726"/>
      <c r="LFU266" s="726"/>
      <c r="LFV266" s="726"/>
      <c r="LFW266" s="726"/>
      <c r="LFX266" s="726"/>
      <c r="LFY266" s="726"/>
      <c r="LFZ266" s="726"/>
      <c r="LGA266" s="726"/>
      <c r="LGB266" s="726"/>
      <c r="LGC266" s="726"/>
      <c r="LGD266" s="726"/>
      <c r="LGE266" s="726"/>
      <c r="LGF266" s="726"/>
      <c r="LGG266" s="726"/>
      <c r="LGH266" s="726"/>
      <c r="LGI266" s="726"/>
      <c r="LGJ266" s="726"/>
      <c r="LGK266" s="726"/>
      <c r="LGL266" s="726"/>
      <c r="LGM266" s="726"/>
      <c r="LGN266" s="726"/>
      <c r="LGO266" s="726"/>
      <c r="LGP266" s="726"/>
      <c r="LGQ266" s="726"/>
      <c r="LGR266" s="726"/>
      <c r="LGS266" s="726"/>
      <c r="LGT266" s="726"/>
      <c r="LGU266" s="726"/>
      <c r="LGV266" s="726"/>
      <c r="LGW266" s="726"/>
      <c r="LGX266" s="726"/>
      <c r="LGY266" s="726"/>
      <c r="LGZ266" s="726"/>
      <c r="LHA266" s="726"/>
      <c r="LHB266" s="726"/>
      <c r="LHC266" s="726"/>
      <c r="LHD266" s="726"/>
      <c r="LHE266" s="726"/>
      <c r="LHF266" s="726"/>
      <c r="LHG266" s="726"/>
      <c r="LHH266" s="726"/>
      <c r="LHI266" s="726"/>
      <c r="LHJ266" s="726"/>
      <c r="LHK266" s="726"/>
      <c r="LHL266" s="726"/>
      <c r="LHM266" s="726"/>
      <c r="LHN266" s="726"/>
      <c r="LHO266" s="726"/>
      <c r="LHP266" s="726"/>
      <c r="LHQ266" s="726"/>
      <c r="LHR266" s="726"/>
      <c r="LHS266" s="726"/>
      <c r="LHT266" s="726"/>
      <c r="LHU266" s="726"/>
      <c r="LHV266" s="726"/>
      <c r="LHW266" s="726"/>
      <c r="LHX266" s="726"/>
      <c r="LHY266" s="726"/>
      <c r="LHZ266" s="726"/>
      <c r="LIA266" s="726"/>
      <c r="LIB266" s="726"/>
      <c r="LIC266" s="726"/>
      <c r="LID266" s="726"/>
      <c r="LIE266" s="726"/>
      <c r="LIF266" s="726"/>
      <c r="LIG266" s="726"/>
      <c r="LIH266" s="726"/>
      <c r="LII266" s="726"/>
      <c r="LIJ266" s="726"/>
      <c r="LIK266" s="726"/>
      <c r="LIL266" s="726"/>
      <c r="LIM266" s="726"/>
      <c r="LIN266" s="726"/>
      <c r="LIO266" s="726"/>
      <c r="LIP266" s="726"/>
      <c r="LIQ266" s="726"/>
      <c r="LIR266" s="726"/>
      <c r="LIS266" s="726"/>
      <c r="LIT266" s="726"/>
      <c r="LIU266" s="726"/>
      <c r="LIV266" s="726"/>
      <c r="LIW266" s="726"/>
      <c r="LIX266" s="726"/>
      <c r="LIY266" s="726"/>
      <c r="LIZ266" s="726"/>
      <c r="LJA266" s="726"/>
      <c r="LJB266" s="726"/>
      <c r="LJC266" s="726"/>
      <c r="LJD266" s="726"/>
      <c r="LJE266" s="726"/>
      <c r="LJF266" s="726"/>
      <c r="LJG266" s="726"/>
      <c r="LJH266" s="726"/>
      <c r="LJI266" s="726"/>
      <c r="LJJ266" s="726"/>
      <c r="LJK266" s="726"/>
      <c r="LJL266" s="726"/>
      <c r="LJM266" s="726"/>
      <c r="LJN266" s="726"/>
      <c r="LJO266" s="726"/>
      <c r="LJP266" s="726"/>
      <c r="LJQ266" s="726"/>
      <c r="LJR266" s="726"/>
      <c r="LJS266" s="726"/>
      <c r="LJT266" s="726"/>
      <c r="LJU266" s="726"/>
      <c r="LJV266" s="726"/>
      <c r="LJW266" s="726"/>
      <c r="LJX266" s="726"/>
      <c r="LJY266" s="726"/>
      <c r="LJZ266" s="726"/>
      <c r="LKA266" s="726"/>
      <c r="LKB266" s="726"/>
      <c r="LKC266" s="726"/>
      <c r="LKD266" s="726"/>
      <c r="LKE266" s="726"/>
      <c r="LKF266" s="726"/>
      <c r="LKG266" s="726"/>
      <c r="LKH266" s="726"/>
      <c r="LKI266" s="726"/>
      <c r="LKJ266" s="726"/>
      <c r="LKK266" s="726"/>
      <c r="LKL266" s="726"/>
      <c r="LKM266" s="726"/>
      <c r="LKN266" s="726"/>
      <c r="LKO266" s="726"/>
      <c r="LKP266" s="726"/>
      <c r="LKQ266" s="726"/>
      <c r="LKR266" s="726"/>
      <c r="LKS266" s="726"/>
      <c r="LKT266" s="726"/>
      <c r="LKU266" s="726"/>
      <c r="LKV266" s="726"/>
      <c r="LKW266" s="726"/>
      <c r="LKX266" s="726"/>
      <c r="LKY266" s="726"/>
      <c r="LKZ266" s="726"/>
      <c r="LLA266" s="726"/>
      <c r="LLB266" s="726"/>
      <c r="LLC266" s="726"/>
      <c r="LLD266" s="726"/>
      <c r="LLE266" s="726"/>
      <c r="LLF266" s="726"/>
      <c r="LLG266" s="726"/>
      <c r="LLH266" s="726"/>
      <c r="LLI266" s="726"/>
      <c r="LLJ266" s="726"/>
      <c r="LLK266" s="726"/>
      <c r="LLL266" s="726"/>
      <c r="LLM266" s="726"/>
      <c r="LLN266" s="726"/>
      <c r="LLO266" s="726"/>
      <c r="LLP266" s="726"/>
      <c r="LLQ266" s="726"/>
      <c r="LLR266" s="726"/>
      <c r="LLS266" s="726"/>
      <c r="LLT266" s="726"/>
      <c r="LLU266" s="726"/>
      <c r="LLV266" s="726"/>
      <c r="LLW266" s="726"/>
      <c r="LLX266" s="726"/>
      <c r="LLY266" s="726"/>
      <c r="LLZ266" s="726"/>
      <c r="LMA266" s="726"/>
      <c r="LMB266" s="726"/>
      <c r="LMC266" s="726"/>
      <c r="LMD266" s="726"/>
      <c r="LME266" s="726"/>
      <c r="LMF266" s="726"/>
      <c r="LMG266" s="726"/>
      <c r="LMH266" s="726"/>
      <c r="LMI266" s="726"/>
      <c r="LMJ266" s="726"/>
      <c r="LMK266" s="726"/>
      <c r="LML266" s="726"/>
      <c r="LMM266" s="726"/>
      <c r="LMN266" s="726"/>
      <c r="LMO266" s="726"/>
      <c r="LMP266" s="726"/>
      <c r="LMQ266" s="726"/>
      <c r="LMR266" s="726"/>
      <c r="LMS266" s="726"/>
      <c r="LMT266" s="726"/>
      <c r="LMU266" s="726"/>
      <c r="LMV266" s="726"/>
      <c r="LMW266" s="726"/>
      <c r="LMX266" s="726"/>
      <c r="LMY266" s="726"/>
      <c r="LMZ266" s="726"/>
      <c r="LNA266" s="726"/>
      <c r="LNB266" s="726"/>
      <c r="LNC266" s="726"/>
      <c r="LND266" s="726"/>
      <c r="LNE266" s="726"/>
      <c r="LNF266" s="726"/>
      <c r="LNG266" s="726"/>
      <c r="LNH266" s="726"/>
      <c r="LNI266" s="726"/>
      <c r="LNJ266" s="726"/>
      <c r="LNK266" s="726"/>
      <c r="LNL266" s="726"/>
      <c r="LNM266" s="726"/>
      <c r="LNN266" s="726"/>
      <c r="LNO266" s="726"/>
      <c r="LNP266" s="726"/>
      <c r="LNQ266" s="726"/>
      <c r="LNR266" s="726"/>
      <c r="LNS266" s="726"/>
      <c r="LNT266" s="726"/>
      <c r="LNU266" s="726"/>
      <c r="LNV266" s="726"/>
      <c r="LNW266" s="726"/>
      <c r="LNX266" s="726"/>
      <c r="LNY266" s="726"/>
      <c r="LNZ266" s="726"/>
      <c r="LOA266" s="726"/>
      <c r="LOB266" s="726"/>
      <c r="LOC266" s="726"/>
      <c r="LOD266" s="726"/>
      <c r="LOE266" s="726"/>
      <c r="LOF266" s="726"/>
      <c r="LOG266" s="726"/>
      <c r="LOH266" s="726"/>
      <c r="LOI266" s="726"/>
      <c r="LOJ266" s="726"/>
      <c r="LOK266" s="726"/>
      <c r="LOL266" s="726"/>
      <c r="LOM266" s="726"/>
      <c r="LON266" s="726"/>
      <c r="LOO266" s="726"/>
      <c r="LOP266" s="726"/>
      <c r="LOQ266" s="726"/>
      <c r="LOR266" s="726"/>
      <c r="LOS266" s="726"/>
      <c r="LOT266" s="726"/>
      <c r="LOU266" s="726"/>
      <c r="LOV266" s="726"/>
      <c r="LOW266" s="726"/>
      <c r="LOX266" s="726"/>
      <c r="LOY266" s="726"/>
      <c r="LOZ266" s="726"/>
      <c r="LPA266" s="726"/>
      <c r="LPB266" s="726"/>
      <c r="LPC266" s="726"/>
      <c r="LPD266" s="726"/>
      <c r="LPE266" s="726"/>
      <c r="LPF266" s="726"/>
      <c r="LPG266" s="726"/>
      <c r="LPH266" s="726"/>
      <c r="LPI266" s="726"/>
      <c r="LPJ266" s="726"/>
      <c r="LPK266" s="726"/>
      <c r="LPL266" s="726"/>
      <c r="LPM266" s="726"/>
      <c r="LPN266" s="726"/>
      <c r="LPO266" s="726"/>
      <c r="LPP266" s="726"/>
      <c r="LPQ266" s="726"/>
      <c r="LPR266" s="726"/>
      <c r="LPS266" s="726"/>
      <c r="LPT266" s="726"/>
      <c r="LPU266" s="726"/>
      <c r="LPV266" s="726"/>
      <c r="LPW266" s="726"/>
      <c r="LPX266" s="726"/>
      <c r="LPY266" s="726"/>
      <c r="LPZ266" s="726"/>
      <c r="LQA266" s="726"/>
      <c r="LQB266" s="726"/>
      <c r="LQC266" s="726"/>
      <c r="LQD266" s="726"/>
      <c r="LQE266" s="726"/>
      <c r="LQF266" s="726"/>
      <c r="LQG266" s="726"/>
      <c r="LQH266" s="726"/>
      <c r="LQI266" s="726"/>
      <c r="LQJ266" s="726"/>
      <c r="LQK266" s="726"/>
      <c r="LQL266" s="726"/>
      <c r="LQM266" s="726"/>
      <c r="LQN266" s="726"/>
      <c r="LQO266" s="726"/>
      <c r="LQP266" s="726"/>
      <c r="LQQ266" s="726"/>
      <c r="LQR266" s="726"/>
      <c r="LQS266" s="726"/>
      <c r="LQT266" s="726"/>
      <c r="LQU266" s="726"/>
      <c r="LQV266" s="726"/>
      <c r="LQW266" s="726"/>
      <c r="LQX266" s="726"/>
      <c r="LQY266" s="726"/>
      <c r="LQZ266" s="726"/>
      <c r="LRA266" s="726"/>
      <c r="LRB266" s="726"/>
      <c r="LRC266" s="726"/>
      <c r="LRD266" s="726"/>
      <c r="LRE266" s="726"/>
      <c r="LRF266" s="726"/>
      <c r="LRG266" s="726"/>
      <c r="LRH266" s="726"/>
      <c r="LRI266" s="726"/>
      <c r="LRJ266" s="726"/>
      <c r="LRK266" s="726"/>
      <c r="LRL266" s="726"/>
      <c r="LRM266" s="726"/>
      <c r="LRN266" s="726"/>
      <c r="LRO266" s="726"/>
      <c r="LRP266" s="726"/>
      <c r="LRQ266" s="726"/>
      <c r="LRR266" s="726"/>
      <c r="LRS266" s="726"/>
      <c r="LRT266" s="726"/>
      <c r="LRU266" s="726"/>
      <c r="LRV266" s="726"/>
      <c r="LRW266" s="726"/>
      <c r="LRX266" s="726"/>
      <c r="LRY266" s="726"/>
      <c r="LRZ266" s="726"/>
      <c r="LSA266" s="726"/>
      <c r="LSB266" s="726"/>
      <c r="LSC266" s="726"/>
      <c r="LSD266" s="726"/>
      <c r="LSE266" s="726"/>
      <c r="LSF266" s="726"/>
      <c r="LSG266" s="726"/>
      <c r="LSH266" s="726"/>
      <c r="LSI266" s="726"/>
      <c r="LSJ266" s="726"/>
      <c r="LSK266" s="726"/>
      <c r="LSL266" s="726"/>
      <c r="LSM266" s="726"/>
      <c r="LSN266" s="726"/>
      <c r="LSO266" s="726"/>
      <c r="LSP266" s="726"/>
      <c r="LSQ266" s="726"/>
      <c r="LSR266" s="726"/>
      <c r="LSS266" s="726"/>
      <c r="LST266" s="726"/>
      <c r="LSU266" s="726"/>
      <c r="LSV266" s="726"/>
      <c r="LSW266" s="726"/>
      <c r="LSX266" s="726"/>
      <c r="LSY266" s="726"/>
      <c r="LSZ266" s="726"/>
      <c r="LTA266" s="726"/>
      <c r="LTB266" s="726"/>
      <c r="LTC266" s="726"/>
      <c r="LTD266" s="726"/>
      <c r="LTE266" s="726"/>
      <c r="LTF266" s="726"/>
      <c r="LTG266" s="726"/>
      <c r="LTH266" s="726"/>
      <c r="LTI266" s="726"/>
      <c r="LTJ266" s="726"/>
      <c r="LTK266" s="726"/>
      <c r="LTL266" s="726"/>
      <c r="LTM266" s="726"/>
      <c r="LTN266" s="726"/>
      <c r="LTO266" s="726"/>
      <c r="LTP266" s="726"/>
      <c r="LTQ266" s="726"/>
      <c r="LTR266" s="726"/>
      <c r="LTS266" s="726"/>
      <c r="LTT266" s="726"/>
      <c r="LTU266" s="726"/>
      <c r="LTV266" s="726"/>
      <c r="LTW266" s="726"/>
      <c r="LTX266" s="726"/>
      <c r="LTY266" s="726"/>
      <c r="LTZ266" s="726"/>
      <c r="LUA266" s="726"/>
      <c r="LUB266" s="726"/>
      <c r="LUC266" s="726"/>
      <c r="LUD266" s="726"/>
      <c r="LUE266" s="726"/>
      <c r="LUF266" s="726"/>
      <c r="LUG266" s="726"/>
      <c r="LUH266" s="726"/>
      <c r="LUI266" s="726"/>
      <c r="LUJ266" s="726"/>
      <c r="LUK266" s="726"/>
      <c r="LUL266" s="726"/>
      <c r="LUM266" s="726"/>
      <c r="LUN266" s="726"/>
      <c r="LUO266" s="726"/>
      <c r="LUP266" s="726"/>
      <c r="LUQ266" s="726"/>
      <c r="LUR266" s="726"/>
      <c r="LUS266" s="726"/>
      <c r="LUT266" s="726"/>
      <c r="LUU266" s="726"/>
      <c r="LUV266" s="726"/>
      <c r="LUW266" s="726"/>
      <c r="LUX266" s="726"/>
      <c r="LUY266" s="726"/>
      <c r="LUZ266" s="726"/>
      <c r="LVA266" s="726"/>
      <c r="LVB266" s="726"/>
      <c r="LVC266" s="726"/>
      <c r="LVD266" s="726"/>
      <c r="LVE266" s="726"/>
      <c r="LVF266" s="726"/>
      <c r="LVG266" s="726"/>
      <c r="LVH266" s="726"/>
      <c r="LVI266" s="726"/>
      <c r="LVJ266" s="726"/>
      <c r="LVK266" s="726"/>
      <c r="LVL266" s="726"/>
      <c r="LVM266" s="726"/>
      <c r="LVN266" s="726"/>
      <c r="LVO266" s="726"/>
      <c r="LVP266" s="726"/>
      <c r="LVQ266" s="726"/>
      <c r="LVR266" s="726"/>
      <c r="LVS266" s="726"/>
      <c r="LVT266" s="726"/>
      <c r="LVU266" s="726"/>
      <c r="LVV266" s="726"/>
      <c r="LVW266" s="726"/>
      <c r="LVX266" s="726"/>
      <c r="LVY266" s="726"/>
      <c r="LVZ266" s="726"/>
      <c r="LWA266" s="726"/>
      <c r="LWB266" s="726"/>
      <c r="LWC266" s="726"/>
      <c r="LWD266" s="726"/>
      <c r="LWE266" s="726"/>
      <c r="LWF266" s="726"/>
      <c r="LWG266" s="726"/>
      <c r="LWH266" s="726"/>
      <c r="LWI266" s="726"/>
      <c r="LWJ266" s="726"/>
      <c r="LWK266" s="726"/>
      <c r="LWL266" s="726"/>
      <c r="LWM266" s="726"/>
      <c r="LWN266" s="726"/>
      <c r="LWO266" s="726"/>
      <c r="LWP266" s="726"/>
      <c r="LWQ266" s="726"/>
      <c r="LWR266" s="726"/>
      <c r="LWS266" s="726"/>
      <c r="LWT266" s="726"/>
      <c r="LWU266" s="726"/>
      <c r="LWV266" s="726"/>
      <c r="LWW266" s="726"/>
      <c r="LWX266" s="726"/>
      <c r="LWY266" s="726"/>
      <c r="LWZ266" s="726"/>
      <c r="LXA266" s="726"/>
      <c r="LXB266" s="726"/>
      <c r="LXC266" s="726"/>
      <c r="LXD266" s="726"/>
      <c r="LXE266" s="726"/>
      <c r="LXF266" s="726"/>
      <c r="LXG266" s="726"/>
      <c r="LXH266" s="726"/>
      <c r="LXI266" s="726"/>
      <c r="LXJ266" s="726"/>
      <c r="LXK266" s="726"/>
      <c r="LXL266" s="726"/>
      <c r="LXM266" s="726"/>
      <c r="LXN266" s="726"/>
      <c r="LXO266" s="726"/>
      <c r="LXP266" s="726"/>
      <c r="LXQ266" s="726"/>
      <c r="LXR266" s="726"/>
      <c r="LXS266" s="726"/>
      <c r="LXT266" s="726"/>
      <c r="LXU266" s="726"/>
      <c r="LXV266" s="726"/>
      <c r="LXW266" s="726"/>
      <c r="LXX266" s="726"/>
      <c r="LXY266" s="726"/>
      <c r="LXZ266" s="726"/>
      <c r="LYA266" s="726"/>
      <c r="LYB266" s="726"/>
      <c r="LYC266" s="726"/>
      <c r="LYD266" s="726"/>
      <c r="LYE266" s="726"/>
      <c r="LYF266" s="726"/>
      <c r="LYG266" s="726"/>
      <c r="LYH266" s="726"/>
      <c r="LYI266" s="726"/>
      <c r="LYJ266" s="726"/>
      <c r="LYK266" s="726"/>
      <c r="LYL266" s="726"/>
      <c r="LYM266" s="726"/>
      <c r="LYN266" s="726"/>
      <c r="LYO266" s="726"/>
      <c r="LYP266" s="726"/>
      <c r="LYQ266" s="726"/>
      <c r="LYR266" s="726"/>
      <c r="LYS266" s="726"/>
      <c r="LYT266" s="726"/>
      <c r="LYU266" s="726"/>
      <c r="LYV266" s="726"/>
      <c r="LYW266" s="726"/>
      <c r="LYX266" s="726"/>
      <c r="LYY266" s="726"/>
      <c r="LYZ266" s="726"/>
      <c r="LZA266" s="726"/>
      <c r="LZB266" s="726"/>
      <c r="LZC266" s="726"/>
      <c r="LZD266" s="726"/>
      <c r="LZE266" s="726"/>
      <c r="LZF266" s="726"/>
      <c r="LZG266" s="726"/>
      <c r="LZH266" s="726"/>
      <c r="LZI266" s="726"/>
      <c r="LZJ266" s="726"/>
      <c r="LZK266" s="726"/>
      <c r="LZL266" s="726"/>
      <c r="LZM266" s="726"/>
      <c r="LZN266" s="726"/>
      <c r="LZO266" s="726"/>
      <c r="LZP266" s="726"/>
      <c r="LZQ266" s="726"/>
      <c r="LZR266" s="726"/>
      <c r="LZS266" s="726"/>
      <c r="LZT266" s="726"/>
      <c r="LZU266" s="726"/>
      <c r="LZV266" s="726"/>
      <c r="LZW266" s="726"/>
      <c r="LZX266" s="726"/>
      <c r="LZY266" s="726"/>
      <c r="LZZ266" s="726"/>
      <c r="MAA266" s="726"/>
      <c r="MAB266" s="726"/>
      <c r="MAC266" s="726"/>
      <c r="MAD266" s="726"/>
      <c r="MAE266" s="726"/>
      <c r="MAF266" s="726"/>
      <c r="MAG266" s="726"/>
      <c r="MAH266" s="726"/>
      <c r="MAI266" s="726"/>
      <c r="MAJ266" s="726"/>
      <c r="MAK266" s="726"/>
      <c r="MAL266" s="726"/>
      <c r="MAM266" s="726"/>
      <c r="MAN266" s="726"/>
      <c r="MAO266" s="726"/>
      <c r="MAP266" s="726"/>
      <c r="MAQ266" s="726"/>
      <c r="MAR266" s="726"/>
      <c r="MAS266" s="726"/>
      <c r="MAT266" s="726"/>
      <c r="MAU266" s="726"/>
      <c r="MAV266" s="726"/>
      <c r="MAW266" s="726"/>
      <c r="MAX266" s="726"/>
      <c r="MAY266" s="726"/>
      <c r="MAZ266" s="726"/>
      <c r="MBA266" s="726"/>
      <c r="MBB266" s="726"/>
      <c r="MBC266" s="726"/>
      <c r="MBD266" s="726"/>
      <c r="MBE266" s="726"/>
      <c r="MBF266" s="726"/>
      <c r="MBG266" s="726"/>
      <c r="MBH266" s="726"/>
      <c r="MBI266" s="726"/>
      <c r="MBJ266" s="726"/>
      <c r="MBK266" s="726"/>
      <c r="MBL266" s="726"/>
      <c r="MBM266" s="726"/>
      <c r="MBN266" s="726"/>
      <c r="MBO266" s="726"/>
      <c r="MBP266" s="726"/>
      <c r="MBQ266" s="726"/>
      <c r="MBR266" s="726"/>
      <c r="MBS266" s="726"/>
      <c r="MBT266" s="726"/>
      <c r="MBU266" s="726"/>
      <c r="MBV266" s="726"/>
      <c r="MBW266" s="726"/>
      <c r="MBX266" s="726"/>
      <c r="MBY266" s="726"/>
      <c r="MBZ266" s="726"/>
      <c r="MCA266" s="726"/>
      <c r="MCB266" s="726"/>
      <c r="MCC266" s="726"/>
      <c r="MCD266" s="726"/>
      <c r="MCE266" s="726"/>
      <c r="MCF266" s="726"/>
      <c r="MCG266" s="726"/>
      <c r="MCH266" s="726"/>
      <c r="MCI266" s="726"/>
      <c r="MCJ266" s="726"/>
      <c r="MCK266" s="726"/>
      <c r="MCL266" s="726"/>
      <c r="MCM266" s="726"/>
      <c r="MCN266" s="726"/>
      <c r="MCO266" s="726"/>
      <c r="MCP266" s="726"/>
      <c r="MCQ266" s="726"/>
      <c r="MCR266" s="726"/>
      <c r="MCS266" s="726"/>
      <c r="MCT266" s="726"/>
      <c r="MCU266" s="726"/>
      <c r="MCV266" s="726"/>
      <c r="MCW266" s="726"/>
      <c r="MCX266" s="726"/>
      <c r="MCY266" s="726"/>
      <c r="MCZ266" s="726"/>
      <c r="MDA266" s="726"/>
      <c r="MDB266" s="726"/>
      <c r="MDC266" s="726"/>
      <c r="MDD266" s="726"/>
      <c r="MDE266" s="726"/>
      <c r="MDF266" s="726"/>
      <c r="MDG266" s="726"/>
      <c r="MDH266" s="726"/>
      <c r="MDI266" s="726"/>
      <c r="MDJ266" s="726"/>
      <c r="MDK266" s="726"/>
      <c r="MDL266" s="726"/>
      <c r="MDM266" s="726"/>
      <c r="MDN266" s="726"/>
      <c r="MDO266" s="726"/>
      <c r="MDP266" s="726"/>
      <c r="MDQ266" s="726"/>
      <c r="MDR266" s="726"/>
      <c r="MDS266" s="726"/>
      <c r="MDT266" s="726"/>
      <c r="MDU266" s="726"/>
      <c r="MDV266" s="726"/>
      <c r="MDW266" s="726"/>
      <c r="MDX266" s="726"/>
      <c r="MDY266" s="726"/>
      <c r="MDZ266" s="726"/>
      <c r="MEA266" s="726"/>
      <c r="MEB266" s="726"/>
      <c r="MEC266" s="726"/>
      <c r="MED266" s="726"/>
      <c r="MEE266" s="726"/>
      <c r="MEF266" s="726"/>
      <c r="MEG266" s="726"/>
      <c r="MEH266" s="726"/>
      <c r="MEI266" s="726"/>
      <c r="MEJ266" s="726"/>
      <c r="MEK266" s="726"/>
      <c r="MEL266" s="726"/>
      <c r="MEM266" s="726"/>
      <c r="MEN266" s="726"/>
      <c r="MEO266" s="726"/>
      <c r="MEP266" s="726"/>
      <c r="MEQ266" s="726"/>
      <c r="MER266" s="726"/>
      <c r="MES266" s="726"/>
      <c r="MET266" s="726"/>
      <c r="MEU266" s="726"/>
      <c r="MEV266" s="726"/>
      <c r="MEW266" s="726"/>
      <c r="MEX266" s="726"/>
      <c r="MEY266" s="726"/>
      <c r="MEZ266" s="726"/>
      <c r="MFA266" s="726"/>
      <c r="MFB266" s="726"/>
      <c r="MFC266" s="726"/>
      <c r="MFD266" s="726"/>
      <c r="MFE266" s="726"/>
      <c r="MFF266" s="726"/>
      <c r="MFG266" s="726"/>
      <c r="MFH266" s="726"/>
      <c r="MFI266" s="726"/>
      <c r="MFJ266" s="726"/>
      <c r="MFK266" s="726"/>
      <c r="MFL266" s="726"/>
      <c r="MFM266" s="726"/>
      <c r="MFN266" s="726"/>
      <c r="MFO266" s="726"/>
      <c r="MFP266" s="726"/>
      <c r="MFQ266" s="726"/>
      <c r="MFR266" s="726"/>
      <c r="MFS266" s="726"/>
      <c r="MFT266" s="726"/>
      <c r="MFU266" s="726"/>
      <c r="MFV266" s="726"/>
      <c r="MFW266" s="726"/>
      <c r="MFX266" s="726"/>
      <c r="MFY266" s="726"/>
      <c r="MFZ266" s="726"/>
      <c r="MGA266" s="726"/>
      <c r="MGB266" s="726"/>
      <c r="MGC266" s="726"/>
      <c r="MGD266" s="726"/>
      <c r="MGE266" s="726"/>
      <c r="MGF266" s="726"/>
      <c r="MGG266" s="726"/>
      <c r="MGH266" s="726"/>
      <c r="MGI266" s="726"/>
      <c r="MGJ266" s="726"/>
      <c r="MGK266" s="726"/>
      <c r="MGL266" s="726"/>
      <c r="MGM266" s="726"/>
      <c r="MGN266" s="726"/>
      <c r="MGO266" s="726"/>
      <c r="MGP266" s="726"/>
      <c r="MGQ266" s="726"/>
      <c r="MGR266" s="726"/>
      <c r="MGS266" s="726"/>
      <c r="MGT266" s="726"/>
      <c r="MGU266" s="726"/>
      <c r="MGV266" s="726"/>
      <c r="MGW266" s="726"/>
      <c r="MGX266" s="726"/>
      <c r="MGY266" s="726"/>
      <c r="MGZ266" s="726"/>
      <c r="MHA266" s="726"/>
      <c r="MHB266" s="726"/>
      <c r="MHC266" s="726"/>
      <c r="MHD266" s="726"/>
      <c r="MHE266" s="726"/>
      <c r="MHF266" s="726"/>
      <c r="MHG266" s="726"/>
      <c r="MHH266" s="726"/>
      <c r="MHI266" s="726"/>
      <c r="MHJ266" s="726"/>
      <c r="MHK266" s="726"/>
      <c r="MHL266" s="726"/>
      <c r="MHM266" s="726"/>
      <c r="MHN266" s="726"/>
      <c r="MHO266" s="726"/>
      <c r="MHP266" s="726"/>
      <c r="MHQ266" s="726"/>
      <c r="MHR266" s="726"/>
      <c r="MHS266" s="726"/>
      <c r="MHT266" s="726"/>
      <c r="MHU266" s="726"/>
      <c r="MHV266" s="726"/>
      <c r="MHW266" s="726"/>
      <c r="MHX266" s="726"/>
      <c r="MHY266" s="726"/>
      <c r="MHZ266" s="726"/>
      <c r="MIA266" s="726"/>
      <c r="MIB266" s="726"/>
      <c r="MIC266" s="726"/>
      <c r="MID266" s="726"/>
      <c r="MIE266" s="726"/>
      <c r="MIF266" s="726"/>
      <c r="MIG266" s="726"/>
      <c r="MIH266" s="726"/>
      <c r="MII266" s="726"/>
      <c r="MIJ266" s="726"/>
      <c r="MIK266" s="726"/>
      <c r="MIL266" s="726"/>
      <c r="MIM266" s="726"/>
      <c r="MIN266" s="726"/>
      <c r="MIO266" s="726"/>
      <c r="MIP266" s="726"/>
      <c r="MIQ266" s="726"/>
      <c r="MIR266" s="726"/>
      <c r="MIS266" s="726"/>
      <c r="MIT266" s="726"/>
      <c r="MIU266" s="726"/>
      <c r="MIV266" s="726"/>
      <c r="MIW266" s="726"/>
      <c r="MIX266" s="726"/>
      <c r="MIY266" s="726"/>
      <c r="MIZ266" s="726"/>
      <c r="MJA266" s="726"/>
      <c r="MJB266" s="726"/>
      <c r="MJC266" s="726"/>
      <c r="MJD266" s="726"/>
      <c r="MJE266" s="726"/>
      <c r="MJF266" s="726"/>
      <c r="MJG266" s="726"/>
      <c r="MJH266" s="726"/>
      <c r="MJI266" s="726"/>
      <c r="MJJ266" s="726"/>
      <c r="MJK266" s="726"/>
      <c r="MJL266" s="726"/>
      <c r="MJM266" s="726"/>
      <c r="MJN266" s="726"/>
      <c r="MJO266" s="726"/>
      <c r="MJP266" s="726"/>
      <c r="MJQ266" s="726"/>
      <c r="MJR266" s="726"/>
      <c r="MJS266" s="726"/>
      <c r="MJT266" s="726"/>
      <c r="MJU266" s="726"/>
      <c r="MJV266" s="726"/>
      <c r="MJW266" s="726"/>
      <c r="MJX266" s="726"/>
      <c r="MJY266" s="726"/>
      <c r="MJZ266" s="726"/>
      <c r="MKA266" s="726"/>
      <c r="MKB266" s="726"/>
      <c r="MKC266" s="726"/>
      <c r="MKD266" s="726"/>
      <c r="MKE266" s="726"/>
      <c r="MKF266" s="726"/>
      <c r="MKG266" s="726"/>
      <c r="MKH266" s="726"/>
      <c r="MKI266" s="726"/>
      <c r="MKJ266" s="726"/>
      <c r="MKK266" s="726"/>
      <c r="MKL266" s="726"/>
      <c r="MKM266" s="726"/>
      <c r="MKN266" s="726"/>
      <c r="MKO266" s="726"/>
      <c r="MKP266" s="726"/>
      <c r="MKQ266" s="726"/>
      <c r="MKR266" s="726"/>
      <c r="MKS266" s="726"/>
      <c r="MKT266" s="726"/>
      <c r="MKU266" s="726"/>
      <c r="MKV266" s="726"/>
      <c r="MKW266" s="726"/>
      <c r="MKX266" s="726"/>
      <c r="MKY266" s="726"/>
      <c r="MKZ266" s="726"/>
      <c r="MLA266" s="726"/>
      <c r="MLB266" s="726"/>
      <c r="MLC266" s="726"/>
      <c r="MLD266" s="726"/>
      <c r="MLE266" s="726"/>
      <c r="MLF266" s="726"/>
      <c r="MLG266" s="726"/>
      <c r="MLH266" s="726"/>
      <c r="MLI266" s="726"/>
      <c r="MLJ266" s="726"/>
      <c r="MLK266" s="726"/>
      <c r="MLL266" s="726"/>
      <c r="MLM266" s="726"/>
      <c r="MLN266" s="726"/>
      <c r="MLO266" s="726"/>
      <c r="MLP266" s="726"/>
      <c r="MLQ266" s="726"/>
      <c r="MLR266" s="726"/>
      <c r="MLS266" s="726"/>
      <c r="MLT266" s="726"/>
      <c r="MLU266" s="726"/>
      <c r="MLV266" s="726"/>
      <c r="MLW266" s="726"/>
      <c r="MLX266" s="726"/>
      <c r="MLY266" s="726"/>
      <c r="MLZ266" s="726"/>
      <c r="MMA266" s="726"/>
      <c r="MMB266" s="726"/>
      <c r="MMC266" s="726"/>
      <c r="MMD266" s="726"/>
      <c r="MME266" s="726"/>
      <c r="MMF266" s="726"/>
      <c r="MMG266" s="726"/>
      <c r="MMH266" s="726"/>
      <c r="MMI266" s="726"/>
      <c r="MMJ266" s="726"/>
      <c r="MMK266" s="726"/>
      <c r="MML266" s="726"/>
      <c r="MMM266" s="726"/>
      <c r="MMN266" s="726"/>
      <c r="MMO266" s="726"/>
      <c r="MMP266" s="726"/>
      <c r="MMQ266" s="726"/>
      <c r="MMR266" s="726"/>
      <c r="MMS266" s="726"/>
      <c r="MMT266" s="726"/>
      <c r="MMU266" s="726"/>
      <c r="MMV266" s="726"/>
      <c r="MMW266" s="726"/>
      <c r="MMX266" s="726"/>
      <c r="MMY266" s="726"/>
      <c r="MMZ266" s="726"/>
      <c r="MNA266" s="726"/>
      <c r="MNB266" s="726"/>
      <c r="MNC266" s="726"/>
      <c r="MND266" s="726"/>
      <c r="MNE266" s="726"/>
      <c r="MNF266" s="726"/>
      <c r="MNG266" s="726"/>
      <c r="MNH266" s="726"/>
      <c r="MNI266" s="726"/>
      <c r="MNJ266" s="726"/>
      <c r="MNK266" s="726"/>
      <c r="MNL266" s="726"/>
      <c r="MNM266" s="726"/>
      <c r="MNN266" s="726"/>
      <c r="MNO266" s="726"/>
      <c r="MNP266" s="726"/>
      <c r="MNQ266" s="726"/>
      <c r="MNR266" s="726"/>
      <c r="MNS266" s="726"/>
      <c r="MNT266" s="726"/>
      <c r="MNU266" s="726"/>
      <c r="MNV266" s="726"/>
      <c r="MNW266" s="726"/>
      <c r="MNX266" s="726"/>
      <c r="MNY266" s="726"/>
      <c r="MNZ266" s="726"/>
      <c r="MOA266" s="726"/>
      <c r="MOB266" s="726"/>
      <c r="MOC266" s="726"/>
      <c r="MOD266" s="726"/>
      <c r="MOE266" s="726"/>
      <c r="MOF266" s="726"/>
      <c r="MOG266" s="726"/>
      <c r="MOH266" s="726"/>
      <c r="MOI266" s="726"/>
      <c r="MOJ266" s="726"/>
      <c r="MOK266" s="726"/>
      <c r="MOL266" s="726"/>
      <c r="MOM266" s="726"/>
      <c r="MON266" s="726"/>
      <c r="MOO266" s="726"/>
      <c r="MOP266" s="726"/>
      <c r="MOQ266" s="726"/>
      <c r="MOR266" s="726"/>
      <c r="MOS266" s="726"/>
      <c r="MOT266" s="726"/>
      <c r="MOU266" s="726"/>
      <c r="MOV266" s="726"/>
      <c r="MOW266" s="726"/>
      <c r="MOX266" s="726"/>
      <c r="MOY266" s="726"/>
      <c r="MOZ266" s="726"/>
      <c r="MPA266" s="726"/>
      <c r="MPB266" s="726"/>
      <c r="MPC266" s="726"/>
      <c r="MPD266" s="726"/>
      <c r="MPE266" s="726"/>
      <c r="MPF266" s="726"/>
      <c r="MPG266" s="726"/>
      <c r="MPH266" s="726"/>
      <c r="MPI266" s="726"/>
      <c r="MPJ266" s="726"/>
      <c r="MPK266" s="726"/>
      <c r="MPL266" s="726"/>
      <c r="MPM266" s="726"/>
      <c r="MPN266" s="726"/>
      <c r="MPO266" s="726"/>
      <c r="MPP266" s="726"/>
      <c r="MPQ266" s="726"/>
      <c r="MPR266" s="726"/>
      <c r="MPS266" s="726"/>
      <c r="MPT266" s="726"/>
      <c r="MPU266" s="726"/>
      <c r="MPV266" s="726"/>
      <c r="MPW266" s="726"/>
      <c r="MPX266" s="726"/>
      <c r="MPY266" s="726"/>
      <c r="MPZ266" s="726"/>
      <c r="MQA266" s="726"/>
      <c r="MQB266" s="726"/>
      <c r="MQC266" s="726"/>
      <c r="MQD266" s="726"/>
      <c r="MQE266" s="726"/>
      <c r="MQF266" s="726"/>
      <c r="MQG266" s="726"/>
      <c r="MQH266" s="726"/>
      <c r="MQI266" s="726"/>
      <c r="MQJ266" s="726"/>
      <c r="MQK266" s="726"/>
      <c r="MQL266" s="726"/>
      <c r="MQM266" s="726"/>
      <c r="MQN266" s="726"/>
      <c r="MQO266" s="726"/>
      <c r="MQP266" s="726"/>
      <c r="MQQ266" s="726"/>
      <c r="MQR266" s="726"/>
      <c r="MQS266" s="726"/>
      <c r="MQT266" s="726"/>
      <c r="MQU266" s="726"/>
      <c r="MQV266" s="726"/>
      <c r="MQW266" s="726"/>
      <c r="MQX266" s="726"/>
      <c r="MQY266" s="726"/>
      <c r="MQZ266" s="726"/>
      <c r="MRA266" s="726"/>
      <c r="MRB266" s="726"/>
      <c r="MRC266" s="726"/>
      <c r="MRD266" s="726"/>
      <c r="MRE266" s="726"/>
      <c r="MRF266" s="726"/>
      <c r="MRG266" s="726"/>
      <c r="MRH266" s="726"/>
      <c r="MRI266" s="726"/>
      <c r="MRJ266" s="726"/>
      <c r="MRK266" s="726"/>
      <c r="MRL266" s="726"/>
      <c r="MRM266" s="726"/>
      <c r="MRN266" s="726"/>
      <c r="MRO266" s="726"/>
      <c r="MRP266" s="726"/>
      <c r="MRQ266" s="726"/>
      <c r="MRR266" s="726"/>
      <c r="MRS266" s="726"/>
      <c r="MRT266" s="726"/>
      <c r="MRU266" s="726"/>
      <c r="MRV266" s="726"/>
      <c r="MRW266" s="726"/>
      <c r="MRX266" s="726"/>
      <c r="MRY266" s="726"/>
      <c r="MRZ266" s="726"/>
      <c r="MSA266" s="726"/>
      <c r="MSB266" s="726"/>
      <c r="MSC266" s="726"/>
      <c r="MSD266" s="726"/>
      <c r="MSE266" s="726"/>
      <c r="MSF266" s="726"/>
      <c r="MSG266" s="726"/>
      <c r="MSH266" s="726"/>
      <c r="MSI266" s="726"/>
      <c r="MSJ266" s="726"/>
      <c r="MSK266" s="726"/>
      <c r="MSL266" s="726"/>
      <c r="MSM266" s="726"/>
      <c r="MSN266" s="726"/>
      <c r="MSO266" s="726"/>
      <c r="MSP266" s="726"/>
      <c r="MSQ266" s="726"/>
      <c r="MSR266" s="726"/>
      <c r="MSS266" s="726"/>
      <c r="MST266" s="726"/>
      <c r="MSU266" s="726"/>
      <c r="MSV266" s="726"/>
      <c r="MSW266" s="726"/>
      <c r="MSX266" s="726"/>
      <c r="MSY266" s="726"/>
      <c r="MSZ266" s="726"/>
      <c r="MTA266" s="726"/>
      <c r="MTB266" s="726"/>
      <c r="MTC266" s="726"/>
      <c r="MTD266" s="726"/>
      <c r="MTE266" s="726"/>
      <c r="MTF266" s="726"/>
      <c r="MTG266" s="726"/>
      <c r="MTH266" s="726"/>
      <c r="MTI266" s="726"/>
      <c r="MTJ266" s="726"/>
      <c r="MTK266" s="726"/>
      <c r="MTL266" s="726"/>
      <c r="MTM266" s="726"/>
      <c r="MTN266" s="726"/>
      <c r="MTO266" s="726"/>
      <c r="MTP266" s="726"/>
      <c r="MTQ266" s="726"/>
      <c r="MTR266" s="726"/>
      <c r="MTS266" s="726"/>
      <c r="MTT266" s="726"/>
      <c r="MTU266" s="726"/>
      <c r="MTV266" s="726"/>
      <c r="MTW266" s="726"/>
      <c r="MTX266" s="726"/>
      <c r="MTY266" s="726"/>
      <c r="MTZ266" s="726"/>
      <c r="MUA266" s="726"/>
      <c r="MUB266" s="726"/>
      <c r="MUC266" s="726"/>
      <c r="MUD266" s="726"/>
      <c r="MUE266" s="726"/>
      <c r="MUF266" s="726"/>
      <c r="MUG266" s="726"/>
      <c r="MUH266" s="726"/>
      <c r="MUI266" s="726"/>
      <c r="MUJ266" s="726"/>
      <c r="MUK266" s="726"/>
      <c r="MUL266" s="726"/>
      <c r="MUM266" s="726"/>
      <c r="MUN266" s="726"/>
      <c r="MUO266" s="726"/>
      <c r="MUP266" s="726"/>
      <c r="MUQ266" s="726"/>
      <c r="MUR266" s="726"/>
      <c r="MUS266" s="726"/>
      <c r="MUT266" s="726"/>
      <c r="MUU266" s="726"/>
      <c r="MUV266" s="726"/>
      <c r="MUW266" s="726"/>
      <c r="MUX266" s="726"/>
      <c r="MUY266" s="726"/>
      <c r="MUZ266" s="726"/>
      <c r="MVA266" s="726"/>
      <c r="MVB266" s="726"/>
      <c r="MVC266" s="726"/>
      <c r="MVD266" s="726"/>
      <c r="MVE266" s="726"/>
      <c r="MVF266" s="726"/>
      <c r="MVG266" s="726"/>
      <c r="MVH266" s="726"/>
      <c r="MVI266" s="726"/>
      <c r="MVJ266" s="726"/>
      <c r="MVK266" s="726"/>
      <c r="MVL266" s="726"/>
      <c r="MVM266" s="726"/>
      <c r="MVN266" s="726"/>
      <c r="MVO266" s="726"/>
      <c r="MVP266" s="726"/>
      <c r="MVQ266" s="726"/>
      <c r="MVR266" s="726"/>
      <c r="MVS266" s="726"/>
      <c r="MVT266" s="726"/>
      <c r="MVU266" s="726"/>
      <c r="MVV266" s="726"/>
      <c r="MVW266" s="726"/>
      <c r="MVX266" s="726"/>
      <c r="MVY266" s="726"/>
      <c r="MVZ266" s="726"/>
      <c r="MWA266" s="726"/>
      <c r="MWB266" s="726"/>
      <c r="MWC266" s="726"/>
      <c r="MWD266" s="726"/>
      <c r="MWE266" s="726"/>
      <c r="MWF266" s="726"/>
      <c r="MWG266" s="726"/>
      <c r="MWH266" s="726"/>
      <c r="MWI266" s="726"/>
      <c r="MWJ266" s="726"/>
      <c r="MWK266" s="726"/>
      <c r="MWL266" s="726"/>
      <c r="MWM266" s="726"/>
      <c r="MWN266" s="726"/>
      <c r="MWO266" s="726"/>
      <c r="MWP266" s="726"/>
      <c r="MWQ266" s="726"/>
      <c r="MWR266" s="726"/>
      <c r="MWS266" s="726"/>
      <c r="MWT266" s="726"/>
      <c r="MWU266" s="726"/>
      <c r="MWV266" s="726"/>
      <c r="MWW266" s="726"/>
      <c r="MWX266" s="726"/>
      <c r="MWY266" s="726"/>
      <c r="MWZ266" s="726"/>
      <c r="MXA266" s="726"/>
      <c r="MXB266" s="726"/>
      <c r="MXC266" s="726"/>
      <c r="MXD266" s="726"/>
      <c r="MXE266" s="726"/>
      <c r="MXF266" s="726"/>
      <c r="MXG266" s="726"/>
      <c r="MXH266" s="726"/>
      <c r="MXI266" s="726"/>
      <c r="MXJ266" s="726"/>
      <c r="MXK266" s="726"/>
      <c r="MXL266" s="726"/>
      <c r="MXM266" s="726"/>
      <c r="MXN266" s="726"/>
      <c r="MXO266" s="726"/>
      <c r="MXP266" s="726"/>
      <c r="MXQ266" s="726"/>
      <c r="MXR266" s="726"/>
      <c r="MXS266" s="726"/>
      <c r="MXT266" s="726"/>
      <c r="MXU266" s="726"/>
      <c r="MXV266" s="726"/>
      <c r="MXW266" s="726"/>
      <c r="MXX266" s="726"/>
      <c r="MXY266" s="726"/>
      <c r="MXZ266" s="726"/>
      <c r="MYA266" s="726"/>
      <c r="MYB266" s="726"/>
      <c r="MYC266" s="726"/>
      <c r="MYD266" s="726"/>
      <c r="MYE266" s="726"/>
      <c r="MYF266" s="726"/>
      <c r="MYG266" s="726"/>
      <c r="MYH266" s="726"/>
      <c r="MYI266" s="726"/>
      <c r="MYJ266" s="726"/>
      <c r="MYK266" s="726"/>
      <c r="MYL266" s="726"/>
      <c r="MYM266" s="726"/>
      <c r="MYN266" s="726"/>
      <c r="MYO266" s="726"/>
      <c r="MYP266" s="726"/>
      <c r="MYQ266" s="726"/>
      <c r="MYR266" s="726"/>
      <c r="MYS266" s="726"/>
      <c r="MYT266" s="726"/>
      <c r="MYU266" s="726"/>
      <c r="MYV266" s="726"/>
      <c r="MYW266" s="726"/>
      <c r="MYX266" s="726"/>
      <c r="MYY266" s="726"/>
      <c r="MYZ266" s="726"/>
      <c r="MZA266" s="726"/>
      <c r="MZB266" s="726"/>
      <c r="MZC266" s="726"/>
      <c r="MZD266" s="726"/>
      <c r="MZE266" s="726"/>
      <c r="MZF266" s="726"/>
      <c r="MZG266" s="726"/>
      <c r="MZH266" s="726"/>
      <c r="MZI266" s="726"/>
      <c r="MZJ266" s="726"/>
      <c r="MZK266" s="726"/>
      <c r="MZL266" s="726"/>
      <c r="MZM266" s="726"/>
      <c r="MZN266" s="726"/>
      <c r="MZO266" s="726"/>
      <c r="MZP266" s="726"/>
      <c r="MZQ266" s="726"/>
      <c r="MZR266" s="726"/>
      <c r="MZS266" s="726"/>
      <c r="MZT266" s="726"/>
      <c r="MZU266" s="726"/>
      <c r="MZV266" s="726"/>
      <c r="MZW266" s="726"/>
      <c r="MZX266" s="726"/>
      <c r="MZY266" s="726"/>
      <c r="MZZ266" s="726"/>
      <c r="NAA266" s="726"/>
      <c r="NAB266" s="726"/>
      <c r="NAC266" s="726"/>
      <c r="NAD266" s="726"/>
      <c r="NAE266" s="726"/>
      <c r="NAF266" s="726"/>
      <c r="NAG266" s="726"/>
      <c r="NAH266" s="726"/>
      <c r="NAI266" s="726"/>
      <c r="NAJ266" s="726"/>
      <c r="NAK266" s="726"/>
      <c r="NAL266" s="726"/>
      <c r="NAM266" s="726"/>
      <c r="NAN266" s="726"/>
      <c r="NAO266" s="726"/>
      <c r="NAP266" s="726"/>
      <c r="NAQ266" s="726"/>
      <c r="NAR266" s="726"/>
      <c r="NAS266" s="726"/>
      <c r="NAT266" s="726"/>
      <c r="NAU266" s="726"/>
      <c r="NAV266" s="726"/>
      <c r="NAW266" s="726"/>
      <c r="NAX266" s="726"/>
      <c r="NAY266" s="726"/>
      <c r="NAZ266" s="726"/>
      <c r="NBA266" s="726"/>
      <c r="NBB266" s="726"/>
      <c r="NBC266" s="726"/>
      <c r="NBD266" s="726"/>
      <c r="NBE266" s="726"/>
      <c r="NBF266" s="726"/>
      <c r="NBG266" s="726"/>
      <c r="NBH266" s="726"/>
      <c r="NBI266" s="726"/>
      <c r="NBJ266" s="726"/>
      <c r="NBK266" s="726"/>
      <c r="NBL266" s="726"/>
      <c r="NBM266" s="726"/>
      <c r="NBN266" s="726"/>
      <c r="NBO266" s="726"/>
      <c r="NBP266" s="726"/>
      <c r="NBQ266" s="726"/>
      <c r="NBR266" s="726"/>
      <c r="NBS266" s="726"/>
      <c r="NBT266" s="726"/>
      <c r="NBU266" s="726"/>
      <c r="NBV266" s="726"/>
      <c r="NBW266" s="726"/>
      <c r="NBX266" s="726"/>
      <c r="NBY266" s="726"/>
      <c r="NBZ266" s="726"/>
      <c r="NCA266" s="726"/>
      <c r="NCB266" s="726"/>
      <c r="NCC266" s="726"/>
      <c r="NCD266" s="726"/>
      <c r="NCE266" s="726"/>
      <c r="NCF266" s="726"/>
      <c r="NCG266" s="726"/>
      <c r="NCH266" s="726"/>
      <c r="NCI266" s="726"/>
      <c r="NCJ266" s="726"/>
      <c r="NCK266" s="726"/>
      <c r="NCL266" s="726"/>
      <c r="NCM266" s="726"/>
      <c r="NCN266" s="726"/>
      <c r="NCO266" s="726"/>
      <c r="NCP266" s="726"/>
      <c r="NCQ266" s="726"/>
      <c r="NCR266" s="726"/>
      <c r="NCS266" s="726"/>
      <c r="NCT266" s="726"/>
      <c r="NCU266" s="726"/>
      <c r="NCV266" s="726"/>
      <c r="NCW266" s="726"/>
      <c r="NCX266" s="726"/>
      <c r="NCY266" s="726"/>
      <c r="NCZ266" s="726"/>
      <c r="NDA266" s="726"/>
      <c r="NDB266" s="726"/>
      <c r="NDC266" s="726"/>
      <c r="NDD266" s="726"/>
      <c r="NDE266" s="726"/>
      <c r="NDF266" s="726"/>
      <c r="NDG266" s="726"/>
      <c r="NDH266" s="726"/>
      <c r="NDI266" s="726"/>
      <c r="NDJ266" s="726"/>
      <c r="NDK266" s="726"/>
      <c r="NDL266" s="726"/>
      <c r="NDM266" s="726"/>
      <c r="NDN266" s="726"/>
      <c r="NDO266" s="726"/>
      <c r="NDP266" s="726"/>
      <c r="NDQ266" s="726"/>
      <c r="NDR266" s="726"/>
      <c r="NDS266" s="726"/>
      <c r="NDT266" s="726"/>
      <c r="NDU266" s="726"/>
      <c r="NDV266" s="726"/>
      <c r="NDW266" s="726"/>
      <c r="NDX266" s="726"/>
      <c r="NDY266" s="726"/>
      <c r="NDZ266" s="726"/>
      <c r="NEA266" s="726"/>
      <c r="NEB266" s="726"/>
      <c r="NEC266" s="726"/>
      <c r="NED266" s="726"/>
      <c r="NEE266" s="726"/>
      <c r="NEF266" s="726"/>
      <c r="NEG266" s="726"/>
      <c r="NEH266" s="726"/>
      <c r="NEI266" s="726"/>
      <c r="NEJ266" s="726"/>
      <c r="NEK266" s="726"/>
      <c r="NEL266" s="726"/>
      <c r="NEM266" s="726"/>
      <c r="NEN266" s="726"/>
      <c r="NEO266" s="726"/>
      <c r="NEP266" s="726"/>
      <c r="NEQ266" s="726"/>
      <c r="NER266" s="726"/>
      <c r="NES266" s="726"/>
      <c r="NET266" s="726"/>
      <c r="NEU266" s="726"/>
      <c r="NEV266" s="726"/>
      <c r="NEW266" s="726"/>
      <c r="NEX266" s="726"/>
      <c r="NEY266" s="726"/>
      <c r="NEZ266" s="726"/>
      <c r="NFA266" s="726"/>
      <c r="NFB266" s="726"/>
      <c r="NFC266" s="726"/>
      <c r="NFD266" s="726"/>
      <c r="NFE266" s="726"/>
      <c r="NFF266" s="726"/>
      <c r="NFG266" s="726"/>
      <c r="NFH266" s="726"/>
      <c r="NFI266" s="726"/>
      <c r="NFJ266" s="726"/>
      <c r="NFK266" s="726"/>
      <c r="NFL266" s="726"/>
      <c r="NFM266" s="726"/>
      <c r="NFN266" s="726"/>
      <c r="NFO266" s="726"/>
      <c r="NFP266" s="726"/>
      <c r="NFQ266" s="726"/>
      <c r="NFR266" s="726"/>
      <c r="NFS266" s="726"/>
      <c r="NFT266" s="726"/>
      <c r="NFU266" s="726"/>
      <c r="NFV266" s="726"/>
      <c r="NFW266" s="726"/>
      <c r="NFX266" s="726"/>
      <c r="NFY266" s="726"/>
      <c r="NFZ266" s="726"/>
      <c r="NGA266" s="726"/>
      <c r="NGB266" s="726"/>
      <c r="NGC266" s="726"/>
      <c r="NGD266" s="726"/>
      <c r="NGE266" s="726"/>
      <c r="NGF266" s="726"/>
      <c r="NGG266" s="726"/>
      <c r="NGH266" s="726"/>
      <c r="NGI266" s="726"/>
      <c r="NGJ266" s="726"/>
      <c r="NGK266" s="726"/>
      <c r="NGL266" s="726"/>
      <c r="NGM266" s="726"/>
      <c r="NGN266" s="726"/>
      <c r="NGO266" s="726"/>
      <c r="NGP266" s="726"/>
      <c r="NGQ266" s="726"/>
      <c r="NGR266" s="726"/>
      <c r="NGS266" s="726"/>
      <c r="NGT266" s="726"/>
      <c r="NGU266" s="726"/>
      <c r="NGV266" s="726"/>
      <c r="NGW266" s="726"/>
      <c r="NGX266" s="726"/>
      <c r="NGY266" s="726"/>
      <c r="NGZ266" s="726"/>
      <c r="NHA266" s="726"/>
      <c r="NHB266" s="726"/>
      <c r="NHC266" s="726"/>
      <c r="NHD266" s="726"/>
      <c r="NHE266" s="726"/>
      <c r="NHF266" s="726"/>
      <c r="NHG266" s="726"/>
      <c r="NHH266" s="726"/>
      <c r="NHI266" s="726"/>
      <c r="NHJ266" s="726"/>
      <c r="NHK266" s="726"/>
      <c r="NHL266" s="726"/>
      <c r="NHM266" s="726"/>
      <c r="NHN266" s="726"/>
      <c r="NHO266" s="726"/>
      <c r="NHP266" s="726"/>
      <c r="NHQ266" s="726"/>
      <c r="NHR266" s="726"/>
      <c r="NHS266" s="726"/>
      <c r="NHT266" s="726"/>
      <c r="NHU266" s="726"/>
      <c r="NHV266" s="726"/>
      <c r="NHW266" s="726"/>
      <c r="NHX266" s="726"/>
      <c r="NHY266" s="726"/>
      <c r="NHZ266" s="726"/>
      <c r="NIA266" s="726"/>
      <c r="NIB266" s="726"/>
      <c r="NIC266" s="726"/>
      <c r="NID266" s="726"/>
      <c r="NIE266" s="726"/>
      <c r="NIF266" s="726"/>
      <c r="NIG266" s="726"/>
      <c r="NIH266" s="726"/>
      <c r="NII266" s="726"/>
      <c r="NIJ266" s="726"/>
      <c r="NIK266" s="726"/>
      <c r="NIL266" s="726"/>
      <c r="NIM266" s="726"/>
      <c r="NIN266" s="726"/>
      <c r="NIO266" s="726"/>
      <c r="NIP266" s="726"/>
      <c r="NIQ266" s="726"/>
      <c r="NIR266" s="726"/>
      <c r="NIS266" s="726"/>
      <c r="NIT266" s="726"/>
      <c r="NIU266" s="726"/>
      <c r="NIV266" s="726"/>
      <c r="NIW266" s="726"/>
      <c r="NIX266" s="726"/>
      <c r="NIY266" s="726"/>
      <c r="NIZ266" s="726"/>
      <c r="NJA266" s="726"/>
      <c r="NJB266" s="726"/>
      <c r="NJC266" s="726"/>
      <c r="NJD266" s="726"/>
      <c r="NJE266" s="726"/>
      <c r="NJF266" s="726"/>
      <c r="NJG266" s="726"/>
      <c r="NJH266" s="726"/>
      <c r="NJI266" s="726"/>
      <c r="NJJ266" s="726"/>
      <c r="NJK266" s="726"/>
      <c r="NJL266" s="726"/>
      <c r="NJM266" s="726"/>
      <c r="NJN266" s="726"/>
      <c r="NJO266" s="726"/>
      <c r="NJP266" s="726"/>
      <c r="NJQ266" s="726"/>
      <c r="NJR266" s="726"/>
      <c r="NJS266" s="726"/>
      <c r="NJT266" s="726"/>
      <c r="NJU266" s="726"/>
      <c r="NJV266" s="726"/>
      <c r="NJW266" s="726"/>
      <c r="NJX266" s="726"/>
      <c r="NJY266" s="726"/>
      <c r="NJZ266" s="726"/>
      <c r="NKA266" s="726"/>
      <c r="NKB266" s="726"/>
      <c r="NKC266" s="726"/>
      <c r="NKD266" s="726"/>
      <c r="NKE266" s="726"/>
      <c r="NKF266" s="726"/>
      <c r="NKG266" s="726"/>
      <c r="NKH266" s="726"/>
      <c r="NKI266" s="726"/>
      <c r="NKJ266" s="726"/>
      <c r="NKK266" s="726"/>
      <c r="NKL266" s="726"/>
      <c r="NKM266" s="726"/>
      <c r="NKN266" s="726"/>
      <c r="NKO266" s="726"/>
      <c r="NKP266" s="726"/>
      <c r="NKQ266" s="726"/>
      <c r="NKR266" s="726"/>
      <c r="NKS266" s="726"/>
      <c r="NKT266" s="726"/>
      <c r="NKU266" s="726"/>
      <c r="NKV266" s="726"/>
      <c r="NKW266" s="726"/>
      <c r="NKX266" s="726"/>
      <c r="NKY266" s="726"/>
      <c r="NKZ266" s="726"/>
      <c r="NLA266" s="726"/>
      <c r="NLB266" s="726"/>
      <c r="NLC266" s="726"/>
      <c r="NLD266" s="726"/>
      <c r="NLE266" s="726"/>
      <c r="NLF266" s="726"/>
      <c r="NLG266" s="726"/>
      <c r="NLH266" s="726"/>
      <c r="NLI266" s="726"/>
      <c r="NLJ266" s="726"/>
      <c r="NLK266" s="726"/>
      <c r="NLL266" s="726"/>
      <c r="NLM266" s="726"/>
      <c r="NLN266" s="726"/>
      <c r="NLO266" s="726"/>
      <c r="NLP266" s="726"/>
      <c r="NLQ266" s="726"/>
      <c r="NLR266" s="726"/>
      <c r="NLS266" s="726"/>
      <c r="NLT266" s="726"/>
      <c r="NLU266" s="726"/>
      <c r="NLV266" s="726"/>
      <c r="NLW266" s="726"/>
      <c r="NLX266" s="726"/>
      <c r="NLY266" s="726"/>
      <c r="NLZ266" s="726"/>
      <c r="NMA266" s="726"/>
      <c r="NMB266" s="726"/>
      <c r="NMC266" s="726"/>
      <c r="NMD266" s="726"/>
      <c r="NME266" s="726"/>
      <c r="NMF266" s="726"/>
      <c r="NMG266" s="726"/>
      <c r="NMH266" s="726"/>
      <c r="NMI266" s="726"/>
      <c r="NMJ266" s="726"/>
      <c r="NMK266" s="726"/>
      <c r="NML266" s="726"/>
      <c r="NMM266" s="726"/>
      <c r="NMN266" s="726"/>
      <c r="NMO266" s="726"/>
      <c r="NMP266" s="726"/>
      <c r="NMQ266" s="726"/>
      <c r="NMR266" s="726"/>
      <c r="NMS266" s="726"/>
      <c r="NMT266" s="726"/>
      <c r="NMU266" s="726"/>
      <c r="NMV266" s="726"/>
      <c r="NMW266" s="726"/>
      <c r="NMX266" s="726"/>
      <c r="NMY266" s="726"/>
      <c r="NMZ266" s="726"/>
      <c r="NNA266" s="726"/>
      <c r="NNB266" s="726"/>
      <c r="NNC266" s="726"/>
      <c r="NND266" s="726"/>
      <c r="NNE266" s="726"/>
      <c r="NNF266" s="726"/>
      <c r="NNG266" s="726"/>
      <c r="NNH266" s="726"/>
      <c r="NNI266" s="726"/>
      <c r="NNJ266" s="726"/>
      <c r="NNK266" s="726"/>
      <c r="NNL266" s="726"/>
      <c r="NNM266" s="726"/>
      <c r="NNN266" s="726"/>
      <c r="NNO266" s="726"/>
      <c r="NNP266" s="726"/>
      <c r="NNQ266" s="726"/>
      <c r="NNR266" s="726"/>
      <c r="NNS266" s="726"/>
      <c r="NNT266" s="726"/>
      <c r="NNU266" s="726"/>
      <c r="NNV266" s="726"/>
      <c r="NNW266" s="726"/>
      <c r="NNX266" s="726"/>
      <c r="NNY266" s="726"/>
      <c r="NNZ266" s="726"/>
      <c r="NOA266" s="726"/>
      <c r="NOB266" s="726"/>
      <c r="NOC266" s="726"/>
      <c r="NOD266" s="726"/>
      <c r="NOE266" s="726"/>
      <c r="NOF266" s="726"/>
      <c r="NOG266" s="726"/>
      <c r="NOH266" s="726"/>
      <c r="NOI266" s="726"/>
      <c r="NOJ266" s="726"/>
      <c r="NOK266" s="726"/>
      <c r="NOL266" s="726"/>
      <c r="NOM266" s="726"/>
      <c r="NON266" s="726"/>
      <c r="NOO266" s="726"/>
      <c r="NOP266" s="726"/>
      <c r="NOQ266" s="726"/>
      <c r="NOR266" s="726"/>
      <c r="NOS266" s="726"/>
      <c r="NOT266" s="726"/>
      <c r="NOU266" s="726"/>
      <c r="NOV266" s="726"/>
      <c r="NOW266" s="726"/>
      <c r="NOX266" s="726"/>
      <c r="NOY266" s="726"/>
      <c r="NOZ266" s="726"/>
      <c r="NPA266" s="726"/>
      <c r="NPB266" s="726"/>
      <c r="NPC266" s="726"/>
      <c r="NPD266" s="726"/>
      <c r="NPE266" s="726"/>
      <c r="NPF266" s="726"/>
      <c r="NPG266" s="726"/>
      <c r="NPH266" s="726"/>
      <c r="NPI266" s="726"/>
      <c r="NPJ266" s="726"/>
      <c r="NPK266" s="726"/>
      <c r="NPL266" s="726"/>
      <c r="NPM266" s="726"/>
      <c r="NPN266" s="726"/>
      <c r="NPO266" s="726"/>
      <c r="NPP266" s="726"/>
      <c r="NPQ266" s="726"/>
      <c r="NPR266" s="726"/>
      <c r="NPS266" s="726"/>
      <c r="NPT266" s="726"/>
      <c r="NPU266" s="726"/>
      <c r="NPV266" s="726"/>
      <c r="NPW266" s="726"/>
      <c r="NPX266" s="726"/>
      <c r="NPY266" s="726"/>
      <c r="NPZ266" s="726"/>
      <c r="NQA266" s="726"/>
      <c r="NQB266" s="726"/>
      <c r="NQC266" s="726"/>
      <c r="NQD266" s="726"/>
      <c r="NQE266" s="726"/>
      <c r="NQF266" s="726"/>
      <c r="NQG266" s="726"/>
      <c r="NQH266" s="726"/>
      <c r="NQI266" s="726"/>
      <c r="NQJ266" s="726"/>
      <c r="NQK266" s="726"/>
      <c r="NQL266" s="726"/>
      <c r="NQM266" s="726"/>
      <c r="NQN266" s="726"/>
      <c r="NQO266" s="726"/>
      <c r="NQP266" s="726"/>
      <c r="NQQ266" s="726"/>
      <c r="NQR266" s="726"/>
      <c r="NQS266" s="726"/>
      <c r="NQT266" s="726"/>
      <c r="NQU266" s="726"/>
      <c r="NQV266" s="726"/>
      <c r="NQW266" s="726"/>
      <c r="NQX266" s="726"/>
      <c r="NQY266" s="726"/>
      <c r="NQZ266" s="726"/>
      <c r="NRA266" s="726"/>
      <c r="NRB266" s="726"/>
      <c r="NRC266" s="726"/>
      <c r="NRD266" s="726"/>
      <c r="NRE266" s="726"/>
      <c r="NRF266" s="726"/>
      <c r="NRG266" s="726"/>
      <c r="NRH266" s="726"/>
      <c r="NRI266" s="726"/>
      <c r="NRJ266" s="726"/>
      <c r="NRK266" s="726"/>
      <c r="NRL266" s="726"/>
      <c r="NRM266" s="726"/>
      <c r="NRN266" s="726"/>
      <c r="NRO266" s="726"/>
      <c r="NRP266" s="726"/>
      <c r="NRQ266" s="726"/>
      <c r="NRR266" s="726"/>
      <c r="NRS266" s="726"/>
      <c r="NRT266" s="726"/>
      <c r="NRU266" s="726"/>
      <c r="NRV266" s="726"/>
      <c r="NRW266" s="726"/>
      <c r="NRX266" s="726"/>
      <c r="NRY266" s="726"/>
      <c r="NRZ266" s="726"/>
      <c r="NSA266" s="726"/>
      <c r="NSB266" s="726"/>
      <c r="NSC266" s="726"/>
      <c r="NSD266" s="726"/>
      <c r="NSE266" s="726"/>
      <c r="NSF266" s="726"/>
      <c r="NSG266" s="726"/>
      <c r="NSH266" s="726"/>
      <c r="NSI266" s="726"/>
      <c r="NSJ266" s="726"/>
      <c r="NSK266" s="726"/>
      <c r="NSL266" s="726"/>
      <c r="NSM266" s="726"/>
      <c r="NSN266" s="726"/>
      <c r="NSO266" s="726"/>
      <c r="NSP266" s="726"/>
      <c r="NSQ266" s="726"/>
      <c r="NSR266" s="726"/>
      <c r="NSS266" s="726"/>
      <c r="NST266" s="726"/>
      <c r="NSU266" s="726"/>
      <c r="NSV266" s="726"/>
      <c r="NSW266" s="726"/>
      <c r="NSX266" s="726"/>
      <c r="NSY266" s="726"/>
      <c r="NSZ266" s="726"/>
      <c r="NTA266" s="726"/>
      <c r="NTB266" s="726"/>
      <c r="NTC266" s="726"/>
      <c r="NTD266" s="726"/>
      <c r="NTE266" s="726"/>
      <c r="NTF266" s="726"/>
      <c r="NTG266" s="726"/>
      <c r="NTH266" s="726"/>
      <c r="NTI266" s="726"/>
      <c r="NTJ266" s="726"/>
      <c r="NTK266" s="726"/>
      <c r="NTL266" s="726"/>
      <c r="NTM266" s="726"/>
      <c r="NTN266" s="726"/>
      <c r="NTO266" s="726"/>
      <c r="NTP266" s="726"/>
      <c r="NTQ266" s="726"/>
      <c r="NTR266" s="726"/>
      <c r="NTS266" s="726"/>
      <c r="NTT266" s="726"/>
      <c r="NTU266" s="726"/>
      <c r="NTV266" s="726"/>
      <c r="NTW266" s="726"/>
      <c r="NTX266" s="726"/>
      <c r="NTY266" s="726"/>
      <c r="NTZ266" s="726"/>
      <c r="NUA266" s="726"/>
      <c r="NUB266" s="726"/>
      <c r="NUC266" s="726"/>
      <c r="NUD266" s="726"/>
      <c r="NUE266" s="726"/>
      <c r="NUF266" s="726"/>
      <c r="NUG266" s="726"/>
      <c r="NUH266" s="726"/>
      <c r="NUI266" s="726"/>
      <c r="NUJ266" s="726"/>
      <c r="NUK266" s="726"/>
      <c r="NUL266" s="726"/>
      <c r="NUM266" s="726"/>
      <c r="NUN266" s="726"/>
      <c r="NUO266" s="726"/>
      <c r="NUP266" s="726"/>
      <c r="NUQ266" s="726"/>
      <c r="NUR266" s="726"/>
      <c r="NUS266" s="726"/>
      <c r="NUT266" s="726"/>
      <c r="NUU266" s="726"/>
      <c r="NUV266" s="726"/>
      <c r="NUW266" s="726"/>
      <c r="NUX266" s="726"/>
      <c r="NUY266" s="726"/>
      <c r="NUZ266" s="726"/>
      <c r="NVA266" s="726"/>
      <c r="NVB266" s="726"/>
      <c r="NVC266" s="726"/>
      <c r="NVD266" s="726"/>
      <c r="NVE266" s="726"/>
      <c r="NVF266" s="726"/>
      <c r="NVG266" s="726"/>
      <c r="NVH266" s="726"/>
      <c r="NVI266" s="726"/>
      <c r="NVJ266" s="726"/>
      <c r="NVK266" s="726"/>
      <c r="NVL266" s="726"/>
      <c r="NVM266" s="726"/>
      <c r="NVN266" s="726"/>
      <c r="NVO266" s="726"/>
      <c r="NVP266" s="726"/>
      <c r="NVQ266" s="726"/>
      <c r="NVR266" s="726"/>
      <c r="NVS266" s="726"/>
      <c r="NVT266" s="726"/>
      <c r="NVU266" s="726"/>
      <c r="NVV266" s="726"/>
      <c r="NVW266" s="726"/>
      <c r="NVX266" s="726"/>
      <c r="NVY266" s="726"/>
      <c r="NVZ266" s="726"/>
      <c r="NWA266" s="726"/>
      <c r="NWB266" s="726"/>
      <c r="NWC266" s="726"/>
      <c r="NWD266" s="726"/>
      <c r="NWE266" s="726"/>
      <c r="NWF266" s="726"/>
      <c r="NWG266" s="726"/>
      <c r="NWH266" s="726"/>
      <c r="NWI266" s="726"/>
      <c r="NWJ266" s="726"/>
      <c r="NWK266" s="726"/>
      <c r="NWL266" s="726"/>
      <c r="NWM266" s="726"/>
      <c r="NWN266" s="726"/>
      <c r="NWO266" s="726"/>
      <c r="NWP266" s="726"/>
      <c r="NWQ266" s="726"/>
      <c r="NWR266" s="726"/>
      <c r="NWS266" s="726"/>
      <c r="NWT266" s="726"/>
      <c r="NWU266" s="726"/>
      <c r="NWV266" s="726"/>
      <c r="NWW266" s="726"/>
      <c r="NWX266" s="726"/>
      <c r="NWY266" s="726"/>
      <c r="NWZ266" s="726"/>
      <c r="NXA266" s="726"/>
      <c r="NXB266" s="726"/>
      <c r="NXC266" s="726"/>
      <c r="NXD266" s="726"/>
      <c r="NXE266" s="726"/>
      <c r="NXF266" s="726"/>
      <c r="NXG266" s="726"/>
      <c r="NXH266" s="726"/>
      <c r="NXI266" s="726"/>
      <c r="NXJ266" s="726"/>
      <c r="NXK266" s="726"/>
      <c r="NXL266" s="726"/>
      <c r="NXM266" s="726"/>
      <c r="NXN266" s="726"/>
      <c r="NXO266" s="726"/>
      <c r="NXP266" s="726"/>
      <c r="NXQ266" s="726"/>
      <c r="NXR266" s="726"/>
      <c r="NXS266" s="726"/>
      <c r="NXT266" s="726"/>
      <c r="NXU266" s="726"/>
      <c r="NXV266" s="726"/>
      <c r="NXW266" s="726"/>
      <c r="NXX266" s="726"/>
      <c r="NXY266" s="726"/>
      <c r="NXZ266" s="726"/>
      <c r="NYA266" s="726"/>
      <c r="NYB266" s="726"/>
      <c r="NYC266" s="726"/>
      <c r="NYD266" s="726"/>
      <c r="NYE266" s="726"/>
      <c r="NYF266" s="726"/>
      <c r="NYG266" s="726"/>
      <c r="NYH266" s="726"/>
      <c r="NYI266" s="726"/>
      <c r="NYJ266" s="726"/>
      <c r="NYK266" s="726"/>
      <c r="NYL266" s="726"/>
      <c r="NYM266" s="726"/>
      <c r="NYN266" s="726"/>
      <c r="NYO266" s="726"/>
      <c r="NYP266" s="726"/>
      <c r="NYQ266" s="726"/>
      <c r="NYR266" s="726"/>
      <c r="NYS266" s="726"/>
      <c r="NYT266" s="726"/>
      <c r="NYU266" s="726"/>
      <c r="NYV266" s="726"/>
      <c r="NYW266" s="726"/>
      <c r="NYX266" s="726"/>
      <c r="NYY266" s="726"/>
      <c r="NYZ266" s="726"/>
      <c r="NZA266" s="726"/>
      <c r="NZB266" s="726"/>
      <c r="NZC266" s="726"/>
      <c r="NZD266" s="726"/>
      <c r="NZE266" s="726"/>
      <c r="NZF266" s="726"/>
      <c r="NZG266" s="726"/>
      <c r="NZH266" s="726"/>
      <c r="NZI266" s="726"/>
      <c r="NZJ266" s="726"/>
      <c r="NZK266" s="726"/>
      <c r="NZL266" s="726"/>
      <c r="NZM266" s="726"/>
      <c r="NZN266" s="726"/>
      <c r="NZO266" s="726"/>
      <c r="NZP266" s="726"/>
      <c r="NZQ266" s="726"/>
      <c r="NZR266" s="726"/>
      <c r="NZS266" s="726"/>
      <c r="NZT266" s="726"/>
      <c r="NZU266" s="726"/>
      <c r="NZV266" s="726"/>
      <c r="NZW266" s="726"/>
      <c r="NZX266" s="726"/>
      <c r="NZY266" s="726"/>
      <c r="NZZ266" s="726"/>
      <c r="OAA266" s="726"/>
      <c r="OAB266" s="726"/>
      <c r="OAC266" s="726"/>
      <c r="OAD266" s="726"/>
      <c r="OAE266" s="726"/>
      <c r="OAF266" s="726"/>
      <c r="OAG266" s="726"/>
      <c r="OAH266" s="726"/>
      <c r="OAI266" s="726"/>
      <c r="OAJ266" s="726"/>
      <c r="OAK266" s="726"/>
      <c r="OAL266" s="726"/>
      <c r="OAM266" s="726"/>
      <c r="OAN266" s="726"/>
      <c r="OAO266" s="726"/>
      <c r="OAP266" s="726"/>
      <c r="OAQ266" s="726"/>
      <c r="OAR266" s="726"/>
      <c r="OAS266" s="726"/>
      <c r="OAT266" s="726"/>
      <c r="OAU266" s="726"/>
      <c r="OAV266" s="726"/>
      <c r="OAW266" s="726"/>
      <c r="OAX266" s="726"/>
      <c r="OAY266" s="726"/>
      <c r="OAZ266" s="726"/>
      <c r="OBA266" s="726"/>
      <c r="OBB266" s="726"/>
      <c r="OBC266" s="726"/>
      <c r="OBD266" s="726"/>
      <c r="OBE266" s="726"/>
      <c r="OBF266" s="726"/>
      <c r="OBG266" s="726"/>
      <c r="OBH266" s="726"/>
      <c r="OBI266" s="726"/>
      <c r="OBJ266" s="726"/>
      <c r="OBK266" s="726"/>
      <c r="OBL266" s="726"/>
      <c r="OBM266" s="726"/>
      <c r="OBN266" s="726"/>
      <c r="OBO266" s="726"/>
      <c r="OBP266" s="726"/>
      <c r="OBQ266" s="726"/>
      <c r="OBR266" s="726"/>
      <c r="OBS266" s="726"/>
      <c r="OBT266" s="726"/>
      <c r="OBU266" s="726"/>
      <c r="OBV266" s="726"/>
      <c r="OBW266" s="726"/>
      <c r="OBX266" s="726"/>
      <c r="OBY266" s="726"/>
      <c r="OBZ266" s="726"/>
      <c r="OCA266" s="726"/>
      <c r="OCB266" s="726"/>
      <c r="OCC266" s="726"/>
      <c r="OCD266" s="726"/>
      <c r="OCE266" s="726"/>
      <c r="OCF266" s="726"/>
      <c r="OCG266" s="726"/>
      <c r="OCH266" s="726"/>
      <c r="OCI266" s="726"/>
      <c r="OCJ266" s="726"/>
      <c r="OCK266" s="726"/>
      <c r="OCL266" s="726"/>
      <c r="OCM266" s="726"/>
      <c r="OCN266" s="726"/>
      <c r="OCO266" s="726"/>
      <c r="OCP266" s="726"/>
      <c r="OCQ266" s="726"/>
      <c r="OCR266" s="726"/>
      <c r="OCS266" s="726"/>
      <c r="OCT266" s="726"/>
      <c r="OCU266" s="726"/>
      <c r="OCV266" s="726"/>
      <c r="OCW266" s="726"/>
      <c r="OCX266" s="726"/>
      <c r="OCY266" s="726"/>
      <c r="OCZ266" s="726"/>
      <c r="ODA266" s="726"/>
      <c r="ODB266" s="726"/>
      <c r="ODC266" s="726"/>
      <c r="ODD266" s="726"/>
      <c r="ODE266" s="726"/>
      <c r="ODF266" s="726"/>
      <c r="ODG266" s="726"/>
      <c r="ODH266" s="726"/>
      <c r="ODI266" s="726"/>
      <c r="ODJ266" s="726"/>
      <c r="ODK266" s="726"/>
      <c r="ODL266" s="726"/>
      <c r="ODM266" s="726"/>
      <c r="ODN266" s="726"/>
      <c r="ODO266" s="726"/>
      <c r="ODP266" s="726"/>
      <c r="ODQ266" s="726"/>
      <c r="ODR266" s="726"/>
      <c r="ODS266" s="726"/>
      <c r="ODT266" s="726"/>
      <c r="ODU266" s="726"/>
      <c r="ODV266" s="726"/>
      <c r="ODW266" s="726"/>
      <c r="ODX266" s="726"/>
      <c r="ODY266" s="726"/>
      <c r="ODZ266" s="726"/>
      <c r="OEA266" s="726"/>
      <c r="OEB266" s="726"/>
      <c r="OEC266" s="726"/>
      <c r="OED266" s="726"/>
      <c r="OEE266" s="726"/>
      <c r="OEF266" s="726"/>
      <c r="OEG266" s="726"/>
      <c r="OEH266" s="726"/>
      <c r="OEI266" s="726"/>
      <c r="OEJ266" s="726"/>
      <c r="OEK266" s="726"/>
      <c r="OEL266" s="726"/>
      <c r="OEM266" s="726"/>
      <c r="OEN266" s="726"/>
      <c r="OEO266" s="726"/>
      <c r="OEP266" s="726"/>
      <c r="OEQ266" s="726"/>
      <c r="OER266" s="726"/>
      <c r="OES266" s="726"/>
      <c r="OET266" s="726"/>
      <c r="OEU266" s="726"/>
      <c r="OEV266" s="726"/>
      <c r="OEW266" s="726"/>
      <c r="OEX266" s="726"/>
      <c r="OEY266" s="726"/>
      <c r="OEZ266" s="726"/>
      <c r="OFA266" s="726"/>
      <c r="OFB266" s="726"/>
      <c r="OFC266" s="726"/>
      <c r="OFD266" s="726"/>
      <c r="OFE266" s="726"/>
      <c r="OFF266" s="726"/>
      <c r="OFG266" s="726"/>
      <c r="OFH266" s="726"/>
      <c r="OFI266" s="726"/>
      <c r="OFJ266" s="726"/>
      <c r="OFK266" s="726"/>
      <c r="OFL266" s="726"/>
      <c r="OFM266" s="726"/>
      <c r="OFN266" s="726"/>
      <c r="OFO266" s="726"/>
      <c r="OFP266" s="726"/>
      <c r="OFQ266" s="726"/>
      <c r="OFR266" s="726"/>
      <c r="OFS266" s="726"/>
      <c r="OFT266" s="726"/>
      <c r="OFU266" s="726"/>
      <c r="OFV266" s="726"/>
      <c r="OFW266" s="726"/>
      <c r="OFX266" s="726"/>
      <c r="OFY266" s="726"/>
      <c r="OFZ266" s="726"/>
      <c r="OGA266" s="726"/>
      <c r="OGB266" s="726"/>
      <c r="OGC266" s="726"/>
      <c r="OGD266" s="726"/>
      <c r="OGE266" s="726"/>
      <c r="OGF266" s="726"/>
      <c r="OGG266" s="726"/>
      <c r="OGH266" s="726"/>
      <c r="OGI266" s="726"/>
      <c r="OGJ266" s="726"/>
      <c r="OGK266" s="726"/>
      <c r="OGL266" s="726"/>
      <c r="OGM266" s="726"/>
      <c r="OGN266" s="726"/>
      <c r="OGO266" s="726"/>
      <c r="OGP266" s="726"/>
      <c r="OGQ266" s="726"/>
      <c r="OGR266" s="726"/>
      <c r="OGS266" s="726"/>
      <c r="OGT266" s="726"/>
      <c r="OGU266" s="726"/>
      <c r="OGV266" s="726"/>
      <c r="OGW266" s="726"/>
      <c r="OGX266" s="726"/>
      <c r="OGY266" s="726"/>
      <c r="OGZ266" s="726"/>
      <c r="OHA266" s="726"/>
      <c r="OHB266" s="726"/>
      <c r="OHC266" s="726"/>
      <c r="OHD266" s="726"/>
      <c r="OHE266" s="726"/>
      <c r="OHF266" s="726"/>
      <c r="OHG266" s="726"/>
      <c r="OHH266" s="726"/>
      <c r="OHI266" s="726"/>
      <c r="OHJ266" s="726"/>
      <c r="OHK266" s="726"/>
      <c r="OHL266" s="726"/>
      <c r="OHM266" s="726"/>
      <c r="OHN266" s="726"/>
      <c r="OHO266" s="726"/>
      <c r="OHP266" s="726"/>
      <c r="OHQ266" s="726"/>
      <c r="OHR266" s="726"/>
      <c r="OHS266" s="726"/>
      <c r="OHT266" s="726"/>
      <c r="OHU266" s="726"/>
      <c r="OHV266" s="726"/>
      <c r="OHW266" s="726"/>
      <c r="OHX266" s="726"/>
      <c r="OHY266" s="726"/>
      <c r="OHZ266" s="726"/>
      <c r="OIA266" s="726"/>
      <c r="OIB266" s="726"/>
      <c r="OIC266" s="726"/>
      <c r="OID266" s="726"/>
      <c r="OIE266" s="726"/>
      <c r="OIF266" s="726"/>
      <c r="OIG266" s="726"/>
      <c r="OIH266" s="726"/>
      <c r="OII266" s="726"/>
      <c r="OIJ266" s="726"/>
      <c r="OIK266" s="726"/>
      <c r="OIL266" s="726"/>
      <c r="OIM266" s="726"/>
      <c r="OIN266" s="726"/>
      <c r="OIO266" s="726"/>
      <c r="OIP266" s="726"/>
      <c r="OIQ266" s="726"/>
      <c r="OIR266" s="726"/>
      <c r="OIS266" s="726"/>
      <c r="OIT266" s="726"/>
      <c r="OIU266" s="726"/>
      <c r="OIV266" s="726"/>
      <c r="OIW266" s="726"/>
      <c r="OIX266" s="726"/>
      <c r="OIY266" s="726"/>
      <c r="OIZ266" s="726"/>
      <c r="OJA266" s="726"/>
      <c r="OJB266" s="726"/>
      <c r="OJC266" s="726"/>
      <c r="OJD266" s="726"/>
      <c r="OJE266" s="726"/>
      <c r="OJF266" s="726"/>
      <c r="OJG266" s="726"/>
      <c r="OJH266" s="726"/>
      <c r="OJI266" s="726"/>
      <c r="OJJ266" s="726"/>
      <c r="OJK266" s="726"/>
      <c r="OJL266" s="726"/>
      <c r="OJM266" s="726"/>
      <c r="OJN266" s="726"/>
      <c r="OJO266" s="726"/>
      <c r="OJP266" s="726"/>
      <c r="OJQ266" s="726"/>
      <c r="OJR266" s="726"/>
      <c r="OJS266" s="726"/>
      <c r="OJT266" s="726"/>
      <c r="OJU266" s="726"/>
      <c r="OJV266" s="726"/>
      <c r="OJW266" s="726"/>
      <c r="OJX266" s="726"/>
      <c r="OJY266" s="726"/>
      <c r="OJZ266" s="726"/>
      <c r="OKA266" s="726"/>
      <c r="OKB266" s="726"/>
      <c r="OKC266" s="726"/>
      <c r="OKD266" s="726"/>
      <c r="OKE266" s="726"/>
      <c r="OKF266" s="726"/>
      <c r="OKG266" s="726"/>
      <c r="OKH266" s="726"/>
      <c r="OKI266" s="726"/>
      <c r="OKJ266" s="726"/>
      <c r="OKK266" s="726"/>
      <c r="OKL266" s="726"/>
      <c r="OKM266" s="726"/>
      <c r="OKN266" s="726"/>
      <c r="OKO266" s="726"/>
      <c r="OKP266" s="726"/>
      <c r="OKQ266" s="726"/>
      <c r="OKR266" s="726"/>
      <c r="OKS266" s="726"/>
      <c r="OKT266" s="726"/>
      <c r="OKU266" s="726"/>
      <c r="OKV266" s="726"/>
      <c r="OKW266" s="726"/>
      <c r="OKX266" s="726"/>
      <c r="OKY266" s="726"/>
      <c r="OKZ266" s="726"/>
      <c r="OLA266" s="726"/>
      <c r="OLB266" s="726"/>
      <c r="OLC266" s="726"/>
      <c r="OLD266" s="726"/>
      <c r="OLE266" s="726"/>
      <c r="OLF266" s="726"/>
      <c r="OLG266" s="726"/>
      <c r="OLH266" s="726"/>
      <c r="OLI266" s="726"/>
      <c r="OLJ266" s="726"/>
      <c r="OLK266" s="726"/>
      <c r="OLL266" s="726"/>
      <c r="OLM266" s="726"/>
      <c r="OLN266" s="726"/>
      <c r="OLO266" s="726"/>
      <c r="OLP266" s="726"/>
      <c r="OLQ266" s="726"/>
      <c r="OLR266" s="726"/>
      <c r="OLS266" s="726"/>
      <c r="OLT266" s="726"/>
      <c r="OLU266" s="726"/>
      <c r="OLV266" s="726"/>
      <c r="OLW266" s="726"/>
      <c r="OLX266" s="726"/>
      <c r="OLY266" s="726"/>
      <c r="OLZ266" s="726"/>
      <c r="OMA266" s="726"/>
      <c r="OMB266" s="726"/>
      <c r="OMC266" s="726"/>
      <c r="OMD266" s="726"/>
      <c r="OME266" s="726"/>
      <c r="OMF266" s="726"/>
      <c r="OMG266" s="726"/>
      <c r="OMH266" s="726"/>
      <c r="OMI266" s="726"/>
      <c r="OMJ266" s="726"/>
      <c r="OMK266" s="726"/>
      <c r="OML266" s="726"/>
      <c r="OMM266" s="726"/>
      <c r="OMN266" s="726"/>
      <c r="OMO266" s="726"/>
      <c r="OMP266" s="726"/>
      <c r="OMQ266" s="726"/>
      <c r="OMR266" s="726"/>
      <c r="OMS266" s="726"/>
      <c r="OMT266" s="726"/>
      <c r="OMU266" s="726"/>
      <c r="OMV266" s="726"/>
      <c r="OMW266" s="726"/>
      <c r="OMX266" s="726"/>
      <c r="OMY266" s="726"/>
      <c r="OMZ266" s="726"/>
      <c r="ONA266" s="726"/>
      <c r="ONB266" s="726"/>
      <c r="ONC266" s="726"/>
      <c r="OND266" s="726"/>
      <c r="ONE266" s="726"/>
      <c r="ONF266" s="726"/>
      <c r="ONG266" s="726"/>
      <c r="ONH266" s="726"/>
      <c r="ONI266" s="726"/>
      <c r="ONJ266" s="726"/>
      <c r="ONK266" s="726"/>
      <c r="ONL266" s="726"/>
      <c r="ONM266" s="726"/>
      <c r="ONN266" s="726"/>
      <c r="ONO266" s="726"/>
      <c r="ONP266" s="726"/>
      <c r="ONQ266" s="726"/>
      <c r="ONR266" s="726"/>
      <c r="ONS266" s="726"/>
      <c r="ONT266" s="726"/>
      <c r="ONU266" s="726"/>
      <c r="ONV266" s="726"/>
      <c r="ONW266" s="726"/>
      <c r="ONX266" s="726"/>
      <c r="ONY266" s="726"/>
      <c r="ONZ266" s="726"/>
      <c r="OOA266" s="726"/>
      <c r="OOB266" s="726"/>
      <c r="OOC266" s="726"/>
      <c r="OOD266" s="726"/>
      <c r="OOE266" s="726"/>
      <c r="OOF266" s="726"/>
      <c r="OOG266" s="726"/>
      <c r="OOH266" s="726"/>
      <c r="OOI266" s="726"/>
      <c r="OOJ266" s="726"/>
      <c r="OOK266" s="726"/>
      <c r="OOL266" s="726"/>
      <c r="OOM266" s="726"/>
      <c r="OON266" s="726"/>
      <c r="OOO266" s="726"/>
      <c r="OOP266" s="726"/>
      <c r="OOQ266" s="726"/>
      <c r="OOR266" s="726"/>
      <c r="OOS266" s="726"/>
      <c r="OOT266" s="726"/>
      <c r="OOU266" s="726"/>
      <c r="OOV266" s="726"/>
      <c r="OOW266" s="726"/>
      <c r="OOX266" s="726"/>
      <c r="OOY266" s="726"/>
      <c r="OOZ266" s="726"/>
      <c r="OPA266" s="726"/>
      <c r="OPB266" s="726"/>
      <c r="OPC266" s="726"/>
      <c r="OPD266" s="726"/>
      <c r="OPE266" s="726"/>
      <c r="OPF266" s="726"/>
      <c r="OPG266" s="726"/>
      <c r="OPH266" s="726"/>
      <c r="OPI266" s="726"/>
      <c r="OPJ266" s="726"/>
      <c r="OPK266" s="726"/>
      <c r="OPL266" s="726"/>
      <c r="OPM266" s="726"/>
      <c r="OPN266" s="726"/>
      <c r="OPO266" s="726"/>
      <c r="OPP266" s="726"/>
      <c r="OPQ266" s="726"/>
      <c r="OPR266" s="726"/>
      <c r="OPS266" s="726"/>
      <c r="OPT266" s="726"/>
      <c r="OPU266" s="726"/>
      <c r="OPV266" s="726"/>
      <c r="OPW266" s="726"/>
      <c r="OPX266" s="726"/>
      <c r="OPY266" s="726"/>
      <c r="OPZ266" s="726"/>
      <c r="OQA266" s="726"/>
      <c r="OQB266" s="726"/>
      <c r="OQC266" s="726"/>
      <c r="OQD266" s="726"/>
      <c r="OQE266" s="726"/>
      <c r="OQF266" s="726"/>
      <c r="OQG266" s="726"/>
      <c r="OQH266" s="726"/>
      <c r="OQI266" s="726"/>
      <c r="OQJ266" s="726"/>
      <c r="OQK266" s="726"/>
      <c r="OQL266" s="726"/>
      <c r="OQM266" s="726"/>
      <c r="OQN266" s="726"/>
      <c r="OQO266" s="726"/>
      <c r="OQP266" s="726"/>
      <c r="OQQ266" s="726"/>
      <c r="OQR266" s="726"/>
      <c r="OQS266" s="726"/>
      <c r="OQT266" s="726"/>
      <c r="OQU266" s="726"/>
      <c r="OQV266" s="726"/>
      <c r="OQW266" s="726"/>
      <c r="OQX266" s="726"/>
      <c r="OQY266" s="726"/>
      <c r="OQZ266" s="726"/>
      <c r="ORA266" s="726"/>
      <c r="ORB266" s="726"/>
      <c r="ORC266" s="726"/>
      <c r="ORD266" s="726"/>
      <c r="ORE266" s="726"/>
      <c r="ORF266" s="726"/>
      <c r="ORG266" s="726"/>
      <c r="ORH266" s="726"/>
      <c r="ORI266" s="726"/>
      <c r="ORJ266" s="726"/>
      <c r="ORK266" s="726"/>
      <c r="ORL266" s="726"/>
      <c r="ORM266" s="726"/>
      <c r="ORN266" s="726"/>
      <c r="ORO266" s="726"/>
      <c r="ORP266" s="726"/>
      <c r="ORQ266" s="726"/>
      <c r="ORR266" s="726"/>
      <c r="ORS266" s="726"/>
      <c r="ORT266" s="726"/>
      <c r="ORU266" s="726"/>
      <c r="ORV266" s="726"/>
      <c r="ORW266" s="726"/>
      <c r="ORX266" s="726"/>
      <c r="ORY266" s="726"/>
      <c r="ORZ266" s="726"/>
      <c r="OSA266" s="726"/>
      <c r="OSB266" s="726"/>
      <c r="OSC266" s="726"/>
      <c r="OSD266" s="726"/>
      <c r="OSE266" s="726"/>
      <c r="OSF266" s="726"/>
      <c r="OSG266" s="726"/>
      <c r="OSH266" s="726"/>
      <c r="OSI266" s="726"/>
      <c r="OSJ266" s="726"/>
      <c r="OSK266" s="726"/>
      <c r="OSL266" s="726"/>
      <c r="OSM266" s="726"/>
      <c r="OSN266" s="726"/>
      <c r="OSO266" s="726"/>
      <c r="OSP266" s="726"/>
      <c r="OSQ266" s="726"/>
      <c r="OSR266" s="726"/>
      <c r="OSS266" s="726"/>
      <c r="OST266" s="726"/>
      <c r="OSU266" s="726"/>
      <c r="OSV266" s="726"/>
      <c r="OSW266" s="726"/>
      <c r="OSX266" s="726"/>
      <c r="OSY266" s="726"/>
      <c r="OSZ266" s="726"/>
      <c r="OTA266" s="726"/>
      <c r="OTB266" s="726"/>
      <c r="OTC266" s="726"/>
      <c r="OTD266" s="726"/>
      <c r="OTE266" s="726"/>
      <c r="OTF266" s="726"/>
      <c r="OTG266" s="726"/>
      <c r="OTH266" s="726"/>
      <c r="OTI266" s="726"/>
      <c r="OTJ266" s="726"/>
      <c r="OTK266" s="726"/>
      <c r="OTL266" s="726"/>
      <c r="OTM266" s="726"/>
      <c r="OTN266" s="726"/>
      <c r="OTO266" s="726"/>
      <c r="OTP266" s="726"/>
      <c r="OTQ266" s="726"/>
      <c r="OTR266" s="726"/>
      <c r="OTS266" s="726"/>
      <c r="OTT266" s="726"/>
      <c r="OTU266" s="726"/>
      <c r="OTV266" s="726"/>
      <c r="OTW266" s="726"/>
      <c r="OTX266" s="726"/>
      <c r="OTY266" s="726"/>
      <c r="OTZ266" s="726"/>
      <c r="OUA266" s="726"/>
      <c r="OUB266" s="726"/>
      <c r="OUC266" s="726"/>
      <c r="OUD266" s="726"/>
      <c r="OUE266" s="726"/>
      <c r="OUF266" s="726"/>
      <c r="OUG266" s="726"/>
      <c r="OUH266" s="726"/>
      <c r="OUI266" s="726"/>
      <c r="OUJ266" s="726"/>
      <c r="OUK266" s="726"/>
      <c r="OUL266" s="726"/>
      <c r="OUM266" s="726"/>
      <c r="OUN266" s="726"/>
      <c r="OUO266" s="726"/>
      <c r="OUP266" s="726"/>
      <c r="OUQ266" s="726"/>
      <c r="OUR266" s="726"/>
      <c r="OUS266" s="726"/>
      <c r="OUT266" s="726"/>
      <c r="OUU266" s="726"/>
      <c r="OUV266" s="726"/>
      <c r="OUW266" s="726"/>
      <c r="OUX266" s="726"/>
      <c r="OUY266" s="726"/>
      <c r="OUZ266" s="726"/>
      <c r="OVA266" s="726"/>
      <c r="OVB266" s="726"/>
      <c r="OVC266" s="726"/>
      <c r="OVD266" s="726"/>
      <c r="OVE266" s="726"/>
      <c r="OVF266" s="726"/>
      <c r="OVG266" s="726"/>
      <c r="OVH266" s="726"/>
      <c r="OVI266" s="726"/>
      <c r="OVJ266" s="726"/>
      <c r="OVK266" s="726"/>
      <c r="OVL266" s="726"/>
      <c r="OVM266" s="726"/>
      <c r="OVN266" s="726"/>
      <c r="OVO266" s="726"/>
      <c r="OVP266" s="726"/>
      <c r="OVQ266" s="726"/>
      <c r="OVR266" s="726"/>
      <c r="OVS266" s="726"/>
      <c r="OVT266" s="726"/>
      <c r="OVU266" s="726"/>
      <c r="OVV266" s="726"/>
      <c r="OVW266" s="726"/>
      <c r="OVX266" s="726"/>
      <c r="OVY266" s="726"/>
      <c r="OVZ266" s="726"/>
      <c r="OWA266" s="726"/>
      <c r="OWB266" s="726"/>
      <c r="OWC266" s="726"/>
      <c r="OWD266" s="726"/>
      <c r="OWE266" s="726"/>
      <c r="OWF266" s="726"/>
      <c r="OWG266" s="726"/>
      <c r="OWH266" s="726"/>
      <c r="OWI266" s="726"/>
      <c r="OWJ266" s="726"/>
      <c r="OWK266" s="726"/>
      <c r="OWL266" s="726"/>
      <c r="OWM266" s="726"/>
      <c r="OWN266" s="726"/>
      <c r="OWO266" s="726"/>
      <c r="OWP266" s="726"/>
      <c r="OWQ266" s="726"/>
      <c r="OWR266" s="726"/>
      <c r="OWS266" s="726"/>
      <c r="OWT266" s="726"/>
      <c r="OWU266" s="726"/>
      <c r="OWV266" s="726"/>
      <c r="OWW266" s="726"/>
      <c r="OWX266" s="726"/>
      <c r="OWY266" s="726"/>
      <c r="OWZ266" s="726"/>
      <c r="OXA266" s="726"/>
      <c r="OXB266" s="726"/>
      <c r="OXC266" s="726"/>
      <c r="OXD266" s="726"/>
      <c r="OXE266" s="726"/>
      <c r="OXF266" s="726"/>
      <c r="OXG266" s="726"/>
      <c r="OXH266" s="726"/>
      <c r="OXI266" s="726"/>
      <c r="OXJ266" s="726"/>
      <c r="OXK266" s="726"/>
      <c r="OXL266" s="726"/>
      <c r="OXM266" s="726"/>
      <c r="OXN266" s="726"/>
      <c r="OXO266" s="726"/>
      <c r="OXP266" s="726"/>
      <c r="OXQ266" s="726"/>
      <c r="OXR266" s="726"/>
      <c r="OXS266" s="726"/>
      <c r="OXT266" s="726"/>
      <c r="OXU266" s="726"/>
      <c r="OXV266" s="726"/>
      <c r="OXW266" s="726"/>
      <c r="OXX266" s="726"/>
      <c r="OXY266" s="726"/>
      <c r="OXZ266" s="726"/>
      <c r="OYA266" s="726"/>
      <c r="OYB266" s="726"/>
      <c r="OYC266" s="726"/>
      <c r="OYD266" s="726"/>
      <c r="OYE266" s="726"/>
      <c r="OYF266" s="726"/>
      <c r="OYG266" s="726"/>
      <c r="OYH266" s="726"/>
      <c r="OYI266" s="726"/>
      <c r="OYJ266" s="726"/>
      <c r="OYK266" s="726"/>
      <c r="OYL266" s="726"/>
      <c r="OYM266" s="726"/>
      <c r="OYN266" s="726"/>
      <c r="OYO266" s="726"/>
      <c r="OYP266" s="726"/>
      <c r="OYQ266" s="726"/>
      <c r="OYR266" s="726"/>
      <c r="OYS266" s="726"/>
      <c r="OYT266" s="726"/>
      <c r="OYU266" s="726"/>
      <c r="OYV266" s="726"/>
      <c r="OYW266" s="726"/>
      <c r="OYX266" s="726"/>
      <c r="OYY266" s="726"/>
      <c r="OYZ266" s="726"/>
      <c r="OZA266" s="726"/>
      <c r="OZB266" s="726"/>
      <c r="OZC266" s="726"/>
      <c r="OZD266" s="726"/>
      <c r="OZE266" s="726"/>
      <c r="OZF266" s="726"/>
      <c r="OZG266" s="726"/>
      <c r="OZH266" s="726"/>
      <c r="OZI266" s="726"/>
      <c r="OZJ266" s="726"/>
      <c r="OZK266" s="726"/>
      <c r="OZL266" s="726"/>
      <c r="OZM266" s="726"/>
      <c r="OZN266" s="726"/>
      <c r="OZO266" s="726"/>
      <c r="OZP266" s="726"/>
      <c r="OZQ266" s="726"/>
      <c r="OZR266" s="726"/>
      <c r="OZS266" s="726"/>
      <c r="OZT266" s="726"/>
      <c r="OZU266" s="726"/>
      <c r="OZV266" s="726"/>
      <c r="OZW266" s="726"/>
      <c r="OZX266" s="726"/>
      <c r="OZY266" s="726"/>
      <c r="OZZ266" s="726"/>
      <c r="PAA266" s="726"/>
      <c r="PAB266" s="726"/>
      <c r="PAC266" s="726"/>
      <c r="PAD266" s="726"/>
      <c r="PAE266" s="726"/>
      <c r="PAF266" s="726"/>
      <c r="PAG266" s="726"/>
      <c r="PAH266" s="726"/>
      <c r="PAI266" s="726"/>
      <c r="PAJ266" s="726"/>
      <c r="PAK266" s="726"/>
      <c r="PAL266" s="726"/>
      <c r="PAM266" s="726"/>
      <c r="PAN266" s="726"/>
      <c r="PAO266" s="726"/>
      <c r="PAP266" s="726"/>
      <c r="PAQ266" s="726"/>
      <c r="PAR266" s="726"/>
      <c r="PAS266" s="726"/>
      <c r="PAT266" s="726"/>
      <c r="PAU266" s="726"/>
      <c r="PAV266" s="726"/>
      <c r="PAW266" s="726"/>
      <c r="PAX266" s="726"/>
      <c r="PAY266" s="726"/>
      <c r="PAZ266" s="726"/>
      <c r="PBA266" s="726"/>
      <c r="PBB266" s="726"/>
      <c r="PBC266" s="726"/>
      <c r="PBD266" s="726"/>
      <c r="PBE266" s="726"/>
      <c r="PBF266" s="726"/>
      <c r="PBG266" s="726"/>
      <c r="PBH266" s="726"/>
      <c r="PBI266" s="726"/>
      <c r="PBJ266" s="726"/>
      <c r="PBK266" s="726"/>
      <c r="PBL266" s="726"/>
      <c r="PBM266" s="726"/>
      <c r="PBN266" s="726"/>
      <c r="PBO266" s="726"/>
      <c r="PBP266" s="726"/>
      <c r="PBQ266" s="726"/>
      <c r="PBR266" s="726"/>
      <c r="PBS266" s="726"/>
      <c r="PBT266" s="726"/>
      <c r="PBU266" s="726"/>
      <c r="PBV266" s="726"/>
      <c r="PBW266" s="726"/>
      <c r="PBX266" s="726"/>
      <c r="PBY266" s="726"/>
      <c r="PBZ266" s="726"/>
      <c r="PCA266" s="726"/>
      <c r="PCB266" s="726"/>
      <c r="PCC266" s="726"/>
      <c r="PCD266" s="726"/>
      <c r="PCE266" s="726"/>
      <c r="PCF266" s="726"/>
      <c r="PCG266" s="726"/>
      <c r="PCH266" s="726"/>
      <c r="PCI266" s="726"/>
      <c r="PCJ266" s="726"/>
      <c r="PCK266" s="726"/>
      <c r="PCL266" s="726"/>
      <c r="PCM266" s="726"/>
      <c r="PCN266" s="726"/>
      <c r="PCO266" s="726"/>
      <c r="PCP266" s="726"/>
      <c r="PCQ266" s="726"/>
      <c r="PCR266" s="726"/>
      <c r="PCS266" s="726"/>
      <c r="PCT266" s="726"/>
      <c r="PCU266" s="726"/>
      <c r="PCV266" s="726"/>
      <c r="PCW266" s="726"/>
      <c r="PCX266" s="726"/>
      <c r="PCY266" s="726"/>
      <c r="PCZ266" s="726"/>
      <c r="PDA266" s="726"/>
      <c r="PDB266" s="726"/>
      <c r="PDC266" s="726"/>
      <c r="PDD266" s="726"/>
      <c r="PDE266" s="726"/>
      <c r="PDF266" s="726"/>
      <c r="PDG266" s="726"/>
      <c r="PDH266" s="726"/>
      <c r="PDI266" s="726"/>
      <c r="PDJ266" s="726"/>
      <c r="PDK266" s="726"/>
      <c r="PDL266" s="726"/>
      <c r="PDM266" s="726"/>
      <c r="PDN266" s="726"/>
      <c r="PDO266" s="726"/>
      <c r="PDP266" s="726"/>
      <c r="PDQ266" s="726"/>
      <c r="PDR266" s="726"/>
      <c r="PDS266" s="726"/>
      <c r="PDT266" s="726"/>
      <c r="PDU266" s="726"/>
      <c r="PDV266" s="726"/>
      <c r="PDW266" s="726"/>
      <c r="PDX266" s="726"/>
      <c r="PDY266" s="726"/>
      <c r="PDZ266" s="726"/>
      <c r="PEA266" s="726"/>
      <c r="PEB266" s="726"/>
      <c r="PEC266" s="726"/>
      <c r="PED266" s="726"/>
      <c r="PEE266" s="726"/>
      <c r="PEF266" s="726"/>
      <c r="PEG266" s="726"/>
      <c r="PEH266" s="726"/>
      <c r="PEI266" s="726"/>
      <c r="PEJ266" s="726"/>
      <c r="PEK266" s="726"/>
      <c r="PEL266" s="726"/>
      <c r="PEM266" s="726"/>
      <c r="PEN266" s="726"/>
      <c r="PEO266" s="726"/>
      <c r="PEP266" s="726"/>
      <c r="PEQ266" s="726"/>
      <c r="PER266" s="726"/>
      <c r="PES266" s="726"/>
      <c r="PET266" s="726"/>
      <c r="PEU266" s="726"/>
      <c r="PEV266" s="726"/>
      <c r="PEW266" s="726"/>
      <c r="PEX266" s="726"/>
      <c r="PEY266" s="726"/>
      <c r="PEZ266" s="726"/>
      <c r="PFA266" s="726"/>
      <c r="PFB266" s="726"/>
      <c r="PFC266" s="726"/>
      <c r="PFD266" s="726"/>
      <c r="PFE266" s="726"/>
      <c r="PFF266" s="726"/>
      <c r="PFG266" s="726"/>
      <c r="PFH266" s="726"/>
      <c r="PFI266" s="726"/>
      <c r="PFJ266" s="726"/>
      <c r="PFK266" s="726"/>
      <c r="PFL266" s="726"/>
      <c r="PFM266" s="726"/>
      <c r="PFN266" s="726"/>
      <c r="PFO266" s="726"/>
      <c r="PFP266" s="726"/>
      <c r="PFQ266" s="726"/>
      <c r="PFR266" s="726"/>
      <c r="PFS266" s="726"/>
      <c r="PFT266" s="726"/>
      <c r="PFU266" s="726"/>
      <c r="PFV266" s="726"/>
      <c r="PFW266" s="726"/>
      <c r="PFX266" s="726"/>
      <c r="PFY266" s="726"/>
      <c r="PFZ266" s="726"/>
      <c r="PGA266" s="726"/>
      <c r="PGB266" s="726"/>
      <c r="PGC266" s="726"/>
      <c r="PGD266" s="726"/>
      <c r="PGE266" s="726"/>
      <c r="PGF266" s="726"/>
      <c r="PGG266" s="726"/>
      <c r="PGH266" s="726"/>
      <c r="PGI266" s="726"/>
      <c r="PGJ266" s="726"/>
      <c r="PGK266" s="726"/>
      <c r="PGL266" s="726"/>
      <c r="PGM266" s="726"/>
      <c r="PGN266" s="726"/>
      <c r="PGO266" s="726"/>
      <c r="PGP266" s="726"/>
      <c r="PGQ266" s="726"/>
      <c r="PGR266" s="726"/>
      <c r="PGS266" s="726"/>
      <c r="PGT266" s="726"/>
      <c r="PGU266" s="726"/>
      <c r="PGV266" s="726"/>
      <c r="PGW266" s="726"/>
      <c r="PGX266" s="726"/>
      <c r="PGY266" s="726"/>
      <c r="PGZ266" s="726"/>
      <c r="PHA266" s="726"/>
      <c r="PHB266" s="726"/>
      <c r="PHC266" s="726"/>
      <c r="PHD266" s="726"/>
      <c r="PHE266" s="726"/>
      <c r="PHF266" s="726"/>
      <c r="PHG266" s="726"/>
      <c r="PHH266" s="726"/>
      <c r="PHI266" s="726"/>
      <c r="PHJ266" s="726"/>
      <c r="PHK266" s="726"/>
      <c r="PHL266" s="726"/>
      <c r="PHM266" s="726"/>
      <c r="PHN266" s="726"/>
      <c r="PHO266" s="726"/>
      <c r="PHP266" s="726"/>
      <c r="PHQ266" s="726"/>
      <c r="PHR266" s="726"/>
      <c r="PHS266" s="726"/>
      <c r="PHT266" s="726"/>
      <c r="PHU266" s="726"/>
      <c r="PHV266" s="726"/>
      <c r="PHW266" s="726"/>
      <c r="PHX266" s="726"/>
      <c r="PHY266" s="726"/>
      <c r="PHZ266" s="726"/>
      <c r="PIA266" s="726"/>
      <c r="PIB266" s="726"/>
      <c r="PIC266" s="726"/>
      <c r="PID266" s="726"/>
      <c r="PIE266" s="726"/>
      <c r="PIF266" s="726"/>
      <c r="PIG266" s="726"/>
      <c r="PIH266" s="726"/>
      <c r="PII266" s="726"/>
      <c r="PIJ266" s="726"/>
      <c r="PIK266" s="726"/>
      <c r="PIL266" s="726"/>
      <c r="PIM266" s="726"/>
      <c r="PIN266" s="726"/>
      <c r="PIO266" s="726"/>
      <c r="PIP266" s="726"/>
      <c r="PIQ266" s="726"/>
      <c r="PIR266" s="726"/>
      <c r="PIS266" s="726"/>
      <c r="PIT266" s="726"/>
      <c r="PIU266" s="726"/>
      <c r="PIV266" s="726"/>
      <c r="PIW266" s="726"/>
      <c r="PIX266" s="726"/>
      <c r="PIY266" s="726"/>
      <c r="PIZ266" s="726"/>
      <c r="PJA266" s="726"/>
      <c r="PJB266" s="726"/>
      <c r="PJC266" s="726"/>
      <c r="PJD266" s="726"/>
      <c r="PJE266" s="726"/>
      <c r="PJF266" s="726"/>
      <c r="PJG266" s="726"/>
      <c r="PJH266" s="726"/>
      <c r="PJI266" s="726"/>
      <c r="PJJ266" s="726"/>
      <c r="PJK266" s="726"/>
      <c r="PJL266" s="726"/>
      <c r="PJM266" s="726"/>
      <c r="PJN266" s="726"/>
      <c r="PJO266" s="726"/>
      <c r="PJP266" s="726"/>
      <c r="PJQ266" s="726"/>
      <c r="PJR266" s="726"/>
      <c r="PJS266" s="726"/>
      <c r="PJT266" s="726"/>
      <c r="PJU266" s="726"/>
      <c r="PJV266" s="726"/>
      <c r="PJW266" s="726"/>
      <c r="PJX266" s="726"/>
      <c r="PJY266" s="726"/>
      <c r="PJZ266" s="726"/>
      <c r="PKA266" s="726"/>
      <c r="PKB266" s="726"/>
      <c r="PKC266" s="726"/>
      <c r="PKD266" s="726"/>
      <c r="PKE266" s="726"/>
      <c r="PKF266" s="726"/>
      <c r="PKG266" s="726"/>
      <c r="PKH266" s="726"/>
      <c r="PKI266" s="726"/>
      <c r="PKJ266" s="726"/>
      <c r="PKK266" s="726"/>
      <c r="PKL266" s="726"/>
      <c r="PKM266" s="726"/>
      <c r="PKN266" s="726"/>
      <c r="PKO266" s="726"/>
      <c r="PKP266" s="726"/>
      <c r="PKQ266" s="726"/>
      <c r="PKR266" s="726"/>
      <c r="PKS266" s="726"/>
      <c r="PKT266" s="726"/>
      <c r="PKU266" s="726"/>
      <c r="PKV266" s="726"/>
      <c r="PKW266" s="726"/>
      <c r="PKX266" s="726"/>
      <c r="PKY266" s="726"/>
      <c r="PKZ266" s="726"/>
      <c r="PLA266" s="726"/>
      <c r="PLB266" s="726"/>
      <c r="PLC266" s="726"/>
      <c r="PLD266" s="726"/>
      <c r="PLE266" s="726"/>
      <c r="PLF266" s="726"/>
      <c r="PLG266" s="726"/>
      <c r="PLH266" s="726"/>
      <c r="PLI266" s="726"/>
      <c r="PLJ266" s="726"/>
      <c r="PLK266" s="726"/>
      <c r="PLL266" s="726"/>
      <c r="PLM266" s="726"/>
      <c r="PLN266" s="726"/>
      <c r="PLO266" s="726"/>
      <c r="PLP266" s="726"/>
      <c r="PLQ266" s="726"/>
      <c r="PLR266" s="726"/>
      <c r="PLS266" s="726"/>
      <c r="PLT266" s="726"/>
      <c r="PLU266" s="726"/>
      <c r="PLV266" s="726"/>
      <c r="PLW266" s="726"/>
      <c r="PLX266" s="726"/>
      <c r="PLY266" s="726"/>
      <c r="PLZ266" s="726"/>
      <c r="PMA266" s="726"/>
      <c r="PMB266" s="726"/>
      <c r="PMC266" s="726"/>
      <c r="PMD266" s="726"/>
      <c r="PME266" s="726"/>
      <c r="PMF266" s="726"/>
      <c r="PMG266" s="726"/>
      <c r="PMH266" s="726"/>
      <c r="PMI266" s="726"/>
      <c r="PMJ266" s="726"/>
      <c r="PMK266" s="726"/>
      <c r="PML266" s="726"/>
      <c r="PMM266" s="726"/>
      <c r="PMN266" s="726"/>
      <c r="PMO266" s="726"/>
      <c r="PMP266" s="726"/>
      <c r="PMQ266" s="726"/>
      <c r="PMR266" s="726"/>
      <c r="PMS266" s="726"/>
      <c r="PMT266" s="726"/>
      <c r="PMU266" s="726"/>
      <c r="PMV266" s="726"/>
      <c r="PMW266" s="726"/>
      <c r="PMX266" s="726"/>
      <c r="PMY266" s="726"/>
      <c r="PMZ266" s="726"/>
      <c r="PNA266" s="726"/>
      <c r="PNB266" s="726"/>
      <c r="PNC266" s="726"/>
      <c r="PND266" s="726"/>
      <c r="PNE266" s="726"/>
      <c r="PNF266" s="726"/>
      <c r="PNG266" s="726"/>
      <c r="PNH266" s="726"/>
      <c r="PNI266" s="726"/>
      <c r="PNJ266" s="726"/>
      <c r="PNK266" s="726"/>
      <c r="PNL266" s="726"/>
      <c r="PNM266" s="726"/>
      <c r="PNN266" s="726"/>
      <c r="PNO266" s="726"/>
      <c r="PNP266" s="726"/>
      <c r="PNQ266" s="726"/>
      <c r="PNR266" s="726"/>
      <c r="PNS266" s="726"/>
      <c r="PNT266" s="726"/>
      <c r="PNU266" s="726"/>
      <c r="PNV266" s="726"/>
      <c r="PNW266" s="726"/>
      <c r="PNX266" s="726"/>
      <c r="PNY266" s="726"/>
      <c r="PNZ266" s="726"/>
      <c r="POA266" s="726"/>
      <c r="POB266" s="726"/>
      <c r="POC266" s="726"/>
      <c r="POD266" s="726"/>
      <c r="POE266" s="726"/>
      <c r="POF266" s="726"/>
      <c r="POG266" s="726"/>
      <c r="POH266" s="726"/>
      <c r="POI266" s="726"/>
      <c r="POJ266" s="726"/>
      <c r="POK266" s="726"/>
      <c r="POL266" s="726"/>
      <c r="POM266" s="726"/>
      <c r="PON266" s="726"/>
      <c r="POO266" s="726"/>
      <c r="POP266" s="726"/>
      <c r="POQ266" s="726"/>
      <c r="POR266" s="726"/>
      <c r="POS266" s="726"/>
      <c r="POT266" s="726"/>
      <c r="POU266" s="726"/>
      <c r="POV266" s="726"/>
      <c r="POW266" s="726"/>
      <c r="POX266" s="726"/>
      <c r="POY266" s="726"/>
      <c r="POZ266" s="726"/>
      <c r="PPA266" s="726"/>
      <c r="PPB266" s="726"/>
      <c r="PPC266" s="726"/>
      <c r="PPD266" s="726"/>
      <c r="PPE266" s="726"/>
      <c r="PPF266" s="726"/>
      <c r="PPG266" s="726"/>
      <c r="PPH266" s="726"/>
      <c r="PPI266" s="726"/>
      <c r="PPJ266" s="726"/>
      <c r="PPK266" s="726"/>
      <c r="PPL266" s="726"/>
      <c r="PPM266" s="726"/>
      <c r="PPN266" s="726"/>
      <c r="PPO266" s="726"/>
      <c r="PPP266" s="726"/>
      <c r="PPQ266" s="726"/>
      <c r="PPR266" s="726"/>
      <c r="PPS266" s="726"/>
      <c r="PPT266" s="726"/>
      <c r="PPU266" s="726"/>
      <c r="PPV266" s="726"/>
      <c r="PPW266" s="726"/>
      <c r="PPX266" s="726"/>
      <c r="PPY266" s="726"/>
      <c r="PPZ266" s="726"/>
      <c r="PQA266" s="726"/>
      <c r="PQB266" s="726"/>
      <c r="PQC266" s="726"/>
      <c r="PQD266" s="726"/>
      <c r="PQE266" s="726"/>
      <c r="PQF266" s="726"/>
      <c r="PQG266" s="726"/>
      <c r="PQH266" s="726"/>
      <c r="PQI266" s="726"/>
      <c r="PQJ266" s="726"/>
      <c r="PQK266" s="726"/>
      <c r="PQL266" s="726"/>
      <c r="PQM266" s="726"/>
      <c r="PQN266" s="726"/>
      <c r="PQO266" s="726"/>
      <c r="PQP266" s="726"/>
      <c r="PQQ266" s="726"/>
      <c r="PQR266" s="726"/>
      <c r="PQS266" s="726"/>
      <c r="PQT266" s="726"/>
      <c r="PQU266" s="726"/>
      <c r="PQV266" s="726"/>
      <c r="PQW266" s="726"/>
      <c r="PQX266" s="726"/>
      <c r="PQY266" s="726"/>
      <c r="PQZ266" s="726"/>
      <c r="PRA266" s="726"/>
      <c r="PRB266" s="726"/>
      <c r="PRC266" s="726"/>
      <c r="PRD266" s="726"/>
      <c r="PRE266" s="726"/>
      <c r="PRF266" s="726"/>
      <c r="PRG266" s="726"/>
      <c r="PRH266" s="726"/>
      <c r="PRI266" s="726"/>
      <c r="PRJ266" s="726"/>
      <c r="PRK266" s="726"/>
      <c r="PRL266" s="726"/>
      <c r="PRM266" s="726"/>
      <c r="PRN266" s="726"/>
      <c r="PRO266" s="726"/>
      <c r="PRP266" s="726"/>
      <c r="PRQ266" s="726"/>
      <c r="PRR266" s="726"/>
      <c r="PRS266" s="726"/>
      <c r="PRT266" s="726"/>
      <c r="PRU266" s="726"/>
      <c r="PRV266" s="726"/>
      <c r="PRW266" s="726"/>
      <c r="PRX266" s="726"/>
      <c r="PRY266" s="726"/>
      <c r="PRZ266" s="726"/>
      <c r="PSA266" s="726"/>
      <c r="PSB266" s="726"/>
      <c r="PSC266" s="726"/>
      <c r="PSD266" s="726"/>
      <c r="PSE266" s="726"/>
      <c r="PSF266" s="726"/>
      <c r="PSG266" s="726"/>
      <c r="PSH266" s="726"/>
      <c r="PSI266" s="726"/>
      <c r="PSJ266" s="726"/>
      <c r="PSK266" s="726"/>
      <c r="PSL266" s="726"/>
      <c r="PSM266" s="726"/>
      <c r="PSN266" s="726"/>
      <c r="PSO266" s="726"/>
      <c r="PSP266" s="726"/>
      <c r="PSQ266" s="726"/>
      <c r="PSR266" s="726"/>
      <c r="PSS266" s="726"/>
      <c r="PST266" s="726"/>
      <c r="PSU266" s="726"/>
      <c r="PSV266" s="726"/>
      <c r="PSW266" s="726"/>
      <c r="PSX266" s="726"/>
      <c r="PSY266" s="726"/>
      <c r="PSZ266" s="726"/>
      <c r="PTA266" s="726"/>
      <c r="PTB266" s="726"/>
      <c r="PTC266" s="726"/>
      <c r="PTD266" s="726"/>
      <c r="PTE266" s="726"/>
      <c r="PTF266" s="726"/>
      <c r="PTG266" s="726"/>
      <c r="PTH266" s="726"/>
      <c r="PTI266" s="726"/>
      <c r="PTJ266" s="726"/>
      <c r="PTK266" s="726"/>
      <c r="PTL266" s="726"/>
      <c r="PTM266" s="726"/>
      <c r="PTN266" s="726"/>
      <c r="PTO266" s="726"/>
      <c r="PTP266" s="726"/>
      <c r="PTQ266" s="726"/>
      <c r="PTR266" s="726"/>
      <c r="PTS266" s="726"/>
      <c r="PTT266" s="726"/>
      <c r="PTU266" s="726"/>
      <c r="PTV266" s="726"/>
      <c r="PTW266" s="726"/>
      <c r="PTX266" s="726"/>
      <c r="PTY266" s="726"/>
      <c r="PTZ266" s="726"/>
      <c r="PUA266" s="726"/>
      <c r="PUB266" s="726"/>
      <c r="PUC266" s="726"/>
      <c r="PUD266" s="726"/>
      <c r="PUE266" s="726"/>
      <c r="PUF266" s="726"/>
      <c r="PUG266" s="726"/>
      <c r="PUH266" s="726"/>
      <c r="PUI266" s="726"/>
      <c r="PUJ266" s="726"/>
      <c r="PUK266" s="726"/>
      <c r="PUL266" s="726"/>
      <c r="PUM266" s="726"/>
      <c r="PUN266" s="726"/>
      <c r="PUO266" s="726"/>
      <c r="PUP266" s="726"/>
      <c r="PUQ266" s="726"/>
      <c r="PUR266" s="726"/>
      <c r="PUS266" s="726"/>
      <c r="PUT266" s="726"/>
      <c r="PUU266" s="726"/>
      <c r="PUV266" s="726"/>
      <c r="PUW266" s="726"/>
      <c r="PUX266" s="726"/>
      <c r="PUY266" s="726"/>
      <c r="PUZ266" s="726"/>
      <c r="PVA266" s="726"/>
      <c r="PVB266" s="726"/>
      <c r="PVC266" s="726"/>
      <c r="PVD266" s="726"/>
      <c r="PVE266" s="726"/>
      <c r="PVF266" s="726"/>
      <c r="PVG266" s="726"/>
      <c r="PVH266" s="726"/>
      <c r="PVI266" s="726"/>
      <c r="PVJ266" s="726"/>
      <c r="PVK266" s="726"/>
      <c r="PVL266" s="726"/>
      <c r="PVM266" s="726"/>
      <c r="PVN266" s="726"/>
      <c r="PVO266" s="726"/>
      <c r="PVP266" s="726"/>
      <c r="PVQ266" s="726"/>
      <c r="PVR266" s="726"/>
      <c r="PVS266" s="726"/>
      <c r="PVT266" s="726"/>
      <c r="PVU266" s="726"/>
      <c r="PVV266" s="726"/>
      <c r="PVW266" s="726"/>
      <c r="PVX266" s="726"/>
      <c r="PVY266" s="726"/>
      <c r="PVZ266" s="726"/>
      <c r="PWA266" s="726"/>
      <c r="PWB266" s="726"/>
      <c r="PWC266" s="726"/>
      <c r="PWD266" s="726"/>
      <c r="PWE266" s="726"/>
      <c r="PWF266" s="726"/>
      <c r="PWG266" s="726"/>
      <c r="PWH266" s="726"/>
      <c r="PWI266" s="726"/>
      <c r="PWJ266" s="726"/>
      <c r="PWK266" s="726"/>
      <c r="PWL266" s="726"/>
      <c r="PWM266" s="726"/>
      <c r="PWN266" s="726"/>
      <c r="PWO266" s="726"/>
      <c r="PWP266" s="726"/>
      <c r="PWQ266" s="726"/>
      <c r="PWR266" s="726"/>
      <c r="PWS266" s="726"/>
      <c r="PWT266" s="726"/>
      <c r="PWU266" s="726"/>
      <c r="PWV266" s="726"/>
      <c r="PWW266" s="726"/>
      <c r="PWX266" s="726"/>
      <c r="PWY266" s="726"/>
      <c r="PWZ266" s="726"/>
      <c r="PXA266" s="726"/>
      <c r="PXB266" s="726"/>
      <c r="PXC266" s="726"/>
      <c r="PXD266" s="726"/>
      <c r="PXE266" s="726"/>
      <c r="PXF266" s="726"/>
      <c r="PXG266" s="726"/>
      <c r="PXH266" s="726"/>
      <c r="PXI266" s="726"/>
      <c r="PXJ266" s="726"/>
      <c r="PXK266" s="726"/>
      <c r="PXL266" s="726"/>
      <c r="PXM266" s="726"/>
      <c r="PXN266" s="726"/>
      <c r="PXO266" s="726"/>
      <c r="PXP266" s="726"/>
      <c r="PXQ266" s="726"/>
      <c r="PXR266" s="726"/>
      <c r="PXS266" s="726"/>
      <c r="PXT266" s="726"/>
      <c r="PXU266" s="726"/>
      <c r="PXV266" s="726"/>
      <c r="PXW266" s="726"/>
      <c r="PXX266" s="726"/>
      <c r="PXY266" s="726"/>
      <c r="PXZ266" s="726"/>
      <c r="PYA266" s="726"/>
      <c r="PYB266" s="726"/>
      <c r="PYC266" s="726"/>
      <c r="PYD266" s="726"/>
      <c r="PYE266" s="726"/>
      <c r="PYF266" s="726"/>
      <c r="PYG266" s="726"/>
      <c r="PYH266" s="726"/>
      <c r="PYI266" s="726"/>
      <c r="PYJ266" s="726"/>
      <c r="PYK266" s="726"/>
      <c r="PYL266" s="726"/>
      <c r="PYM266" s="726"/>
      <c r="PYN266" s="726"/>
      <c r="PYO266" s="726"/>
      <c r="PYP266" s="726"/>
      <c r="PYQ266" s="726"/>
      <c r="PYR266" s="726"/>
      <c r="PYS266" s="726"/>
      <c r="PYT266" s="726"/>
      <c r="PYU266" s="726"/>
      <c r="PYV266" s="726"/>
      <c r="PYW266" s="726"/>
      <c r="PYX266" s="726"/>
      <c r="PYY266" s="726"/>
      <c r="PYZ266" s="726"/>
      <c r="PZA266" s="726"/>
      <c r="PZB266" s="726"/>
      <c r="PZC266" s="726"/>
      <c r="PZD266" s="726"/>
      <c r="PZE266" s="726"/>
      <c r="PZF266" s="726"/>
      <c r="PZG266" s="726"/>
      <c r="PZH266" s="726"/>
      <c r="PZI266" s="726"/>
      <c r="PZJ266" s="726"/>
      <c r="PZK266" s="726"/>
      <c r="PZL266" s="726"/>
      <c r="PZM266" s="726"/>
      <c r="PZN266" s="726"/>
      <c r="PZO266" s="726"/>
      <c r="PZP266" s="726"/>
      <c r="PZQ266" s="726"/>
      <c r="PZR266" s="726"/>
      <c r="PZS266" s="726"/>
      <c r="PZT266" s="726"/>
      <c r="PZU266" s="726"/>
      <c r="PZV266" s="726"/>
      <c r="PZW266" s="726"/>
      <c r="PZX266" s="726"/>
      <c r="PZY266" s="726"/>
      <c r="PZZ266" s="726"/>
      <c r="QAA266" s="726"/>
      <c r="QAB266" s="726"/>
      <c r="QAC266" s="726"/>
      <c r="QAD266" s="726"/>
      <c r="QAE266" s="726"/>
      <c r="QAF266" s="726"/>
      <c r="QAG266" s="726"/>
      <c r="QAH266" s="726"/>
      <c r="QAI266" s="726"/>
      <c r="QAJ266" s="726"/>
      <c r="QAK266" s="726"/>
      <c r="QAL266" s="726"/>
      <c r="QAM266" s="726"/>
      <c r="QAN266" s="726"/>
      <c r="QAO266" s="726"/>
      <c r="QAP266" s="726"/>
      <c r="QAQ266" s="726"/>
      <c r="QAR266" s="726"/>
      <c r="QAS266" s="726"/>
      <c r="QAT266" s="726"/>
      <c r="QAU266" s="726"/>
      <c r="QAV266" s="726"/>
      <c r="QAW266" s="726"/>
      <c r="QAX266" s="726"/>
      <c r="QAY266" s="726"/>
      <c r="QAZ266" s="726"/>
      <c r="QBA266" s="726"/>
      <c r="QBB266" s="726"/>
      <c r="QBC266" s="726"/>
      <c r="QBD266" s="726"/>
      <c r="QBE266" s="726"/>
      <c r="QBF266" s="726"/>
      <c r="QBG266" s="726"/>
      <c r="QBH266" s="726"/>
      <c r="QBI266" s="726"/>
      <c r="QBJ266" s="726"/>
      <c r="QBK266" s="726"/>
      <c r="QBL266" s="726"/>
      <c r="QBM266" s="726"/>
      <c r="QBN266" s="726"/>
      <c r="QBO266" s="726"/>
      <c r="QBP266" s="726"/>
      <c r="QBQ266" s="726"/>
      <c r="QBR266" s="726"/>
      <c r="QBS266" s="726"/>
      <c r="QBT266" s="726"/>
      <c r="QBU266" s="726"/>
      <c r="QBV266" s="726"/>
      <c r="QBW266" s="726"/>
      <c r="QBX266" s="726"/>
      <c r="QBY266" s="726"/>
      <c r="QBZ266" s="726"/>
      <c r="QCA266" s="726"/>
      <c r="QCB266" s="726"/>
      <c r="QCC266" s="726"/>
      <c r="QCD266" s="726"/>
      <c r="QCE266" s="726"/>
      <c r="QCF266" s="726"/>
      <c r="QCG266" s="726"/>
      <c r="QCH266" s="726"/>
      <c r="QCI266" s="726"/>
      <c r="QCJ266" s="726"/>
      <c r="QCK266" s="726"/>
      <c r="QCL266" s="726"/>
      <c r="QCM266" s="726"/>
      <c r="QCN266" s="726"/>
      <c r="QCO266" s="726"/>
      <c r="QCP266" s="726"/>
      <c r="QCQ266" s="726"/>
      <c r="QCR266" s="726"/>
      <c r="QCS266" s="726"/>
      <c r="QCT266" s="726"/>
      <c r="QCU266" s="726"/>
      <c r="QCV266" s="726"/>
      <c r="QCW266" s="726"/>
      <c r="QCX266" s="726"/>
      <c r="QCY266" s="726"/>
      <c r="QCZ266" s="726"/>
      <c r="QDA266" s="726"/>
      <c r="QDB266" s="726"/>
      <c r="QDC266" s="726"/>
      <c r="QDD266" s="726"/>
      <c r="QDE266" s="726"/>
      <c r="QDF266" s="726"/>
      <c r="QDG266" s="726"/>
      <c r="QDH266" s="726"/>
      <c r="QDI266" s="726"/>
      <c r="QDJ266" s="726"/>
      <c r="QDK266" s="726"/>
      <c r="QDL266" s="726"/>
      <c r="QDM266" s="726"/>
      <c r="QDN266" s="726"/>
      <c r="QDO266" s="726"/>
      <c r="QDP266" s="726"/>
      <c r="QDQ266" s="726"/>
      <c r="QDR266" s="726"/>
      <c r="QDS266" s="726"/>
      <c r="QDT266" s="726"/>
      <c r="QDU266" s="726"/>
      <c r="QDV266" s="726"/>
      <c r="QDW266" s="726"/>
      <c r="QDX266" s="726"/>
      <c r="QDY266" s="726"/>
      <c r="QDZ266" s="726"/>
      <c r="QEA266" s="726"/>
      <c r="QEB266" s="726"/>
      <c r="QEC266" s="726"/>
      <c r="QED266" s="726"/>
      <c r="QEE266" s="726"/>
      <c r="QEF266" s="726"/>
      <c r="QEG266" s="726"/>
      <c r="QEH266" s="726"/>
      <c r="QEI266" s="726"/>
      <c r="QEJ266" s="726"/>
      <c r="QEK266" s="726"/>
      <c r="QEL266" s="726"/>
      <c r="QEM266" s="726"/>
      <c r="QEN266" s="726"/>
      <c r="QEO266" s="726"/>
      <c r="QEP266" s="726"/>
      <c r="QEQ266" s="726"/>
      <c r="QER266" s="726"/>
      <c r="QES266" s="726"/>
      <c r="QET266" s="726"/>
      <c r="QEU266" s="726"/>
      <c r="QEV266" s="726"/>
      <c r="QEW266" s="726"/>
      <c r="QEX266" s="726"/>
      <c r="QEY266" s="726"/>
      <c r="QEZ266" s="726"/>
      <c r="QFA266" s="726"/>
      <c r="QFB266" s="726"/>
      <c r="QFC266" s="726"/>
      <c r="QFD266" s="726"/>
      <c r="QFE266" s="726"/>
      <c r="QFF266" s="726"/>
      <c r="QFG266" s="726"/>
      <c r="QFH266" s="726"/>
      <c r="QFI266" s="726"/>
      <c r="QFJ266" s="726"/>
      <c r="QFK266" s="726"/>
      <c r="QFL266" s="726"/>
      <c r="QFM266" s="726"/>
      <c r="QFN266" s="726"/>
      <c r="QFO266" s="726"/>
      <c r="QFP266" s="726"/>
      <c r="QFQ266" s="726"/>
      <c r="QFR266" s="726"/>
      <c r="QFS266" s="726"/>
      <c r="QFT266" s="726"/>
      <c r="QFU266" s="726"/>
      <c r="QFV266" s="726"/>
      <c r="QFW266" s="726"/>
      <c r="QFX266" s="726"/>
      <c r="QFY266" s="726"/>
      <c r="QFZ266" s="726"/>
      <c r="QGA266" s="726"/>
      <c r="QGB266" s="726"/>
      <c r="QGC266" s="726"/>
      <c r="QGD266" s="726"/>
      <c r="QGE266" s="726"/>
      <c r="QGF266" s="726"/>
      <c r="QGG266" s="726"/>
      <c r="QGH266" s="726"/>
      <c r="QGI266" s="726"/>
      <c r="QGJ266" s="726"/>
      <c r="QGK266" s="726"/>
      <c r="QGL266" s="726"/>
      <c r="QGM266" s="726"/>
      <c r="QGN266" s="726"/>
      <c r="QGO266" s="726"/>
      <c r="QGP266" s="726"/>
      <c r="QGQ266" s="726"/>
      <c r="QGR266" s="726"/>
      <c r="QGS266" s="726"/>
      <c r="QGT266" s="726"/>
      <c r="QGU266" s="726"/>
      <c r="QGV266" s="726"/>
      <c r="QGW266" s="726"/>
      <c r="QGX266" s="726"/>
      <c r="QGY266" s="726"/>
      <c r="QGZ266" s="726"/>
      <c r="QHA266" s="726"/>
      <c r="QHB266" s="726"/>
      <c r="QHC266" s="726"/>
      <c r="QHD266" s="726"/>
      <c r="QHE266" s="726"/>
      <c r="QHF266" s="726"/>
      <c r="QHG266" s="726"/>
      <c r="QHH266" s="726"/>
      <c r="QHI266" s="726"/>
      <c r="QHJ266" s="726"/>
      <c r="QHK266" s="726"/>
      <c r="QHL266" s="726"/>
      <c r="QHM266" s="726"/>
      <c r="QHN266" s="726"/>
      <c r="QHO266" s="726"/>
      <c r="QHP266" s="726"/>
      <c r="QHQ266" s="726"/>
      <c r="QHR266" s="726"/>
      <c r="QHS266" s="726"/>
      <c r="QHT266" s="726"/>
      <c r="QHU266" s="726"/>
      <c r="QHV266" s="726"/>
      <c r="QHW266" s="726"/>
      <c r="QHX266" s="726"/>
      <c r="QHY266" s="726"/>
      <c r="QHZ266" s="726"/>
      <c r="QIA266" s="726"/>
      <c r="QIB266" s="726"/>
      <c r="QIC266" s="726"/>
      <c r="QID266" s="726"/>
      <c r="QIE266" s="726"/>
      <c r="QIF266" s="726"/>
      <c r="QIG266" s="726"/>
      <c r="QIH266" s="726"/>
      <c r="QII266" s="726"/>
      <c r="QIJ266" s="726"/>
      <c r="QIK266" s="726"/>
      <c r="QIL266" s="726"/>
      <c r="QIM266" s="726"/>
      <c r="QIN266" s="726"/>
      <c r="QIO266" s="726"/>
      <c r="QIP266" s="726"/>
      <c r="QIQ266" s="726"/>
      <c r="QIR266" s="726"/>
      <c r="QIS266" s="726"/>
      <c r="QIT266" s="726"/>
      <c r="QIU266" s="726"/>
      <c r="QIV266" s="726"/>
      <c r="QIW266" s="726"/>
      <c r="QIX266" s="726"/>
      <c r="QIY266" s="726"/>
      <c r="QIZ266" s="726"/>
      <c r="QJA266" s="726"/>
      <c r="QJB266" s="726"/>
      <c r="QJC266" s="726"/>
      <c r="QJD266" s="726"/>
      <c r="QJE266" s="726"/>
      <c r="QJF266" s="726"/>
      <c r="QJG266" s="726"/>
      <c r="QJH266" s="726"/>
      <c r="QJI266" s="726"/>
      <c r="QJJ266" s="726"/>
      <c r="QJK266" s="726"/>
      <c r="QJL266" s="726"/>
      <c r="QJM266" s="726"/>
      <c r="QJN266" s="726"/>
      <c r="QJO266" s="726"/>
      <c r="QJP266" s="726"/>
      <c r="QJQ266" s="726"/>
      <c r="QJR266" s="726"/>
      <c r="QJS266" s="726"/>
      <c r="QJT266" s="726"/>
      <c r="QJU266" s="726"/>
      <c r="QJV266" s="726"/>
      <c r="QJW266" s="726"/>
      <c r="QJX266" s="726"/>
      <c r="QJY266" s="726"/>
      <c r="QJZ266" s="726"/>
      <c r="QKA266" s="726"/>
      <c r="QKB266" s="726"/>
      <c r="QKC266" s="726"/>
      <c r="QKD266" s="726"/>
      <c r="QKE266" s="726"/>
      <c r="QKF266" s="726"/>
      <c r="QKG266" s="726"/>
      <c r="QKH266" s="726"/>
      <c r="QKI266" s="726"/>
      <c r="QKJ266" s="726"/>
      <c r="QKK266" s="726"/>
      <c r="QKL266" s="726"/>
      <c r="QKM266" s="726"/>
      <c r="QKN266" s="726"/>
      <c r="QKO266" s="726"/>
      <c r="QKP266" s="726"/>
      <c r="QKQ266" s="726"/>
      <c r="QKR266" s="726"/>
      <c r="QKS266" s="726"/>
      <c r="QKT266" s="726"/>
      <c r="QKU266" s="726"/>
      <c r="QKV266" s="726"/>
      <c r="QKW266" s="726"/>
      <c r="QKX266" s="726"/>
      <c r="QKY266" s="726"/>
      <c r="QKZ266" s="726"/>
      <c r="QLA266" s="726"/>
      <c r="QLB266" s="726"/>
      <c r="QLC266" s="726"/>
      <c r="QLD266" s="726"/>
      <c r="QLE266" s="726"/>
      <c r="QLF266" s="726"/>
      <c r="QLG266" s="726"/>
      <c r="QLH266" s="726"/>
      <c r="QLI266" s="726"/>
      <c r="QLJ266" s="726"/>
      <c r="QLK266" s="726"/>
      <c r="QLL266" s="726"/>
      <c r="QLM266" s="726"/>
      <c r="QLN266" s="726"/>
      <c r="QLO266" s="726"/>
      <c r="QLP266" s="726"/>
      <c r="QLQ266" s="726"/>
      <c r="QLR266" s="726"/>
      <c r="QLS266" s="726"/>
      <c r="QLT266" s="726"/>
      <c r="QLU266" s="726"/>
      <c r="QLV266" s="726"/>
      <c r="QLW266" s="726"/>
      <c r="QLX266" s="726"/>
      <c r="QLY266" s="726"/>
      <c r="QLZ266" s="726"/>
      <c r="QMA266" s="726"/>
      <c r="QMB266" s="726"/>
      <c r="QMC266" s="726"/>
      <c r="QMD266" s="726"/>
      <c r="QME266" s="726"/>
      <c r="QMF266" s="726"/>
      <c r="QMG266" s="726"/>
      <c r="QMH266" s="726"/>
      <c r="QMI266" s="726"/>
      <c r="QMJ266" s="726"/>
      <c r="QMK266" s="726"/>
      <c r="QML266" s="726"/>
      <c r="QMM266" s="726"/>
      <c r="QMN266" s="726"/>
      <c r="QMO266" s="726"/>
      <c r="QMP266" s="726"/>
      <c r="QMQ266" s="726"/>
      <c r="QMR266" s="726"/>
      <c r="QMS266" s="726"/>
      <c r="QMT266" s="726"/>
      <c r="QMU266" s="726"/>
      <c r="QMV266" s="726"/>
      <c r="QMW266" s="726"/>
      <c r="QMX266" s="726"/>
      <c r="QMY266" s="726"/>
      <c r="QMZ266" s="726"/>
      <c r="QNA266" s="726"/>
      <c r="QNB266" s="726"/>
      <c r="QNC266" s="726"/>
      <c r="QND266" s="726"/>
      <c r="QNE266" s="726"/>
      <c r="QNF266" s="726"/>
      <c r="QNG266" s="726"/>
      <c r="QNH266" s="726"/>
      <c r="QNI266" s="726"/>
      <c r="QNJ266" s="726"/>
      <c r="QNK266" s="726"/>
      <c r="QNL266" s="726"/>
      <c r="QNM266" s="726"/>
      <c r="QNN266" s="726"/>
      <c r="QNO266" s="726"/>
      <c r="QNP266" s="726"/>
      <c r="QNQ266" s="726"/>
      <c r="QNR266" s="726"/>
      <c r="QNS266" s="726"/>
      <c r="QNT266" s="726"/>
      <c r="QNU266" s="726"/>
      <c r="QNV266" s="726"/>
      <c r="QNW266" s="726"/>
      <c r="QNX266" s="726"/>
      <c r="QNY266" s="726"/>
      <c r="QNZ266" s="726"/>
      <c r="QOA266" s="726"/>
      <c r="QOB266" s="726"/>
      <c r="QOC266" s="726"/>
      <c r="QOD266" s="726"/>
      <c r="QOE266" s="726"/>
      <c r="QOF266" s="726"/>
      <c r="QOG266" s="726"/>
      <c r="QOH266" s="726"/>
      <c r="QOI266" s="726"/>
      <c r="QOJ266" s="726"/>
      <c r="QOK266" s="726"/>
      <c r="QOL266" s="726"/>
      <c r="QOM266" s="726"/>
      <c r="QON266" s="726"/>
      <c r="QOO266" s="726"/>
      <c r="QOP266" s="726"/>
      <c r="QOQ266" s="726"/>
      <c r="QOR266" s="726"/>
      <c r="QOS266" s="726"/>
      <c r="QOT266" s="726"/>
      <c r="QOU266" s="726"/>
      <c r="QOV266" s="726"/>
      <c r="QOW266" s="726"/>
      <c r="QOX266" s="726"/>
      <c r="QOY266" s="726"/>
      <c r="QOZ266" s="726"/>
      <c r="QPA266" s="726"/>
      <c r="QPB266" s="726"/>
      <c r="QPC266" s="726"/>
      <c r="QPD266" s="726"/>
      <c r="QPE266" s="726"/>
      <c r="QPF266" s="726"/>
      <c r="QPG266" s="726"/>
      <c r="QPH266" s="726"/>
      <c r="QPI266" s="726"/>
      <c r="QPJ266" s="726"/>
      <c r="QPK266" s="726"/>
      <c r="QPL266" s="726"/>
      <c r="QPM266" s="726"/>
      <c r="QPN266" s="726"/>
      <c r="QPO266" s="726"/>
      <c r="QPP266" s="726"/>
      <c r="QPQ266" s="726"/>
      <c r="QPR266" s="726"/>
      <c r="QPS266" s="726"/>
      <c r="QPT266" s="726"/>
      <c r="QPU266" s="726"/>
      <c r="QPV266" s="726"/>
      <c r="QPW266" s="726"/>
      <c r="QPX266" s="726"/>
      <c r="QPY266" s="726"/>
      <c r="QPZ266" s="726"/>
      <c r="QQA266" s="726"/>
      <c r="QQB266" s="726"/>
      <c r="QQC266" s="726"/>
      <c r="QQD266" s="726"/>
      <c r="QQE266" s="726"/>
      <c r="QQF266" s="726"/>
      <c r="QQG266" s="726"/>
      <c r="QQH266" s="726"/>
      <c r="QQI266" s="726"/>
      <c r="QQJ266" s="726"/>
      <c r="QQK266" s="726"/>
      <c r="QQL266" s="726"/>
      <c r="QQM266" s="726"/>
      <c r="QQN266" s="726"/>
      <c r="QQO266" s="726"/>
      <c r="QQP266" s="726"/>
      <c r="QQQ266" s="726"/>
      <c r="QQR266" s="726"/>
      <c r="QQS266" s="726"/>
      <c r="QQT266" s="726"/>
      <c r="QQU266" s="726"/>
      <c r="QQV266" s="726"/>
      <c r="QQW266" s="726"/>
      <c r="QQX266" s="726"/>
      <c r="QQY266" s="726"/>
      <c r="QQZ266" s="726"/>
      <c r="QRA266" s="726"/>
      <c r="QRB266" s="726"/>
      <c r="QRC266" s="726"/>
      <c r="QRD266" s="726"/>
      <c r="QRE266" s="726"/>
      <c r="QRF266" s="726"/>
      <c r="QRG266" s="726"/>
      <c r="QRH266" s="726"/>
      <c r="QRI266" s="726"/>
      <c r="QRJ266" s="726"/>
      <c r="QRK266" s="726"/>
      <c r="QRL266" s="726"/>
      <c r="QRM266" s="726"/>
      <c r="QRN266" s="726"/>
      <c r="QRO266" s="726"/>
      <c r="QRP266" s="726"/>
      <c r="QRQ266" s="726"/>
      <c r="QRR266" s="726"/>
      <c r="QRS266" s="726"/>
      <c r="QRT266" s="726"/>
      <c r="QRU266" s="726"/>
      <c r="QRV266" s="726"/>
      <c r="QRW266" s="726"/>
      <c r="QRX266" s="726"/>
      <c r="QRY266" s="726"/>
      <c r="QRZ266" s="726"/>
      <c r="QSA266" s="726"/>
      <c r="QSB266" s="726"/>
      <c r="QSC266" s="726"/>
      <c r="QSD266" s="726"/>
      <c r="QSE266" s="726"/>
      <c r="QSF266" s="726"/>
      <c r="QSG266" s="726"/>
      <c r="QSH266" s="726"/>
      <c r="QSI266" s="726"/>
      <c r="QSJ266" s="726"/>
      <c r="QSK266" s="726"/>
      <c r="QSL266" s="726"/>
      <c r="QSM266" s="726"/>
      <c r="QSN266" s="726"/>
      <c r="QSO266" s="726"/>
      <c r="QSP266" s="726"/>
      <c r="QSQ266" s="726"/>
      <c r="QSR266" s="726"/>
      <c r="QSS266" s="726"/>
      <c r="QST266" s="726"/>
      <c r="QSU266" s="726"/>
      <c r="QSV266" s="726"/>
      <c r="QSW266" s="726"/>
      <c r="QSX266" s="726"/>
      <c r="QSY266" s="726"/>
      <c r="QSZ266" s="726"/>
      <c r="QTA266" s="726"/>
      <c r="QTB266" s="726"/>
      <c r="QTC266" s="726"/>
      <c r="QTD266" s="726"/>
      <c r="QTE266" s="726"/>
      <c r="QTF266" s="726"/>
      <c r="QTG266" s="726"/>
      <c r="QTH266" s="726"/>
      <c r="QTI266" s="726"/>
      <c r="QTJ266" s="726"/>
      <c r="QTK266" s="726"/>
      <c r="QTL266" s="726"/>
      <c r="QTM266" s="726"/>
      <c r="QTN266" s="726"/>
      <c r="QTO266" s="726"/>
      <c r="QTP266" s="726"/>
      <c r="QTQ266" s="726"/>
      <c r="QTR266" s="726"/>
      <c r="QTS266" s="726"/>
      <c r="QTT266" s="726"/>
      <c r="QTU266" s="726"/>
      <c r="QTV266" s="726"/>
      <c r="QTW266" s="726"/>
      <c r="QTX266" s="726"/>
      <c r="QTY266" s="726"/>
      <c r="QTZ266" s="726"/>
      <c r="QUA266" s="726"/>
      <c r="QUB266" s="726"/>
      <c r="QUC266" s="726"/>
      <c r="QUD266" s="726"/>
      <c r="QUE266" s="726"/>
      <c r="QUF266" s="726"/>
      <c r="QUG266" s="726"/>
      <c r="QUH266" s="726"/>
      <c r="QUI266" s="726"/>
      <c r="QUJ266" s="726"/>
      <c r="QUK266" s="726"/>
      <c r="QUL266" s="726"/>
      <c r="QUM266" s="726"/>
      <c r="QUN266" s="726"/>
      <c r="QUO266" s="726"/>
      <c r="QUP266" s="726"/>
      <c r="QUQ266" s="726"/>
      <c r="QUR266" s="726"/>
      <c r="QUS266" s="726"/>
      <c r="QUT266" s="726"/>
      <c r="QUU266" s="726"/>
      <c r="QUV266" s="726"/>
      <c r="QUW266" s="726"/>
      <c r="QUX266" s="726"/>
      <c r="QUY266" s="726"/>
      <c r="QUZ266" s="726"/>
      <c r="QVA266" s="726"/>
      <c r="QVB266" s="726"/>
      <c r="QVC266" s="726"/>
      <c r="QVD266" s="726"/>
      <c r="QVE266" s="726"/>
      <c r="QVF266" s="726"/>
      <c r="QVG266" s="726"/>
      <c r="QVH266" s="726"/>
      <c r="QVI266" s="726"/>
      <c r="QVJ266" s="726"/>
      <c r="QVK266" s="726"/>
      <c r="QVL266" s="726"/>
      <c r="QVM266" s="726"/>
      <c r="QVN266" s="726"/>
      <c r="QVO266" s="726"/>
      <c r="QVP266" s="726"/>
      <c r="QVQ266" s="726"/>
      <c r="QVR266" s="726"/>
      <c r="QVS266" s="726"/>
      <c r="QVT266" s="726"/>
      <c r="QVU266" s="726"/>
      <c r="QVV266" s="726"/>
      <c r="QVW266" s="726"/>
      <c r="QVX266" s="726"/>
      <c r="QVY266" s="726"/>
      <c r="QVZ266" s="726"/>
      <c r="QWA266" s="726"/>
      <c r="QWB266" s="726"/>
      <c r="QWC266" s="726"/>
      <c r="QWD266" s="726"/>
      <c r="QWE266" s="726"/>
      <c r="QWF266" s="726"/>
      <c r="QWG266" s="726"/>
      <c r="QWH266" s="726"/>
      <c r="QWI266" s="726"/>
      <c r="QWJ266" s="726"/>
      <c r="QWK266" s="726"/>
      <c r="QWL266" s="726"/>
      <c r="QWM266" s="726"/>
      <c r="QWN266" s="726"/>
      <c r="QWO266" s="726"/>
      <c r="QWP266" s="726"/>
      <c r="QWQ266" s="726"/>
      <c r="QWR266" s="726"/>
      <c r="QWS266" s="726"/>
      <c r="QWT266" s="726"/>
      <c r="QWU266" s="726"/>
      <c r="QWV266" s="726"/>
      <c r="QWW266" s="726"/>
      <c r="QWX266" s="726"/>
      <c r="QWY266" s="726"/>
      <c r="QWZ266" s="726"/>
      <c r="QXA266" s="726"/>
      <c r="QXB266" s="726"/>
      <c r="QXC266" s="726"/>
      <c r="QXD266" s="726"/>
      <c r="QXE266" s="726"/>
      <c r="QXF266" s="726"/>
      <c r="QXG266" s="726"/>
      <c r="QXH266" s="726"/>
      <c r="QXI266" s="726"/>
      <c r="QXJ266" s="726"/>
      <c r="QXK266" s="726"/>
      <c r="QXL266" s="726"/>
      <c r="QXM266" s="726"/>
      <c r="QXN266" s="726"/>
      <c r="QXO266" s="726"/>
      <c r="QXP266" s="726"/>
      <c r="QXQ266" s="726"/>
      <c r="QXR266" s="726"/>
      <c r="QXS266" s="726"/>
      <c r="QXT266" s="726"/>
      <c r="QXU266" s="726"/>
      <c r="QXV266" s="726"/>
      <c r="QXW266" s="726"/>
      <c r="QXX266" s="726"/>
      <c r="QXY266" s="726"/>
      <c r="QXZ266" s="726"/>
      <c r="QYA266" s="726"/>
      <c r="QYB266" s="726"/>
      <c r="QYC266" s="726"/>
      <c r="QYD266" s="726"/>
      <c r="QYE266" s="726"/>
      <c r="QYF266" s="726"/>
      <c r="QYG266" s="726"/>
      <c r="QYH266" s="726"/>
      <c r="QYI266" s="726"/>
      <c r="QYJ266" s="726"/>
      <c r="QYK266" s="726"/>
      <c r="QYL266" s="726"/>
      <c r="QYM266" s="726"/>
      <c r="QYN266" s="726"/>
      <c r="QYO266" s="726"/>
      <c r="QYP266" s="726"/>
      <c r="QYQ266" s="726"/>
      <c r="QYR266" s="726"/>
      <c r="QYS266" s="726"/>
      <c r="QYT266" s="726"/>
      <c r="QYU266" s="726"/>
      <c r="QYV266" s="726"/>
      <c r="QYW266" s="726"/>
      <c r="QYX266" s="726"/>
      <c r="QYY266" s="726"/>
      <c r="QYZ266" s="726"/>
      <c r="QZA266" s="726"/>
      <c r="QZB266" s="726"/>
      <c r="QZC266" s="726"/>
      <c r="QZD266" s="726"/>
      <c r="QZE266" s="726"/>
      <c r="QZF266" s="726"/>
      <c r="QZG266" s="726"/>
      <c r="QZH266" s="726"/>
      <c r="QZI266" s="726"/>
      <c r="QZJ266" s="726"/>
      <c r="QZK266" s="726"/>
      <c r="QZL266" s="726"/>
      <c r="QZM266" s="726"/>
      <c r="QZN266" s="726"/>
      <c r="QZO266" s="726"/>
      <c r="QZP266" s="726"/>
      <c r="QZQ266" s="726"/>
      <c r="QZR266" s="726"/>
      <c r="QZS266" s="726"/>
      <c r="QZT266" s="726"/>
      <c r="QZU266" s="726"/>
      <c r="QZV266" s="726"/>
      <c r="QZW266" s="726"/>
      <c r="QZX266" s="726"/>
      <c r="QZY266" s="726"/>
      <c r="QZZ266" s="726"/>
      <c r="RAA266" s="726"/>
      <c r="RAB266" s="726"/>
      <c r="RAC266" s="726"/>
      <c r="RAD266" s="726"/>
      <c r="RAE266" s="726"/>
      <c r="RAF266" s="726"/>
      <c r="RAG266" s="726"/>
      <c r="RAH266" s="726"/>
      <c r="RAI266" s="726"/>
      <c r="RAJ266" s="726"/>
      <c r="RAK266" s="726"/>
      <c r="RAL266" s="726"/>
      <c r="RAM266" s="726"/>
      <c r="RAN266" s="726"/>
      <c r="RAO266" s="726"/>
      <c r="RAP266" s="726"/>
      <c r="RAQ266" s="726"/>
      <c r="RAR266" s="726"/>
      <c r="RAS266" s="726"/>
      <c r="RAT266" s="726"/>
      <c r="RAU266" s="726"/>
      <c r="RAV266" s="726"/>
      <c r="RAW266" s="726"/>
      <c r="RAX266" s="726"/>
      <c r="RAY266" s="726"/>
      <c r="RAZ266" s="726"/>
      <c r="RBA266" s="726"/>
      <c r="RBB266" s="726"/>
      <c r="RBC266" s="726"/>
      <c r="RBD266" s="726"/>
      <c r="RBE266" s="726"/>
      <c r="RBF266" s="726"/>
      <c r="RBG266" s="726"/>
      <c r="RBH266" s="726"/>
      <c r="RBI266" s="726"/>
      <c r="RBJ266" s="726"/>
      <c r="RBK266" s="726"/>
      <c r="RBL266" s="726"/>
      <c r="RBM266" s="726"/>
      <c r="RBN266" s="726"/>
      <c r="RBO266" s="726"/>
      <c r="RBP266" s="726"/>
      <c r="RBQ266" s="726"/>
      <c r="RBR266" s="726"/>
      <c r="RBS266" s="726"/>
      <c r="RBT266" s="726"/>
      <c r="RBU266" s="726"/>
      <c r="RBV266" s="726"/>
      <c r="RBW266" s="726"/>
      <c r="RBX266" s="726"/>
      <c r="RBY266" s="726"/>
      <c r="RBZ266" s="726"/>
      <c r="RCA266" s="726"/>
      <c r="RCB266" s="726"/>
      <c r="RCC266" s="726"/>
      <c r="RCD266" s="726"/>
      <c r="RCE266" s="726"/>
      <c r="RCF266" s="726"/>
      <c r="RCG266" s="726"/>
      <c r="RCH266" s="726"/>
      <c r="RCI266" s="726"/>
      <c r="RCJ266" s="726"/>
      <c r="RCK266" s="726"/>
      <c r="RCL266" s="726"/>
      <c r="RCM266" s="726"/>
      <c r="RCN266" s="726"/>
      <c r="RCO266" s="726"/>
      <c r="RCP266" s="726"/>
      <c r="RCQ266" s="726"/>
      <c r="RCR266" s="726"/>
      <c r="RCS266" s="726"/>
      <c r="RCT266" s="726"/>
      <c r="RCU266" s="726"/>
      <c r="RCV266" s="726"/>
      <c r="RCW266" s="726"/>
      <c r="RCX266" s="726"/>
      <c r="RCY266" s="726"/>
      <c r="RCZ266" s="726"/>
      <c r="RDA266" s="726"/>
      <c r="RDB266" s="726"/>
      <c r="RDC266" s="726"/>
      <c r="RDD266" s="726"/>
      <c r="RDE266" s="726"/>
      <c r="RDF266" s="726"/>
      <c r="RDG266" s="726"/>
      <c r="RDH266" s="726"/>
      <c r="RDI266" s="726"/>
      <c r="RDJ266" s="726"/>
      <c r="RDK266" s="726"/>
      <c r="RDL266" s="726"/>
      <c r="RDM266" s="726"/>
      <c r="RDN266" s="726"/>
      <c r="RDO266" s="726"/>
      <c r="RDP266" s="726"/>
      <c r="RDQ266" s="726"/>
      <c r="RDR266" s="726"/>
      <c r="RDS266" s="726"/>
      <c r="RDT266" s="726"/>
      <c r="RDU266" s="726"/>
      <c r="RDV266" s="726"/>
      <c r="RDW266" s="726"/>
      <c r="RDX266" s="726"/>
      <c r="RDY266" s="726"/>
      <c r="RDZ266" s="726"/>
      <c r="REA266" s="726"/>
      <c r="REB266" s="726"/>
      <c r="REC266" s="726"/>
      <c r="RED266" s="726"/>
      <c r="REE266" s="726"/>
      <c r="REF266" s="726"/>
      <c r="REG266" s="726"/>
      <c r="REH266" s="726"/>
      <c r="REI266" s="726"/>
      <c r="REJ266" s="726"/>
      <c r="REK266" s="726"/>
      <c r="REL266" s="726"/>
      <c r="REM266" s="726"/>
      <c r="REN266" s="726"/>
      <c r="REO266" s="726"/>
      <c r="REP266" s="726"/>
      <c r="REQ266" s="726"/>
      <c r="RER266" s="726"/>
      <c r="RES266" s="726"/>
      <c r="RET266" s="726"/>
      <c r="REU266" s="726"/>
      <c r="REV266" s="726"/>
      <c r="REW266" s="726"/>
      <c r="REX266" s="726"/>
      <c r="REY266" s="726"/>
      <c r="REZ266" s="726"/>
      <c r="RFA266" s="726"/>
      <c r="RFB266" s="726"/>
      <c r="RFC266" s="726"/>
      <c r="RFD266" s="726"/>
      <c r="RFE266" s="726"/>
      <c r="RFF266" s="726"/>
      <c r="RFG266" s="726"/>
      <c r="RFH266" s="726"/>
      <c r="RFI266" s="726"/>
      <c r="RFJ266" s="726"/>
      <c r="RFK266" s="726"/>
      <c r="RFL266" s="726"/>
      <c r="RFM266" s="726"/>
      <c r="RFN266" s="726"/>
      <c r="RFO266" s="726"/>
      <c r="RFP266" s="726"/>
      <c r="RFQ266" s="726"/>
      <c r="RFR266" s="726"/>
      <c r="RFS266" s="726"/>
      <c r="RFT266" s="726"/>
      <c r="RFU266" s="726"/>
      <c r="RFV266" s="726"/>
      <c r="RFW266" s="726"/>
      <c r="RFX266" s="726"/>
      <c r="RFY266" s="726"/>
      <c r="RFZ266" s="726"/>
      <c r="RGA266" s="726"/>
      <c r="RGB266" s="726"/>
      <c r="RGC266" s="726"/>
      <c r="RGD266" s="726"/>
      <c r="RGE266" s="726"/>
      <c r="RGF266" s="726"/>
      <c r="RGG266" s="726"/>
      <c r="RGH266" s="726"/>
      <c r="RGI266" s="726"/>
      <c r="RGJ266" s="726"/>
      <c r="RGK266" s="726"/>
      <c r="RGL266" s="726"/>
      <c r="RGM266" s="726"/>
      <c r="RGN266" s="726"/>
      <c r="RGO266" s="726"/>
      <c r="RGP266" s="726"/>
      <c r="RGQ266" s="726"/>
      <c r="RGR266" s="726"/>
      <c r="RGS266" s="726"/>
      <c r="RGT266" s="726"/>
      <c r="RGU266" s="726"/>
      <c r="RGV266" s="726"/>
      <c r="RGW266" s="726"/>
      <c r="RGX266" s="726"/>
      <c r="RGY266" s="726"/>
      <c r="RGZ266" s="726"/>
      <c r="RHA266" s="726"/>
      <c r="RHB266" s="726"/>
      <c r="RHC266" s="726"/>
      <c r="RHD266" s="726"/>
      <c r="RHE266" s="726"/>
      <c r="RHF266" s="726"/>
      <c r="RHG266" s="726"/>
      <c r="RHH266" s="726"/>
      <c r="RHI266" s="726"/>
      <c r="RHJ266" s="726"/>
      <c r="RHK266" s="726"/>
      <c r="RHL266" s="726"/>
      <c r="RHM266" s="726"/>
      <c r="RHN266" s="726"/>
      <c r="RHO266" s="726"/>
      <c r="RHP266" s="726"/>
      <c r="RHQ266" s="726"/>
      <c r="RHR266" s="726"/>
      <c r="RHS266" s="726"/>
      <c r="RHT266" s="726"/>
      <c r="RHU266" s="726"/>
      <c r="RHV266" s="726"/>
      <c r="RHW266" s="726"/>
      <c r="RHX266" s="726"/>
      <c r="RHY266" s="726"/>
      <c r="RHZ266" s="726"/>
      <c r="RIA266" s="726"/>
      <c r="RIB266" s="726"/>
      <c r="RIC266" s="726"/>
      <c r="RID266" s="726"/>
      <c r="RIE266" s="726"/>
      <c r="RIF266" s="726"/>
      <c r="RIG266" s="726"/>
      <c r="RIH266" s="726"/>
      <c r="RII266" s="726"/>
      <c r="RIJ266" s="726"/>
      <c r="RIK266" s="726"/>
      <c r="RIL266" s="726"/>
      <c r="RIM266" s="726"/>
      <c r="RIN266" s="726"/>
      <c r="RIO266" s="726"/>
      <c r="RIP266" s="726"/>
      <c r="RIQ266" s="726"/>
      <c r="RIR266" s="726"/>
      <c r="RIS266" s="726"/>
      <c r="RIT266" s="726"/>
      <c r="RIU266" s="726"/>
      <c r="RIV266" s="726"/>
      <c r="RIW266" s="726"/>
      <c r="RIX266" s="726"/>
      <c r="RIY266" s="726"/>
      <c r="RIZ266" s="726"/>
      <c r="RJA266" s="726"/>
      <c r="RJB266" s="726"/>
      <c r="RJC266" s="726"/>
      <c r="RJD266" s="726"/>
      <c r="RJE266" s="726"/>
      <c r="RJF266" s="726"/>
      <c r="RJG266" s="726"/>
      <c r="RJH266" s="726"/>
      <c r="RJI266" s="726"/>
      <c r="RJJ266" s="726"/>
      <c r="RJK266" s="726"/>
      <c r="RJL266" s="726"/>
      <c r="RJM266" s="726"/>
      <c r="RJN266" s="726"/>
      <c r="RJO266" s="726"/>
      <c r="RJP266" s="726"/>
      <c r="RJQ266" s="726"/>
      <c r="RJR266" s="726"/>
      <c r="RJS266" s="726"/>
      <c r="RJT266" s="726"/>
      <c r="RJU266" s="726"/>
      <c r="RJV266" s="726"/>
      <c r="RJW266" s="726"/>
      <c r="RJX266" s="726"/>
      <c r="RJY266" s="726"/>
      <c r="RJZ266" s="726"/>
      <c r="RKA266" s="726"/>
      <c r="RKB266" s="726"/>
      <c r="RKC266" s="726"/>
      <c r="RKD266" s="726"/>
      <c r="RKE266" s="726"/>
      <c r="RKF266" s="726"/>
      <c r="RKG266" s="726"/>
      <c r="RKH266" s="726"/>
      <c r="RKI266" s="726"/>
      <c r="RKJ266" s="726"/>
      <c r="RKK266" s="726"/>
      <c r="RKL266" s="726"/>
      <c r="RKM266" s="726"/>
      <c r="RKN266" s="726"/>
      <c r="RKO266" s="726"/>
      <c r="RKP266" s="726"/>
      <c r="RKQ266" s="726"/>
      <c r="RKR266" s="726"/>
      <c r="RKS266" s="726"/>
      <c r="RKT266" s="726"/>
      <c r="RKU266" s="726"/>
      <c r="RKV266" s="726"/>
      <c r="RKW266" s="726"/>
      <c r="RKX266" s="726"/>
      <c r="RKY266" s="726"/>
      <c r="RKZ266" s="726"/>
      <c r="RLA266" s="726"/>
      <c r="RLB266" s="726"/>
      <c r="RLC266" s="726"/>
      <c r="RLD266" s="726"/>
      <c r="RLE266" s="726"/>
      <c r="RLF266" s="726"/>
      <c r="RLG266" s="726"/>
      <c r="RLH266" s="726"/>
      <c r="RLI266" s="726"/>
      <c r="RLJ266" s="726"/>
      <c r="RLK266" s="726"/>
      <c r="RLL266" s="726"/>
      <c r="RLM266" s="726"/>
      <c r="RLN266" s="726"/>
      <c r="RLO266" s="726"/>
      <c r="RLP266" s="726"/>
      <c r="RLQ266" s="726"/>
      <c r="RLR266" s="726"/>
      <c r="RLS266" s="726"/>
      <c r="RLT266" s="726"/>
      <c r="RLU266" s="726"/>
      <c r="RLV266" s="726"/>
      <c r="RLW266" s="726"/>
      <c r="RLX266" s="726"/>
      <c r="RLY266" s="726"/>
      <c r="RLZ266" s="726"/>
      <c r="RMA266" s="726"/>
      <c r="RMB266" s="726"/>
      <c r="RMC266" s="726"/>
      <c r="RMD266" s="726"/>
      <c r="RME266" s="726"/>
      <c r="RMF266" s="726"/>
      <c r="RMG266" s="726"/>
      <c r="RMH266" s="726"/>
      <c r="RMI266" s="726"/>
      <c r="RMJ266" s="726"/>
      <c r="RMK266" s="726"/>
      <c r="RML266" s="726"/>
      <c r="RMM266" s="726"/>
      <c r="RMN266" s="726"/>
      <c r="RMO266" s="726"/>
      <c r="RMP266" s="726"/>
      <c r="RMQ266" s="726"/>
      <c r="RMR266" s="726"/>
      <c r="RMS266" s="726"/>
      <c r="RMT266" s="726"/>
      <c r="RMU266" s="726"/>
      <c r="RMV266" s="726"/>
      <c r="RMW266" s="726"/>
      <c r="RMX266" s="726"/>
      <c r="RMY266" s="726"/>
      <c r="RMZ266" s="726"/>
      <c r="RNA266" s="726"/>
      <c r="RNB266" s="726"/>
      <c r="RNC266" s="726"/>
      <c r="RND266" s="726"/>
      <c r="RNE266" s="726"/>
      <c r="RNF266" s="726"/>
      <c r="RNG266" s="726"/>
      <c r="RNH266" s="726"/>
      <c r="RNI266" s="726"/>
      <c r="RNJ266" s="726"/>
      <c r="RNK266" s="726"/>
      <c r="RNL266" s="726"/>
      <c r="RNM266" s="726"/>
      <c r="RNN266" s="726"/>
      <c r="RNO266" s="726"/>
      <c r="RNP266" s="726"/>
      <c r="RNQ266" s="726"/>
      <c r="RNR266" s="726"/>
      <c r="RNS266" s="726"/>
      <c r="RNT266" s="726"/>
      <c r="RNU266" s="726"/>
      <c r="RNV266" s="726"/>
      <c r="RNW266" s="726"/>
      <c r="RNX266" s="726"/>
      <c r="RNY266" s="726"/>
      <c r="RNZ266" s="726"/>
      <c r="ROA266" s="726"/>
      <c r="ROB266" s="726"/>
      <c r="ROC266" s="726"/>
      <c r="ROD266" s="726"/>
      <c r="ROE266" s="726"/>
      <c r="ROF266" s="726"/>
      <c r="ROG266" s="726"/>
      <c r="ROH266" s="726"/>
      <c r="ROI266" s="726"/>
      <c r="ROJ266" s="726"/>
      <c r="ROK266" s="726"/>
      <c r="ROL266" s="726"/>
      <c r="ROM266" s="726"/>
      <c r="RON266" s="726"/>
      <c r="ROO266" s="726"/>
      <c r="ROP266" s="726"/>
      <c r="ROQ266" s="726"/>
      <c r="ROR266" s="726"/>
      <c r="ROS266" s="726"/>
      <c r="ROT266" s="726"/>
      <c r="ROU266" s="726"/>
      <c r="ROV266" s="726"/>
      <c r="ROW266" s="726"/>
      <c r="ROX266" s="726"/>
      <c r="ROY266" s="726"/>
      <c r="ROZ266" s="726"/>
      <c r="RPA266" s="726"/>
      <c r="RPB266" s="726"/>
      <c r="RPC266" s="726"/>
      <c r="RPD266" s="726"/>
      <c r="RPE266" s="726"/>
      <c r="RPF266" s="726"/>
      <c r="RPG266" s="726"/>
      <c r="RPH266" s="726"/>
      <c r="RPI266" s="726"/>
      <c r="RPJ266" s="726"/>
      <c r="RPK266" s="726"/>
      <c r="RPL266" s="726"/>
      <c r="RPM266" s="726"/>
      <c r="RPN266" s="726"/>
      <c r="RPO266" s="726"/>
      <c r="RPP266" s="726"/>
      <c r="RPQ266" s="726"/>
      <c r="RPR266" s="726"/>
      <c r="RPS266" s="726"/>
      <c r="RPT266" s="726"/>
      <c r="RPU266" s="726"/>
      <c r="RPV266" s="726"/>
      <c r="RPW266" s="726"/>
      <c r="RPX266" s="726"/>
      <c r="RPY266" s="726"/>
      <c r="RPZ266" s="726"/>
      <c r="RQA266" s="726"/>
      <c r="RQB266" s="726"/>
      <c r="RQC266" s="726"/>
      <c r="RQD266" s="726"/>
      <c r="RQE266" s="726"/>
      <c r="RQF266" s="726"/>
      <c r="RQG266" s="726"/>
      <c r="RQH266" s="726"/>
      <c r="RQI266" s="726"/>
      <c r="RQJ266" s="726"/>
      <c r="RQK266" s="726"/>
      <c r="RQL266" s="726"/>
      <c r="RQM266" s="726"/>
      <c r="RQN266" s="726"/>
      <c r="RQO266" s="726"/>
      <c r="RQP266" s="726"/>
      <c r="RQQ266" s="726"/>
      <c r="RQR266" s="726"/>
      <c r="RQS266" s="726"/>
      <c r="RQT266" s="726"/>
      <c r="RQU266" s="726"/>
      <c r="RQV266" s="726"/>
      <c r="RQW266" s="726"/>
      <c r="RQX266" s="726"/>
      <c r="RQY266" s="726"/>
      <c r="RQZ266" s="726"/>
      <c r="RRA266" s="726"/>
      <c r="RRB266" s="726"/>
      <c r="RRC266" s="726"/>
      <c r="RRD266" s="726"/>
      <c r="RRE266" s="726"/>
      <c r="RRF266" s="726"/>
      <c r="RRG266" s="726"/>
      <c r="RRH266" s="726"/>
      <c r="RRI266" s="726"/>
      <c r="RRJ266" s="726"/>
      <c r="RRK266" s="726"/>
      <c r="RRL266" s="726"/>
      <c r="RRM266" s="726"/>
      <c r="RRN266" s="726"/>
      <c r="RRO266" s="726"/>
      <c r="RRP266" s="726"/>
      <c r="RRQ266" s="726"/>
      <c r="RRR266" s="726"/>
      <c r="RRS266" s="726"/>
      <c r="RRT266" s="726"/>
      <c r="RRU266" s="726"/>
      <c r="RRV266" s="726"/>
      <c r="RRW266" s="726"/>
      <c r="RRX266" s="726"/>
      <c r="RRY266" s="726"/>
      <c r="RRZ266" s="726"/>
      <c r="RSA266" s="726"/>
      <c r="RSB266" s="726"/>
      <c r="RSC266" s="726"/>
      <c r="RSD266" s="726"/>
      <c r="RSE266" s="726"/>
      <c r="RSF266" s="726"/>
      <c r="RSG266" s="726"/>
      <c r="RSH266" s="726"/>
      <c r="RSI266" s="726"/>
      <c r="RSJ266" s="726"/>
      <c r="RSK266" s="726"/>
      <c r="RSL266" s="726"/>
      <c r="RSM266" s="726"/>
      <c r="RSN266" s="726"/>
      <c r="RSO266" s="726"/>
      <c r="RSP266" s="726"/>
      <c r="RSQ266" s="726"/>
      <c r="RSR266" s="726"/>
      <c r="RSS266" s="726"/>
      <c r="RST266" s="726"/>
      <c r="RSU266" s="726"/>
      <c r="RSV266" s="726"/>
      <c r="RSW266" s="726"/>
      <c r="RSX266" s="726"/>
      <c r="RSY266" s="726"/>
      <c r="RSZ266" s="726"/>
      <c r="RTA266" s="726"/>
      <c r="RTB266" s="726"/>
      <c r="RTC266" s="726"/>
      <c r="RTD266" s="726"/>
      <c r="RTE266" s="726"/>
      <c r="RTF266" s="726"/>
      <c r="RTG266" s="726"/>
      <c r="RTH266" s="726"/>
      <c r="RTI266" s="726"/>
      <c r="RTJ266" s="726"/>
      <c r="RTK266" s="726"/>
      <c r="RTL266" s="726"/>
      <c r="RTM266" s="726"/>
      <c r="RTN266" s="726"/>
      <c r="RTO266" s="726"/>
      <c r="RTP266" s="726"/>
      <c r="RTQ266" s="726"/>
      <c r="RTR266" s="726"/>
      <c r="RTS266" s="726"/>
      <c r="RTT266" s="726"/>
      <c r="RTU266" s="726"/>
      <c r="RTV266" s="726"/>
      <c r="RTW266" s="726"/>
      <c r="RTX266" s="726"/>
      <c r="RTY266" s="726"/>
      <c r="RTZ266" s="726"/>
      <c r="RUA266" s="726"/>
      <c r="RUB266" s="726"/>
      <c r="RUC266" s="726"/>
      <c r="RUD266" s="726"/>
      <c r="RUE266" s="726"/>
      <c r="RUF266" s="726"/>
      <c r="RUG266" s="726"/>
      <c r="RUH266" s="726"/>
      <c r="RUI266" s="726"/>
      <c r="RUJ266" s="726"/>
      <c r="RUK266" s="726"/>
      <c r="RUL266" s="726"/>
      <c r="RUM266" s="726"/>
      <c r="RUN266" s="726"/>
      <c r="RUO266" s="726"/>
      <c r="RUP266" s="726"/>
      <c r="RUQ266" s="726"/>
      <c r="RUR266" s="726"/>
      <c r="RUS266" s="726"/>
      <c r="RUT266" s="726"/>
      <c r="RUU266" s="726"/>
      <c r="RUV266" s="726"/>
      <c r="RUW266" s="726"/>
      <c r="RUX266" s="726"/>
      <c r="RUY266" s="726"/>
      <c r="RUZ266" s="726"/>
      <c r="RVA266" s="726"/>
      <c r="RVB266" s="726"/>
      <c r="RVC266" s="726"/>
      <c r="RVD266" s="726"/>
      <c r="RVE266" s="726"/>
      <c r="RVF266" s="726"/>
      <c r="RVG266" s="726"/>
      <c r="RVH266" s="726"/>
      <c r="RVI266" s="726"/>
      <c r="RVJ266" s="726"/>
      <c r="RVK266" s="726"/>
      <c r="RVL266" s="726"/>
      <c r="RVM266" s="726"/>
      <c r="RVN266" s="726"/>
      <c r="RVO266" s="726"/>
      <c r="RVP266" s="726"/>
      <c r="RVQ266" s="726"/>
      <c r="RVR266" s="726"/>
      <c r="RVS266" s="726"/>
      <c r="RVT266" s="726"/>
      <c r="RVU266" s="726"/>
      <c r="RVV266" s="726"/>
      <c r="RVW266" s="726"/>
      <c r="RVX266" s="726"/>
      <c r="RVY266" s="726"/>
      <c r="RVZ266" s="726"/>
      <c r="RWA266" s="726"/>
      <c r="RWB266" s="726"/>
      <c r="RWC266" s="726"/>
      <c r="RWD266" s="726"/>
      <c r="RWE266" s="726"/>
      <c r="RWF266" s="726"/>
      <c r="RWG266" s="726"/>
      <c r="RWH266" s="726"/>
      <c r="RWI266" s="726"/>
      <c r="RWJ266" s="726"/>
      <c r="RWK266" s="726"/>
      <c r="RWL266" s="726"/>
      <c r="RWM266" s="726"/>
      <c r="RWN266" s="726"/>
      <c r="RWO266" s="726"/>
      <c r="RWP266" s="726"/>
      <c r="RWQ266" s="726"/>
      <c r="RWR266" s="726"/>
      <c r="RWS266" s="726"/>
      <c r="RWT266" s="726"/>
      <c r="RWU266" s="726"/>
      <c r="RWV266" s="726"/>
      <c r="RWW266" s="726"/>
      <c r="RWX266" s="726"/>
      <c r="RWY266" s="726"/>
      <c r="RWZ266" s="726"/>
      <c r="RXA266" s="726"/>
      <c r="RXB266" s="726"/>
      <c r="RXC266" s="726"/>
      <c r="RXD266" s="726"/>
      <c r="RXE266" s="726"/>
      <c r="RXF266" s="726"/>
      <c r="RXG266" s="726"/>
      <c r="RXH266" s="726"/>
      <c r="RXI266" s="726"/>
      <c r="RXJ266" s="726"/>
      <c r="RXK266" s="726"/>
      <c r="RXL266" s="726"/>
      <c r="RXM266" s="726"/>
      <c r="RXN266" s="726"/>
      <c r="RXO266" s="726"/>
      <c r="RXP266" s="726"/>
      <c r="RXQ266" s="726"/>
      <c r="RXR266" s="726"/>
      <c r="RXS266" s="726"/>
      <c r="RXT266" s="726"/>
      <c r="RXU266" s="726"/>
      <c r="RXV266" s="726"/>
      <c r="RXW266" s="726"/>
      <c r="RXX266" s="726"/>
      <c r="RXY266" s="726"/>
      <c r="RXZ266" s="726"/>
      <c r="RYA266" s="726"/>
      <c r="RYB266" s="726"/>
      <c r="RYC266" s="726"/>
      <c r="RYD266" s="726"/>
      <c r="RYE266" s="726"/>
      <c r="RYF266" s="726"/>
      <c r="RYG266" s="726"/>
      <c r="RYH266" s="726"/>
      <c r="RYI266" s="726"/>
      <c r="RYJ266" s="726"/>
      <c r="RYK266" s="726"/>
      <c r="RYL266" s="726"/>
      <c r="RYM266" s="726"/>
      <c r="RYN266" s="726"/>
      <c r="RYO266" s="726"/>
      <c r="RYP266" s="726"/>
      <c r="RYQ266" s="726"/>
      <c r="RYR266" s="726"/>
      <c r="RYS266" s="726"/>
      <c r="RYT266" s="726"/>
      <c r="RYU266" s="726"/>
      <c r="RYV266" s="726"/>
      <c r="RYW266" s="726"/>
      <c r="RYX266" s="726"/>
      <c r="RYY266" s="726"/>
      <c r="RYZ266" s="726"/>
      <c r="RZA266" s="726"/>
      <c r="RZB266" s="726"/>
      <c r="RZC266" s="726"/>
      <c r="RZD266" s="726"/>
      <c r="RZE266" s="726"/>
      <c r="RZF266" s="726"/>
      <c r="RZG266" s="726"/>
      <c r="RZH266" s="726"/>
      <c r="RZI266" s="726"/>
      <c r="RZJ266" s="726"/>
      <c r="RZK266" s="726"/>
      <c r="RZL266" s="726"/>
      <c r="RZM266" s="726"/>
      <c r="RZN266" s="726"/>
      <c r="RZO266" s="726"/>
      <c r="RZP266" s="726"/>
      <c r="RZQ266" s="726"/>
      <c r="RZR266" s="726"/>
      <c r="RZS266" s="726"/>
      <c r="RZT266" s="726"/>
      <c r="RZU266" s="726"/>
      <c r="RZV266" s="726"/>
      <c r="RZW266" s="726"/>
      <c r="RZX266" s="726"/>
      <c r="RZY266" s="726"/>
      <c r="RZZ266" s="726"/>
      <c r="SAA266" s="726"/>
      <c r="SAB266" s="726"/>
      <c r="SAC266" s="726"/>
      <c r="SAD266" s="726"/>
      <c r="SAE266" s="726"/>
      <c r="SAF266" s="726"/>
      <c r="SAG266" s="726"/>
      <c r="SAH266" s="726"/>
      <c r="SAI266" s="726"/>
      <c r="SAJ266" s="726"/>
      <c r="SAK266" s="726"/>
      <c r="SAL266" s="726"/>
      <c r="SAM266" s="726"/>
      <c r="SAN266" s="726"/>
      <c r="SAO266" s="726"/>
      <c r="SAP266" s="726"/>
      <c r="SAQ266" s="726"/>
      <c r="SAR266" s="726"/>
      <c r="SAS266" s="726"/>
      <c r="SAT266" s="726"/>
      <c r="SAU266" s="726"/>
      <c r="SAV266" s="726"/>
      <c r="SAW266" s="726"/>
      <c r="SAX266" s="726"/>
      <c r="SAY266" s="726"/>
      <c r="SAZ266" s="726"/>
      <c r="SBA266" s="726"/>
      <c r="SBB266" s="726"/>
      <c r="SBC266" s="726"/>
      <c r="SBD266" s="726"/>
      <c r="SBE266" s="726"/>
      <c r="SBF266" s="726"/>
      <c r="SBG266" s="726"/>
      <c r="SBH266" s="726"/>
      <c r="SBI266" s="726"/>
      <c r="SBJ266" s="726"/>
      <c r="SBK266" s="726"/>
      <c r="SBL266" s="726"/>
      <c r="SBM266" s="726"/>
      <c r="SBN266" s="726"/>
      <c r="SBO266" s="726"/>
      <c r="SBP266" s="726"/>
      <c r="SBQ266" s="726"/>
      <c r="SBR266" s="726"/>
      <c r="SBS266" s="726"/>
      <c r="SBT266" s="726"/>
      <c r="SBU266" s="726"/>
      <c r="SBV266" s="726"/>
      <c r="SBW266" s="726"/>
      <c r="SBX266" s="726"/>
      <c r="SBY266" s="726"/>
      <c r="SBZ266" s="726"/>
      <c r="SCA266" s="726"/>
      <c r="SCB266" s="726"/>
      <c r="SCC266" s="726"/>
      <c r="SCD266" s="726"/>
      <c r="SCE266" s="726"/>
      <c r="SCF266" s="726"/>
      <c r="SCG266" s="726"/>
      <c r="SCH266" s="726"/>
      <c r="SCI266" s="726"/>
      <c r="SCJ266" s="726"/>
      <c r="SCK266" s="726"/>
      <c r="SCL266" s="726"/>
      <c r="SCM266" s="726"/>
      <c r="SCN266" s="726"/>
      <c r="SCO266" s="726"/>
      <c r="SCP266" s="726"/>
      <c r="SCQ266" s="726"/>
      <c r="SCR266" s="726"/>
      <c r="SCS266" s="726"/>
      <c r="SCT266" s="726"/>
      <c r="SCU266" s="726"/>
      <c r="SCV266" s="726"/>
      <c r="SCW266" s="726"/>
      <c r="SCX266" s="726"/>
      <c r="SCY266" s="726"/>
      <c r="SCZ266" s="726"/>
      <c r="SDA266" s="726"/>
      <c r="SDB266" s="726"/>
      <c r="SDC266" s="726"/>
      <c r="SDD266" s="726"/>
      <c r="SDE266" s="726"/>
      <c r="SDF266" s="726"/>
      <c r="SDG266" s="726"/>
      <c r="SDH266" s="726"/>
      <c r="SDI266" s="726"/>
      <c r="SDJ266" s="726"/>
      <c r="SDK266" s="726"/>
      <c r="SDL266" s="726"/>
      <c r="SDM266" s="726"/>
      <c r="SDN266" s="726"/>
      <c r="SDO266" s="726"/>
      <c r="SDP266" s="726"/>
      <c r="SDQ266" s="726"/>
      <c r="SDR266" s="726"/>
      <c r="SDS266" s="726"/>
      <c r="SDT266" s="726"/>
      <c r="SDU266" s="726"/>
      <c r="SDV266" s="726"/>
      <c r="SDW266" s="726"/>
      <c r="SDX266" s="726"/>
      <c r="SDY266" s="726"/>
      <c r="SDZ266" s="726"/>
      <c r="SEA266" s="726"/>
      <c r="SEB266" s="726"/>
      <c r="SEC266" s="726"/>
      <c r="SED266" s="726"/>
      <c r="SEE266" s="726"/>
      <c r="SEF266" s="726"/>
      <c r="SEG266" s="726"/>
      <c r="SEH266" s="726"/>
      <c r="SEI266" s="726"/>
      <c r="SEJ266" s="726"/>
      <c r="SEK266" s="726"/>
      <c r="SEL266" s="726"/>
      <c r="SEM266" s="726"/>
      <c r="SEN266" s="726"/>
      <c r="SEO266" s="726"/>
      <c r="SEP266" s="726"/>
      <c r="SEQ266" s="726"/>
      <c r="SER266" s="726"/>
      <c r="SES266" s="726"/>
      <c r="SET266" s="726"/>
      <c r="SEU266" s="726"/>
      <c r="SEV266" s="726"/>
      <c r="SEW266" s="726"/>
      <c r="SEX266" s="726"/>
      <c r="SEY266" s="726"/>
      <c r="SEZ266" s="726"/>
      <c r="SFA266" s="726"/>
      <c r="SFB266" s="726"/>
      <c r="SFC266" s="726"/>
      <c r="SFD266" s="726"/>
      <c r="SFE266" s="726"/>
      <c r="SFF266" s="726"/>
      <c r="SFG266" s="726"/>
      <c r="SFH266" s="726"/>
      <c r="SFI266" s="726"/>
      <c r="SFJ266" s="726"/>
      <c r="SFK266" s="726"/>
      <c r="SFL266" s="726"/>
      <c r="SFM266" s="726"/>
      <c r="SFN266" s="726"/>
      <c r="SFO266" s="726"/>
      <c r="SFP266" s="726"/>
      <c r="SFQ266" s="726"/>
      <c r="SFR266" s="726"/>
      <c r="SFS266" s="726"/>
      <c r="SFT266" s="726"/>
      <c r="SFU266" s="726"/>
      <c r="SFV266" s="726"/>
      <c r="SFW266" s="726"/>
      <c r="SFX266" s="726"/>
      <c r="SFY266" s="726"/>
      <c r="SFZ266" s="726"/>
      <c r="SGA266" s="726"/>
      <c r="SGB266" s="726"/>
      <c r="SGC266" s="726"/>
      <c r="SGD266" s="726"/>
      <c r="SGE266" s="726"/>
      <c r="SGF266" s="726"/>
      <c r="SGG266" s="726"/>
      <c r="SGH266" s="726"/>
      <c r="SGI266" s="726"/>
      <c r="SGJ266" s="726"/>
      <c r="SGK266" s="726"/>
      <c r="SGL266" s="726"/>
      <c r="SGM266" s="726"/>
      <c r="SGN266" s="726"/>
      <c r="SGO266" s="726"/>
      <c r="SGP266" s="726"/>
      <c r="SGQ266" s="726"/>
      <c r="SGR266" s="726"/>
      <c r="SGS266" s="726"/>
      <c r="SGT266" s="726"/>
      <c r="SGU266" s="726"/>
      <c r="SGV266" s="726"/>
      <c r="SGW266" s="726"/>
      <c r="SGX266" s="726"/>
      <c r="SGY266" s="726"/>
      <c r="SGZ266" s="726"/>
      <c r="SHA266" s="726"/>
      <c r="SHB266" s="726"/>
      <c r="SHC266" s="726"/>
      <c r="SHD266" s="726"/>
      <c r="SHE266" s="726"/>
      <c r="SHF266" s="726"/>
      <c r="SHG266" s="726"/>
      <c r="SHH266" s="726"/>
      <c r="SHI266" s="726"/>
      <c r="SHJ266" s="726"/>
      <c r="SHK266" s="726"/>
      <c r="SHL266" s="726"/>
      <c r="SHM266" s="726"/>
      <c r="SHN266" s="726"/>
      <c r="SHO266" s="726"/>
      <c r="SHP266" s="726"/>
      <c r="SHQ266" s="726"/>
      <c r="SHR266" s="726"/>
      <c r="SHS266" s="726"/>
      <c r="SHT266" s="726"/>
      <c r="SHU266" s="726"/>
      <c r="SHV266" s="726"/>
      <c r="SHW266" s="726"/>
      <c r="SHX266" s="726"/>
      <c r="SHY266" s="726"/>
      <c r="SHZ266" s="726"/>
      <c r="SIA266" s="726"/>
      <c r="SIB266" s="726"/>
      <c r="SIC266" s="726"/>
      <c r="SID266" s="726"/>
      <c r="SIE266" s="726"/>
      <c r="SIF266" s="726"/>
      <c r="SIG266" s="726"/>
      <c r="SIH266" s="726"/>
      <c r="SII266" s="726"/>
      <c r="SIJ266" s="726"/>
      <c r="SIK266" s="726"/>
      <c r="SIL266" s="726"/>
      <c r="SIM266" s="726"/>
      <c r="SIN266" s="726"/>
      <c r="SIO266" s="726"/>
      <c r="SIP266" s="726"/>
      <c r="SIQ266" s="726"/>
      <c r="SIR266" s="726"/>
      <c r="SIS266" s="726"/>
      <c r="SIT266" s="726"/>
      <c r="SIU266" s="726"/>
      <c r="SIV266" s="726"/>
      <c r="SIW266" s="726"/>
      <c r="SIX266" s="726"/>
      <c r="SIY266" s="726"/>
      <c r="SIZ266" s="726"/>
      <c r="SJA266" s="726"/>
      <c r="SJB266" s="726"/>
      <c r="SJC266" s="726"/>
      <c r="SJD266" s="726"/>
      <c r="SJE266" s="726"/>
      <c r="SJF266" s="726"/>
      <c r="SJG266" s="726"/>
      <c r="SJH266" s="726"/>
      <c r="SJI266" s="726"/>
      <c r="SJJ266" s="726"/>
      <c r="SJK266" s="726"/>
      <c r="SJL266" s="726"/>
      <c r="SJM266" s="726"/>
      <c r="SJN266" s="726"/>
      <c r="SJO266" s="726"/>
      <c r="SJP266" s="726"/>
      <c r="SJQ266" s="726"/>
      <c r="SJR266" s="726"/>
      <c r="SJS266" s="726"/>
      <c r="SJT266" s="726"/>
      <c r="SJU266" s="726"/>
      <c r="SJV266" s="726"/>
      <c r="SJW266" s="726"/>
      <c r="SJX266" s="726"/>
      <c r="SJY266" s="726"/>
      <c r="SJZ266" s="726"/>
      <c r="SKA266" s="726"/>
      <c r="SKB266" s="726"/>
      <c r="SKC266" s="726"/>
      <c r="SKD266" s="726"/>
      <c r="SKE266" s="726"/>
      <c r="SKF266" s="726"/>
      <c r="SKG266" s="726"/>
      <c r="SKH266" s="726"/>
      <c r="SKI266" s="726"/>
      <c r="SKJ266" s="726"/>
      <c r="SKK266" s="726"/>
      <c r="SKL266" s="726"/>
      <c r="SKM266" s="726"/>
      <c r="SKN266" s="726"/>
      <c r="SKO266" s="726"/>
      <c r="SKP266" s="726"/>
      <c r="SKQ266" s="726"/>
      <c r="SKR266" s="726"/>
      <c r="SKS266" s="726"/>
      <c r="SKT266" s="726"/>
      <c r="SKU266" s="726"/>
      <c r="SKV266" s="726"/>
      <c r="SKW266" s="726"/>
      <c r="SKX266" s="726"/>
      <c r="SKY266" s="726"/>
      <c r="SKZ266" s="726"/>
      <c r="SLA266" s="726"/>
      <c r="SLB266" s="726"/>
      <c r="SLC266" s="726"/>
      <c r="SLD266" s="726"/>
      <c r="SLE266" s="726"/>
      <c r="SLF266" s="726"/>
      <c r="SLG266" s="726"/>
      <c r="SLH266" s="726"/>
      <c r="SLI266" s="726"/>
      <c r="SLJ266" s="726"/>
      <c r="SLK266" s="726"/>
      <c r="SLL266" s="726"/>
      <c r="SLM266" s="726"/>
      <c r="SLN266" s="726"/>
      <c r="SLO266" s="726"/>
      <c r="SLP266" s="726"/>
      <c r="SLQ266" s="726"/>
      <c r="SLR266" s="726"/>
      <c r="SLS266" s="726"/>
      <c r="SLT266" s="726"/>
      <c r="SLU266" s="726"/>
      <c r="SLV266" s="726"/>
      <c r="SLW266" s="726"/>
      <c r="SLX266" s="726"/>
      <c r="SLY266" s="726"/>
      <c r="SLZ266" s="726"/>
      <c r="SMA266" s="726"/>
      <c r="SMB266" s="726"/>
      <c r="SMC266" s="726"/>
      <c r="SMD266" s="726"/>
      <c r="SME266" s="726"/>
      <c r="SMF266" s="726"/>
      <c r="SMG266" s="726"/>
      <c r="SMH266" s="726"/>
      <c r="SMI266" s="726"/>
      <c r="SMJ266" s="726"/>
      <c r="SMK266" s="726"/>
      <c r="SML266" s="726"/>
      <c r="SMM266" s="726"/>
      <c r="SMN266" s="726"/>
      <c r="SMO266" s="726"/>
      <c r="SMP266" s="726"/>
      <c r="SMQ266" s="726"/>
      <c r="SMR266" s="726"/>
      <c r="SMS266" s="726"/>
      <c r="SMT266" s="726"/>
      <c r="SMU266" s="726"/>
      <c r="SMV266" s="726"/>
      <c r="SMW266" s="726"/>
      <c r="SMX266" s="726"/>
      <c r="SMY266" s="726"/>
      <c r="SMZ266" s="726"/>
      <c r="SNA266" s="726"/>
      <c r="SNB266" s="726"/>
      <c r="SNC266" s="726"/>
      <c r="SND266" s="726"/>
      <c r="SNE266" s="726"/>
      <c r="SNF266" s="726"/>
      <c r="SNG266" s="726"/>
      <c r="SNH266" s="726"/>
      <c r="SNI266" s="726"/>
      <c r="SNJ266" s="726"/>
      <c r="SNK266" s="726"/>
      <c r="SNL266" s="726"/>
      <c r="SNM266" s="726"/>
      <c r="SNN266" s="726"/>
      <c r="SNO266" s="726"/>
      <c r="SNP266" s="726"/>
      <c r="SNQ266" s="726"/>
      <c r="SNR266" s="726"/>
      <c r="SNS266" s="726"/>
      <c r="SNT266" s="726"/>
      <c r="SNU266" s="726"/>
      <c r="SNV266" s="726"/>
      <c r="SNW266" s="726"/>
      <c r="SNX266" s="726"/>
      <c r="SNY266" s="726"/>
      <c r="SNZ266" s="726"/>
      <c r="SOA266" s="726"/>
      <c r="SOB266" s="726"/>
      <c r="SOC266" s="726"/>
      <c r="SOD266" s="726"/>
      <c r="SOE266" s="726"/>
      <c r="SOF266" s="726"/>
      <c r="SOG266" s="726"/>
      <c r="SOH266" s="726"/>
      <c r="SOI266" s="726"/>
      <c r="SOJ266" s="726"/>
      <c r="SOK266" s="726"/>
      <c r="SOL266" s="726"/>
      <c r="SOM266" s="726"/>
      <c r="SON266" s="726"/>
      <c r="SOO266" s="726"/>
      <c r="SOP266" s="726"/>
      <c r="SOQ266" s="726"/>
      <c r="SOR266" s="726"/>
      <c r="SOS266" s="726"/>
      <c r="SOT266" s="726"/>
      <c r="SOU266" s="726"/>
      <c r="SOV266" s="726"/>
      <c r="SOW266" s="726"/>
      <c r="SOX266" s="726"/>
      <c r="SOY266" s="726"/>
      <c r="SOZ266" s="726"/>
      <c r="SPA266" s="726"/>
      <c r="SPB266" s="726"/>
      <c r="SPC266" s="726"/>
      <c r="SPD266" s="726"/>
      <c r="SPE266" s="726"/>
      <c r="SPF266" s="726"/>
      <c r="SPG266" s="726"/>
      <c r="SPH266" s="726"/>
      <c r="SPI266" s="726"/>
      <c r="SPJ266" s="726"/>
      <c r="SPK266" s="726"/>
      <c r="SPL266" s="726"/>
      <c r="SPM266" s="726"/>
      <c r="SPN266" s="726"/>
      <c r="SPO266" s="726"/>
      <c r="SPP266" s="726"/>
      <c r="SPQ266" s="726"/>
      <c r="SPR266" s="726"/>
      <c r="SPS266" s="726"/>
      <c r="SPT266" s="726"/>
      <c r="SPU266" s="726"/>
      <c r="SPV266" s="726"/>
      <c r="SPW266" s="726"/>
      <c r="SPX266" s="726"/>
      <c r="SPY266" s="726"/>
      <c r="SPZ266" s="726"/>
      <c r="SQA266" s="726"/>
      <c r="SQB266" s="726"/>
      <c r="SQC266" s="726"/>
      <c r="SQD266" s="726"/>
      <c r="SQE266" s="726"/>
      <c r="SQF266" s="726"/>
      <c r="SQG266" s="726"/>
      <c r="SQH266" s="726"/>
      <c r="SQI266" s="726"/>
      <c r="SQJ266" s="726"/>
      <c r="SQK266" s="726"/>
      <c r="SQL266" s="726"/>
      <c r="SQM266" s="726"/>
      <c r="SQN266" s="726"/>
      <c r="SQO266" s="726"/>
      <c r="SQP266" s="726"/>
      <c r="SQQ266" s="726"/>
      <c r="SQR266" s="726"/>
      <c r="SQS266" s="726"/>
      <c r="SQT266" s="726"/>
      <c r="SQU266" s="726"/>
      <c r="SQV266" s="726"/>
      <c r="SQW266" s="726"/>
      <c r="SQX266" s="726"/>
      <c r="SQY266" s="726"/>
      <c r="SQZ266" s="726"/>
      <c r="SRA266" s="726"/>
      <c r="SRB266" s="726"/>
      <c r="SRC266" s="726"/>
      <c r="SRD266" s="726"/>
      <c r="SRE266" s="726"/>
      <c r="SRF266" s="726"/>
      <c r="SRG266" s="726"/>
      <c r="SRH266" s="726"/>
      <c r="SRI266" s="726"/>
      <c r="SRJ266" s="726"/>
      <c r="SRK266" s="726"/>
      <c r="SRL266" s="726"/>
      <c r="SRM266" s="726"/>
      <c r="SRN266" s="726"/>
      <c r="SRO266" s="726"/>
      <c r="SRP266" s="726"/>
      <c r="SRQ266" s="726"/>
      <c r="SRR266" s="726"/>
      <c r="SRS266" s="726"/>
      <c r="SRT266" s="726"/>
      <c r="SRU266" s="726"/>
      <c r="SRV266" s="726"/>
      <c r="SRW266" s="726"/>
      <c r="SRX266" s="726"/>
      <c r="SRY266" s="726"/>
      <c r="SRZ266" s="726"/>
      <c r="SSA266" s="726"/>
      <c r="SSB266" s="726"/>
      <c r="SSC266" s="726"/>
      <c r="SSD266" s="726"/>
      <c r="SSE266" s="726"/>
      <c r="SSF266" s="726"/>
      <c r="SSG266" s="726"/>
      <c r="SSH266" s="726"/>
      <c r="SSI266" s="726"/>
      <c r="SSJ266" s="726"/>
      <c r="SSK266" s="726"/>
      <c r="SSL266" s="726"/>
      <c r="SSM266" s="726"/>
      <c r="SSN266" s="726"/>
      <c r="SSO266" s="726"/>
      <c r="SSP266" s="726"/>
      <c r="SSQ266" s="726"/>
      <c r="SSR266" s="726"/>
      <c r="SSS266" s="726"/>
      <c r="SST266" s="726"/>
      <c r="SSU266" s="726"/>
      <c r="SSV266" s="726"/>
      <c r="SSW266" s="726"/>
      <c r="SSX266" s="726"/>
      <c r="SSY266" s="726"/>
      <c r="SSZ266" s="726"/>
      <c r="STA266" s="726"/>
      <c r="STB266" s="726"/>
      <c r="STC266" s="726"/>
      <c r="STD266" s="726"/>
      <c r="STE266" s="726"/>
      <c r="STF266" s="726"/>
      <c r="STG266" s="726"/>
      <c r="STH266" s="726"/>
      <c r="STI266" s="726"/>
      <c r="STJ266" s="726"/>
      <c r="STK266" s="726"/>
      <c r="STL266" s="726"/>
      <c r="STM266" s="726"/>
      <c r="STN266" s="726"/>
      <c r="STO266" s="726"/>
      <c r="STP266" s="726"/>
      <c r="STQ266" s="726"/>
      <c r="STR266" s="726"/>
      <c r="STS266" s="726"/>
      <c r="STT266" s="726"/>
      <c r="STU266" s="726"/>
      <c r="STV266" s="726"/>
      <c r="STW266" s="726"/>
      <c r="STX266" s="726"/>
      <c r="STY266" s="726"/>
      <c r="STZ266" s="726"/>
      <c r="SUA266" s="726"/>
      <c r="SUB266" s="726"/>
      <c r="SUC266" s="726"/>
      <c r="SUD266" s="726"/>
      <c r="SUE266" s="726"/>
      <c r="SUF266" s="726"/>
      <c r="SUG266" s="726"/>
      <c r="SUH266" s="726"/>
      <c r="SUI266" s="726"/>
      <c r="SUJ266" s="726"/>
      <c r="SUK266" s="726"/>
      <c r="SUL266" s="726"/>
      <c r="SUM266" s="726"/>
      <c r="SUN266" s="726"/>
      <c r="SUO266" s="726"/>
      <c r="SUP266" s="726"/>
      <c r="SUQ266" s="726"/>
      <c r="SUR266" s="726"/>
      <c r="SUS266" s="726"/>
      <c r="SUT266" s="726"/>
      <c r="SUU266" s="726"/>
      <c r="SUV266" s="726"/>
      <c r="SUW266" s="726"/>
      <c r="SUX266" s="726"/>
      <c r="SUY266" s="726"/>
      <c r="SUZ266" s="726"/>
      <c r="SVA266" s="726"/>
      <c r="SVB266" s="726"/>
      <c r="SVC266" s="726"/>
      <c r="SVD266" s="726"/>
      <c r="SVE266" s="726"/>
      <c r="SVF266" s="726"/>
      <c r="SVG266" s="726"/>
      <c r="SVH266" s="726"/>
      <c r="SVI266" s="726"/>
      <c r="SVJ266" s="726"/>
      <c r="SVK266" s="726"/>
      <c r="SVL266" s="726"/>
      <c r="SVM266" s="726"/>
      <c r="SVN266" s="726"/>
      <c r="SVO266" s="726"/>
      <c r="SVP266" s="726"/>
      <c r="SVQ266" s="726"/>
      <c r="SVR266" s="726"/>
      <c r="SVS266" s="726"/>
      <c r="SVT266" s="726"/>
      <c r="SVU266" s="726"/>
      <c r="SVV266" s="726"/>
      <c r="SVW266" s="726"/>
      <c r="SVX266" s="726"/>
      <c r="SVY266" s="726"/>
      <c r="SVZ266" s="726"/>
      <c r="SWA266" s="726"/>
      <c r="SWB266" s="726"/>
      <c r="SWC266" s="726"/>
      <c r="SWD266" s="726"/>
      <c r="SWE266" s="726"/>
      <c r="SWF266" s="726"/>
      <c r="SWG266" s="726"/>
      <c r="SWH266" s="726"/>
      <c r="SWI266" s="726"/>
      <c r="SWJ266" s="726"/>
      <c r="SWK266" s="726"/>
      <c r="SWL266" s="726"/>
      <c r="SWM266" s="726"/>
      <c r="SWN266" s="726"/>
      <c r="SWO266" s="726"/>
      <c r="SWP266" s="726"/>
      <c r="SWQ266" s="726"/>
      <c r="SWR266" s="726"/>
      <c r="SWS266" s="726"/>
      <c r="SWT266" s="726"/>
      <c r="SWU266" s="726"/>
      <c r="SWV266" s="726"/>
      <c r="SWW266" s="726"/>
      <c r="SWX266" s="726"/>
      <c r="SWY266" s="726"/>
      <c r="SWZ266" s="726"/>
      <c r="SXA266" s="726"/>
      <c r="SXB266" s="726"/>
      <c r="SXC266" s="726"/>
      <c r="SXD266" s="726"/>
      <c r="SXE266" s="726"/>
      <c r="SXF266" s="726"/>
      <c r="SXG266" s="726"/>
      <c r="SXH266" s="726"/>
      <c r="SXI266" s="726"/>
      <c r="SXJ266" s="726"/>
      <c r="SXK266" s="726"/>
      <c r="SXL266" s="726"/>
      <c r="SXM266" s="726"/>
      <c r="SXN266" s="726"/>
      <c r="SXO266" s="726"/>
      <c r="SXP266" s="726"/>
      <c r="SXQ266" s="726"/>
      <c r="SXR266" s="726"/>
      <c r="SXS266" s="726"/>
      <c r="SXT266" s="726"/>
      <c r="SXU266" s="726"/>
      <c r="SXV266" s="726"/>
      <c r="SXW266" s="726"/>
      <c r="SXX266" s="726"/>
      <c r="SXY266" s="726"/>
      <c r="SXZ266" s="726"/>
      <c r="SYA266" s="726"/>
      <c r="SYB266" s="726"/>
      <c r="SYC266" s="726"/>
      <c r="SYD266" s="726"/>
      <c r="SYE266" s="726"/>
      <c r="SYF266" s="726"/>
      <c r="SYG266" s="726"/>
      <c r="SYH266" s="726"/>
      <c r="SYI266" s="726"/>
      <c r="SYJ266" s="726"/>
      <c r="SYK266" s="726"/>
      <c r="SYL266" s="726"/>
      <c r="SYM266" s="726"/>
      <c r="SYN266" s="726"/>
      <c r="SYO266" s="726"/>
      <c r="SYP266" s="726"/>
      <c r="SYQ266" s="726"/>
      <c r="SYR266" s="726"/>
      <c r="SYS266" s="726"/>
      <c r="SYT266" s="726"/>
      <c r="SYU266" s="726"/>
      <c r="SYV266" s="726"/>
      <c r="SYW266" s="726"/>
      <c r="SYX266" s="726"/>
      <c r="SYY266" s="726"/>
      <c r="SYZ266" s="726"/>
      <c r="SZA266" s="726"/>
      <c r="SZB266" s="726"/>
      <c r="SZC266" s="726"/>
      <c r="SZD266" s="726"/>
      <c r="SZE266" s="726"/>
      <c r="SZF266" s="726"/>
      <c r="SZG266" s="726"/>
      <c r="SZH266" s="726"/>
      <c r="SZI266" s="726"/>
      <c r="SZJ266" s="726"/>
      <c r="SZK266" s="726"/>
      <c r="SZL266" s="726"/>
      <c r="SZM266" s="726"/>
      <c r="SZN266" s="726"/>
      <c r="SZO266" s="726"/>
      <c r="SZP266" s="726"/>
      <c r="SZQ266" s="726"/>
      <c r="SZR266" s="726"/>
      <c r="SZS266" s="726"/>
      <c r="SZT266" s="726"/>
      <c r="SZU266" s="726"/>
      <c r="SZV266" s="726"/>
      <c r="SZW266" s="726"/>
      <c r="SZX266" s="726"/>
      <c r="SZY266" s="726"/>
      <c r="SZZ266" s="726"/>
      <c r="TAA266" s="726"/>
      <c r="TAB266" s="726"/>
      <c r="TAC266" s="726"/>
      <c r="TAD266" s="726"/>
      <c r="TAE266" s="726"/>
      <c r="TAF266" s="726"/>
      <c r="TAG266" s="726"/>
      <c r="TAH266" s="726"/>
      <c r="TAI266" s="726"/>
      <c r="TAJ266" s="726"/>
      <c r="TAK266" s="726"/>
      <c r="TAL266" s="726"/>
      <c r="TAM266" s="726"/>
      <c r="TAN266" s="726"/>
      <c r="TAO266" s="726"/>
      <c r="TAP266" s="726"/>
      <c r="TAQ266" s="726"/>
      <c r="TAR266" s="726"/>
      <c r="TAS266" s="726"/>
      <c r="TAT266" s="726"/>
      <c r="TAU266" s="726"/>
      <c r="TAV266" s="726"/>
      <c r="TAW266" s="726"/>
      <c r="TAX266" s="726"/>
      <c r="TAY266" s="726"/>
      <c r="TAZ266" s="726"/>
      <c r="TBA266" s="726"/>
      <c r="TBB266" s="726"/>
      <c r="TBC266" s="726"/>
      <c r="TBD266" s="726"/>
      <c r="TBE266" s="726"/>
      <c r="TBF266" s="726"/>
      <c r="TBG266" s="726"/>
      <c r="TBH266" s="726"/>
      <c r="TBI266" s="726"/>
      <c r="TBJ266" s="726"/>
      <c r="TBK266" s="726"/>
      <c r="TBL266" s="726"/>
      <c r="TBM266" s="726"/>
      <c r="TBN266" s="726"/>
      <c r="TBO266" s="726"/>
      <c r="TBP266" s="726"/>
      <c r="TBQ266" s="726"/>
      <c r="TBR266" s="726"/>
      <c r="TBS266" s="726"/>
      <c r="TBT266" s="726"/>
      <c r="TBU266" s="726"/>
      <c r="TBV266" s="726"/>
      <c r="TBW266" s="726"/>
      <c r="TBX266" s="726"/>
      <c r="TBY266" s="726"/>
      <c r="TBZ266" s="726"/>
      <c r="TCA266" s="726"/>
      <c r="TCB266" s="726"/>
      <c r="TCC266" s="726"/>
      <c r="TCD266" s="726"/>
      <c r="TCE266" s="726"/>
      <c r="TCF266" s="726"/>
      <c r="TCG266" s="726"/>
      <c r="TCH266" s="726"/>
      <c r="TCI266" s="726"/>
      <c r="TCJ266" s="726"/>
      <c r="TCK266" s="726"/>
      <c r="TCL266" s="726"/>
      <c r="TCM266" s="726"/>
      <c r="TCN266" s="726"/>
      <c r="TCO266" s="726"/>
      <c r="TCP266" s="726"/>
      <c r="TCQ266" s="726"/>
      <c r="TCR266" s="726"/>
      <c r="TCS266" s="726"/>
      <c r="TCT266" s="726"/>
      <c r="TCU266" s="726"/>
      <c r="TCV266" s="726"/>
      <c r="TCW266" s="726"/>
      <c r="TCX266" s="726"/>
      <c r="TCY266" s="726"/>
      <c r="TCZ266" s="726"/>
      <c r="TDA266" s="726"/>
      <c r="TDB266" s="726"/>
      <c r="TDC266" s="726"/>
      <c r="TDD266" s="726"/>
      <c r="TDE266" s="726"/>
      <c r="TDF266" s="726"/>
      <c r="TDG266" s="726"/>
      <c r="TDH266" s="726"/>
      <c r="TDI266" s="726"/>
      <c r="TDJ266" s="726"/>
      <c r="TDK266" s="726"/>
      <c r="TDL266" s="726"/>
      <c r="TDM266" s="726"/>
      <c r="TDN266" s="726"/>
      <c r="TDO266" s="726"/>
      <c r="TDP266" s="726"/>
      <c r="TDQ266" s="726"/>
      <c r="TDR266" s="726"/>
      <c r="TDS266" s="726"/>
      <c r="TDT266" s="726"/>
      <c r="TDU266" s="726"/>
      <c r="TDV266" s="726"/>
      <c r="TDW266" s="726"/>
      <c r="TDX266" s="726"/>
      <c r="TDY266" s="726"/>
      <c r="TDZ266" s="726"/>
      <c r="TEA266" s="726"/>
      <c r="TEB266" s="726"/>
      <c r="TEC266" s="726"/>
      <c r="TED266" s="726"/>
      <c r="TEE266" s="726"/>
      <c r="TEF266" s="726"/>
      <c r="TEG266" s="726"/>
      <c r="TEH266" s="726"/>
      <c r="TEI266" s="726"/>
      <c r="TEJ266" s="726"/>
      <c r="TEK266" s="726"/>
      <c r="TEL266" s="726"/>
      <c r="TEM266" s="726"/>
      <c r="TEN266" s="726"/>
      <c r="TEO266" s="726"/>
      <c r="TEP266" s="726"/>
      <c r="TEQ266" s="726"/>
      <c r="TER266" s="726"/>
      <c r="TES266" s="726"/>
      <c r="TET266" s="726"/>
      <c r="TEU266" s="726"/>
      <c r="TEV266" s="726"/>
      <c r="TEW266" s="726"/>
      <c r="TEX266" s="726"/>
      <c r="TEY266" s="726"/>
      <c r="TEZ266" s="726"/>
      <c r="TFA266" s="726"/>
      <c r="TFB266" s="726"/>
      <c r="TFC266" s="726"/>
      <c r="TFD266" s="726"/>
      <c r="TFE266" s="726"/>
      <c r="TFF266" s="726"/>
      <c r="TFG266" s="726"/>
      <c r="TFH266" s="726"/>
      <c r="TFI266" s="726"/>
      <c r="TFJ266" s="726"/>
      <c r="TFK266" s="726"/>
      <c r="TFL266" s="726"/>
      <c r="TFM266" s="726"/>
      <c r="TFN266" s="726"/>
      <c r="TFO266" s="726"/>
      <c r="TFP266" s="726"/>
      <c r="TFQ266" s="726"/>
      <c r="TFR266" s="726"/>
      <c r="TFS266" s="726"/>
      <c r="TFT266" s="726"/>
      <c r="TFU266" s="726"/>
      <c r="TFV266" s="726"/>
      <c r="TFW266" s="726"/>
      <c r="TFX266" s="726"/>
      <c r="TFY266" s="726"/>
      <c r="TFZ266" s="726"/>
      <c r="TGA266" s="726"/>
      <c r="TGB266" s="726"/>
      <c r="TGC266" s="726"/>
      <c r="TGD266" s="726"/>
      <c r="TGE266" s="726"/>
      <c r="TGF266" s="726"/>
      <c r="TGG266" s="726"/>
      <c r="TGH266" s="726"/>
      <c r="TGI266" s="726"/>
      <c r="TGJ266" s="726"/>
      <c r="TGK266" s="726"/>
      <c r="TGL266" s="726"/>
      <c r="TGM266" s="726"/>
      <c r="TGN266" s="726"/>
      <c r="TGO266" s="726"/>
      <c r="TGP266" s="726"/>
      <c r="TGQ266" s="726"/>
      <c r="TGR266" s="726"/>
      <c r="TGS266" s="726"/>
      <c r="TGT266" s="726"/>
      <c r="TGU266" s="726"/>
      <c r="TGV266" s="726"/>
      <c r="TGW266" s="726"/>
      <c r="TGX266" s="726"/>
      <c r="TGY266" s="726"/>
      <c r="TGZ266" s="726"/>
      <c r="THA266" s="726"/>
      <c r="THB266" s="726"/>
      <c r="THC266" s="726"/>
      <c r="THD266" s="726"/>
      <c r="THE266" s="726"/>
      <c r="THF266" s="726"/>
      <c r="THG266" s="726"/>
      <c r="THH266" s="726"/>
      <c r="THI266" s="726"/>
      <c r="THJ266" s="726"/>
      <c r="THK266" s="726"/>
      <c r="THL266" s="726"/>
      <c r="THM266" s="726"/>
      <c r="THN266" s="726"/>
      <c r="THO266" s="726"/>
      <c r="THP266" s="726"/>
      <c r="THQ266" s="726"/>
      <c r="THR266" s="726"/>
      <c r="THS266" s="726"/>
      <c r="THT266" s="726"/>
      <c r="THU266" s="726"/>
      <c r="THV266" s="726"/>
      <c r="THW266" s="726"/>
      <c r="THX266" s="726"/>
      <c r="THY266" s="726"/>
      <c r="THZ266" s="726"/>
      <c r="TIA266" s="726"/>
      <c r="TIB266" s="726"/>
      <c r="TIC266" s="726"/>
      <c r="TID266" s="726"/>
      <c r="TIE266" s="726"/>
      <c r="TIF266" s="726"/>
      <c r="TIG266" s="726"/>
      <c r="TIH266" s="726"/>
      <c r="TII266" s="726"/>
      <c r="TIJ266" s="726"/>
      <c r="TIK266" s="726"/>
      <c r="TIL266" s="726"/>
      <c r="TIM266" s="726"/>
      <c r="TIN266" s="726"/>
      <c r="TIO266" s="726"/>
      <c r="TIP266" s="726"/>
      <c r="TIQ266" s="726"/>
      <c r="TIR266" s="726"/>
      <c r="TIS266" s="726"/>
      <c r="TIT266" s="726"/>
      <c r="TIU266" s="726"/>
      <c r="TIV266" s="726"/>
      <c r="TIW266" s="726"/>
      <c r="TIX266" s="726"/>
      <c r="TIY266" s="726"/>
      <c r="TIZ266" s="726"/>
      <c r="TJA266" s="726"/>
      <c r="TJB266" s="726"/>
      <c r="TJC266" s="726"/>
      <c r="TJD266" s="726"/>
      <c r="TJE266" s="726"/>
      <c r="TJF266" s="726"/>
      <c r="TJG266" s="726"/>
      <c r="TJH266" s="726"/>
      <c r="TJI266" s="726"/>
      <c r="TJJ266" s="726"/>
      <c r="TJK266" s="726"/>
      <c r="TJL266" s="726"/>
      <c r="TJM266" s="726"/>
      <c r="TJN266" s="726"/>
      <c r="TJO266" s="726"/>
      <c r="TJP266" s="726"/>
      <c r="TJQ266" s="726"/>
      <c r="TJR266" s="726"/>
      <c r="TJS266" s="726"/>
      <c r="TJT266" s="726"/>
      <c r="TJU266" s="726"/>
      <c r="TJV266" s="726"/>
      <c r="TJW266" s="726"/>
      <c r="TJX266" s="726"/>
      <c r="TJY266" s="726"/>
      <c r="TJZ266" s="726"/>
      <c r="TKA266" s="726"/>
      <c r="TKB266" s="726"/>
      <c r="TKC266" s="726"/>
      <c r="TKD266" s="726"/>
      <c r="TKE266" s="726"/>
      <c r="TKF266" s="726"/>
      <c r="TKG266" s="726"/>
      <c r="TKH266" s="726"/>
      <c r="TKI266" s="726"/>
      <c r="TKJ266" s="726"/>
      <c r="TKK266" s="726"/>
      <c r="TKL266" s="726"/>
      <c r="TKM266" s="726"/>
      <c r="TKN266" s="726"/>
      <c r="TKO266" s="726"/>
      <c r="TKP266" s="726"/>
      <c r="TKQ266" s="726"/>
      <c r="TKR266" s="726"/>
      <c r="TKS266" s="726"/>
      <c r="TKT266" s="726"/>
      <c r="TKU266" s="726"/>
      <c r="TKV266" s="726"/>
      <c r="TKW266" s="726"/>
      <c r="TKX266" s="726"/>
      <c r="TKY266" s="726"/>
      <c r="TKZ266" s="726"/>
      <c r="TLA266" s="726"/>
      <c r="TLB266" s="726"/>
      <c r="TLC266" s="726"/>
      <c r="TLD266" s="726"/>
      <c r="TLE266" s="726"/>
      <c r="TLF266" s="726"/>
      <c r="TLG266" s="726"/>
      <c r="TLH266" s="726"/>
      <c r="TLI266" s="726"/>
      <c r="TLJ266" s="726"/>
      <c r="TLK266" s="726"/>
      <c r="TLL266" s="726"/>
      <c r="TLM266" s="726"/>
      <c r="TLN266" s="726"/>
      <c r="TLO266" s="726"/>
      <c r="TLP266" s="726"/>
      <c r="TLQ266" s="726"/>
      <c r="TLR266" s="726"/>
      <c r="TLS266" s="726"/>
      <c r="TLT266" s="726"/>
      <c r="TLU266" s="726"/>
      <c r="TLV266" s="726"/>
      <c r="TLW266" s="726"/>
      <c r="TLX266" s="726"/>
      <c r="TLY266" s="726"/>
      <c r="TLZ266" s="726"/>
      <c r="TMA266" s="726"/>
      <c r="TMB266" s="726"/>
      <c r="TMC266" s="726"/>
      <c r="TMD266" s="726"/>
      <c r="TME266" s="726"/>
      <c r="TMF266" s="726"/>
      <c r="TMG266" s="726"/>
      <c r="TMH266" s="726"/>
      <c r="TMI266" s="726"/>
      <c r="TMJ266" s="726"/>
      <c r="TMK266" s="726"/>
      <c r="TML266" s="726"/>
      <c r="TMM266" s="726"/>
      <c r="TMN266" s="726"/>
      <c r="TMO266" s="726"/>
      <c r="TMP266" s="726"/>
      <c r="TMQ266" s="726"/>
      <c r="TMR266" s="726"/>
      <c r="TMS266" s="726"/>
      <c r="TMT266" s="726"/>
      <c r="TMU266" s="726"/>
      <c r="TMV266" s="726"/>
      <c r="TMW266" s="726"/>
      <c r="TMX266" s="726"/>
      <c r="TMY266" s="726"/>
      <c r="TMZ266" s="726"/>
      <c r="TNA266" s="726"/>
      <c r="TNB266" s="726"/>
      <c r="TNC266" s="726"/>
      <c r="TND266" s="726"/>
      <c r="TNE266" s="726"/>
      <c r="TNF266" s="726"/>
      <c r="TNG266" s="726"/>
      <c r="TNH266" s="726"/>
      <c r="TNI266" s="726"/>
      <c r="TNJ266" s="726"/>
      <c r="TNK266" s="726"/>
      <c r="TNL266" s="726"/>
      <c r="TNM266" s="726"/>
      <c r="TNN266" s="726"/>
      <c r="TNO266" s="726"/>
      <c r="TNP266" s="726"/>
      <c r="TNQ266" s="726"/>
      <c r="TNR266" s="726"/>
      <c r="TNS266" s="726"/>
      <c r="TNT266" s="726"/>
      <c r="TNU266" s="726"/>
      <c r="TNV266" s="726"/>
      <c r="TNW266" s="726"/>
      <c r="TNX266" s="726"/>
      <c r="TNY266" s="726"/>
      <c r="TNZ266" s="726"/>
      <c r="TOA266" s="726"/>
      <c r="TOB266" s="726"/>
      <c r="TOC266" s="726"/>
      <c r="TOD266" s="726"/>
      <c r="TOE266" s="726"/>
      <c r="TOF266" s="726"/>
      <c r="TOG266" s="726"/>
      <c r="TOH266" s="726"/>
      <c r="TOI266" s="726"/>
      <c r="TOJ266" s="726"/>
      <c r="TOK266" s="726"/>
      <c r="TOL266" s="726"/>
      <c r="TOM266" s="726"/>
      <c r="TON266" s="726"/>
      <c r="TOO266" s="726"/>
      <c r="TOP266" s="726"/>
      <c r="TOQ266" s="726"/>
      <c r="TOR266" s="726"/>
      <c r="TOS266" s="726"/>
      <c r="TOT266" s="726"/>
      <c r="TOU266" s="726"/>
      <c r="TOV266" s="726"/>
      <c r="TOW266" s="726"/>
      <c r="TOX266" s="726"/>
      <c r="TOY266" s="726"/>
      <c r="TOZ266" s="726"/>
      <c r="TPA266" s="726"/>
      <c r="TPB266" s="726"/>
      <c r="TPC266" s="726"/>
      <c r="TPD266" s="726"/>
      <c r="TPE266" s="726"/>
      <c r="TPF266" s="726"/>
      <c r="TPG266" s="726"/>
      <c r="TPH266" s="726"/>
      <c r="TPI266" s="726"/>
      <c r="TPJ266" s="726"/>
      <c r="TPK266" s="726"/>
      <c r="TPL266" s="726"/>
      <c r="TPM266" s="726"/>
      <c r="TPN266" s="726"/>
      <c r="TPO266" s="726"/>
      <c r="TPP266" s="726"/>
      <c r="TPQ266" s="726"/>
      <c r="TPR266" s="726"/>
      <c r="TPS266" s="726"/>
      <c r="TPT266" s="726"/>
      <c r="TPU266" s="726"/>
      <c r="TPV266" s="726"/>
      <c r="TPW266" s="726"/>
      <c r="TPX266" s="726"/>
      <c r="TPY266" s="726"/>
      <c r="TPZ266" s="726"/>
      <c r="TQA266" s="726"/>
      <c r="TQB266" s="726"/>
      <c r="TQC266" s="726"/>
      <c r="TQD266" s="726"/>
      <c r="TQE266" s="726"/>
      <c r="TQF266" s="726"/>
      <c r="TQG266" s="726"/>
      <c r="TQH266" s="726"/>
      <c r="TQI266" s="726"/>
      <c r="TQJ266" s="726"/>
      <c r="TQK266" s="726"/>
      <c r="TQL266" s="726"/>
      <c r="TQM266" s="726"/>
      <c r="TQN266" s="726"/>
      <c r="TQO266" s="726"/>
      <c r="TQP266" s="726"/>
      <c r="TQQ266" s="726"/>
      <c r="TQR266" s="726"/>
      <c r="TQS266" s="726"/>
      <c r="TQT266" s="726"/>
      <c r="TQU266" s="726"/>
      <c r="TQV266" s="726"/>
      <c r="TQW266" s="726"/>
      <c r="TQX266" s="726"/>
      <c r="TQY266" s="726"/>
      <c r="TQZ266" s="726"/>
      <c r="TRA266" s="726"/>
      <c r="TRB266" s="726"/>
      <c r="TRC266" s="726"/>
      <c r="TRD266" s="726"/>
      <c r="TRE266" s="726"/>
      <c r="TRF266" s="726"/>
      <c r="TRG266" s="726"/>
      <c r="TRH266" s="726"/>
      <c r="TRI266" s="726"/>
      <c r="TRJ266" s="726"/>
      <c r="TRK266" s="726"/>
      <c r="TRL266" s="726"/>
      <c r="TRM266" s="726"/>
      <c r="TRN266" s="726"/>
      <c r="TRO266" s="726"/>
      <c r="TRP266" s="726"/>
      <c r="TRQ266" s="726"/>
      <c r="TRR266" s="726"/>
      <c r="TRS266" s="726"/>
      <c r="TRT266" s="726"/>
      <c r="TRU266" s="726"/>
      <c r="TRV266" s="726"/>
      <c r="TRW266" s="726"/>
      <c r="TRX266" s="726"/>
      <c r="TRY266" s="726"/>
      <c r="TRZ266" s="726"/>
      <c r="TSA266" s="726"/>
      <c r="TSB266" s="726"/>
      <c r="TSC266" s="726"/>
      <c r="TSD266" s="726"/>
      <c r="TSE266" s="726"/>
      <c r="TSF266" s="726"/>
      <c r="TSG266" s="726"/>
      <c r="TSH266" s="726"/>
      <c r="TSI266" s="726"/>
      <c r="TSJ266" s="726"/>
      <c r="TSK266" s="726"/>
      <c r="TSL266" s="726"/>
      <c r="TSM266" s="726"/>
      <c r="TSN266" s="726"/>
      <c r="TSO266" s="726"/>
      <c r="TSP266" s="726"/>
      <c r="TSQ266" s="726"/>
      <c r="TSR266" s="726"/>
      <c r="TSS266" s="726"/>
      <c r="TST266" s="726"/>
      <c r="TSU266" s="726"/>
      <c r="TSV266" s="726"/>
      <c r="TSW266" s="726"/>
      <c r="TSX266" s="726"/>
      <c r="TSY266" s="726"/>
      <c r="TSZ266" s="726"/>
      <c r="TTA266" s="726"/>
      <c r="TTB266" s="726"/>
      <c r="TTC266" s="726"/>
      <c r="TTD266" s="726"/>
      <c r="TTE266" s="726"/>
      <c r="TTF266" s="726"/>
      <c r="TTG266" s="726"/>
      <c r="TTH266" s="726"/>
      <c r="TTI266" s="726"/>
      <c r="TTJ266" s="726"/>
      <c r="TTK266" s="726"/>
      <c r="TTL266" s="726"/>
      <c r="TTM266" s="726"/>
      <c r="TTN266" s="726"/>
      <c r="TTO266" s="726"/>
      <c r="TTP266" s="726"/>
      <c r="TTQ266" s="726"/>
      <c r="TTR266" s="726"/>
      <c r="TTS266" s="726"/>
      <c r="TTT266" s="726"/>
      <c r="TTU266" s="726"/>
      <c r="TTV266" s="726"/>
      <c r="TTW266" s="726"/>
      <c r="TTX266" s="726"/>
      <c r="TTY266" s="726"/>
      <c r="TTZ266" s="726"/>
      <c r="TUA266" s="726"/>
      <c r="TUB266" s="726"/>
      <c r="TUC266" s="726"/>
      <c r="TUD266" s="726"/>
      <c r="TUE266" s="726"/>
      <c r="TUF266" s="726"/>
      <c r="TUG266" s="726"/>
      <c r="TUH266" s="726"/>
      <c r="TUI266" s="726"/>
      <c r="TUJ266" s="726"/>
      <c r="TUK266" s="726"/>
      <c r="TUL266" s="726"/>
      <c r="TUM266" s="726"/>
      <c r="TUN266" s="726"/>
      <c r="TUO266" s="726"/>
      <c r="TUP266" s="726"/>
      <c r="TUQ266" s="726"/>
      <c r="TUR266" s="726"/>
      <c r="TUS266" s="726"/>
      <c r="TUT266" s="726"/>
      <c r="TUU266" s="726"/>
      <c r="TUV266" s="726"/>
      <c r="TUW266" s="726"/>
      <c r="TUX266" s="726"/>
      <c r="TUY266" s="726"/>
      <c r="TUZ266" s="726"/>
      <c r="TVA266" s="726"/>
      <c r="TVB266" s="726"/>
      <c r="TVC266" s="726"/>
      <c r="TVD266" s="726"/>
      <c r="TVE266" s="726"/>
      <c r="TVF266" s="726"/>
      <c r="TVG266" s="726"/>
      <c r="TVH266" s="726"/>
      <c r="TVI266" s="726"/>
      <c r="TVJ266" s="726"/>
      <c r="TVK266" s="726"/>
      <c r="TVL266" s="726"/>
      <c r="TVM266" s="726"/>
      <c r="TVN266" s="726"/>
      <c r="TVO266" s="726"/>
      <c r="TVP266" s="726"/>
      <c r="TVQ266" s="726"/>
      <c r="TVR266" s="726"/>
      <c r="TVS266" s="726"/>
      <c r="TVT266" s="726"/>
      <c r="TVU266" s="726"/>
      <c r="TVV266" s="726"/>
      <c r="TVW266" s="726"/>
      <c r="TVX266" s="726"/>
      <c r="TVY266" s="726"/>
      <c r="TVZ266" s="726"/>
      <c r="TWA266" s="726"/>
      <c r="TWB266" s="726"/>
      <c r="TWC266" s="726"/>
      <c r="TWD266" s="726"/>
      <c r="TWE266" s="726"/>
      <c r="TWF266" s="726"/>
      <c r="TWG266" s="726"/>
      <c r="TWH266" s="726"/>
      <c r="TWI266" s="726"/>
      <c r="TWJ266" s="726"/>
      <c r="TWK266" s="726"/>
      <c r="TWL266" s="726"/>
      <c r="TWM266" s="726"/>
      <c r="TWN266" s="726"/>
      <c r="TWO266" s="726"/>
      <c r="TWP266" s="726"/>
      <c r="TWQ266" s="726"/>
      <c r="TWR266" s="726"/>
      <c r="TWS266" s="726"/>
      <c r="TWT266" s="726"/>
      <c r="TWU266" s="726"/>
      <c r="TWV266" s="726"/>
      <c r="TWW266" s="726"/>
      <c r="TWX266" s="726"/>
      <c r="TWY266" s="726"/>
      <c r="TWZ266" s="726"/>
      <c r="TXA266" s="726"/>
      <c r="TXB266" s="726"/>
      <c r="TXC266" s="726"/>
      <c r="TXD266" s="726"/>
      <c r="TXE266" s="726"/>
      <c r="TXF266" s="726"/>
      <c r="TXG266" s="726"/>
      <c r="TXH266" s="726"/>
      <c r="TXI266" s="726"/>
      <c r="TXJ266" s="726"/>
      <c r="TXK266" s="726"/>
      <c r="TXL266" s="726"/>
      <c r="TXM266" s="726"/>
      <c r="TXN266" s="726"/>
      <c r="TXO266" s="726"/>
      <c r="TXP266" s="726"/>
      <c r="TXQ266" s="726"/>
      <c r="TXR266" s="726"/>
      <c r="TXS266" s="726"/>
      <c r="TXT266" s="726"/>
      <c r="TXU266" s="726"/>
      <c r="TXV266" s="726"/>
      <c r="TXW266" s="726"/>
      <c r="TXX266" s="726"/>
      <c r="TXY266" s="726"/>
      <c r="TXZ266" s="726"/>
      <c r="TYA266" s="726"/>
      <c r="TYB266" s="726"/>
      <c r="TYC266" s="726"/>
      <c r="TYD266" s="726"/>
      <c r="TYE266" s="726"/>
      <c r="TYF266" s="726"/>
      <c r="TYG266" s="726"/>
      <c r="TYH266" s="726"/>
      <c r="TYI266" s="726"/>
      <c r="TYJ266" s="726"/>
      <c r="TYK266" s="726"/>
      <c r="TYL266" s="726"/>
      <c r="TYM266" s="726"/>
      <c r="TYN266" s="726"/>
      <c r="TYO266" s="726"/>
      <c r="TYP266" s="726"/>
      <c r="TYQ266" s="726"/>
      <c r="TYR266" s="726"/>
      <c r="TYS266" s="726"/>
      <c r="TYT266" s="726"/>
      <c r="TYU266" s="726"/>
      <c r="TYV266" s="726"/>
      <c r="TYW266" s="726"/>
      <c r="TYX266" s="726"/>
      <c r="TYY266" s="726"/>
      <c r="TYZ266" s="726"/>
      <c r="TZA266" s="726"/>
      <c r="TZB266" s="726"/>
      <c r="TZC266" s="726"/>
      <c r="TZD266" s="726"/>
      <c r="TZE266" s="726"/>
      <c r="TZF266" s="726"/>
      <c r="TZG266" s="726"/>
      <c r="TZH266" s="726"/>
      <c r="TZI266" s="726"/>
      <c r="TZJ266" s="726"/>
      <c r="TZK266" s="726"/>
      <c r="TZL266" s="726"/>
      <c r="TZM266" s="726"/>
      <c r="TZN266" s="726"/>
      <c r="TZO266" s="726"/>
      <c r="TZP266" s="726"/>
      <c r="TZQ266" s="726"/>
      <c r="TZR266" s="726"/>
      <c r="TZS266" s="726"/>
      <c r="TZT266" s="726"/>
      <c r="TZU266" s="726"/>
      <c r="TZV266" s="726"/>
      <c r="TZW266" s="726"/>
      <c r="TZX266" s="726"/>
      <c r="TZY266" s="726"/>
      <c r="TZZ266" s="726"/>
      <c r="UAA266" s="726"/>
      <c r="UAB266" s="726"/>
      <c r="UAC266" s="726"/>
      <c r="UAD266" s="726"/>
      <c r="UAE266" s="726"/>
      <c r="UAF266" s="726"/>
      <c r="UAG266" s="726"/>
      <c r="UAH266" s="726"/>
      <c r="UAI266" s="726"/>
      <c r="UAJ266" s="726"/>
      <c r="UAK266" s="726"/>
      <c r="UAL266" s="726"/>
      <c r="UAM266" s="726"/>
      <c r="UAN266" s="726"/>
      <c r="UAO266" s="726"/>
      <c r="UAP266" s="726"/>
      <c r="UAQ266" s="726"/>
      <c r="UAR266" s="726"/>
      <c r="UAS266" s="726"/>
      <c r="UAT266" s="726"/>
      <c r="UAU266" s="726"/>
      <c r="UAV266" s="726"/>
      <c r="UAW266" s="726"/>
      <c r="UAX266" s="726"/>
      <c r="UAY266" s="726"/>
      <c r="UAZ266" s="726"/>
      <c r="UBA266" s="726"/>
      <c r="UBB266" s="726"/>
      <c r="UBC266" s="726"/>
      <c r="UBD266" s="726"/>
      <c r="UBE266" s="726"/>
      <c r="UBF266" s="726"/>
      <c r="UBG266" s="726"/>
      <c r="UBH266" s="726"/>
      <c r="UBI266" s="726"/>
      <c r="UBJ266" s="726"/>
      <c r="UBK266" s="726"/>
      <c r="UBL266" s="726"/>
      <c r="UBM266" s="726"/>
      <c r="UBN266" s="726"/>
      <c r="UBO266" s="726"/>
      <c r="UBP266" s="726"/>
      <c r="UBQ266" s="726"/>
      <c r="UBR266" s="726"/>
      <c r="UBS266" s="726"/>
      <c r="UBT266" s="726"/>
      <c r="UBU266" s="726"/>
      <c r="UBV266" s="726"/>
      <c r="UBW266" s="726"/>
      <c r="UBX266" s="726"/>
      <c r="UBY266" s="726"/>
      <c r="UBZ266" s="726"/>
      <c r="UCA266" s="726"/>
      <c r="UCB266" s="726"/>
      <c r="UCC266" s="726"/>
      <c r="UCD266" s="726"/>
      <c r="UCE266" s="726"/>
      <c r="UCF266" s="726"/>
      <c r="UCG266" s="726"/>
      <c r="UCH266" s="726"/>
      <c r="UCI266" s="726"/>
      <c r="UCJ266" s="726"/>
      <c r="UCK266" s="726"/>
      <c r="UCL266" s="726"/>
      <c r="UCM266" s="726"/>
      <c r="UCN266" s="726"/>
      <c r="UCO266" s="726"/>
      <c r="UCP266" s="726"/>
      <c r="UCQ266" s="726"/>
      <c r="UCR266" s="726"/>
      <c r="UCS266" s="726"/>
      <c r="UCT266" s="726"/>
      <c r="UCU266" s="726"/>
      <c r="UCV266" s="726"/>
      <c r="UCW266" s="726"/>
      <c r="UCX266" s="726"/>
      <c r="UCY266" s="726"/>
      <c r="UCZ266" s="726"/>
      <c r="UDA266" s="726"/>
      <c r="UDB266" s="726"/>
      <c r="UDC266" s="726"/>
      <c r="UDD266" s="726"/>
      <c r="UDE266" s="726"/>
      <c r="UDF266" s="726"/>
      <c r="UDG266" s="726"/>
      <c r="UDH266" s="726"/>
      <c r="UDI266" s="726"/>
      <c r="UDJ266" s="726"/>
      <c r="UDK266" s="726"/>
      <c r="UDL266" s="726"/>
      <c r="UDM266" s="726"/>
      <c r="UDN266" s="726"/>
      <c r="UDO266" s="726"/>
      <c r="UDP266" s="726"/>
      <c r="UDQ266" s="726"/>
      <c r="UDR266" s="726"/>
      <c r="UDS266" s="726"/>
      <c r="UDT266" s="726"/>
      <c r="UDU266" s="726"/>
      <c r="UDV266" s="726"/>
      <c r="UDW266" s="726"/>
      <c r="UDX266" s="726"/>
      <c r="UDY266" s="726"/>
      <c r="UDZ266" s="726"/>
      <c r="UEA266" s="726"/>
      <c r="UEB266" s="726"/>
      <c r="UEC266" s="726"/>
      <c r="UED266" s="726"/>
      <c r="UEE266" s="726"/>
      <c r="UEF266" s="726"/>
      <c r="UEG266" s="726"/>
      <c r="UEH266" s="726"/>
      <c r="UEI266" s="726"/>
      <c r="UEJ266" s="726"/>
      <c r="UEK266" s="726"/>
      <c r="UEL266" s="726"/>
      <c r="UEM266" s="726"/>
      <c r="UEN266" s="726"/>
      <c r="UEO266" s="726"/>
      <c r="UEP266" s="726"/>
      <c r="UEQ266" s="726"/>
      <c r="UER266" s="726"/>
      <c r="UES266" s="726"/>
      <c r="UET266" s="726"/>
      <c r="UEU266" s="726"/>
      <c r="UEV266" s="726"/>
      <c r="UEW266" s="726"/>
      <c r="UEX266" s="726"/>
      <c r="UEY266" s="726"/>
      <c r="UEZ266" s="726"/>
      <c r="UFA266" s="726"/>
      <c r="UFB266" s="726"/>
      <c r="UFC266" s="726"/>
      <c r="UFD266" s="726"/>
      <c r="UFE266" s="726"/>
      <c r="UFF266" s="726"/>
      <c r="UFG266" s="726"/>
      <c r="UFH266" s="726"/>
      <c r="UFI266" s="726"/>
      <c r="UFJ266" s="726"/>
      <c r="UFK266" s="726"/>
      <c r="UFL266" s="726"/>
      <c r="UFM266" s="726"/>
      <c r="UFN266" s="726"/>
      <c r="UFO266" s="726"/>
      <c r="UFP266" s="726"/>
      <c r="UFQ266" s="726"/>
      <c r="UFR266" s="726"/>
      <c r="UFS266" s="726"/>
      <c r="UFT266" s="726"/>
      <c r="UFU266" s="726"/>
      <c r="UFV266" s="726"/>
      <c r="UFW266" s="726"/>
      <c r="UFX266" s="726"/>
      <c r="UFY266" s="726"/>
      <c r="UFZ266" s="726"/>
      <c r="UGA266" s="726"/>
      <c r="UGB266" s="726"/>
      <c r="UGC266" s="726"/>
      <c r="UGD266" s="726"/>
      <c r="UGE266" s="726"/>
      <c r="UGF266" s="726"/>
      <c r="UGG266" s="726"/>
      <c r="UGH266" s="726"/>
      <c r="UGI266" s="726"/>
      <c r="UGJ266" s="726"/>
      <c r="UGK266" s="726"/>
      <c r="UGL266" s="726"/>
      <c r="UGM266" s="726"/>
      <c r="UGN266" s="726"/>
      <c r="UGO266" s="726"/>
      <c r="UGP266" s="726"/>
      <c r="UGQ266" s="726"/>
      <c r="UGR266" s="726"/>
      <c r="UGS266" s="726"/>
      <c r="UGT266" s="726"/>
      <c r="UGU266" s="726"/>
      <c r="UGV266" s="726"/>
      <c r="UGW266" s="726"/>
      <c r="UGX266" s="726"/>
      <c r="UGY266" s="726"/>
      <c r="UGZ266" s="726"/>
      <c r="UHA266" s="726"/>
      <c r="UHB266" s="726"/>
      <c r="UHC266" s="726"/>
      <c r="UHD266" s="726"/>
      <c r="UHE266" s="726"/>
      <c r="UHF266" s="726"/>
      <c r="UHG266" s="726"/>
      <c r="UHH266" s="726"/>
      <c r="UHI266" s="726"/>
      <c r="UHJ266" s="726"/>
      <c r="UHK266" s="726"/>
      <c r="UHL266" s="726"/>
      <c r="UHM266" s="726"/>
      <c r="UHN266" s="726"/>
      <c r="UHO266" s="726"/>
      <c r="UHP266" s="726"/>
      <c r="UHQ266" s="726"/>
      <c r="UHR266" s="726"/>
      <c r="UHS266" s="726"/>
      <c r="UHT266" s="726"/>
      <c r="UHU266" s="726"/>
      <c r="UHV266" s="726"/>
      <c r="UHW266" s="726"/>
      <c r="UHX266" s="726"/>
      <c r="UHY266" s="726"/>
      <c r="UHZ266" s="726"/>
      <c r="UIA266" s="726"/>
      <c r="UIB266" s="726"/>
      <c r="UIC266" s="726"/>
      <c r="UID266" s="726"/>
      <c r="UIE266" s="726"/>
      <c r="UIF266" s="726"/>
      <c r="UIG266" s="726"/>
      <c r="UIH266" s="726"/>
      <c r="UII266" s="726"/>
      <c r="UIJ266" s="726"/>
      <c r="UIK266" s="726"/>
      <c r="UIL266" s="726"/>
      <c r="UIM266" s="726"/>
      <c r="UIN266" s="726"/>
      <c r="UIO266" s="726"/>
      <c r="UIP266" s="726"/>
      <c r="UIQ266" s="726"/>
      <c r="UIR266" s="726"/>
      <c r="UIS266" s="726"/>
      <c r="UIT266" s="726"/>
      <c r="UIU266" s="726"/>
      <c r="UIV266" s="726"/>
      <c r="UIW266" s="726"/>
      <c r="UIX266" s="726"/>
      <c r="UIY266" s="726"/>
      <c r="UIZ266" s="726"/>
      <c r="UJA266" s="726"/>
      <c r="UJB266" s="726"/>
      <c r="UJC266" s="726"/>
      <c r="UJD266" s="726"/>
      <c r="UJE266" s="726"/>
      <c r="UJF266" s="726"/>
      <c r="UJG266" s="726"/>
      <c r="UJH266" s="726"/>
      <c r="UJI266" s="726"/>
      <c r="UJJ266" s="726"/>
      <c r="UJK266" s="726"/>
      <c r="UJL266" s="726"/>
      <c r="UJM266" s="726"/>
      <c r="UJN266" s="726"/>
      <c r="UJO266" s="726"/>
      <c r="UJP266" s="726"/>
      <c r="UJQ266" s="726"/>
      <c r="UJR266" s="726"/>
      <c r="UJS266" s="726"/>
      <c r="UJT266" s="726"/>
      <c r="UJU266" s="726"/>
      <c r="UJV266" s="726"/>
      <c r="UJW266" s="726"/>
      <c r="UJX266" s="726"/>
      <c r="UJY266" s="726"/>
      <c r="UJZ266" s="726"/>
      <c r="UKA266" s="726"/>
      <c r="UKB266" s="726"/>
      <c r="UKC266" s="726"/>
      <c r="UKD266" s="726"/>
      <c r="UKE266" s="726"/>
      <c r="UKF266" s="726"/>
      <c r="UKG266" s="726"/>
      <c r="UKH266" s="726"/>
      <c r="UKI266" s="726"/>
      <c r="UKJ266" s="726"/>
      <c r="UKK266" s="726"/>
      <c r="UKL266" s="726"/>
      <c r="UKM266" s="726"/>
      <c r="UKN266" s="726"/>
      <c r="UKO266" s="726"/>
      <c r="UKP266" s="726"/>
      <c r="UKQ266" s="726"/>
      <c r="UKR266" s="726"/>
      <c r="UKS266" s="726"/>
      <c r="UKT266" s="726"/>
      <c r="UKU266" s="726"/>
      <c r="UKV266" s="726"/>
      <c r="UKW266" s="726"/>
      <c r="UKX266" s="726"/>
      <c r="UKY266" s="726"/>
      <c r="UKZ266" s="726"/>
      <c r="ULA266" s="726"/>
      <c r="ULB266" s="726"/>
      <c r="ULC266" s="726"/>
      <c r="ULD266" s="726"/>
      <c r="ULE266" s="726"/>
      <c r="ULF266" s="726"/>
      <c r="ULG266" s="726"/>
      <c r="ULH266" s="726"/>
      <c r="ULI266" s="726"/>
      <c r="ULJ266" s="726"/>
      <c r="ULK266" s="726"/>
      <c r="ULL266" s="726"/>
      <c r="ULM266" s="726"/>
      <c r="ULN266" s="726"/>
      <c r="ULO266" s="726"/>
      <c r="ULP266" s="726"/>
      <c r="ULQ266" s="726"/>
      <c r="ULR266" s="726"/>
      <c r="ULS266" s="726"/>
      <c r="ULT266" s="726"/>
      <c r="ULU266" s="726"/>
      <c r="ULV266" s="726"/>
      <c r="ULW266" s="726"/>
      <c r="ULX266" s="726"/>
      <c r="ULY266" s="726"/>
      <c r="ULZ266" s="726"/>
      <c r="UMA266" s="726"/>
      <c r="UMB266" s="726"/>
      <c r="UMC266" s="726"/>
      <c r="UMD266" s="726"/>
      <c r="UME266" s="726"/>
      <c r="UMF266" s="726"/>
      <c r="UMG266" s="726"/>
      <c r="UMH266" s="726"/>
      <c r="UMI266" s="726"/>
      <c r="UMJ266" s="726"/>
      <c r="UMK266" s="726"/>
      <c r="UML266" s="726"/>
      <c r="UMM266" s="726"/>
      <c r="UMN266" s="726"/>
      <c r="UMO266" s="726"/>
      <c r="UMP266" s="726"/>
      <c r="UMQ266" s="726"/>
      <c r="UMR266" s="726"/>
      <c r="UMS266" s="726"/>
      <c r="UMT266" s="726"/>
      <c r="UMU266" s="726"/>
      <c r="UMV266" s="726"/>
      <c r="UMW266" s="726"/>
      <c r="UMX266" s="726"/>
      <c r="UMY266" s="726"/>
      <c r="UMZ266" s="726"/>
      <c r="UNA266" s="726"/>
      <c r="UNB266" s="726"/>
      <c r="UNC266" s="726"/>
      <c r="UND266" s="726"/>
      <c r="UNE266" s="726"/>
      <c r="UNF266" s="726"/>
      <c r="UNG266" s="726"/>
      <c r="UNH266" s="726"/>
      <c r="UNI266" s="726"/>
      <c r="UNJ266" s="726"/>
      <c r="UNK266" s="726"/>
      <c r="UNL266" s="726"/>
      <c r="UNM266" s="726"/>
      <c r="UNN266" s="726"/>
      <c r="UNO266" s="726"/>
      <c r="UNP266" s="726"/>
      <c r="UNQ266" s="726"/>
      <c r="UNR266" s="726"/>
      <c r="UNS266" s="726"/>
      <c r="UNT266" s="726"/>
      <c r="UNU266" s="726"/>
      <c r="UNV266" s="726"/>
      <c r="UNW266" s="726"/>
      <c r="UNX266" s="726"/>
      <c r="UNY266" s="726"/>
      <c r="UNZ266" s="726"/>
      <c r="UOA266" s="726"/>
      <c r="UOB266" s="726"/>
      <c r="UOC266" s="726"/>
      <c r="UOD266" s="726"/>
      <c r="UOE266" s="726"/>
      <c r="UOF266" s="726"/>
      <c r="UOG266" s="726"/>
      <c r="UOH266" s="726"/>
      <c r="UOI266" s="726"/>
      <c r="UOJ266" s="726"/>
      <c r="UOK266" s="726"/>
      <c r="UOL266" s="726"/>
      <c r="UOM266" s="726"/>
      <c r="UON266" s="726"/>
      <c r="UOO266" s="726"/>
      <c r="UOP266" s="726"/>
      <c r="UOQ266" s="726"/>
      <c r="UOR266" s="726"/>
      <c r="UOS266" s="726"/>
      <c r="UOT266" s="726"/>
      <c r="UOU266" s="726"/>
      <c r="UOV266" s="726"/>
      <c r="UOW266" s="726"/>
      <c r="UOX266" s="726"/>
      <c r="UOY266" s="726"/>
      <c r="UOZ266" s="726"/>
      <c r="UPA266" s="726"/>
      <c r="UPB266" s="726"/>
      <c r="UPC266" s="726"/>
      <c r="UPD266" s="726"/>
      <c r="UPE266" s="726"/>
      <c r="UPF266" s="726"/>
      <c r="UPG266" s="726"/>
      <c r="UPH266" s="726"/>
      <c r="UPI266" s="726"/>
      <c r="UPJ266" s="726"/>
      <c r="UPK266" s="726"/>
      <c r="UPL266" s="726"/>
      <c r="UPM266" s="726"/>
      <c r="UPN266" s="726"/>
      <c r="UPO266" s="726"/>
      <c r="UPP266" s="726"/>
      <c r="UPQ266" s="726"/>
      <c r="UPR266" s="726"/>
      <c r="UPS266" s="726"/>
      <c r="UPT266" s="726"/>
      <c r="UPU266" s="726"/>
      <c r="UPV266" s="726"/>
      <c r="UPW266" s="726"/>
      <c r="UPX266" s="726"/>
      <c r="UPY266" s="726"/>
      <c r="UPZ266" s="726"/>
      <c r="UQA266" s="726"/>
      <c r="UQB266" s="726"/>
      <c r="UQC266" s="726"/>
      <c r="UQD266" s="726"/>
      <c r="UQE266" s="726"/>
      <c r="UQF266" s="726"/>
      <c r="UQG266" s="726"/>
      <c r="UQH266" s="726"/>
      <c r="UQI266" s="726"/>
      <c r="UQJ266" s="726"/>
      <c r="UQK266" s="726"/>
      <c r="UQL266" s="726"/>
      <c r="UQM266" s="726"/>
      <c r="UQN266" s="726"/>
      <c r="UQO266" s="726"/>
      <c r="UQP266" s="726"/>
      <c r="UQQ266" s="726"/>
      <c r="UQR266" s="726"/>
      <c r="UQS266" s="726"/>
      <c r="UQT266" s="726"/>
      <c r="UQU266" s="726"/>
      <c r="UQV266" s="726"/>
      <c r="UQW266" s="726"/>
      <c r="UQX266" s="726"/>
      <c r="UQY266" s="726"/>
      <c r="UQZ266" s="726"/>
      <c r="URA266" s="726"/>
      <c r="URB266" s="726"/>
      <c r="URC266" s="726"/>
      <c r="URD266" s="726"/>
      <c r="URE266" s="726"/>
      <c r="URF266" s="726"/>
      <c r="URG266" s="726"/>
      <c r="URH266" s="726"/>
      <c r="URI266" s="726"/>
      <c r="URJ266" s="726"/>
      <c r="URK266" s="726"/>
      <c r="URL266" s="726"/>
      <c r="URM266" s="726"/>
      <c r="URN266" s="726"/>
      <c r="URO266" s="726"/>
      <c r="URP266" s="726"/>
      <c r="URQ266" s="726"/>
      <c r="URR266" s="726"/>
      <c r="URS266" s="726"/>
      <c r="URT266" s="726"/>
      <c r="URU266" s="726"/>
      <c r="URV266" s="726"/>
      <c r="URW266" s="726"/>
      <c r="URX266" s="726"/>
      <c r="URY266" s="726"/>
      <c r="URZ266" s="726"/>
      <c r="USA266" s="726"/>
      <c r="USB266" s="726"/>
      <c r="USC266" s="726"/>
      <c r="USD266" s="726"/>
      <c r="USE266" s="726"/>
      <c r="USF266" s="726"/>
      <c r="USG266" s="726"/>
      <c r="USH266" s="726"/>
      <c r="USI266" s="726"/>
      <c r="USJ266" s="726"/>
      <c r="USK266" s="726"/>
      <c r="USL266" s="726"/>
      <c r="USM266" s="726"/>
      <c r="USN266" s="726"/>
      <c r="USO266" s="726"/>
      <c r="USP266" s="726"/>
      <c r="USQ266" s="726"/>
      <c r="USR266" s="726"/>
      <c r="USS266" s="726"/>
      <c r="UST266" s="726"/>
      <c r="USU266" s="726"/>
      <c r="USV266" s="726"/>
      <c r="USW266" s="726"/>
      <c r="USX266" s="726"/>
      <c r="USY266" s="726"/>
      <c r="USZ266" s="726"/>
      <c r="UTA266" s="726"/>
      <c r="UTB266" s="726"/>
      <c r="UTC266" s="726"/>
      <c r="UTD266" s="726"/>
      <c r="UTE266" s="726"/>
      <c r="UTF266" s="726"/>
      <c r="UTG266" s="726"/>
      <c r="UTH266" s="726"/>
      <c r="UTI266" s="726"/>
      <c r="UTJ266" s="726"/>
      <c r="UTK266" s="726"/>
      <c r="UTL266" s="726"/>
      <c r="UTM266" s="726"/>
      <c r="UTN266" s="726"/>
      <c r="UTO266" s="726"/>
      <c r="UTP266" s="726"/>
      <c r="UTQ266" s="726"/>
      <c r="UTR266" s="726"/>
      <c r="UTS266" s="726"/>
      <c r="UTT266" s="726"/>
      <c r="UTU266" s="726"/>
      <c r="UTV266" s="726"/>
      <c r="UTW266" s="726"/>
      <c r="UTX266" s="726"/>
      <c r="UTY266" s="726"/>
      <c r="UTZ266" s="726"/>
      <c r="UUA266" s="726"/>
      <c r="UUB266" s="726"/>
      <c r="UUC266" s="726"/>
      <c r="UUD266" s="726"/>
      <c r="UUE266" s="726"/>
      <c r="UUF266" s="726"/>
      <c r="UUG266" s="726"/>
      <c r="UUH266" s="726"/>
      <c r="UUI266" s="726"/>
      <c r="UUJ266" s="726"/>
      <c r="UUK266" s="726"/>
      <c r="UUL266" s="726"/>
      <c r="UUM266" s="726"/>
      <c r="UUN266" s="726"/>
      <c r="UUO266" s="726"/>
      <c r="UUP266" s="726"/>
      <c r="UUQ266" s="726"/>
      <c r="UUR266" s="726"/>
      <c r="UUS266" s="726"/>
      <c r="UUT266" s="726"/>
      <c r="UUU266" s="726"/>
      <c r="UUV266" s="726"/>
      <c r="UUW266" s="726"/>
      <c r="UUX266" s="726"/>
      <c r="UUY266" s="726"/>
      <c r="UUZ266" s="726"/>
      <c r="UVA266" s="726"/>
      <c r="UVB266" s="726"/>
      <c r="UVC266" s="726"/>
      <c r="UVD266" s="726"/>
      <c r="UVE266" s="726"/>
      <c r="UVF266" s="726"/>
      <c r="UVG266" s="726"/>
      <c r="UVH266" s="726"/>
      <c r="UVI266" s="726"/>
      <c r="UVJ266" s="726"/>
      <c r="UVK266" s="726"/>
      <c r="UVL266" s="726"/>
      <c r="UVM266" s="726"/>
      <c r="UVN266" s="726"/>
      <c r="UVO266" s="726"/>
      <c r="UVP266" s="726"/>
      <c r="UVQ266" s="726"/>
      <c r="UVR266" s="726"/>
      <c r="UVS266" s="726"/>
      <c r="UVT266" s="726"/>
      <c r="UVU266" s="726"/>
      <c r="UVV266" s="726"/>
      <c r="UVW266" s="726"/>
      <c r="UVX266" s="726"/>
      <c r="UVY266" s="726"/>
      <c r="UVZ266" s="726"/>
      <c r="UWA266" s="726"/>
      <c r="UWB266" s="726"/>
      <c r="UWC266" s="726"/>
      <c r="UWD266" s="726"/>
      <c r="UWE266" s="726"/>
      <c r="UWF266" s="726"/>
      <c r="UWG266" s="726"/>
      <c r="UWH266" s="726"/>
      <c r="UWI266" s="726"/>
      <c r="UWJ266" s="726"/>
      <c r="UWK266" s="726"/>
      <c r="UWL266" s="726"/>
      <c r="UWM266" s="726"/>
      <c r="UWN266" s="726"/>
      <c r="UWO266" s="726"/>
      <c r="UWP266" s="726"/>
      <c r="UWQ266" s="726"/>
      <c r="UWR266" s="726"/>
      <c r="UWS266" s="726"/>
      <c r="UWT266" s="726"/>
      <c r="UWU266" s="726"/>
      <c r="UWV266" s="726"/>
      <c r="UWW266" s="726"/>
      <c r="UWX266" s="726"/>
      <c r="UWY266" s="726"/>
      <c r="UWZ266" s="726"/>
      <c r="UXA266" s="726"/>
      <c r="UXB266" s="726"/>
      <c r="UXC266" s="726"/>
      <c r="UXD266" s="726"/>
      <c r="UXE266" s="726"/>
      <c r="UXF266" s="726"/>
      <c r="UXG266" s="726"/>
      <c r="UXH266" s="726"/>
      <c r="UXI266" s="726"/>
      <c r="UXJ266" s="726"/>
      <c r="UXK266" s="726"/>
      <c r="UXL266" s="726"/>
      <c r="UXM266" s="726"/>
      <c r="UXN266" s="726"/>
      <c r="UXO266" s="726"/>
      <c r="UXP266" s="726"/>
      <c r="UXQ266" s="726"/>
      <c r="UXR266" s="726"/>
      <c r="UXS266" s="726"/>
      <c r="UXT266" s="726"/>
      <c r="UXU266" s="726"/>
      <c r="UXV266" s="726"/>
      <c r="UXW266" s="726"/>
      <c r="UXX266" s="726"/>
      <c r="UXY266" s="726"/>
      <c r="UXZ266" s="726"/>
      <c r="UYA266" s="726"/>
      <c r="UYB266" s="726"/>
      <c r="UYC266" s="726"/>
      <c r="UYD266" s="726"/>
      <c r="UYE266" s="726"/>
      <c r="UYF266" s="726"/>
      <c r="UYG266" s="726"/>
      <c r="UYH266" s="726"/>
      <c r="UYI266" s="726"/>
      <c r="UYJ266" s="726"/>
      <c r="UYK266" s="726"/>
      <c r="UYL266" s="726"/>
      <c r="UYM266" s="726"/>
      <c r="UYN266" s="726"/>
      <c r="UYO266" s="726"/>
      <c r="UYP266" s="726"/>
      <c r="UYQ266" s="726"/>
      <c r="UYR266" s="726"/>
      <c r="UYS266" s="726"/>
      <c r="UYT266" s="726"/>
      <c r="UYU266" s="726"/>
      <c r="UYV266" s="726"/>
      <c r="UYW266" s="726"/>
      <c r="UYX266" s="726"/>
      <c r="UYY266" s="726"/>
      <c r="UYZ266" s="726"/>
      <c r="UZA266" s="726"/>
      <c r="UZB266" s="726"/>
      <c r="UZC266" s="726"/>
      <c r="UZD266" s="726"/>
      <c r="UZE266" s="726"/>
      <c r="UZF266" s="726"/>
      <c r="UZG266" s="726"/>
      <c r="UZH266" s="726"/>
      <c r="UZI266" s="726"/>
      <c r="UZJ266" s="726"/>
      <c r="UZK266" s="726"/>
      <c r="UZL266" s="726"/>
      <c r="UZM266" s="726"/>
      <c r="UZN266" s="726"/>
      <c r="UZO266" s="726"/>
      <c r="UZP266" s="726"/>
      <c r="UZQ266" s="726"/>
      <c r="UZR266" s="726"/>
      <c r="UZS266" s="726"/>
      <c r="UZT266" s="726"/>
      <c r="UZU266" s="726"/>
      <c r="UZV266" s="726"/>
      <c r="UZW266" s="726"/>
      <c r="UZX266" s="726"/>
      <c r="UZY266" s="726"/>
      <c r="UZZ266" s="726"/>
      <c r="VAA266" s="726"/>
      <c r="VAB266" s="726"/>
      <c r="VAC266" s="726"/>
      <c r="VAD266" s="726"/>
      <c r="VAE266" s="726"/>
      <c r="VAF266" s="726"/>
      <c r="VAG266" s="726"/>
      <c r="VAH266" s="726"/>
      <c r="VAI266" s="726"/>
      <c r="VAJ266" s="726"/>
      <c r="VAK266" s="726"/>
      <c r="VAL266" s="726"/>
      <c r="VAM266" s="726"/>
      <c r="VAN266" s="726"/>
      <c r="VAO266" s="726"/>
      <c r="VAP266" s="726"/>
      <c r="VAQ266" s="726"/>
      <c r="VAR266" s="726"/>
      <c r="VAS266" s="726"/>
      <c r="VAT266" s="726"/>
      <c r="VAU266" s="726"/>
      <c r="VAV266" s="726"/>
      <c r="VAW266" s="726"/>
      <c r="VAX266" s="726"/>
      <c r="VAY266" s="726"/>
      <c r="VAZ266" s="726"/>
      <c r="VBA266" s="726"/>
      <c r="VBB266" s="726"/>
      <c r="VBC266" s="726"/>
      <c r="VBD266" s="726"/>
      <c r="VBE266" s="726"/>
      <c r="VBF266" s="726"/>
      <c r="VBG266" s="726"/>
      <c r="VBH266" s="726"/>
      <c r="VBI266" s="726"/>
      <c r="VBJ266" s="726"/>
      <c r="VBK266" s="726"/>
      <c r="VBL266" s="726"/>
      <c r="VBM266" s="726"/>
      <c r="VBN266" s="726"/>
      <c r="VBO266" s="726"/>
      <c r="VBP266" s="726"/>
      <c r="VBQ266" s="726"/>
      <c r="VBR266" s="726"/>
      <c r="VBS266" s="726"/>
      <c r="VBT266" s="726"/>
      <c r="VBU266" s="726"/>
      <c r="VBV266" s="726"/>
      <c r="VBW266" s="726"/>
      <c r="VBX266" s="726"/>
      <c r="VBY266" s="726"/>
      <c r="VBZ266" s="726"/>
      <c r="VCA266" s="726"/>
      <c r="VCB266" s="726"/>
      <c r="VCC266" s="726"/>
      <c r="VCD266" s="726"/>
      <c r="VCE266" s="726"/>
      <c r="VCF266" s="726"/>
      <c r="VCG266" s="726"/>
      <c r="VCH266" s="726"/>
      <c r="VCI266" s="726"/>
      <c r="VCJ266" s="726"/>
      <c r="VCK266" s="726"/>
      <c r="VCL266" s="726"/>
      <c r="VCM266" s="726"/>
      <c r="VCN266" s="726"/>
      <c r="VCO266" s="726"/>
      <c r="VCP266" s="726"/>
      <c r="VCQ266" s="726"/>
      <c r="VCR266" s="726"/>
      <c r="VCS266" s="726"/>
      <c r="VCT266" s="726"/>
      <c r="VCU266" s="726"/>
      <c r="VCV266" s="726"/>
      <c r="VCW266" s="726"/>
      <c r="VCX266" s="726"/>
      <c r="VCY266" s="726"/>
      <c r="VCZ266" s="726"/>
      <c r="VDA266" s="726"/>
      <c r="VDB266" s="726"/>
      <c r="VDC266" s="726"/>
      <c r="VDD266" s="726"/>
      <c r="VDE266" s="726"/>
      <c r="VDF266" s="726"/>
      <c r="VDG266" s="726"/>
      <c r="VDH266" s="726"/>
      <c r="VDI266" s="726"/>
      <c r="VDJ266" s="726"/>
      <c r="VDK266" s="726"/>
      <c r="VDL266" s="726"/>
      <c r="VDM266" s="726"/>
      <c r="VDN266" s="726"/>
      <c r="VDO266" s="726"/>
      <c r="VDP266" s="726"/>
      <c r="VDQ266" s="726"/>
      <c r="VDR266" s="726"/>
      <c r="VDS266" s="726"/>
      <c r="VDT266" s="726"/>
      <c r="VDU266" s="726"/>
      <c r="VDV266" s="726"/>
      <c r="VDW266" s="726"/>
      <c r="VDX266" s="726"/>
      <c r="VDY266" s="726"/>
      <c r="VDZ266" s="726"/>
      <c r="VEA266" s="726"/>
      <c r="VEB266" s="726"/>
      <c r="VEC266" s="726"/>
      <c r="VED266" s="726"/>
      <c r="VEE266" s="726"/>
      <c r="VEF266" s="726"/>
      <c r="VEG266" s="726"/>
      <c r="VEH266" s="726"/>
      <c r="VEI266" s="726"/>
      <c r="VEJ266" s="726"/>
      <c r="VEK266" s="726"/>
      <c r="VEL266" s="726"/>
      <c r="VEM266" s="726"/>
      <c r="VEN266" s="726"/>
      <c r="VEO266" s="726"/>
      <c r="VEP266" s="726"/>
      <c r="VEQ266" s="726"/>
      <c r="VER266" s="726"/>
      <c r="VES266" s="726"/>
      <c r="VET266" s="726"/>
      <c r="VEU266" s="726"/>
      <c r="VEV266" s="726"/>
      <c r="VEW266" s="726"/>
      <c r="VEX266" s="726"/>
      <c r="VEY266" s="726"/>
      <c r="VEZ266" s="726"/>
      <c r="VFA266" s="726"/>
      <c r="VFB266" s="726"/>
      <c r="VFC266" s="726"/>
      <c r="VFD266" s="726"/>
      <c r="VFE266" s="726"/>
      <c r="VFF266" s="726"/>
      <c r="VFG266" s="726"/>
      <c r="VFH266" s="726"/>
      <c r="VFI266" s="726"/>
      <c r="VFJ266" s="726"/>
      <c r="VFK266" s="726"/>
      <c r="VFL266" s="726"/>
      <c r="VFM266" s="726"/>
      <c r="VFN266" s="726"/>
      <c r="VFO266" s="726"/>
      <c r="VFP266" s="726"/>
      <c r="VFQ266" s="726"/>
      <c r="VFR266" s="726"/>
      <c r="VFS266" s="726"/>
      <c r="VFT266" s="726"/>
      <c r="VFU266" s="726"/>
      <c r="VFV266" s="726"/>
      <c r="VFW266" s="726"/>
      <c r="VFX266" s="726"/>
      <c r="VFY266" s="726"/>
      <c r="VFZ266" s="726"/>
      <c r="VGA266" s="726"/>
      <c r="VGB266" s="726"/>
      <c r="VGC266" s="726"/>
      <c r="VGD266" s="726"/>
      <c r="VGE266" s="726"/>
      <c r="VGF266" s="726"/>
      <c r="VGG266" s="726"/>
      <c r="VGH266" s="726"/>
      <c r="VGI266" s="726"/>
      <c r="VGJ266" s="726"/>
      <c r="VGK266" s="726"/>
      <c r="VGL266" s="726"/>
      <c r="VGM266" s="726"/>
      <c r="VGN266" s="726"/>
      <c r="VGO266" s="726"/>
      <c r="VGP266" s="726"/>
      <c r="VGQ266" s="726"/>
      <c r="VGR266" s="726"/>
      <c r="VGS266" s="726"/>
      <c r="VGT266" s="726"/>
      <c r="VGU266" s="726"/>
      <c r="VGV266" s="726"/>
      <c r="VGW266" s="726"/>
      <c r="VGX266" s="726"/>
      <c r="VGY266" s="726"/>
      <c r="VGZ266" s="726"/>
      <c r="VHA266" s="726"/>
      <c r="VHB266" s="726"/>
      <c r="VHC266" s="726"/>
      <c r="VHD266" s="726"/>
      <c r="VHE266" s="726"/>
      <c r="VHF266" s="726"/>
      <c r="VHG266" s="726"/>
      <c r="VHH266" s="726"/>
      <c r="VHI266" s="726"/>
      <c r="VHJ266" s="726"/>
      <c r="VHK266" s="726"/>
      <c r="VHL266" s="726"/>
      <c r="VHM266" s="726"/>
      <c r="VHN266" s="726"/>
      <c r="VHO266" s="726"/>
      <c r="VHP266" s="726"/>
      <c r="VHQ266" s="726"/>
      <c r="VHR266" s="726"/>
      <c r="VHS266" s="726"/>
      <c r="VHT266" s="726"/>
      <c r="VHU266" s="726"/>
      <c r="VHV266" s="726"/>
      <c r="VHW266" s="726"/>
      <c r="VHX266" s="726"/>
      <c r="VHY266" s="726"/>
      <c r="VHZ266" s="726"/>
      <c r="VIA266" s="726"/>
      <c r="VIB266" s="726"/>
      <c r="VIC266" s="726"/>
      <c r="VID266" s="726"/>
      <c r="VIE266" s="726"/>
      <c r="VIF266" s="726"/>
      <c r="VIG266" s="726"/>
      <c r="VIH266" s="726"/>
      <c r="VII266" s="726"/>
      <c r="VIJ266" s="726"/>
      <c r="VIK266" s="726"/>
      <c r="VIL266" s="726"/>
      <c r="VIM266" s="726"/>
      <c r="VIN266" s="726"/>
      <c r="VIO266" s="726"/>
      <c r="VIP266" s="726"/>
      <c r="VIQ266" s="726"/>
      <c r="VIR266" s="726"/>
      <c r="VIS266" s="726"/>
      <c r="VIT266" s="726"/>
      <c r="VIU266" s="726"/>
      <c r="VIV266" s="726"/>
      <c r="VIW266" s="726"/>
      <c r="VIX266" s="726"/>
      <c r="VIY266" s="726"/>
      <c r="VIZ266" s="726"/>
      <c r="VJA266" s="726"/>
      <c r="VJB266" s="726"/>
      <c r="VJC266" s="726"/>
      <c r="VJD266" s="726"/>
      <c r="VJE266" s="726"/>
      <c r="VJF266" s="726"/>
      <c r="VJG266" s="726"/>
      <c r="VJH266" s="726"/>
      <c r="VJI266" s="726"/>
      <c r="VJJ266" s="726"/>
      <c r="VJK266" s="726"/>
      <c r="VJL266" s="726"/>
      <c r="VJM266" s="726"/>
      <c r="VJN266" s="726"/>
      <c r="VJO266" s="726"/>
      <c r="VJP266" s="726"/>
      <c r="VJQ266" s="726"/>
      <c r="VJR266" s="726"/>
      <c r="VJS266" s="726"/>
      <c r="VJT266" s="726"/>
      <c r="VJU266" s="726"/>
      <c r="VJV266" s="726"/>
      <c r="VJW266" s="726"/>
      <c r="VJX266" s="726"/>
      <c r="VJY266" s="726"/>
      <c r="VJZ266" s="726"/>
      <c r="VKA266" s="726"/>
      <c r="VKB266" s="726"/>
      <c r="VKC266" s="726"/>
      <c r="VKD266" s="726"/>
      <c r="VKE266" s="726"/>
      <c r="VKF266" s="726"/>
      <c r="VKG266" s="726"/>
      <c r="VKH266" s="726"/>
      <c r="VKI266" s="726"/>
      <c r="VKJ266" s="726"/>
      <c r="VKK266" s="726"/>
      <c r="VKL266" s="726"/>
      <c r="VKM266" s="726"/>
      <c r="VKN266" s="726"/>
      <c r="VKO266" s="726"/>
      <c r="VKP266" s="726"/>
      <c r="VKQ266" s="726"/>
      <c r="VKR266" s="726"/>
      <c r="VKS266" s="726"/>
      <c r="VKT266" s="726"/>
      <c r="VKU266" s="726"/>
      <c r="VKV266" s="726"/>
      <c r="VKW266" s="726"/>
      <c r="VKX266" s="726"/>
      <c r="VKY266" s="726"/>
      <c r="VKZ266" s="726"/>
      <c r="VLA266" s="726"/>
      <c r="VLB266" s="726"/>
      <c r="VLC266" s="726"/>
      <c r="VLD266" s="726"/>
      <c r="VLE266" s="726"/>
      <c r="VLF266" s="726"/>
      <c r="VLG266" s="726"/>
      <c r="VLH266" s="726"/>
      <c r="VLI266" s="726"/>
      <c r="VLJ266" s="726"/>
      <c r="VLK266" s="726"/>
      <c r="VLL266" s="726"/>
      <c r="VLM266" s="726"/>
      <c r="VLN266" s="726"/>
      <c r="VLO266" s="726"/>
      <c r="VLP266" s="726"/>
      <c r="VLQ266" s="726"/>
      <c r="VLR266" s="726"/>
      <c r="VLS266" s="726"/>
      <c r="VLT266" s="726"/>
      <c r="VLU266" s="726"/>
      <c r="VLV266" s="726"/>
      <c r="VLW266" s="726"/>
      <c r="VLX266" s="726"/>
      <c r="VLY266" s="726"/>
      <c r="VLZ266" s="726"/>
      <c r="VMA266" s="726"/>
      <c r="VMB266" s="726"/>
      <c r="VMC266" s="726"/>
      <c r="VMD266" s="726"/>
      <c r="VME266" s="726"/>
      <c r="VMF266" s="726"/>
      <c r="VMG266" s="726"/>
      <c r="VMH266" s="726"/>
      <c r="VMI266" s="726"/>
      <c r="VMJ266" s="726"/>
      <c r="VMK266" s="726"/>
      <c r="VML266" s="726"/>
      <c r="VMM266" s="726"/>
      <c r="VMN266" s="726"/>
      <c r="VMO266" s="726"/>
      <c r="VMP266" s="726"/>
      <c r="VMQ266" s="726"/>
      <c r="VMR266" s="726"/>
      <c r="VMS266" s="726"/>
      <c r="VMT266" s="726"/>
      <c r="VMU266" s="726"/>
      <c r="VMV266" s="726"/>
      <c r="VMW266" s="726"/>
      <c r="VMX266" s="726"/>
      <c r="VMY266" s="726"/>
      <c r="VMZ266" s="726"/>
      <c r="VNA266" s="726"/>
      <c r="VNB266" s="726"/>
      <c r="VNC266" s="726"/>
      <c r="VND266" s="726"/>
      <c r="VNE266" s="726"/>
      <c r="VNF266" s="726"/>
      <c r="VNG266" s="726"/>
      <c r="VNH266" s="726"/>
      <c r="VNI266" s="726"/>
      <c r="VNJ266" s="726"/>
      <c r="VNK266" s="726"/>
      <c r="VNL266" s="726"/>
      <c r="VNM266" s="726"/>
      <c r="VNN266" s="726"/>
      <c r="VNO266" s="726"/>
      <c r="VNP266" s="726"/>
      <c r="VNQ266" s="726"/>
      <c r="VNR266" s="726"/>
      <c r="VNS266" s="726"/>
      <c r="VNT266" s="726"/>
      <c r="VNU266" s="726"/>
      <c r="VNV266" s="726"/>
      <c r="VNW266" s="726"/>
      <c r="VNX266" s="726"/>
      <c r="VNY266" s="726"/>
      <c r="VNZ266" s="726"/>
      <c r="VOA266" s="726"/>
      <c r="VOB266" s="726"/>
      <c r="VOC266" s="726"/>
      <c r="VOD266" s="726"/>
      <c r="VOE266" s="726"/>
      <c r="VOF266" s="726"/>
      <c r="VOG266" s="726"/>
      <c r="VOH266" s="726"/>
      <c r="VOI266" s="726"/>
      <c r="VOJ266" s="726"/>
      <c r="VOK266" s="726"/>
      <c r="VOL266" s="726"/>
      <c r="VOM266" s="726"/>
      <c r="VON266" s="726"/>
      <c r="VOO266" s="726"/>
      <c r="VOP266" s="726"/>
      <c r="VOQ266" s="726"/>
      <c r="VOR266" s="726"/>
      <c r="VOS266" s="726"/>
      <c r="VOT266" s="726"/>
      <c r="VOU266" s="726"/>
      <c r="VOV266" s="726"/>
      <c r="VOW266" s="726"/>
      <c r="VOX266" s="726"/>
      <c r="VOY266" s="726"/>
      <c r="VOZ266" s="726"/>
      <c r="VPA266" s="726"/>
      <c r="VPB266" s="726"/>
      <c r="VPC266" s="726"/>
      <c r="VPD266" s="726"/>
      <c r="VPE266" s="726"/>
      <c r="VPF266" s="726"/>
      <c r="VPG266" s="726"/>
      <c r="VPH266" s="726"/>
      <c r="VPI266" s="726"/>
      <c r="VPJ266" s="726"/>
      <c r="VPK266" s="726"/>
      <c r="VPL266" s="726"/>
      <c r="VPM266" s="726"/>
      <c r="VPN266" s="726"/>
      <c r="VPO266" s="726"/>
      <c r="VPP266" s="726"/>
      <c r="VPQ266" s="726"/>
      <c r="VPR266" s="726"/>
      <c r="VPS266" s="726"/>
      <c r="VPT266" s="726"/>
      <c r="VPU266" s="726"/>
      <c r="VPV266" s="726"/>
      <c r="VPW266" s="726"/>
      <c r="VPX266" s="726"/>
      <c r="VPY266" s="726"/>
      <c r="VPZ266" s="726"/>
      <c r="VQA266" s="726"/>
      <c r="VQB266" s="726"/>
      <c r="VQC266" s="726"/>
      <c r="VQD266" s="726"/>
      <c r="VQE266" s="726"/>
      <c r="VQF266" s="726"/>
      <c r="VQG266" s="726"/>
      <c r="VQH266" s="726"/>
      <c r="VQI266" s="726"/>
      <c r="VQJ266" s="726"/>
      <c r="VQK266" s="726"/>
      <c r="VQL266" s="726"/>
      <c r="VQM266" s="726"/>
      <c r="VQN266" s="726"/>
      <c r="VQO266" s="726"/>
      <c r="VQP266" s="726"/>
      <c r="VQQ266" s="726"/>
      <c r="VQR266" s="726"/>
      <c r="VQS266" s="726"/>
      <c r="VQT266" s="726"/>
      <c r="VQU266" s="726"/>
      <c r="VQV266" s="726"/>
      <c r="VQW266" s="726"/>
      <c r="VQX266" s="726"/>
      <c r="VQY266" s="726"/>
      <c r="VQZ266" s="726"/>
      <c r="VRA266" s="726"/>
      <c r="VRB266" s="726"/>
      <c r="VRC266" s="726"/>
      <c r="VRD266" s="726"/>
      <c r="VRE266" s="726"/>
      <c r="VRF266" s="726"/>
      <c r="VRG266" s="726"/>
      <c r="VRH266" s="726"/>
      <c r="VRI266" s="726"/>
      <c r="VRJ266" s="726"/>
      <c r="VRK266" s="726"/>
      <c r="VRL266" s="726"/>
      <c r="VRM266" s="726"/>
      <c r="VRN266" s="726"/>
      <c r="VRO266" s="726"/>
      <c r="VRP266" s="726"/>
      <c r="VRQ266" s="726"/>
      <c r="VRR266" s="726"/>
      <c r="VRS266" s="726"/>
      <c r="VRT266" s="726"/>
      <c r="VRU266" s="726"/>
      <c r="VRV266" s="726"/>
      <c r="VRW266" s="726"/>
      <c r="VRX266" s="726"/>
      <c r="VRY266" s="726"/>
      <c r="VRZ266" s="726"/>
      <c r="VSA266" s="726"/>
      <c r="VSB266" s="726"/>
      <c r="VSC266" s="726"/>
      <c r="VSD266" s="726"/>
      <c r="VSE266" s="726"/>
      <c r="VSF266" s="726"/>
      <c r="VSG266" s="726"/>
      <c r="VSH266" s="726"/>
      <c r="VSI266" s="726"/>
      <c r="VSJ266" s="726"/>
      <c r="VSK266" s="726"/>
      <c r="VSL266" s="726"/>
      <c r="VSM266" s="726"/>
      <c r="VSN266" s="726"/>
      <c r="VSO266" s="726"/>
      <c r="VSP266" s="726"/>
      <c r="VSQ266" s="726"/>
      <c r="VSR266" s="726"/>
      <c r="VSS266" s="726"/>
      <c r="VST266" s="726"/>
      <c r="VSU266" s="726"/>
      <c r="VSV266" s="726"/>
      <c r="VSW266" s="726"/>
      <c r="VSX266" s="726"/>
      <c r="VSY266" s="726"/>
      <c r="VSZ266" s="726"/>
      <c r="VTA266" s="726"/>
      <c r="VTB266" s="726"/>
      <c r="VTC266" s="726"/>
      <c r="VTD266" s="726"/>
      <c r="VTE266" s="726"/>
      <c r="VTF266" s="726"/>
      <c r="VTG266" s="726"/>
      <c r="VTH266" s="726"/>
      <c r="VTI266" s="726"/>
      <c r="VTJ266" s="726"/>
      <c r="VTK266" s="726"/>
      <c r="VTL266" s="726"/>
      <c r="VTM266" s="726"/>
      <c r="VTN266" s="726"/>
      <c r="VTO266" s="726"/>
      <c r="VTP266" s="726"/>
      <c r="VTQ266" s="726"/>
      <c r="VTR266" s="726"/>
      <c r="VTS266" s="726"/>
      <c r="VTT266" s="726"/>
      <c r="VTU266" s="726"/>
      <c r="VTV266" s="726"/>
      <c r="VTW266" s="726"/>
      <c r="VTX266" s="726"/>
      <c r="VTY266" s="726"/>
      <c r="VTZ266" s="726"/>
      <c r="VUA266" s="726"/>
      <c r="VUB266" s="726"/>
      <c r="VUC266" s="726"/>
      <c r="VUD266" s="726"/>
      <c r="VUE266" s="726"/>
      <c r="VUF266" s="726"/>
      <c r="VUG266" s="726"/>
      <c r="VUH266" s="726"/>
      <c r="VUI266" s="726"/>
      <c r="VUJ266" s="726"/>
      <c r="VUK266" s="726"/>
      <c r="VUL266" s="726"/>
      <c r="VUM266" s="726"/>
      <c r="VUN266" s="726"/>
      <c r="VUO266" s="726"/>
      <c r="VUP266" s="726"/>
      <c r="VUQ266" s="726"/>
      <c r="VUR266" s="726"/>
      <c r="VUS266" s="726"/>
      <c r="VUT266" s="726"/>
      <c r="VUU266" s="726"/>
      <c r="VUV266" s="726"/>
      <c r="VUW266" s="726"/>
      <c r="VUX266" s="726"/>
      <c r="VUY266" s="726"/>
      <c r="VUZ266" s="726"/>
      <c r="VVA266" s="726"/>
      <c r="VVB266" s="726"/>
      <c r="VVC266" s="726"/>
      <c r="VVD266" s="726"/>
      <c r="VVE266" s="726"/>
      <c r="VVF266" s="726"/>
      <c r="VVG266" s="726"/>
      <c r="VVH266" s="726"/>
      <c r="VVI266" s="726"/>
      <c r="VVJ266" s="726"/>
      <c r="VVK266" s="726"/>
      <c r="VVL266" s="726"/>
      <c r="VVM266" s="726"/>
      <c r="VVN266" s="726"/>
      <c r="VVO266" s="726"/>
      <c r="VVP266" s="726"/>
      <c r="VVQ266" s="726"/>
      <c r="VVR266" s="726"/>
      <c r="VVS266" s="726"/>
      <c r="VVT266" s="726"/>
      <c r="VVU266" s="726"/>
      <c r="VVV266" s="726"/>
      <c r="VVW266" s="726"/>
      <c r="VVX266" s="726"/>
      <c r="VVY266" s="726"/>
      <c r="VVZ266" s="726"/>
      <c r="VWA266" s="726"/>
      <c r="VWB266" s="726"/>
      <c r="VWC266" s="726"/>
      <c r="VWD266" s="726"/>
      <c r="VWE266" s="726"/>
      <c r="VWF266" s="726"/>
      <c r="VWG266" s="726"/>
      <c r="VWH266" s="726"/>
      <c r="VWI266" s="726"/>
      <c r="VWJ266" s="726"/>
      <c r="VWK266" s="726"/>
      <c r="VWL266" s="726"/>
      <c r="VWM266" s="726"/>
      <c r="VWN266" s="726"/>
      <c r="VWO266" s="726"/>
      <c r="VWP266" s="726"/>
      <c r="VWQ266" s="726"/>
      <c r="VWR266" s="726"/>
      <c r="VWS266" s="726"/>
      <c r="VWT266" s="726"/>
      <c r="VWU266" s="726"/>
      <c r="VWV266" s="726"/>
      <c r="VWW266" s="726"/>
      <c r="VWX266" s="726"/>
      <c r="VWY266" s="726"/>
      <c r="VWZ266" s="726"/>
      <c r="VXA266" s="726"/>
      <c r="VXB266" s="726"/>
      <c r="VXC266" s="726"/>
      <c r="VXD266" s="726"/>
      <c r="VXE266" s="726"/>
      <c r="VXF266" s="726"/>
      <c r="VXG266" s="726"/>
      <c r="VXH266" s="726"/>
      <c r="VXI266" s="726"/>
      <c r="VXJ266" s="726"/>
      <c r="VXK266" s="726"/>
      <c r="VXL266" s="726"/>
      <c r="VXM266" s="726"/>
      <c r="VXN266" s="726"/>
      <c r="VXO266" s="726"/>
      <c r="VXP266" s="726"/>
      <c r="VXQ266" s="726"/>
      <c r="VXR266" s="726"/>
      <c r="VXS266" s="726"/>
      <c r="VXT266" s="726"/>
      <c r="VXU266" s="726"/>
      <c r="VXV266" s="726"/>
      <c r="VXW266" s="726"/>
      <c r="VXX266" s="726"/>
      <c r="VXY266" s="726"/>
      <c r="VXZ266" s="726"/>
      <c r="VYA266" s="726"/>
      <c r="VYB266" s="726"/>
      <c r="VYC266" s="726"/>
      <c r="VYD266" s="726"/>
      <c r="VYE266" s="726"/>
      <c r="VYF266" s="726"/>
      <c r="VYG266" s="726"/>
      <c r="VYH266" s="726"/>
      <c r="VYI266" s="726"/>
      <c r="VYJ266" s="726"/>
      <c r="VYK266" s="726"/>
      <c r="VYL266" s="726"/>
      <c r="VYM266" s="726"/>
      <c r="VYN266" s="726"/>
      <c r="VYO266" s="726"/>
      <c r="VYP266" s="726"/>
      <c r="VYQ266" s="726"/>
      <c r="VYR266" s="726"/>
      <c r="VYS266" s="726"/>
      <c r="VYT266" s="726"/>
      <c r="VYU266" s="726"/>
      <c r="VYV266" s="726"/>
      <c r="VYW266" s="726"/>
      <c r="VYX266" s="726"/>
      <c r="VYY266" s="726"/>
      <c r="VYZ266" s="726"/>
      <c r="VZA266" s="726"/>
      <c r="VZB266" s="726"/>
      <c r="VZC266" s="726"/>
      <c r="VZD266" s="726"/>
      <c r="VZE266" s="726"/>
      <c r="VZF266" s="726"/>
      <c r="VZG266" s="726"/>
      <c r="VZH266" s="726"/>
      <c r="VZI266" s="726"/>
      <c r="VZJ266" s="726"/>
      <c r="VZK266" s="726"/>
      <c r="VZL266" s="726"/>
      <c r="VZM266" s="726"/>
      <c r="VZN266" s="726"/>
      <c r="VZO266" s="726"/>
      <c r="VZP266" s="726"/>
      <c r="VZQ266" s="726"/>
      <c r="VZR266" s="726"/>
      <c r="VZS266" s="726"/>
      <c r="VZT266" s="726"/>
      <c r="VZU266" s="726"/>
      <c r="VZV266" s="726"/>
      <c r="VZW266" s="726"/>
      <c r="VZX266" s="726"/>
      <c r="VZY266" s="726"/>
      <c r="VZZ266" s="726"/>
      <c r="WAA266" s="726"/>
      <c r="WAB266" s="726"/>
      <c r="WAC266" s="726"/>
      <c r="WAD266" s="726"/>
      <c r="WAE266" s="726"/>
      <c r="WAF266" s="726"/>
      <c r="WAG266" s="726"/>
      <c r="WAH266" s="726"/>
      <c r="WAI266" s="726"/>
      <c r="WAJ266" s="726"/>
      <c r="WAK266" s="726"/>
      <c r="WAL266" s="726"/>
      <c r="WAM266" s="726"/>
      <c r="WAN266" s="726"/>
      <c r="WAO266" s="726"/>
      <c r="WAP266" s="726"/>
      <c r="WAQ266" s="726"/>
      <c r="WAR266" s="726"/>
      <c r="WAS266" s="726"/>
      <c r="WAT266" s="726"/>
      <c r="WAU266" s="726"/>
      <c r="WAV266" s="726"/>
      <c r="WAW266" s="726"/>
      <c r="WAX266" s="726"/>
      <c r="WAY266" s="726"/>
      <c r="WAZ266" s="726"/>
      <c r="WBA266" s="726"/>
      <c r="WBB266" s="726"/>
      <c r="WBC266" s="726"/>
      <c r="WBD266" s="726"/>
      <c r="WBE266" s="726"/>
      <c r="WBF266" s="726"/>
      <c r="WBG266" s="726"/>
      <c r="WBH266" s="726"/>
      <c r="WBI266" s="726"/>
      <c r="WBJ266" s="726"/>
      <c r="WBK266" s="726"/>
      <c r="WBL266" s="726"/>
      <c r="WBM266" s="726"/>
      <c r="WBN266" s="726"/>
      <c r="WBO266" s="726"/>
      <c r="WBP266" s="726"/>
      <c r="WBQ266" s="726"/>
      <c r="WBR266" s="726"/>
      <c r="WBS266" s="726"/>
      <c r="WBT266" s="726"/>
      <c r="WBU266" s="726"/>
      <c r="WBV266" s="726"/>
      <c r="WBW266" s="726"/>
      <c r="WBX266" s="726"/>
      <c r="WBY266" s="726"/>
      <c r="WBZ266" s="726"/>
      <c r="WCA266" s="726"/>
      <c r="WCB266" s="726"/>
      <c r="WCC266" s="726"/>
      <c r="WCD266" s="726"/>
      <c r="WCE266" s="726"/>
      <c r="WCF266" s="726"/>
      <c r="WCG266" s="726"/>
      <c r="WCH266" s="726"/>
      <c r="WCI266" s="726"/>
      <c r="WCJ266" s="726"/>
      <c r="WCK266" s="726"/>
      <c r="WCL266" s="726"/>
      <c r="WCM266" s="726"/>
      <c r="WCN266" s="726"/>
      <c r="WCO266" s="726"/>
      <c r="WCP266" s="726"/>
      <c r="WCQ266" s="726"/>
      <c r="WCR266" s="726"/>
      <c r="WCS266" s="726"/>
      <c r="WCT266" s="726"/>
      <c r="WCU266" s="726"/>
      <c r="WCV266" s="726"/>
      <c r="WCW266" s="726"/>
      <c r="WCX266" s="726"/>
      <c r="WCY266" s="726"/>
      <c r="WCZ266" s="726"/>
      <c r="WDA266" s="726"/>
      <c r="WDB266" s="726"/>
      <c r="WDC266" s="726"/>
      <c r="WDD266" s="726"/>
      <c r="WDE266" s="726"/>
      <c r="WDF266" s="726"/>
      <c r="WDG266" s="726"/>
      <c r="WDH266" s="726"/>
      <c r="WDI266" s="726"/>
      <c r="WDJ266" s="726"/>
      <c r="WDK266" s="726"/>
      <c r="WDL266" s="726"/>
      <c r="WDM266" s="726"/>
      <c r="WDN266" s="726"/>
      <c r="WDO266" s="726"/>
      <c r="WDP266" s="726"/>
      <c r="WDQ266" s="726"/>
      <c r="WDR266" s="726"/>
      <c r="WDS266" s="726"/>
      <c r="WDT266" s="726"/>
      <c r="WDU266" s="726"/>
      <c r="WDV266" s="726"/>
      <c r="WDW266" s="726"/>
      <c r="WDX266" s="726"/>
      <c r="WDY266" s="726"/>
      <c r="WDZ266" s="726"/>
      <c r="WEA266" s="726"/>
      <c r="WEB266" s="726"/>
      <c r="WEC266" s="726"/>
      <c r="WED266" s="726"/>
      <c r="WEE266" s="726"/>
      <c r="WEF266" s="726"/>
      <c r="WEG266" s="726"/>
      <c r="WEH266" s="726"/>
      <c r="WEI266" s="726"/>
      <c r="WEJ266" s="726"/>
      <c r="WEK266" s="726"/>
      <c r="WEL266" s="726"/>
      <c r="WEM266" s="726"/>
      <c r="WEN266" s="726"/>
      <c r="WEO266" s="726"/>
      <c r="WEP266" s="726"/>
      <c r="WEQ266" s="726"/>
      <c r="WER266" s="726"/>
      <c r="WES266" s="726"/>
      <c r="WET266" s="726"/>
      <c r="WEU266" s="726"/>
      <c r="WEV266" s="726"/>
      <c r="WEW266" s="726"/>
      <c r="WEX266" s="726"/>
      <c r="WEY266" s="726"/>
      <c r="WEZ266" s="726"/>
      <c r="WFA266" s="726"/>
      <c r="WFB266" s="726"/>
      <c r="WFC266" s="726"/>
      <c r="WFD266" s="726"/>
      <c r="WFE266" s="726"/>
      <c r="WFF266" s="726"/>
      <c r="WFG266" s="726"/>
      <c r="WFH266" s="726"/>
      <c r="WFI266" s="726"/>
      <c r="WFJ266" s="726"/>
      <c r="WFK266" s="726"/>
      <c r="WFL266" s="726"/>
      <c r="WFM266" s="726"/>
      <c r="WFN266" s="726"/>
      <c r="WFO266" s="726"/>
      <c r="WFP266" s="726"/>
      <c r="WFQ266" s="726"/>
      <c r="WFR266" s="726"/>
      <c r="WFS266" s="726"/>
      <c r="WFT266" s="726"/>
      <c r="WFU266" s="726"/>
      <c r="WFV266" s="726"/>
      <c r="WFW266" s="726"/>
      <c r="WFX266" s="726"/>
      <c r="WFY266" s="726"/>
      <c r="WFZ266" s="726"/>
      <c r="WGA266" s="726"/>
      <c r="WGB266" s="726"/>
      <c r="WGC266" s="726"/>
      <c r="WGD266" s="726"/>
      <c r="WGE266" s="726"/>
      <c r="WGF266" s="726"/>
      <c r="WGG266" s="726"/>
      <c r="WGH266" s="726"/>
      <c r="WGI266" s="726"/>
      <c r="WGJ266" s="726"/>
      <c r="WGK266" s="726"/>
      <c r="WGL266" s="726"/>
      <c r="WGM266" s="726"/>
      <c r="WGN266" s="726"/>
      <c r="WGO266" s="726"/>
      <c r="WGP266" s="726"/>
      <c r="WGQ266" s="726"/>
      <c r="WGR266" s="726"/>
      <c r="WGS266" s="726"/>
      <c r="WGT266" s="726"/>
      <c r="WGU266" s="726"/>
      <c r="WGV266" s="726"/>
      <c r="WGW266" s="726"/>
      <c r="WGX266" s="726"/>
      <c r="WGY266" s="726"/>
      <c r="WGZ266" s="726"/>
      <c r="WHA266" s="726"/>
      <c r="WHB266" s="726"/>
      <c r="WHC266" s="726"/>
      <c r="WHD266" s="726"/>
      <c r="WHE266" s="726"/>
      <c r="WHF266" s="726"/>
      <c r="WHG266" s="726"/>
      <c r="WHH266" s="726"/>
      <c r="WHI266" s="726"/>
      <c r="WHJ266" s="726"/>
      <c r="WHK266" s="726"/>
      <c r="WHL266" s="726"/>
      <c r="WHM266" s="726"/>
      <c r="WHN266" s="726"/>
      <c r="WHO266" s="726"/>
      <c r="WHP266" s="726"/>
      <c r="WHQ266" s="726"/>
      <c r="WHR266" s="726"/>
      <c r="WHS266" s="726"/>
      <c r="WHT266" s="726"/>
      <c r="WHU266" s="726"/>
      <c r="WHV266" s="726"/>
      <c r="WHW266" s="726"/>
      <c r="WHX266" s="726"/>
      <c r="WHY266" s="726"/>
      <c r="WHZ266" s="726"/>
      <c r="WIA266" s="726"/>
      <c r="WIB266" s="726"/>
      <c r="WIC266" s="726"/>
      <c r="WID266" s="726"/>
      <c r="WIE266" s="726"/>
      <c r="WIF266" s="726"/>
      <c r="WIG266" s="726"/>
      <c r="WIH266" s="726"/>
      <c r="WII266" s="726"/>
      <c r="WIJ266" s="726"/>
      <c r="WIK266" s="726"/>
      <c r="WIL266" s="726"/>
      <c r="WIM266" s="726"/>
      <c r="WIN266" s="726"/>
      <c r="WIO266" s="726"/>
      <c r="WIP266" s="726"/>
      <c r="WIQ266" s="726"/>
      <c r="WIR266" s="726"/>
      <c r="WIS266" s="726"/>
      <c r="WIT266" s="726"/>
      <c r="WIU266" s="726"/>
      <c r="WIV266" s="726"/>
      <c r="WIW266" s="726"/>
      <c r="WIX266" s="726"/>
      <c r="WIY266" s="726"/>
      <c r="WIZ266" s="726"/>
      <c r="WJA266" s="726"/>
      <c r="WJB266" s="726"/>
      <c r="WJC266" s="726"/>
      <c r="WJD266" s="726"/>
      <c r="WJE266" s="726"/>
      <c r="WJF266" s="726"/>
      <c r="WJG266" s="726"/>
      <c r="WJH266" s="726"/>
      <c r="WJI266" s="726"/>
      <c r="WJJ266" s="726"/>
      <c r="WJK266" s="726"/>
      <c r="WJL266" s="726"/>
      <c r="WJM266" s="726"/>
      <c r="WJN266" s="726"/>
      <c r="WJO266" s="726"/>
      <c r="WJP266" s="726"/>
      <c r="WJQ266" s="726"/>
      <c r="WJR266" s="726"/>
      <c r="WJS266" s="726"/>
      <c r="WJT266" s="726"/>
      <c r="WJU266" s="726"/>
      <c r="WJV266" s="726"/>
      <c r="WJW266" s="726"/>
      <c r="WJX266" s="726"/>
      <c r="WJY266" s="726"/>
      <c r="WJZ266" s="726"/>
      <c r="WKA266" s="726"/>
      <c r="WKB266" s="726"/>
      <c r="WKC266" s="726"/>
      <c r="WKD266" s="726"/>
      <c r="WKE266" s="726"/>
      <c r="WKF266" s="726"/>
      <c r="WKG266" s="726"/>
      <c r="WKH266" s="726"/>
      <c r="WKI266" s="726"/>
      <c r="WKJ266" s="726"/>
      <c r="WKK266" s="726"/>
      <c r="WKL266" s="726"/>
      <c r="WKM266" s="726"/>
      <c r="WKN266" s="726"/>
      <c r="WKO266" s="726"/>
      <c r="WKP266" s="726"/>
      <c r="WKQ266" s="726"/>
      <c r="WKR266" s="726"/>
      <c r="WKS266" s="726"/>
      <c r="WKT266" s="726"/>
      <c r="WKU266" s="726"/>
      <c r="WKV266" s="726"/>
      <c r="WKW266" s="726"/>
      <c r="WKX266" s="726"/>
      <c r="WKY266" s="726"/>
      <c r="WKZ266" s="726"/>
      <c r="WLA266" s="726"/>
      <c r="WLB266" s="726"/>
      <c r="WLC266" s="726"/>
      <c r="WLD266" s="726"/>
      <c r="WLE266" s="726"/>
      <c r="WLF266" s="726"/>
      <c r="WLG266" s="726"/>
      <c r="WLH266" s="726"/>
      <c r="WLI266" s="726"/>
      <c r="WLJ266" s="726"/>
      <c r="WLK266" s="726"/>
      <c r="WLL266" s="726"/>
      <c r="WLM266" s="726"/>
      <c r="WLN266" s="726"/>
      <c r="WLO266" s="726"/>
      <c r="WLP266" s="726"/>
      <c r="WLQ266" s="726"/>
      <c r="WLR266" s="726"/>
      <c r="WLS266" s="726"/>
      <c r="WLT266" s="726"/>
      <c r="WLU266" s="726"/>
      <c r="WLV266" s="726"/>
      <c r="WLW266" s="726"/>
      <c r="WLX266" s="726"/>
      <c r="WLY266" s="726"/>
      <c r="WLZ266" s="726"/>
      <c r="WMA266" s="726"/>
      <c r="WMB266" s="726"/>
      <c r="WMC266" s="726"/>
      <c r="WMD266" s="726"/>
      <c r="WME266" s="726"/>
      <c r="WMF266" s="726"/>
      <c r="WMG266" s="726"/>
      <c r="WMH266" s="726"/>
      <c r="WMI266" s="726"/>
      <c r="WMJ266" s="726"/>
      <c r="WMK266" s="726"/>
      <c r="WML266" s="726"/>
      <c r="WMM266" s="726"/>
      <c r="WMN266" s="726"/>
      <c r="WMO266" s="726"/>
      <c r="WMP266" s="726"/>
      <c r="WMQ266" s="726"/>
      <c r="WMR266" s="726"/>
      <c r="WMS266" s="726"/>
      <c r="WMT266" s="726"/>
      <c r="WMU266" s="726"/>
      <c r="WMV266" s="726"/>
      <c r="WMW266" s="726"/>
      <c r="WMX266" s="726"/>
      <c r="WMY266" s="726"/>
      <c r="WMZ266" s="726"/>
      <c r="WNA266" s="726"/>
      <c r="WNB266" s="726"/>
      <c r="WNC266" s="726"/>
      <c r="WND266" s="726"/>
      <c r="WNE266" s="726"/>
      <c r="WNF266" s="726"/>
      <c r="WNG266" s="726"/>
      <c r="WNH266" s="726"/>
      <c r="WNI266" s="726"/>
      <c r="WNJ266" s="726"/>
      <c r="WNK266" s="726"/>
      <c r="WNL266" s="726"/>
      <c r="WNM266" s="726"/>
      <c r="WNN266" s="726"/>
      <c r="WNO266" s="726"/>
      <c r="WNP266" s="726"/>
      <c r="WNQ266" s="726"/>
      <c r="WNR266" s="726"/>
      <c r="WNS266" s="726"/>
      <c r="WNT266" s="726"/>
      <c r="WNU266" s="726"/>
      <c r="WNV266" s="726"/>
      <c r="WNW266" s="726"/>
      <c r="WNX266" s="726"/>
      <c r="WNY266" s="726"/>
      <c r="WNZ266" s="726"/>
      <c r="WOA266" s="726"/>
      <c r="WOB266" s="726"/>
      <c r="WOC266" s="726"/>
      <c r="WOD266" s="726"/>
      <c r="WOE266" s="726"/>
      <c r="WOF266" s="726"/>
      <c r="WOG266" s="726"/>
      <c r="WOH266" s="726"/>
      <c r="WOI266" s="726"/>
      <c r="WOJ266" s="726"/>
      <c r="WOK266" s="726"/>
      <c r="WOL266" s="726"/>
      <c r="WOM266" s="726"/>
      <c r="WON266" s="726"/>
      <c r="WOO266" s="726"/>
      <c r="WOP266" s="726"/>
      <c r="WOQ266" s="726"/>
      <c r="WOR266" s="726"/>
      <c r="WOS266" s="726"/>
      <c r="WOT266" s="726"/>
      <c r="WOU266" s="726"/>
      <c r="WOV266" s="726"/>
      <c r="WOW266" s="726"/>
      <c r="WOX266" s="726"/>
      <c r="WOY266" s="726"/>
      <c r="WOZ266" s="726"/>
      <c r="WPA266" s="726"/>
      <c r="WPB266" s="726"/>
      <c r="WPC266" s="726"/>
      <c r="WPD266" s="726"/>
      <c r="WPE266" s="726"/>
      <c r="WPF266" s="726"/>
      <c r="WPG266" s="726"/>
      <c r="WPH266" s="726"/>
      <c r="WPI266" s="726"/>
      <c r="WPJ266" s="726"/>
      <c r="WPK266" s="726"/>
      <c r="WPL266" s="726"/>
      <c r="WPM266" s="726"/>
      <c r="WPN266" s="726"/>
      <c r="WPO266" s="726"/>
      <c r="WPP266" s="726"/>
      <c r="WPQ266" s="726"/>
      <c r="WPR266" s="726"/>
      <c r="WPS266" s="726"/>
      <c r="WPT266" s="726"/>
      <c r="WPU266" s="726"/>
      <c r="WPV266" s="726"/>
      <c r="WPW266" s="726"/>
      <c r="WPX266" s="726"/>
      <c r="WPY266" s="726"/>
      <c r="WPZ266" s="726"/>
      <c r="WQA266" s="726"/>
      <c r="WQB266" s="726"/>
      <c r="WQC266" s="726"/>
      <c r="WQD266" s="726"/>
      <c r="WQE266" s="726"/>
      <c r="WQF266" s="726"/>
      <c r="WQG266" s="726"/>
      <c r="WQH266" s="726"/>
      <c r="WQI266" s="726"/>
      <c r="WQJ266" s="726"/>
      <c r="WQK266" s="726"/>
      <c r="WQL266" s="726"/>
      <c r="WQM266" s="726"/>
      <c r="WQN266" s="726"/>
      <c r="WQO266" s="726"/>
      <c r="WQP266" s="726"/>
      <c r="WQQ266" s="726"/>
      <c r="WQR266" s="726"/>
      <c r="WQS266" s="726"/>
      <c r="WQT266" s="726"/>
      <c r="WQU266" s="726"/>
      <c r="WQV266" s="726"/>
      <c r="WQW266" s="726"/>
      <c r="WQX266" s="726"/>
      <c r="WQY266" s="726"/>
      <c r="WQZ266" s="726"/>
      <c r="WRA266" s="726"/>
      <c r="WRB266" s="726"/>
      <c r="WRC266" s="726"/>
      <c r="WRD266" s="726"/>
      <c r="WRE266" s="726"/>
      <c r="WRF266" s="726"/>
      <c r="WRG266" s="726"/>
      <c r="WRH266" s="726"/>
      <c r="WRI266" s="726"/>
      <c r="WRJ266" s="726"/>
      <c r="WRK266" s="726"/>
      <c r="WRL266" s="726"/>
      <c r="WRM266" s="726"/>
      <c r="WRN266" s="726"/>
      <c r="WRO266" s="726"/>
      <c r="WRP266" s="726"/>
      <c r="WRQ266" s="726"/>
      <c r="WRR266" s="726"/>
      <c r="WRS266" s="726"/>
      <c r="WRT266" s="726"/>
      <c r="WRU266" s="726"/>
      <c r="WRV266" s="726"/>
      <c r="WRW266" s="726"/>
      <c r="WRX266" s="726"/>
      <c r="WRY266" s="726"/>
      <c r="WRZ266" s="726"/>
      <c r="WSA266" s="726"/>
      <c r="WSB266" s="726"/>
      <c r="WSC266" s="726"/>
      <c r="WSD266" s="726"/>
      <c r="WSE266" s="726"/>
      <c r="WSF266" s="726"/>
      <c r="WSG266" s="726"/>
      <c r="WSH266" s="726"/>
      <c r="WSI266" s="726"/>
      <c r="WSJ266" s="726"/>
      <c r="WSK266" s="726"/>
      <c r="WSL266" s="726"/>
      <c r="WSM266" s="726"/>
      <c r="WSN266" s="726"/>
      <c r="WSO266" s="726"/>
      <c r="WSP266" s="726"/>
      <c r="WSQ266" s="726"/>
      <c r="WSR266" s="726"/>
      <c r="WSS266" s="726"/>
      <c r="WST266" s="726"/>
      <c r="WSU266" s="726"/>
      <c r="WSV266" s="726"/>
      <c r="WSW266" s="726"/>
      <c r="WSX266" s="726"/>
      <c r="WSY266" s="726"/>
      <c r="WSZ266" s="726"/>
      <c r="WTA266" s="726"/>
      <c r="WTB266" s="726"/>
      <c r="WTC266" s="726"/>
      <c r="WTD266" s="726"/>
      <c r="WTE266" s="726"/>
      <c r="WTF266" s="726"/>
      <c r="WTG266" s="726"/>
      <c r="WTH266" s="726"/>
      <c r="WTI266" s="726"/>
      <c r="WTJ266" s="726"/>
      <c r="WTK266" s="726"/>
      <c r="WTL266" s="726"/>
      <c r="WTM266" s="726"/>
      <c r="WTN266" s="726"/>
      <c r="WTO266" s="726"/>
      <c r="WTP266" s="726"/>
      <c r="WTQ266" s="726"/>
      <c r="WTR266" s="726"/>
      <c r="WTS266" s="726"/>
      <c r="WTT266" s="726"/>
      <c r="WTU266" s="726"/>
      <c r="WTV266" s="726"/>
      <c r="WTW266" s="726"/>
      <c r="WTX266" s="726"/>
      <c r="WTY266" s="726"/>
      <c r="WTZ266" s="726"/>
      <c r="WUA266" s="726"/>
      <c r="WUB266" s="726"/>
      <c r="WUC266" s="726"/>
      <c r="WUD266" s="726"/>
      <c r="WUE266" s="726"/>
      <c r="WUF266" s="726"/>
      <c r="WUG266" s="726"/>
      <c r="WUH266" s="726"/>
      <c r="WUI266" s="726"/>
      <c r="WUJ266" s="726"/>
      <c r="WUK266" s="726"/>
      <c r="WUL266" s="726"/>
      <c r="WUM266" s="726"/>
      <c r="WUN266" s="726"/>
      <c r="WUO266" s="726"/>
      <c r="WUP266" s="726"/>
      <c r="WUQ266" s="726"/>
      <c r="WUR266" s="726"/>
      <c r="WUS266" s="726"/>
      <c r="WUT266" s="726"/>
      <c r="WUU266" s="726"/>
      <c r="WUV266" s="726"/>
      <c r="WUW266" s="726"/>
      <c r="WUX266" s="726"/>
      <c r="WUY266" s="726"/>
      <c r="WUZ266" s="726"/>
      <c r="WVA266" s="726"/>
      <c r="WVB266" s="726"/>
      <c r="WVC266" s="726"/>
      <c r="WVD266" s="726"/>
      <c r="WVE266" s="726"/>
      <c r="WVF266" s="726"/>
      <c r="WVG266" s="726"/>
      <c r="WVH266" s="726"/>
      <c r="WVI266" s="726"/>
      <c r="WVJ266" s="726"/>
      <c r="WVK266" s="726"/>
      <c r="WVL266" s="726"/>
      <c r="WVM266" s="726"/>
      <c r="WVN266" s="726"/>
      <c r="WVO266" s="726"/>
      <c r="WVP266" s="726"/>
      <c r="WVQ266" s="726"/>
      <c r="WVR266" s="726"/>
      <c r="WVS266" s="726"/>
      <c r="WVT266" s="726"/>
      <c r="WVU266" s="726"/>
      <c r="WVV266" s="726"/>
      <c r="WVW266" s="726"/>
      <c r="WVX266" s="726"/>
      <c r="WVY266" s="726"/>
      <c r="WVZ266" s="726"/>
      <c r="WWA266" s="726"/>
      <c r="WWB266" s="726"/>
      <c r="WWC266" s="726"/>
      <c r="WWD266" s="726"/>
      <c r="WWE266" s="726"/>
      <c r="WWF266" s="726"/>
      <c r="WWG266" s="726"/>
      <c r="WWH266" s="726"/>
      <c r="WWI266" s="726"/>
      <c r="WWJ266" s="726"/>
      <c r="WWK266" s="726"/>
      <c r="WWL266" s="726"/>
      <c r="WWM266" s="726"/>
      <c r="WWN266" s="726"/>
      <c r="WWO266" s="726"/>
      <c r="WWP266" s="726"/>
      <c r="WWQ266" s="726"/>
      <c r="WWR266" s="726"/>
      <c r="WWS266" s="726"/>
      <c r="WWT266" s="726"/>
      <c r="WWU266" s="726"/>
      <c r="WWV266" s="726"/>
      <c r="WWW266" s="726"/>
      <c r="WWX266" s="726"/>
      <c r="WWY266" s="726"/>
      <c r="WWZ266" s="726"/>
      <c r="WXA266" s="726"/>
      <c r="WXB266" s="726"/>
      <c r="WXC266" s="726"/>
      <c r="WXD266" s="726"/>
      <c r="WXE266" s="726"/>
      <c r="WXF266" s="726"/>
      <c r="WXG266" s="726"/>
      <c r="WXH266" s="726"/>
      <c r="WXI266" s="726"/>
      <c r="WXJ266" s="726"/>
      <c r="WXK266" s="726"/>
      <c r="WXL266" s="726"/>
      <c r="WXM266" s="726"/>
      <c r="WXN266" s="726"/>
      <c r="WXO266" s="726"/>
      <c r="WXP266" s="726"/>
      <c r="WXQ266" s="726"/>
      <c r="WXR266" s="726"/>
      <c r="WXS266" s="726"/>
      <c r="WXT266" s="726"/>
      <c r="WXU266" s="726"/>
      <c r="WXV266" s="726"/>
      <c r="WXW266" s="726"/>
      <c r="WXX266" s="726"/>
      <c r="WXY266" s="726"/>
      <c r="WXZ266" s="726"/>
      <c r="WYA266" s="726"/>
      <c r="WYB266" s="726"/>
      <c r="WYC266" s="726"/>
      <c r="WYD266" s="726"/>
      <c r="WYE266" s="726"/>
      <c r="WYF266" s="726"/>
      <c r="WYG266" s="726"/>
      <c r="WYH266" s="726"/>
      <c r="WYI266" s="726"/>
      <c r="WYJ266" s="726"/>
      <c r="WYK266" s="726"/>
      <c r="WYL266" s="726"/>
      <c r="WYM266" s="726"/>
      <c r="WYN266" s="726"/>
      <c r="WYO266" s="726"/>
      <c r="WYP266" s="726"/>
      <c r="WYQ266" s="726"/>
      <c r="WYR266" s="726"/>
      <c r="WYS266" s="726"/>
      <c r="WYT266" s="726"/>
      <c r="WYU266" s="726"/>
      <c r="WYV266" s="726"/>
      <c r="WYW266" s="726"/>
      <c r="WYX266" s="726"/>
      <c r="WYY266" s="726"/>
      <c r="WYZ266" s="726"/>
      <c r="WZA266" s="726"/>
      <c r="WZB266" s="726"/>
      <c r="WZC266" s="726"/>
      <c r="WZD266" s="726"/>
      <c r="WZE266" s="726"/>
      <c r="WZF266" s="726"/>
      <c r="WZG266" s="726"/>
      <c r="WZH266" s="726"/>
      <c r="WZI266" s="726"/>
      <c r="WZJ266" s="726"/>
      <c r="WZK266" s="726"/>
      <c r="WZL266" s="726"/>
      <c r="WZM266" s="726"/>
      <c r="WZN266" s="726"/>
      <c r="WZO266" s="726"/>
      <c r="WZP266" s="726"/>
      <c r="WZQ266" s="726"/>
      <c r="WZR266" s="726"/>
      <c r="WZS266" s="726"/>
      <c r="WZT266" s="726"/>
      <c r="WZU266" s="726"/>
      <c r="WZV266" s="726"/>
      <c r="WZW266" s="726"/>
      <c r="WZX266" s="726"/>
      <c r="WZY266" s="726"/>
      <c r="WZZ266" s="726"/>
      <c r="XAA266" s="726"/>
      <c r="XAB266" s="726"/>
      <c r="XAC266" s="726"/>
      <c r="XAD266" s="726"/>
      <c r="XAE266" s="726"/>
      <c r="XAF266" s="726"/>
      <c r="XAG266" s="726"/>
      <c r="XAH266" s="726"/>
      <c r="XAI266" s="726"/>
      <c r="XAJ266" s="726"/>
      <c r="XAK266" s="726"/>
      <c r="XAL266" s="726"/>
      <c r="XAM266" s="726"/>
      <c r="XAN266" s="726"/>
      <c r="XAO266" s="726"/>
      <c r="XAP266" s="726"/>
      <c r="XAQ266" s="726"/>
      <c r="XAR266" s="726"/>
      <c r="XAS266" s="726"/>
      <c r="XAT266" s="726"/>
      <c r="XAU266" s="726"/>
      <c r="XAV266" s="726"/>
      <c r="XAW266" s="726"/>
      <c r="XAX266" s="726"/>
      <c r="XAY266" s="726"/>
      <c r="XAZ266" s="726"/>
      <c r="XBA266" s="726"/>
      <c r="XBB266" s="726"/>
      <c r="XBC266" s="726"/>
      <c r="XBD266" s="726"/>
      <c r="XBE266" s="726"/>
      <c r="XBF266" s="726"/>
      <c r="XBG266" s="726"/>
      <c r="XBH266" s="726"/>
      <c r="XBI266" s="726"/>
      <c r="XBJ266" s="726"/>
      <c r="XBK266" s="726"/>
      <c r="XBL266" s="726"/>
      <c r="XBM266" s="726"/>
      <c r="XBN266" s="726"/>
      <c r="XBO266" s="726"/>
      <c r="XBP266" s="726"/>
      <c r="XBQ266" s="726"/>
      <c r="XBR266" s="726"/>
      <c r="XBS266" s="726"/>
      <c r="XBT266" s="726"/>
      <c r="XBU266" s="726"/>
      <c r="XBV266" s="726"/>
      <c r="XBW266" s="726"/>
      <c r="XBX266" s="726"/>
      <c r="XBY266" s="726"/>
      <c r="XBZ266" s="726"/>
      <c r="XCA266" s="726"/>
      <c r="XCB266" s="726"/>
      <c r="XCC266" s="726"/>
      <c r="XCD266" s="726"/>
      <c r="XCE266" s="726"/>
      <c r="XCF266" s="726"/>
      <c r="XCG266" s="726"/>
      <c r="XCH266" s="726"/>
      <c r="XCI266" s="726"/>
      <c r="XCJ266" s="726"/>
      <c r="XCK266" s="726"/>
      <c r="XCL266" s="726"/>
      <c r="XCM266" s="726"/>
      <c r="XCN266" s="726"/>
      <c r="XCO266" s="726"/>
      <c r="XCP266" s="726"/>
      <c r="XCQ266" s="726"/>
      <c r="XCR266" s="726"/>
      <c r="XCS266" s="726"/>
      <c r="XCT266" s="726"/>
      <c r="XCU266" s="726"/>
      <c r="XCV266" s="726"/>
      <c r="XCW266" s="726"/>
      <c r="XCX266" s="726"/>
      <c r="XCY266" s="726"/>
      <c r="XCZ266" s="726"/>
      <c r="XDA266" s="726"/>
      <c r="XDB266" s="726"/>
      <c r="XDC266" s="726"/>
      <c r="XDD266" s="726"/>
      <c r="XDE266" s="726"/>
      <c r="XDF266" s="726"/>
      <c r="XDG266" s="726"/>
      <c r="XDH266" s="726"/>
      <c r="XDI266" s="726"/>
      <c r="XDJ266" s="726"/>
      <c r="XDK266" s="726"/>
      <c r="XDL266" s="726"/>
      <c r="XDM266" s="726"/>
      <c r="XDN266" s="726"/>
      <c r="XDO266" s="726"/>
      <c r="XDP266" s="726"/>
      <c r="XDQ266" s="726"/>
      <c r="XDR266" s="726"/>
      <c r="XDS266" s="726"/>
      <c r="XDT266" s="726"/>
      <c r="XDU266" s="726"/>
      <c r="XDV266" s="726"/>
      <c r="XDW266" s="726"/>
      <c r="XDX266" s="726"/>
      <c r="XDY266" s="726"/>
      <c r="XDZ266" s="726"/>
      <c r="XEA266" s="726"/>
      <c r="XEB266" s="726"/>
      <c r="XEC266" s="726"/>
      <c r="XED266" s="726"/>
      <c r="XEE266" s="726"/>
      <c r="XEF266" s="726"/>
      <c r="XEG266" s="726"/>
      <c r="XEH266" s="726"/>
      <c r="XEI266" s="726"/>
      <c r="XEJ266" s="726"/>
      <c r="XEK266" s="726"/>
      <c r="XEL266" s="726"/>
      <c r="XEM266" s="726"/>
      <c r="XEN266" s="726"/>
      <c r="XEO266" s="726"/>
      <c r="XEP266" s="726"/>
      <c r="XEQ266" s="726"/>
      <c r="XER266" s="726"/>
      <c r="XES266" s="726"/>
      <c r="XET266" s="726"/>
      <c r="XEU266" s="726"/>
      <c r="XEV266" s="726"/>
      <c r="XEW266" s="726"/>
      <c r="XEX266" s="726"/>
      <c r="XEY266" s="726"/>
      <c r="XEZ266" s="726"/>
      <c r="XFA266" s="726"/>
      <c r="XFB266" s="726"/>
      <c r="XFC266" s="726"/>
      <c r="XFD266" s="726"/>
    </row>
    <row r="267" spans="1:16384" s="722" customFormat="1" ht="30.75" x14ac:dyDescent="0.45">
      <c r="A267" s="726"/>
      <c r="B267" s="726"/>
      <c r="C267" s="726"/>
      <c r="D267" s="726"/>
      <c r="E267" s="726"/>
      <c r="F267" s="726"/>
      <c r="G267" s="726"/>
      <c r="H267" s="726"/>
      <c r="I267" s="726"/>
      <c r="J267" s="726"/>
      <c r="K267" s="726"/>
      <c r="L267" s="726"/>
      <c r="M267" s="726"/>
      <c r="N267" s="726"/>
      <c r="O267" s="726"/>
      <c r="P267" s="726"/>
      <c r="Q267" s="726"/>
      <c r="R267" s="726"/>
      <c r="S267" s="726"/>
      <c r="T267" s="726"/>
      <c r="U267" s="726"/>
      <c r="V267" s="726"/>
      <c r="W267" s="726"/>
      <c r="X267" s="726"/>
      <c r="Y267" s="726"/>
      <c r="Z267" s="726"/>
      <c r="AA267" s="726"/>
      <c r="AB267" s="726"/>
      <c r="AC267" s="726"/>
      <c r="AD267" s="726"/>
      <c r="AE267" s="726"/>
      <c r="AF267" s="726"/>
      <c r="AG267" s="726"/>
      <c r="AH267" s="726"/>
      <c r="AI267" s="726"/>
      <c r="AJ267" s="726"/>
      <c r="AK267" s="726"/>
      <c r="AL267" s="726"/>
      <c r="AM267" s="726"/>
      <c r="AN267" s="726"/>
      <c r="AO267" s="726"/>
      <c r="AP267" s="726"/>
      <c r="AQ267" s="726"/>
      <c r="AR267" s="726"/>
      <c r="AS267" s="726"/>
      <c r="AT267" s="726"/>
      <c r="AU267" s="726"/>
      <c r="AV267" s="726"/>
      <c r="AW267" s="726"/>
      <c r="AX267" s="726"/>
      <c r="AY267" s="726"/>
      <c r="AZ267" s="726"/>
      <c r="BA267" s="726"/>
      <c r="BB267" s="726"/>
      <c r="BC267" s="726"/>
      <c r="BD267" s="726"/>
      <c r="BE267" s="726"/>
      <c r="BF267" s="726"/>
      <c r="BG267" s="726"/>
      <c r="BH267" s="726"/>
      <c r="BI267" s="726"/>
      <c r="BJ267" s="726"/>
      <c r="BK267" s="726"/>
      <c r="BL267" s="726"/>
      <c r="BM267" s="726"/>
      <c r="BN267" s="726"/>
      <c r="BO267" s="726"/>
      <c r="BP267" s="726"/>
      <c r="BQ267" s="726"/>
      <c r="BR267" s="726"/>
      <c r="BS267" s="726"/>
      <c r="BT267" s="726"/>
      <c r="BU267" s="726"/>
      <c r="BV267" s="726"/>
      <c r="BW267" s="726"/>
      <c r="BX267" s="726"/>
      <c r="BY267" s="726"/>
      <c r="BZ267" s="726"/>
      <c r="CA267" s="726"/>
      <c r="CB267" s="726"/>
      <c r="CC267" s="726"/>
      <c r="CD267" s="726"/>
      <c r="CE267" s="726"/>
      <c r="CF267" s="726"/>
      <c r="CG267" s="726"/>
      <c r="CH267" s="726"/>
      <c r="CI267" s="726"/>
      <c r="CJ267" s="726"/>
      <c r="CK267" s="726"/>
      <c r="CL267" s="726"/>
      <c r="CM267" s="726"/>
      <c r="CN267" s="726"/>
      <c r="CO267" s="726"/>
      <c r="CP267" s="726"/>
      <c r="CQ267" s="726"/>
      <c r="CR267" s="726"/>
      <c r="CS267" s="726"/>
      <c r="CT267" s="726"/>
      <c r="CU267" s="726"/>
      <c r="CV267" s="726"/>
      <c r="CW267" s="726"/>
      <c r="CX267" s="726"/>
      <c r="CY267" s="726"/>
      <c r="CZ267" s="726"/>
      <c r="DA267" s="726"/>
      <c r="DB267" s="726"/>
      <c r="DC267" s="726"/>
      <c r="DD267" s="726"/>
      <c r="DE267" s="726"/>
      <c r="DF267" s="726"/>
      <c r="DG267" s="726"/>
      <c r="DH267" s="726"/>
      <c r="DI267" s="726"/>
      <c r="DJ267" s="726"/>
      <c r="DK267" s="726"/>
      <c r="DL267" s="726"/>
      <c r="DM267" s="726"/>
      <c r="DN267" s="726"/>
      <c r="DO267" s="726"/>
      <c r="DP267" s="726"/>
      <c r="DQ267" s="726"/>
      <c r="DR267" s="726"/>
      <c r="DS267" s="726"/>
      <c r="DT267" s="726"/>
      <c r="DU267" s="726"/>
      <c r="DV267" s="726"/>
      <c r="DW267" s="726"/>
      <c r="DX267" s="726"/>
      <c r="DY267" s="726"/>
      <c r="DZ267" s="726"/>
      <c r="EA267" s="726"/>
      <c r="EB267" s="726"/>
      <c r="EC267" s="726"/>
      <c r="ED267" s="726"/>
      <c r="EE267" s="726"/>
      <c r="EF267" s="726"/>
      <c r="EG267" s="726"/>
      <c r="EH267" s="726"/>
      <c r="EI267" s="726"/>
      <c r="EJ267" s="726"/>
      <c r="EK267" s="726"/>
      <c r="EL267" s="726"/>
      <c r="EM267" s="726"/>
      <c r="EN267" s="726"/>
      <c r="EO267" s="726"/>
      <c r="EP267" s="726"/>
      <c r="EQ267" s="726"/>
      <c r="ER267" s="726"/>
      <c r="ES267" s="726"/>
      <c r="ET267" s="726"/>
      <c r="EU267" s="726"/>
      <c r="EV267" s="726"/>
      <c r="EW267" s="726"/>
      <c r="EX267" s="726"/>
      <c r="EY267" s="726"/>
      <c r="EZ267" s="726"/>
      <c r="FA267" s="726"/>
      <c r="FB267" s="726"/>
      <c r="FC267" s="726"/>
      <c r="FD267" s="726"/>
      <c r="FE267" s="726"/>
      <c r="FF267" s="726"/>
      <c r="FG267" s="726"/>
      <c r="FH267" s="726"/>
      <c r="FI267" s="726"/>
      <c r="FJ267" s="726"/>
      <c r="FK267" s="726"/>
      <c r="FL267" s="726"/>
      <c r="FM267" s="726"/>
      <c r="FN267" s="726"/>
      <c r="FO267" s="726"/>
      <c r="FP267" s="726"/>
      <c r="FQ267" s="726"/>
      <c r="FR267" s="726"/>
      <c r="FS267" s="726"/>
      <c r="FT267" s="726"/>
      <c r="FU267" s="726"/>
      <c r="FV267" s="726"/>
      <c r="FW267" s="726"/>
      <c r="FX267" s="726"/>
      <c r="FY267" s="726"/>
      <c r="FZ267" s="726"/>
      <c r="GA267" s="726"/>
      <c r="GB267" s="726"/>
      <c r="GC267" s="726"/>
      <c r="GD267" s="726"/>
      <c r="GE267" s="726"/>
      <c r="GF267" s="726"/>
      <c r="GG267" s="726"/>
      <c r="GH267" s="726"/>
      <c r="GI267" s="726"/>
      <c r="GJ267" s="726"/>
      <c r="GK267" s="726"/>
      <c r="GL267" s="726"/>
      <c r="GM267" s="726"/>
      <c r="GN267" s="726"/>
      <c r="GO267" s="726"/>
      <c r="GP267" s="726"/>
      <c r="GQ267" s="726"/>
      <c r="GR267" s="726"/>
      <c r="GS267" s="726"/>
      <c r="GT267" s="726"/>
      <c r="GU267" s="726"/>
      <c r="GV267" s="726"/>
      <c r="GW267" s="726"/>
      <c r="GX267" s="726"/>
      <c r="GY267" s="726"/>
      <c r="GZ267" s="726"/>
      <c r="HA267" s="726"/>
      <c r="HB267" s="726"/>
      <c r="HC267" s="726"/>
      <c r="HD267" s="726"/>
      <c r="HE267" s="726"/>
      <c r="HF267" s="726"/>
      <c r="HG267" s="726"/>
      <c r="HH267" s="726"/>
      <c r="HI267" s="726"/>
      <c r="HJ267" s="726"/>
      <c r="HK267" s="726"/>
      <c r="HL267" s="726"/>
      <c r="HM267" s="726"/>
      <c r="HN267" s="726"/>
      <c r="HO267" s="726"/>
      <c r="HP267" s="726"/>
      <c r="HQ267" s="726"/>
      <c r="HR267" s="726"/>
      <c r="HS267" s="726"/>
      <c r="HT267" s="726"/>
      <c r="HU267" s="726"/>
      <c r="HV267" s="726"/>
      <c r="HW267" s="726"/>
      <c r="HX267" s="726"/>
      <c r="HY267" s="726"/>
      <c r="HZ267" s="726"/>
      <c r="IA267" s="726"/>
      <c r="IB267" s="726"/>
      <c r="IC267" s="726"/>
      <c r="ID267" s="726"/>
      <c r="IE267" s="726"/>
      <c r="IF267" s="726"/>
      <c r="IG267" s="726"/>
      <c r="IH267" s="726"/>
      <c r="II267" s="726"/>
      <c r="IJ267" s="726"/>
      <c r="IK267" s="726"/>
      <c r="IL267" s="726"/>
      <c r="IM267" s="726"/>
      <c r="IN267" s="726"/>
      <c r="IO267" s="726"/>
      <c r="IP267" s="726"/>
      <c r="IQ267" s="726"/>
      <c r="IR267" s="726"/>
      <c r="IS267" s="726"/>
      <c r="IT267" s="726"/>
      <c r="IU267" s="726"/>
      <c r="IV267" s="726"/>
      <c r="IW267" s="726"/>
      <c r="IX267" s="726"/>
      <c r="IY267" s="726"/>
      <c r="IZ267" s="726"/>
      <c r="JA267" s="726"/>
      <c r="JB267" s="726"/>
      <c r="JC267" s="726"/>
      <c r="JD267" s="726"/>
      <c r="JE267" s="726"/>
      <c r="JF267" s="726"/>
      <c r="JG267" s="726"/>
      <c r="JH267" s="726"/>
      <c r="JI267" s="726"/>
      <c r="JJ267" s="726"/>
      <c r="JK267" s="726"/>
      <c r="JL267" s="726"/>
      <c r="JM267" s="726"/>
      <c r="JN267" s="726"/>
      <c r="JO267" s="726"/>
      <c r="JP267" s="726"/>
      <c r="JQ267" s="726"/>
      <c r="JR267" s="726"/>
      <c r="JS267" s="726"/>
      <c r="JT267" s="726"/>
      <c r="JU267" s="726"/>
      <c r="JV267" s="726"/>
      <c r="JW267" s="726"/>
      <c r="JX267" s="726"/>
      <c r="JY267" s="726"/>
      <c r="JZ267" s="726"/>
      <c r="KA267" s="726"/>
      <c r="KB267" s="726"/>
      <c r="KC267" s="726"/>
      <c r="KD267" s="726"/>
      <c r="KE267" s="726"/>
      <c r="KF267" s="726"/>
      <c r="KG267" s="726"/>
      <c r="KH267" s="726"/>
      <c r="KI267" s="726"/>
      <c r="KJ267" s="726"/>
      <c r="KK267" s="726"/>
      <c r="KL267" s="726"/>
      <c r="KM267" s="726"/>
      <c r="KN267" s="726"/>
      <c r="KO267" s="726"/>
      <c r="KP267" s="726"/>
      <c r="KQ267" s="726"/>
      <c r="KR267" s="726"/>
      <c r="KS267" s="726"/>
      <c r="KT267" s="726"/>
      <c r="KU267" s="726"/>
      <c r="KV267" s="726"/>
      <c r="KW267" s="726"/>
      <c r="KX267" s="726"/>
      <c r="KY267" s="726"/>
      <c r="KZ267" s="726"/>
      <c r="LA267" s="726"/>
      <c r="LB267" s="726"/>
      <c r="LC267" s="726"/>
      <c r="LD267" s="726"/>
      <c r="LE267" s="726"/>
      <c r="LF267" s="726"/>
      <c r="LG267" s="726"/>
      <c r="LH267" s="726"/>
      <c r="LI267" s="726"/>
      <c r="LJ267" s="726"/>
      <c r="LK267" s="726"/>
      <c r="LL267" s="726"/>
      <c r="LM267" s="726"/>
      <c r="LN267" s="726"/>
      <c r="LO267" s="726"/>
      <c r="LP267" s="726"/>
      <c r="LQ267" s="726"/>
      <c r="LR267" s="726"/>
      <c r="LS267" s="726"/>
      <c r="LT267" s="726"/>
      <c r="LU267" s="726"/>
      <c r="LV267" s="726"/>
      <c r="LW267" s="726"/>
      <c r="LX267" s="726"/>
      <c r="LY267" s="726"/>
      <c r="LZ267" s="726"/>
      <c r="MA267" s="726"/>
      <c r="MB267" s="726"/>
      <c r="MC267" s="726"/>
      <c r="MD267" s="726"/>
      <c r="ME267" s="726"/>
      <c r="MF267" s="726"/>
      <c r="MG267" s="726"/>
      <c r="MH267" s="726"/>
      <c r="MI267" s="726"/>
      <c r="MJ267" s="726"/>
      <c r="MK267" s="726"/>
      <c r="ML267" s="726"/>
      <c r="MM267" s="726"/>
      <c r="MN267" s="726"/>
      <c r="MO267" s="726"/>
      <c r="MP267" s="726"/>
      <c r="MQ267" s="726"/>
      <c r="MR267" s="726"/>
      <c r="MS267" s="726"/>
      <c r="MT267" s="726"/>
      <c r="MU267" s="726"/>
      <c r="MV267" s="726"/>
      <c r="MW267" s="726"/>
      <c r="MX267" s="726"/>
      <c r="MY267" s="726"/>
      <c r="MZ267" s="726"/>
      <c r="NA267" s="726"/>
      <c r="NB267" s="726"/>
      <c r="NC267" s="726"/>
      <c r="ND267" s="726"/>
      <c r="NE267" s="726"/>
      <c r="NF267" s="726"/>
      <c r="NG267" s="726"/>
      <c r="NH267" s="726"/>
      <c r="NI267" s="726"/>
      <c r="NJ267" s="726"/>
      <c r="NK267" s="726"/>
      <c r="NL267" s="726"/>
      <c r="NM267" s="726"/>
      <c r="NN267" s="726"/>
      <c r="NO267" s="726"/>
      <c r="NP267" s="726"/>
      <c r="NQ267" s="726"/>
      <c r="NR267" s="726"/>
      <c r="NS267" s="726"/>
      <c r="NT267" s="726"/>
      <c r="NU267" s="726"/>
      <c r="NV267" s="726"/>
      <c r="NW267" s="726"/>
      <c r="NX267" s="726"/>
      <c r="NY267" s="726"/>
      <c r="NZ267" s="726"/>
      <c r="OA267" s="726"/>
      <c r="OB267" s="726"/>
      <c r="OC267" s="726"/>
      <c r="OD267" s="726"/>
      <c r="OE267" s="726"/>
      <c r="OF267" s="726"/>
      <c r="OG267" s="726"/>
      <c r="OH267" s="726"/>
      <c r="OI267" s="726"/>
      <c r="OJ267" s="726"/>
      <c r="OK267" s="726"/>
      <c r="OL267" s="726"/>
      <c r="OM267" s="726"/>
      <c r="ON267" s="726"/>
      <c r="OO267" s="726"/>
      <c r="OP267" s="726"/>
      <c r="OQ267" s="726"/>
      <c r="OR267" s="726"/>
      <c r="OS267" s="726"/>
      <c r="OT267" s="726"/>
      <c r="OU267" s="726"/>
      <c r="OV267" s="726"/>
      <c r="OW267" s="726"/>
      <c r="OX267" s="726"/>
      <c r="OY267" s="726"/>
      <c r="OZ267" s="726"/>
      <c r="PA267" s="726"/>
      <c r="PB267" s="726"/>
      <c r="PC267" s="726"/>
      <c r="PD267" s="726"/>
      <c r="PE267" s="726"/>
      <c r="PF267" s="726"/>
      <c r="PG267" s="726"/>
      <c r="PH267" s="726"/>
      <c r="PI267" s="726"/>
      <c r="PJ267" s="726"/>
      <c r="PK267" s="726"/>
      <c r="PL267" s="726"/>
      <c r="PM267" s="726"/>
      <c r="PN267" s="726"/>
      <c r="PO267" s="726"/>
      <c r="PP267" s="726"/>
      <c r="PQ267" s="726"/>
      <c r="PR267" s="726"/>
      <c r="PS267" s="726"/>
      <c r="PT267" s="726"/>
      <c r="PU267" s="726"/>
      <c r="PV267" s="726"/>
      <c r="PW267" s="726"/>
      <c r="PX267" s="726"/>
      <c r="PY267" s="726"/>
      <c r="PZ267" s="726"/>
      <c r="QA267" s="726"/>
      <c r="QB267" s="726"/>
      <c r="QC267" s="726"/>
      <c r="QD267" s="726"/>
      <c r="QE267" s="726"/>
      <c r="QF267" s="726"/>
      <c r="QG267" s="726"/>
      <c r="QH267" s="726"/>
      <c r="QI267" s="726"/>
      <c r="QJ267" s="726"/>
      <c r="QK267" s="726"/>
      <c r="QL267" s="726"/>
      <c r="QM267" s="726"/>
      <c r="QN267" s="726"/>
      <c r="QO267" s="726"/>
      <c r="QP267" s="726"/>
      <c r="QQ267" s="726"/>
      <c r="QR267" s="726"/>
      <c r="QS267" s="726"/>
      <c r="QT267" s="726"/>
      <c r="QU267" s="726"/>
      <c r="QV267" s="726"/>
      <c r="QW267" s="726"/>
      <c r="QX267" s="726"/>
      <c r="QY267" s="726"/>
      <c r="QZ267" s="726"/>
      <c r="RA267" s="726"/>
      <c r="RB267" s="726"/>
      <c r="RC267" s="726"/>
      <c r="RD267" s="726"/>
      <c r="RE267" s="726"/>
      <c r="RF267" s="726"/>
      <c r="RG267" s="726"/>
      <c r="RH267" s="726"/>
      <c r="RI267" s="726"/>
      <c r="RJ267" s="726"/>
      <c r="RK267" s="726"/>
      <c r="RL267" s="726"/>
      <c r="RM267" s="726"/>
      <c r="RN267" s="726"/>
      <c r="RO267" s="726"/>
      <c r="RP267" s="726"/>
      <c r="RQ267" s="726"/>
      <c r="RR267" s="726"/>
      <c r="RS267" s="726"/>
      <c r="RT267" s="726"/>
      <c r="RU267" s="726"/>
      <c r="RV267" s="726"/>
      <c r="RW267" s="726"/>
      <c r="RX267" s="726"/>
      <c r="RY267" s="726"/>
      <c r="RZ267" s="726"/>
      <c r="SA267" s="726"/>
      <c r="SB267" s="726"/>
      <c r="SC267" s="726"/>
      <c r="SD267" s="726"/>
      <c r="SE267" s="726"/>
      <c r="SF267" s="726"/>
      <c r="SG267" s="726"/>
      <c r="SH267" s="726"/>
      <c r="SI267" s="726"/>
      <c r="SJ267" s="726"/>
      <c r="SK267" s="726"/>
      <c r="SL267" s="726"/>
      <c r="SM267" s="726"/>
      <c r="SN267" s="726"/>
      <c r="SO267" s="726"/>
      <c r="SP267" s="726"/>
      <c r="SQ267" s="726"/>
      <c r="SR267" s="726"/>
      <c r="SS267" s="726"/>
      <c r="ST267" s="726"/>
      <c r="SU267" s="726"/>
      <c r="SV267" s="726"/>
      <c r="SW267" s="726"/>
      <c r="SX267" s="726"/>
      <c r="SY267" s="726"/>
      <c r="SZ267" s="726"/>
      <c r="TA267" s="726"/>
      <c r="TB267" s="726"/>
      <c r="TC267" s="726"/>
      <c r="TD267" s="726"/>
      <c r="TE267" s="726"/>
      <c r="TF267" s="726"/>
      <c r="TG267" s="726"/>
      <c r="TH267" s="726"/>
      <c r="TI267" s="726"/>
      <c r="TJ267" s="726"/>
      <c r="TK267" s="726"/>
      <c r="TL267" s="726"/>
      <c r="TM267" s="726"/>
      <c r="TN267" s="726"/>
      <c r="TO267" s="726"/>
      <c r="TP267" s="726"/>
      <c r="TQ267" s="726"/>
      <c r="TR267" s="726"/>
      <c r="TS267" s="726"/>
      <c r="TT267" s="726"/>
      <c r="TU267" s="726"/>
      <c r="TV267" s="726"/>
      <c r="TW267" s="726"/>
      <c r="TX267" s="726"/>
      <c r="TY267" s="726"/>
      <c r="TZ267" s="726"/>
      <c r="UA267" s="726"/>
      <c r="UB267" s="726"/>
      <c r="UC267" s="726"/>
      <c r="UD267" s="726"/>
      <c r="UE267" s="726"/>
      <c r="UF267" s="726"/>
      <c r="UG267" s="726"/>
      <c r="UH267" s="726"/>
      <c r="UI267" s="726"/>
      <c r="UJ267" s="726"/>
      <c r="UK267" s="726"/>
      <c r="UL267" s="726"/>
      <c r="UM267" s="726"/>
      <c r="UN267" s="726"/>
      <c r="UO267" s="726"/>
      <c r="UP267" s="726"/>
      <c r="UQ267" s="726"/>
      <c r="UR267" s="726"/>
      <c r="US267" s="726"/>
      <c r="UT267" s="726"/>
      <c r="UU267" s="726"/>
      <c r="UV267" s="726"/>
      <c r="UW267" s="726"/>
      <c r="UX267" s="726"/>
      <c r="UY267" s="726"/>
      <c r="UZ267" s="726"/>
      <c r="VA267" s="726"/>
      <c r="VB267" s="726"/>
      <c r="VC267" s="726"/>
      <c r="VD267" s="726"/>
      <c r="VE267" s="726"/>
      <c r="VF267" s="726"/>
      <c r="VG267" s="726"/>
      <c r="VH267" s="726"/>
      <c r="VI267" s="726"/>
      <c r="VJ267" s="726"/>
      <c r="VK267" s="726"/>
      <c r="VL267" s="726"/>
      <c r="VM267" s="726"/>
      <c r="VN267" s="726"/>
      <c r="VO267" s="726"/>
      <c r="VP267" s="726"/>
      <c r="VQ267" s="726"/>
      <c r="VR267" s="726"/>
      <c r="VS267" s="726"/>
      <c r="VT267" s="726"/>
      <c r="VU267" s="726"/>
      <c r="VV267" s="726"/>
      <c r="VW267" s="726"/>
      <c r="VX267" s="726"/>
      <c r="VY267" s="726"/>
      <c r="VZ267" s="726"/>
      <c r="WA267" s="726"/>
      <c r="WB267" s="726"/>
      <c r="WC267" s="726"/>
      <c r="WD267" s="726"/>
      <c r="WE267" s="726"/>
      <c r="WF267" s="726"/>
      <c r="WG267" s="726"/>
      <c r="WH267" s="726"/>
      <c r="WI267" s="726"/>
      <c r="WJ267" s="726"/>
      <c r="WK267" s="726"/>
      <c r="WL267" s="726"/>
      <c r="WM267" s="726"/>
      <c r="WN267" s="726"/>
      <c r="WO267" s="726"/>
      <c r="WP267" s="726"/>
      <c r="WQ267" s="726"/>
      <c r="WR267" s="726"/>
      <c r="WS267" s="726"/>
      <c r="WT267" s="726"/>
      <c r="WU267" s="726"/>
      <c r="WV267" s="726"/>
      <c r="WW267" s="726"/>
      <c r="WX267" s="726"/>
      <c r="WY267" s="726"/>
      <c r="WZ267" s="726"/>
      <c r="XA267" s="726"/>
      <c r="XB267" s="726"/>
      <c r="XC267" s="726"/>
      <c r="XD267" s="726"/>
      <c r="XE267" s="726"/>
      <c r="XF267" s="726"/>
      <c r="XG267" s="726"/>
      <c r="XH267" s="726"/>
      <c r="XI267" s="726"/>
      <c r="XJ267" s="726"/>
      <c r="XK267" s="726"/>
      <c r="XL267" s="726"/>
      <c r="XM267" s="726"/>
      <c r="XN267" s="726"/>
      <c r="XO267" s="726"/>
      <c r="XP267" s="726"/>
      <c r="XQ267" s="726"/>
      <c r="XR267" s="726"/>
      <c r="XS267" s="726"/>
      <c r="XT267" s="726"/>
      <c r="XU267" s="726"/>
      <c r="XV267" s="726"/>
      <c r="XW267" s="726"/>
      <c r="XX267" s="726"/>
      <c r="XY267" s="726"/>
      <c r="XZ267" s="726"/>
      <c r="YA267" s="726"/>
      <c r="YB267" s="726"/>
      <c r="YC267" s="726"/>
      <c r="YD267" s="726"/>
      <c r="YE267" s="726"/>
      <c r="YF267" s="726"/>
      <c r="YG267" s="726"/>
      <c r="YH267" s="726"/>
      <c r="YI267" s="726"/>
      <c r="YJ267" s="726"/>
      <c r="YK267" s="726"/>
      <c r="YL267" s="726"/>
      <c r="YM267" s="726"/>
      <c r="YN267" s="726"/>
      <c r="YO267" s="726"/>
      <c r="YP267" s="726"/>
      <c r="YQ267" s="726"/>
      <c r="YR267" s="726"/>
      <c r="YS267" s="726"/>
      <c r="YT267" s="726"/>
      <c r="YU267" s="726"/>
      <c r="YV267" s="726"/>
      <c r="YW267" s="726"/>
      <c r="YX267" s="726"/>
      <c r="YY267" s="726"/>
      <c r="YZ267" s="726"/>
      <c r="ZA267" s="726"/>
      <c r="ZB267" s="726"/>
      <c r="ZC267" s="726"/>
      <c r="ZD267" s="726"/>
      <c r="ZE267" s="726"/>
      <c r="ZF267" s="726"/>
      <c r="ZG267" s="726"/>
      <c r="ZH267" s="726"/>
      <c r="ZI267" s="726"/>
      <c r="ZJ267" s="726"/>
      <c r="ZK267" s="726"/>
      <c r="ZL267" s="726"/>
      <c r="ZM267" s="726"/>
      <c r="ZN267" s="726"/>
      <c r="ZO267" s="726"/>
      <c r="ZP267" s="726"/>
      <c r="ZQ267" s="726"/>
      <c r="ZR267" s="726"/>
      <c r="ZS267" s="726"/>
      <c r="ZT267" s="726"/>
      <c r="ZU267" s="726"/>
      <c r="ZV267" s="726"/>
      <c r="ZW267" s="726"/>
      <c r="ZX267" s="726"/>
      <c r="ZY267" s="726"/>
      <c r="ZZ267" s="726"/>
      <c r="AAA267" s="726"/>
      <c r="AAB267" s="726"/>
      <c r="AAC267" s="726"/>
      <c r="AAD267" s="726"/>
      <c r="AAE267" s="726"/>
      <c r="AAF267" s="726"/>
      <c r="AAG267" s="726"/>
      <c r="AAH267" s="726"/>
      <c r="AAI267" s="726"/>
      <c r="AAJ267" s="726"/>
      <c r="AAK267" s="726"/>
      <c r="AAL267" s="726"/>
      <c r="AAM267" s="726"/>
      <c r="AAN267" s="726"/>
      <c r="AAO267" s="726"/>
      <c r="AAP267" s="726"/>
      <c r="AAQ267" s="726"/>
      <c r="AAR267" s="726"/>
      <c r="AAS267" s="726"/>
      <c r="AAT267" s="726"/>
      <c r="AAU267" s="726"/>
      <c r="AAV267" s="726"/>
      <c r="AAW267" s="726"/>
      <c r="AAX267" s="726"/>
      <c r="AAY267" s="726"/>
      <c r="AAZ267" s="726"/>
      <c r="ABA267" s="726"/>
      <c r="ABB267" s="726"/>
      <c r="ABC267" s="726"/>
      <c r="ABD267" s="726"/>
      <c r="ABE267" s="726"/>
      <c r="ABF267" s="726"/>
      <c r="ABG267" s="726"/>
      <c r="ABH267" s="726"/>
      <c r="ABI267" s="726"/>
      <c r="ABJ267" s="726"/>
      <c r="ABK267" s="726"/>
      <c r="ABL267" s="726"/>
      <c r="ABM267" s="726"/>
      <c r="ABN267" s="726"/>
      <c r="ABO267" s="726"/>
      <c r="ABP267" s="726"/>
      <c r="ABQ267" s="726"/>
      <c r="ABR267" s="726"/>
      <c r="ABS267" s="726"/>
      <c r="ABT267" s="726"/>
      <c r="ABU267" s="726"/>
      <c r="ABV267" s="726"/>
      <c r="ABW267" s="726"/>
      <c r="ABX267" s="726"/>
      <c r="ABY267" s="726"/>
      <c r="ABZ267" s="726"/>
      <c r="ACA267" s="726"/>
      <c r="ACB267" s="726"/>
      <c r="ACC267" s="726"/>
      <c r="ACD267" s="726"/>
      <c r="ACE267" s="726"/>
      <c r="ACF267" s="726"/>
      <c r="ACG267" s="726"/>
      <c r="ACH267" s="726"/>
      <c r="ACI267" s="726"/>
      <c r="ACJ267" s="726"/>
      <c r="ACK267" s="726"/>
      <c r="ACL267" s="726"/>
      <c r="ACM267" s="726"/>
      <c r="ACN267" s="726"/>
      <c r="ACO267" s="726"/>
      <c r="ACP267" s="726"/>
      <c r="ACQ267" s="726"/>
      <c r="ACR267" s="726"/>
      <c r="ACS267" s="726"/>
      <c r="ACT267" s="726"/>
      <c r="ACU267" s="726"/>
      <c r="ACV267" s="726"/>
      <c r="ACW267" s="726"/>
      <c r="ACX267" s="726"/>
      <c r="ACY267" s="726"/>
      <c r="ACZ267" s="726"/>
      <c r="ADA267" s="726"/>
      <c r="ADB267" s="726"/>
      <c r="ADC267" s="726"/>
      <c r="ADD267" s="726"/>
      <c r="ADE267" s="726"/>
      <c r="ADF267" s="726"/>
      <c r="ADG267" s="726"/>
      <c r="ADH267" s="726"/>
      <c r="ADI267" s="726"/>
      <c r="ADJ267" s="726"/>
      <c r="ADK267" s="726"/>
      <c r="ADL267" s="726"/>
      <c r="ADM267" s="726"/>
      <c r="ADN267" s="726"/>
      <c r="ADO267" s="726"/>
      <c r="ADP267" s="726"/>
      <c r="ADQ267" s="726"/>
      <c r="ADR267" s="726"/>
      <c r="ADS267" s="726"/>
      <c r="ADT267" s="726"/>
      <c r="ADU267" s="726"/>
      <c r="ADV267" s="726"/>
      <c r="ADW267" s="726"/>
      <c r="ADX267" s="726"/>
      <c r="ADY267" s="726"/>
      <c r="ADZ267" s="726"/>
      <c r="AEA267" s="726"/>
      <c r="AEB267" s="726"/>
      <c r="AEC267" s="726"/>
      <c r="AED267" s="726"/>
      <c r="AEE267" s="726"/>
      <c r="AEF267" s="726"/>
      <c r="AEG267" s="726"/>
      <c r="AEH267" s="726"/>
      <c r="AEI267" s="726"/>
      <c r="AEJ267" s="726"/>
      <c r="AEK267" s="726"/>
      <c r="AEL267" s="726"/>
      <c r="AEM267" s="726"/>
      <c r="AEN267" s="726"/>
      <c r="AEO267" s="726"/>
      <c r="AEP267" s="726"/>
      <c r="AEQ267" s="726"/>
      <c r="AER267" s="726"/>
      <c r="AES267" s="726"/>
      <c r="AET267" s="726"/>
      <c r="AEU267" s="726"/>
      <c r="AEV267" s="726"/>
      <c r="AEW267" s="726"/>
      <c r="AEX267" s="726"/>
      <c r="AEY267" s="726"/>
      <c r="AEZ267" s="726"/>
      <c r="AFA267" s="726"/>
      <c r="AFB267" s="726"/>
      <c r="AFC267" s="726"/>
      <c r="AFD267" s="726"/>
      <c r="AFE267" s="726"/>
      <c r="AFF267" s="726"/>
      <c r="AFG267" s="726"/>
      <c r="AFH267" s="726"/>
      <c r="AFI267" s="726"/>
      <c r="AFJ267" s="726"/>
      <c r="AFK267" s="726"/>
      <c r="AFL267" s="726"/>
      <c r="AFM267" s="726"/>
      <c r="AFN267" s="726"/>
      <c r="AFO267" s="726"/>
      <c r="AFP267" s="726"/>
      <c r="AFQ267" s="726"/>
      <c r="AFR267" s="726"/>
      <c r="AFS267" s="726"/>
      <c r="AFT267" s="726"/>
      <c r="AFU267" s="726"/>
      <c r="AFV267" s="726"/>
      <c r="AFW267" s="726"/>
      <c r="AFX267" s="726"/>
      <c r="AFY267" s="726"/>
      <c r="AFZ267" s="726"/>
      <c r="AGA267" s="726"/>
      <c r="AGB267" s="726"/>
      <c r="AGC267" s="726"/>
      <c r="AGD267" s="726"/>
      <c r="AGE267" s="726"/>
      <c r="AGF267" s="726"/>
      <c r="AGG267" s="726"/>
      <c r="AGH267" s="726"/>
      <c r="AGI267" s="726"/>
      <c r="AGJ267" s="726"/>
      <c r="AGK267" s="726"/>
      <c r="AGL267" s="726"/>
      <c r="AGM267" s="726"/>
      <c r="AGN267" s="726"/>
      <c r="AGO267" s="726"/>
      <c r="AGP267" s="726"/>
      <c r="AGQ267" s="726"/>
      <c r="AGR267" s="726"/>
      <c r="AGS267" s="726"/>
      <c r="AGT267" s="726"/>
      <c r="AGU267" s="726"/>
      <c r="AGV267" s="726"/>
      <c r="AGW267" s="726"/>
      <c r="AGX267" s="726"/>
      <c r="AGY267" s="726"/>
      <c r="AGZ267" s="726"/>
      <c r="AHA267" s="726"/>
      <c r="AHB267" s="726"/>
      <c r="AHC267" s="726"/>
      <c r="AHD267" s="726"/>
      <c r="AHE267" s="726"/>
      <c r="AHF267" s="726"/>
      <c r="AHG267" s="726"/>
      <c r="AHH267" s="726"/>
      <c r="AHI267" s="726"/>
      <c r="AHJ267" s="726"/>
      <c r="AHK267" s="726"/>
      <c r="AHL267" s="726"/>
      <c r="AHM267" s="726"/>
      <c r="AHN267" s="726"/>
      <c r="AHO267" s="726"/>
      <c r="AHP267" s="726"/>
      <c r="AHQ267" s="726"/>
      <c r="AHR267" s="726"/>
      <c r="AHS267" s="726"/>
      <c r="AHT267" s="726"/>
      <c r="AHU267" s="726"/>
      <c r="AHV267" s="726"/>
      <c r="AHW267" s="726"/>
      <c r="AHX267" s="726"/>
      <c r="AHY267" s="726"/>
      <c r="AHZ267" s="726"/>
      <c r="AIA267" s="726"/>
      <c r="AIB267" s="726"/>
      <c r="AIC267" s="726"/>
      <c r="AID267" s="726"/>
      <c r="AIE267" s="726"/>
      <c r="AIF267" s="726"/>
      <c r="AIG267" s="726"/>
      <c r="AIH267" s="726"/>
      <c r="AII267" s="726"/>
      <c r="AIJ267" s="726"/>
      <c r="AIK267" s="726"/>
      <c r="AIL267" s="726"/>
      <c r="AIM267" s="726"/>
      <c r="AIN267" s="726"/>
      <c r="AIO267" s="726"/>
      <c r="AIP267" s="726"/>
      <c r="AIQ267" s="726"/>
      <c r="AIR267" s="726"/>
      <c r="AIS267" s="726"/>
      <c r="AIT267" s="726"/>
      <c r="AIU267" s="726"/>
      <c r="AIV267" s="726"/>
      <c r="AIW267" s="726"/>
      <c r="AIX267" s="726"/>
      <c r="AIY267" s="726"/>
      <c r="AIZ267" s="726"/>
      <c r="AJA267" s="726"/>
      <c r="AJB267" s="726"/>
      <c r="AJC267" s="726"/>
      <c r="AJD267" s="726"/>
      <c r="AJE267" s="726"/>
      <c r="AJF267" s="726"/>
      <c r="AJG267" s="726"/>
      <c r="AJH267" s="726"/>
      <c r="AJI267" s="726"/>
      <c r="AJJ267" s="726"/>
      <c r="AJK267" s="726"/>
      <c r="AJL267" s="726"/>
      <c r="AJM267" s="726"/>
      <c r="AJN267" s="726"/>
      <c r="AJO267" s="726"/>
      <c r="AJP267" s="726"/>
      <c r="AJQ267" s="726"/>
      <c r="AJR267" s="726"/>
      <c r="AJS267" s="726"/>
      <c r="AJT267" s="726"/>
      <c r="AJU267" s="726"/>
      <c r="AJV267" s="726"/>
      <c r="AJW267" s="726"/>
      <c r="AJX267" s="726"/>
      <c r="AJY267" s="726"/>
      <c r="AJZ267" s="726"/>
      <c r="AKA267" s="726"/>
      <c r="AKB267" s="726"/>
      <c r="AKC267" s="726"/>
      <c r="AKD267" s="726"/>
      <c r="AKE267" s="726"/>
      <c r="AKF267" s="726"/>
      <c r="AKG267" s="726"/>
      <c r="AKH267" s="726"/>
      <c r="AKI267" s="726"/>
      <c r="AKJ267" s="726"/>
      <c r="AKK267" s="726"/>
      <c r="AKL267" s="726"/>
      <c r="AKM267" s="726"/>
      <c r="AKN267" s="726"/>
      <c r="AKO267" s="726"/>
      <c r="AKP267" s="726"/>
      <c r="AKQ267" s="726"/>
      <c r="AKR267" s="726"/>
      <c r="AKS267" s="726"/>
      <c r="AKT267" s="726"/>
      <c r="AKU267" s="726"/>
      <c r="AKV267" s="726"/>
      <c r="AKW267" s="726"/>
      <c r="AKX267" s="726"/>
      <c r="AKY267" s="726"/>
      <c r="AKZ267" s="726"/>
      <c r="ALA267" s="726"/>
      <c r="ALB267" s="726"/>
      <c r="ALC267" s="726"/>
      <c r="ALD267" s="726"/>
      <c r="ALE267" s="726"/>
      <c r="ALF267" s="726"/>
      <c r="ALG267" s="726"/>
      <c r="ALH267" s="726"/>
      <c r="ALI267" s="726"/>
      <c r="ALJ267" s="726"/>
      <c r="ALK267" s="726"/>
      <c r="ALL267" s="726"/>
      <c r="ALM267" s="726"/>
      <c r="ALN267" s="726"/>
      <c r="ALO267" s="726"/>
      <c r="ALP267" s="726"/>
      <c r="ALQ267" s="726"/>
      <c r="ALR267" s="726"/>
      <c r="ALS267" s="726"/>
      <c r="ALT267" s="726"/>
      <c r="ALU267" s="726"/>
      <c r="ALV267" s="726"/>
      <c r="ALW267" s="726"/>
      <c r="ALX267" s="726"/>
      <c r="ALY267" s="726"/>
      <c r="ALZ267" s="726"/>
      <c r="AMA267" s="726"/>
      <c r="AMB267" s="726"/>
      <c r="AMC267" s="726"/>
      <c r="AMD267" s="726"/>
      <c r="AME267" s="726"/>
      <c r="AMF267" s="726"/>
      <c r="AMG267" s="726"/>
      <c r="AMH267" s="726"/>
      <c r="AMI267" s="726"/>
      <c r="AMJ267" s="726"/>
      <c r="AMK267" s="726"/>
      <c r="AML267" s="726"/>
      <c r="AMM267" s="726"/>
      <c r="AMN267" s="726"/>
      <c r="AMO267" s="726"/>
      <c r="AMP267" s="726"/>
      <c r="AMQ267" s="726"/>
      <c r="AMR267" s="726"/>
      <c r="AMS267" s="726"/>
      <c r="AMT267" s="726"/>
      <c r="AMU267" s="726"/>
      <c r="AMV267" s="726"/>
      <c r="AMW267" s="726"/>
      <c r="AMX267" s="726"/>
      <c r="AMY267" s="726"/>
      <c r="AMZ267" s="726"/>
      <c r="ANA267" s="726"/>
      <c r="ANB267" s="726"/>
      <c r="ANC267" s="726"/>
      <c r="AND267" s="726"/>
      <c r="ANE267" s="726"/>
      <c r="ANF267" s="726"/>
      <c r="ANG267" s="726"/>
      <c r="ANH267" s="726"/>
      <c r="ANI267" s="726"/>
      <c r="ANJ267" s="726"/>
      <c r="ANK267" s="726"/>
      <c r="ANL267" s="726"/>
      <c r="ANM267" s="726"/>
      <c r="ANN267" s="726"/>
      <c r="ANO267" s="726"/>
      <c r="ANP267" s="726"/>
      <c r="ANQ267" s="726"/>
      <c r="ANR267" s="726"/>
      <c r="ANS267" s="726"/>
      <c r="ANT267" s="726"/>
      <c r="ANU267" s="726"/>
      <c r="ANV267" s="726"/>
      <c r="ANW267" s="726"/>
      <c r="ANX267" s="726"/>
      <c r="ANY267" s="726"/>
      <c r="ANZ267" s="726"/>
      <c r="AOA267" s="726"/>
      <c r="AOB267" s="726"/>
      <c r="AOC267" s="726"/>
      <c r="AOD267" s="726"/>
      <c r="AOE267" s="726"/>
      <c r="AOF267" s="726"/>
      <c r="AOG267" s="726"/>
      <c r="AOH267" s="726"/>
      <c r="AOI267" s="726"/>
      <c r="AOJ267" s="726"/>
      <c r="AOK267" s="726"/>
      <c r="AOL267" s="726"/>
      <c r="AOM267" s="726"/>
      <c r="AON267" s="726"/>
      <c r="AOO267" s="726"/>
      <c r="AOP267" s="726"/>
      <c r="AOQ267" s="726"/>
      <c r="AOR267" s="726"/>
      <c r="AOS267" s="726"/>
      <c r="AOT267" s="726"/>
      <c r="AOU267" s="726"/>
      <c r="AOV267" s="726"/>
      <c r="AOW267" s="726"/>
      <c r="AOX267" s="726"/>
      <c r="AOY267" s="726"/>
      <c r="AOZ267" s="726"/>
      <c r="APA267" s="726"/>
      <c r="APB267" s="726"/>
      <c r="APC267" s="726"/>
      <c r="APD267" s="726"/>
      <c r="APE267" s="726"/>
      <c r="APF267" s="726"/>
      <c r="APG267" s="726"/>
      <c r="APH267" s="726"/>
      <c r="API267" s="726"/>
      <c r="APJ267" s="726"/>
      <c r="APK267" s="726"/>
      <c r="APL267" s="726"/>
      <c r="APM267" s="726"/>
      <c r="APN267" s="726"/>
      <c r="APO267" s="726"/>
      <c r="APP267" s="726"/>
      <c r="APQ267" s="726"/>
      <c r="APR267" s="726"/>
      <c r="APS267" s="726"/>
      <c r="APT267" s="726"/>
      <c r="APU267" s="726"/>
      <c r="APV267" s="726"/>
      <c r="APW267" s="726"/>
      <c r="APX267" s="726"/>
      <c r="APY267" s="726"/>
      <c r="APZ267" s="726"/>
      <c r="AQA267" s="726"/>
      <c r="AQB267" s="726"/>
      <c r="AQC267" s="726"/>
      <c r="AQD267" s="726"/>
      <c r="AQE267" s="726"/>
      <c r="AQF267" s="726"/>
      <c r="AQG267" s="726"/>
      <c r="AQH267" s="726"/>
      <c r="AQI267" s="726"/>
      <c r="AQJ267" s="726"/>
      <c r="AQK267" s="726"/>
      <c r="AQL267" s="726"/>
      <c r="AQM267" s="726"/>
      <c r="AQN267" s="726"/>
      <c r="AQO267" s="726"/>
      <c r="AQP267" s="726"/>
      <c r="AQQ267" s="726"/>
      <c r="AQR267" s="726"/>
      <c r="AQS267" s="726"/>
      <c r="AQT267" s="726"/>
      <c r="AQU267" s="726"/>
      <c r="AQV267" s="726"/>
      <c r="AQW267" s="726"/>
      <c r="AQX267" s="726"/>
      <c r="AQY267" s="726"/>
      <c r="AQZ267" s="726"/>
      <c r="ARA267" s="726"/>
      <c r="ARB267" s="726"/>
      <c r="ARC267" s="726"/>
      <c r="ARD267" s="726"/>
      <c r="ARE267" s="726"/>
      <c r="ARF267" s="726"/>
      <c r="ARG267" s="726"/>
      <c r="ARH267" s="726"/>
      <c r="ARI267" s="726"/>
      <c r="ARJ267" s="726"/>
      <c r="ARK267" s="726"/>
      <c r="ARL267" s="726"/>
      <c r="ARM267" s="726"/>
      <c r="ARN267" s="726"/>
      <c r="ARO267" s="726"/>
      <c r="ARP267" s="726"/>
      <c r="ARQ267" s="726"/>
      <c r="ARR267" s="726"/>
      <c r="ARS267" s="726"/>
      <c r="ART267" s="726"/>
      <c r="ARU267" s="726"/>
      <c r="ARV267" s="726"/>
      <c r="ARW267" s="726"/>
      <c r="ARX267" s="726"/>
      <c r="ARY267" s="726"/>
      <c r="ARZ267" s="726"/>
      <c r="ASA267" s="726"/>
      <c r="ASB267" s="726"/>
      <c r="ASC267" s="726"/>
      <c r="ASD267" s="726"/>
      <c r="ASE267" s="726"/>
      <c r="ASF267" s="726"/>
      <c r="ASG267" s="726"/>
      <c r="ASH267" s="726"/>
      <c r="ASI267" s="726"/>
      <c r="ASJ267" s="726"/>
      <c r="ASK267" s="726"/>
      <c r="ASL267" s="726"/>
      <c r="ASM267" s="726"/>
      <c r="ASN267" s="726"/>
      <c r="ASO267" s="726"/>
      <c r="ASP267" s="726"/>
      <c r="ASQ267" s="726"/>
      <c r="ASR267" s="726"/>
      <c r="ASS267" s="726"/>
      <c r="AST267" s="726"/>
      <c r="ASU267" s="726"/>
      <c r="ASV267" s="726"/>
      <c r="ASW267" s="726"/>
      <c r="ASX267" s="726"/>
      <c r="ASY267" s="726"/>
      <c r="ASZ267" s="726"/>
      <c r="ATA267" s="726"/>
      <c r="ATB267" s="726"/>
      <c r="ATC267" s="726"/>
      <c r="ATD267" s="726"/>
      <c r="ATE267" s="726"/>
      <c r="ATF267" s="726"/>
      <c r="ATG267" s="726"/>
      <c r="ATH267" s="726"/>
      <c r="ATI267" s="726"/>
      <c r="ATJ267" s="726"/>
      <c r="ATK267" s="726"/>
      <c r="ATL267" s="726"/>
      <c r="ATM267" s="726"/>
      <c r="ATN267" s="726"/>
      <c r="ATO267" s="726"/>
      <c r="ATP267" s="726"/>
      <c r="ATQ267" s="726"/>
      <c r="ATR267" s="726"/>
      <c r="ATS267" s="726"/>
      <c r="ATT267" s="726"/>
      <c r="ATU267" s="726"/>
      <c r="ATV267" s="726"/>
      <c r="ATW267" s="726"/>
      <c r="ATX267" s="726"/>
      <c r="ATY267" s="726"/>
      <c r="ATZ267" s="726"/>
      <c r="AUA267" s="726"/>
      <c r="AUB267" s="726"/>
      <c r="AUC267" s="726"/>
      <c r="AUD267" s="726"/>
      <c r="AUE267" s="726"/>
      <c r="AUF267" s="726"/>
      <c r="AUG267" s="726"/>
      <c r="AUH267" s="726"/>
      <c r="AUI267" s="726"/>
      <c r="AUJ267" s="726"/>
      <c r="AUK267" s="726"/>
      <c r="AUL267" s="726"/>
      <c r="AUM267" s="726"/>
      <c r="AUN267" s="726"/>
      <c r="AUO267" s="726"/>
      <c r="AUP267" s="726"/>
      <c r="AUQ267" s="726"/>
      <c r="AUR267" s="726"/>
      <c r="AUS267" s="726"/>
      <c r="AUT267" s="726"/>
      <c r="AUU267" s="726"/>
      <c r="AUV267" s="726"/>
      <c r="AUW267" s="726"/>
      <c r="AUX267" s="726"/>
      <c r="AUY267" s="726"/>
      <c r="AUZ267" s="726"/>
      <c r="AVA267" s="726"/>
      <c r="AVB267" s="726"/>
      <c r="AVC267" s="726"/>
      <c r="AVD267" s="726"/>
      <c r="AVE267" s="726"/>
      <c r="AVF267" s="726"/>
      <c r="AVG267" s="726"/>
      <c r="AVH267" s="726"/>
      <c r="AVI267" s="726"/>
      <c r="AVJ267" s="726"/>
      <c r="AVK267" s="726"/>
      <c r="AVL267" s="726"/>
      <c r="AVM267" s="726"/>
      <c r="AVN267" s="726"/>
      <c r="AVO267" s="726"/>
      <c r="AVP267" s="726"/>
      <c r="AVQ267" s="726"/>
      <c r="AVR267" s="726"/>
      <c r="AVS267" s="726"/>
      <c r="AVT267" s="726"/>
      <c r="AVU267" s="726"/>
      <c r="AVV267" s="726"/>
      <c r="AVW267" s="726"/>
      <c r="AVX267" s="726"/>
      <c r="AVY267" s="726"/>
      <c r="AVZ267" s="726"/>
      <c r="AWA267" s="726"/>
      <c r="AWB267" s="726"/>
      <c r="AWC267" s="726"/>
      <c r="AWD267" s="726"/>
      <c r="AWE267" s="726"/>
      <c r="AWF267" s="726"/>
      <c r="AWG267" s="726"/>
      <c r="AWH267" s="726"/>
      <c r="AWI267" s="726"/>
      <c r="AWJ267" s="726"/>
      <c r="AWK267" s="726"/>
      <c r="AWL267" s="726"/>
      <c r="AWM267" s="726"/>
      <c r="AWN267" s="726"/>
      <c r="AWO267" s="726"/>
      <c r="AWP267" s="726"/>
      <c r="AWQ267" s="726"/>
      <c r="AWR267" s="726"/>
      <c r="AWS267" s="726"/>
      <c r="AWT267" s="726"/>
      <c r="AWU267" s="726"/>
      <c r="AWV267" s="726"/>
      <c r="AWW267" s="726"/>
      <c r="AWX267" s="726"/>
      <c r="AWY267" s="726"/>
      <c r="AWZ267" s="726"/>
      <c r="AXA267" s="726"/>
      <c r="AXB267" s="726"/>
      <c r="AXC267" s="726"/>
      <c r="AXD267" s="726"/>
      <c r="AXE267" s="726"/>
      <c r="AXF267" s="726"/>
      <c r="AXG267" s="726"/>
      <c r="AXH267" s="726"/>
      <c r="AXI267" s="726"/>
      <c r="AXJ267" s="726"/>
      <c r="AXK267" s="726"/>
      <c r="AXL267" s="726"/>
      <c r="AXM267" s="726"/>
      <c r="AXN267" s="726"/>
      <c r="AXO267" s="726"/>
      <c r="AXP267" s="726"/>
      <c r="AXQ267" s="726"/>
      <c r="AXR267" s="726"/>
      <c r="AXS267" s="726"/>
      <c r="AXT267" s="726"/>
      <c r="AXU267" s="726"/>
      <c r="AXV267" s="726"/>
      <c r="AXW267" s="726"/>
      <c r="AXX267" s="726"/>
      <c r="AXY267" s="726"/>
      <c r="AXZ267" s="726"/>
      <c r="AYA267" s="726"/>
      <c r="AYB267" s="726"/>
      <c r="AYC267" s="726"/>
      <c r="AYD267" s="726"/>
      <c r="AYE267" s="726"/>
      <c r="AYF267" s="726"/>
      <c r="AYG267" s="726"/>
      <c r="AYH267" s="726"/>
      <c r="AYI267" s="726"/>
      <c r="AYJ267" s="726"/>
      <c r="AYK267" s="726"/>
      <c r="AYL267" s="726"/>
      <c r="AYM267" s="726"/>
      <c r="AYN267" s="726"/>
      <c r="AYO267" s="726"/>
      <c r="AYP267" s="726"/>
      <c r="AYQ267" s="726"/>
      <c r="AYR267" s="726"/>
      <c r="AYS267" s="726"/>
      <c r="AYT267" s="726"/>
      <c r="AYU267" s="726"/>
      <c r="AYV267" s="726"/>
      <c r="AYW267" s="726"/>
      <c r="AYX267" s="726"/>
      <c r="AYY267" s="726"/>
      <c r="AYZ267" s="726"/>
      <c r="AZA267" s="726"/>
      <c r="AZB267" s="726"/>
      <c r="AZC267" s="726"/>
      <c r="AZD267" s="726"/>
      <c r="AZE267" s="726"/>
      <c r="AZF267" s="726"/>
      <c r="AZG267" s="726"/>
      <c r="AZH267" s="726"/>
      <c r="AZI267" s="726"/>
      <c r="AZJ267" s="726"/>
      <c r="AZK267" s="726"/>
      <c r="AZL267" s="726"/>
      <c r="AZM267" s="726"/>
      <c r="AZN267" s="726"/>
      <c r="AZO267" s="726"/>
      <c r="AZP267" s="726"/>
      <c r="AZQ267" s="726"/>
      <c r="AZR267" s="726"/>
      <c r="AZS267" s="726"/>
      <c r="AZT267" s="726"/>
      <c r="AZU267" s="726"/>
      <c r="AZV267" s="726"/>
      <c r="AZW267" s="726"/>
      <c r="AZX267" s="726"/>
      <c r="AZY267" s="726"/>
      <c r="AZZ267" s="726"/>
      <c r="BAA267" s="726"/>
      <c r="BAB267" s="726"/>
      <c r="BAC267" s="726"/>
      <c r="BAD267" s="726"/>
      <c r="BAE267" s="726"/>
      <c r="BAF267" s="726"/>
      <c r="BAG267" s="726"/>
      <c r="BAH267" s="726"/>
      <c r="BAI267" s="726"/>
      <c r="BAJ267" s="726"/>
      <c r="BAK267" s="726"/>
      <c r="BAL267" s="726"/>
      <c r="BAM267" s="726"/>
      <c r="BAN267" s="726"/>
      <c r="BAO267" s="726"/>
      <c r="BAP267" s="726"/>
      <c r="BAQ267" s="726"/>
      <c r="BAR267" s="726"/>
      <c r="BAS267" s="726"/>
      <c r="BAT267" s="726"/>
      <c r="BAU267" s="726"/>
      <c r="BAV267" s="726"/>
      <c r="BAW267" s="726"/>
      <c r="BAX267" s="726"/>
      <c r="BAY267" s="726"/>
      <c r="BAZ267" s="726"/>
      <c r="BBA267" s="726"/>
      <c r="BBB267" s="726"/>
      <c r="BBC267" s="726"/>
      <c r="BBD267" s="726"/>
      <c r="BBE267" s="726"/>
      <c r="BBF267" s="726"/>
      <c r="BBG267" s="726"/>
      <c r="BBH267" s="726"/>
      <c r="BBI267" s="726"/>
      <c r="BBJ267" s="726"/>
      <c r="BBK267" s="726"/>
      <c r="BBL267" s="726"/>
      <c r="BBM267" s="726"/>
      <c r="BBN267" s="726"/>
      <c r="BBO267" s="726"/>
      <c r="BBP267" s="726"/>
      <c r="BBQ267" s="726"/>
      <c r="BBR267" s="726"/>
      <c r="BBS267" s="726"/>
      <c r="BBT267" s="726"/>
      <c r="BBU267" s="726"/>
      <c r="BBV267" s="726"/>
      <c r="BBW267" s="726"/>
      <c r="BBX267" s="726"/>
      <c r="BBY267" s="726"/>
      <c r="BBZ267" s="726"/>
      <c r="BCA267" s="726"/>
      <c r="BCB267" s="726"/>
      <c r="BCC267" s="726"/>
      <c r="BCD267" s="726"/>
      <c r="BCE267" s="726"/>
      <c r="BCF267" s="726"/>
      <c r="BCG267" s="726"/>
      <c r="BCH267" s="726"/>
      <c r="BCI267" s="726"/>
      <c r="BCJ267" s="726"/>
      <c r="BCK267" s="726"/>
      <c r="BCL267" s="726"/>
      <c r="BCM267" s="726"/>
      <c r="BCN267" s="726"/>
      <c r="BCO267" s="726"/>
      <c r="BCP267" s="726"/>
      <c r="BCQ267" s="726"/>
      <c r="BCR267" s="726"/>
      <c r="BCS267" s="726"/>
      <c r="BCT267" s="726"/>
      <c r="BCU267" s="726"/>
      <c r="BCV267" s="726"/>
      <c r="BCW267" s="726"/>
      <c r="BCX267" s="726"/>
      <c r="BCY267" s="726"/>
      <c r="BCZ267" s="726"/>
      <c r="BDA267" s="726"/>
      <c r="BDB267" s="726"/>
      <c r="BDC267" s="726"/>
      <c r="BDD267" s="726"/>
      <c r="BDE267" s="726"/>
      <c r="BDF267" s="726"/>
      <c r="BDG267" s="726"/>
      <c r="BDH267" s="726"/>
      <c r="BDI267" s="726"/>
      <c r="BDJ267" s="726"/>
      <c r="BDK267" s="726"/>
      <c r="BDL267" s="726"/>
      <c r="BDM267" s="726"/>
      <c r="BDN267" s="726"/>
      <c r="BDO267" s="726"/>
      <c r="BDP267" s="726"/>
      <c r="BDQ267" s="726"/>
      <c r="BDR267" s="726"/>
      <c r="BDS267" s="726"/>
      <c r="BDT267" s="726"/>
      <c r="BDU267" s="726"/>
      <c r="BDV267" s="726"/>
      <c r="BDW267" s="726"/>
      <c r="BDX267" s="726"/>
      <c r="BDY267" s="726"/>
      <c r="BDZ267" s="726"/>
      <c r="BEA267" s="726"/>
      <c r="BEB267" s="726"/>
      <c r="BEC267" s="726"/>
      <c r="BED267" s="726"/>
      <c r="BEE267" s="726"/>
      <c r="BEF267" s="726"/>
      <c r="BEG267" s="726"/>
      <c r="BEH267" s="726"/>
      <c r="BEI267" s="726"/>
      <c r="BEJ267" s="726"/>
      <c r="BEK267" s="726"/>
      <c r="BEL267" s="726"/>
      <c r="BEM267" s="726"/>
      <c r="BEN267" s="726"/>
      <c r="BEO267" s="726"/>
      <c r="BEP267" s="726"/>
      <c r="BEQ267" s="726"/>
      <c r="BER267" s="726"/>
      <c r="BES267" s="726"/>
      <c r="BET267" s="726"/>
      <c r="BEU267" s="726"/>
      <c r="BEV267" s="726"/>
      <c r="BEW267" s="726"/>
      <c r="BEX267" s="726"/>
      <c r="BEY267" s="726"/>
      <c r="BEZ267" s="726"/>
      <c r="BFA267" s="726"/>
      <c r="BFB267" s="726"/>
      <c r="BFC267" s="726"/>
      <c r="BFD267" s="726"/>
      <c r="BFE267" s="726"/>
      <c r="BFF267" s="726"/>
      <c r="BFG267" s="726"/>
      <c r="BFH267" s="726"/>
      <c r="BFI267" s="726"/>
      <c r="BFJ267" s="726"/>
      <c r="BFK267" s="726"/>
      <c r="BFL267" s="726"/>
      <c r="BFM267" s="726"/>
      <c r="BFN267" s="726"/>
      <c r="BFO267" s="726"/>
      <c r="BFP267" s="726"/>
      <c r="BFQ267" s="726"/>
      <c r="BFR267" s="726"/>
      <c r="BFS267" s="726"/>
      <c r="BFT267" s="726"/>
      <c r="BFU267" s="726"/>
      <c r="BFV267" s="726"/>
      <c r="BFW267" s="726"/>
      <c r="BFX267" s="726"/>
      <c r="BFY267" s="726"/>
      <c r="BFZ267" s="726"/>
      <c r="BGA267" s="726"/>
      <c r="BGB267" s="726"/>
      <c r="BGC267" s="726"/>
      <c r="BGD267" s="726"/>
      <c r="BGE267" s="726"/>
      <c r="BGF267" s="726"/>
      <c r="BGG267" s="726"/>
      <c r="BGH267" s="726"/>
      <c r="BGI267" s="726"/>
      <c r="BGJ267" s="726"/>
      <c r="BGK267" s="726"/>
      <c r="BGL267" s="726"/>
      <c r="BGM267" s="726"/>
      <c r="BGN267" s="726"/>
      <c r="BGO267" s="726"/>
      <c r="BGP267" s="726"/>
      <c r="BGQ267" s="726"/>
      <c r="BGR267" s="726"/>
      <c r="BGS267" s="726"/>
      <c r="BGT267" s="726"/>
      <c r="BGU267" s="726"/>
      <c r="BGV267" s="726"/>
      <c r="BGW267" s="726"/>
      <c r="BGX267" s="726"/>
      <c r="BGY267" s="726"/>
      <c r="BGZ267" s="726"/>
      <c r="BHA267" s="726"/>
      <c r="BHB267" s="726"/>
      <c r="BHC267" s="726"/>
      <c r="BHD267" s="726"/>
      <c r="BHE267" s="726"/>
      <c r="BHF267" s="726"/>
      <c r="BHG267" s="726"/>
      <c r="BHH267" s="726"/>
      <c r="BHI267" s="726"/>
      <c r="BHJ267" s="726"/>
      <c r="BHK267" s="726"/>
      <c r="BHL267" s="726"/>
      <c r="BHM267" s="726"/>
      <c r="BHN267" s="726"/>
      <c r="BHO267" s="726"/>
      <c r="BHP267" s="726"/>
      <c r="BHQ267" s="726"/>
      <c r="BHR267" s="726"/>
      <c r="BHS267" s="726"/>
      <c r="BHT267" s="726"/>
      <c r="BHU267" s="726"/>
      <c r="BHV267" s="726"/>
      <c r="BHW267" s="726"/>
      <c r="BHX267" s="726"/>
      <c r="BHY267" s="726"/>
      <c r="BHZ267" s="726"/>
      <c r="BIA267" s="726"/>
      <c r="BIB267" s="726"/>
      <c r="BIC267" s="726"/>
      <c r="BID267" s="726"/>
      <c r="BIE267" s="726"/>
      <c r="BIF267" s="726"/>
      <c r="BIG267" s="726"/>
      <c r="BIH267" s="726"/>
      <c r="BII267" s="726"/>
      <c r="BIJ267" s="726"/>
      <c r="BIK267" s="726"/>
      <c r="BIL267" s="726"/>
      <c r="BIM267" s="726"/>
      <c r="BIN267" s="726"/>
      <c r="BIO267" s="726"/>
      <c r="BIP267" s="726"/>
      <c r="BIQ267" s="726"/>
      <c r="BIR267" s="726"/>
      <c r="BIS267" s="726"/>
      <c r="BIT267" s="726"/>
      <c r="BIU267" s="726"/>
      <c r="BIV267" s="726"/>
      <c r="BIW267" s="726"/>
      <c r="BIX267" s="726"/>
      <c r="BIY267" s="726"/>
      <c r="BIZ267" s="726"/>
      <c r="BJA267" s="726"/>
      <c r="BJB267" s="726"/>
      <c r="BJC267" s="726"/>
      <c r="BJD267" s="726"/>
      <c r="BJE267" s="726"/>
      <c r="BJF267" s="726"/>
      <c r="BJG267" s="726"/>
      <c r="BJH267" s="726"/>
      <c r="BJI267" s="726"/>
      <c r="BJJ267" s="726"/>
      <c r="BJK267" s="726"/>
      <c r="BJL267" s="726"/>
      <c r="BJM267" s="726"/>
      <c r="BJN267" s="726"/>
      <c r="BJO267" s="726"/>
      <c r="BJP267" s="726"/>
      <c r="BJQ267" s="726"/>
      <c r="BJR267" s="726"/>
      <c r="BJS267" s="726"/>
      <c r="BJT267" s="726"/>
      <c r="BJU267" s="726"/>
      <c r="BJV267" s="726"/>
      <c r="BJW267" s="726"/>
      <c r="BJX267" s="726"/>
      <c r="BJY267" s="726"/>
      <c r="BJZ267" s="726"/>
      <c r="BKA267" s="726"/>
      <c r="BKB267" s="726"/>
      <c r="BKC267" s="726"/>
      <c r="BKD267" s="726"/>
      <c r="BKE267" s="726"/>
      <c r="BKF267" s="726"/>
      <c r="BKG267" s="726"/>
      <c r="BKH267" s="726"/>
      <c r="BKI267" s="726"/>
      <c r="BKJ267" s="726"/>
      <c r="BKK267" s="726"/>
      <c r="BKL267" s="726"/>
      <c r="BKM267" s="726"/>
      <c r="BKN267" s="726"/>
      <c r="BKO267" s="726"/>
      <c r="BKP267" s="726"/>
      <c r="BKQ267" s="726"/>
      <c r="BKR267" s="726"/>
      <c r="BKS267" s="726"/>
      <c r="BKT267" s="726"/>
      <c r="BKU267" s="726"/>
      <c r="BKV267" s="726"/>
      <c r="BKW267" s="726"/>
      <c r="BKX267" s="726"/>
      <c r="BKY267" s="726"/>
      <c r="BKZ267" s="726"/>
      <c r="BLA267" s="726"/>
      <c r="BLB267" s="726"/>
      <c r="BLC267" s="726"/>
      <c r="BLD267" s="726"/>
      <c r="BLE267" s="726"/>
      <c r="BLF267" s="726"/>
      <c r="BLG267" s="726"/>
      <c r="BLH267" s="726"/>
      <c r="BLI267" s="726"/>
      <c r="BLJ267" s="726"/>
      <c r="BLK267" s="726"/>
      <c r="BLL267" s="726"/>
      <c r="BLM267" s="726"/>
      <c r="BLN267" s="726"/>
      <c r="BLO267" s="726"/>
      <c r="BLP267" s="726"/>
      <c r="BLQ267" s="726"/>
      <c r="BLR267" s="726"/>
      <c r="BLS267" s="726"/>
      <c r="BLT267" s="726"/>
      <c r="BLU267" s="726"/>
      <c r="BLV267" s="726"/>
      <c r="BLW267" s="726"/>
      <c r="BLX267" s="726"/>
      <c r="BLY267" s="726"/>
      <c r="BLZ267" s="726"/>
      <c r="BMA267" s="726"/>
      <c r="BMB267" s="726"/>
      <c r="BMC267" s="726"/>
      <c r="BMD267" s="726"/>
      <c r="BME267" s="726"/>
      <c r="BMF267" s="726"/>
      <c r="BMG267" s="726"/>
      <c r="BMH267" s="726"/>
      <c r="BMI267" s="726"/>
      <c r="BMJ267" s="726"/>
      <c r="BMK267" s="726"/>
      <c r="BML267" s="726"/>
      <c r="BMM267" s="726"/>
      <c r="BMN267" s="726"/>
      <c r="BMO267" s="726"/>
      <c r="BMP267" s="726"/>
      <c r="BMQ267" s="726"/>
      <c r="BMR267" s="726"/>
      <c r="BMS267" s="726"/>
      <c r="BMT267" s="726"/>
      <c r="BMU267" s="726"/>
      <c r="BMV267" s="726"/>
      <c r="BMW267" s="726"/>
      <c r="BMX267" s="726"/>
      <c r="BMY267" s="726"/>
      <c r="BMZ267" s="726"/>
      <c r="BNA267" s="726"/>
      <c r="BNB267" s="726"/>
      <c r="BNC267" s="726"/>
      <c r="BND267" s="726"/>
      <c r="BNE267" s="726"/>
      <c r="BNF267" s="726"/>
      <c r="BNG267" s="726"/>
      <c r="BNH267" s="726"/>
      <c r="BNI267" s="726"/>
      <c r="BNJ267" s="726"/>
      <c r="BNK267" s="726"/>
      <c r="BNL267" s="726"/>
      <c r="BNM267" s="726"/>
      <c r="BNN267" s="726"/>
      <c r="BNO267" s="726"/>
      <c r="BNP267" s="726"/>
      <c r="BNQ267" s="726"/>
      <c r="BNR267" s="726"/>
      <c r="BNS267" s="726"/>
      <c r="BNT267" s="726"/>
      <c r="BNU267" s="726"/>
      <c r="BNV267" s="726"/>
      <c r="BNW267" s="726"/>
      <c r="BNX267" s="726"/>
      <c r="BNY267" s="726"/>
      <c r="BNZ267" s="726"/>
      <c r="BOA267" s="726"/>
      <c r="BOB267" s="726"/>
      <c r="BOC267" s="726"/>
      <c r="BOD267" s="726"/>
      <c r="BOE267" s="726"/>
      <c r="BOF267" s="726"/>
      <c r="BOG267" s="726"/>
      <c r="BOH267" s="726"/>
      <c r="BOI267" s="726"/>
      <c r="BOJ267" s="726"/>
      <c r="BOK267" s="726"/>
      <c r="BOL267" s="726"/>
      <c r="BOM267" s="726"/>
      <c r="BON267" s="726"/>
      <c r="BOO267" s="726"/>
      <c r="BOP267" s="726"/>
      <c r="BOQ267" s="726"/>
      <c r="BOR267" s="726"/>
      <c r="BOS267" s="726"/>
      <c r="BOT267" s="726"/>
      <c r="BOU267" s="726"/>
      <c r="BOV267" s="726"/>
      <c r="BOW267" s="726"/>
      <c r="BOX267" s="726"/>
      <c r="BOY267" s="726"/>
      <c r="BOZ267" s="726"/>
      <c r="BPA267" s="726"/>
      <c r="BPB267" s="726"/>
      <c r="BPC267" s="726"/>
      <c r="BPD267" s="726"/>
      <c r="BPE267" s="726"/>
      <c r="BPF267" s="726"/>
      <c r="BPG267" s="726"/>
      <c r="BPH267" s="726"/>
      <c r="BPI267" s="726"/>
      <c r="BPJ267" s="726"/>
      <c r="BPK267" s="726"/>
      <c r="BPL267" s="726"/>
      <c r="BPM267" s="726"/>
      <c r="BPN267" s="726"/>
      <c r="BPO267" s="726"/>
      <c r="BPP267" s="726"/>
      <c r="BPQ267" s="726"/>
      <c r="BPR267" s="726"/>
      <c r="BPS267" s="726"/>
      <c r="BPT267" s="726"/>
      <c r="BPU267" s="726"/>
      <c r="BPV267" s="726"/>
      <c r="BPW267" s="726"/>
      <c r="BPX267" s="726"/>
      <c r="BPY267" s="726"/>
      <c r="BPZ267" s="726"/>
      <c r="BQA267" s="726"/>
      <c r="BQB267" s="726"/>
      <c r="BQC267" s="726"/>
      <c r="BQD267" s="726"/>
      <c r="BQE267" s="726"/>
      <c r="BQF267" s="726"/>
      <c r="BQG267" s="726"/>
      <c r="BQH267" s="726"/>
      <c r="BQI267" s="726"/>
      <c r="BQJ267" s="726"/>
      <c r="BQK267" s="726"/>
      <c r="BQL267" s="726"/>
      <c r="BQM267" s="726"/>
      <c r="BQN267" s="726"/>
      <c r="BQO267" s="726"/>
      <c r="BQP267" s="726"/>
      <c r="BQQ267" s="726"/>
      <c r="BQR267" s="726"/>
      <c r="BQS267" s="726"/>
      <c r="BQT267" s="726"/>
      <c r="BQU267" s="726"/>
      <c r="BQV267" s="726"/>
      <c r="BQW267" s="726"/>
      <c r="BQX267" s="726"/>
      <c r="BQY267" s="726"/>
      <c r="BQZ267" s="726"/>
      <c r="BRA267" s="726"/>
      <c r="BRB267" s="726"/>
      <c r="BRC267" s="726"/>
      <c r="BRD267" s="726"/>
      <c r="BRE267" s="726"/>
      <c r="BRF267" s="726"/>
      <c r="BRG267" s="726"/>
      <c r="BRH267" s="726"/>
      <c r="BRI267" s="726"/>
      <c r="BRJ267" s="726"/>
      <c r="BRK267" s="726"/>
      <c r="BRL267" s="726"/>
      <c r="BRM267" s="726"/>
      <c r="BRN267" s="726"/>
      <c r="BRO267" s="726"/>
      <c r="BRP267" s="726"/>
      <c r="BRQ267" s="726"/>
      <c r="BRR267" s="726"/>
      <c r="BRS267" s="726"/>
      <c r="BRT267" s="726"/>
      <c r="BRU267" s="726"/>
      <c r="BRV267" s="726"/>
      <c r="BRW267" s="726"/>
      <c r="BRX267" s="726"/>
      <c r="BRY267" s="726"/>
      <c r="BRZ267" s="726"/>
      <c r="BSA267" s="726"/>
      <c r="BSB267" s="726"/>
      <c r="BSC267" s="726"/>
      <c r="BSD267" s="726"/>
      <c r="BSE267" s="726"/>
      <c r="BSF267" s="726"/>
      <c r="BSG267" s="726"/>
      <c r="BSH267" s="726"/>
      <c r="BSI267" s="726"/>
      <c r="BSJ267" s="726"/>
      <c r="BSK267" s="726"/>
      <c r="BSL267" s="726"/>
      <c r="BSM267" s="726"/>
      <c r="BSN267" s="726"/>
      <c r="BSO267" s="726"/>
      <c r="BSP267" s="726"/>
      <c r="BSQ267" s="726"/>
      <c r="BSR267" s="726"/>
      <c r="BSS267" s="726"/>
      <c r="BST267" s="726"/>
      <c r="BSU267" s="726"/>
      <c r="BSV267" s="726"/>
      <c r="BSW267" s="726"/>
      <c r="BSX267" s="726"/>
      <c r="BSY267" s="726"/>
      <c r="BSZ267" s="726"/>
      <c r="BTA267" s="726"/>
      <c r="BTB267" s="726"/>
      <c r="BTC267" s="726"/>
      <c r="BTD267" s="726"/>
      <c r="BTE267" s="726"/>
      <c r="BTF267" s="726"/>
      <c r="BTG267" s="726"/>
      <c r="BTH267" s="726"/>
      <c r="BTI267" s="726"/>
      <c r="BTJ267" s="726"/>
      <c r="BTK267" s="726"/>
      <c r="BTL267" s="726"/>
      <c r="BTM267" s="726"/>
      <c r="BTN267" s="726"/>
      <c r="BTO267" s="726"/>
      <c r="BTP267" s="726"/>
      <c r="BTQ267" s="726"/>
      <c r="BTR267" s="726"/>
      <c r="BTS267" s="726"/>
      <c r="BTT267" s="726"/>
      <c r="BTU267" s="726"/>
      <c r="BTV267" s="726"/>
      <c r="BTW267" s="726"/>
      <c r="BTX267" s="726"/>
      <c r="BTY267" s="726"/>
      <c r="BTZ267" s="726"/>
      <c r="BUA267" s="726"/>
      <c r="BUB267" s="726"/>
      <c r="BUC267" s="726"/>
      <c r="BUD267" s="726"/>
      <c r="BUE267" s="726"/>
      <c r="BUF267" s="726"/>
      <c r="BUG267" s="726"/>
      <c r="BUH267" s="726"/>
      <c r="BUI267" s="726"/>
      <c r="BUJ267" s="726"/>
      <c r="BUK267" s="726"/>
      <c r="BUL267" s="726"/>
      <c r="BUM267" s="726"/>
      <c r="BUN267" s="726"/>
      <c r="BUO267" s="726"/>
      <c r="BUP267" s="726"/>
      <c r="BUQ267" s="726"/>
      <c r="BUR267" s="726"/>
      <c r="BUS267" s="726"/>
      <c r="BUT267" s="726"/>
      <c r="BUU267" s="726"/>
      <c r="BUV267" s="726"/>
      <c r="BUW267" s="726"/>
      <c r="BUX267" s="726"/>
      <c r="BUY267" s="726"/>
      <c r="BUZ267" s="726"/>
      <c r="BVA267" s="726"/>
      <c r="BVB267" s="726"/>
      <c r="BVC267" s="726"/>
      <c r="BVD267" s="726"/>
      <c r="BVE267" s="726"/>
      <c r="BVF267" s="726"/>
      <c r="BVG267" s="726"/>
      <c r="BVH267" s="726"/>
      <c r="BVI267" s="726"/>
      <c r="BVJ267" s="726"/>
      <c r="BVK267" s="726"/>
      <c r="BVL267" s="726"/>
      <c r="BVM267" s="726"/>
      <c r="BVN267" s="726"/>
      <c r="BVO267" s="726"/>
      <c r="BVP267" s="726"/>
      <c r="BVQ267" s="726"/>
      <c r="BVR267" s="726"/>
      <c r="BVS267" s="726"/>
      <c r="BVT267" s="726"/>
      <c r="BVU267" s="726"/>
      <c r="BVV267" s="726"/>
      <c r="BVW267" s="726"/>
      <c r="BVX267" s="726"/>
      <c r="BVY267" s="726"/>
      <c r="BVZ267" s="726"/>
      <c r="BWA267" s="726"/>
      <c r="BWB267" s="726"/>
      <c r="BWC267" s="726"/>
      <c r="BWD267" s="726"/>
      <c r="BWE267" s="726"/>
      <c r="BWF267" s="726"/>
      <c r="BWG267" s="726"/>
      <c r="BWH267" s="726"/>
      <c r="BWI267" s="726"/>
      <c r="BWJ267" s="726"/>
      <c r="BWK267" s="726"/>
      <c r="BWL267" s="726"/>
      <c r="BWM267" s="726"/>
      <c r="BWN267" s="726"/>
      <c r="BWO267" s="726"/>
      <c r="BWP267" s="726"/>
      <c r="BWQ267" s="726"/>
      <c r="BWR267" s="726"/>
      <c r="BWS267" s="726"/>
      <c r="BWT267" s="726"/>
      <c r="BWU267" s="726"/>
      <c r="BWV267" s="726"/>
      <c r="BWW267" s="726"/>
      <c r="BWX267" s="726"/>
      <c r="BWY267" s="726"/>
      <c r="BWZ267" s="726"/>
      <c r="BXA267" s="726"/>
      <c r="BXB267" s="726"/>
      <c r="BXC267" s="726"/>
      <c r="BXD267" s="726"/>
      <c r="BXE267" s="726"/>
      <c r="BXF267" s="726"/>
      <c r="BXG267" s="726"/>
      <c r="BXH267" s="726"/>
      <c r="BXI267" s="726"/>
      <c r="BXJ267" s="726"/>
      <c r="BXK267" s="726"/>
      <c r="BXL267" s="726"/>
      <c r="BXM267" s="726"/>
      <c r="BXN267" s="726"/>
      <c r="BXO267" s="726"/>
      <c r="BXP267" s="726"/>
      <c r="BXQ267" s="726"/>
      <c r="BXR267" s="726"/>
      <c r="BXS267" s="726"/>
      <c r="BXT267" s="726"/>
      <c r="BXU267" s="726"/>
      <c r="BXV267" s="726"/>
      <c r="BXW267" s="726"/>
      <c r="BXX267" s="726"/>
      <c r="BXY267" s="726"/>
      <c r="BXZ267" s="726"/>
      <c r="BYA267" s="726"/>
      <c r="BYB267" s="726"/>
      <c r="BYC267" s="726"/>
      <c r="BYD267" s="726"/>
      <c r="BYE267" s="726"/>
      <c r="BYF267" s="726"/>
      <c r="BYG267" s="726"/>
      <c r="BYH267" s="726"/>
      <c r="BYI267" s="726"/>
      <c r="BYJ267" s="726"/>
      <c r="BYK267" s="726"/>
      <c r="BYL267" s="726"/>
      <c r="BYM267" s="726"/>
      <c r="BYN267" s="726"/>
      <c r="BYO267" s="726"/>
      <c r="BYP267" s="726"/>
      <c r="BYQ267" s="726"/>
      <c r="BYR267" s="726"/>
      <c r="BYS267" s="726"/>
      <c r="BYT267" s="726"/>
      <c r="BYU267" s="726"/>
      <c r="BYV267" s="726"/>
      <c r="BYW267" s="726"/>
      <c r="BYX267" s="726"/>
      <c r="BYY267" s="726"/>
      <c r="BYZ267" s="726"/>
      <c r="BZA267" s="726"/>
      <c r="BZB267" s="726"/>
      <c r="BZC267" s="726"/>
      <c r="BZD267" s="726"/>
      <c r="BZE267" s="726"/>
      <c r="BZF267" s="726"/>
      <c r="BZG267" s="726"/>
      <c r="BZH267" s="726"/>
      <c r="BZI267" s="726"/>
      <c r="BZJ267" s="726"/>
      <c r="BZK267" s="726"/>
      <c r="BZL267" s="726"/>
      <c r="BZM267" s="726"/>
      <c r="BZN267" s="726"/>
      <c r="BZO267" s="726"/>
      <c r="BZP267" s="726"/>
      <c r="BZQ267" s="726"/>
      <c r="BZR267" s="726"/>
      <c r="BZS267" s="726"/>
      <c r="BZT267" s="726"/>
      <c r="BZU267" s="726"/>
      <c r="BZV267" s="726"/>
      <c r="BZW267" s="726"/>
      <c r="BZX267" s="726"/>
      <c r="BZY267" s="726"/>
      <c r="BZZ267" s="726"/>
      <c r="CAA267" s="726"/>
      <c r="CAB267" s="726"/>
      <c r="CAC267" s="726"/>
      <c r="CAD267" s="726"/>
      <c r="CAE267" s="726"/>
      <c r="CAF267" s="726"/>
      <c r="CAG267" s="726"/>
      <c r="CAH267" s="726"/>
      <c r="CAI267" s="726"/>
      <c r="CAJ267" s="726"/>
      <c r="CAK267" s="726"/>
      <c r="CAL267" s="726"/>
      <c r="CAM267" s="726"/>
      <c r="CAN267" s="726"/>
      <c r="CAO267" s="726"/>
      <c r="CAP267" s="726"/>
      <c r="CAQ267" s="726"/>
      <c r="CAR267" s="726"/>
      <c r="CAS267" s="726"/>
      <c r="CAT267" s="726"/>
      <c r="CAU267" s="726"/>
      <c r="CAV267" s="726"/>
      <c r="CAW267" s="726"/>
      <c r="CAX267" s="726"/>
      <c r="CAY267" s="726"/>
      <c r="CAZ267" s="726"/>
      <c r="CBA267" s="726"/>
      <c r="CBB267" s="726"/>
      <c r="CBC267" s="726"/>
      <c r="CBD267" s="726"/>
      <c r="CBE267" s="726"/>
      <c r="CBF267" s="726"/>
      <c r="CBG267" s="726"/>
      <c r="CBH267" s="726"/>
      <c r="CBI267" s="726"/>
      <c r="CBJ267" s="726"/>
      <c r="CBK267" s="726"/>
      <c r="CBL267" s="726"/>
      <c r="CBM267" s="726"/>
      <c r="CBN267" s="726"/>
      <c r="CBO267" s="726"/>
      <c r="CBP267" s="726"/>
      <c r="CBQ267" s="726"/>
      <c r="CBR267" s="726"/>
      <c r="CBS267" s="726"/>
      <c r="CBT267" s="726"/>
      <c r="CBU267" s="726"/>
      <c r="CBV267" s="726"/>
      <c r="CBW267" s="726"/>
      <c r="CBX267" s="726"/>
      <c r="CBY267" s="726"/>
      <c r="CBZ267" s="726"/>
      <c r="CCA267" s="726"/>
      <c r="CCB267" s="726"/>
      <c r="CCC267" s="726"/>
      <c r="CCD267" s="726"/>
      <c r="CCE267" s="726"/>
      <c r="CCF267" s="726"/>
      <c r="CCG267" s="726"/>
      <c r="CCH267" s="726"/>
      <c r="CCI267" s="726"/>
      <c r="CCJ267" s="726"/>
      <c r="CCK267" s="726"/>
      <c r="CCL267" s="726"/>
      <c r="CCM267" s="726"/>
      <c r="CCN267" s="726"/>
      <c r="CCO267" s="726"/>
      <c r="CCP267" s="726"/>
      <c r="CCQ267" s="726"/>
      <c r="CCR267" s="726"/>
      <c r="CCS267" s="726"/>
      <c r="CCT267" s="726"/>
      <c r="CCU267" s="726"/>
      <c r="CCV267" s="726"/>
      <c r="CCW267" s="726"/>
      <c r="CCX267" s="726"/>
      <c r="CCY267" s="726"/>
      <c r="CCZ267" s="726"/>
      <c r="CDA267" s="726"/>
      <c r="CDB267" s="726"/>
      <c r="CDC267" s="726"/>
      <c r="CDD267" s="726"/>
      <c r="CDE267" s="726"/>
      <c r="CDF267" s="726"/>
      <c r="CDG267" s="726"/>
      <c r="CDH267" s="726"/>
      <c r="CDI267" s="726"/>
      <c r="CDJ267" s="726"/>
      <c r="CDK267" s="726"/>
      <c r="CDL267" s="726"/>
      <c r="CDM267" s="726"/>
      <c r="CDN267" s="726"/>
      <c r="CDO267" s="726"/>
      <c r="CDP267" s="726"/>
      <c r="CDQ267" s="726"/>
      <c r="CDR267" s="726"/>
      <c r="CDS267" s="726"/>
      <c r="CDT267" s="726"/>
      <c r="CDU267" s="726"/>
      <c r="CDV267" s="726"/>
      <c r="CDW267" s="726"/>
      <c r="CDX267" s="726"/>
      <c r="CDY267" s="726"/>
      <c r="CDZ267" s="726"/>
      <c r="CEA267" s="726"/>
      <c r="CEB267" s="726"/>
      <c r="CEC267" s="726"/>
      <c r="CED267" s="726"/>
      <c r="CEE267" s="726"/>
      <c r="CEF267" s="726"/>
      <c r="CEG267" s="726"/>
      <c r="CEH267" s="726"/>
      <c r="CEI267" s="726"/>
      <c r="CEJ267" s="726"/>
      <c r="CEK267" s="726"/>
      <c r="CEL267" s="726"/>
      <c r="CEM267" s="726"/>
      <c r="CEN267" s="726"/>
      <c r="CEO267" s="726"/>
      <c r="CEP267" s="726"/>
      <c r="CEQ267" s="726"/>
      <c r="CER267" s="726"/>
      <c r="CES267" s="726"/>
      <c r="CET267" s="726"/>
      <c r="CEU267" s="726"/>
      <c r="CEV267" s="726"/>
      <c r="CEW267" s="726"/>
      <c r="CEX267" s="726"/>
      <c r="CEY267" s="726"/>
      <c r="CEZ267" s="726"/>
      <c r="CFA267" s="726"/>
      <c r="CFB267" s="726"/>
      <c r="CFC267" s="726"/>
      <c r="CFD267" s="726"/>
      <c r="CFE267" s="726"/>
      <c r="CFF267" s="726"/>
      <c r="CFG267" s="726"/>
      <c r="CFH267" s="726"/>
      <c r="CFI267" s="726"/>
      <c r="CFJ267" s="726"/>
      <c r="CFK267" s="726"/>
      <c r="CFL267" s="726"/>
      <c r="CFM267" s="726"/>
      <c r="CFN267" s="726"/>
      <c r="CFO267" s="726"/>
      <c r="CFP267" s="726"/>
      <c r="CFQ267" s="726"/>
      <c r="CFR267" s="726"/>
      <c r="CFS267" s="726"/>
      <c r="CFT267" s="726"/>
      <c r="CFU267" s="726"/>
      <c r="CFV267" s="726"/>
      <c r="CFW267" s="726"/>
      <c r="CFX267" s="726"/>
      <c r="CFY267" s="726"/>
      <c r="CFZ267" s="726"/>
      <c r="CGA267" s="726"/>
      <c r="CGB267" s="726"/>
      <c r="CGC267" s="726"/>
      <c r="CGD267" s="726"/>
      <c r="CGE267" s="726"/>
      <c r="CGF267" s="726"/>
      <c r="CGG267" s="726"/>
      <c r="CGH267" s="726"/>
      <c r="CGI267" s="726"/>
      <c r="CGJ267" s="726"/>
      <c r="CGK267" s="726"/>
      <c r="CGL267" s="726"/>
      <c r="CGM267" s="726"/>
      <c r="CGN267" s="726"/>
      <c r="CGO267" s="726"/>
      <c r="CGP267" s="726"/>
      <c r="CGQ267" s="726"/>
      <c r="CGR267" s="726"/>
      <c r="CGS267" s="726"/>
      <c r="CGT267" s="726"/>
      <c r="CGU267" s="726"/>
      <c r="CGV267" s="726"/>
      <c r="CGW267" s="726"/>
      <c r="CGX267" s="726"/>
      <c r="CGY267" s="726"/>
      <c r="CGZ267" s="726"/>
      <c r="CHA267" s="726"/>
      <c r="CHB267" s="726"/>
      <c r="CHC267" s="726"/>
      <c r="CHD267" s="726"/>
      <c r="CHE267" s="726"/>
      <c r="CHF267" s="726"/>
      <c r="CHG267" s="726"/>
      <c r="CHH267" s="726"/>
      <c r="CHI267" s="726"/>
      <c r="CHJ267" s="726"/>
      <c r="CHK267" s="726"/>
      <c r="CHL267" s="726"/>
      <c r="CHM267" s="726"/>
      <c r="CHN267" s="726"/>
      <c r="CHO267" s="726"/>
      <c r="CHP267" s="726"/>
      <c r="CHQ267" s="726"/>
      <c r="CHR267" s="726"/>
      <c r="CHS267" s="726"/>
      <c r="CHT267" s="726"/>
      <c r="CHU267" s="726"/>
      <c r="CHV267" s="726"/>
      <c r="CHW267" s="726"/>
      <c r="CHX267" s="726"/>
      <c r="CHY267" s="726"/>
      <c r="CHZ267" s="726"/>
      <c r="CIA267" s="726"/>
      <c r="CIB267" s="726"/>
      <c r="CIC267" s="726"/>
      <c r="CID267" s="726"/>
      <c r="CIE267" s="726"/>
      <c r="CIF267" s="726"/>
      <c r="CIG267" s="726"/>
      <c r="CIH267" s="726"/>
      <c r="CII267" s="726"/>
      <c r="CIJ267" s="726"/>
      <c r="CIK267" s="726"/>
      <c r="CIL267" s="726"/>
      <c r="CIM267" s="726"/>
      <c r="CIN267" s="726"/>
      <c r="CIO267" s="726"/>
      <c r="CIP267" s="726"/>
      <c r="CIQ267" s="726"/>
      <c r="CIR267" s="726"/>
      <c r="CIS267" s="726"/>
      <c r="CIT267" s="726"/>
      <c r="CIU267" s="726"/>
      <c r="CIV267" s="726"/>
      <c r="CIW267" s="726"/>
      <c r="CIX267" s="726"/>
      <c r="CIY267" s="726"/>
      <c r="CIZ267" s="726"/>
      <c r="CJA267" s="726"/>
      <c r="CJB267" s="726"/>
      <c r="CJC267" s="726"/>
      <c r="CJD267" s="726"/>
      <c r="CJE267" s="726"/>
      <c r="CJF267" s="726"/>
      <c r="CJG267" s="726"/>
      <c r="CJH267" s="726"/>
      <c r="CJI267" s="726"/>
      <c r="CJJ267" s="726"/>
      <c r="CJK267" s="726"/>
      <c r="CJL267" s="726"/>
      <c r="CJM267" s="726"/>
      <c r="CJN267" s="726"/>
      <c r="CJO267" s="726"/>
      <c r="CJP267" s="726"/>
      <c r="CJQ267" s="726"/>
      <c r="CJR267" s="726"/>
      <c r="CJS267" s="726"/>
      <c r="CJT267" s="726"/>
      <c r="CJU267" s="726"/>
      <c r="CJV267" s="726"/>
      <c r="CJW267" s="726"/>
      <c r="CJX267" s="726"/>
      <c r="CJY267" s="726"/>
      <c r="CJZ267" s="726"/>
      <c r="CKA267" s="726"/>
      <c r="CKB267" s="726"/>
      <c r="CKC267" s="726"/>
      <c r="CKD267" s="726"/>
      <c r="CKE267" s="726"/>
      <c r="CKF267" s="726"/>
      <c r="CKG267" s="726"/>
      <c r="CKH267" s="726"/>
      <c r="CKI267" s="726"/>
      <c r="CKJ267" s="726"/>
      <c r="CKK267" s="726"/>
      <c r="CKL267" s="726"/>
      <c r="CKM267" s="726"/>
      <c r="CKN267" s="726"/>
      <c r="CKO267" s="726"/>
      <c r="CKP267" s="726"/>
      <c r="CKQ267" s="726"/>
      <c r="CKR267" s="726"/>
      <c r="CKS267" s="726"/>
      <c r="CKT267" s="726"/>
      <c r="CKU267" s="726"/>
      <c r="CKV267" s="726"/>
      <c r="CKW267" s="726"/>
      <c r="CKX267" s="726"/>
      <c r="CKY267" s="726"/>
      <c r="CKZ267" s="726"/>
      <c r="CLA267" s="726"/>
      <c r="CLB267" s="726"/>
      <c r="CLC267" s="726"/>
      <c r="CLD267" s="726"/>
      <c r="CLE267" s="726"/>
      <c r="CLF267" s="726"/>
      <c r="CLG267" s="726"/>
      <c r="CLH267" s="726"/>
      <c r="CLI267" s="726"/>
      <c r="CLJ267" s="726"/>
      <c r="CLK267" s="726"/>
      <c r="CLL267" s="726"/>
      <c r="CLM267" s="726"/>
      <c r="CLN267" s="726"/>
      <c r="CLO267" s="726"/>
      <c r="CLP267" s="726"/>
      <c r="CLQ267" s="726"/>
      <c r="CLR267" s="726"/>
      <c r="CLS267" s="726"/>
      <c r="CLT267" s="726"/>
      <c r="CLU267" s="726"/>
      <c r="CLV267" s="726"/>
      <c r="CLW267" s="726"/>
      <c r="CLX267" s="726"/>
      <c r="CLY267" s="726"/>
      <c r="CLZ267" s="726"/>
      <c r="CMA267" s="726"/>
      <c r="CMB267" s="726"/>
      <c r="CMC267" s="726"/>
      <c r="CMD267" s="726"/>
      <c r="CME267" s="726"/>
      <c r="CMF267" s="726"/>
      <c r="CMG267" s="726"/>
      <c r="CMH267" s="726"/>
      <c r="CMI267" s="726"/>
      <c r="CMJ267" s="726"/>
      <c r="CMK267" s="726"/>
      <c r="CML267" s="726"/>
      <c r="CMM267" s="726"/>
      <c r="CMN267" s="726"/>
      <c r="CMO267" s="726"/>
      <c r="CMP267" s="726"/>
      <c r="CMQ267" s="726"/>
      <c r="CMR267" s="726"/>
      <c r="CMS267" s="726"/>
      <c r="CMT267" s="726"/>
      <c r="CMU267" s="726"/>
      <c r="CMV267" s="726"/>
      <c r="CMW267" s="726"/>
      <c r="CMX267" s="726"/>
      <c r="CMY267" s="726"/>
      <c r="CMZ267" s="726"/>
      <c r="CNA267" s="726"/>
      <c r="CNB267" s="726"/>
      <c r="CNC267" s="726"/>
      <c r="CND267" s="726"/>
      <c r="CNE267" s="726"/>
      <c r="CNF267" s="726"/>
      <c r="CNG267" s="726"/>
      <c r="CNH267" s="726"/>
      <c r="CNI267" s="726"/>
      <c r="CNJ267" s="726"/>
      <c r="CNK267" s="726"/>
      <c r="CNL267" s="726"/>
      <c r="CNM267" s="726"/>
      <c r="CNN267" s="726"/>
      <c r="CNO267" s="726"/>
      <c r="CNP267" s="726"/>
      <c r="CNQ267" s="726"/>
      <c r="CNR267" s="726"/>
      <c r="CNS267" s="726"/>
      <c r="CNT267" s="726"/>
      <c r="CNU267" s="726"/>
      <c r="CNV267" s="726"/>
      <c r="CNW267" s="726"/>
      <c r="CNX267" s="726"/>
      <c r="CNY267" s="726"/>
      <c r="CNZ267" s="726"/>
      <c r="COA267" s="726"/>
      <c r="COB267" s="726"/>
      <c r="COC267" s="726"/>
      <c r="COD267" s="726"/>
      <c r="COE267" s="726"/>
      <c r="COF267" s="726"/>
      <c r="COG267" s="726"/>
      <c r="COH267" s="726"/>
      <c r="COI267" s="726"/>
      <c r="COJ267" s="726"/>
      <c r="COK267" s="726"/>
      <c r="COL267" s="726"/>
      <c r="COM267" s="726"/>
      <c r="CON267" s="726"/>
      <c r="COO267" s="726"/>
      <c r="COP267" s="726"/>
      <c r="COQ267" s="726"/>
      <c r="COR267" s="726"/>
      <c r="COS267" s="726"/>
      <c r="COT267" s="726"/>
      <c r="COU267" s="726"/>
      <c r="COV267" s="726"/>
      <c r="COW267" s="726"/>
      <c r="COX267" s="726"/>
      <c r="COY267" s="726"/>
      <c r="COZ267" s="726"/>
      <c r="CPA267" s="726"/>
      <c r="CPB267" s="726"/>
      <c r="CPC267" s="726"/>
      <c r="CPD267" s="726"/>
      <c r="CPE267" s="726"/>
      <c r="CPF267" s="726"/>
      <c r="CPG267" s="726"/>
      <c r="CPH267" s="726"/>
      <c r="CPI267" s="726"/>
      <c r="CPJ267" s="726"/>
      <c r="CPK267" s="726"/>
      <c r="CPL267" s="726"/>
      <c r="CPM267" s="726"/>
      <c r="CPN267" s="726"/>
      <c r="CPO267" s="726"/>
      <c r="CPP267" s="726"/>
      <c r="CPQ267" s="726"/>
      <c r="CPR267" s="726"/>
      <c r="CPS267" s="726"/>
      <c r="CPT267" s="726"/>
      <c r="CPU267" s="726"/>
      <c r="CPV267" s="726"/>
      <c r="CPW267" s="726"/>
      <c r="CPX267" s="726"/>
      <c r="CPY267" s="726"/>
      <c r="CPZ267" s="726"/>
      <c r="CQA267" s="726"/>
      <c r="CQB267" s="726"/>
      <c r="CQC267" s="726"/>
      <c r="CQD267" s="726"/>
      <c r="CQE267" s="726"/>
      <c r="CQF267" s="726"/>
      <c r="CQG267" s="726"/>
      <c r="CQH267" s="726"/>
      <c r="CQI267" s="726"/>
      <c r="CQJ267" s="726"/>
      <c r="CQK267" s="726"/>
      <c r="CQL267" s="726"/>
      <c r="CQM267" s="726"/>
      <c r="CQN267" s="726"/>
      <c r="CQO267" s="726"/>
      <c r="CQP267" s="726"/>
      <c r="CQQ267" s="726"/>
      <c r="CQR267" s="726"/>
      <c r="CQS267" s="726"/>
      <c r="CQT267" s="726"/>
      <c r="CQU267" s="726"/>
      <c r="CQV267" s="726"/>
      <c r="CQW267" s="726"/>
      <c r="CQX267" s="726"/>
      <c r="CQY267" s="726"/>
      <c r="CQZ267" s="726"/>
      <c r="CRA267" s="726"/>
      <c r="CRB267" s="726"/>
      <c r="CRC267" s="726"/>
      <c r="CRD267" s="726"/>
      <c r="CRE267" s="726"/>
      <c r="CRF267" s="726"/>
      <c r="CRG267" s="726"/>
      <c r="CRH267" s="726"/>
      <c r="CRI267" s="726"/>
      <c r="CRJ267" s="726"/>
      <c r="CRK267" s="726"/>
      <c r="CRL267" s="726"/>
      <c r="CRM267" s="726"/>
      <c r="CRN267" s="726"/>
      <c r="CRO267" s="726"/>
      <c r="CRP267" s="726"/>
      <c r="CRQ267" s="726"/>
      <c r="CRR267" s="726"/>
      <c r="CRS267" s="726"/>
      <c r="CRT267" s="726"/>
      <c r="CRU267" s="726"/>
      <c r="CRV267" s="726"/>
      <c r="CRW267" s="726"/>
      <c r="CRX267" s="726"/>
      <c r="CRY267" s="726"/>
      <c r="CRZ267" s="726"/>
      <c r="CSA267" s="726"/>
      <c r="CSB267" s="726"/>
      <c r="CSC267" s="726"/>
      <c r="CSD267" s="726"/>
      <c r="CSE267" s="726"/>
      <c r="CSF267" s="726"/>
      <c r="CSG267" s="726"/>
      <c r="CSH267" s="726"/>
      <c r="CSI267" s="726"/>
      <c r="CSJ267" s="726"/>
      <c r="CSK267" s="726"/>
      <c r="CSL267" s="726"/>
      <c r="CSM267" s="726"/>
      <c r="CSN267" s="726"/>
      <c r="CSO267" s="726"/>
      <c r="CSP267" s="726"/>
      <c r="CSQ267" s="726"/>
      <c r="CSR267" s="726"/>
      <c r="CSS267" s="726"/>
      <c r="CST267" s="726"/>
      <c r="CSU267" s="726"/>
      <c r="CSV267" s="726"/>
      <c r="CSW267" s="726"/>
      <c r="CSX267" s="726"/>
      <c r="CSY267" s="726"/>
      <c r="CSZ267" s="726"/>
      <c r="CTA267" s="726"/>
      <c r="CTB267" s="726"/>
      <c r="CTC267" s="726"/>
      <c r="CTD267" s="726"/>
      <c r="CTE267" s="726"/>
      <c r="CTF267" s="726"/>
      <c r="CTG267" s="726"/>
      <c r="CTH267" s="726"/>
      <c r="CTI267" s="726"/>
      <c r="CTJ267" s="726"/>
      <c r="CTK267" s="726"/>
      <c r="CTL267" s="726"/>
      <c r="CTM267" s="726"/>
      <c r="CTN267" s="726"/>
      <c r="CTO267" s="726"/>
      <c r="CTP267" s="726"/>
      <c r="CTQ267" s="726"/>
      <c r="CTR267" s="726"/>
      <c r="CTS267" s="726"/>
      <c r="CTT267" s="726"/>
      <c r="CTU267" s="726"/>
      <c r="CTV267" s="726"/>
      <c r="CTW267" s="726"/>
      <c r="CTX267" s="726"/>
      <c r="CTY267" s="726"/>
      <c r="CTZ267" s="726"/>
      <c r="CUA267" s="726"/>
      <c r="CUB267" s="726"/>
      <c r="CUC267" s="726"/>
      <c r="CUD267" s="726"/>
      <c r="CUE267" s="726"/>
      <c r="CUF267" s="726"/>
      <c r="CUG267" s="726"/>
      <c r="CUH267" s="726"/>
      <c r="CUI267" s="726"/>
      <c r="CUJ267" s="726"/>
      <c r="CUK267" s="726"/>
      <c r="CUL267" s="726"/>
      <c r="CUM267" s="726"/>
      <c r="CUN267" s="726"/>
      <c r="CUO267" s="726"/>
      <c r="CUP267" s="726"/>
      <c r="CUQ267" s="726"/>
      <c r="CUR267" s="726"/>
      <c r="CUS267" s="726"/>
      <c r="CUT267" s="726"/>
      <c r="CUU267" s="726"/>
      <c r="CUV267" s="726"/>
      <c r="CUW267" s="726"/>
      <c r="CUX267" s="726"/>
      <c r="CUY267" s="726"/>
      <c r="CUZ267" s="726"/>
      <c r="CVA267" s="726"/>
      <c r="CVB267" s="726"/>
      <c r="CVC267" s="726"/>
      <c r="CVD267" s="726"/>
      <c r="CVE267" s="726"/>
      <c r="CVF267" s="726"/>
      <c r="CVG267" s="726"/>
      <c r="CVH267" s="726"/>
      <c r="CVI267" s="726"/>
      <c r="CVJ267" s="726"/>
      <c r="CVK267" s="726"/>
      <c r="CVL267" s="726"/>
      <c r="CVM267" s="726"/>
      <c r="CVN267" s="726"/>
      <c r="CVO267" s="726"/>
      <c r="CVP267" s="726"/>
      <c r="CVQ267" s="726"/>
      <c r="CVR267" s="726"/>
      <c r="CVS267" s="726"/>
      <c r="CVT267" s="726"/>
      <c r="CVU267" s="726"/>
      <c r="CVV267" s="726"/>
      <c r="CVW267" s="726"/>
      <c r="CVX267" s="726"/>
      <c r="CVY267" s="726"/>
      <c r="CVZ267" s="726"/>
      <c r="CWA267" s="726"/>
      <c r="CWB267" s="726"/>
      <c r="CWC267" s="726"/>
      <c r="CWD267" s="726"/>
      <c r="CWE267" s="726"/>
      <c r="CWF267" s="726"/>
      <c r="CWG267" s="726"/>
      <c r="CWH267" s="726"/>
      <c r="CWI267" s="726"/>
      <c r="CWJ267" s="726"/>
      <c r="CWK267" s="726"/>
      <c r="CWL267" s="726"/>
      <c r="CWM267" s="726"/>
      <c r="CWN267" s="726"/>
      <c r="CWO267" s="726"/>
      <c r="CWP267" s="726"/>
      <c r="CWQ267" s="726"/>
      <c r="CWR267" s="726"/>
      <c r="CWS267" s="726"/>
      <c r="CWT267" s="726"/>
      <c r="CWU267" s="726"/>
      <c r="CWV267" s="726"/>
      <c r="CWW267" s="726"/>
      <c r="CWX267" s="726"/>
      <c r="CWY267" s="726"/>
      <c r="CWZ267" s="726"/>
      <c r="CXA267" s="726"/>
      <c r="CXB267" s="726"/>
      <c r="CXC267" s="726"/>
      <c r="CXD267" s="726"/>
      <c r="CXE267" s="726"/>
      <c r="CXF267" s="726"/>
      <c r="CXG267" s="726"/>
      <c r="CXH267" s="726"/>
      <c r="CXI267" s="726"/>
      <c r="CXJ267" s="726"/>
      <c r="CXK267" s="726"/>
      <c r="CXL267" s="726"/>
      <c r="CXM267" s="726"/>
      <c r="CXN267" s="726"/>
      <c r="CXO267" s="726"/>
      <c r="CXP267" s="726"/>
      <c r="CXQ267" s="726"/>
      <c r="CXR267" s="726"/>
      <c r="CXS267" s="726"/>
      <c r="CXT267" s="726"/>
      <c r="CXU267" s="726"/>
      <c r="CXV267" s="726"/>
      <c r="CXW267" s="726"/>
      <c r="CXX267" s="726"/>
      <c r="CXY267" s="726"/>
      <c r="CXZ267" s="726"/>
      <c r="CYA267" s="726"/>
      <c r="CYB267" s="726"/>
      <c r="CYC267" s="726"/>
      <c r="CYD267" s="726"/>
      <c r="CYE267" s="726"/>
      <c r="CYF267" s="726"/>
      <c r="CYG267" s="726"/>
      <c r="CYH267" s="726"/>
      <c r="CYI267" s="726"/>
      <c r="CYJ267" s="726"/>
      <c r="CYK267" s="726"/>
      <c r="CYL267" s="726"/>
      <c r="CYM267" s="726"/>
      <c r="CYN267" s="726"/>
      <c r="CYO267" s="726"/>
      <c r="CYP267" s="726"/>
      <c r="CYQ267" s="726"/>
      <c r="CYR267" s="726"/>
      <c r="CYS267" s="726"/>
      <c r="CYT267" s="726"/>
      <c r="CYU267" s="726"/>
      <c r="CYV267" s="726"/>
      <c r="CYW267" s="726"/>
      <c r="CYX267" s="726"/>
      <c r="CYY267" s="726"/>
      <c r="CYZ267" s="726"/>
      <c r="CZA267" s="726"/>
      <c r="CZB267" s="726"/>
      <c r="CZC267" s="726"/>
      <c r="CZD267" s="726"/>
      <c r="CZE267" s="726"/>
      <c r="CZF267" s="726"/>
      <c r="CZG267" s="726"/>
      <c r="CZH267" s="726"/>
      <c r="CZI267" s="726"/>
      <c r="CZJ267" s="726"/>
      <c r="CZK267" s="726"/>
      <c r="CZL267" s="726"/>
      <c r="CZM267" s="726"/>
      <c r="CZN267" s="726"/>
      <c r="CZO267" s="726"/>
      <c r="CZP267" s="726"/>
      <c r="CZQ267" s="726"/>
      <c r="CZR267" s="726"/>
      <c r="CZS267" s="726"/>
      <c r="CZT267" s="726"/>
      <c r="CZU267" s="726"/>
      <c r="CZV267" s="726"/>
      <c r="CZW267" s="726"/>
      <c r="CZX267" s="726"/>
      <c r="CZY267" s="726"/>
      <c r="CZZ267" s="726"/>
      <c r="DAA267" s="726"/>
      <c r="DAB267" s="726"/>
      <c r="DAC267" s="726"/>
      <c r="DAD267" s="726"/>
      <c r="DAE267" s="726"/>
      <c r="DAF267" s="726"/>
      <c r="DAG267" s="726"/>
      <c r="DAH267" s="726"/>
      <c r="DAI267" s="726"/>
      <c r="DAJ267" s="726"/>
      <c r="DAK267" s="726"/>
      <c r="DAL267" s="726"/>
      <c r="DAM267" s="726"/>
      <c r="DAN267" s="726"/>
      <c r="DAO267" s="726"/>
      <c r="DAP267" s="726"/>
      <c r="DAQ267" s="726"/>
      <c r="DAR267" s="726"/>
      <c r="DAS267" s="726"/>
      <c r="DAT267" s="726"/>
      <c r="DAU267" s="726"/>
      <c r="DAV267" s="726"/>
      <c r="DAW267" s="726"/>
      <c r="DAX267" s="726"/>
      <c r="DAY267" s="726"/>
      <c r="DAZ267" s="726"/>
      <c r="DBA267" s="726"/>
      <c r="DBB267" s="726"/>
      <c r="DBC267" s="726"/>
      <c r="DBD267" s="726"/>
      <c r="DBE267" s="726"/>
      <c r="DBF267" s="726"/>
      <c r="DBG267" s="726"/>
      <c r="DBH267" s="726"/>
      <c r="DBI267" s="726"/>
      <c r="DBJ267" s="726"/>
      <c r="DBK267" s="726"/>
      <c r="DBL267" s="726"/>
      <c r="DBM267" s="726"/>
      <c r="DBN267" s="726"/>
      <c r="DBO267" s="726"/>
      <c r="DBP267" s="726"/>
      <c r="DBQ267" s="726"/>
      <c r="DBR267" s="726"/>
      <c r="DBS267" s="726"/>
      <c r="DBT267" s="726"/>
      <c r="DBU267" s="726"/>
      <c r="DBV267" s="726"/>
      <c r="DBW267" s="726"/>
      <c r="DBX267" s="726"/>
      <c r="DBY267" s="726"/>
      <c r="DBZ267" s="726"/>
      <c r="DCA267" s="726"/>
      <c r="DCB267" s="726"/>
      <c r="DCC267" s="726"/>
      <c r="DCD267" s="726"/>
      <c r="DCE267" s="726"/>
      <c r="DCF267" s="726"/>
      <c r="DCG267" s="726"/>
      <c r="DCH267" s="726"/>
      <c r="DCI267" s="726"/>
      <c r="DCJ267" s="726"/>
      <c r="DCK267" s="726"/>
      <c r="DCL267" s="726"/>
      <c r="DCM267" s="726"/>
      <c r="DCN267" s="726"/>
      <c r="DCO267" s="726"/>
      <c r="DCP267" s="726"/>
      <c r="DCQ267" s="726"/>
      <c r="DCR267" s="726"/>
      <c r="DCS267" s="726"/>
      <c r="DCT267" s="726"/>
      <c r="DCU267" s="726"/>
      <c r="DCV267" s="726"/>
      <c r="DCW267" s="726"/>
      <c r="DCX267" s="726"/>
      <c r="DCY267" s="726"/>
      <c r="DCZ267" s="726"/>
      <c r="DDA267" s="726"/>
      <c r="DDB267" s="726"/>
      <c r="DDC267" s="726"/>
      <c r="DDD267" s="726"/>
      <c r="DDE267" s="726"/>
      <c r="DDF267" s="726"/>
      <c r="DDG267" s="726"/>
      <c r="DDH267" s="726"/>
      <c r="DDI267" s="726"/>
      <c r="DDJ267" s="726"/>
      <c r="DDK267" s="726"/>
      <c r="DDL267" s="726"/>
      <c r="DDM267" s="726"/>
      <c r="DDN267" s="726"/>
      <c r="DDO267" s="726"/>
      <c r="DDP267" s="726"/>
      <c r="DDQ267" s="726"/>
      <c r="DDR267" s="726"/>
      <c r="DDS267" s="726"/>
      <c r="DDT267" s="726"/>
      <c r="DDU267" s="726"/>
      <c r="DDV267" s="726"/>
      <c r="DDW267" s="726"/>
      <c r="DDX267" s="726"/>
      <c r="DDY267" s="726"/>
      <c r="DDZ267" s="726"/>
      <c r="DEA267" s="726"/>
      <c r="DEB267" s="726"/>
      <c r="DEC267" s="726"/>
      <c r="DED267" s="726"/>
      <c r="DEE267" s="726"/>
      <c r="DEF267" s="726"/>
      <c r="DEG267" s="726"/>
      <c r="DEH267" s="726"/>
      <c r="DEI267" s="726"/>
      <c r="DEJ267" s="726"/>
      <c r="DEK267" s="726"/>
      <c r="DEL267" s="726"/>
      <c r="DEM267" s="726"/>
      <c r="DEN267" s="726"/>
      <c r="DEO267" s="726"/>
      <c r="DEP267" s="726"/>
      <c r="DEQ267" s="726"/>
      <c r="DER267" s="726"/>
      <c r="DES267" s="726"/>
      <c r="DET267" s="726"/>
      <c r="DEU267" s="726"/>
      <c r="DEV267" s="726"/>
      <c r="DEW267" s="726"/>
      <c r="DEX267" s="726"/>
      <c r="DEY267" s="726"/>
      <c r="DEZ267" s="726"/>
      <c r="DFA267" s="726"/>
      <c r="DFB267" s="726"/>
      <c r="DFC267" s="726"/>
      <c r="DFD267" s="726"/>
      <c r="DFE267" s="726"/>
      <c r="DFF267" s="726"/>
      <c r="DFG267" s="726"/>
      <c r="DFH267" s="726"/>
      <c r="DFI267" s="726"/>
      <c r="DFJ267" s="726"/>
      <c r="DFK267" s="726"/>
      <c r="DFL267" s="726"/>
      <c r="DFM267" s="726"/>
      <c r="DFN267" s="726"/>
      <c r="DFO267" s="726"/>
      <c r="DFP267" s="726"/>
      <c r="DFQ267" s="726"/>
      <c r="DFR267" s="726"/>
      <c r="DFS267" s="726"/>
      <c r="DFT267" s="726"/>
      <c r="DFU267" s="726"/>
      <c r="DFV267" s="726"/>
      <c r="DFW267" s="726"/>
      <c r="DFX267" s="726"/>
      <c r="DFY267" s="726"/>
      <c r="DFZ267" s="726"/>
      <c r="DGA267" s="726"/>
      <c r="DGB267" s="726"/>
      <c r="DGC267" s="726"/>
      <c r="DGD267" s="726"/>
      <c r="DGE267" s="726"/>
      <c r="DGF267" s="726"/>
      <c r="DGG267" s="726"/>
      <c r="DGH267" s="726"/>
      <c r="DGI267" s="726"/>
      <c r="DGJ267" s="726"/>
      <c r="DGK267" s="726"/>
      <c r="DGL267" s="726"/>
      <c r="DGM267" s="726"/>
      <c r="DGN267" s="726"/>
      <c r="DGO267" s="726"/>
      <c r="DGP267" s="726"/>
      <c r="DGQ267" s="726"/>
      <c r="DGR267" s="726"/>
      <c r="DGS267" s="726"/>
      <c r="DGT267" s="726"/>
      <c r="DGU267" s="726"/>
      <c r="DGV267" s="726"/>
      <c r="DGW267" s="726"/>
      <c r="DGX267" s="726"/>
      <c r="DGY267" s="726"/>
      <c r="DGZ267" s="726"/>
      <c r="DHA267" s="726"/>
      <c r="DHB267" s="726"/>
      <c r="DHC267" s="726"/>
      <c r="DHD267" s="726"/>
      <c r="DHE267" s="726"/>
      <c r="DHF267" s="726"/>
      <c r="DHG267" s="726"/>
      <c r="DHH267" s="726"/>
      <c r="DHI267" s="726"/>
      <c r="DHJ267" s="726"/>
      <c r="DHK267" s="726"/>
      <c r="DHL267" s="726"/>
      <c r="DHM267" s="726"/>
      <c r="DHN267" s="726"/>
      <c r="DHO267" s="726"/>
      <c r="DHP267" s="726"/>
      <c r="DHQ267" s="726"/>
      <c r="DHR267" s="726"/>
      <c r="DHS267" s="726"/>
      <c r="DHT267" s="726"/>
      <c r="DHU267" s="726"/>
      <c r="DHV267" s="726"/>
      <c r="DHW267" s="726"/>
      <c r="DHX267" s="726"/>
      <c r="DHY267" s="726"/>
      <c r="DHZ267" s="726"/>
      <c r="DIA267" s="726"/>
      <c r="DIB267" s="726"/>
      <c r="DIC267" s="726"/>
      <c r="DID267" s="726"/>
      <c r="DIE267" s="726"/>
      <c r="DIF267" s="726"/>
      <c r="DIG267" s="726"/>
      <c r="DIH267" s="726"/>
      <c r="DII267" s="726"/>
      <c r="DIJ267" s="726"/>
      <c r="DIK267" s="726"/>
      <c r="DIL267" s="726"/>
      <c r="DIM267" s="726"/>
      <c r="DIN267" s="726"/>
      <c r="DIO267" s="726"/>
      <c r="DIP267" s="726"/>
      <c r="DIQ267" s="726"/>
      <c r="DIR267" s="726"/>
      <c r="DIS267" s="726"/>
      <c r="DIT267" s="726"/>
      <c r="DIU267" s="726"/>
      <c r="DIV267" s="726"/>
      <c r="DIW267" s="726"/>
      <c r="DIX267" s="726"/>
      <c r="DIY267" s="726"/>
      <c r="DIZ267" s="726"/>
      <c r="DJA267" s="726"/>
      <c r="DJB267" s="726"/>
      <c r="DJC267" s="726"/>
      <c r="DJD267" s="726"/>
      <c r="DJE267" s="726"/>
      <c r="DJF267" s="726"/>
      <c r="DJG267" s="726"/>
      <c r="DJH267" s="726"/>
      <c r="DJI267" s="726"/>
      <c r="DJJ267" s="726"/>
      <c r="DJK267" s="726"/>
      <c r="DJL267" s="726"/>
      <c r="DJM267" s="726"/>
      <c r="DJN267" s="726"/>
      <c r="DJO267" s="726"/>
      <c r="DJP267" s="726"/>
      <c r="DJQ267" s="726"/>
      <c r="DJR267" s="726"/>
      <c r="DJS267" s="726"/>
      <c r="DJT267" s="726"/>
      <c r="DJU267" s="726"/>
      <c r="DJV267" s="726"/>
      <c r="DJW267" s="726"/>
      <c r="DJX267" s="726"/>
      <c r="DJY267" s="726"/>
      <c r="DJZ267" s="726"/>
      <c r="DKA267" s="726"/>
      <c r="DKB267" s="726"/>
      <c r="DKC267" s="726"/>
      <c r="DKD267" s="726"/>
      <c r="DKE267" s="726"/>
      <c r="DKF267" s="726"/>
      <c r="DKG267" s="726"/>
      <c r="DKH267" s="726"/>
      <c r="DKI267" s="726"/>
      <c r="DKJ267" s="726"/>
      <c r="DKK267" s="726"/>
      <c r="DKL267" s="726"/>
      <c r="DKM267" s="726"/>
      <c r="DKN267" s="726"/>
      <c r="DKO267" s="726"/>
      <c r="DKP267" s="726"/>
      <c r="DKQ267" s="726"/>
      <c r="DKR267" s="726"/>
      <c r="DKS267" s="726"/>
      <c r="DKT267" s="726"/>
      <c r="DKU267" s="726"/>
      <c r="DKV267" s="726"/>
      <c r="DKW267" s="726"/>
      <c r="DKX267" s="726"/>
      <c r="DKY267" s="726"/>
      <c r="DKZ267" s="726"/>
      <c r="DLA267" s="726"/>
      <c r="DLB267" s="726"/>
      <c r="DLC267" s="726"/>
      <c r="DLD267" s="726"/>
      <c r="DLE267" s="726"/>
      <c r="DLF267" s="726"/>
      <c r="DLG267" s="726"/>
      <c r="DLH267" s="726"/>
      <c r="DLI267" s="726"/>
      <c r="DLJ267" s="726"/>
      <c r="DLK267" s="726"/>
      <c r="DLL267" s="726"/>
      <c r="DLM267" s="726"/>
      <c r="DLN267" s="726"/>
      <c r="DLO267" s="726"/>
      <c r="DLP267" s="726"/>
      <c r="DLQ267" s="726"/>
      <c r="DLR267" s="726"/>
      <c r="DLS267" s="726"/>
      <c r="DLT267" s="726"/>
      <c r="DLU267" s="726"/>
      <c r="DLV267" s="726"/>
      <c r="DLW267" s="726"/>
      <c r="DLX267" s="726"/>
      <c r="DLY267" s="726"/>
      <c r="DLZ267" s="726"/>
      <c r="DMA267" s="726"/>
      <c r="DMB267" s="726"/>
      <c r="DMC267" s="726"/>
      <c r="DMD267" s="726"/>
      <c r="DME267" s="726"/>
      <c r="DMF267" s="726"/>
      <c r="DMG267" s="726"/>
      <c r="DMH267" s="726"/>
      <c r="DMI267" s="726"/>
      <c r="DMJ267" s="726"/>
      <c r="DMK267" s="726"/>
      <c r="DML267" s="726"/>
      <c r="DMM267" s="726"/>
      <c r="DMN267" s="726"/>
      <c r="DMO267" s="726"/>
      <c r="DMP267" s="726"/>
      <c r="DMQ267" s="726"/>
      <c r="DMR267" s="726"/>
      <c r="DMS267" s="726"/>
      <c r="DMT267" s="726"/>
      <c r="DMU267" s="726"/>
      <c r="DMV267" s="726"/>
      <c r="DMW267" s="726"/>
      <c r="DMX267" s="726"/>
      <c r="DMY267" s="726"/>
      <c r="DMZ267" s="726"/>
      <c r="DNA267" s="726"/>
      <c r="DNB267" s="726"/>
      <c r="DNC267" s="726"/>
      <c r="DND267" s="726"/>
      <c r="DNE267" s="726"/>
      <c r="DNF267" s="726"/>
      <c r="DNG267" s="726"/>
      <c r="DNH267" s="726"/>
      <c r="DNI267" s="726"/>
      <c r="DNJ267" s="726"/>
      <c r="DNK267" s="726"/>
      <c r="DNL267" s="726"/>
      <c r="DNM267" s="726"/>
      <c r="DNN267" s="726"/>
      <c r="DNO267" s="726"/>
      <c r="DNP267" s="726"/>
      <c r="DNQ267" s="726"/>
      <c r="DNR267" s="726"/>
      <c r="DNS267" s="726"/>
      <c r="DNT267" s="726"/>
      <c r="DNU267" s="726"/>
      <c r="DNV267" s="726"/>
      <c r="DNW267" s="726"/>
      <c r="DNX267" s="726"/>
      <c r="DNY267" s="726"/>
      <c r="DNZ267" s="726"/>
      <c r="DOA267" s="726"/>
      <c r="DOB267" s="726"/>
      <c r="DOC267" s="726"/>
      <c r="DOD267" s="726"/>
      <c r="DOE267" s="726"/>
      <c r="DOF267" s="726"/>
      <c r="DOG267" s="726"/>
      <c r="DOH267" s="726"/>
      <c r="DOI267" s="726"/>
      <c r="DOJ267" s="726"/>
      <c r="DOK267" s="726"/>
      <c r="DOL267" s="726"/>
      <c r="DOM267" s="726"/>
      <c r="DON267" s="726"/>
      <c r="DOO267" s="726"/>
      <c r="DOP267" s="726"/>
      <c r="DOQ267" s="726"/>
      <c r="DOR267" s="726"/>
      <c r="DOS267" s="726"/>
      <c r="DOT267" s="726"/>
      <c r="DOU267" s="726"/>
      <c r="DOV267" s="726"/>
      <c r="DOW267" s="726"/>
      <c r="DOX267" s="726"/>
      <c r="DOY267" s="726"/>
      <c r="DOZ267" s="726"/>
      <c r="DPA267" s="726"/>
      <c r="DPB267" s="726"/>
      <c r="DPC267" s="726"/>
      <c r="DPD267" s="726"/>
      <c r="DPE267" s="726"/>
      <c r="DPF267" s="726"/>
      <c r="DPG267" s="726"/>
      <c r="DPH267" s="726"/>
      <c r="DPI267" s="726"/>
      <c r="DPJ267" s="726"/>
      <c r="DPK267" s="726"/>
      <c r="DPL267" s="726"/>
      <c r="DPM267" s="726"/>
      <c r="DPN267" s="726"/>
      <c r="DPO267" s="726"/>
      <c r="DPP267" s="726"/>
      <c r="DPQ267" s="726"/>
      <c r="DPR267" s="726"/>
      <c r="DPS267" s="726"/>
      <c r="DPT267" s="726"/>
      <c r="DPU267" s="726"/>
      <c r="DPV267" s="726"/>
      <c r="DPW267" s="726"/>
      <c r="DPX267" s="726"/>
      <c r="DPY267" s="726"/>
      <c r="DPZ267" s="726"/>
      <c r="DQA267" s="726"/>
      <c r="DQB267" s="726"/>
      <c r="DQC267" s="726"/>
      <c r="DQD267" s="726"/>
      <c r="DQE267" s="726"/>
      <c r="DQF267" s="726"/>
      <c r="DQG267" s="726"/>
      <c r="DQH267" s="726"/>
      <c r="DQI267" s="726"/>
      <c r="DQJ267" s="726"/>
      <c r="DQK267" s="726"/>
      <c r="DQL267" s="726"/>
      <c r="DQM267" s="726"/>
      <c r="DQN267" s="726"/>
      <c r="DQO267" s="726"/>
      <c r="DQP267" s="726"/>
      <c r="DQQ267" s="726"/>
      <c r="DQR267" s="726"/>
      <c r="DQS267" s="726"/>
      <c r="DQT267" s="726"/>
      <c r="DQU267" s="726"/>
      <c r="DQV267" s="726"/>
      <c r="DQW267" s="726"/>
      <c r="DQX267" s="726"/>
      <c r="DQY267" s="726"/>
      <c r="DQZ267" s="726"/>
      <c r="DRA267" s="726"/>
      <c r="DRB267" s="726"/>
      <c r="DRC267" s="726"/>
      <c r="DRD267" s="726"/>
      <c r="DRE267" s="726"/>
      <c r="DRF267" s="726"/>
      <c r="DRG267" s="726"/>
      <c r="DRH267" s="726"/>
      <c r="DRI267" s="726"/>
      <c r="DRJ267" s="726"/>
      <c r="DRK267" s="726"/>
      <c r="DRL267" s="726"/>
      <c r="DRM267" s="726"/>
      <c r="DRN267" s="726"/>
      <c r="DRO267" s="726"/>
      <c r="DRP267" s="726"/>
      <c r="DRQ267" s="726"/>
      <c r="DRR267" s="726"/>
      <c r="DRS267" s="726"/>
      <c r="DRT267" s="726"/>
      <c r="DRU267" s="726"/>
      <c r="DRV267" s="726"/>
      <c r="DRW267" s="726"/>
      <c r="DRX267" s="726"/>
      <c r="DRY267" s="726"/>
      <c r="DRZ267" s="726"/>
      <c r="DSA267" s="726"/>
      <c r="DSB267" s="726"/>
      <c r="DSC267" s="726"/>
      <c r="DSD267" s="726"/>
      <c r="DSE267" s="726"/>
      <c r="DSF267" s="726"/>
      <c r="DSG267" s="726"/>
      <c r="DSH267" s="726"/>
      <c r="DSI267" s="726"/>
      <c r="DSJ267" s="726"/>
      <c r="DSK267" s="726"/>
      <c r="DSL267" s="726"/>
      <c r="DSM267" s="726"/>
      <c r="DSN267" s="726"/>
      <c r="DSO267" s="726"/>
      <c r="DSP267" s="726"/>
      <c r="DSQ267" s="726"/>
      <c r="DSR267" s="726"/>
      <c r="DSS267" s="726"/>
      <c r="DST267" s="726"/>
      <c r="DSU267" s="726"/>
      <c r="DSV267" s="726"/>
      <c r="DSW267" s="726"/>
      <c r="DSX267" s="726"/>
      <c r="DSY267" s="726"/>
      <c r="DSZ267" s="726"/>
      <c r="DTA267" s="726"/>
      <c r="DTB267" s="726"/>
      <c r="DTC267" s="726"/>
      <c r="DTD267" s="726"/>
      <c r="DTE267" s="726"/>
      <c r="DTF267" s="726"/>
      <c r="DTG267" s="726"/>
      <c r="DTH267" s="726"/>
      <c r="DTI267" s="726"/>
      <c r="DTJ267" s="726"/>
      <c r="DTK267" s="726"/>
      <c r="DTL267" s="726"/>
      <c r="DTM267" s="726"/>
      <c r="DTN267" s="726"/>
      <c r="DTO267" s="726"/>
      <c r="DTP267" s="726"/>
      <c r="DTQ267" s="726"/>
      <c r="DTR267" s="726"/>
      <c r="DTS267" s="726"/>
      <c r="DTT267" s="726"/>
      <c r="DTU267" s="726"/>
      <c r="DTV267" s="726"/>
      <c r="DTW267" s="726"/>
      <c r="DTX267" s="726"/>
      <c r="DTY267" s="726"/>
      <c r="DTZ267" s="726"/>
      <c r="DUA267" s="726"/>
      <c r="DUB267" s="726"/>
      <c r="DUC267" s="726"/>
      <c r="DUD267" s="726"/>
      <c r="DUE267" s="726"/>
      <c r="DUF267" s="726"/>
      <c r="DUG267" s="726"/>
      <c r="DUH267" s="726"/>
      <c r="DUI267" s="726"/>
      <c r="DUJ267" s="726"/>
      <c r="DUK267" s="726"/>
      <c r="DUL267" s="726"/>
      <c r="DUM267" s="726"/>
      <c r="DUN267" s="726"/>
      <c r="DUO267" s="726"/>
      <c r="DUP267" s="726"/>
      <c r="DUQ267" s="726"/>
      <c r="DUR267" s="726"/>
      <c r="DUS267" s="726"/>
      <c r="DUT267" s="726"/>
      <c r="DUU267" s="726"/>
      <c r="DUV267" s="726"/>
      <c r="DUW267" s="726"/>
      <c r="DUX267" s="726"/>
      <c r="DUY267" s="726"/>
      <c r="DUZ267" s="726"/>
      <c r="DVA267" s="726"/>
      <c r="DVB267" s="726"/>
      <c r="DVC267" s="726"/>
      <c r="DVD267" s="726"/>
      <c r="DVE267" s="726"/>
      <c r="DVF267" s="726"/>
      <c r="DVG267" s="726"/>
      <c r="DVH267" s="726"/>
      <c r="DVI267" s="726"/>
      <c r="DVJ267" s="726"/>
      <c r="DVK267" s="726"/>
      <c r="DVL267" s="726"/>
      <c r="DVM267" s="726"/>
      <c r="DVN267" s="726"/>
      <c r="DVO267" s="726"/>
      <c r="DVP267" s="726"/>
      <c r="DVQ267" s="726"/>
      <c r="DVR267" s="726"/>
      <c r="DVS267" s="726"/>
      <c r="DVT267" s="726"/>
      <c r="DVU267" s="726"/>
      <c r="DVV267" s="726"/>
      <c r="DVW267" s="726"/>
      <c r="DVX267" s="726"/>
      <c r="DVY267" s="726"/>
      <c r="DVZ267" s="726"/>
      <c r="DWA267" s="726"/>
      <c r="DWB267" s="726"/>
      <c r="DWC267" s="726"/>
      <c r="DWD267" s="726"/>
      <c r="DWE267" s="726"/>
      <c r="DWF267" s="726"/>
      <c r="DWG267" s="726"/>
      <c r="DWH267" s="726"/>
      <c r="DWI267" s="726"/>
      <c r="DWJ267" s="726"/>
      <c r="DWK267" s="726"/>
      <c r="DWL267" s="726"/>
      <c r="DWM267" s="726"/>
      <c r="DWN267" s="726"/>
      <c r="DWO267" s="726"/>
      <c r="DWP267" s="726"/>
      <c r="DWQ267" s="726"/>
      <c r="DWR267" s="726"/>
      <c r="DWS267" s="726"/>
      <c r="DWT267" s="726"/>
      <c r="DWU267" s="726"/>
      <c r="DWV267" s="726"/>
      <c r="DWW267" s="726"/>
      <c r="DWX267" s="726"/>
      <c r="DWY267" s="726"/>
      <c r="DWZ267" s="726"/>
      <c r="DXA267" s="726"/>
      <c r="DXB267" s="726"/>
      <c r="DXC267" s="726"/>
      <c r="DXD267" s="726"/>
      <c r="DXE267" s="726"/>
      <c r="DXF267" s="726"/>
      <c r="DXG267" s="726"/>
      <c r="DXH267" s="726"/>
      <c r="DXI267" s="726"/>
      <c r="DXJ267" s="726"/>
      <c r="DXK267" s="726"/>
      <c r="DXL267" s="726"/>
      <c r="DXM267" s="726"/>
      <c r="DXN267" s="726"/>
      <c r="DXO267" s="726"/>
      <c r="DXP267" s="726"/>
      <c r="DXQ267" s="726"/>
      <c r="DXR267" s="726"/>
      <c r="DXS267" s="726"/>
      <c r="DXT267" s="726"/>
      <c r="DXU267" s="726"/>
      <c r="DXV267" s="726"/>
      <c r="DXW267" s="726"/>
      <c r="DXX267" s="726"/>
      <c r="DXY267" s="726"/>
      <c r="DXZ267" s="726"/>
      <c r="DYA267" s="726"/>
      <c r="DYB267" s="726"/>
      <c r="DYC267" s="726"/>
      <c r="DYD267" s="726"/>
      <c r="DYE267" s="726"/>
      <c r="DYF267" s="726"/>
      <c r="DYG267" s="726"/>
      <c r="DYH267" s="726"/>
      <c r="DYI267" s="726"/>
      <c r="DYJ267" s="726"/>
      <c r="DYK267" s="726"/>
      <c r="DYL267" s="726"/>
      <c r="DYM267" s="726"/>
      <c r="DYN267" s="726"/>
      <c r="DYO267" s="726"/>
      <c r="DYP267" s="726"/>
      <c r="DYQ267" s="726"/>
      <c r="DYR267" s="726"/>
      <c r="DYS267" s="726"/>
      <c r="DYT267" s="726"/>
      <c r="DYU267" s="726"/>
      <c r="DYV267" s="726"/>
      <c r="DYW267" s="726"/>
      <c r="DYX267" s="726"/>
      <c r="DYY267" s="726"/>
      <c r="DYZ267" s="726"/>
      <c r="DZA267" s="726"/>
      <c r="DZB267" s="726"/>
      <c r="DZC267" s="726"/>
      <c r="DZD267" s="726"/>
      <c r="DZE267" s="726"/>
      <c r="DZF267" s="726"/>
      <c r="DZG267" s="726"/>
      <c r="DZH267" s="726"/>
      <c r="DZI267" s="726"/>
      <c r="DZJ267" s="726"/>
      <c r="DZK267" s="726"/>
      <c r="DZL267" s="726"/>
      <c r="DZM267" s="726"/>
      <c r="DZN267" s="726"/>
      <c r="DZO267" s="726"/>
      <c r="DZP267" s="726"/>
      <c r="DZQ267" s="726"/>
      <c r="DZR267" s="726"/>
      <c r="DZS267" s="726"/>
      <c r="DZT267" s="726"/>
      <c r="DZU267" s="726"/>
      <c r="DZV267" s="726"/>
      <c r="DZW267" s="726"/>
      <c r="DZX267" s="726"/>
      <c r="DZY267" s="726"/>
      <c r="DZZ267" s="726"/>
      <c r="EAA267" s="726"/>
      <c r="EAB267" s="726"/>
      <c r="EAC267" s="726"/>
      <c r="EAD267" s="726"/>
      <c r="EAE267" s="726"/>
      <c r="EAF267" s="726"/>
      <c r="EAG267" s="726"/>
      <c r="EAH267" s="726"/>
      <c r="EAI267" s="726"/>
      <c r="EAJ267" s="726"/>
      <c r="EAK267" s="726"/>
      <c r="EAL267" s="726"/>
      <c r="EAM267" s="726"/>
      <c r="EAN267" s="726"/>
      <c r="EAO267" s="726"/>
      <c r="EAP267" s="726"/>
      <c r="EAQ267" s="726"/>
      <c r="EAR267" s="726"/>
      <c r="EAS267" s="726"/>
      <c r="EAT267" s="726"/>
      <c r="EAU267" s="726"/>
      <c r="EAV267" s="726"/>
      <c r="EAW267" s="726"/>
      <c r="EAX267" s="726"/>
      <c r="EAY267" s="726"/>
      <c r="EAZ267" s="726"/>
      <c r="EBA267" s="726"/>
      <c r="EBB267" s="726"/>
      <c r="EBC267" s="726"/>
      <c r="EBD267" s="726"/>
      <c r="EBE267" s="726"/>
      <c r="EBF267" s="726"/>
      <c r="EBG267" s="726"/>
      <c r="EBH267" s="726"/>
      <c r="EBI267" s="726"/>
      <c r="EBJ267" s="726"/>
      <c r="EBK267" s="726"/>
      <c r="EBL267" s="726"/>
      <c r="EBM267" s="726"/>
      <c r="EBN267" s="726"/>
      <c r="EBO267" s="726"/>
      <c r="EBP267" s="726"/>
      <c r="EBQ267" s="726"/>
      <c r="EBR267" s="726"/>
      <c r="EBS267" s="726"/>
      <c r="EBT267" s="726"/>
      <c r="EBU267" s="726"/>
      <c r="EBV267" s="726"/>
      <c r="EBW267" s="726"/>
      <c r="EBX267" s="726"/>
      <c r="EBY267" s="726"/>
      <c r="EBZ267" s="726"/>
      <c r="ECA267" s="726"/>
      <c r="ECB267" s="726"/>
      <c r="ECC267" s="726"/>
      <c r="ECD267" s="726"/>
      <c r="ECE267" s="726"/>
      <c r="ECF267" s="726"/>
      <c r="ECG267" s="726"/>
      <c r="ECH267" s="726"/>
      <c r="ECI267" s="726"/>
      <c r="ECJ267" s="726"/>
      <c r="ECK267" s="726"/>
      <c r="ECL267" s="726"/>
      <c r="ECM267" s="726"/>
      <c r="ECN267" s="726"/>
      <c r="ECO267" s="726"/>
      <c r="ECP267" s="726"/>
      <c r="ECQ267" s="726"/>
      <c r="ECR267" s="726"/>
      <c r="ECS267" s="726"/>
      <c r="ECT267" s="726"/>
      <c r="ECU267" s="726"/>
      <c r="ECV267" s="726"/>
      <c r="ECW267" s="726"/>
      <c r="ECX267" s="726"/>
      <c r="ECY267" s="726"/>
      <c r="ECZ267" s="726"/>
      <c r="EDA267" s="726"/>
      <c r="EDB267" s="726"/>
      <c r="EDC267" s="726"/>
      <c r="EDD267" s="726"/>
      <c r="EDE267" s="726"/>
      <c r="EDF267" s="726"/>
      <c r="EDG267" s="726"/>
      <c r="EDH267" s="726"/>
      <c r="EDI267" s="726"/>
      <c r="EDJ267" s="726"/>
      <c r="EDK267" s="726"/>
      <c r="EDL267" s="726"/>
      <c r="EDM267" s="726"/>
      <c r="EDN267" s="726"/>
      <c r="EDO267" s="726"/>
      <c r="EDP267" s="726"/>
      <c r="EDQ267" s="726"/>
      <c r="EDR267" s="726"/>
      <c r="EDS267" s="726"/>
      <c r="EDT267" s="726"/>
      <c r="EDU267" s="726"/>
      <c r="EDV267" s="726"/>
      <c r="EDW267" s="726"/>
      <c r="EDX267" s="726"/>
      <c r="EDY267" s="726"/>
      <c r="EDZ267" s="726"/>
      <c r="EEA267" s="726"/>
      <c r="EEB267" s="726"/>
      <c r="EEC267" s="726"/>
      <c r="EED267" s="726"/>
      <c r="EEE267" s="726"/>
      <c r="EEF267" s="726"/>
      <c r="EEG267" s="726"/>
      <c r="EEH267" s="726"/>
      <c r="EEI267" s="726"/>
      <c r="EEJ267" s="726"/>
      <c r="EEK267" s="726"/>
      <c r="EEL267" s="726"/>
      <c r="EEM267" s="726"/>
      <c r="EEN267" s="726"/>
      <c r="EEO267" s="726"/>
      <c r="EEP267" s="726"/>
      <c r="EEQ267" s="726"/>
      <c r="EER267" s="726"/>
      <c r="EES267" s="726"/>
      <c r="EET267" s="726"/>
      <c r="EEU267" s="726"/>
      <c r="EEV267" s="726"/>
      <c r="EEW267" s="726"/>
      <c r="EEX267" s="726"/>
      <c r="EEY267" s="726"/>
      <c r="EEZ267" s="726"/>
      <c r="EFA267" s="726"/>
      <c r="EFB267" s="726"/>
      <c r="EFC267" s="726"/>
      <c r="EFD267" s="726"/>
      <c r="EFE267" s="726"/>
      <c r="EFF267" s="726"/>
      <c r="EFG267" s="726"/>
      <c r="EFH267" s="726"/>
      <c r="EFI267" s="726"/>
      <c r="EFJ267" s="726"/>
      <c r="EFK267" s="726"/>
      <c r="EFL267" s="726"/>
      <c r="EFM267" s="726"/>
      <c r="EFN267" s="726"/>
      <c r="EFO267" s="726"/>
      <c r="EFP267" s="726"/>
      <c r="EFQ267" s="726"/>
      <c r="EFR267" s="726"/>
      <c r="EFS267" s="726"/>
      <c r="EFT267" s="726"/>
      <c r="EFU267" s="726"/>
      <c r="EFV267" s="726"/>
      <c r="EFW267" s="726"/>
      <c r="EFX267" s="726"/>
      <c r="EFY267" s="726"/>
      <c r="EFZ267" s="726"/>
      <c r="EGA267" s="726"/>
      <c r="EGB267" s="726"/>
      <c r="EGC267" s="726"/>
      <c r="EGD267" s="726"/>
      <c r="EGE267" s="726"/>
      <c r="EGF267" s="726"/>
      <c r="EGG267" s="726"/>
      <c r="EGH267" s="726"/>
      <c r="EGI267" s="726"/>
      <c r="EGJ267" s="726"/>
      <c r="EGK267" s="726"/>
      <c r="EGL267" s="726"/>
      <c r="EGM267" s="726"/>
      <c r="EGN267" s="726"/>
      <c r="EGO267" s="726"/>
      <c r="EGP267" s="726"/>
      <c r="EGQ267" s="726"/>
      <c r="EGR267" s="726"/>
      <c r="EGS267" s="726"/>
      <c r="EGT267" s="726"/>
      <c r="EGU267" s="726"/>
      <c r="EGV267" s="726"/>
      <c r="EGW267" s="726"/>
      <c r="EGX267" s="726"/>
      <c r="EGY267" s="726"/>
      <c r="EGZ267" s="726"/>
      <c r="EHA267" s="726"/>
      <c r="EHB267" s="726"/>
      <c r="EHC267" s="726"/>
      <c r="EHD267" s="726"/>
      <c r="EHE267" s="726"/>
      <c r="EHF267" s="726"/>
      <c r="EHG267" s="726"/>
      <c r="EHH267" s="726"/>
      <c r="EHI267" s="726"/>
      <c r="EHJ267" s="726"/>
      <c r="EHK267" s="726"/>
      <c r="EHL267" s="726"/>
      <c r="EHM267" s="726"/>
      <c r="EHN267" s="726"/>
      <c r="EHO267" s="726"/>
      <c r="EHP267" s="726"/>
      <c r="EHQ267" s="726"/>
      <c r="EHR267" s="726"/>
      <c r="EHS267" s="726"/>
      <c r="EHT267" s="726"/>
      <c r="EHU267" s="726"/>
      <c r="EHV267" s="726"/>
      <c r="EHW267" s="726"/>
      <c r="EHX267" s="726"/>
      <c r="EHY267" s="726"/>
      <c r="EHZ267" s="726"/>
      <c r="EIA267" s="726"/>
      <c r="EIB267" s="726"/>
      <c r="EIC267" s="726"/>
      <c r="EID267" s="726"/>
      <c r="EIE267" s="726"/>
      <c r="EIF267" s="726"/>
      <c r="EIG267" s="726"/>
      <c r="EIH267" s="726"/>
      <c r="EII267" s="726"/>
      <c r="EIJ267" s="726"/>
      <c r="EIK267" s="726"/>
      <c r="EIL267" s="726"/>
      <c r="EIM267" s="726"/>
      <c r="EIN267" s="726"/>
      <c r="EIO267" s="726"/>
      <c r="EIP267" s="726"/>
      <c r="EIQ267" s="726"/>
      <c r="EIR267" s="726"/>
      <c r="EIS267" s="726"/>
      <c r="EIT267" s="726"/>
      <c r="EIU267" s="726"/>
      <c r="EIV267" s="726"/>
      <c r="EIW267" s="726"/>
      <c r="EIX267" s="726"/>
      <c r="EIY267" s="726"/>
      <c r="EIZ267" s="726"/>
      <c r="EJA267" s="726"/>
      <c r="EJB267" s="726"/>
      <c r="EJC267" s="726"/>
      <c r="EJD267" s="726"/>
      <c r="EJE267" s="726"/>
      <c r="EJF267" s="726"/>
      <c r="EJG267" s="726"/>
      <c r="EJH267" s="726"/>
      <c r="EJI267" s="726"/>
      <c r="EJJ267" s="726"/>
      <c r="EJK267" s="726"/>
      <c r="EJL267" s="726"/>
      <c r="EJM267" s="726"/>
      <c r="EJN267" s="726"/>
      <c r="EJO267" s="726"/>
      <c r="EJP267" s="726"/>
      <c r="EJQ267" s="726"/>
      <c r="EJR267" s="726"/>
      <c r="EJS267" s="726"/>
      <c r="EJT267" s="726"/>
      <c r="EJU267" s="726"/>
      <c r="EJV267" s="726"/>
      <c r="EJW267" s="726"/>
      <c r="EJX267" s="726"/>
      <c r="EJY267" s="726"/>
      <c r="EJZ267" s="726"/>
      <c r="EKA267" s="726"/>
      <c r="EKB267" s="726"/>
      <c r="EKC267" s="726"/>
      <c r="EKD267" s="726"/>
      <c r="EKE267" s="726"/>
      <c r="EKF267" s="726"/>
      <c r="EKG267" s="726"/>
      <c r="EKH267" s="726"/>
      <c r="EKI267" s="726"/>
      <c r="EKJ267" s="726"/>
      <c r="EKK267" s="726"/>
      <c r="EKL267" s="726"/>
      <c r="EKM267" s="726"/>
      <c r="EKN267" s="726"/>
      <c r="EKO267" s="726"/>
      <c r="EKP267" s="726"/>
      <c r="EKQ267" s="726"/>
      <c r="EKR267" s="726"/>
      <c r="EKS267" s="726"/>
      <c r="EKT267" s="726"/>
      <c r="EKU267" s="726"/>
      <c r="EKV267" s="726"/>
      <c r="EKW267" s="726"/>
      <c r="EKX267" s="726"/>
      <c r="EKY267" s="726"/>
      <c r="EKZ267" s="726"/>
      <c r="ELA267" s="726"/>
      <c r="ELB267" s="726"/>
      <c r="ELC267" s="726"/>
      <c r="ELD267" s="726"/>
      <c r="ELE267" s="726"/>
      <c r="ELF267" s="726"/>
      <c r="ELG267" s="726"/>
      <c r="ELH267" s="726"/>
      <c r="ELI267" s="726"/>
      <c r="ELJ267" s="726"/>
      <c r="ELK267" s="726"/>
      <c r="ELL267" s="726"/>
      <c r="ELM267" s="726"/>
      <c r="ELN267" s="726"/>
      <c r="ELO267" s="726"/>
      <c r="ELP267" s="726"/>
      <c r="ELQ267" s="726"/>
      <c r="ELR267" s="726"/>
      <c r="ELS267" s="726"/>
      <c r="ELT267" s="726"/>
      <c r="ELU267" s="726"/>
      <c r="ELV267" s="726"/>
      <c r="ELW267" s="726"/>
      <c r="ELX267" s="726"/>
      <c r="ELY267" s="726"/>
      <c r="ELZ267" s="726"/>
      <c r="EMA267" s="726"/>
      <c r="EMB267" s="726"/>
      <c r="EMC267" s="726"/>
      <c r="EMD267" s="726"/>
      <c r="EME267" s="726"/>
      <c r="EMF267" s="726"/>
      <c r="EMG267" s="726"/>
      <c r="EMH267" s="726"/>
      <c r="EMI267" s="726"/>
      <c r="EMJ267" s="726"/>
      <c r="EMK267" s="726"/>
      <c r="EML267" s="726"/>
      <c r="EMM267" s="726"/>
      <c r="EMN267" s="726"/>
      <c r="EMO267" s="726"/>
      <c r="EMP267" s="726"/>
      <c r="EMQ267" s="726"/>
      <c r="EMR267" s="726"/>
      <c r="EMS267" s="726"/>
      <c r="EMT267" s="726"/>
      <c r="EMU267" s="726"/>
      <c r="EMV267" s="726"/>
      <c r="EMW267" s="726"/>
      <c r="EMX267" s="726"/>
      <c r="EMY267" s="726"/>
      <c r="EMZ267" s="726"/>
      <c r="ENA267" s="726"/>
      <c r="ENB267" s="726"/>
      <c r="ENC267" s="726"/>
      <c r="END267" s="726"/>
      <c r="ENE267" s="726"/>
      <c r="ENF267" s="726"/>
      <c r="ENG267" s="726"/>
      <c r="ENH267" s="726"/>
      <c r="ENI267" s="726"/>
      <c r="ENJ267" s="726"/>
      <c r="ENK267" s="726"/>
      <c r="ENL267" s="726"/>
      <c r="ENM267" s="726"/>
      <c r="ENN267" s="726"/>
      <c r="ENO267" s="726"/>
      <c r="ENP267" s="726"/>
      <c r="ENQ267" s="726"/>
      <c r="ENR267" s="726"/>
      <c r="ENS267" s="726"/>
      <c r="ENT267" s="726"/>
      <c r="ENU267" s="726"/>
      <c r="ENV267" s="726"/>
      <c r="ENW267" s="726"/>
      <c r="ENX267" s="726"/>
      <c r="ENY267" s="726"/>
      <c r="ENZ267" s="726"/>
      <c r="EOA267" s="726"/>
      <c r="EOB267" s="726"/>
      <c r="EOC267" s="726"/>
      <c r="EOD267" s="726"/>
      <c r="EOE267" s="726"/>
      <c r="EOF267" s="726"/>
      <c r="EOG267" s="726"/>
      <c r="EOH267" s="726"/>
      <c r="EOI267" s="726"/>
      <c r="EOJ267" s="726"/>
      <c r="EOK267" s="726"/>
      <c r="EOL267" s="726"/>
      <c r="EOM267" s="726"/>
      <c r="EON267" s="726"/>
      <c r="EOO267" s="726"/>
      <c r="EOP267" s="726"/>
      <c r="EOQ267" s="726"/>
      <c r="EOR267" s="726"/>
      <c r="EOS267" s="726"/>
      <c r="EOT267" s="726"/>
      <c r="EOU267" s="726"/>
      <c r="EOV267" s="726"/>
      <c r="EOW267" s="726"/>
      <c r="EOX267" s="726"/>
      <c r="EOY267" s="726"/>
      <c r="EOZ267" s="726"/>
      <c r="EPA267" s="726"/>
      <c r="EPB267" s="726"/>
      <c r="EPC267" s="726"/>
      <c r="EPD267" s="726"/>
      <c r="EPE267" s="726"/>
      <c r="EPF267" s="726"/>
      <c r="EPG267" s="726"/>
      <c r="EPH267" s="726"/>
      <c r="EPI267" s="726"/>
      <c r="EPJ267" s="726"/>
      <c r="EPK267" s="726"/>
      <c r="EPL267" s="726"/>
      <c r="EPM267" s="726"/>
      <c r="EPN267" s="726"/>
      <c r="EPO267" s="726"/>
      <c r="EPP267" s="726"/>
      <c r="EPQ267" s="726"/>
      <c r="EPR267" s="726"/>
      <c r="EPS267" s="726"/>
      <c r="EPT267" s="726"/>
      <c r="EPU267" s="726"/>
      <c r="EPV267" s="726"/>
      <c r="EPW267" s="726"/>
      <c r="EPX267" s="726"/>
      <c r="EPY267" s="726"/>
      <c r="EPZ267" s="726"/>
      <c r="EQA267" s="726"/>
      <c r="EQB267" s="726"/>
      <c r="EQC267" s="726"/>
      <c r="EQD267" s="726"/>
      <c r="EQE267" s="726"/>
      <c r="EQF267" s="726"/>
      <c r="EQG267" s="726"/>
      <c r="EQH267" s="726"/>
      <c r="EQI267" s="726"/>
      <c r="EQJ267" s="726"/>
      <c r="EQK267" s="726"/>
      <c r="EQL267" s="726"/>
      <c r="EQM267" s="726"/>
      <c r="EQN267" s="726"/>
      <c r="EQO267" s="726"/>
      <c r="EQP267" s="726"/>
      <c r="EQQ267" s="726"/>
      <c r="EQR267" s="726"/>
      <c r="EQS267" s="726"/>
      <c r="EQT267" s="726"/>
      <c r="EQU267" s="726"/>
      <c r="EQV267" s="726"/>
      <c r="EQW267" s="726"/>
      <c r="EQX267" s="726"/>
      <c r="EQY267" s="726"/>
      <c r="EQZ267" s="726"/>
      <c r="ERA267" s="726"/>
      <c r="ERB267" s="726"/>
      <c r="ERC267" s="726"/>
      <c r="ERD267" s="726"/>
      <c r="ERE267" s="726"/>
      <c r="ERF267" s="726"/>
      <c r="ERG267" s="726"/>
      <c r="ERH267" s="726"/>
      <c r="ERI267" s="726"/>
      <c r="ERJ267" s="726"/>
      <c r="ERK267" s="726"/>
      <c r="ERL267" s="726"/>
      <c r="ERM267" s="726"/>
      <c r="ERN267" s="726"/>
      <c r="ERO267" s="726"/>
      <c r="ERP267" s="726"/>
      <c r="ERQ267" s="726"/>
      <c r="ERR267" s="726"/>
      <c r="ERS267" s="726"/>
      <c r="ERT267" s="726"/>
      <c r="ERU267" s="726"/>
      <c r="ERV267" s="726"/>
      <c r="ERW267" s="726"/>
      <c r="ERX267" s="726"/>
      <c r="ERY267" s="726"/>
      <c r="ERZ267" s="726"/>
      <c r="ESA267" s="726"/>
      <c r="ESB267" s="726"/>
      <c r="ESC267" s="726"/>
      <c r="ESD267" s="726"/>
      <c r="ESE267" s="726"/>
      <c r="ESF267" s="726"/>
      <c r="ESG267" s="726"/>
      <c r="ESH267" s="726"/>
      <c r="ESI267" s="726"/>
      <c r="ESJ267" s="726"/>
      <c r="ESK267" s="726"/>
      <c r="ESL267" s="726"/>
      <c r="ESM267" s="726"/>
      <c r="ESN267" s="726"/>
      <c r="ESO267" s="726"/>
      <c r="ESP267" s="726"/>
      <c r="ESQ267" s="726"/>
      <c r="ESR267" s="726"/>
      <c r="ESS267" s="726"/>
      <c r="EST267" s="726"/>
      <c r="ESU267" s="726"/>
      <c r="ESV267" s="726"/>
      <c r="ESW267" s="726"/>
      <c r="ESX267" s="726"/>
      <c r="ESY267" s="726"/>
      <c r="ESZ267" s="726"/>
      <c r="ETA267" s="726"/>
      <c r="ETB267" s="726"/>
      <c r="ETC267" s="726"/>
      <c r="ETD267" s="726"/>
      <c r="ETE267" s="726"/>
      <c r="ETF267" s="726"/>
      <c r="ETG267" s="726"/>
      <c r="ETH267" s="726"/>
      <c r="ETI267" s="726"/>
      <c r="ETJ267" s="726"/>
      <c r="ETK267" s="726"/>
      <c r="ETL267" s="726"/>
      <c r="ETM267" s="726"/>
      <c r="ETN267" s="726"/>
      <c r="ETO267" s="726"/>
      <c r="ETP267" s="726"/>
      <c r="ETQ267" s="726"/>
      <c r="ETR267" s="726"/>
      <c r="ETS267" s="726"/>
      <c r="ETT267" s="726"/>
      <c r="ETU267" s="726"/>
      <c r="ETV267" s="726"/>
      <c r="ETW267" s="726"/>
      <c r="ETX267" s="726"/>
      <c r="ETY267" s="726"/>
      <c r="ETZ267" s="726"/>
      <c r="EUA267" s="726"/>
      <c r="EUB267" s="726"/>
      <c r="EUC267" s="726"/>
      <c r="EUD267" s="726"/>
      <c r="EUE267" s="726"/>
      <c r="EUF267" s="726"/>
      <c r="EUG267" s="726"/>
      <c r="EUH267" s="726"/>
      <c r="EUI267" s="726"/>
      <c r="EUJ267" s="726"/>
      <c r="EUK267" s="726"/>
      <c r="EUL267" s="726"/>
      <c r="EUM267" s="726"/>
      <c r="EUN267" s="726"/>
      <c r="EUO267" s="726"/>
      <c r="EUP267" s="726"/>
      <c r="EUQ267" s="726"/>
      <c r="EUR267" s="726"/>
      <c r="EUS267" s="726"/>
      <c r="EUT267" s="726"/>
      <c r="EUU267" s="726"/>
      <c r="EUV267" s="726"/>
      <c r="EUW267" s="726"/>
      <c r="EUX267" s="726"/>
      <c r="EUY267" s="726"/>
      <c r="EUZ267" s="726"/>
      <c r="EVA267" s="726"/>
      <c r="EVB267" s="726"/>
      <c r="EVC267" s="726"/>
      <c r="EVD267" s="726"/>
      <c r="EVE267" s="726"/>
      <c r="EVF267" s="726"/>
      <c r="EVG267" s="726"/>
      <c r="EVH267" s="726"/>
      <c r="EVI267" s="726"/>
      <c r="EVJ267" s="726"/>
      <c r="EVK267" s="726"/>
      <c r="EVL267" s="726"/>
      <c r="EVM267" s="726"/>
      <c r="EVN267" s="726"/>
      <c r="EVO267" s="726"/>
      <c r="EVP267" s="726"/>
      <c r="EVQ267" s="726"/>
      <c r="EVR267" s="726"/>
      <c r="EVS267" s="726"/>
      <c r="EVT267" s="726"/>
      <c r="EVU267" s="726"/>
      <c r="EVV267" s="726"/>
      <c r="EVW267" s="726"/>
      <c r="EVX267" s="726"/>
      <c r="EVY267" s="726"/>
      <c r="EVZ267" s="726"/>
      <c r="EWA267" s="726"/>
      <c r="EWB267" s="726"/>
      <c r="EWC267" s="726"/>
      <c r="EWD267" s="726"/>
      <c r="EWE267" s="726"/>
      <c r="EWF267" s="726"/>
      <c r="EWG267" s="726"/>
      <c r="EWH267" s="726"/>
      <c r="EWI267" s="726"/>
      <c r="EWJ267" s="726"/>
      <c r="EWK267" s="726"/>
      <c r="EWL267" s="726"/>
      <c r="EWM267" s="726"/>
      <c r="EWN267" s="726"/>
      <c r="EWO267" s="726"/>
      <c r="EWP267" s="726"/>
      <c r="EWQ267" s="726"/>
      <c r="EWR267" s="726"/>
      <c r="EWS267" s="726"/>
      <c r="EWT267" s="726"/>
      <c r="EWU267" s="726"/>
      <c r="EWV267" s="726"/>
      <c r="EWW267" s="726"/>
      <c r="EWX267" s="726"/>
      <c r="EWY267" s="726"/>
      <c r="EWZ267" s="726"/>
      <c r="EXA267" s="726"/>
      <c r="EXB267" s="726"/>
      <c r="EXC267" s="726"/>
      <c r="EXD267" s="726"/>
      <c r="EXE267" s="726"/>
      <c r="EXF267" s="726"/>
      <c r="EXG267" s="726"/>
      <c r="EXH267" s="726"/>
      <c r="EXI267" s="726"/>
      <c r="EXJ267" s="726"/>
      <c r="EXK267" s="726"/>
      <c r="EXL267" s="726"/>
      <c r="EXM267" s="726"/>
      <c r="EXN267" s="726"/>
      <c r="EXO267" s="726"/>
      <c r="EXP267" s="726"/>
      <c r="EXQ267" s="726"/>
      <c r="EXR267" s="726"/>
      <c r="EXS267" s="726"/>
      <c r="EXT267" s="726"/>
      <c r="EXU267" s="726"/>
      <c r="EXV267" s="726"/>
      <c r="EXW267" s="726"/>
      <c r="EXX267" s="726"/>
      <c r="EXY267" s="726"/>
      <c r="EXZ267" s="726"/>
      <c r="EYA267" s="726"/>
      <c r="EYB267" s="726"/>
      <c r="EYC267" s="726"/>
      <c r="EYD267" s="726"/>
      <c r="EYE267" s="726"/>
      <c r="EYF267" s="726"/>
      <c r="EYG267" s="726"/>
      <c r="EYH267" s="726"/>
      <c r="EYI267" s="726"/>
      <c r="EYJ267" s="726"/>
      <c r="EYK267" s="726"/>
      <c r="EYL267" s="726"/>
      <c r="EYM267" s="726"/>
      <c r="EYN267" s="726"/>
      <c r="EYO267" s="726"/>
      <c r="EYP267" s="726"/>
      <c r="EYQ267" s="726"/>
      <c r="EYR267" s="726"/>
      <c r="EYS267" s="726"/>
      <c r="EYT267" s="726"/>
      <c r="EYU267" s="726"/>
      <c r="EYV267" s="726"/>
      <c r="EYW267" s="726"/>
      <c r="EYX267" s="726"/>
      <c r="EYY267" s="726"/>
      <c r="EYZ267" s="726"/>
      <c r="EZA267" s="726"/>
      <c r="EZB267" s="726"/>
      <c r="EZC267" s="726"/>
      <c r="EZD267" s="726"/>
      <c r="EZE267" s="726"/>
      <c r="EZF267" s="726"/>
      <c r="EZG267" s="726"/>
      <c r="EZH267" s="726"/>
      <c r="EZI267" s="726"/>
      <c r="EZJ267" s="726"/>
      <c r="EZK267" s="726"/>
      <c r="EZL267" s="726"/>
      <c r="EZM267" s="726"/>
      <c r="EZN267" s="726"/>
      <c r="EZO267" s="726"/>
      <c r="EZP267" s="726"/>
      <c r="EZQ267" s="726"/>
      <c r="EZR267" s="726"/>
      <c r="EZS267" s="726"/>
      <c r="EZT267" s="726"/>
      <c r="EZU267" s="726"/>
      <c r="EZV267" s="726"/>
      <c r="EZW267" s="726"/>
      <c r="EZX267" s="726"/>
      <c r="EZY267" s="726"/>
      <c r="EZZ267" s="726"/>
      <c r="FAA267" s="726"/>
      <c r="FAB267" s="726"/>
      <c r="FAC267" s="726"/>
      <c r="FAD267" s="726"/>
      <c r="FAE267" s="726"/>
      <c r="FAF267" s="726"/>
      <c r="FAG267" s="726"/>
      <c r="FAH267" s="726"/>
      <c r="FAI267" s="726"/>
      <c r="FAJ267" s="726"/>
      <c r="FAK267" s="726"/>
      <c r="FAL267" s="726"/>
      <c r="FAM267" s="726"/>
      <c r="FAN267" s="726"/>
      <c r="FAO267" s="726"/>
      <c r="FAP267" s="726"/>
      <c r="FAQ267" s="726"/>
      <c r="FAR267" s="726"/>
      <c r="FAS267" s="726"/>
      <c r="FAT267" s="726"/>
      <c r="FAU267" s="726"/>
      <c r="FAV267" s="726"/>
      <c r="FAW267" s="726"/>
      <c r="FAX267" s="726"/>
      <c r="FAY267" s="726"/>
      <c r="FAZ267" s="726"/>
      <c r="FBA267" s="726"/>
      <c r="FBB267" s="726"/>
      <c r="FBC267" s="726"/>
      <c r="FBD267" s="726"/>
      <c r="FBE267" s="726"/>
      <c r="FBF267" s="726"/>
      <c r="FBG267" s="726"/>
      <c r="FBH267" s="726"/>
      <c r="FBI267" s="726"/>
      <c r="FBJ267" s="726"/>
      <c r="FBK267" s="726"/>
      <c r="FBL267" s="726"/>
      <c r="FBM267" s="726"/>
      <c r="FBN267" s="726"/>
      <c r="FBO267" s="726"/>
      <c r="FBP267" s="726"/>
      <c r="FBQ267" s="726"/>
      <c r="FBR267" s="726"/>
      <c r="FBS267" s="726"/>
      <c r="FBT267" s="726"/>
      <c r="FBU267" s="726"/>
      <c r="FBV267" s="726"/>
      <c r="FBW267" s="726"/>
      <c r="FBX267" s="726"/>
      <c r="FBY267" s="726"/>
      <c r="FBZ267" s="726"/>
      <c r="FCA267" s="726"/>
      <c r="FCB267" s="726"/>
      <c r="FCC267" s="726"/>
      <c r="FCD267" s="726"/>
      <c r="FCE267" s="726"/>
      <c r="FCF267" s="726"/>
      <c r="FCG267" s="726"/>
      <c r="FCH267" s="726"/>
      <c r="FCI267" s="726"/>
      <c r="FCJ267" s="726"/>
      <c r="FCK267" s="726"/>
      <c r="FCL267" s="726"/>
      <c r="FCM267" s="726"/>
      <c r="FCN267" s="726"/>
      <c r="FCO267" s="726"/>
      <c r="FCP267" s="726"/>
      <c r="FCQ267" s="726"/>
      <c r="FCR267" s="726"/>
      <c r="FCS267" s="726"/>
      <c r="FCT267" s="726"/>
      <c r="FCU267" s="726"/>
      <c r="FCV267" s="726"/>
      <c r="FCW267" s="726"/>
      <c r="FCX267" s="726"/>
      <c r="FCY267" s="726"/>
      <c r="FCZ267" s="726"/>
      <c r="FDA267" s="726"/>
      <c r="FDB267" s="726"/>
      <c r="FDC267" s="726"/>
      <c r="FDD267" s="726"/>
      <c r="FDE267" s="726"/>
      <c r="FDF267" s="726"/>
      <c r="FDG267" s="726"/>
      <c r="FDH267" s="726"/>
      <c r="FDI267" s="726"/>
      <c r="FDJ267" s="726"/>
      <c r="FDK267" s="726"/>
      <c r="FDL267" s="726"/>
      <c r="FDM267" s="726"/>
      <c r="FDN267" s="726"/>
      <c r="FDO267" s="726"/>
      <c r="FDP267" s="726"/>
      <c r="FDQ267" s="726"/>
      <c r="FDR267" s="726"/>
      <c r="FDS267" s="726"/>
      <c r="FDT267" s="726"/>
      <c r="FDU267" s="726"/>
      <c r="FDV267" s="726"/>
      <c r="FDW267" s="726"/>
      <c r="FDX267" s="726"/>
      <c r="FDY267" s="726"/>
      <c r="FDZ267" s="726"/>
      <c r="FEA267" s="726"/>
      <c r="FEB267" s="726"/>
      <c r="FEC267" s="726"/>
      <c r="FED267" s="726"/>
      <c r="FEE267" s="726"/>
      <c r="FEF267" s="726"/>
      <c r="FEG267" s="726"/>
      <c r="FEH267" s="726"/>
      <c r="FEI267" s="726"/>
      <c r="FEJ267" s="726"/>
      <c r="FEK267" s="726"/>
      <c r="FEL267" s="726"/>
      <c r="FEM267" s="726"/>
      <c r="FEN267" s="726"/>
      <c r="FEO267" s="726"/>
      <c r="FEP267" s="726"/>
      <c r="FEQ267" s="726"/>
      <c r="FER267" s="726"/>
      <c r="FES267" s="726"/>
      <c r="FET267" s="726"/>
      <c r="FEU267" s="726"/>
      <c r="FEV267" s="726"/>
      <c r="FEW267" s="726"/>
      <c r="FEX267" s="726"/>
      <c r="FEY267" s="726"/>
      <c r="FEZ267" s="726"/>
      <c r="FFA267" s="726"/>
      <c r="FFB267" s="726"/>
      <c r="FFC267" s="726"/>
      <c r="FFD267" s="726"/>
      <c r="FFE267" s="726"/>
      <c r="FFF267" s="726"/>
      <c r="FFG267" s="726"/>
      <c r="FFH267" s="726"/>
      <c r="FFI267" s="726"/>
      <c r="FFJ267" s="726"/>
      <c r="FFK267" s="726"/>
      <c r="FFL267" s="726"/>
      <c r="FFM267" s="726"/>
      <c r="FFN267" s="726"/>
      <c r="FFO267" s="726"/>
      <c r="FFP267" s="726"/>
      <c r="FFQ267" s="726"/>
      <c r="FFR267" s="726"/>
      <c r="FFS267" s="726"/>
      <c r="FFT267" s="726"/>
      <c r="FFU267" s="726"/>
      <c r="FFV267" s="726"/>
      <c r="FFW267" s="726"/>
      <c r="FFX267" s="726"/>
      <c r="FFY267" s="726"/>
      <c r="FFZ267" s="726"/>
      <c r="FGA267" s="726"/>
      <c r="FGB267" s="726"/>
      <c r="FGC267" s="726"/>
      <c r="FGD267" s="726"/>
      <c r="FGE267" s="726"/>
      <c r="FGF267" s="726"/>
      <c r="FGG267" s="726"/>
      <c r="FGH267" s="726"/>
      <c r="FGI267" s="726"/>
      <c r="FGJ267" s="726"/>
      <c r="FGK267" s="726"/>
      <c r="FGL267" s="726"/>
      <c r="FGM267" s="726"/>
      <c r="FGN267" s="726"/>
      <c r="FGO267" s="726"/>
      <c r="FGP267" s="726"/>
      <c r="FGQ267" s="726"/>
      <c r="FGR267" s="726"/>
      <c r="FGS267" s="726"/>
      <c r="FGT267" s="726"/>
      <c r="FGU267" s="726"/>
      <c r="FGV267" s="726"/>
      <c r="FGW267" s="726"/>
      <c r="FGX267" s="726"/>
      <c r="FGY267" s="726"/>
      <c r="FGZ267" s="726"/>
      <c r="FHA267" s="726"/>
      <c r="FHB267" s="726"/>
      <c r="FHC267" s="726"/>
      <c r="FHD267" s="726"/>
      <c r="FHE267" s="726"/>
      <c r="FHF267" s="726"/>
      <c r="FHG267" s="726"/>
      <c r="FHH267" s="726"/>
      <c r="FHI267" s="726"/>
      <c r="FHJ267" s="726"/>
      <c r="FHK267" s="726"/>
      <c r="FHL267" s="726"/>
      <c r="FHM267" s="726"/>
      <c r="FHN267" s="726"/>
      <c r="FHO267" s="726"/>
      <c r="FHP267" s="726"/>
      <c r="FHQ267" s="726"/>
      <c r="FHR267" s="726"/>
      <c r="FHS267" s="726"/>
      <c r="FHT267" s="726"/>
      <c r="FHU267" s="726"/>
      <c r="FHV267" s="726"/>
      <c r="FHW267" s="726"/>
      <c r="FHX267" s="726"/>
      <c r="FHY267" s="726"/>
      <c r="FHZ267" s="726"/>
      <c r="FIA267" s="726"/>
      <c r="FIB267" s="726"/>
      <c r="FIC267" s="726"/>
      <c r="FID267" s="726"/>
      <c r="FIE267" s="726"/>
      <c r="FIF267" s="726"/>
      <c r="FIG267" s="726"/>
      <c r="FIH267" s="726"/>
      <c r="FII267" s="726"/>
      <c r="FIJ267" s="726"/>
      <c r="FIK267" s="726"/>
      <c r="FIL267" s="726"/>
      <c r="FIM267" s="726"/>
      <c r="FIN267" s="726"/>
      <c r="FIO267" s="726"/>
      <c r="FIP267" s="726"/>
      <c r="FIQ267" s="726"/>
      <c r="FIR267" s="726"/>
      <c r="FIS267" s="726"/>
      <c r="FIT267" s="726"/>
      <c r="FIU267" s="726"/>
      <c r="FIV267" s="726"/>
      <c r="FIW267" s="726"/>
      <c r="FIX267" s="726"/>
      <c r="FIY267" s="726"/>
      <c r="FIZ267" s="726"/>
      <c r="FJA267" s="726"/>
      <c r="FJB267" s="726"/>
      <c r="FJC267" s="726"/>
      <c r="FJD267" s="726"/>
      <c r="FJE267" s="726"/>
      <c r="FJF267" s="726"/>
      <c r="FJG267" s="726"/>
      <c r="FJH267" s="726"/>
      <c r="FJI267" s="726"/>
      <c r="FJJ267" s="726"/>
      <c r="FJK267" s="726"/>
      <c r="FJL267" s="726"/>
      <c r="FJM267" s="726"/>
      <c r="FJN267" s="726"/>
      <c r="FJO267" s="726"/>
      <c r="FJP267" s="726"/>
      <c r="FJQ267" s="726"/>
      <c r="FJR267" s="726"/>
      <c r="FJS267" s="726"/>
      <c r="FJT267" s="726"/>
      <c r="FJU267" s="726"/>
      <c r="FJV267" s="726"/>
      <c r="FJW267" s="726"/>
      <c r="FJX267" s="726"/>
      <c r="FJY267" s="726"/>
      <c r="FJZ267" s="726"/>
      <c r="FKA267" s="726"/>
      <c r="FKB267" s="726"/>
      <c r="FKC267" s="726"/>
      <c r="FKD267" s="726"/>
      <c r="FKE267" s="726"/>
      <c r="FKF267" s="726"/>
      <c r="FKG267" s="726"/>
      <c r="FKH267" s="726"/>
      <c r="FKI267" s="726"/>
      <c r="FKJ267" s="726"/>
      <c r="FKK267" s="726"/>
      <c r="FKL267" s="726"/>
      <c r="FKM267" s="726"/>
      <c r="FKN267" s="726"/>
      <c r="FKO267" s="726"/>
      <c r="FKP267" s="726"/>
      <c r="FKQ267" s="726"/>
      <c r="FKR267" s="726"/>
      <c r="FKS267" s="726"/>
      <c r="FKT267" s="726"/>
      <c r="FKU267" s="726"/>
      <c r="FKV267" s="726"/>
      <c r="FKW267" s="726"/>
      <c r="FKX267" s="726"/>
      <c r="FKY267" s="726"/>
      <c r="FKZ267" s="726"/>
      <c r="FLA267" s="726"/>
      <c r="FLB267" s="726"/>
      <c r="FLC267" s="726"/>
      <c r="FLD267" s="726"/>
      <c r="FLE267" s="726"/>
      <c r="FLF267" s="726"/>
      <c r="FLG267" s="726"/>
      <c r="FLH267" s="726"/>
      <c r="FLI267" s="726"/>
      <c r="FLJ267" s="726"/>
      <c r="FLK267" s="726"/>
      <c r="FLL267" s="726"/>
      <c r="FLM267" s="726"/>
      <c r="FLN267" s="726"/>
      <c r="FLO267" s="726"/>
      <c r="FLP267" s="726"/>
      <c r="FLQ267" s="726"/>
      <c r="FLR267" s="726"/>
      <c r="FLS267" s="726"/>
      <c r="FLT267" s="726"/>
      <c r="FLU267" s="726"/>
      <c r="FLV267" s="726"/>
      <c r="FLW267" s="726"/>
      <c r="FLX267" s="726"/>
      <c r="FLY267" s="726"/>
      <c r="FLZ267" s="726"/>
      <c r="FMA267" s="726"/>
      <c r="FMB267" s="726"/>
      <c r="FMC267" s="726"/>
      <c r="FMD267" s="726"/>
      <c r="FME267" s="726"/>
      <c r="FMF267" s="726"/>
      <c r="FMG267" s="726"/>
      <c r="FMH267" s="726"/>
      <c r="FMI267" s="726"/>
      <c r="FMJ267" s="726"/>
      <c r="FMK267" s="726"/>
      <c r="FML267" s="726"/>
      <c r="FMM267" s="726"/>
      <c r="FMN267" s="726"/>
      <c r="FMO267" s="726"/>
      <c r="FMP267" s="726"/>
      <c r="FMQ267" s="726"/>
      <c r="FMR267" s="726"/>
      <c r="FMS267" s="726"/>
      <c r="FMT267" s="726"/>
      <c r="FMU267" s="726"/>
      <c r="FMV267" s="726"/>
      <c r="FMW267" s="726"/>
      <c r="FMX267" s="726"/>
      <c r="FMY267" s="726"/>
      <c r="FMZ267" s="726"/>
      <c r="FNA267" s="726"/>
      <c r="FNB267" s="726"/>
      <c r="FNC267" s="726"/>
      <c r="FND267" s="726"/>
      <c r="FNE267" s="726"/>
      <c r="FNF267" s="726"/>
      <c r="FNG267" s="726"/>
      <c r="FNH267" s="726"/>
      <c r="FNI267" s="726"/>
      <c r="FNJ267" s="726"/>
      <c r="FNK267" s="726"/>
      <c r="FNL267" s="726"/>
      <c r="FNM267" s="726"/>
      <c r="FNN267" s="726"/>
      <c r="FNO267" s="726"/>
      <c r="FNP267" s="726"/>
      <c r="FNQ267" s="726"/>
      <c r="FNR267" s="726"/>
      <c r="FNS267" s="726"/>
      <c r="FNT267" s="726"/>
      <c r="FNU267" s="726"/>
      <c r="FNV267" s="726"/>
      <c r="FNW267" s="726"/>
      <c r="FNX267" s="726"/>
      <c r="FNY267" s="726"/>
      <c r="FNZ267" s="726"/>
      <c r="FOA267" s="726"/>
      <c r="FOB267" s="726"/>
      <c r="FOC267" s="726"/>
      <c r="FOD267" s="726"/>
      <c r="FOE267" s="726"/>
      <c r="FOF267" s="726"/>
      <c r="FOG267" s="726"/>
      <c r="FOH267" s="726"/>
      <c r="FOI267" s="726"/>
      <c r="FOJ267" s="726"/>
      <c r="FOK267" s="726"/>
      <c r="FOL267" s="726"/>
      <c r="FOM267" s="726"/>
      <c r="FON267" s="726"/>
      <c r="FOO267" s="726"/>
      <c r="FOP267" s="726"/>
      <c r="FOQ267" s="726"/>
      <c r="FOR267" s="726"/>
      <c r="FOS267" s="726"/>
      <c r="FOT267" s="726"/>
      <c r="FOU267" s="726"/>
      <c r="FOV267" s="726"/>
      <c r="FOW267" s="726"/>
      <c r="FOX267" s="726"/>
      <c r="FOY267" s="726"/>
      <c r="FOZ267" s="726"/>
      <c r="FPA267" s="726"/>
      <c r="FPB267" s="726"/>
      <c r="FPC267" s="726"/>
      <c r="FPD267" s="726"/>
      <c r="FPE267" s="726"/>
      <c r="FPF267" s="726"/>
      <c r="FPG267" s="726"/>
      <c r="FPH267" s="726"/>
      <c r="FPI267" s="726"/>
      <c r="FPJ267" s="726"/>
      <c r="FPK267" s="726"/>
      <c r="FPL267" s="726"/>
      <c r="FPM267" s="726"/>
      <c r="FPN267" s="726"/>
      <c r="FPO267" s="726"/>
      <c r="FPP267" s="726"/>
      <c r="FPQ267" s="726"/>
      <c r="FPR267" s="726"/>
      <c r="FPS267" s="726"/>
      <c r="FPT267" s="726"/>
      <c r="FPU267" s="726"/>
      <c r="FPV267" s="726"/>
      <c r="FPW267" s="726"/>
      <c r="FPX267" s="726"/>
      <c r="FPY267" s="726"/>
      <c r="FPZ267" s="726"/>
      <c r="FQA267" s="726"/>
      <c r="FQB267" s="726"/>
      <c r="FQC267" s="726"/>
      <c r="FQD267" s="726"/>
      <c r="FQE267" s="726"/>
      <c r="FQF267" s="726"/>
      <c r="FQG267" s="726"/>
      <c r="FQH267" s="726"/>
      <c r="FQI267" s="726"/>
      <c r="FQJ267" s="726"/>
      <c r="FQK267" s="726"/>
      <c r="FQL267" s="726"/>
      <c r="FQM267" s="726"/>
      <c r="FQN267" s="726"/>
      <c r="FQO267" s="726"/>
      <c r="FQP267" s="726"/>
      <c r="FQQ267" s="726"/>
      <c r="FQR267" s="726"/>
      <c r="FQS267" s="726"/>
      <c r="FQT267" s="726"/>
      <c r="FQU267" s="726"/>
      <c r="FQV267" s="726"/>
      <c r="FQW267" s="726"/>
      <c r="FQX267" s="726"/>
      <c r="FQY267" s="726"/>
      <c r="FQZ267" s="726"/>
      <c r="FRA267" s="726"/>
      <c r="FRB267" s="726"/>
      <c r="FRC267" s="726"/>
      <c r="FRD267" s="726"/>
      <c r="FRE267" s="726"/>
      <c r="FRF267" s="726"/>
      <c r="FRG267" s="726"/>
      <c r="FRH267" s="726"/>
      <c r="FRI267" s="726"/>
      <c r="FRJ267" s="726"/>
      <c r="FRK267" s="726"/>
      <c r="FRL267" s="726"/>
      <c r="FRM267" s="726"/>
      <c r="FRN267" s="726"/>
      <c r="FRO267" s="726"/>
      <c r="FRP267" s="726"/>
      <c r="FRQ267" s="726"/>
      <c r="FRR267" s="726"/>
      <c r="FRS267" s="726"/>
      <c r="FRT267" s="726"/>
      <c r="FRU267" s="726"/>
      <c r="FRV267" s="726"/>
      <c r="FRW267" s="726"/>
      <c r="FRX267" s="726"/>
      <c r="FRY267" s="726"/>
      <c r="FRZ267" s="726"/>
      <c r="FSA267" s="726"/>
      <c r="FSB267" s="726"/>
      <c r="FSC267" s="726"/>
      <c r="FSD267" s="726"/>
      <c r="FSE267" s="726"/>
      <c r="FSF267" s="726"/>
      <c r="FSG267" s="726"/>
      <c r="FSH267" s="726"/>
      <c r="FSI267" s="726"/>
      <c r="FSJ267" s="726"/>
      <c r="FSK267" s="726"/>
      <c r="FSL267" s="726"/>
      <c r="FSM267" s="726"/>
      <c r="FSN267" s="726"/>
      <c r="FSO267" s="726"/>
      <c r="FSP267" s="726"/>
      <c r="FSQ267" s="726"/>
      <c r="FSR267" s="726"/>
      <c r="FSS267" s="726"/>
      <c r="FST267" s="726"/>
      <c r="FSU267" s="726"/>
      <c r="FSV267" s="726"/>
      <c r="FSW267" s="726"/>
      <c r="FSX267" s="726"/>
      <c r="FSY267" s="726"/>
      <c r="FSZ267" s="726"/>
      <c r="FTA267" s="726"/>
      <c r="FTB267" s="726"/>
      <c r="FTC267" s="726"/>
      <c r="FTD267" s="726"/>
      <c r="FTE267" s="726"/>
      <c r="FTF267" s="726"/>
      <c r="FTG267" s="726"/>
      <c r="FTH267" s="726"/>
      <c r="FTI267" s="726"/>
      <c r="FTJ267" s="726"/>
      <c r="FTK267" s="726"/>
      <c r="FTL267" s="726"/>
      <c r="FTM267" s="726"/>
      <c r="FTN267" s="726"/>
      <c r="FTO267" s="726"/>
      <c r="FTP267" s="726"/>
      <c r="FTQ267" s="726"/>
      <c r="FTR267" s="726"/>
      <c r="FTS267" s="726"/>
      <c r="FTT267" s="726"/>
      <c r="FTU267" s="726"/>
      <c r="FTV267" s="726"/>
      <c r="FTW267" s="726"/>
      <c r="FTX267" s="726"/>
      <c r="FTY267" s="726"/>
      <c r="FTZ267" s="726"/>
      <c r="FUA267" s="726"/>
      <c r="FUB267" s="726"/>
      <c r="FUC267" s="726"/>
      <c r="FUD267" s="726"/>
      <c r="FUE267" s="726"/>
      <c r="FUF267" s="726"/>
      <c r="FUG267" s="726"/>
      <c r="FUH267" s="726"/>
      <c r="FUI267" s="726"/>
      <c r="FUJ267" s="726"/>
      <c r="FUK267" s="726"/>
      <c r="FUL267" s="726"/>
      <c r="FUM267" s="726"/>
      <c r="FUN267" s="726"/>
      <c r="FUO267" s="726"/>
      <c r="FUP267" s="726"/>
      <c r="FUQ267" s="726"/>
      <c r="FUR267" s="726"/>
      <c r="FUS267" s="726"/>
      <c r="FUT267" s="726"/>
      <c r="FUU267" s="726"/>
      <c r="FUV267" s="726"/>
      <c r="FUW267" s="726"/>
      <c r="FUX267" s="726"/>
      <c r="FUY267" s="726"/>
      <c r="FUZ267" s="726"/>
      <c r="FVA267" s="726"/>
      <c r="FVB267" s="726"/>
      <c r="FVC267" s="726"/>
      <c r="FVD267" s="726"/>
      <c r="FVE267" s="726"/>
      <c r="FVF267" s="726"/>
      <c r="FVG267" s="726"/>
      <c r="FVH267" s="726"/>
      <c r="FVI267" s="726"/>
      <c r="FVJ267" s="726"/>
      <c r="FVK267" s="726"/>
      <c r="FVL267" s="726"/>
      <c r="FVM267" s="726"/>
      <c r="FVN267" s="726"/>
      <c r="FVO267" s="726"/>
      <c r="FVP267" s="726"/>
      <c r="FVQ267" s="726"/>
      <c r="FVR267" s="726"/>
      <c r="FVS267" s="726"/>
      <c r="FVT267" s="726"/>
      <c r="FVU267" s="726"/>
      <c r="FVV267" s="726"/>
      <c r="FVW267" s="726"/>
      <c r="FVX267" s="726"/>
      <c r="FVY267" s="726"/>
      <c r="FVZ267" s="726"/>
      <c r="FWA267" s="726"/>
      <c r="FWB267" s="726"/>
      <c r="FWC267" s="726"/>
      <c r="FWD267" s="726"/>
      <c r="FWE267" s="726"/>
      <c r="FWF267" s="726"/>
      <c r="FWG267" s="726"/>
      <c r="FWH267" s="726"/>
      <c r="FWI267" s="726"/>
      <c r="FWJ267" s="726"/>
      <c r="FWK267" s="726"/>
      <c r="FWL267" s="726"/>
      <c r="FWM267" s="726"/>
      <c r="FWN267" s="726"/>
      <c r="FWO267" s="726"/>
      <c r="FWP267" s="726"/>
      <c r="FWQ267" s="726"/>
      <c r="FWR267" s="726"/>
      <c r="FWS267" s="726"/>
      <c r="FWT267" s="726"/>
      <c r="FWU267" s="726"/>
      <c r="FWV267" s="726"/>
      <c r="FWW267" s="726"/>
      <c r="FWX267" s="726"/>
      <c r="FWY267" s="726"/>
      <c r="FWZ267" s="726"/>
      <c r="FXA267" s="726"/>
      <c r="FXB267" s="726"/>
      <c r="FXC267" s="726"/>
      <c r="FXD267" s="726"/>
      <c r="FXE267" s="726"/>
      <c r="FXF267" s="726"/>
      <c r="FXG267" s="726"/>
      <c r="FXH267" s="726"/>
      <c r="FXI267" s="726"/>
      <c r="FXJ267" s="726"/>
      <c r="FXK267" s="726"/>
      <c r="FXL267" s="726"/>
      <c r="FXM267" s="726"/>
      <c r="FXN267" s="726"/>
      <c r="FXO267" s="726"/>
      <c r="FXP267" s="726"/>
      <c r="FXQ267" s="726"/>
      <c r="FXR267" s="726"/>
      <c r="FXS267" s="726"/>
      <c r="FXT267" s="726"/>
      <c r="FXU267" s="726"/>
      <c r="FXV267" s="726"/>
      <c r="FXW267" s="726"/>
      <c r="FXX267" s="726"/>
      <c r="FXY267" s="726"/>
      <c r="FXZ267" s="726"/>
      <c r="FYA267" s="726"/>
      <c r="FYB267" s="726"/>
      <c r="FYC267" s="726"/>
      <c r="FYD267" s="726"/>
      <c r="FYE267" s="726"/>
      <c r="FYF267" s="726"/>
      <c r="FYG267" s="726"/>
      <c r="FYH267" s="726"/>
      <c r="FYI267" s="726"/>
      <c r="FYJ267" s="726"/>
      <c r="FYK267" s="726"/>
      <c r="FYL267" s="726"/>
      <c r="FYM267" s="726"/>
      <c r="FYN267" s="726"/>
      <c r="FYO267" s="726"/>
      <c r="FYP267" s="726"/>
      <c r="FYQ267" s="726"/>
      <c r="FYR267" s="726"/>
      <c r="FYS267" s="726"/>
      <c r="FYT267" s="726"/>
      <c r="FYU267" s="726"/>
      <c r="FYV267" s="726"/>
      <c r="FYW267" s="726"/>
      <c r="FYX267" s="726"/>
      <c r="FYY267" s="726"/>
      <c r="FYZ267" s="726"/>
      <c r="FZA267" s="726"/>
      <c r="FZB267" s="726"/>
      <c r="FZC267" s="726"/>
      <c r="FZD267" s="726"/>
      <c r="FZE267" s="726"/>
      <c r="FZF267" s="726"/>
      <c r="FZG267" s="726"/>
      <c r="FZH267" s="726"/>
      <c r="FZI267" s="726"/>
      <c r="FZJ267" s="726"/>
      <c r="FZK267" s="726"/>
      <c r="FZL267" s="726"/>
      <c r="FZM267" s="726"/>
      <c r="FZN267" s="726"/>
      <c r="FZO267" s="726"/>
      <c r="FZP267" s="726"/>
      <c r="FZQ267" s="726"/>
      <c r="FZR267" s="726"/>
      <c r="FZS267" s="726"/>
      <c r="FZT267" s="726"/>
      <c r="FZU267" s="726"/>
      <c r="FZV267" s="726"/>
      <c r="FZW267" s="726"/>
      <c r="FZX267" s="726"/>
      <c r="FZY267" s="726"/>
      <c r="FZZ267" s="726"/>
      <c r="GAA267" s="726"/>
      <c r="GAB267" s="726"/>
      <c r="GAC267" s="726"/>
      <c r="GAD267" s="726"/>
      <c r="GAE267" s="726"/>
      <c r="GAF267" s="726"/>
      <c r="GAG267" s="726"/>
      <c r="GAH267" s="726"/>
      <c r="GAI267" s="726"/>
      <c r="GAJ267" s="726"/>
      <c r="GAK267" s="726"/>
      <c r="GAL267" s="726"/>
      <c r="GAM267" s="726"/>
      <c r="GAN267" s="726"/>
      <c r="GAO267" s="726"/>
      <c r="GAP267" s="726"/>
      <c r="GAQ267" s="726"/>
      <c r="GAR267" s="726"/>
      <c r="GAS267" s="726"/>
      <c r="GAT267" s="726"/>
      <c r="GAU267" s="726"/>
      <c r="GAV267" s="726"/>
      <c r="GAW267" s="726"/>
      <c r="GAX267" s="726"/>
      <c r="GAY267" s="726"/>
      <c r="GAZ267" s="726"/>
      <c r="GBA267" s="726"/>
      <c r="GBB267" s="726"/>
      <c r="GBC267" s="726"/>
      <c r="GBD267" s="726"/>
      <c r="GBE267" s="726"/>
      <c r="GBF267" s="726"/>
      <c r="GBG267" s="726"/>
      <c r="GBH267" s="726"/>
      <c r="GBI267" s="726"/>
      <c r="GBJ267" s="726"/>
      <c r="GBK267" s="726"/>
      <c r="GBL267" s="726"/>
      <c r="GBM267" s="726"/>
      <c r="GBN267" s="726"/>
      <c r="GBO267" s="726"/>
      <c r="GBP267" s="726"/>
      <c r="GBQ267" s="726"/>
      <c r="GBR267" s="726"/>
      <c r="GBS267" s="726"/>
      <c r="GBT267" s="726"/>
      <c r="GBU267" s="726"/>
      <c r="GBV267" s="726"/>
      <c r="GBW267" s="726"/>
      <c r="GBX267" s="726"/>
      <c r="GBY267" s="726"/>
      <c r="GBZ267" s="726"/>
      <c r="GCA267" s="726"/>
      <c r="GCB267" s="726"/>
      <c r="GCC267" s="726"/>
      <c r="GCD267" s="726"/>
      <c r="GCE267" s="726"/>
      <c r="GCF267" s="726"/>
      <c r="GCG267" s="726"/>
      <c r="GCH267" s="726"/>
      <c r="GCI267" s="726"/>
      <c r="GCJ267" s="726"/>
      <c r="GCK267" s="726"/>
      <c r="GCL267" s="726"/>
      <c r="GCM267" s="726"/>
      <c r="GCN267" s="726"/>
      <c r="GCO267" s="726"/>
      <c r="GCP267" s="726"/>
      <c r="GCQ267" s="726"/>
      <c r="GCR267" s="726"/>
      <c r="GCS267" s="726"/>
      <c r="GCT267" s="726"/>
      <c r="GCU267" s="726"/>
      <c r="GCV267" s="726"/>
      <c r="GCW267" s="726"/>
      <c r="GCX267" s="726"/>
      <c r="GCY267" s="726"/>
      <c r="GCZ267" s="726"/>
      <c r="GDA267" s="726"/>
      <c r="GDB267" s="726"/>
      <c r="GDC267" s="726"/>
      <c r="GDD267" s="726"/>
      <c r="GDE267" s="726"/>
      <c r="GDF267" s="726"/>
      <c r="GDG267" s="726"/>
      <c r="GDH267" s="726"/>
      <c r="GDI267" s="726"/>
      <c r="GDJ267" s="726"/>
      <c r="GDK267" s="726"/>
      <c r="GDL267" s="726"/>
      <c r="GDM267" s="726"/>
      <c r="GDN267" s="726"/>
      <c r="GDO267" s="726"/>
      <c r="GDP267" s="726"/>
      <c r="GDQ267" s="726"/>
      <c r="GDR267" s="726"/>
      <c r="GDS267" s="726"/>
      <c r="GDT267" s="726"/>
      <c r="GDU267" s="726"/>
      <c r="GDV267" s="726"/>
      <c r="GDW267" s="726"/>
      <c r="GDX267" s="726"/>
      <c r="GDY267" s="726"/>
      <c r="GDZ267" s="726"/>
      <c r="GEA267" s="726"/>
      <c r="GEB267" s="726"/>
      <c r="GEC267" s="726"/>
      <c r="GED267" s="726"/>
      <c r="GEE267" s="726"/>
      <c r="GEF267" s="726"/>
      <c r="GEG267" s="726"/>
      <c r="GEH267" s="726"/>
      <c r="GEI267" s="726"/>
      <c r="GEJ267" s="726"/>
      <c r="GEK267" s="726"/>
      <c r="GEL267" s="726"/>
      <c r="GEM267" s="726"/>
      <c r="GEN267" s="726"/>
      <c r="GEO267" s="726"/>
      <c r="GEP267" s="726"/>
      <c r="GEQ267" s="726"/>
      <c r="GER267" s="726"/>
      <c r="GES267" s="726"/>
      <c r="GET267" s="726"/>
      <c r="GEU267" s="726"/>
      <c r="GEV267" s="726"/>
      <c r="GEW267" s="726"/>
      <c r="GEX267" s="726"/>
      <c r="GEY267" s="726"/>
      <c r="GEZ267" s="726"/>
      <c r="GFA267" s="726"/>
      <c r="GFB267" s="726"/>
      <c r="GFC267" s="726"/>
      <c r="GFD267" s="726"/>
      <c r="GFE267" s="726"/>
      <c r="GFF267" s="726"/>
      <c r="GFG267" s="726"/>
      <c r="GFH267" s="726"/>
      <c r="GFI267" s="726"/>
      <c r="GFJ267" s="726"/>
      <c r="GFK267" s="726"/>
      <c r="GFL267" s="726"/>
      <c r="GFM267" s="726"/>
      <c r="GFN267" s="726"/>
      <c r="GFO267" s="726"/>
      <c r="GFP267" s="726"/>
      <c r="GFQ267" s="726"/>
      <c r="GFR267" s="726"/>
      <c r="GFS267" s="726"/>
      <c r="GFT267" s="726"/>
      <c r="GFU267" s="726"/>
      <c r="GFV267" s="726"/>
      <c r="GFW267" s="726"/>
      <c r="GFX267" s="726"/>
      <c r="GFY267" s="726"/>
      <c r="GFZ267" s="726"/>
      <c r="GGA267" s="726"/>
      <c r="GGB267" s="726"/>
      <c r="GGC267" s="726"/>
      <c r="GGD267" s="726"/>
      <c r="GGE267" s="726"/>
      <c r="GGF267" s="726"/>
      <c r="GGG267" s="726"/>
      <c r="GGH267" s="726"/>
      <c r="GGI267" s="726"/>
      <c r="GGJ267" s="726"/>
      <c r="GGK267" s="726"/>
      <c r="GGL267" s="726"/>
      <c r="GGM267" s="726"/>
      <c r="GGN267" s="726"/>
      <c r="GGO267" s="726"/>
      <c r="GGP267" s="726"/>
      <c r="GGQ267" s="726"/>
      <c r="GGR267" s="726"/>
      <c r="GGS267" s="726"/>
      <c r="GGT267" s="726"/>
      <c r="GGU267" s="726"/>
      <c r="GGV267" s="726"/>
      <c r="GGW267" s="726"/>
      <c r="GGX267" s="726"/>
      <c r="GGY267" s="726"/>
      <c r="GGZ267" s="726"/>
      <c r="GHA267" s="726"/>
      <c r="GHB267" s="726"/>
      <c r="GHC267" s="726"/>
      <c r="GHD267" s="726"/>
      <c r="GHE267" s="726"/>
      <c r="GHF267" s="726"/>
      <c r="GHG267" s="726"/>
      <c r="GHH267" s="726"/>
      <c r="GHI267" s="726"/>
      <c r="GHJ267" s="726"/>
      <c r="GHK267" s="726"/>
      <c r="GHL267" s="726"/>
      <c r="GHM267" s="726"/>
      <c r="GHN267" s="726"/>
      <c r="GHO267" s="726"/>
      <c r="GHP267" s="726"/>
      <c r="GHQ267" s="726"/>
      <c r="GHR267" s="726"/>
      <c r="GHS267" s="726"/>
      <c r="GHT267" s="726"/>
      <c r="GHU267" s="726"/>
      <c r="GHV267" s="726"/>
      <c r="GHW267" s="726"/>
      <c r="GHX267" s="726"/>
      <c r="GHY267" s="726"/>
      <c r="GHZ267" s="726"/>
      <c r="GIA267" s="726"/>
      <c r="GIB267" s="726"/>
      <c r="GIC267" s="726"/>
      <c r="GID267" s="726"/>
      <c r="GIE267" s="726"/>
      <c r="GIF267" s="726"/>
      <c r="GIG267" s="726"/>
      <c r="GIH267" s="726"/>
      <c r="GII267" s="726"/>
      <c r="GIJ267" s="726"/>
      <c r="GIK267" s="726"/>
      <c r="GIL267" s="726"/>
      <c r="GIM267" s="726"/>
      <c r="GIN267" s="726"/>
      <c r="GIO267" s="726"/>
      <c r="GIP267" s="726"/>
      <c r="GIQ267" s="726"/>
      <c r="GIR267" s="726"/>
      <c r="GIS267" s="726"/>
      <c r="GIT267" s="726"/>
      <c r="GIU267" s="726"/>
      <c r="GIV267" s="726"/>
      <c r="GIW267" s="726"/>
      <c r="GIX267" s="726"/>
      <c r="GIY267" s="726"/>
      <c r="GIZ267" s="726"/>
      <c r="GJA267" s="726"/>
      <c r="GJB267" s="726"/>
      <c r="GJC267" s="726"/>
      <c r="GJD267" s="726"/>
      <c r="GJE267" s="726"/>
      <c r="GJF267" s="726"/>
      <c r="GJG267" s="726"/>
      <c r="GJH267" s="726"/>
      <c r="GJI267" s="726"/>
      <c r="GJJ267" s="726"/>
      <c r="GJK267" s="726"/>
      <c r="GJL267" s="726"/>
      <c r="GJM267" s="726"/>
      <c r="GJN267" s="726"/>
      <c r="GJO267" s="726"/>
      <c r="GJP267" s="726"/>
      <c r="GJQ267" s="726"/>
      <c r="GJR267" s="726"/>
      <c r="GJS267" s="726"/>
      <c r="GJT267" s="726"/>
      <c r="GJU267" s="726"/>
      <c r="GJV267" s="726"/>
      <c r="GJW267" s="726"/>
      <c r="GJX267" s="726"/>
      <c r="GJY267" s="726"/>
      <c r="GJZ267" s="726"/>
      <c r="GKA267" s="726"/>
      <c r="GKB267" s="726"/>
      <c r="GKC267" s="726"/>
      <c r="GKD267" s="726"/>
      <c r="GKE267" s="726"/>
      <c r="GKF267" s="726"/>
      <c r="GKG267" s="726"/>
      <c r="GKH267" s="726"/>
      <c r="GKI267" s="726"/>
      <c r="GKJ267" s="726"/>
      <c r="GKK267" s="726"/>
      <c r="GKL267" s="726"/>
      <c r="GKM267" s="726"/>
      <c r="GKN267" s="726"/>
      <c r="GKO267" s="726"/>
      <c r="GKP267" s="726"/>
      <c r="GKQ267" s="726"/>
      <c r="GKR267" s="726"/>
      <c r="GKS267" s="726"/>
      <c r="GKT267" s="726"/>
      <c r="GKU267" s="726"/>
      <c r="GKV267" s="726"/>
      <c r="GKW267" s="726"/>
      <c r="GKX267" s="726"/>
      <c r="GKY267" s="726"/>
      <c r="GKZ267" s="726"/>
      <c r="GLA267" s="726"/>
      <c r="GLB267" s="726"/>
      <c r="GLC267" s="726"/>
      <c r="GLD267" s="726"/>
      <c r="GLE267" s="726"/>
      <c r="GLF267" s="726"/>
      <c r="GLG267" s="726"/>
      <c r="GLH267" s="726"/>
      <c r="GLI267" s="726"/>
      <c r="GLJ267" s="726"/>
      <c r="GLK267" s="726"/>
      <c r="GLL267" s="726"/>
      <c r="GLM267" s="726"/>
      <c r="GLN267" s="726"/>
      <c r="GLO267" s="726"/>
      <c r="GLP267" s="726"/>
      <c r="GLQ267" s="726"/>
      <c r="GLR267" s="726"/>
      <c r="GLS267" s="726"/>
      <c r="GLT267" s="726"/>
      <c r="GLU267" s="726"/>
      <c r="GLV267" s="726"/>
      <c r="GLW267" s="726"/>
      <c r="GLX267" s="726"/>
      <c r="GLY267" s="726"/>
      <c r="GLZ267" s="726"/>
      <c r="GMA267" s="726"/>
      <c r="GMB267" s="726"/>
      <c r="GMC267" s="726"/>
      <c r="GMD267" s="726"/>
      <c r="GME267" s="726"/>
      <c r="GMF267" s="726"/>
      <c r="GMG267" s="726"/>
      <c r="GMH267" s="726"/>
      <c r="GMI267" s="726"/>
      <c r="GMJ267" s="726"/>
      <c r="GMK267" s="726"/>
      <c r="GML267" s="726"/>
      <c r="GMM267" s="726"/>
      <c r="GMN267" s="726"/>
      <c r="GMO267" s="726"/>
      <c r="GMP267" s="726"/>
      <c r="GMQ267" s="726"/>
      <c r="GMR267" s="726"/>
      <c r="GMS267" s="726"/>
      <c r="GMT267" s="726"/>
      <c r="GMU267" s="726"/>
      <c r="GMV267" s="726"/>
      <c r="GMW267" s="726"/>
      <c r="GMX267" s="726"/>
      <c r="GMY267" s="726"/>
      <c r="GMZ267" s="726"/>
      <c r="GNA267" s="726"/>
      <c r="GNB267" s="726"/>
      <c r="GNC267" s="726"/>
      <c r="GND267" s="726"/>
      <c r="GNE267" s="726"/>
      <c r="GNF267" s="726"/>
      <c r="GNG267" s="726"/>
      <c r="GNH267" s="726"/>
      <c r="GNI267" s="726"/>
      <c r="GNJ267" s="726"/>
      <c r="GNK267" s="726"/>
      <c r="GNL267" s="726"/>
      <c r="GNM267" s="726"/>
      <c r="GNN267" s="726"/>
      <c r="GNO267" s="726"/>
      <c r="GNP267" s="726"/>
      <c r="GNQ267" s="726"/>
      <c r="GNR267" s="726"/>
      <c r="GNS267" s="726"/>
      <c r="GNT267" s="726"/>
      <c r="GNU267" s="726"/>
      <c r="GNV267" s="726"/>
      <c r="GNW267" s="726"/>
      <c r="GNX267" s="726"/>
      <c r="GNY267" s="726"/>
      <c r="GNZ267" s="726"/>
      <c r="GOA267" s="726"/>
      <c r="GOB267" s="726"/>
      <c r="GOC267" s="726"/>
      <c r="GOD267" s="726"/>
      <c r="GOE267" s="726"/>
      <c r="GOF267" s="726"/>
      <c r="GOG267" s="726"/>
      <c r="GOH267" s="726"/>
      <c r="GOI267" s="726"/>
      <c r="GOJ267" s="726"/>
      <c r="GOK267" s="726"/>
      <c r="GOL267" s="726"/>
      <c r="GOM267" s="726"/>
      <c r="GON267" s="726"/>
      <c r="GOO267" s="726"/>
      <c r="GOP267" s="726"/>
      <c r="GOQ267" s="726"/>
      <c r="GOR267" s="726"/>
      <c r="GOS267" s="726"/>
      <c r="GOT267" s="726"/>
      <c r="GOU267" s="726"/>
      <c r="GOV267" s="726"/>
      <c r="GOW267" s="726"/>
      <c r="GOX267" s="726"/>
      <c r="GOY267" s="726"/>
      <c r="GOZ267" s="726"/>
      <c r="GPA267" s="726"/>
      <c r="GPB267" s="726"/>
      <c r="GPC267" s="726"/>
      <c r="GPD267" s="726"/>
      <c r="GPE267" s="726"/>
      <c r="GPF267" s="726"/>
      <c r="GPG267" s="726"/>
      <c r="GPH267" s="726"/>
      <c r="GPI267" s="726"/>
      <c r="GPJ267" s="726"/>
      <c r="GPK267" s="726"/>
      <c r="GPL267" s="726"/>
      <c r="GPM267" s="726"/>
      <c r="GPN267" s="726"/>
      <c r="GPO267" s="726"/>
      <c r="GPP267" s="726"/>
      <c r="GPQ267" s="726"/>
      <c r="GPR267" s="726"/>
      <c r="GPS267" s="726"/>
      <c r="GPT267" s="726"/>
      <c r="GPU267" s="726"/>
      <c r="GPV267" s="726"/>
      <c r="GPW267" s="726"/>
      <c r="GPX267" s="726"/>
      <c r="GPY267" s="726"/>
      <c r="GPZ267" s="726"/>
      <c r="GQA267" s="726"/>
      <c r="GQB267" s="726"/>
      <c r="GQC267" s="726"/>
      <c r="GQD267" s="726"/>
      <c r="GQE267" s="726"/>
      <c r="GQF267" s="726"/>
      <c r="GQG267" s="726"/>
      <c r="GQH267" s="726"/>
      <c r="GQI267" s="726"/>
      <c r="GQJ267" s="726"/>
      <c r="GQK267" s="726"/>
      <c r="GQL267" s="726"/>
      <c r="GQM267" s="726"/>
      <c r="GQN267" s="726"/>
      <c r="GQO267" s="726"/>
      <c r="GQP267" s="726"/>
      <c r="GQQ267" s="726"/>
      <c r="GQR267" s="726"/>
      <c r="GQS267" s="726"/>
      <c r="GQT267" s="726"/>
      <c r="GQU267" s="726"/>
      <c r="GQV267" s="726"/>
      <c r="GQW267" s="726"/>
      <c r="GQX267" s="726"/>
      <c r="GQY267" s="726"/>
      <c r="GQZ267" s="726"/>
      <c r="GRA267" s="726"/>
      <c r="GRB267" s="726"/>
      <c r="GRC267" s="726"/>
      <c r="GRD267" s="726"/>
      <c r="GRE267" s="726"/>
      <c r="GRF267" s="726"/>
      <c r="GRG267" s="726"/>
      <c r="GRH267" s="726"/>
      <c r="GRI267" s="726"/>
      <c r="GRJ267" s="726"/>
      <c r="GRK267" s="726"/>
      <c r="GRL267" s="726"/>
      <c r="GRM267" s="726"/>
      <c r="GRN267" s="726"/>
      <c r="GRO267" s="726"/>
      <c r="GRP267" s="726"/>
      <c r="GRQ267" s="726"/>
      <c r="GRR267" s="726"/>
      <c r="GRS267" s="726"/>
      <c r="GRT267" s="726"/>
      <c r="GRU267" s="726"/>
      <c r="GRV267" s="726"/>
      <c r="GRW267" s="726"/>
      <c r="GRX267" s="726"/>
      <c r="GRY267" s="726"/>
      <c r="GRZ267" s="726"/>
      <c r="GSA267" s="726"/>
      <c r="GSB267" s="726"/>
      <c r="GSC267" s="726"/>
      <c r="GSD267" s="726"/>
      <c r="GSE267" s="726"/>
      <c r="GSF267" s="726"/>
      <c r="GSG267" s="726"/>
      <c r="GSH267" s="726"/>
      <c r="GSI267" s="726"/>
      <c r="GSJ267" s="726"/>
      <c r="GSK267" s="726"/>
      <c r="GSL267" s="726"/>
      <c r="GSM267" s="726"/>
      <c r="GSN267" s="726"/>
      <c r="GSO267" s="726"/>
      <c r="GSP267" s="726"/>
      <c r="GSQ267" s="726"/>
      <c r="GSR267" s="726"/>
      <c r="GSS267" s="726"/>
      <c r="GST267" s="726"/>
      <c r="GSU267" s="726"/>
      <c r="GSV267" s="726"/>
      <c r="GSW267" s="726"/>
      <c r="GSX267" s="726"/>
      <c r="GSY267" s="726"/>
      <c r="GSZ267" s="726"/>
      <c r="GTA267" s="726"/>
      <c r="GTB267" s="726"/>
      <c r="GTC267" s="726"/>
      <c r="GTD267" s="726"/>
      <c r="GTE267" s="726"/>
      <c r="GTF267" s="726"/>
      <c r="GTG267" s="726"/>
      <c r="GTH267" s="726"/>
      <c r="GTI267" s="726"/>
      <c r="GTJ267" s="726"/>
      <c r="GTK267" s="726"/>
      <c r="GTL267" s="726"/>
      <c r="GTM267" s="726"/>
      <c r="GTN267" s="726"/>
      <c r="GTO267" s="726"/>
      <c r="GTP267" s="726"/>
      <c r="GTQ267" s="726"/>
      <c r="GTR267" s="726"/>
      <c r="GTS267" s="726"/>
      <c r="GTT267" s="726"/>
      <c r="GTU267" s="726"/>
      <c r="GTV267" s="726"/>
      <c r="GTW267" s="726"/>
      <c r="GTX267" s="726"/>
      <c r="GTY267" s="726"/>
      <c r="GTZ267" s="726"/>
      <c r="GUA267" s="726"/>
      <c r="GUB267" s="726"/>
      <c r="GUC267" s="726"/>
      <c r="GUD267" s="726"/>
      <c r="GUE267" s="726"/>
      <c r="GUF267" s="726"/>
      <c r="GUG267" s="726"/>
      <c r="GUH267" s="726"/>
      <c r="GUI267" s="726"/>
      <c r="GUJ267" s="726"/>
      <c r="GUK267" s="726"/>
      <c r="GUL267" s="726"/>
      <c r="GUM267" s="726"/>
      <c r="GUN267" s="726"/>
      <c r="GUO267" s="726"/>
      <c r="GUP267" s="726"/>
      <c r="GUQ267" s="726"/>
      <c r="GUR267" s="726"/>
      <c r="GUS267" s="726"/>
      <c r="GUT267" s="726"/>
      <c r="GUU267" s="726"/>
      <c r="GUV267" s="726"/>
      <c r="GUW267" s="726"/>
      <c r="GUX267" s="726"/>
      <c r="GUY267" s="726"/>
      <c r="GUZ267" s="726"/>
      <c r="GVA267" s="726"/>
      <c r="GVB267" s="726"/>
      <c r="GVC267" s="726"/>
      <c r="GVD267" s="726"/>
      <c r="GVE267" s="726"/>
      <c r="GVF267" s="726"/>
      <c r="GVG267" s="726"/>
      <c r="GVH267" s="726"/>
      <c r="GVI267" s="726"/>
      <c r="GVJ267" s="726"/>
      <c r="GVK267" s="726"/>
      <c r="GVL267" s="726"/>
      <c r="GVM267" s="726"/>
      <c r="GVN267" s="726"/>
      <c r="GVO267" s="726"/>
      <c r="GVP267" s="726"/>
      <c r="GVQ267" s="726"/>
      <c r="GVR267" s="726"/>
      <c r="GVS267" s="726"/>
      <c r="GVT267" s="726"/>
      <c r="GVU267" s="726"/>
      <c r="GVV267" s="726"/>
      <c r="GVW267" s="726"/>
      <c r="GVX267" s="726"/>
      <c r="GVY267" s="726"/>
      <c r="GVZ267" s="726"/>
      <c r="GWA267" s="726"/>
      <c r="GWB267" s="726"/>
      <c r="GWC267" s="726"/>
      <c r="GWD267" s="726"/>
      <c r="GWE267" s="726"/>
      <c r="GWF267" s="726"/>
      <c r="GWG267" s="726"/>
      <c r="GWH267" s="726"/>
      <c r="GWI267" s="726"/>
      <c r="GWJ267" s="726"/>
      <c r="GWK267" s="726"/>
      <c r="GWL267" s="726"/>
      <c r="GWM267" s="726"/>
      <c r="GWN267" s="726"/>
      <c r="GWO267" s="726"/>
      <c r="GWP267" s="726"/>
      <c r="GWQ267" s="726"/>
      <c r="GWR267" s="726"/>
      <c r="GWS267" s="726"/>
      <c r="GWT267" s="726"/>
      <c r="GWU267" s="726"/>
      <c r="GWV267" s="726"/>
      <c r="GWW267" s="726"/>
      <c r="GWX267" s="726"/>
      <c r="GWY267" s="726"/>
      <c r="GWZ267" s="726"/>
      <c r="GXA267" s="726"/>
      <c r="GXB267" s="726"/>
      <c r="GXC267" s="726"/>
      <c r="GXD267" s="726"/>
      <c r="GXE267" s="726"/>
      <c r="GXF267" s="726"/>
      <c r="GXG267" s="726"/>
      <c r="GXH267" s="726"/>
      <c r="GXI267" s="726"/>
      <c r="GXJ267" s="726"/>
      <c r="GXK267" s="726"/>
      <c r="GXL267" s="726"/>
      <c r="GXM267" s="726"/>
      <c r="GXN267" s="726"/>
      <c r="GXO267" s="726"/>
      <c r="GXP267" s="726"/>
      <c r="GXQ267" s="726"/>
      <c r="GXR267" s="726"/>
      <c r="GXS267" s="726"/>
      <c r="GXT267" s="726"/>
      <c r="GXU267" s="726"/>
      <c r="GXV267" s="726"/>
      <c r="GXW267" s="726"/>
      <c r="GXX267" s="726"/>
      <c r="GXY267" s="726"/>
      <c r="GXZ267" s="726"/>
      <c r="GYA267" s="726"/>
      <c r="GYB267" s="726"/>
      <c r="GYC267" s="726"/>
      <c r="GYD267" s="726"/>
      <c r="GYE267" s="726"/>
      <c r="GYF267" s="726"/>
      <c r="GYG267" s="726"/>
      <c r="GYH267" s="726"/>
      <c r="GYI267" s="726"/>
      <c r="GYJ267" s="726"/>
      <c r="GYK267" s="726"/>
      <c r="GYL267" s="726"/>
      <c r="GYM267" s="726"/>
      <c r="GYN267" s="726"/>
      <c r="GYO267" s="726"/>
      <c r="GYP267" s="726"/>
      <c r="GYQ267" s="726"/>
      <c r="GYR267" s="726"/>
      <c r="GYS267" s="726"/>
      <c r="GYT267" s="726"/>
      <c r="GYU267" s="726"/>
      <c r="GYV267" s="726"/>
      <c r="GYW267" s="726"/>
      <c r="GYX267" s="726"/>
      <c r="GYY267" s="726"/>
      <c r="GYZ267" s="726"/>
      <c r="GZA267" s="726"/>
      <c r="GZB267" s="726"/>
      <c r="GZC267" s="726"/>
      <c r="GZD267" s="726"/>
      <c r="GZE267" s="726"/>
      <c r="GZF267" s="726"/>
      <c r="GZG267" s="726"/>
      <c r="GZH267" s="726"/>
      <c r="GZI267" s="726"/>
      <c r="GZJ267" s="726"/>
      <c r="GZK267" s="726"/>
      <c r="GZL267" s="726"/>
      <c r="GZM267" s="726"/>
      <c r="GZN267" s="726"/>
      <c r="GZO267" s="726"/>
      <c r="GZP267" s="726"/>
      <c r="GZQ267" s="726"/>
      <c r="GZR267" s="726"/>
      <c r="GZS267" s="726"/>
      <c r="GZT267" s="726"/>
      <c r="GZU267" s="726"/>
      <c r="GZV267" s="726"/>
      <c r="GZW267" s="726"/>
      <c r="GZX267" s="726"/>
      <c r="GZY267" s="726"/>
      <c r="GZZ267" s="726"/>
      <c r="HAA267" s="726"/>
      <c r="HAB267" s="726"/>
      <c r="HAC267" s="726"/>
      <c r="HAD267" s="726"/>
      <c r="HAE267" s="726"/>
      <c r="HAF267" s="726"/>
      <c r="HAG267" s="726"/>
      <c r="HAH267" s="726"/>
      <c r="HAI267" s="726"/>
      <c r="HAJ267" s="726"/>
      <c r="HAK267" s="726"/>
      <c r="HAL267" s="726"/>
      <c r="HAM267" s="726"/>
      <c r="HAN267" s="726"/>
      <c r="HAO267" s="726"/>
      <c r="HAP267" s="726"/>
      <c r="HAQ267" s="726"/>
      <c r="HAR267" s="726"/>
      <c r="HAS267" s="726"/>
      <c r="HAT267" s="726"/>
      <c r="HAU267" s="726"/>
      <c r="HAV267" s="726"/>
      <c r="HAW267" s="726"/>
      <c r="HAX267" s="726"/>
      <c r="HAY267" s="726"/>
      <c r="HAZ267" s="726"/>
      <c r="HBA267" s="726"/>
      <c r="HBB267" s="726"/>
      <c r="HBC267" s="726"/>
      <c r="HBD267" s="726"/>
      <c r="HBE267" s="726"/>
      <c r="HBF267" s="726"/>
      <c r="HBG267" s="726"/>
      <c r="HBH267" s="726"/>
      <c r="HBI267" s="726"/>
      <c r="HBJ267" s="726"/>
      <c r="HBK267" s="726"/>
      <c r="HBL267" s="726"/>
      <c r="HBM267" s="726"/>
      <c r="HBN267" s="726"/>
      <c r="HBO267" s="726"/>
      <c r="HBP267" s="726"/>
      <c r="HBQ267" s="726"/>
      <c r="HBR267" s="726"/>
      <c r="HBS267" s="726"/>
      <c r="HBT267" s="726"/>
      <c r="HBU267" s="726"/>
      <c r="HBV267" s="726"/>
      <c r="HBW267" s="726"/>
      <c r="HBX267" s="726"/>
      <c r="HBY267" s="726"/>
      <c r="HBZ267" s="726"/>
      <c r="HCA267" s="726"/>
      <c r="HCB267" s="726"/>
      <c r="HCC267" s="726"/>
      <c r="HCD267" s="726"/>
      <c r="HCE267" s="726"/>
      <c r="HCF267" s="726"/>
      <c r="HCG267" s="726"/>
      <c r="HCH267" s="726"/>
      <c r="HCI267" s="726"/>
      <c r="HCJ267" s="726"/>
      <c r="HCK267" s="726"/>
      <c r="HCL267" s="726"/>
      <c r="HCM267" s="726"/>
      <c r="HCN267" s="726"/>
      <c r="HCO267" s="726"/>
      <c r="HCP267" s="726"/>
      <c r="HCQ267" s="726"/>
      <c r="HCR267" s="726"/>
      <c r="HCS267" s="726"/>
      <c r="HCT267" s="726"/>
      <c r="HCU267" s="726"/>
      <c r="HCV267" s="726"/>
      <c r="HCW267" s="726"/>
      <c r="HCX267" s="726"/>
      <c r="HCY267" s="726"/>
      <c r="HCZ267" s="726"/>
      <c r="HDA267" s="726"/>
      <c r="HDB267" s="726"/>
      <c r="HDC267" s="726"/>
      <c r="HDD267" s="726"/>
      <c r="HDE267" s="726"/>
      <c r="HDF267" s="726"/>
      <c r="HDG267" s="726"/>
      <c r="HDH267" s="726"/>
      <c r="HDI267" s="726"/>
      <c r="HDJ267" s="726"/>
      <c r="HDK267" s="726"/>
      <c r="HDL267" s="726"/>
      <c r="HDM267" s="726"/>
      <c r="HDN267" s="726"/>
      <c r="HDO267" s="726"/>
      <c r="HDP267" s="726"/>
      <c r="HDQ267" s="726"/>
      <c r="HDR267" s="726"/>
      <c r="HDS267" s="726"/>
      <c r="HDT267" s="726"/>
      <c r="HDU267" s="726"/>
      <c r="HDV267" s="726"/>
      <c r="HDW267" s="726"/>
      <c r="HDX267" s="726"/>
      <c r="HDY267" s="726"/>
      <c r="HDZ267" s="726"/>
      <c r="HEA267" s="726"/>
      <c r="HEB267" s="726"/>
      <c r="HEC267" s="726"/>
      <c r="HED267" s="726"/>
      <c r="HEE267" s="726"/>
      <c r="HEF267" s="726"/>
      <c r="HEG267" s="726"/>
      <c r="HEH267" s="726"/>
      <c r="HEI267" s="726"/>
      <c r="HEJ267" s="726"/>
      <c r="HEK267" s="726"/>
      <c r="HEL267" s="726"/>
      <c r="HEM267" s="726"/>
      <c r="HEN267" s="726"/>
      <c r="HEO267" s="726"/>
      <c r="HEP267" s="726"/>
      <c r="HEQ267" s="726"/>
      <c r="HER267" s="726"/>
      <c r="HES267" s="726"/>
      <c r="HET267" s="726"/>
      <c r="HEU267" s="726"/>
      <c r="HEV267" s="726"/>
      <c r="HEW267" s="726"/>
      <c r="HEX267" s="726"/>
      <c r="HEY267" s="726"/>
      <c r="HEZ267" s="726"/>
      <c r="HFA267" s="726"/>
      <c r="HFB267" s="726"/>
      <c r="HFC267" s="726"/>
      <c r="HFD267" s="726"/>
      <c r="HFE267" s="726"/>
      <c r="HFF267" s="726"/>
      <c r="HFG267" s="726"/>
      <c r="HFH267" s="726"/>
      <c r="HFI267" s="726"/>
      <c r="HFJ267" s="726"/>
      <c r="HFK267" s="726"/>
      <c r="HFL267" s="726"/>
      <c r="HFM267" s="726"/>
      <c r="HFN267" s="726"/>
      <c r="HFO267" s="726"/>
      <c r="HFP267" s="726"/>
      <c r="HFQ267" s="726"/>
      <c r="HFR267" s="726"/>
      <c r="HFS267" s="726"/>
      <c r="HFT267" s="726"/>
      <c r="HFU267" s="726"/>
      <c r="HFV267" s="726"/>
      <c r="HFW267" s="726"/>
      <c r="HFX267" s="726"/>
      <c r="HFY267" s="726"/>
      <c r="HFZ267" s="726"/>
      <c r="HGA267" s="726"/>
      <c r="HGB267" s="726"/>
      <c r="HGC267" s="726"/>
      <c r="HGD267" s="726"/>
      <c r="HGE267" s="726"/>
      <c r="HGF267" s="726"/>
      <c r="HGG267" s="726"/>
      <c r="HGH267" s="726"/>
      <c r="HGI267" s="726"/>
      <c r="HGJ267" s="726"/>
      <c r="HGK267" s="726"/>
      <c r="HGL267" s="726"/>
      <c r="HGM267" s="726"/>
      <c r="HGN267" s="726"/>
      <c r="HGO267" s="726"/>
      <c r="HGP267" s="726"/>
      <c r="HGQ267" s="726"/>
      <c r="HGR267" s="726"/>
      <c r="HGS267" s="726"/>
      <c r="HGT267" s="726"/>
      <c r="HGU267" s="726"/>
      <c r="HGV267" s="726"/>
      <c r="HGW267" s="726"/>
      <c r="HGX267" s="726"/>
      <c r="HGY267" s="726"/>
      <c r="HGZ267" s="726"/>
      <c r="HHA267" s="726"/>
      <c r="HHB267" s="726"/>
      <c r="HHC267" s="726"/>
      <c r="HHD267" s="726"/>
      <c r="HHE267" s="726"/>
      <c r="HHF267" s="726"/>
      <c r="HHG267" s="726"/>
      <c r="HHH267" s="726"/>
      <c r="HHI267" s="726"/>
      <c r="HHJ267" s="726"/>
      <c r="HHK267" s="726"/>
      <c r="HHL267" s="726"/>
      <c r="HHM267" s="726"/>
      <c r="HHN267" s="726"/>
      <c r="HHO267" s="726"/>
      <c r="HHP267" s="726"/>
      <c r="HHQ267" s="726"/>
      <c r="HHR267" s="726"/>
      <c r="HHS267" s="726"/>
      <c r="HHT267" s="726"/>
      <c r="HHU267" s="726"/>
      <c r="HHV267" s="726"/>
      <c r="HHW267" s="726"/>
      <c r="HHX267" s="726"/>
      <c r="HHY267" s="726"/>
      <c r="HHZ267" s="726"/>
      <c r="HIA267" s="726"/>
      <c r="HIB267" s="726"/>
      <c r="HIC267" s="726"/>
      <c r="HID267" s="726"/>
      <c r="HIE267" s="726"/>
      <c r="HIF267" s="726"/>
      <c r="HIG267" s="726"/>
      <c r="HIH267" s="726"/>
      <c r="HII267" s="726"/>
      <c r="HIJ267" s="726"/>
      <c r="HIK267" s="726"/>
      <c r="HIL267" s="726"/>
      <c r="HIM267" s="726"/>
      <c r="HIN267" s="726"/>
      <c r="HIO267" s="726"/>
      <c r="HIP267" s="726"/>
      <c r="HIQ267" s="726"/>
      <c r="HIR267" s="726"/>
      <c r="HIS267" s="726"/>
      <c r="HIT267" s="726"/>
      <c r="HIU267" s="726"/>
      <c r="HIV267" s="726"/>
      <c r="HIW267" s="726"/>
      <c r="HIX267" s="726"/>
      <c r="HIY267" s="726"/>
      <c r="HIZ267" s="726"/>
      <c r="HJA267" s="726"/>
      <c r="HJB267" s="726"/>
      <c r="HJC267" s="726"/>
      <c r="HJD267" s="726"/>
      <c r="HJE267" s="726"/>
      <c r="HJF267" s="726"/>
      <c r="HJG267" s="726"/>
      <c r="HJH267" s="726"/>
      <c r="HJI267" s="726"/>
      <c r="HJJ267" s="726"/>
      <c r="HJK267" s="726"/>
      <c r="HJL267" s="726"/>
      <c r="HJM267" s="726"/>
      <c r="HJN267" s="726"/>
      <c r="HJO267" s="726"/>
      <c r="HJP267" s="726"/>
      <c r="HJQ267" s="726"/>
      <c r="HJR267" s="726"/>
      <c r="HJS267" s="726"/>
      <c r="HJT267" s="726"/>
      <c r="HJU267" s="726"/>
      <c r="HJV267" s="726"/>
      <c r="HJW267" s="726"/>
      <c r="HJX267" s="726"/>
      <c r="HJY267" s="726"/>
      <c r="HJZ267" s="726"/>
      <c r="HKA267" s="726"/>
      <c r="HKB267" s="726"/>
      <c r="HKC267" s="726"/>
      <c r="HKD267" s="726"/>
      <c r="HKE267" s="726"/>
      <c r="HKF267" s="726"/>
      <c r="HKG267" s="726"/>
      <c r="HKH267" s="726"/>
      <c r="HKI267" s="726"/>
      <c r="HKJ267" s="726"/>
      <c r="HKK267" s="726"/>
      <c r="HKL267" s="726"/>
      <c r="HKM267" s="726"/>
      <c r="HKN267" s="726"/>
      <c r="HKO267" s="726"/>
      <c r="HKP267" s="726"/>
      <c r="HKQ267" s="726"/>
      <c r="HKR267" s="726"/>
      <c r="HKS267" s="726"/>
      <c r="HKT267" s="726"/>
      <c r="HKU267" s="726"/>
      <c r="HKV267" s="726"/>
      <c r="HKW267" s="726"/>
      <c r="HKX267" s="726"/>
      <c r="HKY267" s="726"/>
      <c r="HKZ267" s="726"/>
      <c r="HLA267" s="726"/>
      <c r="HLB267" s="726"/>
      <c r="HLC267" s="726"/>
      <c r="HLD267" s="726"/>
      <c r="HLE267" s="726"/>
      <c r="HLF267" s="726"/>
      <c r="HLG267" s="726"/>
      <c r="HLH267" s="726"/>
      <c r="HLI267" s="726"/>
      <c r="HLJ267" s="726"/>
      <c r="HLK267" s="726"/>
      <c r="HLL267" s="726"/>
      <c r="HLM267" s="726"/>
      <c r="HLN267" s="726"/>
      <c r="HLO267" s="726"/>
      <c r="HLP267" s="726"/>
      <c r="HLQ267" s="726"/>
      <c r="HLR267" s="726"/>
      <c r="HLS267" s="726"/>
      <c r="HLT267" s="726"/>
      <c r="HLU267" s="726"/>
      <c r="HLV267" s="726"/>
      <c r="HLW267" s="726"/>
      <c r="HLX267" s="726"/>
      <c r="HLY267" s="726"/>
      <c r="HLZ267" s="726"/>
      <c r="HMA267" s="726"/>
      <c r="HMB267" s="726"/>
      <c r="HMC267" s="726"/>
      <c r="HMD267" s="726"/>
      <c r="HME267" s="726"/>
      <c r="HMF267" s="726"/>
      <c r="HMG267" s="726"/>
      <c r="HMH267" s="726"/>
      <c r="HMI267" s="726"/>
      <c r="HMJ267" s="726"/>
      <c r="HMK267" s="726"/>
      <c r="HML267" s="726"/>
      <c r="HMM267" s="726"/>
      <c r="HMN267" s="726"/>
      <c r="HMO267" s="726"/>
      <c r="HMP267" s="726"/>
      <c r="HMQ267" s="726"/>
      <c r="HMR267" s="726"/>
      <c r="HMS267" s="726"/>
      <c r="HMT267" s="726"/>
      <c r="HMU267" s="726"/>
      <c r="HMV267" s="726"/>
      <c r="HMW267" s="726"/>
      <c r="HMX267" s="726"/>
      <c r="HMY267" s="726"/>
      <c r="HMZ267" s="726"/>
      <c r="HNA267" s="726"/>
      <c r="HNB267" s="726"/>
      <c r="HNC267" s="726"/>
      <c r="HND267" s="726"/>
      <c r="HNE267" s="726"/>
      <c r="HNF267" s="726"/>
      <c r="HNG267" s="726"/>
      <c r="HNH267" s="726"/>
      <c r="HNI267" s="726"/>
      <c r="HNJ267" s="726"/>
      <c r="HNK267" s="726"/>
      <c r="HNL267" s="726"/>
      <c r="HNM267" s="726"/>
      <c r="HNN267" s="726"/>
      <c r="HNO267" s="726"/>
      <c r="HNP267" s="726"/>
      <c r="HNQ267" s="726"/>
      <c r="HNR267" s="726"/>
      <c r="HNS267" s="726"/>
      <c r="HNT267" s="726"/>
      <c r="HNU267" s="726"/>
      <c r="HNV267" s="726"/>
      <c r="HNW267" s="726"/>
      <c r="HNX267" s="726"/>
      <c r="HNY267" s="726"/>
      <c r="HNZ267" s="726"/>
      <c r="HOA267" s="726"/>
      <c r="HOB267" s="726"/>
      <c r="HOC267" s="726"/>
      <c r="HOD267" s="726"/>
      <c r="HOE267" s="726"/>
      <c r="HOF267" s="726"/>
      <c r="HOG267" s="726"/>
      <c r="HOH267" s="726"/>
      <c r="HOI267" s="726"/>
      <c r="HOJ267" s="726"/>
      <c r="HOK267" s="726"/>
      <c r="HOL267" s="726"/>
      <c r="HOM267" s="726"/>
      <c r="HON267" s="726"/>
      <c r="HOO267" s="726"/>
      <c r="HOP267" s="726"/>
      <c r="HOQ267" s="726"/>
      <c r="HOR267" s="726"/>
      <c r="HOS267" s="726"/>
      <c r="HOT267" s="726"/>
      <c r="HOU267" s="726"/>
      <c r="HOV267" s="726"/>
      <c r="HOW267" s="726"/>
      <c r="HOX267" s="726"/>
      <c r="HOY267" s="726"/>
      <c r="HOZ267" s="726"/>
      <c r="HPA267" s="726"/>
      <c r="HPB267" s="726"/>
      <c r="HPC267" s="726"/>
      <c r="HPD267" s="726"/>
      <c r="HPE267" s="726"/>
      <c r="HPF267" s="726"/>
      <c r="HPG267" s="726"/>
      <c r="HPH267" s="726"/>
      <c r="HPI267" s="726"/>
      <c r="HPJ267" s="726"/>
      <c r="HPK267" s="726"/>
      <c r="HPL267" s="726"/>
      <c r="HPM267" s="726"/>
      <c r="HPN267" s="726"/>
      <c r="HPO267" s="726"/>
      <c r="HPP267" s="726"/>
      <c r="HPQ267" s="726"/>
      <c r="HPR267" s="726"/>
      <c r="HPS267" s="726"/>
      <c r="HPT267" s="726"/>
      <c r="HPU267" s="726"/>
      <c r="HPV267" s="726"/>
      <c r="HPW267" s="726"/>
      <c r="HPX267" s="726"/>
      <c r="HPY267" s="726"/>
      <c r="HPZ267" s="726"/>
      <c r="HQA267" s="726"/>
      <c r="HQB267" s="726"/>
      <c r="HQC267" s="726"/>
      <c r="HQD267" s="726"/>
      <c r="HQE267" s="726"/>
      <c r="HQF267" s="726"/>
      <c r="HQG267" s="726"/>
      <c r="HQH267" s="726"/>
      <c r="HQI267" s="726"/>
      <c r="HQJ267" s="726"/>
      <c r="HQK267" s="726"/>
      <c r="HQL267" s="726"/>
      <c r="HQM267" s="726"/>
      <c r="HQN267" s="726"/>
      <c r="HQO267" s="726"/>
      <c r="HQP267" s="726"/>
      <c r="HQQ267" s="726"/>
      <c r="HQR267" s="726"/>
      <c r="HQS267" s="726"/>
      <c r="HQT267" s="726"/>
      <c r="HQU267" s="726"/>
      <c r="HQV267" s="726"/>
      <c r="HQW267" s="726"/>
      <c r="HQX267" s="726"/>
      <c r="HQY267" s="726"/>
      <c r="HQZ267" s="726"/>
      <c r="HRA267" s="726"/>
      <c r="HRB267" s="726"/>
      <c r="HRC267" s="726"/>
      <c r="HRD267" s="726"/>
      <c r="HRE267" s="726"/>
      <c r="HRF267" s="726"/>
      <c r="HRG267" s="726"/>
      <c r="HRH267" s="726"/>
      <c r="HRI267" s="726"/>
      <c r="HRJ267" s="726"/>
      <c r="HRK267" s="726"/>
      <c r="HRL267" s="726"/>
      <c r="HRM267" s="726"/>
      <c r="HRN267" s="726"/>
      <c r="HRO267" s="726"/>
      <c r="HRP267" s="726"/>
      <c r="HRQ267" s="726"/>
      <c r="HRR267" s="726"/>
      <c r="HRS267" s="726"/>
      <c r="HRT267" s="726"/>
      <c r="HRU267" s="726"/>
      <c r="HRV267" s="726"/>
      <c r="HRW267" s="726"/>
      <c r="HRX267" s="726"/>
      <c r="HRY267" s="726"/>
      <c r="HRZ267" s="726"/>
      <c r="HSA267" s="726"/>
      <c r="HSB267" s="726"/>
      <c r="HSC267" s="726"/>
      <c r="HSD267" s="726"/>
      <c r="HSE267" s="726"/>
      <c r="HSF267" s="726"/>
      <c r="HSG267" s="726"/>
      <c r="HSH267" s="726"/>
      <c r="HSI267" s="726"/>
      <c r="HSJ267" s="726"/>
      <c r="HSK267" s="726"/>
      <c r="HSL267" s="726"/>
      <c r="HSM267" s="726"/>
      <c r="HSN267" s="726"/>
      <c r="HSO267" s="726"/>
      <c r="HSP267" s="726"/>
      <c r="HSQ267" s="726"/>
      <c r="HSR267" s="726"/>
      <c r="HSS267" s="726"/>
      <c r="HST267" s="726"/>
      <c r="HSU267" s="726"/>
      <c r="HSV267" s="726"/>
      <c r="HSW267" s="726"/>
      <c r="HSX267" s="726"/>
      <c r="HSY267" s="726"/>
      <c r="HSZ267" s="726"/>
      <c r="HTA267" s="726"/>
      <c r="HTB267" s="726"/>
      <c r="HTC267" s="726"/>
      <c r="HTD267" s="726"/>
      <c r="HTE267" s="726"/>
      <c r="HTF267" s="726"/>
      <c r="HTG267" s="726"/>
      <c r="HTH267" s="726"/>
      <c r="HTI267" s="726"/>
      <c r="HTJ267" s="726"/>
      <c r="HTK267" s="726"/>
      <c r="HTL267" s="726"/>
      <c r="HTM267" s="726"/>
      <c r="HTN267" s="726"/>
      <c r="HTO267" s="726"/>
      <c r="HTP267" s="726"/>
      <c r="HTQ267" s="726"/>
      <c r="HTR267" s="726"/>
      <c r="HTS267" s="726"/>
      <c r="HTT267" s="726"/>
      <c r="HTU267" s="726"/>
      <c r="HTV267" s="726"/>
      <c r="HTW267" s="726"/>
      <c r="HTX267" s="726"/>
      <c r="HTY267" s="726"/>
      <c r="HTZ267" s="726"/>
      <c r="HUA267" s="726"/>
      <c r="HUB267" s="726"/>
      <c r="HUC267" s="726"/>
      <c r="HUD267" s="726"/>
      <c r="HUE267" s="726"/>
      <c r="HUF267" s="726"/>
      <c r="HUG267" s="726"/>
      <c r="HUH267" s="726"/>
      <c r="HUI267" s="726"/>
      <c r="HUJ267" s="726"/>
      <c r="HUK267" s="726"/>
      <c r="HUL267" s="726"/>
      <c r="HUM267" s="726"/>
      <c r="HUN267" s="726"/>
      <c r="HUO267" s="726"/>
      <c r="HUP267" s="726"/>
      <c r="HUQ267" s="726"/>
      <c r="HUR267" s="726"/>
      <c r="HUS267" s="726"/>
      <c r="HUT267" s="726"/>
      <c r="HUU267" s="726"/>
      <c r="HUV267" s="726"/>
      <c r="HUW267" s="726"/>
      <c r="HUX267" s="726"/>
      <c r="HUY267" s="726"/>
      <c r="HUZ267" s="726"/>
      <c r="HVA267" s="726"/>
      <c r="HVB267" s="726"/>
      <c r="HVC267" s="726"/>
      <c r="HVD267" s="726"/>
      <c r="HVE267" s="726"/>
      <c r="HVF267" s="726"/>
      <c r="HVG267" s="726"/>
      <c r="HVH267" s="726"/>
      <c r="HVI267" s="726"/>
      <c r="HVJ267" s="726"/>
      <c r="HVK267" s="726"/>
      <c r="HVL267" s="726"/>
      <c r="HVM267" s="726"/>
      <c r="HVN267" s="726"/>
      <c r="HVO267" s="726"/>
      <c r="HVP267" s="726"/>
      <c r="HVQ267" s="726"/>
      <c r="HVR267" s="726"/>
      <c r="HVS267" s="726"/>
      <c r="HVT267" s="726"/>
      <c r="HVU267" s="726"/>
      <c r="HVV267" s="726"/>
      <c r="HVW267" s="726"/>
      <c r="HVX267" s="726"/>
      <c r="HVY267" s="726"/>
      <c r="HVZ267" s="726"/>
      <c r="HWA267" s="726"/>
      <c r="HWB267" s="726"/>
      <c r="HWC267" s="726"/>
      <c r="HWD267" s="726"/>
      <c r="HWE267" s="726"/>
      <c r="HWF267" s="726"/>
      <c r="HWG267" s="726"/>
      <c r="HWH267" s="726"/>
      <c r="HWI267" s="726"/>
      <c r="HWJ267" s="726"/>
      <c r="HWK267" s="726"/>
      <c r="HWL267" s="726"/>
      <c r="HWM267" s="726"/>
      <c r="HWN267" s="726"/>
      <c r="HWO267" s="726"/>
      <c r="HWP267" s="726"/>
      <c r="HWQ267" s="726"/>
      <c r="HWR267" s="726"/>
      <c r="HWS267" s="726"/>
      <c r="HWT267" s="726"/>
      <c r="HWU267" s="726"/>
      <c r="HWV267" s="726"/>
      <c r="HWW267" s="726"/>
      <c r="HWX267" s="726"/>
      <c r="HWY267" s="726"/>
      <c r="HWZ267" s="726"/>
      <c r="HXA267" s="726"/>
      <c r="HXB267" s="726"/>
      <c r="HXC267" s="726"/>
      <c r="HXD267" s="726"/>
      <c r="HXE267" s="726"/>
      <c r="HXF267" s="726"/>
      <c r="HXG267" s="726"/>
      <c r="HXH267" s="726"/>
      <c r="HXI267" s="726"/>
      <c r="HXJ267" s="726"/>
      <c r="HXK267" s="726"/>
      <c r="HXL267" s="726"/>
      <c r="HXM267" s="726"/>
      <c r="HXN267" s="726"/>
      <c r="HXO267" s="726"/>
      <c r="HXP267" s="726"/>
      <c r="HXQ267" s="726"/>
      <c r="HXR267" s="726"/>
      <c r="HXS267" s="726"/>
      <c r="HXT267" s="726"/>
      <c r="HXU267" s="726"/>
      <c r="HXV267" s="726"/>
      <c r="HXW267" s="726"/>
      <c r="HXX267" s="726"/>
      <c r="HXY267" s="726"/>
      <c r="HXZ267" s="726"/>
      <c r="HYA267" s="726"/>
      <c r="HYB267" s="726"/>
      <c r="HYC267" s="726"/>
      <c r="HYD267" s="726"/>
      <c r="HYE267" s="726"/>
      <c r="HYF267" s="726"/>
      <c r="HYG267" s="726"/>
      <c r="HYH267" s="726"/>
      <c r="HYI267" s="726"/>
      <c r="HYJ267" s="726"/>
      <c r="HYK267" s="726"/>
      <c r="HYL267" s="726"/>
      <c r="HYM267" s="726"/>
      <c r="HYN267" s="726"/>
      <c r="HYO267" s="726"/>
      <c r="HYP267" s="726"/>
      <c r="HYQ267" s="726"/>
      <c r="HYR267" s="726"/>
      <c r="HYS267" s="726"/>
      <c r="HYT267" s="726"/>
      <c r="HYU267" s="726"/>
      <c r="HYV267" s="726"/>
      <c r="HYW267" s="726"/>
      <c r="HYX267" s="726"/>
      <c r="HYY267" s="726"/>
      <c r="HYZ267" s="726"/>
      <c r="HZA267" s="726"/>
      <c r="HZB267" s="726"/>
      <c r="HZC267" s="726"/>
      <c r="HZD267" s="726"/>
      <c r="HZE267" s="726"/>
      <c r="HZF267" s="726"/>
      <c r="HZG267" s="726"/>
      <c r="HZH267" s="726"/>
      <c r="HZI267" s="726"/>
      <c r="HZJ267" s="726"/>
      <c r="HZK267" s="726"/>
      <c r="HZL267" s="726"/>
      <c r="HZM267" s="726"/>
      <c r="HZN267" s="726"/>
      <c r="HZO267" s="726"/>
      <c r="HZP267" s="726"/>
      <c r="HZQ267" s="726"/>
      <c r="HZR267" s="726"/>
      <c r="HZS267" s="726"/>
      <c r="HZT267" s="726"/>
      <c r="HZU267" s="726"/>
      <c r="HZV267" s="726"/>
      <c r="HZW267" s="726"/>
      <c r="HZX267" s="726"/>
      <c r="HZY267" s="726"/>
      <c r="HZZ267" s="726"/>
      <c r="IAA267" s="726"/>
      <c r="IAB267" s="726"/>
      <c r="IAC267" s="726"/>
      <c r="IAD267" s="726"/>
      <c r="IAE267" s="726"/>
      <c r="IAF267" s="726"/>
      <c r="IAG267" s="726"/>
      <c r="IAH267" s="726"/>
      <c r="IAI267" s="726"/>
      <c r="IAJ267" s="726"/>
      <c r="IAK267" s="726"/>
      <c r="IAL267" s="726"/>
      <c r="IAM267" s="726"/>
      <c r="IAN267" s="726"/>
      <c r="IAO267" s="726"/>
      <c r="IAP267" s="726"/>
      <c r="IAQ267" s="726"/>
      <c r="IAR267" s="726"/>
      <c r="IAS267" s="726"/>
      <c r="IAT267" s="726"/>
      <c r="IAU267" s="726"/>
      <c r="IAV267" s="726"/>
      <c r="IAW267" s="726"/>
      <c r="IAX267" s="726"/>
      <c r="IAY267" s="726"/>
      <c r="IAZ267" s="726"/>
      <c r="IBA267" s="726"/>
      <c r="IBB267" s="726"/>
      <c r="IBC267" s="726"/>
      <c r="IBD267" s="726"/>
      <c r="IBE267" s="726"/>
      <c r="IBF267" s="726"/>
      <c r="IBG267" s="726"/>
      <c r="IBH267" s="726"/>
      <c r="IBI267" s="726"/>
      <c r="IBJ267" s="726"/>
      <c r="IBK267" s="726"/>
      <c r="IBL267" s="726"/>
      <c r="IBM267" s="726"/>
      <c r="IBN267" s="726"/>
      <c r="IBO267" s="726"/>
      <c r="IBP267" s="726"/>
      <c r="IBQ267" s="726"/>
      <c r="IBR267" s="726"/>
      <c r="IBS267" s="726"/>
      <c r="IBT267" s="726"/>
      <c r="IBU267" s="726"/>
      <c r="IBV267" s="726"/>
      <c r="IBW267" s="726"/>
      <c r="IBX267" s="726"/>
      <c r="IBY267" s="726"/>
      <c r="IBZ267" s="726"/>
      <c r="ICA267" s="726"/>
      <c r="ICB267" s="726"/>
      <c r="ICC267" s="726"/>
      <c r="ICD267" s="726"/>
      <c r="ICE267" s="726"/>
      <c r="ICF267" s="726"/>
      <c r="ICG267" s="726"/>
      <c r="ICH267" s="726"/>
      <c r="ICI267" s="726"/>
      <c r="ICJ267" s="726"/>
      <c r="ICK267" s="726"/>
      <c r="ICL267" s="726"/>
      <c r="ICM267" s="726"/>
      <c r="ICN267" s="726"/>
      <c r="ICO267" s="726"/>
      <c r="ICP267" s="726"/>
      <c r="ICQ267" s="726"/>
      <c r="ICR267" s="726"/>
      <c r="ICS267" s="726"/>
      <c r="ICT267" s="726"/>
      <c r="ICU267" s="726"/>
      <c r="ICV267" s="726"/>
      <c r="ICW267" s="726"/>
      <c r="ICX267" s="726"/>
      <c r="ICY267" s="726"/>
      <c r="ICZ267" s="726"/>
      <c r="IDA267" s="726"/>
      <c r="IDB267" s="726"/>
      <c r="IDC267" s="726"/>
      <c r="IDD267" s="726"/>
      <c r="IDE267" s="726"/>
      <c r="IDF267" s="726"/>
      <c r="IDG267" s="726"/>
      <c r="IDH267" s="726"/>
      <c r="IDI267" s="726"/>
      <c r="IDJ267" s="726"/>
      <c r="IDK267" s="726"/>
      <c r="IDL267" s="726"/>
      <c r="IDM267" s="726"/>
      <c r="IDN267" s="726"/>
      <c r="IDO267" s="726"/>
      <c r="IDP267" s="726"/>
      <c r="IDQ267" s="726"/>
      <c r="IDR267" s="726"/>
      <c r="IDS267" s="726"/>
      <c r="IDT267" s="726"/>
      <c r="IDU267" s="726"/>
      <c r="IDV267" s="726"/>
      <c r="IDW267" s="726"/>
      <c r="IDX267" s="726"/>
      <c r="IDY267" s="726"/>
      <c r="IDZ267" s="726"/>
      <c r="IEA267" s="726"/>
      <c r="IEB267" s="726"/>
      <c r="IEC267" s="726"/>
      <c r="IED267" s="726"/>
      <c r="IEE267" s="726"/>
      <c r="IEF267" s="726"/>
      <c r="IEG267" s="726"/>
      <c r="IEH267" s="726"/>
      <c r="IEI267" s="726"/>
      <c r="IEJ267" s="726"/>
      <c r="IEK267" s="726"/>
      <c r="IEL267" s="726"/>
      <c r="IEM267" s="726"/>
      <c r="IEN267" s="726"/>
      <c r="IEO267" s="726"/>
      <c r="IEP267" s="726"/>
      <c r="IEQ267" s="726"/>
      <c r="IER267" s="726"/>
      <c r="IES267" s="726"/>
      <c r="IET267" s="726"/>
      <c r="IEU267" s="726"/>
      <c r="IEV267" s="726"/>
      <c r="IEW267" s="726"/>
      <c r="IEX267" s="726"/>
      <c r="IEY267" s="726"/>
      <c r="IEZ267" s="726"/>
      <c r="IFA267" s="726"/>
      <c r="IFB267" s="726"/>
      <c r="IFC267" s="726"/>
      <c r="IFD267" s="726"/>
      <c r="IFE267" s="726"/>
      <c r="IFF267" s="726"/>
      <c r="IFG267" s="726"/>
      <c r="IFH267" s="726"/>
      <c r="IFI267" s="726"/>
      <c r="IFJ267" s="726"/>
      <c r="IFK267" s="726"/>
      <c r="IFL267" s="726"/>
      <c r="IFM267" s="726"/>
      <c r="IFN267" s="726"/>
      <c r="IFO267" s="726"/>
      <c r="IFP267" s="726"/>
      <c r="IFQ267" s="726"/>
      <c r="IFR267" s="726"/>
      <c r="IFS267" s="726"/>
      <c r="IFT267" s="726"/>
      <c r="IFU267" s="726"/>
      <c r="IFV267" s="726"/>
      <c r="IFW267" s="726"/>
      <c r="IFX267" s="726"/>
      <c r="IFY267" s="726"/>
      <c r="IFZ267" s="726"/>
      <c r="IGA267" s="726"/>
      <c r="IGB267" s="726"/>
      <c r="IGC267" s="726"/>
      <c r="IGD267" s="726"/>
      <c r="IGE267" s="726"/>
      <c r="IGF267" s="726"/>
      <c r="IGG267" s="726"/>
      <c r="IGH267" s="726"/>
      <c r="IGI267" s="726"/>
      <c r="IGJ267" s="726"/>
      <c r="IGK267" s="726"/>
      <c r="IGL267" s="726"/>
      <c r="IGM267" s="726"/>
      <c r="IGN267" s="726"/>
      <c r="IGO267" s="726"/>
      <c r="IGP267" s="726"/>
      <c r="IGQ267" s="726"/>
      <c r="IGR267" s="726"/>
      <c r="IGS267" s="726"/>
      <c r="IGT267" s="726"/>
      <c r="IGU267" s="726"/>
      <c r="IGV267" s="726"/>
      <c r="IGW267" s="726"/>
      <c r="IGX267" s="726"/>
      <c r="IGY267" s="726"/>
      <c r="IGZ267" s="726"/>
      <c r="IHA267" s="726"/>
      <c r="IHB267" s="726"/>
      <c r="IHC267" s="726"/>
      <c r="IHD267" s="726"/>
      <c r="IHE267" s="726"/>
      <c r="IHF267" s="726"/>
      <c r="IHG267" s="726"/>
      <c r="IHH267" s="726"/>
      <c r="IHI267" s="726"/>
      <c r="IHJ267" s="726"/>
      <c r="IHK267" s="726"/>
      <c r="IHL267" s="726"/>
      <c r="IHM267" s="726"/>
      <c r="IHN267" s="726"/>
      <c r="IHO267" s="726"/>
      <c r="IHP267" s="726"/>
      <c r="IHQ267" s="726"/>
      <c r="IHR267" s="726"/>
      <c r="IHS267" s="726"/>
      <c r="IHT267" s="726"/>
      <c r="IHU267" s="726"/>
      <c r="IHV267" s="726"/>
      <c r="IHW267" s="726"/>
      <c r="IHX267" s="726"/>
      <c r="IHY267" s="726"/>
      <c r="IHZ267" s="726"/>
      <c r="IIA267" s="726"/>
      <c r="IIB267" s="726"/>
      <c r="IIC267" s="726"/>
      <c r="IID267" s="726"/>
      <c r="IIE267" s="726"/>
      <c r="IIF267" s="726"/>
      <c r="IIG267" s="726"/>
      <c r="IIH267" s="726"/>
      <c r="III267" s="726"/>
      <c r="IIJ267" s="726"/>
      <c r="IIK267" s="726"/>
      <c r="IIL267" s="726"/>
      <c r="IIM267" s="726"/>
      <c r="IIN267" s="726"/>
      <c r="IIO267" s="726"/>
      <c r="IIP267" s="726"/>
      <c r="IIQ267" s="726"/>
      <c r="IIR267" s="726"/>
      <c r="IIS267" s="726"/>
      <c r="IIT267" s="726"/>
      <c r="IIU267" s="726"/>
      <c r="IIV267" s="726"/>
      <c r="IIW267" s="726"/>
      <c r="IIX267" s="726"/>
      <c r="IIY267" s="726"/>
      <c r="IIZ267" s="726"/>
      <c r="IJA267" s="726"/>
      <c r="IJB267" s="726"/>
      <c r="IJC267" s="726"/>
      <c r="IJD267" s="726"/>
      <c r="IJE267" s="726"/>
      <c r="IJF267" s="726"/>
      <c r="IJG267" s="726"/>
      <c r="IJH267" s="726"/>
      <c r="IJI267" s="726"/>
      <c r="IJJ267" s="726"/>
      <c r="IJK267" s="726"/>
      <c r="IJL267" s="726"/>
      <c r="IJM267" s="726"/>
      <c r="IJN267" s="726"/>
      <c r="IJO267" s="726"/>
      <c r="IJP267" s="726"/>
      <c r="IJQ267" s="726"/>
      <c r="IJR267" s="726"/>
      <c r="IJS267" s="726"/>
      <c r="IJT267" s="726"/>
      <c r="IJU267" s="726"/>
      <c r="IJV267" s="726"/>
      <c r="IJW267" s="726"/>
      <c r="IJX267" s="726"/>
      <c r="IJY267" s="726"/>
      <c r="IJZ267" s="726"/>
      <c r="IKA267" s="726"/>
      <c r="IKB267" s="726"/>
      <c r="IKC267" s="726"/>
      <c r="IKD267" s="726"/>
      <c r="IKE267" s="726"/>
      <c r="IKF267" s="726"/>
      <c r="IKG267" s="726"/>
      <c r="IKH267" s="726"/>
      <c r="IKI267" s="726"/>
      <c r="IKJ267" s="726"/>
      <c r="IKK267" s="726"/>
      <c r="IKL267" s="726"/>
      <c r="IKM267" s="726"/>
      <c r="IKN267" s="726"/>
      <c r="IKO267" s="726"/>
      <c r="IKP267" s="726"/>
      <c r="IKQ267" s="726"/>
      <c r="IKR267" s="726"/>
      <c r="IKS267" s="726"/>
      <c r="IKT267" s="726"/>
      <c r="IKU267" s="726"/>
      <c r="IKV267" s="726"/>
      <c r="IKW267" s="726"/>
      <c r="IKX267" s="726"/>
      <c r="IKY267" s="726"/>
      <c r="IKZ267" s="726"/>
      <c r="ILA267" s="726"/>
      <c r="ILB267" s="726"/>
      <c r="ILC267" s="726"/>
      <c r="ILD267" s="726"/>
      <c r="ILE267" s="726"/>
      <c r="ILF267" s="726"/>
      <c r="ILG267" s="726"/>
      <c r="ILH267" s="726"/>
      <c r="ILI267" s="726"/>
      <c r="ILJ267" s="726"/>
      <c r="ILK267" s="726"/>
      <c r="ILL267" s="726"/>
      <c r="ILM267" s="726"/>
      <c r="ILN267" s="726"/>
      <c r="ILO267" s="726"/>
      <c r="ILP267" s="726"/>
      <c r="ILQ267" s="726"/>
      <c r="ILR267" s="726"/>
      <c r="ILS267" s="726"/>
      <c r="ILT267" s="726"/>
      <c r="ILU267" s="726"/>
      <c r="ILV267" s="726"/>
      <c r="ILW267" s="726"/>
      <c r="ILX267" s="726"/>
      <c r="ILY267" s="726"/>
      <c r="ILZ267" s="726"/>
      <c r="IMA267" s="726"/>
      <c r="IMB267" s="726"/>
      <c r="IMC267" s="726"/>
      <c r="IMD267" s="726"/>
      <c r="IME267" s="726"/>
      <c r="IMF267" s="726"/>
      <c r="IMG267" s="726"/>
      <c r="IMH267" s="726"/>
      <c r="IMI267" s="726"/>
      <c r="IMJ267" s="726"/>
      <c r="IMK267" s="726"/>
      <c r="IML267" s="726"/>
      <c r="IMM267" s="726"/>
      <c r="IMN267" s="726"/>
      <c r="IMO267" s="726"/>
      <c r="IMP267" s="726"/>
      <c r="IMQ267" s="726"/>
      <c r="IMR267" s="726"/>
      <c r="IMS267" s="726"/>
      <c r="IMT267" s="726"/>
      <c r="IMU267" s="726"/>
      <c r="IMV267" s="726"/>
      <c r="IMW267" s="726"/>
      <c r="IMX267" s="726"/>
      <c r="IMY267" s="726"/>
      <c r="IMZ267" s="726"/>
      <c r="INA267" s="726"/>
      <c r="INB267" s="726"/>
      <c r="INC267" s="726"/>
      <c r="IND267" s="726"/>
      <c r="INE267" s="726"/>
      <c r="INF267" s="726"/>
      <c r="ING267" s="726"/>
      <c r="INH267" s="726"/>
      <c r="INI267" s="726"/>
      <c r="INJ267" s="726"/>
      <c r="INK267" s="726"/>
      <c r="INL267" s="726"/>
      <c r="INM267" s="726"/>
      <c r="INN267" s="726"/>
      <c r="INO267" s="726"/>
      <c r="INP267" s="726"/>
      <c r="INQ267" s="726"/>
      <c r="INR267" s="726"/>
      <c r="INS267" s="726"/>
      <c r="INT267" s="726"/>
      <c r="INU267" s="726"/>
      <c r="INV267" s="726"/>
      <c r="INW267" s="726"/>
      <c r="INX267" s="726"/>
      <c r="INY267" s="726"/>
      <c r="INZ267" s="726"/>
      <c r="IOA267" s="726"/>
      <c r="IOB267" s="726"/>
      <c r="IOC267" s="726"/>
      <c r="IOD267" s="726"/>
      <c r="IOE267" s="726"/>
      <c r="IOF267" s="726"/>
      <c r="IOG267" s="726"/>
      <c r="IOH267" s="726"/>
      <c r="IOI267" s="726"/>
      <c r="IOJ267" s="726"/>
      <c r="IOK267" s="726"/>
      <c r="IOL267" s="726"/>
      <c r="IOM267" s="726"/>
      <c r="ION267" s="726"/>
      <c r="IOO267" s="726"/>
      <c r="IOP267" s="726"/>
      <c r="IOQ267" s="726"/>
      <c r="IOR267" s="726"/>
      <c r="IOS267" s="726"/>
      <c r="IOT267" s="726"/>
      <c r="IOU267" s="726"/>
      <c r="IOV267" s="726"/>
      <c r="IOW267" s="726"/>
      <c r="IOX267" s="726"/>
      <c r="IOY267" s="726"/>
      <c r="IOZ267" s="726"/>
      <c r="IPA267" s="726"/>
      <c r="IPB267" s="726"/>
      <c r="IPC267" s="726"/>
      <c r="IPD267" s="726"/>
      <c r="IPE267" s="726"/>
      <c r="IPF267" s="726"/>
      <c r="IPG267" s="726"/>
      <c r="IPH267" s="726"/>
      <c r="IPI267" s="726"/>
      <c r="IPJ267" s="726"/>
      <c r="IPK267" s="726"/>
      <c r="IPL267" s="726"/>
      <c r="IPM267" s="726"/>
      <c r="IPN267" s="726"/>
      <c r="IPO267" s="726"/>
      <c r="IPP267" s="726"/>
      <c r="IPQ267" s="726"/>
      <c r="IPR267" s="726"/>
      <c r="IPS267" s="726"/>
      <c r="IPT267" s="726"/>
      <c r="IPU267" s="726"/>
      <c r="IPV267" s="726"/>
      <c r="IPW267" s="726"/>
      <c r="IPX267" s="726"/>
      <c r="IPY267" s="726"/>
      <c r="IPZ267" s="726"/>
      <c r="IQA267" s="726"/>
      <c r="IQB267" s="726"/>
      <c r="IQC267" s="726"/>
      <c r="IQD267" s="726"/>
      <c r="IQE267" s="726"/>
      <c r="IQF267" s="726"/>
      <c r="IQG267" s="726"/>
      <c r="IQH267" s="726"/>
      <c r="IQI267" s="726"/>
      <c r="IQJ267" s="726"/>
      <c r="IQK267" s="726"/>
      <c r="IQL267" s="726"/>
      <c r="IQM267" s="726"/>
      <c r="IQN267" s="726"/>
      <c r="IQO267" s="726"/>
      <c r="IQP267" s="726"/>
      <c r="IQQ267" s="726"/>
      <c r="IQR267" s="726"/>
      <c r="IQS267" s="726"/>
      <c r="IQT267" s="726"/>
      <c r="IQU267" s="726"/>
      <c r="IQV267" s="726"/>
      <c r="IQW267" s="726"/>
      <c r="IQX267" s="726"/>
      <c r="IQY267" s="726"/>
      <c r="IQZ267" s="726"/>
      <c r="IRA267" s="726"/>
      <c r="IRB267" s="726"/>
      <c r="IRC267" s="726"/>
      <c r="IRD267" s="726"/>
      <c r="IRE267" s="726"/>
      <c r="IRF267" s="726"/>
      <c r="IRG267" s="726"/>
      <c r="IRH267" s="726"/>
      <c r="IRI267" s="726"/>
      <c r="IRJ267" s="726"/>
      <c r="IRK267" s="726"/>
      <c r="IRL267" s="726"/>
      <c r="IRM267" s="726"/>
      <c r="IRN267" s="726"/>
      <c r="IRO267" s="726"/>
      <c r="IRP267" s="726"/>
      <c r="IRQ267" s="726"/>
      <c r="IRR267" s="726"/>
      <c r="IRS267" s="726"/>
      <c r="IRT267" s="726"/>
      <c r="IRU267" s="726"/>
      <c r="IRV267" s="726"/>
      <c r="IRW267" s="726"/>
      <c r="IRX267" s="726"/>
      <c r="IRY267" s="726"/>
      <c r="IRZ267" s="726"/>
      <c r="ISA267" s="726"/>
      <c r="ISB267" s="726"/>
      <c r="ISC267" s="726"/>
      <c r="ISD267" s="726"/>
      <c r="ISE267" s="726"/>
      <c r="ISF267" s="726"/>
      <c r="ISG267" s="726"/>
      <c r="ISH267" s="726"/>
      <c r="ISI267" s="726"/>
      <c r="ISJ267" s="726"/>
      <c r="ISK267" s="726"/>
      <c r="ISL267" s="726"/>
      <c r="ISM267" s="726"/>
      <c r="ISN267" s="726"/>
      <c r="ISO267" s="726"/>
      <c r="ISP267" s="726"/>
      <c r="ISQ267" s="726"/>
      <c r="ISR267" s="726"/>
      <c r="ISS267" s="726"/>
      <c r="IST267" s="726"/>
      <c r="ISU267" s="726"/>
      <c r="ISV267" s="726"/>
      <c r="ISW267" s="726"/>
      <c r="ISX267" s="726"/>
      <c r="ISY267" s="726"/>
      <c r="ISZ267" s="726"/>
      <c r="ITA267" s="726"/>
      <c r="ITB267" s="726"/>
      <c r="ITC267" s="726"/>
      <c r="ITD267" s="726"/>
      <c r="ITE267" s="726"/>
      <c r="ITF267" s="726"/>
      <c r="ITG267" s="726"/>
      <c r="ITH267" s="726"/>
      <c r="ITI267" s="726"/>
      <c r="ITJ267" s="726"/>
      <c r="ITK267" s="726"/>
      <c r="ITL267" s="726"/>
      <c r="ITM267" s="726"/>
      <c r="ITN267" s="726"/>
      <c r="ITO267" s="726"/>
      <c r="ITP267" s="726"/>
      <c r="ITQ267" s="726"/>
      <c r="ITR267" s="726"/>
      <c r="ITS267" s="726"/>
      <c r="ITT267" s="726"/>
      <c r="ITU267" s="726"/>
      <c r="ITV267" s="726"/>
      <c r="ITW267" s="726"/>
      <c r="ITX267" s="726"/>
      <c r="ITY267" s="726"/>
      <c r="ITZ267" s="726"/>
      <c r="IUA267" s="726"/>
      <c r="IUB267" s="726"/>
      <c r="IUC267" s="726"/>
      <c r="IUD267" s="726"/>
      <c r="IUE267" s="726"/>
      <c r="IUF267" s="726"/>
      <c r="IUG267" s="726"/>
      <c r="IUH267" s="726"/>
      <c r="IUI267" s="726"/>
      <c r="IUJ267" s="726"/>
      <c r="IUK267" s="726"/>
      <c r="IUL267" s="726"/>
      <c r="IUM267" s="726"/>
      <c r="IUN267" s="726"/>
      <c r="IUO267" s="726"/>
      <c r="IUP267" s="726"/>
      <c r="IUQ267" s="726"/>
      <c r="IUR267" s="726"/>
      <c r="IUS267" s="726"/>
      <c r="IUT267" s="726"/>
      <c r="IUU267" s="726"/>
      <c r="IUV267" s="726"/>
      <c r="IUW267" s="726"/>
      <c r="IUX267" s="726"/>
      <c r="IUY267" s="726"/>
      <c r="IUZ267" s="726"/>
      <c r="IVA267" s="726"/>
      <c r="IVB267" s="726"/>
      <c r="IVC267" s="726"/>
      <c r="IVD267" s="726"/>
      <c r="IVE267" s="726"/>
      <c r="IVF267" s="726"/>
      <c r="IVG267" s="726"/>
      <c r="IVH267" s="726"/>
      <c r="IVI267" s="726"/>
      <c r="IVJ267" s="726"/>
      <c r="IVK267" s="726"/>
      <c r="IVL267" s="726"/>
      <c r="IVM267" s="726"/>
      <c r="IVN267" s="726"/>
      <c r="IVO267" s="726"/>
      <c r="IVP267" s="726"/>
      <c r="IVQ267" s="726"/>
      <c r="IVR267" s="726"/>
      <c r="IVS267" s="726"/>
      <c r="IVT267" s="726"/>
      <c r="IVU267" s="726"/>
      <c r="IVV267" s="726"/>
      <c r="IVW267" s="726"/>
      <c r="IVX267" s="726"/>
      <c r="IVY267" s="726"/>
      <c r="IVZ267" s="726"/>
      <c r="IWA267" s="726"/>
      <c r="IWB267" s="726"/>
      <c r="IWC267" s="726"/>
      <c r="IWD267" s="726"/>
      <c r="IWE267" s="726"/>
      <c r="IWF267" s="726"/>
      <c r="IWG267" s="726"/>
      <c r="IWH267" s="726"/>
      <c r="IWI267" s="726"/>
      <c r="IWJ267" s="726"/>
      <c r="IWK267" s="726"/>
      <c r="IWL267" s="726"/>
      <c r="IWM267" s="726"/>
      <c r="IWN267" s="726"/>
      <c r="IWO267" s="726"/>
      <c r="IWP267" s="726"/>
      <c r="IWQ267" s="726"/>
      <c r="IWR267" s="726"/>
      <c r="IWS267" s="726"/>
      <c r="IWT267" s="726"/>
      <c r="IWU267" s="726"/>
      <c r="IWV267" s="726"/>
      <c r="IWW267" s="726"/>
      <c r="IWX267" s="726"/>
      <c r="IWY267" s="726"/>
      <c r="IWZ267" s="726"/>
      <c r="IXA267" s="726"/>
      <c r="IXB267" s="726"/>
      <c r="IXC267" s="726"/>
      <c r="IXD267" s="726"/>
      <c r="IXE267" s="726"/>
      <c r="IXF267" s="726"/>
      <c r="IXG267" s="726"/>
      <c r="IXH267" s="726"/>
      <c r="IXI267" s="726"/>
      <c r="IXJ267" s="726"/>
      <c r="IXK267" s="726"/>
      <c r="IXL267" s="726"/>
      <c r="IXM267" s="726"/>
      <c r="IXN267" s="726"/>
      <c r="IXO267" s="726"/>
      <c r="IXP267" s="726"/>
      <c r="IXQ267" s="726"/>
      <c r="IXR267" s="726"/>
      <c r="IXS267" s="726"/>
      <c r="IXT267" s="726"/>
      <c r="IXU267" s="726"/>
      <c r="IXV267" s="726"/>
      <c r="IXW267" s="726"/>
      <c r="IXX267" s="726"/>
      <c r="IXY267" s="726"/>
      <c r="IXZ267" s="726"/>
      <c r="IYA267" s="726"/>
      <c r="IYB267" s="726"/>
      <c r="IYC267" s="726"/>
      <c r="IYD267" s="726"/>
      <c r="IYE267" s="726"/>
      <c r="IYF267" s="726"/>
      <c r="IYG267" s="726"/>
      <c r="IYH267" s="726"/>
      <c r="IYI267" s="726"/>
      <c r="IYJ267" s="726"/>
      <c r="IYK267" s="726"/>
      <c r="IYL267" s="726"/>
      <c r="IYM267" s="726"/>
      <c r="IYN267" s="726"/>
      <c r="IYO267" s="726"/>
      <c r="IYP267" s="726"/>
      <c r="IYQ267" s="726"/>
      <c r="IYR267" s="726"/>
      <c r="IYS267" s="726"/>
      <c r="IYT267" s="726"/>
      <c r="IYU267" s="726"/>
      <c r="IYV267" s="726"/>
      <c r="IYW267" s="726"/>
      <c r="IYX267" s="726"/>
      <c r="IYY267" s="726"/>
      <c r="IYZ267" s="726"/>
      <c r="IZA267" s="726"/>
      <c r="IZB267" s="726"/>
      <c r="IZC267" s="726"/>
      <c r="IZD267" s="726"/>
      <c r="IZE267" s="726"/>
      <c r="IZF267" s="726"/>
      <c r="IZG267" s="726"/>
      <c r="IZH267" s="726"/>
      <c r="IZI267" s="726"/>
      <c r="IZJ267" s="726"/>
      <c r="IZK267" s="726"/>
      <c r="IZL267" s="726"/>
      <c r="IZM267" s="726"/>
      <c r="IZN267" s="726"/>
      <c r="IZO267" s="726"/>
      <c r="IZP267" s="726"/>
      <c r="IZQ267" s="726"/>
      <c r="IZR267" s="726"/>
      <c r="IZS267" s="726"/>
      <c r="IZT267" s="726"/>
      <c r="IZU267" s="726"/>
      <c r="IZV267" s="726"/>
      <c r="IZW267" s="726"/>
      <c r="IZX267" s="726"/>
      <c r="IZY267" s="726"/>
      <c r="IZZ267" s="726"/>
      <c r="JAA267" s="726"/>
      <c r="JAB267" s="726"/>
      <c r="JAC267" s="726"/>
      <c r="JAD267" s="726"/>
      <c r="JAE267" s="726"/>
      <c r="JAF267" s="726"/>
      <c r="JAG267" s="726"/>
      <c r="JAH267" s="726"/>
      <c r="JAI267" s="726"/>
      <c r="JAJ267" s="726"/>
      <c r="JAK267" s="726"/>
      <c r="JAL267" s="726"/>
      <c r="JAM267" s="726"/>
      <c r="JAN267" s="726"/>
      <c r="JAO267" s="726"/>
      <c r="JAP267" s="726"/>
      <c r="JAQ267" s="726"/>
      <c r="JAR267" s="726"/>
      <c r="JAS267" s="726"/>
      <c r="JAT267" s="726"/>
      <c r="JAU267" s="726"/>
      <c r="JAV267" s="726"/>
      <c r="JAW267" s="726"/>
      <c r="JAX267" s="726"/>
      <c r="JAY267" s="726"/>
      <c r="JAZ267" s="726"/>
      <c r="JBA267" s="726"/>
      <c r="JBB267" s="726"/>
      <c r="JBC267" s="726"/>
      <c r="JBD267" s="726"/>
      <c r="JBE267" s="726"/>
      <c r="JBF267" s="726"/>
      <c r="JBG267" s="726"/>
      <c r="JBH267" s="726"/>
      <c r="JBI267" s="726"/>
      <c r="JBJ267" s="726"/>
      <c r="JBK267" s="726"/>
      <c r="JBL267" s="726"/>
      <c r="JBM267" s="726"/>
      <c r="JBN267" s="726"/>
      <c r="JBO267" s="726"/>
      <c r="JBP267" s="726"/>
      <c r="JBQ267" s="726"/>
      <c r="JBR267" s="726"/>
      <c r="JBS267" s="726"/>
      <c r="JBT267" s="726"/>
      <c r="JBU267" s="726"/>
      <c r="JBV267" s="726"/>
      <c r="JBW267" s="726"/>
      <c r="JBX267" s="726"/>
      <c r="JBY267" s="726"/>
      <c r="JBZ267" s="726"/>
      <c r="JCA267" s="726"/>
      <c r="JCB267" s="726"/>
      <c r="JCC267" s="726"/>
      <c r="JCD267" s="726"/>
      <c r="JCE267" s="726"/>
      <c r="JCF267" s="726"/>
      <c r="JCG267" s="726"/>
      <c r="JCH267" s="726"/>
      <c r="JCI267" s="726"/>
      <c r="JCJ267" s="726"/>
      <c r="JCK267" s="726"/>
      <c r="JCL267" s="726"/>
      <c r="JCM267" s="726"/>
      <c r="JCN267" s="726"/>
      <c r="JCO267" s="726"/>
      <c r="JCP267" s="726"/>
      <c r="JCQ267" s="726"/>
      <c r="JCR267" s="726"/>
      <c r="JCS267" s="726"/>
      <c r="JCT267" s="726"/>
      <c r="JCU267" s="726"/>
      <c r="JCV267" s="726"/>
      <c r="JCW267" s="726"/>
      <c r="JCX267" s="726"/>
      <c r="JCY267" s="726"/>
      <c r="JCZ267" s="726"/>
      <c r="JDA267" s="726"/>
      <c r="JDB267" s="726"/>
      <c r="JDC267" s="726"/>
      <c r="JDD267" s="726"/>
      <c r="JDE267" s="726"/>
      <c r="JDF267" s="726"/>
      <c r="JDG267" s="726"/>
      <c r="JDH267" s="726"/>
      <c r="JDI267" s="726"/>
      <c r="JDJ267" s="726"/>
      <c r="JDK267" s="726"/>
      <c r="JDL267" s="726"/>
      <c r="JDM267" s="726"/>
      <c r="JDN267" s="726"/>
      <c r="JDO267" s="726"/>
      <c r="JDP267" s="726"/>
      <c r="JDQ267" s="726"/>
      <c r="JDR267" s="726"/>
      <c r="JDS267" s="726"/>
      <c r="JDT267" s="726"/>
      <c r="JDU267" s="726"/>
      <c r="JDV267" s="726"/>
      <c r="JDW267" s="726"/>
      <c r="JDX267" s="726"/>
      <c r="JDY267" s="726"/>
      <c r="JDZ267" s="726"/>
      <c r="JEA267" s="726"/>
      <c r="JEB267" s="726"/>
      <c r="JEC267" s="726"/>
      <c r="JED267" s="726"/>
      <c r="JEE267" s="726"/>
      <c r="JEF267" s="726"/>
      <c r="JEG267" s="726"/>
      <c r="JEH267" s="726"/>
      <c r="JEI267" s="726"/>
      <c r="JEJ267" s="726"/>
      <c r="JEK267" s="726"/>
      <c r="JEL267" s="726"/>
      <c r="JEM267" s="726"/>
      <c r="JEN267" s="726"/>
      <c r="JEO267" s="726"/>
      <c r="JEP267" s="726"/>
      <c r="JEQ267" s="726"/>
      <c r="JER267" s="726"/>
      <c r="JES267" s="726"/>
      <c r="JET267" s="726"/>
      <c r="JEU267" s="726"/>
      <c r="JEV267" s="726"/>
      <c r="JEW267" s="726"/>
      <c r="JEX267" s="726"/>
      <c r="JEY267" s="726"/>
      <c r="JEZ267" s="726"/>
      <c r="JFA267" s="726"/>
      <c r="JFB267" s="726"/>
      <c r="JFC267" s="726"/>
      <c r="JFD267" s="726"/>
      <c r="JFE267" s="726"/>
      <c r="JFF267" s="726"/>
      <c r="JFG267" s="726"/>
      <c r="JFH267" s="726"/>
      <c r="JFI267" s="726"/>
      <c r="JFJ267" s="726"/>
      <c r="JFK267" s="726"/>
      <c r="JFL267" s="726"/>
      <c r="JFM267" s="726"/>
      <c r="JFN267" s="726"/>
      <c r="JFO267" s="726"/>
      <c r="JFP267" s="726"/>
      <c r="JFQ267" s="726"/>
      <c r="JFR267" s="726"/>
      <c r="JFS267" s="726"/>
      <c r="JFT267" s="726"/>
      <c r="JFU267" s="726"/>
      <c r="JFV267" s="726"/>
      <c r="JFW267" s="726"/>
      <c r="JFX267" s="726"/>
      <c r="JFY267" s="726"/>
      <c r="JFZ267" s="726"/>
      <c r="JGA267" s="726"/>
      <c r="JGB267" s="726"/>
      <c r="JGC267" s="726"/>
      <c r="JGD267" s="726"/>
      <c r="JGE267" s="726"/>
      <c r="JGF267" s="726"/>
      <c r="JGG267" s="726"/>
      <c r="JGH267" s="726"/>
      <c r="JGI267" s="726"/>
      <c r="JGJ267" s="726"/>
      <c r="JGK267" s="726"/>
      <c r="JGL267" s="726"/>
      <c r="JGM267" s="726"/>
      <c r="JGN267" s="726"/>
      <c r="JGO267" s="726"/>
      <c r="JGP267" s="726"/>
      <c r="JGQ267" s="726"/>
      <c r="JGR267" s="726"/>
      <c r="JGS267" s="726"/>
      <c r="JGT267" s="726"/>
      <c r="JGU267" s="726"/>
      <c r="JGV267" s="726"/>
      <c r="JGW267" s="726"/>
      <c r="JGX267" s="726"/>
      <c r="JGY267" s="726"/>
      <c r="JGZ267" s="726"/>
      <c r="JHA267" s="726"/>
      <c r="JHB267" s="726"/>
      <c r="JHC267" s="726"/>
      <c r="JHD267" s="726"/>
      <c r="JHE267" s="726"/>
      <c r="JHF267" s="726"/>
      <c r="JHG267" s="726"/>
      <c r="JHH267" s="726"/>
      <c r="JHI267" s="726"/>
      <c r="JHJ267" s="726"/>
      <c r="JHK267" s="726"/>
      <c r="JHL267" s="726"/>
      <c r="JHM267" s="726"/>
      <c r="JHN267" s="726"/>
      <c r="JHO267" s="726"/>
      <c r="JHP267" s="726"/>
      <c r="JHQ267" s="726"/>
      <c r="JHR267" s="726"/>
      <c r="JHS267" s="726"/>
      <c r="JHT267" s="726"/>
      <c r="JHU267" s="726"/>
      <c r="JHV267" s="726"/>
      <c r="JHW267" s="726"/>
      <c r="JHX267" s="726"/>
      <c r="JHY267" s="726"/>
      <c r="JHZ267" s="726"/>
      <c r="JIA267" s="726"/>
      <c r="JIB267" s="726"/>
      <c r="JIC267" s="726"/>
      <c r="JID267" s="726"/>
      <c r="JIE267" s="726"/>
      <c r="JIF267" s="726"/>
      <c r="JIG267" s="726"/>
      <c r="JIH267" s="726"/>
      <c r="JII267" s="726"/>
      <c r="JIJ267" s="726"/>
      <c r="JIK267" s="726"/>
      <c r="JIL267" s="726"/>
      <c r="JIM267" s="726"/>
      <c r="JIN267" s="726"/>
      <c r="JIO267" s="726"/>
      <c r="JIP267" s="726"/>
      <c r="JIQ267" s="726"/>
      <c r="JIR267" s="726"/>
      <c r="JIS267" s="726"/>
      <c r="JIT267" s="726"/>
      <c r="JIU267" s="726"/>
      <c r="JIV267" s="726"/>
      <c r="JIW267" s="726"/>
      <c r="JIX267" s="726"/>
      <c r="JIY267" s="726"/>
      <c r="JIZ267" s="726"/>
      <c r="JJA267" s="726"/>
      <c r="JJB267" s="726"/>
      <c r="JJC267" s="726"/>
      <c r="JJD267" s="726"/>
      <c r="JJE267" s="726"/>
      <c r="JJF267" s="726"/>
      <c r="JJG267" s="726"/>
      <c r="JJH267" s="726"/>
      <c r="JJI267" s="726"/>
      <c r="JJJ267" s="726"/>
      <c r="JJK267" s="726"/>
      <c r="JJL267" s="726"/>
      <c r="JJM267" s="726"/>
      <c r="JJN267" s="726"/>
      <c r="JJO267" s="726"/>
      <c r="JJP267" s="726"/>
      <c r="JJQ267" s="726"/>
      <c r="JJR267" s="726"/>
      <c r="JJS267" s="726"/>
      <c r="JJT267" s="726"/>
      <c r="JJU267" s="726"/>
      <c r="JJV267" s="726"/>
      <c r="JJW267" s="726"/>
      <c r="JJX267" s="726"/>
      <c r="JJY267" s="726"/>
      <c r="JJZ267" s="726"/>
      <c r="JKA267" s="726"/>
      <c r="JKB267" s="726"/>
      <c r="JKC267" s="726"/>
      <c r="JKD267" s="726"/>
      <c r="JKE267" s="726"/>
      <c r="JKF267" s="726"/>
      <c r="JKG267" s="726"/>
      <c r="JKH267" s="726"/>
      <c r="JKI267" s="726"/>
      <c r="JKJ267" s="726"/>
      <c r="JKK267" s="726"/>
      <c r="JKL267" s="726"/>
      <c r="JKM267" s="726"/>
      <c r="JKN267" s="726"/>
      <c r="JKO267" s="726"/>
      <c r="JKP267" s="726"/>
      <c r="JKQ267" s="726"/>
      <c r="JKR267" s="726"/>
      <c r="JKS267" s="726"/>
      <c r="JKT267" s="726"/>
      <c r="JKU267" s="726"/>
      <c r="JKV267" s="726"/>
      <c r="JKW267" s="726"/>
      <c r="JKX267" s="726"/>
      <c r="JKY267" s="726"/>
      <c r="JKZ267" s="726"/>
      <c r="JLA267" s="726"/>
      <c r="JLB267" s="726"/>
      <c r="JLC267" s="726"/>
      <c r="JLD267" s="726"/>
      <c r="JLE267" s="726"/>
      <c r="JLF267" s="726"/>
      <c r="JLG267" s="726"/>
      <c r="JLH267" s="726"/>
      <c r="JLI267" s="726"/>
      <c r="JLJ267" s="726"/>
      <c r="JLK267" s="726"/>
      <c r="JLL267" s="726"/>
      <c r="JLM267" s="726"/>
      <c r="JLN267" s="726"/>
      <c r="JLO267" s="726"/>
      <c r="JLP267" s="726"/>
      <c r="JLQ267" s="726"/>
      <c r="JLR267" s="726"/>
      <c r="JLS267" s="726"/>
      <c r="JLT267" s="726"/>
      <c r="JLU267" s="726"/>
      <c r="JLV267" s="726"/>
      <c r="JLW267" s="726"/>
      <c r="JLX267" s="726"/>
      <c r="JLY267" s="726"/>
      <c r="JLZ267" s="726"/>
      <c r="JMA267" s="726"/>
      <c r="JMB267" s="726"/>
      <c r="JMC267" s="726"/>
      <c r="JMD267" s="726"/>
      <c r="JME267" s="726"/>
      <c r="JMF267" s="726"/>
      <c r="JMG267" s="726"/>
      <c r="JMH267" s="726"/>
      <c r="JMI267" s="726"/>
      <c r="JMJ267" s="726"/>
      <c r="JMK267" s="726"/>
      <c r="JML267" s="726"/>
      <c r="JMM267" s="726"/>
      <c r="JMN267" s="726"/>
      <c r="JMO267" s="726"/>
      <c r="JMP267" s="726"/>
      <c r="JMQ267" s="726"/>
      <c r="JMR267" s="726"/>
      <c r="JMS267" s="726"/>
      <c r="JMT267" s="726"/>
      <c r="JMU267" s="726"/>
      <c r="JMV267" s="726"/>
      <c r="JMW267" s="726"/>
      <c r="JMX267" s="726"/>
      <c r="JMY267" s="726"/>
      <c r="JMZ267" s="726"/>
      <c r="JNA267" s="726"/>
      <c r="JNB267" s="726"/>
      <c r="JNC267" s="726"/>
      <c r="JND267" s="726"/>
      <c r="JNE267" s="726"/>
      <c r="JNF267" s="726"/>
      <c r="JNG267" s="726"/>
      <c r="JNH267" s="726"/>
      <c r="JNI267" s="726"/>
      <c r="JNJ267" s="726"/>
      <c r="JNK267" s="726"/>
      <c r="JNL267" s="726"/>
      <c r="JNM267" s="726"/>
      <c r="JNN267" s="726"/>
      <c r="JNO267" s="726"/>
      <c r="JNP267" s="726"/>
      <c r="JNQ267" s="726"/>
      <c r="JNR267" s="726"/>
      <c r="JNS267" s="726"/>
      <c r="JNT267" s="726"/>
      <c r="JNU267" s="726"/>
      <c r="JNV267" s="726"/>
      <c r="JNW267" s="726"/>
      <c r="JNX267" s="726"/>
      <c r="JNY267" s="726"/>
      <c r="JNZ267" s="726"/>
      <c r="JOA267" s="726"/>
      <c r="JOB267" s="726"/>
      <c r="JOC267" s="726"/>
      <c r="JOD267" s="726"/>
      <c r="JOE267" s="726"/>
      <c r="JOF267" s="726"/>
      <c r="JOG267" s="726"/>
      <c r="JOH267" s="726"/>
      <c r="JOI267" s="726"/>
      <c r="JOJ267" s="726"/>
      <c r="JOK267" s="726"/>
      <c r="JOL267" s="726"/>
      <c r="JOM267" s="726"/>
      <c r="JON267" s="726"/>
      <c r="JOO267" s="726"/>
      <c r="JOP267" s="726"/>
      <c r="JOQ267" s="726"/>
      <c r="JOR267" s="726"/>
      <c r="JOS267" s="726"/>
      <c r="JOT267" s="726"/>
      <c r="JOU267" s="726"/>
      <c r="JOV267" s="726"/>
      <c r="JOW267" s="726"/>
      <c r="JOX267" s="726"/>
      <c r="JOY267" s="726"/>
      <c r="JOZ267" s="726"/>
      <c r="JPA267" s="726"/>
      <c r="JPB267" s="726"/>
      <c r="JPC267" s="726"/>
      <c r="JPD267" s="726"/>
      <c r="JPE267" s="726"/>
      <c r="JPF267" s="726"/>
      <c r="JPG267" s="726"/>
      <c r="JPH267" s="726"/>
      <c r="JPI267" s="726"/>
      <c r="JPJ267" s="726"/>
      <c r="JPK267" s="726"/>
      <c r="JPL267" s="726"/>
      <c r="JPM267" s="726"/>
      <c r="JPN267" s="726"/>
      <c r="JPO267" s="726"/>
      <c r="JPP267" s="726"/>
      <c r="JPQ267" s="726"/>
      <c r="JPR267" s="726"/>
      <c r="JPS267" s="726"/>
      <c r="JPT267" s="726"/>
      <c r="JPU267" s="726"/>
      <c r="JPV267" s="726"/>
      <c r="JPW267" s="726"/>
      <c r="JPX267" s="726"/>
      <c r="JPY267" s="726"/>
      <c r="JPZ267" s="726"/>
      <c r="JQA267" s="726"/>
      <c r="JQB267" s="726"/>
      <c r="JQC267" s="726"/>
      <c r="JQD267" s="726"/>
      <c r="JQE267" s="726"/>
      <c r="JQF267" s="726"/>
      <c r="JQG267" s="726"/>
      <c r="JQH267" s="726"/>
      <c r="JQI267" s="726"/>
      <c r="JQJ267" s="726"/>
      <c r="JQK267" s="726"/>
      <c r="JQL267" s="726"/>
      <c r="JQM267" s="726"/>
      <c r="JQN267" s="726"/>
      <c r="JQO267" s="726"/>
      <c r="JQP267" s="726"/>
      <c r="JQQ267" s="726"/>
      <c r="JQR267" s="726"/>
      <c r="JQS267" s="726"/>
      <c r="JQT267" s="726"/>
      <c r="JQU267" s="726"/>
      <c r="JQV267" s="726"/>
      <c r="JQW267" s="726"/>
      <c r="JQX267" s="726"/>
      <c r="JQY267" s="726"/>
      <c r="JQZ267" s="726"/>
      <c r="JRA267" s="726"/>
      <c r="JRB267" s="726"/>
      <c r="JRC267" s="726"/>
      <c r="JRD267" s="726"/>
      <c r="JRE267" s="726"/>
      <c r="JRF267" s="726"/>
      <c r="JRG267" s="726"/>
      <c r="JRH267" s="726"/>
      <c r="JRI267" s="726"/>
      <c r="JRJ267" s="726"/>
      <c r="JRK267" s="726"/>
      <c r="JRL267" s="726"/>
      <c r="JRM267" s="726"/>
      <c r="JRN267" s="726"/>
      <c r="JRO267" s="726"/>
      <c r="JRP267" s="726"/>
      <c r="JRQ267" s="726"/>
      <c r="JRR267" s="726"/>
      <c r="JRS267" s="726"/>
      <c r="JRT267" s="726"/>
      <c r="JRU267" s="726"/>
      <c r="JRV267" s="726"/>
      <c r="JRW267" s="726"/>
      <c r="JRX267" s="726"/>
      <c r="JRY267" s="726"/>
      <c r="JRZ267" s="726"/>
      <c r="JSA267" s="726"/>
      <c r="JSB267" s="726"/>
      <c r="JSC267" s="726"/>
      <c r="JSD267" s="726"/>
      <c r="JSE267" s="726"/>
      <c r="JSF267" s="726"/>
      <c r="JSG267" s="726"/>
      <c r="JSH267" s="726"/>
      <c r="JSI267" s="726"/>
      <c r="JSJ267" s="726"/>
      <c r="JSK267" s="726"/>
      <c r="JSL267" s="726"/>
      <c r="JSM267" s="726"/>
      <c r="JSN267" s="726"/>
      <c r="JSO267" s="726"/>
      <c r="JSP267" s="726"/>
      <c r="JSQ267" s="726"/>
      <c r="JSR267" s="726"/>
      <c r="JSS267" s="726"/>
      <c r="JST267" s="726"/>
      <c r="JSU267" s="726"/>
      <c r="JSV267" s="726"/>
      <c r="JSW267" s="726"/>
      <c r="JSX267" s="726"/>
      <c r="JSY267" s="726"/>
      <c r="JSZ267" s="726"/>
      <c r="JTA267" s="726"/>
      <c r="JTB267" s="726"/>
      <c r="JTC267" s="726"/>
      <c r="JTD267" s="726"/>
      <c r="JTE267" s="726"/>
      <c r="JTF267" s="726"/>
      <c r="JTG267" s="726"/>
      <c r="JTH267" s="726"/>
      <c r="JTI267" s="726"/>
      <c r="JTJ267" s="726"/>
      <c r="JTK267" s="726"/>
      <c r="JTL267" s="726"/>
      <c r="JTM267" s="726"/>
      <c r="JTN267" s="726"/>
      <c r="JTO267" s="726"/>
      <c r="JTP267" s="726"/>
      <c r="JTQ267" s="726"/>
      <c r="JTR267" s="726"/>
      <c r="JTS267" s="726"/>
      <c r="JTT267" s="726"/>
      <c r="JTU267" s="726"/>
      <c r="JTV267" s="726"/>
      <c r="JTW267" s="726"/>
      <c r="JTX267" s="726"/>
      <c r="JTY267" s="726"/>
      <c r="JTZ267" s="726"/>
      <c r="JUA267" s="726"/>
      <c r="JUB267" s="726"/>
      <c r="JUC267" s="726"/>
      <c r="JUD267" s="726"/>
      <c r="JUE267" s="726"/>
      <c r="JUF267" s="726"/>
      <c r="JUG267" s="726"/>
      <c r="JUH267" s="726"/>
      <c r="JUI267" s="726"/>
      <c r="JUJ267" s="726"/>
      <c r="JUK267" s="726"/>
      <c r="JUL267" s="726"/>
      <c r="JUM267" s="726"/>
      <c r="JUN267" s="726"/>
      <c r="JUO267" s="726"/>
      <c r="JUP267" s="726"/>
      <c r="JUQ267" s="726"/>
      <c r="JUR267" s="726"/>
      <c r="JUS267" s="726"/>
      <c r="JUT267" s="726"/>
      <c r="JUU267" s="726"/>
      <c r="JUV267" s="726"/>
      <c r="JUW267" s="726"/>
      <c r="JUX267" s="726"/>
      <c r="JUY267" s="726"/>
      <c r="JUZ267" s="726"/>
      <c r="JVA267" s="726"/>
      <c r="JVB267" s="726"/>
      <c r="JVC267" s="726"/>
      <c r="JVD267" s="726"/>
      <c r="JVE267" s="726"/>
      <c r="JVF267" s="726"/>
      <c r="JVG267" s="726"/>
      <c r="JVH267" s="726"/>
      <c r="JVI267" s="726"/>
      <c r="JVJ267" s="726"/>
      <c r="JVK267" s="726"/>
      <c r="JVL267" s="726"/>
      <c r="JVM267" s="726"/>
      <c r="JVN267" s="726"/>
      <c r="JVO267" s="726"/>
      <c r="JVP267" s="726"/>
      <c r="JVQ267" s="726"/>
      <c r="JVR267" s="726"/>
      <c r="JVS267" s="726"/>
      <c r="JVT267" s="726"/>
      <c r="JVU267" s="726"/>
      <c r="JVV267" s="726"/>
      <c r="JVW267" s="726"/>
      <c r="JVX267" s="726"/>
      <c r="JVY267" s="726"/>
      <c r="JVZ267" s="726"/>
      <c r="JWA267" s="726"/>
      <c r="JWB267" s="726"/>
      <c r="JWC267" s="726"/>
      <c r="JWD267" s="726"/>
      <c r="JWE267" s="726"/>
      <c r="JWF267" s="726"/>
      <c r="JWG267" s="726"/>
      <c r="JWH267" s="726"/>
      <c r="JWI267" s="726"/>
      <c r="JWJ267" s="726"/>
      <c r="JWK267" s="726"/>
      <c r="JWL267" s="726"/>
      <c r="JWM267" s="726"/>
      <c r="JWN267" s="726"/>
      <c r="JWO267" s="726"/>
      <c r="JWP267" s="726"/>
      <c r="JWQ267" s="726"/>
      <c r="JWR267" s="726"/>
      <c r="JWS267" s="726"/>
      <c r="JWT267" s="726"/>
      <c r="JWU267" s="726"/>
      <c r="JWV267" s="726"/>
      <c r="JWW267" s="726"/>
      <c r="JWX267" s="726"/>
      <c r="JWY267" s="726"/>
      <c r="JWZ267" s="726"/>
      <c r="JXA267" s="726"/>
      <c r="JXB267" s="726"/>
      <c r="JXC267" s="726"/>
      <c r="JXD267" s="726"/>
      <c r="JXE267" s="726"/>
      <c r="JXF267" s="726"/>
      <c r="JXG267" s="726"/>
      <c r="JXH267" s="726"/>
      <c r="JXI267" s="726"/>
      <c r="JXJ267" s="726"/>
      <c r="JXK267" s="726"/>
      <c r="JXL267" s="726"/>
      <c r="JXM267" s="726"/>
      <c r="JXN267" s="726"/>
      <c r="JXO267" s="726"/>
      <c r="JXP267" s="726"/>
      <c r="JXQ267" s="726"/>
      <c r="JXR267" s="726"/>
      <c r="JXS267" s="726"/>
      <c r="JXT267" s="726"/>
      <c r="JXU267" s="726"/>
      <c r="JXV267" s="726"/>
      <c r="JXW267" s="726"/>
      <c r="JXX267" s="726"/>
      <c r="JXY267" s="726"/>
      <c r="JXZ267" s="726"/>
      <c r="JYA267" s="726"/>
      <c r="JYB267" s="726"/>
      <c r="JYC267" s="726"/>
      <c r="JYD267" s="726"/>
      <c r="JYE267" s="726"/>
      <c r="JYF267" s="726"/>
      <c r="JYG267" s="726"/>
      <c r="JYH267" s="726"/>
      <c r="JYI267" s="726"/>
      <c r="JYJ267" s="726"/>
      <c r="JYK267" s="726"/>
      <c r="JYL267" s="726"/>
      <c r="JYM267" s="726"/>
      <c r="JYN267" s="726"/>
      <c r="JYO267" s="726"/>
      <c r="JYP267" s="726"/>
      <c r="JYQ267" s="726"/>
      <c r="JYR267" s="726"/>
      <c r="JYS267" s="726"/>
      <c r="JYT267" s="726"/>
      <c r="JYU267" s="726"/>
      <c r="JYV267" s="726"/>
      <c r="JYW267" s="726"/>
      <c r="JYX267" s="726"/>
      <c r="JYY267" s="726"/>
      <c r="JYZ267" s="726"/>
      <c r="JZA267" s="726"/>
      <c r="JZB267" s="726"/>
      <c r="JZC267" s="726"/>
      <c r="JZD267" s="726"/>
      <c r="JZE267" s="726"/>
      <c r="JZF267" s="726"/>
      <c r="JZG267" s="726"/>
      <c r="JZH267" s="726"/>
      <c r="JZI267" s="726"/>
      <c r="JZJ267" s="726"/>
      <c r="JZK267" s="726"/>
      <c r="JZL267" s="726"/>
      <c r="JZM267" s="726"/>
      <c r="JZN267" s="726"/>
      <c r="JZO267" s="726"/>
      <c r="JZP267" s="726"/>
      <c r="JZQ267" s="726"/>
      <c r="JZR267" s="726"/>
      <c r="JZS267" s="726"/>
      <c r="JZT267" s="726"/>
      <c r="JZU267" s="726"/>
      <c r="JZV267" s="726"/>
      <c r="JZW267" s="726"/>
      <c r="JZX267" s="726"/>
      <c r="JZY267" s="726"/>
      <c r="JZZ267" s="726"/>
      <c r="KAA267" s="726"/>
      <c r="KAB267" s="726"/>
      <c r="KAC267" s="726"/>
      <c r="KAD267" s="726"/>
      <c r="KAE267" s="726"/>
      <c r="KAF267" s="726"/>
      <c r="KAG267" s="726"/>
      <c r="KAH267" s="726"/>
      <c r="KAI267" s="726"/>
      <c r="KAJ267" s="726"/>
      <c r="KAK267" s="726"/>
      <c r="KAL267" s="726"/>
      <c r="KAM267" s="726"/>
      <c r="KAN267" s="726"/>
      <c r="KAO267" s="726"/>
      <c r="KAP267" s="726"/>
      <c r="KAQ267" s="726"/>
      <c r="KAR267" s="726"/>
      <c r="KAS267" s="726"/>
      <c r="KAT267" s="726"/>
      <c r="KAU267" s="726"/>
      <c r="KAV267" s="726"/>
      <c r="KAW267" s="726"/>
      <c r="KAX267" s="726"/>
      <c r="KAY267" s="726"/>
      <c r="KAZ267" s="726"/>
      <c r="KBA267" s="726"/>
      <c r="KBB267" s="726"/>
      <c r="KBC267" s="726"/>
      <c r="KBD267" s="726"/>
      <c r="KBE267" s="726"/>
      <c r="KBF267" s="726"/>
      <c r="KBG267" s="726"/>
      <c r="KBH267" s="726"/>
      <c r="KBI267" s="726"/>
      <c r="KBJ267" s="726"/>
      <c r="KBK267" s="726"/>
      <c r="KBL267" s="726"/>
      <c r="KBM267" s="726"/>
      <c r="KBN267" s="726"/>
      <c r="KBO267" s="726"/>
      <c r="KBP267" s="726"/>
      <c r="KBQ267" s="726"/>
      <c r="KBR267" s="726"/>
      <c r="KBS267" s="726"/>
      <c r="KBT267" s="726"/>
      <c r="KBU267" s="726"/>
      <c r="KBV267" s="726"/>
      <c r="KBW267" s="726"/>
      <c r="KBX267" s="726"/>
      <c r="KBY267" s="726"/>
      <c r="KBZ267" s="726"/>
      <c r="KCA267" s="726"/>
      <c r="KCB267" s="726"/>
      <c r="KCC267" s="726"/>
      <c r="KCD267" s="726"/>
      <c r="KCE267" s="726"/>
      <c r="KCF267" s="726"/>
      <c r="KCG267" s="726"/>
      <c r="KCH267" s="726"/>
      <c r="KCI267" s="726"/>
      <c r="KCJ267" s="726"/>
      <c r="KCK267" s="726"/>
      <c r="KCL267" s="726"/>
      <c r="KCM267" s="726"/>
      <c r="KCN267" s="726"/>
      <c r="KCO267" s="726"/>
      <c r="KCP267" s="726"/>
      <c r="KCQ267" s="726"/>
      <c r="KCR267" s="726"/>
      <c r="KCS267" s="726"/>
      <c r="KCT267" s="726"/>
      <c r="KCU267" s="726"/>
      <c r="KCV267" s="726"/>
      <c r="KCW267" s="726"/>
      <c r="KCX267" s="726"/>
      <c r="KCY267" s="726"/>
      <c r="KCZ267" s="726"/>
      <c r="KDA267" s="726"/>
      <c r="KDB267" s="726"/>
      <c r="KDC267" s="726"/>
      <c r="KDD267" s="726"/>
      <c r="KDE267" s="726"/>
      <c r="KDF267" s="726"/>
      <c r="KDG267" s="726"/>
      <c r="KDH267" s="726"/>
      <c r="KDI267" s="726"/>
      <c r="KDJ267" s="726"/>
      <c r="KDK267" s="726"/>
      <c r="KDL267" s="726"/>
      <c r="KDM267" s="726"/>
      <c r="KDN267" s="726"/>
      <c r="KDO267" s="726"/>
      <c r="KDP267" s="726"/>
      <c r="KDQ267" s="726"/>
      <c r="KDR267" s="726"/>
      <c r="KDS267" s="726"/>
      <c r="KDT267" s="726"/>
      <c r="KDU267" s="726"/>
      <c r="KDV267" s="726"/>
      <c r="KDW267" s="726"/>
      <c r="KDX267" s="726"/>
      <c r="KDY267" s="726"/>
      <c r="KDZ267" s="726"/>
      <c r="KEA267" s="726"/>
      <c r="KEB267" s="726"/>
      <c r="KEC267" s="726"/>
      <c r="KED267" s="726"/>
      <c r="KEE267" s="726"/>
      <c r="KEF267" s="726"/>
      <c r="KEG267" s="726"/>
      <c r="KEH267" s="726"/>
      <c r="KEI267" s="726"/>
      <c r="KEJ267" s="726"/>
      <c r="KEK267" s="726"/>
      <c r="KEL267" s="726"/>
      <c r="KEM267" s="726"/>
      <c r="KEN267" s="726"/>
      <c r="KEO267" s="726"/>
      <c r="KEP267" s="726"/>
      <c r="KEQ267" s="726"/>
      <c r="KER267" s="726"/>
      <c r="KES267" s="726"/>
      <c r="KET267" s="726"/>
      <c r="KEU267" s="726"/>
      <c r="KEV267" s="726"/>
      <c r="KEW267" s="726"/>
      <c r="KEX267" s="726"/>
      <c r="KEY267" s="726"/>
      <c r="KEZ267" s="726"/>
      <c r="KFA267" s="726"/>
      <c r="KFB267" s="726"/>
      <c r="KFC267" s="726"/>
      <c r="KFD267" s="726"/>
      <c r="KFE267" s="726"/>
      <c r="KFF267" s="726"/>
      <c r="KFG267" s="726"/>
      <c r="KFH267" s="726"/>
      <c r="KFI267" s="726"/>
      <c r="KFJ267" s="726"/>
      <c r="KFK267" s="726"/>
      <c r="KFL267" s="726"/>
      <c r="KFM267" s="726"/>
      <c r="KFN267" s="726"/>
      <c r="KFO267" s="726"/>
      <c r="KFP267" s="726"/>
      <c r="KFQ267" s="726"/>
      <c r="KFR267" s="726"/>
      <c r="KFS267" s="726"/>
      <c r="KFT267" s="726"/>
      <c r="KFU267" s="726"/>
      <c r="KFV267" s="726"/>
      <c r="KFW267" s="726"/>
      <c r="KFX267" s="726"/>
      <c r="KFY267" s="726"/>
      <c r="KFZ267" s="726"/>
      <c r="KGA267" s="726"/>
      <c r="KGB267" s="726"/>
      <c r="KGC267" s="726"/>
      <c r="KGD267" s="726"/>
      <c r="KGE267" s="726"/>
      <c r="KGF267" s="726"/>
      <c r="KGG267" s="726"/>
      <c r="KGH267" s="726"/>
      <c r="KGI267" s="726"/>
      <c r="KGJ267" s="726"/>
      <c r="KGK267" s="726"/>
      <c r="KGL267" s="726"/>
      <c r="KGM267" s="726"/>
      <c r="KGN267" s="726"/>
      <c r="KGO267" s="726"/>
      <c r="KGP267" s="726"/>
      <c r="KGQ267" s="726"/>
      <c r="KGR267" s="726"/>
      <c r="KGS267" s="726"/>
      <c r="KGT267" s="726"/>
      <c r="KGU267" s="726"/>
      <c r="KGV267" s="726"/>
      <c r="KGW267" s="726"/>
      <c r="KGX267" s="726"/>
      <c r="KGY267" s="726"/>
      <c r="KGZ267" s="726"/>
      <c r="KHA267" s="726"/>
      <c r="KHB267" s="726"/>
      <c r="KHC267" s="726"/>
      <c r="KHD267" s="726"/>
      <c r="KHE267" s="726"/>
      <c r="KHF267" s="726"/>
      <c r="KHG267" s="726"/>
      <c r="KHH267" s="726"/>
      <c r="KHI267" s="726"/>
      <c r="KHJ267" s="726"/>
      <c r="KHK267" s="726"/>
      <c r="KHL267" s="726"/>
      <c r="KHM267" s="726"/>
      <c r="KHN267" s="726"/>
      <c r="KHO267" s="726"/>
      <c r="KHP267" s="726"/>
      <c r="KHQ267" s="726"/>
      <c r="KHR267" s="726"/>
      <c r="KHS267" s="726"/>
      <c r="KHT267" s="726"/>
      <c r="KHU267" s="726"/>
      <c r="KHV267" s="726"/>
      <c r="KHW267" s="726"/>
      <c r="KHX267" s="726"/>
      <c r="KHY267" s="726"/>
      <c r="KHZ267" s="726"/>
      <c r="KIA267" s="726"/>
      <c r="KIB267" s="726"/>
      <c r="KIC267" s="726"/>
      <c r="KID267" s="726"/>
      <c r="KIE267" s="726"/>
      <c r="KIF267" s="726"/>
      <c r="KIG267" s="726"/>
      <c r="KIH267" s="726"/>
      <c r="KII267" s="726"/>
      <c r="KIJ267" s="726"/>
      <c r="KIK267" s="726"/>
      <c r="KIL267" s="726"/>
      <c r="KIM267" s="726"/>
      <c r="KIN267" s="726"/>
      <c r="KIO267" s="726"/>
      <c r="KIP267" s="726"/>
      <c r="KIQ267" s="726"/>
      <c r="KIR267" s="726"/>
      <c r="KIS267" s="726"/>
      <c r="KIT267" s="726"/>
      <c r="KIU267" s="726"/>
      <c r="KIV267" s="726"/>
      <c r="KIW267" s="726"/>
      <c r="KIX267" s="726"/>
      <c r="KIY267" s="726"/>
      <c r="KIZ267" s="726"/>
      <c r="KJA267" s="726"/>
      <c r="KJB267" s="726"/>
      <c r="KJC267" s="726"/>
      <c r="KJD267" s="726"/>
      <c r="KJE267" s="726"/>
      <c r="KJF267" s="726"/>
      <c r="KJG267" s="726"/>
      <c r="KJH267" s="726"/>
      <c r="KJI267" s="726"/>
      <c r="KJJ267" s="726"/>
      <c r="KJK267" s="726"/>
      <c r="KJL267" s="726"/>
      <c r="KJM267" s="726"/>
      <c r="KJN267" s="726"/>
      <c r="KJO267" s="726"/>
      <c r="KJP267" s="726"/>
      <c r="KJQ267" s="726"/>
      <c r="KJR267" s="726"/>
      <c r="KJS267" s="726"/>
      <c r="KJT267" s="726"/>
      <c r="KJU267" s="726"/>
      <c r="KJV267" s="726"/>
      <c r="KJW267" s="726"/>
      <c r="KJX267" s="726"/>
      <c r="KJY267" s="726"/>
      <c r="KJZ267" s="726"/>
      <c r="KKA267" s="726"/>
      <c r="KKB267" s="726"/>
      <c r="KKC267" s="726"/>
      <c r="KKD267" s="726"/>
      <c r="KKE267" s="726"/>
      <c r="KKF267" s="726"/>
      <c r="KKG267" s="726"/>
      <c r="KKH267" s="726"/>
      <c r="KKI267" s="726"/>
      <c r="KKJ267" s="726"/>
      <c r="KKK267" s="726"/>
      <c r="KKL267" s="726"/>
      <c r="KKM267" s="726"/>
      <c r="KKN267" s="726"/>
      <c r="KKO267" s="726"/>
      <c r="KKP267" s="726"/>
      <c r="KKQ267" s="726"/>
      <c r="KKR267" s="726"/>
      <c r="KKS267" s="726"/>
      <c r="KKT267" s="726"/>
      <c r="KKU267" s="726"/>
      <c r="KKV267" s="726"/>
      <c r="KKW267" s="726"/>
      <c r="KKX267" s="726"/>
      <c r="KKY267" s="726"/>
      <c r="KKZ267" s="726"/>
      <c r="KLA267" s="726"/>
      <c r="KLB267" s="726"/>
      <c r="KLC267" s="726"/>
      <c r="KLD267" s="726"/>
      <c r="KLE267" s="726"/>
      <c r="KLF267" s="726"/>
      <c r="KLG267" s="726"/>
      <c r="KLH267" s="726"/>
      <c r="KLI267" s="726"/>
      <c r="KLJ267" s="726"/>
      <c r="KLK267" s="726"/>
      <c r="KLL267" s="726"/>
      <c r="KLM267" s="726"/>
      <c r="KLN267" s="726"/>
      <c r="KLO267" s="726"/>
      <c r="KLP267" s="726"/>
      <c r="KLQ267" s="726"/>
      <c r="KLR267" s="726"/>
      <c r="KLS267" s="726"/>
      <c r="KLT267" s="726"/>
      <c r="KLU267" s="726"/>
      <c r="KLV267" s="726"/>
      <c r="KLW267" s="726"/>
      <c r="KLX267" s="726"/>
      <c r="KLY267" s="726"/>
      <c r="KLZ267" s="726"/>
      <c r="KMA267" s="726"/>
      <c r="KMB267" s="726"/>
      <c r="KMC267" s="726"/>
      <c r="KMD267" s="726"/>
      <c r="KME267" s="726"/>
      <c r="KMF267" s="726"/>
      <c r="KMG267" s="726"/>
      <c r="KMH267" s="726"/>
      <c r="KMI267" s="726"/>
      <c r="KMJ267" s="726"/>
      <c r="KMK267" s="726"/>
      <c r="KML267" s="726"/>
      <c r="KMM267" s="726"/>
      <c r="KMN267" s="726"/>
      <c r="KMO267" s="726"/>
      <c r="KMP267" s="726"/>
      <c r="KMQ267" s="726"/>
      <c r="KMR267" s="726"/>
      <c r="KMS267" s="726"/>
      <c r="KMT267" s="726"/>
      <c r="KMU267" s="726"/>
      <c r="KMV267" s="726"/>
      <c r="KMW267" s="726"/>
      <c r="KMX267" s="726"/>
      <c r="KMY267" s="726"/>
      <c r="KMZ267" s="726"/>
      <c r="KNA267" s="726"/>
      <c r="KNB267" s="726"/>
      <c r="KNC267" s="726"/>
      <c r="KND267" s="726"/>
      <c r="KNE267" s="726"/>
      <c r="KNF267" s="726"/>
      <c r="KNG267" s="726"/>
      <c r="KNH267" s="726"/>
      <c r="KNI267" s="726"/>
      <c r="KNJ267" s="726"/>
      <c r="KNK267" s="726"/>
      <c r="KNL267" s="726"/>
      <c r="KNM267" s="726"/>
      <c r="KNN267" s="726"/>
      <c r="KNO267" s="726"/>
      <c r="KNP267" s="726"/>
      <c r="KNQ267" s="726"/>
      <c r="KNR267" s="726"/>
      <c r="KNS267" s="726"/>
      <c r="KNT267" s="726"/>
      <c r="KNU267" s="726"/>
      <c r="KNV267" s="726"/>
      <c r="KNW267" s="726"/>
      <c r="KNX267" s="726"/>
      <c r="KNY267" s="726"/>
      <c r="KNZ267" s="726"/>
      <c r="KOA267" s="726"/>
      <c r="KOB267" s="726"/>
      <c r="KOC267" s="726"/>
      <c r="KOD267" s="726"/>
      <c r="KOE267" s="726"/>
      <c r="KOF267" s="726"/>
      <c r="KOG267" s="726"/>
      <c r="KOH267" s="726"/>
      <c r="KOI267" s="726"/>
      <c r="KOJ267" s="726"/>
      <c r="KOK267" s="726"/>
      <c r="KOL267" s="726"/>
      <c r="KOM267" s="726"/>
      <c r="KON267" s="726"/>
      <c r="KOO267" s="726"/>
      <c r="KOP267" s="726"/>
      <c r="KOQ267" s="726"/>
      <c r="KOR267" s="726"/>
      <c r="KOS267" s="726"/>
      <c r="KOT267" s="726"/>
      <c r="KOU267" s="726"/>
      <c r="KOV267" s="726"/>
      <c r="KOW267" s="726"/>
      <c r="KOX267" s="726"/>
      <c r="KOY267" s="726"/>
      <c r="KOZ267" s="726"/>
      <c r="KPA267" s="726"/>
      <c r="KPB267" s="726"/>
      <c r="KPC267" s="726"/>
      <c r="KPD267" s="726"/>
      <c r="KPE267" s="726"/>
      <c r="KPF267" s="726"/>
      <c r="KPG267" s="726"/>
      <c r="KPH267" s="726"/>
      <c r="KPI267" s="726"/>
      <c r="KPJ267" s="726"/>
      <c r="KPK267" s="726"/>
      <c r="KPL267" s="726"/>
      <c r="KPM267" s="726"/>
      <c r="KPN267" s="726"/>
      <c r="KPO267" s="726"/>
      <c r="KPP267" s="726"/>
      <c r="KPQ267" s="726"/>
      <c r="KPR267" s="726"/>
      <c r="KPS267" s="726"/>
      <c r="KPT267" s="726"/>
      <c r="KPU267" s="726"/>
      <c r="KPV267" s="726"/>
      <c r="KPW267" s="726"/>
      <c r="KPX267" s="726"/>
      <c r="KPY267" s="726"/>
      <c r="KPZ267" s="726"/>
      <c r="KQA267" s="726"/>
      <c r="KQB267" s="726"/>
      <c r="KQC267" s="726"/>
      <c r="KQD267" s="726"/>
      <c r="KQE267" s="726"/>
      <c r="KQF267" s="726"/>
      <c r="KQG267" s="726"/>
      <c r="KQH267" s="726"/>
      <c r="KQI267" s="726"/>
      <c r="KQJ267" s="726"/>
      <c r="KQK267" s="726"/>
      <c r="KQL267" s="726"/>
      <c r="KQM267" s="726"/>
      <c r="KQN267" s="726"/>
      <c r="KQO267" s="726"/>
      <c r="KQP267" s="726"/>
      <c r="KQQ267" s="726"/>
      <c r="KQR267" s="726"/>
      <c r="KQS267" s="726"/>
      <c r="KQT267" s="726"/>
      <c r="KQU267" s="726"/>
      <c r="KQV267" s="726"/>
      <c r="KQW267" s="726"/>
      <c r="KQX267" s="726"/>
      <c r="KQY267" s="726"/>
      <c r="KQZ267" s="726"/>
      <c r="KRA267" s="726"/>
      <c r="KRB267" s="726"/>
      <c r="KRC267" s="726"/>
      <c r="KRD267" s="726"/>
      <c r="KRE267" s="726"/>
      <c r="KRF267" s="726"/>
      <c r="KRG267" s="726"/>
      <c r="KRH267" s="726"/>
      <c r="KRI267" s="726"/>
      <c r="KRJ267" s="726"/>
      <c r="KRK267" s="726"/>
      <c r="KRL267" s="726"/>
      <c r="KRM267" s="726"/>
      <c r="KRN267" s="726"/>
      <c r="KRO267" s="726"/>
      <c r="KRP267" s="726"/>
      <c r="KRQ267" s="726"/>
      <c r="KRR267" s="726"/>
      <c r="KRS267" s="726"/>
      <c r="KRT267" s="726"/>
      <c r="KRU267" s="726"/>
      <c r="KRV267" s="726"/>
      <c r="KRW267" s="726"/>
      <c r="KRX267" s="726"/>
      <c r="KRY267" s="726"/>
      <c r="KRZ267" s="726"/>
      <c r="KSA267" s="726"/>
      <c r="KSB267" s="726"/>
      <c r="KSC267" s="726"/>
      <c r="KSD267" s="726"/>
      <c r="KSE267" s="726"/>
      <c r="KSF267" s="726"/>
      <c r="KSG267" s="726"/>
      <c r="KSH267" s="726"/>
      <c r="KSI267" s="726"/>
      <c r="KSJ267" s="726"/>
      <c r="KSK267" s="726"/>
      <c r="KSL267" s="726"/>
      <c r="KSM267" s="726"/>
      <c r="KSN267" s="726"/>
      <c r="KSO267" s="726"/>
      <c r="KSP267" s="726"/>
      <c r="KSQ267" s="726"/>
      <c r="KSR267" s="726"/>
      <c r="KSS267" s="726"/>
      <c r="KST267" s="726"/>
      <c r="KSU267" s="726"/>
      <c r="KSV267" s="726"/>
      <c r="KSW267" s="726"/>
      <c r="KSX267" s="726"/>
      <c r="KSY267" s="726"/>
      <c r="KSZ267" s="726"/>
      <c r="KTA267" s="726"/>
      <c r="KTB267" s="726"/>
      <c r="KTC267" s="726"/>
      <c r="KTD267" s="726"/>
      <c r="KTE267" s="726"/>
      <c r="KTF267" s="726"/>
      <c r="KTG267" s="726"/>
      <c r="KTH267" s="726"/>
      <c r="KTI267" s="726"/>
      <c r="KTJ267" s="726"/>
      <c r="KTK267" s="726"/>
      <c r="KTL267" s="726"/>
      <c r="KTM267" s="726"/>
      <c r="KTN267" s="726"/>
      <c r="KTO267" s="726"/>
      <c r="KTP267" s="726"/>
      <c r="KTQ267" s="726"/>
      <c r="KTR267" s="726"/>
      <c r="KTS267" s="726"/>
      <c r="KTT267" s="726"/>
      <c r="KTU267" s="726"/>
      <c r="KTV267" s="726"/>
      <c r="KTW267" s="726"/>
      <c r="KTX267" s="726"/>
      <c r="KTY267" s="726"/>
      <c r="KTZ267" s="726"/>
      <c r="KUA267" s="726"/>
      <c r="KUB267" s="726"/>
      <c r="KUC267" s="726"/>
      <c r="KUD267" s="726"/>
      <c r="KUE267" s="726"/>
      <c r="KUF267" s="726"/>
      <c r="KUG267" s="726"/>
      <c r="KUH267" s="726"/>
      <c r="KUI267" s="726"/>
      <c r="KUJ267" s="726"/>
      <c r="KUK267" s="726"/>
      <c r="KUL267" s="726"/>
      <c r="KUM267" s="726"/>
      <c r="KUN267" s="726"/>
      <c r="KUO267" s="726"/>
      <c r="KUP267" s="726"/>
      <c r="KUQ267" s="726"/>
      <c r="KUR267" s="726"/>
      <c r="KUS267" s="726"/>
      <c r="KUT267" s="726"/>
      <c r="KUU267" s="726"/>
      <c r="KUV267" s="726"/>
      <c r="KUW267" s="726"/>
      <c r="KUX267" s="726"/>
      <c r="KUY267" s="726"/>
      <c r="KUZ267" s="726"/>
      <c r="KVA267" s="726"/>
      <c r="KVB267" s="726"/>
      <c r="KVC267" s="726"/>
      <c r="KVD267" s="726"/>
      <c r="KVE267" s="726"/>
      <c r="KVF267" s="726"/>
      <c r="KVG267" s="726"/>
      <c r="KVH267" s="726"/>
      <c r="KVI267" s="726"/>
      <c r="KVJ267" s="726"/>
      <c r="KVK267" s="726"/>
      <c r="KVL267" s="726"/>
      <c r="KVM267" s="726"/>
      <c r="KVN267" s="726"/>
      <c r="KVO267" s="726"/>
      <c r="KVP267" s="726"/>
      <c r="KVQ267" s="726"/>
      <c r="KVR267" s="726"/>
      <c r="KVS267" s="726"/>
      <c r="KVT267" s="726"/>
      <c r="KVU267" s="726"/>
      <c r="KVV267" s="726"/>
      <c r="KVW267" s="726"/>
      <c r="KVX267" s="726"/>
      <c r="KVY267" s="726"/>
      <c r="KVZ267" s="726"/>
      <c r="KWA267" s="726"/>
      <c r="KWB267" s="726"/>
      <c r="KWC267" s="726"/>
      <c r="KWD267" s="726"/>
      <c r="KWE267" s="726"/>
      <c r="KWF267" s="726"/>
      <c r="KWG267" s="726"/>
      <c r="KWH267" s="726"/>
      <c r="KWI267" s="726"/>
      <c r="KWJ267" s="726"/>
      <c r="KWK267" s="726"/>
      <c r="KWL267" s="726"/>
      <c r="KWM267" s="726"/>
      <c r="KWN267" s="726"/>
      <c r="KWO267" s="726"/>
      <c r="KWP267" s="726"/>
      <c r="KWQ267" s="726"/>
      <c r="KWR267" s="726"/>
      <c r="KWS267" s="726"/>
      <c r="KWT267" s="726"/>
      <c r="KWU267" s="726"/>
      <c r="KWV267" s="726"/>
      <c r="KWW267" s="726"/>
      <c r="KWX267" s="726"/>
      <c r="KWY267" s="726"/>
      <c r="KWZ267" s="726"/>
      <c r="KXA267" s="726"/>
      <c r="KXB267" s="726"/>
      <c r="KXC267" s="726"/>
      <c r="KXD267" s="726"/>
      <c r="KXE267" s="726"/>
      <c r="KXF267" s="726"/>
      <c r="KXG267" s="726"/>
      <c r="KXH267" s="726"/>
      <c r="KXI267" s="726"/>
      <c r="KXJ267" s="726"/>
      <c r="KXK267" s="726"/>
      <c r="KXL267" s="726"/>
      <c r="KXM267" s="726"/>
      <c r="KXN267" s="726"/>
      <c r="KXO267" s="726"/>
      <c r="KXP267" s="726"/>
      <c r="KXQ267" s="726"/>
      <c r="KXR267" s="726"/>
      <c r="KXS267" s="726"/>
      <c r="KXT267" s="726"/>
      <c r="KXU267" s="726"/>
      <c r="KXV267" s="726"/>
      <c r="KXW267" s="726"/>
      <c r="KXX267" s="726"/>
      <c r="KXY267" s="726"/>
      <c r="KXZ267" s="726"/>
      <c r="KYA267" s="726"/>
      <c r="KYB267" s="726"/>
      <c r="KYC267" s="726"/>
      <c r="KYD267" s="726"/>
      <c r="KYE267" s="726"/>
      <c r="KYF267" s="726"/>
      <c r="KYG267" s="726"/>
      <c r="KYH267" s="726"/>
      <c r="KYI267" s="726"/>
      <c r="KYJ267" s="726"/>
      <c r="KYK267" s="726"/>
      <c r="KYL267" s="726"/>
      <c r="KYM267" s="726"/>
      <c r="KYN267" s="726"/>
      <c r="KYO267" s="726"/>
      <c r="KYP267" s="726"/>
      <c r="KYQ267" s="726"/>
      <c r="KYR267" s="726"/>
      <c r="KYS267" s="726"/>
      <c r="KYT267" s="726"/>
      <c r="KYU267" s="726"/>
      <c r="KYV267" s="726"/>
      <c r="KYW267" s="726"/>
      <c r="KYX267" s="726"/>
      <c r="KYY267" s="726"/>
      <c r="KYZ267" s="726"/>
      <c r="KZA267" s="726"/>
      <c r="KZB267" s="726"/>
      <c r="KZC267" s="726"/>
      <c r="KZD267" s="726"/>
      <c r="KZE267" s="726"/>
      <c r="KZF267" s="726"/>
      <c r="KZG267" s="726"/>
      <c r="KZH267" s="726"/>
      <c r="KZI267" s="726"/>
      <c r="KZJ267" s="726"/>
      <c r="KZK267" s="726"/>
      <c r="KZL267" s="726"/>
      <c r="KZM267" s="726"/>
      <c r="KZN267" s="726"/>
      <c r="KZO267" s="726"/>
      <c r="KZP267" s="726"/>
      <c r="KZQ267" s="726"/>
      <c r="KZR267" s="726"/>
      <c r="KZS267" s="726"/>
      <c r="KZT267" s="726"/>
      <c r="KZU267" s="726"/>
      <c r="KZV267" s="726"/>
      <c r="KZW267" s="726"/>
      <c r="KZX267" s="726"/>
      <c r="KZY267" s="726"/>
      <c r="KZZ267" s="726"/>
      <c r="LAA267" s="726"/>
      <c r="LAB267" s="726"/>
      <c r="LAC267" s="726"/>
      <c r="LAD267" s="726"/>
      <c r="LAE267" s="726"/>
      <c r="LAF267" s="726"/>
      <c r="LAG267" s="726"/>
      <c r="LAH267" s="726"/>
      <c r="LAI267" s="726"/>
      <c r="LAJ267" s="726"/>
      <c r="LAK267" s="726"/>
      <c r="LAL267" s="726"/>
      <c r="LAM267" s="726"/>
      <c r="LAN267" s="726"/>
      <c r="LAO267" s="726"/>
      <c r="LAP267" s="726"/>
      <c r="LAQ267" s="726"/>
      <c r="LAR267" s="726"/>
      <c r="LAS267" s="726"/>
      <c r="LAT267" s="726"/>
      <c r="LAU267" s="726"/>
      <c r="LAV267" s="726"/>
      <c r="LAW267" s="726"/>
      <c r="LAX267" s="726"/>
      <c r="LAY267" s="726"/>
      <c r="LAZ267" s="726"/>
      <c r="LBA267" s="726"/>
      <c r="LBB267" s="726"/>
      <c r="LBC267" s="726"/>
      <c r="LBD267" s="726"/>
      <c r="LBE267" s="726"/>
      <c r="LBF267" s="726"/>
      <c r="LBG267" s="726"/>
      <c r="LBH267" s="726"/>
      <c r="LBI267" s="726"/>
      <c r="LBJ267" s="726"/>
      <c r="LBK267" s="726"/>
      <c r="LBL267" s="726"/>
      <c r="LBM267" s="726"/>
      <c r="LBN267" s="726"/>
      <c r="LBO267" s="726"/>
      <c r="LBP267" s="726"/>
      <c r="LBQ267" s="726"/>
      <c r="LBR267" s="726"/>
      <c r="LBS267" s="726"/>
      <c r="LBT267" s="726"/>
      <c r="LBU267" s="726"/>
      <c r="LBV267" s="726"/>
      <c r="LBW267" s="726"/>
      <c r="LBX267" s="726"/>
      <c r="LBY267" s="726"/>
      <c r="LBZ267" s="726"/>
      <c r="LCA267" s="726"/>
      <c r="LCB267" s="726"/>
      <c r="LCC267" s="726"/>
      <c r="LCD267" s="726"/>
      <c r="LCE267" s="726"/>
      <c r="LCF267" s="726"/>
      <c r="LCG267" s="726"/>
      <c r="LCH267" s="726"/>
      <c r="LCI267" s="726"/>
      <c r="LCJ267" s="726"/>
      <c r="LCK267" s="726"/>
      <c r="LCL267" s="726"/>
      <c r="LCM267" s="726"/>
      <c r="LCN267" s="726"/>
      <c r="LCO267" s="726"/>
      <c r="LCP267" s="726"/>
      <c r="LCQ267" s="726"/>
      <c r="LCR267" s="726"/>
      <c r="LCS267" s="726"/>
      <c r="LCT267" s="726"/>
      <c r="LCU267" s="726"/>
      <c r="LCV267" s="726"/>
      <c r="LCW267" s="726"/>
      <c r="LCX267" s="726"/>
      <c r="LCY267" s="726"/>
      <c r="LCZ267" s="726"/>
      <c r="LDA267" s="726"/>
      <c r="LDB267" s="726"/>
      <c r="LDC267" s="726"/>
      <c r="LDD267" s="726"/>
      <c r="LDE267" s="726"/>
      <c r="LDF267" s="726"/>
      <c r="LDG267" s="726"/>
      <c r="LDH267" s="726"/>
      <c r="LDI267" s="726"/>
      <c r="LDJ267" s="726"/>
      <c r="LDK267" s="726"/>
      <c r="LDL267" s="726"/>
      <c r="LDM267" s="726"/>
      <c r="LDN267" s="726"/>
      <c r="LDO267" s="726"/>
      <c r="LDP267" s="726"/>
      <c r="LDQ267" s="726"/>
      <c r="LDR267" s="726"/>
      <c r="LDS267" s="726"/>
      <c r="LDT267" s="726"/>
      <c r="LDU267" s="726"/>
      <c r="LDV267" s="726"/>
      <c r="LDW267" s="726"/>
      <c r="LDX267" s="726"/>
      <c r="LDY267" s="726"/>
      <c r="LDZ267" s="726"/>
      <c r="LEA267" s="726"/>
      <c r="LEB267" s="726"/>
      <c r="LEC267" s="726"/>
      <c r="LED267" s="726"/>
      <c r="LEE267" s="726"/>
      <c r="LEF267" s="726"/>
      <c r="LEG267" s="726"/>
      <c r="LEH267" s="726"/>
      <c r="LEI267" s="726"/>
      <c r="LEJ267" s="726"/>
      <c r="LEK267" s="726"/>
      <c r="LEL267" s="726"/>
      <c r="LEM267" s="726"/>
      <c r="LEN267" s="726"/>
      <c r="LEO267" s="726"/>
      <c r="LEP267" s="726"/>
      <c r="LEQ267" s="726"/>
      <c r="LER267" s="726"/>
      <c r="LES267" s="726"/>
      <c r="LET267" s="726"/>
      <c r="LEU267" s="726"/>
      <c r="LEV267" s="726"/>
      <c r="LEW267" s="726"/>
      <c r="LEX267" s="726"/>
      <c r="LEY267" s="726"/>
      <c r="LEZ267" s="726"/>
      <c r="LFA267" s="726"/>
      <c r="LFB267" s="726"/>
      <c r="LFC267" s="726"/>
      <c r="LFD267" s="726"/>
      <c r="LFE267" s="726"/>
      <c r="LFF267" s="726"/>
      <c r="LFG267" s="726"/>
      <c r="LFH267" s="726"/>
      <c r="LFI267" s="726"/>
      <c r="LFJ267" s="726"/>
      <c r="LFK267" s="726"/>
      <c r="LFL267" s="726"/>
      <c r="LFM267" s="726"/>
      <c r="LFN267" s="726"/>
      <c r="LFO267" s="726"/>
      <c r="LFP267" s="726"/>
      <c r="LFQ267" s="726"/>
      <c r="LFR267" s="726"/>
      <c r="LFS267" s="726"/>
      <c r="LFT267" s="726"/>
      <c r="LFU267" s="726"/>
      <c r="LFV267" s="726"/>
      <c r="LFW267" s="726"/>
      <c r="LFX267" s="726"/>
      <c r="LFY267" s="726"/>
      <c r="LFZ267" s="726"/>
      <c r="LGA267" s="726"/>
      <c r="LGB267" s="726"/>
      <c r="LGC267" s="726"/>
      <c r="LGD267" s="726"/>
      <c r="LGE267" s="726"/>
      <c r="LGF267" s="726"/>
      <c r="LGG267" s="726"/>
      <c r="LGH267" s="726"/>
      <c r="LGI267" s="726"/>
      <c r="LGJ267" s="726"/>
      <c r="LGK267" s="726"/>
      <c r="LGL267" s="726"/>
      <c r="LGM267" s="726"/>
      <c r="LGN267" s="726"/>
      <c r="LGO267" s="726"/>
      <c r="LGP267" s="726"/>
      <c r="LGQ267" s="726"/>
      <c r="LGR267" s="726"/>
      <c r="LGS267" s="726"/>
      <c r="LGT267" s="726"/>
      <c r="LGU267" s="726"/>
      <c r="LGV267" s="726"/>
      <c r="LGW267" s="726"/>
      <c r="LGX267" s="726"/>
      <c r="LGY267" s="726"/>
      <c r="LGZ267" s="726"/>
      <c r="LHA267" s="726"/>
      <c r="LHB267" s="726"/>
      <c r="LHC267" s="726"/>
      <c r="LHD267" s="726"/>
      <c r="LHE267" s="726"/>
      <c r="LHF267" s="726"/>
      <c r="LHG267" s="726"/>
      <c r="LHH267" s="726"/>
      <c r="LHI267" s="726"/>
      <c r="LHJ267" s="726"/>
      <c r="LHK267" s="726"/>
      <c r="LHL267" s="726"/>
      <c r="LHM267" s="726"/>
      <c r="LHN267" s="726"/>
      <c r="LHO267" s="726"/>
      <c r="LHP267" s="726"/>
      <c r="LHQ267" s="726"/>
      <c r="LHR267" s="726"/>
      <c r="LHS267" s="726"/>
      <c r="LHT267" s="726"/>
      <c r="LHU267" s="726"/>
      <c r="LHV267" s="726"/>
      <c r="LHW267" s="726"/>
      <c r="LHX267" s="726"/>
      <c r="LHY267" s="726"/>
      <c r="LHZ267" s="726"/>
      <c r="LIA267" s="726"/>
      <c r="LIB267" s="726"/>
      <c r="LIC267" s="726"/>
      <c r="LID267" s="726"/>
      <c r="LIE267" s="726"/>
      <c r="LIF267" s="726"/>
      <c r="LIG267" s="726"/>
      <c r="LIH267" s="726"/>
      <c r="LII267" s="726"/>
      <c r="LIJ267" s="726"/>
      <c r="LIK267" s="726"/>
      <c r="LIL267" s="726"/>
      <c r="LIM267" s="726"/>
      <c r="LIN267" s="726"/>
      <c r="LIO267" s="726"/>
      <c r="LIP267" s="726"/>
      <c r="LIQ267" s="726"/>
      <c r="LIR267" s="726"/>
      <c r="LIS267" s="726"/>
      <c r="LIT267" s="726"/>
      <c r="LIU267" s="726"/>
      <c r="LIV267" s="726"/>
      <c r="LIW267" s="726"/>
      <c r="LIX267" s="726"/>
      <c r="LIY267" s="726"/>
      <c r="LIZ267" s="726"/>
      <c r="LJA267" s="726"/>
      <c r="LJB267" s="726"/>
      <c r="LJC267" s="726"/>
      <c r="LJD267" s="726"/>
      <c r="LJE267" s="726"/>
      <c r="LJF267" s="726"/>
      <c r="LJG267" s="726"/>
      <c r="LJH267" s="726"/>
      <c r="LJI267" s="726"/>
      <c r="LJJ267" s="726"/>
      <c r="LJK267" s="726"/>
      <c r="LJL267" s="726"/>
      <c r="LJM267" s="726"/>
      <c r="LJN267" s="726"/>
      <c r="LJO267" s="726"/>
      <c r="LJP267" s="726"/>
      <c r="LJQ267" s="726"/>
      <c r="LJR267" s="726"/>
      <c r="LJS267" s="726"/>
      <c r="LJT267" s="726"/>
      <c r="LJU267" s="726"/>
      <c r="LJV267" s="726"/>
      <c r="LJW267" s="726"/>
      <c r="LJX267" s="726"/>
      <c r="LJY267" s="726"/>
      <c r="LJZ267" s="726"/>
      <c r="LKA267" s="726"/>
      <c r="LKB267" s="726"/>
      <c r="LKC267" s="726"/>
      <c r="LKD267" s="726"/>
      <c r="LKE267" s="726"/>
      <c r="LKF267" s="726"/>
      <c r="LKG267" s="726"/>
      <c r="LKH267" s="726"/>
      <c r="LKI267" s="726"/>
      <c r="LKJ267" s="726"/>
      <c r="LKK267" s="726"/>
      <c r="LKL267" s="726"/>
      <c r="LKM267" s="726"/>
      <c r="LKN267" s="726"/>
      <c r="LKO267" s="726"/>
      <c r="LKP267" s="726"/>
      <c r="LKQ267" s="726"/>
      <c r="LKR267" s="726"/>
      <c r="LKS267" s="726"/>
      <c r="LKT267" s="726"/>
      <c r="LKU267" s="726"/>
      <c r="LKV267" s="726"/>
      <c r="LKW267" s="726"/>
      <c r="LKX267" s="726"/>
      <c r="LKY267" s="726"/>
      <c r="LKZ267" s="726"/>
      <c r="LLA267" s="726"/>
      <c r="LLB267" s="726"/>
      <c r="LLC267" s="726"/>
      <c r="LLD267" s="726"/>
      <c r="LLE267" s="726"/>
      <c r="LLF267" s="726"/>
      <c r="LLG267" s="726"/>
      <c r="LLH267" s="726"/>
      <c r="LLI267" s="726"/>
      <c r="LLJ267" s="726"/>
      <c r="LLK267" s="726"/>
      <c r="LLL267" s="726"/>
      <c r="LLM267" s="726"/>
      <c r="LLN267" s="726"/>
      <c r="LLO267" s="726"/>
      <c r="LLP267" s="726"/>
      <c r="LLQ267" s="726"/>
      <c r="LLR267" s="726"/>
      <c r="LLS267" s="726"/>
      <c r="LLT267" s="726"/>
      <c r="LLU267" s="726"/>
      <c r="LLV267" s="726"/>
      <c r="LLW267" s="726"/>
      <c r="LLX267" s="726"/>
      <c r="LLY267" s="726"/>
      <c r="LLZ267" s="726"/>
      <c r="LMA267" s="726"/>
      <c r="LMB267" s="726"/>
      <c r="LMC267" s="726"/>
      <c r="LMD267" s="726"/>
      <c r="LME267" s="726"/>
      <c r="LMF267" s="726"/>
      <c r="LMG267" s="726"/>
      <c r="LMH267" s="726"/>
      <c r="LMI267" s="726"/>
      <c r="LMJ267" s="726"/>
      <c r="LMK267" s="726"/>
      <c r="LML267" s="726"/>
      <c r="LMM267" s="726"/>
      <c r="LMN267" s="726"/>
      <c r="LMO267" s="726"/>
      <c r="LMP267" s="726"/>
      <c r="LMQ267" s="726"/>
      <c r="LMR267" s="726"/>
      <c r="LMS267" s="726"/>
      <c r="LMT267" s="726"/>
      <c r="LMU267" s="726"/>
      <c r="LMV267" s="726"/>
      <c r="LMW267" s="726"/>
      <c r="LMX267" s="726"/>
      <c r="LMY267" s="726"/>
      <c r="LMZ267" s="726"/>
      <c r="LNA267" s="726"/>
      <c r="LNB267" s="726"/>
      <c r="LNC267" s="726"/>
      <c r="LND267" s="726"/>
      <c r="LNE267" s="726"/>
      <c r="LNF267" s="726"/>
      <c r="LNG267" s="726"/>
      <c r="LNH267" s="726"/>
      <c r="LNI267" s="726"/>
      <c r="LNJ267" s="726"/>
      <c r="LNK267" s="726"/>
      <c r="LNL267" s="726"/>
      <c r="LNM267" s="726"/>
      <c r="LNN267" s="726"/>
      <c r="LNO267" s="726"/>
      <c r="LNP267" s="726"/>
      <c r="LNQ267" s="726"/>
      <c r="LNR267" s="726"/>
      <c r="LNS267" s="726"/>
      <c r="LNT267" s="726"/>
      <c r="LNU267" s="726"/>
      <c r="LNV267" s="726"/>
      <c r="LNW267" s="726"/>
      <c r="LNX267" s="726"/>
      <c r="LNY267" s="726"/>
      <c r="LNZ267" s="726"/>
      <c r="LOA267" s="726"/>
      <c r="LOB267" s="726"/>
      <c r="LOC267" s="726"/>
      <c r="LOD267" s="726"/>
      <c r="LOE267" s="726"/>
      <c r="LOF267" s="726"/>
      <c r="LOG267" s="726"/>
      <c r="LOH267" s="726"/>
      <c r="LOI267" s="726"/>
      <c r="LOJ267" s="726"/>
      <c r="LOK267" s="726"/>
      <c r="LOL267" s="726"/>
      <c r="LOM267" s="726"/>
      <c r="LON267" s="726"/>
      <c r="LOO267" s="726"/>
      <c r="LOP267" s="726"/>
      <c r="LOQ267" s="726"/>
      <c r="LOR267" s="726"/>
      <c r="LOS267" s="726"/>
      <c r="LOT267" s="726"/>
      <c r="LOU267" s="726"/>
      <c r="LOV267" s="726"/>
      <c r="LOW267" s="726"/>
      <c r="LOX267" s="726"/>
      <c r="LOY267" s="726"/>
      <c r="LOZ267" s="726"/>
      <c r="LPA267" s="726"/>
      <c r="LPB267" s="726"/>
      <c r="LPC267" s="726"/>
      <c r="LPD267" s="726"/>
      <c r="LPE267" s="726"/>
      <c r="LPF267" s="726"/>
      <c r="LPG267" s="726"/>
      <c r="LPH267" s="726"/>
      <c r="LPI267" s="726"/>
      <c r="LPJ267" s="726"/>
      <c r="LPK267" s="726"/>
      <c r="LPL267" s="726"/>
      <c r="LPM267" s="726"/>
      <c r="LPN267" s="726"/>
      <c r="LPO267" s="726"/>
      <c r="LPP267" s="726"/>
      <c r="LPQ267" s="726"/>
      <c r="LPR267" s="726"/>
      <c r="LPS267" s="726"/>
      <c r="LPT267" s="726"/>
      <c r="LPU267" s="726"/>
      <c r="LPV267" s="726"/>
      <c r="LPW267" s="726"/>
      <c r="LPX267" s="726"/>
      <c r="LPY267" s="726"/>
      <c r="LPZ267" s="726"/>
      <c r="LQA267" s="726"/>
      <c r="LQB267" s="726"/>
      <c r="LQC267" s="726"/>
      <c r="LQD267" s="726"/>
      <c r="LQE267" s="726"/>
      <c r="LQF267" s="726"/>
      <c r="LQG267" s="726"/>
      <c r="LQH267" s="726"/>
      <c r="LQI267" s="726"/>
      <c r="LQJ267" s="726"/>
      <c r="LQK267" s="726"/>
      <c r="LQL267" s="726"/>
      <c r="LQM267" s="726"/>
      <c r="LQN267" s="726"/>
      <c r="LQO267" s="726"/>
      <c r="LQP267" s="726"/>
      <c r="LQQ267" s="726"/>
      <c r="LQR267" s="726"/>
      <c r="LQS267" s="726"/>
      <c r="LQT267" s="726"/>
      <c r="LQU267" s="726"/>
      <c r="LQV267" s="726"/>
      <c r="LQW267" s="726"/>
      <c r="LQX267" s="726"/>
      <c r="LQY267" s="726"/>
      <c r="LQZ267" s="726"/>
      <c r="LRA267" s="726"/>
      <c r="LRB267" s="726"/>
      <c r="LRC267" s="726"/>
      <c r="LRD267" s="726"/>
      <c r="LRE267" s="726"/>
      <c r="LRF267" s="726"/>
      <c r="LRG267" s="726"/>
      <c r="LRH267" s="726"/>
      <c r="LRI267" s="726"/>
      <c r="LRJ267" s="726"/>
      <c r="LRK267" s="726"/>
      <c r="LRL267" s="726"/>
      <c r="LRM267" s="726"/>
      <c r="LRN267" s="726"/>
      <c r="LRO267" s="726"/>
      <c r="LRP267" s="726"/>
      <c r="LRQ267" s="726"/>
      <c r="LRR267" s="726"/>
      <c r="LRS267" s="726"/>
      <c r="LRT267" s="726"/>
      <c r="LRU267" s="726"/>
      <c r="LRV267" s="726"/>
      <c r="LRW267" s="726"/>
      <c r="LRX267" s="726"/>
      <c r="LRY267" s="726"/>
      <c r="LRZ267" s="726"/>
      <c r="LSA267" s="726"/>
      <c r="LSB267" s="726"/>
      <c r="LSC267" s="726"/>
      <c r="LSD267" s="726"/>
      <c r="LSE267" s="726"/>
      <c r="LSF267" s="726"/>
      <c r="LSG267" s="726"/>
      <c r="LSH267" s="726"/>
      <c r="LSI267" s="726"/>
      <c r="LSJ267" s="726"/>
      <c r="LSK267" s="726"/>
      <c r="LSL267" s="726"/>
      <c r="LSM267" s="726"/>
      <c r="LSN267" s="726"/>
      <c r="LSO267" s="726"/>
      <c r="LSP267" s="726"/>
      <c r="LSQ267" s="726"/>
      <c r="LSR267" s="726"/>
      <c r="LSS267" s="726"/>
      <c r="LST267" s="726"/>
      <c r="LSU267" s="726"/>
      <c r="LSV267" s="726"/>
      <c r="LSW267" s="726"/>
      <c r="LSX267" s="726"/>
      <c r="LSY267" s="726"/>
      <c r="LSZ267" s="726"/>
      <c r="LTA267" s="726"/>
      <c r="LTB267" s="726"/>
      <c r="LTC267" s="726"/>
      <c r="LTD267" s="726"/>
      <c r="LTE267" s="726"/>
      <c r="LTF267" s="726"/>
      <c r="LTG267" s="726"/>
      <c r="LTH267" s="726"/>
      <c r="LTI267" s="726"/>
      <c r="LTJ267" s="726"/>
      <c r="LTK267" s="726"/>
      <c r="LTL267" s="726"/>
      <c r="LTM267" s="726"/>
      <c r="LTN267" s="726"/>
      <c r="LTO267" s="726"/>
      <c r="LTP267" s="726"/>
      <c r="LTQ267" s="726"/>
      <c r="LTR267" s="726"/>
      <c r="LTS267" s="726"/>
      <c r="LTT267" s="726"/>
      <c r="LTU267" s="726"/>
      <c r="LTV267" s="726"/>
      <c r="LTW267" s="726"/>
      <c r="LTX267" s="726"/>
      <c r="LTY267" s="726"/>
      <c r="LTZ267" s="726"/>
      <c r="LUA267" s="726"/>
      <c r="LUB267" s="726"/>
      <c r="LUC267" s="726"/>
      <c r="LUD267" s="726"/>
      <c r="LUE267" s="726"/>
      <c r="LUF267" s="726"/>
      <c r="LUG267" s="726"/>
      <c r="LUH267" s="726"/>
      <c r="LUI267" s="726"/>
      <c r="LUJ267" s="726"/>
      <c r="LUK267" s="726"/>
      <c r="LUL267" s="726"/>
      <c r="LUM267" s="726"/>
      <c r="LUN267" s="726"/>
      <c r="LUO267" s="726"/>
      <c r="LUP267" s="726"/>
      <c r="LUQ267" s="726"/>
      <c r="LUR267" s="726"/>
      <c r="LUS267" s="726"/>
      <c r="LUT267" s="726"/>
      <c r="LUU267" s="726"/>
      <c r="LUV267" s="726"/>
      <c r="LUW267" s="726"/>
      <c r="LUX267" s="726"/>
      <c r="LUY267" s="726"/>
      <c r="LUZ267" s="726"/>
      <c r="LVA267" s="726"/>
      <c r="LVB267" s="726"/>
      <c r="LVC267" s="726"/>
      <c r="LVD267" s="726"/>
      <c r="LVE267" s="726"/>
      <c r="LVF267" s="726"/>
      <c r="LVG267" s="726"/>
      <c r="LVH267" s="726"/>
      <c r="LVI267" s="726"/>
      <c r="LVJ267" s="726"/>
      <c r="LVK267" s="726"/>
      <c r="LVL267" s="726"/>
      <c r="LVM267" s="726"/>
      <c r="LVN267" s="726"/>
      <c r="LVO267" s="726"/>
      <c r="LVP267" s="726"/>
      <c r="LVQ267" s="726"/>
      <c r="LVR267" s="726"/>
      <c r="LVS267" s="726"/>
      <c r="LVT267" s="726"/>
      <c r="LVU267" s="726"/>
      <c r="LVV267" s="726"/>
      <c r="LVW267" s="726"/>
      <c r="LVX267" s="726"/>
      <c r="LVY267" s="726"/>
      <c r="LVZ267" s="726"/>
      <c r="LWA267" s="726"/>
      <c r="LWB267" s="726"/>
      <c r="LWC267" s="726"/>
      <c r="LWD267" s="726"/>
      <c r="LWE267" s="726"/>
      <c r="LWF267" s="726"/>
      <c r="LWG267" s="726"/>
      <c r="LWH267" s="726"/>
      <c r="LWI267" s="726"/>
      <c r="LWJ267" s="726"/>
      <c r="LWK267" s="726"/>
      <c r="LWL267" s="726"/>
      <c r="LWM267" s="726"/>
      <c r="LWN267" s="726"/>
      <c r="LWO267" s="726"/>
      <c r="LWP267" s="726"/>
      <c r="LWQ267" s="726"/>
      <c r="LWR267" s="726"/>
      <c r="LWS267" s="726"/>
      <c r="LWT267" s="726"/>
      <c r="LWU267" s="726"/>
      <c r="LWV267" s="726"/>
      <c r="LWW267" s="726"/>
      <c r="LWX267" s="726"/>
      <c r="LWY267" s="726"/>
      <c r="LWZ267" s="726"/>
      <c r="LXA267" s="726"/>
      <c r="LXB267" s="726"/>
      <c r="LXC267" s="726"/>
      <c r="LXD267" s="726"/>
      <c r="LXE267" s="726"/>
      <c r="LXF267" s="726"/>
      <c r="LXG267" s="726"/>
      <c r="LXH267" s="726"/>
      <c r="LXI267" s="726"/>
      <c r="LXJ267" s="726"/>
      <c r="LXK267" s="726"/>
      <c r="LXL267" s="726"/>
      <c r="LXM267" s="726"/>
      <c r="LXN267" s="726"/>
      <c r="LXO267" s="726"/>
      <c r="LXP267" s="726"/>
      <c r="LXQ267" s="726"/>
      <c r="LXR267" s="726"/>
      <c r="LXS267" s="726"/>
      <c r="LXT267" s="726"/>
      <c r="LXU267" s="726"/>
      <c r="LXV267" s="726"/>
      <c r="LXW267" s="726"/>
      <c r="LXX267" s="726"/>
      <c r="LXY267" s="726"/>
      <c r="LXZ267" s="726"/>
      <c r="LYA267" s="726"/>
      <c r="LYB267" s="726"/>
      <c r="LYC267" s="726"/>
      <c r="LYD267" s="726"/>
      <c r="LYE267" s="726"/>
      <c r="LYF267" s="726"/>
      <c r="LYG267" s="726"/>
      <c r="LYH267" s="726"/>
      <c r="LYI267" s="726"/>
      <c r="LYJ267" s="726"/>
      <c r="LYK267" s="726"/>
      <c r="LYL267" s="726"/>
      <c r="LYM267" s="726"/>
      <c r="LYN267" s="726"/>
      <c r="LYO267" s="726"/>
      <c r="LYP267" s="726"/>
      <c r="LYQ267" s="726"/>
      <c r="LYR267" s="726"/>
      <c r="LYS267" s="726"/>
      <c r="LYT267" s="726"/>
      <c r="LYU267" s="726"/>
      <c r="LYV267" s="726"/>
      <c r="LYW267" s="726"/>
      <c r="LYX267" s="726"/>
      <c r="LYY267" s="726"/>
      <c r="LYZ267" s="726"/>
      <c r="LZA267" s="726"/>
      <c r="LZB267" s="726"/>
      <c r="LZC267" s="726"/>
      <c r="LZD267" s="726"/>
      <c r="LZE267" s="726"/>
      <c r="LZF267" s="726"/>
      <c r="LZG267" s="726"/>
      <c r="LZH267" s="726"/>
      <c r="LZI267" s="726"/>
      <c r="LZJ267" s="726"/>
      <c r="LZK267" s="726"/>
      <c r="LZL267" s="726"/>
      <c r="LZM267" s="726"/>
      <c r="LZN267" s="726"/>
      <c r="LZO267" s="726"/>
      <c r="LZP267" s="726"/>
      <c r="LZQ267" s="726"/>
      <c r="LZR267" s="726"/>
      <c r="LZS267" s="726"/>
      <c r="LZT267" s="726"/>
      <c r="LZU267" s="726"/>
      <c r="LZV267" s="726"/>
      <c r="LZW267" s="726"/>
      <c r="LZX267" s="726"/>
      <c r="LZY267" s="726"/>
      <c r="LZZ267" s="726"/>
      <c r="MAA267" s="726"/>
      <c r="MAB267" s="726"/>
      <c r="MAC267" s="726"/>
      <c r="MAD267" s="726"/>
      <c r="MAE267" s="726"/>
      <c r="MAF267" s="726"/>
      <c r="MAG267" s="726"/>
      <c r="MAH267" s="726"/>
      <c r="MAI267" s="726"/>
      <c r="MAJ267" s="726"/>
      <c r="MAK267" s="726"/>
      <c r="MAL267" s="726"/>
      <c r="MAM267" s="726"/>
      <c r="MAN267" s="726"/>
      <c r="MAO267" s="726"/>
      <c r="MAP267" s="726"/>
      <c r="MAQ267" s="726"/>
      <c r="MAR267" s="726"/>
      <c r="MAS267" s="726"/>
      <c r="MAT267" s="726"/>
      <c r="MAU267" s="726"/>
      <c r="MAV267" s="726"/>
      <c r="MAW267" s="726"/>
      <c r="MAX267" s="726"/>
      <c r="MAY267" s="726"/>
      <c r="MAZ267" s="726"/>
      <c r="MBA267" s="726"/>
      <c r="MBB267" s="726"/>
      <c r="MBC267" s="726"/>
      <c r="MBD267" s="726"/>
      <c r="MBE267" s="726"/>
      <c r="MBF267" s="726"/>
      <c r="MBG267" s="726"/>
      <c r="MBH267" s="726"/>
      <c r="MBI267" s="726"/>
      <c r="MBJ267" s="726"/>
      <c r="MBK267" s="726"/>
      <c r="MBL267" s="726"/>
      <c r="MBM267" s="726"/>
      <c r="MBN267" s="726"/>
      <c r="MBO267" s="726"/>
      <c r="MBP267" s="726"/>
      <c r="MBQ267" s="726"/>
      <c r="MBR267" s="726"/>
      <c r="MBS267" s="726"/>
      <c r="MBT267" s="726"/>
      <c r="MBU267" s="726"/>
      <c r="MBV267" s="726"/>
      <c r="MBW267" s="726"/>
      <c r="MBX267" s="726"/>
      <c r="MBY267" s="726"/>
      <c r="MBZ267" s="726"/>
      <c r="MCA267" s="726"/>
      <c r="MCB267" s="726"/>
      <c r="MCC267" s="726"/>
      <c r="MCD267" s="726"/>
      <c r="MCE267" s="726"/>
      <c r="MCF267" s="726"/>
      <c r="MCG267" s="726"/>
      <c r="MCH267" s="726"/>
      <c r="MCI267" s="726"/>
      <c r="MCJ267" s="726"/>
      <c r="MCK267" s="726"/>
      <c r="MCL267" s="726"/>
      <c r="MCM267" s="726"/>
      <c r="MCN267" s="726"/>
      <c r="MCO267" s="726"/>
      <c r="MCP267" s="726"/>
      <c r="MCQ267" s="726"/>
      <c r="MCR267" s="726"/>
      <c r="MCS267" s="726"/>
      <c r="MCT267" s="726"/>
      <c r="MCU267" s="726"/>
      <c r="MCV267" s="726"/>
      <c r="MCW267" s="726"/>
      <c r="MCX267" s="726"/>
      <c r="MCY267" s="726"/>
      <c r="MCZ267" s="726"/>
      <c r="MDA267" s="726"/>
      <c r="MDB267" s="726"/>
      <c r="MDC267" s="726"/>
      <c r="MDD267" s="726"/>
      <c r="MDE267" s="726"/>
      <c r="MDF267" s="726"/>
      <c r="MDG267" s="726"/>
      <c r="MDH267" s="726"/>
      <c r="MDI267" s="726"/>
      <c r="MDJ267" s="726"/>
      <c r="MDK267" s="726"/>
      <c r="MDL267" s="726"/>
      <c r="MDM267" s="726"/>
      <c r="MDN267" s="726"/>
      <c r="MDO267" s="726"/>
      <c r="MDP267" s="726"/>
      <c r="MDQ267" s="726"/>
      <c r="MDR267" s="726"/>
      <c r="MDS267" s="726"/>
      <c r="MDT267" s="726"/>
      <c r="MDU267" s="726"/>
      <c r="MDV267" s="726"/>
      <c r="MDW267" s="726"/>
      <c r="MDX267" s="726"/>
      <c r="MDY267" s="726"/>
      <c r="MDZ267" s="726"/>
      <c r="MEA267" s="726"/>
      <c r="MEB267" s="726"/>
      <c r="MEC267" s="726"/>
      <c r="MED267" s="726"/>
      <c r="MEE267" s="726"/>
      <c r="MEF267" s="726"/>
      <c r="MEG267" s="726"/>
      <c r="MEH267" s="726"/>
      <c r="MEI267" s="726"/>
      <c r="MEJ267" s="726"/>
      <c r="MEK267" s="726"/>
      <c r="MEL267" s="726"/>
      <c r="MEM267" s="726"/>
      <c r="MEN267" s="726"/>
      <c r="MEO267" s="726"/>
      <c r="MEP267" s="726"/>
      <c r="MEQ267" s="726"/>
      <c r="MER267" s="726"/>
      <c r="MES267" s="726"/>
      <c r="MET267" s="726"/>
      <c r="MEU267" s="726"/>
      <c r="MEV267" s="726"/>
      <c r="MEW267" s="726"/>
      <c r="MEX267" s="726"/>
      <c r="MEY267" s="726"/>
      <c r="MEZ267" s="726"/>
      <c r="MFA267" s="726"/>
      <c r="MFB267" s="726"/>
      <c r="MFC267" s="726"/>
      <c r="MFD267" s="726"/>
      <c r="MFE267" s="726"/>
      <c r="MFF267" s="726"/>
      <c r="MFG267" s="726"/>
      <c r="MFH267" s="726"/>
      <c r="MFI267" s="726"/>
      <c r="MFJ267" s="726"/>
      <c r="MFK267" s="726"/>
      <c r="MFL267" s="726"/>
      <c r="MFM267" s="726"/>
      <c r="MFN267" s="726"/>
      <c r="MFO267" s="726"/>
      <c r="MFP267" s="726"/>
      <c r="MFQ267" s="726"/>
      <c r="MFR267" s="726"/>
      <c r="MFS267" s="726"/>
      <c r="MFT267" s="726"/>
      <c r="MFU267" s="726"/>
      <c r="MFV267" s="726"/>
      <c r="MFW267" s="726"/>
      <c r="MFX267" s="726"/>
      <c r="MFY267" s="726"/>
      <c r="MFZ267" s="726"/>
      <c r="MGA267" s="726"/>
      <c r="MGB267" s="726"/>
      <c r="MGC267" s="726"/>
      <c r="MGD267" s="726"/>
      <c r="MGE267" s="726"/>
      <c r="MGF267" s="726"/>
      <c r="MGG267" s="726"/>
      <c r="MGH267" s="726"/>
      <c r="MGI267" s="726"/>
      <c r="MGJ267" s="726"/>
      <c r="MGK267" s="726"/>
      <c r="MGL267" s="726"/>
      <c r="MGM267" s="726"/>
      <c r="MGN267" s="726"/>
      <c r="MGO267" s="726"/>
      <c r="MGP267" s="726"/>
      <c r="MGQ267" s="726"/>
      <c r="MGR267" s="726"/>
      <c r="MGS267" s="726"/>
      <c r="MGT267" s="726"/>
      <c r="MGU267" s="726"/>
      <c r="MGV267" s="726"/>
      <c r="MGW267" s="726"/>
      <c r="MGX267" s="726"/>
      <c r="MGY267" s="726"/>
      <c r="MGZ267" s="726"/>
      <c r="MHA267" s="726"/>
      <c r="MHB267" s="726"/>
      <c r="MHC267" s="726"/>
      <c r="MHD267" s="726"/>
      <c r="MHE267" s="726"/>
      <c r="MHF267" s="726"/>
      <c r="MHG267" s="726"/>
      <c r="MHH267" s="726"/>
      <c r="MHI267" s="726"/>
      <c r="MHJ267" s="726"/>
      <c r="MHK267" s="726"/>
      <c r="MHL267" s="726"/>
      <c r="MHM267" s="726"/>
      <c r="MHN267" s="726"/>
      <c r="MHO267" s="726"/>
      <c r="MHP267" s="726"/>
      <c r="MHQ267" s="726"/>
      <c r="MHR267" s="726"/>
      <c r="MHS267" s="726"/>
      <c r="MHT267" s="726"/>
      <c r="MHU267" s="726"/>
      <c r="MHV267" s="726"/>
      <c r="MHW267" s="726"/>
      <c r="MHX267" s="726"/>
      <c r="MHY267" s="726"/>
      <c r="MHZ267" s="726"/>
      <c r="MIA267" s="726"/>
      <c r="MIB267" s="726"/>
      <c r="MIC267" s="726"/>
      <c r="MID267" s="726"/>
      <c r="MIE267" s="726"/>
      <c r="MIF267" s="726"/>
      <c r="MIG267" s="726"/>
      <c r="MIH267" s="726"/>
      <c r="MII267" s="726"/>
      <c r="MIJ267" s="726"/>
      <c r="MIK267" s="726"/>
      <c r="MIL267" s="726"/>
      <c r="MIM267" s="726"/>
      <c r="MIN267" s="726"/>
      <c r="MIO267" s="726"/>
      <c r="MIP267" s="726"/>
      <c r="MIQ267" s="726"/>
      <c r="MIR267" s="726"/>
      <c r="MIS267" s="726"/>
      <c r="MIT267" s="726"/>
      <c r="MIU267" s="726"/>
      <c r="MIV267" s="726"/>
      <c r="MIW267" s="726"/>
      <c r="MIX267" s="726"/>
      <c r="MIY267" s="726"/>
      <c r="MIZ267" s="726"/>
      <c r="MJA267" s="726"/>
      <c r="MJB267" s="726"/>
      <c r="MJC267" s="726"/>
      <c r="MJD267" s="726"/>
      <c r="MJE267" s="726"/>
      <c r="MJF267" s="726"/>
      <c r="MJG267" s="726"/>
      <c r="MJH267" s="726"/>
      <c r="MJI267" s="726"/>
      <c r="MJJ267" s="726"/>
      <c r="MJK267" s="726"/>
      <c r="MJL267" s="726"/>
      <c r="MJM267" s="726"/>
      <c r="MJN267" s="726"/>
      <c r="MJO267" s="726"/>
      <c r="MJP267" s="726"/>
      <c r="MJQ267" s="726"/>
      <c r="MJR267" s="726"/>
      <c r="MJS267" s="726"/>
      <c r="MJT267" s="726"/>
      <c r="MJU267" s="726"/>
      <c r="MJV267" s="726"/>
      <c r="MJW267" s="726"/>
      <c r="MJX267" s="726"/>
      <c r="MJY267" s="726"/>
      <c r="MJZ267" s="726"/>
      <c r="MKA267" s="726"/>
      <c r="MKB267" s="726"/>
      <c r="MKC267" s="726"/>
      <c r="MKD267" s="726"/>
      <c r="MKE267" s="726"/>
      <c r="MKF267" s="726"/>
      <c r="MKG267" s="726"/>
      <c r="MKH267" s="726"/>
      <c r="MKI267" s="726"/>
      <c r="MKJ267" s="726"/>
      <c r="MKK267" s="726"/>
      <c r="MKL267" s="726"/>
      <c r="MKM267" s="726"/>
      <c r="MKN267" s="726"/>
      <c r="MKO267" s="726"/>
      <c r="MKP267" s="726"/>
      <c r="MKQ267" s="726"/>
      <c r="MKR267" s="726"/>
      <c r="MKS267" s="726"/>
      <c r="MKT267" s="726"/>
      <c r="MKU267" s="726"/>
      <c r="MKV267" s="726"/>
      <c r="MKW267" s="726"/>
      <c r="MKX267" s="726"/>
      <c r="MKY267" s="726"/>
      <c r="MKZ267" s="726"/>
      <c r="MLA267" s="726"/>
      <c r="MLB267" s="726"/>
      <c r="MLC267" s="726"/>
      <c r="MLD267" s="726"/>
      <c r="MLE267" s="726"/>
      <c r="MLF267" s="726"/>
      <c r="MLG267" s="726"/>
      <c r="MLH267" s="726"/>
      <c r="MLI267" s="726"/>
      <c r="MLJ267" s="726"/>
      <c r="MLK267" s="726"/>
      <c r="MLL267" s="726"/>
      <c r="MLM267" s="726"/>
      <c r="MLN267" s="726"/>
      <c r="MLO267" s="726"/>
      <c r="MLP267" s="726"/>
      <c r="MLQ267" s="726"/>
      <c r="MLR267" s="726"/>
      <c r="MLS267" s="726"/>
      <c r="MLT267" s="726"/>
      <c r="MLU267" s="726"/>
      <c r="MLV267" s="726"/>
      <c r="MLW267" s="726"/>
      <c r="MLX267" s="726"/>
      <c r="MLY267" s="726"/>
      <c r="MLZ267" s="726"/>
      <c r="MMA267" s="726"/>
      <c r="MMB267" s="726"/>
      <c r="MMC267" s="726"/>
      <c r="MMD267" s="726"/>
      <c r="MME267" s="726"/>
      <c r="MMF267" s="726"/>
      <c r="MMG267" s="726"/>
      <c r="MMH267" s="726"/>
      <c r="MMI267" s="726"/>
      <c r="MMJ267" s="726"/>
      <c r="MMK267" s="726"/>
      <c r="MML267" s="726"/>
      <c r="MMM267" s="726"/>
      <c r="MMN267" s="726"/>
      <c r="MMO267" s="726"/>
      <c r="MMP267" s="726"/>
      <c r="MMQ267" s="726"/>
      <c r="MMR267" s="726"/>
      <c r="MMS267" s="726"/>
      <c r="MMT267" s="726"/>
      <c r="MMU267" s="726"/>
      <c r="MMV267" s="726"/>
      <c r="MMW267" s="726"/>
      <c r="MMX267" s="726"/>
      <c r="MMY267" s="726"/>
      <c r="MMZ267" s="726"/>
      <c r="MNA267" s="726"/>
      <c r="MNB267" s="726"/>
      <c r="MNC267" s="726"/>
      <c r="MND267" s="726"/>
      <c r="MNE267" s="726"/>
      <c r="MNF267" s="726"/>
      <c r="MNG267" s="726"/>
      <c r="MNH267" s="726"/>
      <c r="MNI267" s="726"/>
      <c r="MNJ267" s="726"/>
      <c r="MNK267" s="726"/>
      <c r="MNL267" s="726"/>
      <c r="MNM267" s="726"/>
      <c r="MNN267" s="726"/>
      <c r="MNO267" s="726"/>
      <c r="MNP267" s="726"/>
      <c r="MNQ267" s="726"/>
      <c r="MNR267" s="726"/>
      <c r="MNS267" s="726"/>
      <c r="MNT267" s="726"/>
      <c r="MNU267" s="726"/>
      <c r="MNV267" s="726"/>
      <c r="MNW267" s="726"/>
      <c r="MNX267" s="726"/>
      <c r="MNY267" s="726"/>
      <c r="MNZ267" s="726"/>
      <c r="MOA267" s="726"/>
      <c r="MOB267" s="726"/>
      <c r="MOC267" s="726"/>
      <c r="MOD267" s="726"/>
      <c r="MOE267" s="726"/>
      <c r="MOF267" s="726"/>
      <c r="MOG267" s="726"/>
      <c r="MOH267" s="726"/>
      <c r="MOI267" s="726"/>
      <c r="MOJ267" s="726"/>
      <c r="MOK267" s="726"/>
      <c r="MOL267" s="726"/>
      <c r="MOM267" s="726"/>
      <c r="MON267" s="726"/>
      <c r="MOO267" s="726"/>
      <c r="MOP267" s="726"/>
      <c r="MOQ267" s="726"/>
      <c r="MOR267" s="726"/>
      <c r="MOS267" s="726"/>
      <c r="MOT267" s="726"/>
      <c r="MOU267" s="726"/>
      <c r="MOV267" s="726"/>
      <c r="MOW267" s="726"/>
      <c r="MOX267" s="726"/>
      <c r="MOY267" s="726"/>
      <c r="MOZ267" s="726"/>
      <c r="MPA267" s="726"/>
      <c r="MPB267" s="726"/>
      <c r="MPC267" s="726"/>
      <c r="MPD267" s="726"/>
      <c r="MPE267" s="726"/>
      <c r="MPF267" s="726"/>
      <c r="MPG267" s="726"/>
      <c r="MPH267" s="726"/>
      <c r="MPI267" s="726"/>
      <c r="MPJ267" s="726"/>
      <c r="MPK267" s="726"/>
      <c r="MPL267" s="726"/>
      <c r="MPM267" s="726"/>
      <c r="MPN267" s="726"/>
      <c r="MPO267" s="726"/>
      <c r="MPP267" s="726"/>
      <c r="MPQ267" s="726"/>
      <c r="MPR267" s="726"/>
      <c r="MPS267" s="726"/>
      <c r="MPT267" s="726"/>
      <c r="MPU267" s="726"/>
      <c r="MPV267" s="726"/>
      <c r="MPW267" s="726"/>
      <c r="MPX267" s="726"/>
      <c r="MPY267" s="726"/>
      <c r="MPZ267" s="726"/>
      <c r="MQA267" s="726"/>
      <c r="MQB267" s="726"/>
      <c r="MQC267" s="726"/>
      <c r="MQD267" s="726"/>
      <c r="MQE267" s="726"/>
      <c r="MQF267" s="726"/>
      <c r="MQG267" s="726"/>
      <c r="MQH267" s="726"/>
      <c r="MQI267" s="726"/>
      <c r="MQJ267" s="726"/>
      <c r="MQK267" s="726"/>
      <c r="MQL267" s="726"/>
      <c r="MQM267" s="726"/>
      <c r="MQN267" s="726"/>
      <c r="MQO267" s="726"/>
      <c r="MQP267" s="726"/>
      <c r="MQQ267" s="726"/>
      <c r="MQR267" s="726"/>
      <c r="MQS267" s="726"/>
      <c r="MQT267" s="726"/>
      <c r="MQU267" s="726"/>
      <c r="MQV267" s="726"/>
      <c r="MQW267" s="726"/>
      <c r="MQX267" s="726"/>
      <c r="MQY267" s="726"/>
      <c r="MQZ267" s="726"/>
      <c r="MRA267" s="726"/>
      <c r="MRB267" s="726"/>
      <c r="MRC267" s="726"/>
      <c r="MRD267" s="726"/>
      <c r="MRE267" s="726"/>
      <c r="MRF267" s="726"/>
      <c r="MRG267" s="726"/>
      <c r="MRH267" s="726"/>
      <c r="MRI267" s="726"/>
      <c r="MRJ267" s="726"/>
      <c r="MRK267" s="726"/>
      <c r="MRL267" s="726"/>
      <c r="MRM267" s="726"/>
      <c r="MRN267" s="726"/>
      <c r="MRO267" s="726"/>
      <c r="MRP267" s="726"/>
      <c r="MRQ267" s="726"/>
      <c r="MRR267" s="726"/>
      <c r="MRS267" s="726"/>
      <c r="MRT267" s="726"/>
      <c r="MRU267" s="726"/>
      <c r="MRV267" s="726"/>
      <c r="MRW267" s="726"/>
      <c r="MRX267" s="726"/>
      <c r="MRY267" s="726"/>
      <c r="MRZ267" s="726"/>
      <c r="MSA267" s="726"/>
      <c r="MSB267" s="726"/>
      <c r="MSC267" s="726"/>
      <c r="MSD267" s="726"/>
      <c r="MSE267" s="726"/>
      <c r="MSF267" s="726"/>
      <c r="MSG267" s="726"/>
      <c r="MSH267" s="726"/>
      <c r="MSI267" s="726"/>
      <c r="MSJ267" s="726"/>
      <c r="MSK267" s="726"/>
      <c r="MSL267" s="726"/>
      <c r="MSM267" s="726"/>
      <c r="MSN267" s="726"/>
      <c r="MSO267" s="726"/>
      <c r="MSP267" s="726"/>
      <c r="MSQ267" s="726"/>
      <c r="MSR267" s="726"/>
      <c r="MSS267" s="726"/>
      <c r="MST267" s="726"/>
      <c r="MSU267" s="726"/>
      <c r="MSV267" s="726"/>
      <c r="MSW267" s="726"/>
      <c r="MSX267" s="726"/>
      <c r="MSY267" s="726"/>
      <c r="MSZ267" s="726"/>
      <c r="MTA267" s="726"/>
      <c r="MTB267" s="726"/>
      <c r="MTC267" s="726"/>
      <c r="MTD267" s="726"/>
      <c r="MTE267" s="726"/>
      <c r="MTF267" s="726"/>
      <c r="MTG267" s="726"/>
      <c r="MTH267" s="726"/>
      <c r="MTI267" s="726"/>
      <c r="MTJ267" s="726"/>
      <c r="MTK267" s="726"/>
      <c r="MTL267" s="726"/>
      <c r="MTM267" s="726"/>
      <c r="MTN267" s="726"/>
      <c r="MTO267" s="726"/>
      <c r="MTP267" s="726"/>
      <c r="MTQ267" s="726"/>
      <c r="MTR267" s="726"/>
      <c r="MTS267" s="726"/>
      <c r="MTT267" s="726"/>
      <c r="MTU267" s="726"/>
      <c r="MTV267" s="726"/>
      <c r="MTW267" s="726"/>
      <c r="MTX267" s="726"/>
      <c r="MTY267" s="726"/>
      <c r="MTZ267" s="726"/>
      <c r="MUA267" s="726"/>
      <c r="MUB267" s="726"/>
      <c r="MUC267" s="726"/>
      <c r="MUD267" s="726"/>
      <c r="MUE267" s="726"/>
      <c r="MUF267" s="726"/>
      <c r="MUG267" s="726"/>
      <c r="MUH267" s="726"/>
      <c r="MUI267" s="726"/>
      <c r="MUJ267" s="726"/>
      <c r="MUK267" s="726"/>
      <c r="MUL267" s="726"/>
      <c r="MUM267" s="726"/>
      <c r="MUN267" s="726"/>
      <c r="MUO267" s="726"/>
      <c r="MUP267" s="726"/>
      <c r="MUQ267" s="726"/>
      <c r="MUR267" s="726"/>
      <c r="MUS267" s="726"/>
      <c r="MUT267" s="726"/>
      <c r="MUU267" s="726"/>
      <c r="MUV267" s="726"/>
      <c r="MUW267" s="726"/>
      <c r="MUX267" s="726"/>
      <c r="MUY267" s="726"/>
      <c r="MUZ267" s="726"/>
      <c r="MVA267" s="726"/>
      <c r="MVB267" s="726"/>
      <c r="MVC267" s="726"/>
      <c r="MVD267" s="726"/>
      <c r="MVE267" s="726"/>
      <c r="MVF267" s="726"/>
      <c r="MVG267" s="726"/>
      <c r="MVH267" s="726"/>
      <c r="MVI267" s="726"/>
      <c r="MVJ267" s="726"/>
      <c r="MVK267" s="726"/>
      <c r="MVL267" s="726"/>
      <c r="MVM267" s="726"/>
      <c r="MVN267" s="726"/>
      <c r="MVO267" s="726"/>
      <c r="MVP267" s="726"/>
      <c r="MVQ267" s="726"/>
      <c r="MVR267" s="726"/>
      <c r="MVS267" s="726"/>
      <c r="MVT267" s="726"/>
      <c r="MVU267" s="726"/>
      <c r="MVV267" s="726"/>
      <c r="MVW267" s="726"/>
      <c r="MVX267" s="726"/>
      <c r="MVY267" s="726"/>
      <c r="MVZ267" s="726"/>
      <c r="MWA267" s="726"/>
      <c r="MWB267" s="726"/>
      <c r="MWC267" s="726"/>
      <c r="MWD267" s="726"/>
      <c r="MWE267" s="726"/>
      <c r="MWF267" s="726"/>
      <c r="MWG267" s="726"/>
      <c r="MWH267" s="726"/>
      <c r="MWI267" s="726"/>
      <c r="MWJ267" s="726"/>
      <c r="MWK267" s="726"/>
      <c r="MWL267" s="726"/>
      <c r="MWM267" s="726"/>
      <c r="MWN267" s="726"/>
      <c r="MWO267" s="726"/>
      <c r="MWP267" s="726"/>
      <c r="MWQ267" s="726"/>
      <c r="MWR267" s="726"/>
      <c r="MWS267" s="726"/>
      <c r="MWT267" s="726"/>
      <c r="MWU267" s="726"/>
      <c r="MWV267" s="726"/>
      <c r="MWW267" s="726"/>
      <c r="MWX267" s="726"/>
      <c r="MWY267" s="726"/>
      <c r="MWZ267" s="726"/>
      <c r="MXA267" s="726"/>
      <c r="MXB267" s="726"/>
      <c r="MXC267" s="726"/>
      <c r="MXD267" s="726"/>
      <c r="MXE267" s="726"/>
      <c r="MXF267" s="726"/>
      <c r="MXG267" s="726"/>
      <c r="MXH267" s="726"/>
      <c r="MXI267" s="726"/>
      <c r="MXJ267" s="726"/>
      <c r="MXK267" s="726"/>
      <c r="MXL267" s="726"/>
      <c r="MXM267" s="726"/>
      <c r="MXN267" s="726"/>
      <c r="MXO267" s="726"/>
      <c r="MXP267" s="726"/>
      <c r="MXQ267" s="726"/>
      <c r="MXR267" s="726"/>
      <c r="MXS267" s="726"/>
      <c r="MXT267" s="726"/>
      <c r="MXU267" s="726"/>
      <c r="MXV267" s="726"/>
      <c r="MXW267" s="726"/>
      <c r="MXX267" s="726"/>
      <c r="MXY267" s="726"/>
      <c r="MXZ267" s="726"/>
      <c r="MYA267" s="726"/>
      <c r="MYB267" s="726"/>
      <c r="MYC267" s="726"/>
      <c r="MYD267" s="726"/>
      <c r="MYE267" s="726"/>
      <c r="MYF267" s="726"/>
      <c r="MYG267" s="726"/>
      <c r="MYH267" s="726"/>
      <c r="MYI267" s="726"/>
      <c r="MYJ267" s="726"/>
      <c r="MYK267" s="726"/>
      <c r="MYL267" s="726"/>
      <c r="MYM267" s="726"/>
      <c r="MYN267" s="726"/>
      <c r="MYO267" s="726"/>
      <c r="MYP267" s="726"/>
      <c r="MYQ267" s="726"/>
      <c r="MYR267" s="726"/>
      <c r="MYS267" s="726"/>
      <c r="MYT267" s="726"/>
      <c r="MYU267" s="726"/>
      <c r="MYV267" s="726"/>
      <c r="MYW267" s="726"/>
      <c r="MYX267" s="726"/>
      <c r="MYY267" s="726"/>
      <c r="MYZ267" s="726"/>
      <c r="MZA267" s="726"/>
      <c r="MZB267" s="726"/>
      <c r="MZC267" s="726"/>
      <c r="MZD267" s="726"/>
      <c r="MZE267" s="726"/>
      <c r="MZF267" s="726"/>
      <c r="MZG267" s="726"/>
      <c r="MZH267" s="726"/>
      <c r="MZI267" s="726"/>
      <c r="MZJ267" s="726"/>
      <c r="MZK267" s="726"/>
      <c r="MZL267" s="726"/>
      <c r="MZM267" s="726"/>
      <c r="MZN267" s="726"/>
      <c r="MZO267" s="726"/>
      <c r="MZP267" s="726"/>
      <c r="MZQ267" s="726"/>
      <c r="MZR267" s="726"/>
      <c r="MZS267" s="726"/>
      <c r="MZT267" s="726"/>
      <c r="MZU267" s="726"/>
      <c r="MZV267" s="726"/>
      <c r="MZW267" s="726"/>
      <c r="MZX267" s="726"/>
      <c r="MZY267" s="726"/>
      <c r="MZZ267" s="726"/>
      <c r="NAA267" s="726"/>
      <c r="NAB267" s="726"/>
      <c r="NAC267" s="726"/>
      <c r="NAD267" s="726"/>
      <c r="NAE267" s="726"/>
      <c r="NAF267" s="726"/>
      <c r="NAG267" s="726"/>
      <c r="NAH267" s="726"/>
      <c r="NAI267" s="726"/>
      <c r="NAJ267" s="726"/>
      <c r="NAK267" s="726"/>
      <c r="NAL267" s="726"/>
      <c r="NAM267" s="726"/>
      <c r="NAN267" s="726"/>
      <c r="NAO267" s="726"/>
      <c r="NAP267" s="726"/>
      <c r="NAQ267" s="726"/>
      <c r="NAR267" s="726"/>
      <c r="NAS267" s="726"/>
      <c r="NAT267" s="726"/>
      <c r="NAU267" s="726"/>
      <c r="NAV267" s="726"/>
      <c r="NAW267" s="726"/>
      <c r="NAX267" s="726"/>
      <c r="NAY267" s="726"/>
      <c r="NAZ267" s="726"/>
      <c r="NBA267" s="726"/>
      <c r="NBB267" s="726"/>
      <c r="NBC267" s="726"/>
      <c r="NBD267" s="726"/>
      <c r="NBE267" s="726"/>
      <c r="NBF267" s="726"/>
      <c r="NBG267" s="726"/>
      <c r="NBH267" s="726"/>
      <c r="NBI267" s="726"/>
      <c r="NBJ267" s="726"/>
      <c r="NBK267" s="726"/>
      <c r="NBL267" s="726"/>
      <c r="NBM267" s="726"/>
      <c r="NBN267" s="726"/>
      <c r="NBO267" s="726"/>
      <c r="NBP267" s="726"/>
      <c r="NBQ267" s="726"/>
      <c r="NBR267" s="726"/>
      <c r="NBS267" s="726"/>
      <c r="NBT267" s="726"/>
      <c r="NBU267" s="726"/>
      <c r="NBV267" s="726"/>
      <c r="NBW267" s="726"/>
      <c r="NBX267" s="726"/>
      <c r="NBY267" s="726"/>
      <c r="NBZ267" s="726"/>
      <c r="NCA267" s="726"/>
      <c r="NCB267" s="726"/>
      <c r="NCC267" s="726"/>
      <c r="NCD267" s="726"/>
      <c r="NCE267" s="726"/>
      <c r="NCF267" s="726"/>
      <c r="NCG267" s="726"/>
      <c r="NCH267" s="726"/>
      <c r="NCI267" s="726"/>
      <c r="NCJ267" s="726"/>
      <c r="NCK267" s="726"/>
      <c r="NCL267" s="726"/>
      <c r="NCM267" s="726"/>
      <c r="NCN267" s="726"/>
      <c r="NCO267" s="726"/>
      <c r="NCP267" s="726"/>
      <c r="NCQ267" s="726"/>
      <c r="NCR267" s="726"/>
      <c r="NCS267" s="726"/>
      <c r="NCT267" s="726"/>
      <c r="NCU267" s="726"/>
      <c r="NCV267" s="726"/>
      <c r="NCW267" s="726"/>
      <c r="NCX267" s="726"/>
      <c r="NCY267" s="726"/>
      <c r="NCZ267" s="726"/>
      <c r="NDA267" s="726"/>
      <c r="NDB267" s="726"/>
      <c r="NDC267" s="726"/>
      <c r="NDD267" s="726"/>
      <c r="NDE267" s="726"/>
      <c r="NDF267" s="726"/>
      <c r="NDG267" s="726"/>
      <c r="NDH267" s="726"/>
      <c r="NDI267" s="726"/>
      <c r="NDJ267" s="726"/>
      <c r="NDK267" s="726"/>
      <c r="NDL267" s="726"/>
      <c r="NDM267" s="726"/>
      <c r="NDN267" s="726"/>
      <c r="NDO267" s="726"/>
      <c r="NDP267" s="726"/>
      <c r="NDQ267" s="726"/>
      <c r="NDR267" s="726"/>
      <c r="NDS267" s="726"/>
      <c r="NDT267" s="726"/>
      <c r="NDU267" s="726"/>
      <c r="NDV267" s="726"/>
      <c r="NDW267" s="726"/>
      <c r="NDX267" s="726"/>
      <c r="NDY267" s="726"/>
      <c r="NDZ267" s="726"/>
      <c r="NEA267" s="726"/>
      <c r="NEB267" s="726"/>
      <c r="NEC267" s="726"/>
      <c r="NED267" s="726"/>
      <c r="NEE267" s="726"/>
      <c r="NEF267" s="726"/>
      <c r="NEG267" s="726"/>
      <c r="NEH267" s="726"/>
      <c r="NEI267" s="726"/>
      <c r="NEJ267" s="726"/>
      <c r="NEK267" s="726"/>
      <c r="NEL267" s="726"/>
      <c r="NEM267" s="726"/>
      <c r="NEN267" s="726"/>
      <c r="NEO267" s="726"/>
      <c r="NEP267" s="726"/>
      <c r="NEQ267" s="726"/>
      <c r="NER267" s="726"/>
      <c r="NES267" s="726"/>
      <c r="NET267" s="726"/>
      <c r="NEU267" s="726"/>
      <c r="NEV267" s="726"/>
      <c r="NEW267" s="726"/>
      <c r="NEX267" s="726"/>
      <c r="NEY267" s="726"/>
      <c r="NEZ267" s="726"/>
      <c r="NFA267" s="726"/>
      <c r="NFB267" s="726"/>
      <c r="NFC267" s="726"/>
      <c r="NFD267" s="726"/>
      <c r="NFE267" s="726"/>
      <c r="NFF267" s="726"/>
      <c r="NFG267" s="726"/>
      <c r="NFH267" s="726"/>
      <c r="NFI267" s="726"/>
      <c r="NFJ267" s="726"/>
      <c r="NFK267" s="726"/>
      <c r="NFL267" s="726"/>
      <c r="NFM267" s="726"/>
      <c r="NFN267" s="726"/>
      <c r="NFO267" s="726"/>
      <c r="NFP267" s="726"/>
      <c r="NFQ267" s="726"/>
      <c r="NFR267" s="726"/>
      <c r="NFS267" s="726"/>
      <c r="NFT267" s="726"/>
      <c r="NFU267" s="726"/>
      <c r="NFV267" s="726"/>
      <c r="NFW267" s="726"/>
      <c r="NFX267" s="726"/>
      <c r="NFY267" s="726"/>
      <c r="NFZ267" s="726"/>
      <c r="NGA267" s="726"/>
      <c r="NGB267" s="726"/>
      <c r="NGC267" s="726"/>
      <c r="NGD267" s="726"/>
      <c r="NGE267" s="726"/>
      <c r="NGF267" s="726"/>
      <c r="NGG267" s="726"/>
      <c r="NGH267" s="726"/>
      <c r="NGI267" s="726"/>
      <c r="NGJ267" s="726"/>
      <c r="NGK267" s="726"/>
      <c r="NGL267" s="726"/>
      <c r="NGM267" s="726"/>
      <c r="NGN267" s="726"/>
      <c r="NGO267" s="726"/>
      <c r="NGP267" s="726"/>
      <c r="NGQ267" s="726"/>
      <c r="NGR267" s="726"/>
      <c r="NGS267" s="726"/>
      <c r="NGT267" s="726"/>
      <c r="NGU267" s="726"/>
      <c r="NGV267" s="726"/>
      <c r="NGW267" s="726"/>
      <c r="NGX267" s="726"/>
      <c r="NGY267" s="726"/>
      <c r="NGZ267" s="726"/>
      <c r="NHA267" s="726"/>
      <c r="NHB267" s="726"/>
      <c r="NHC267" s="726"/>
      <c r="NHD267" s="726"/>
      <c r="NHE267" s="726"/>
      <c r="NHF267" s="726"/>
      <c r="NHG267" s="726"/>
      <c r="NHH267" s="726"/>
      <c r="NHI267" s="726"/>
      <c r="NHJ267" s="726"/>
      <c r="NHK267" s="726"/>
      <c r="NHL267" s="726"/>
      <c r="NHM267" s="726"/>
      <c r="NHN267" s="726"/>
      <c r="NHO267" s="726"/>
      <c r="NHP267" s="726"/>
      <c r="NHQ267" s="726"/>
      <c r="NHR267" s="726"/>
      <c r="NHS267" s="726"/>
      <c r="NHT267" s="726"/>
      <c r="NHU267" s="726"/>
      <c r="NHV267" s="726"/>
      <c r="NHW267" s="726"/>
      <c r="NHX267" s="726"/>
      <c r="NHY267" s="726"/>
      <c r="NHZ267" s="726"/>
      <c r="NIA267" s="726"/>
      <c r="NIB267" s="726"/>
      <c r="NIC267" s="726"/>
      <c r="NID267" s="726"/>
      <c r="NIE267" s="726"/>
      <c r="NIF267" s="726"/>
      <c r="NIG267" s="726"/>
      <c r="NIH267" s="726"/>
      <c r="NII267" s="726"/>
      <c r="NIJ267" s="726"/>
      <c r="NIK267" s="726"/>
      <c r="NIL267" s="726"/>
      <c r="NIM267" s="726"/>
      <c r="NIN267" s="726"/>
      <c r="NIO267" s="726"/>
      <c r="NIP267" s="726"/>
      <c r="NIQ267" s="726"/>
      <c r="NIR267" s="726"/>
      <c r="NIS267" s="726"/>
      <c r="NIT267" s="726"/>
      <c r="NIU267" s="726"/>
      <c r="NIV267" s="726"/>
      <c r="NIW267" s="726"/>
      <c r="NIX267" s="726"/>
      <c r="NIY267" s="726"/>
      <c r="NIZ267" s="726"/>
      <c r="NJA267" s="726"/>
      <c r="NJB267" s="726"/>
      <c r="NJC267" s="726"/>
      <c r="NJD267" s="726"/>
      <c r="NJE267" s="726"/>
      <c r="NJF267" s="726"/>
      <c r="NJG267" s="726"/>
      <c r="NJH267" s="726"/>
      <c r="NJI267" s="726"/>
      <c r="NJJ267" s="726"/>
      <c r="NJK267" s="726"/>
      <c r="NJL267" s="726"/>
      <c r="NJM267" s="726"/>
      <c r="NJN267" s="726"/>
      <c r="NJO267" s="726"/>
      <c r="NJP267" s="726"/>
      <c r="NJQ267" s="726"/>
      <c r="NJR267" s="726"/>
      <c r="NJS267" s="726"/>
      <c r="NJT267" s="726"/>
      <c r="NJU267" s="726"/>
      <c r="NJV267" s="726"/>
      <c r="NJW267" s="726"/>
      <c r="NJX267" s="726"/>
      <c r="NJY267" s="726"/>
      <c r="NJZ267" s="726"/>
      <c r="NKA267" s="726"/>
      <c r="NKB267" s="726"/>
      <c r="NKC267" s="726"/>
      <c r="NKD267" s="726"/>
      <c r="NKE267" s="726"/>
      <c r="NKF267" s="726"/>
      <c r="NKG267" s="726"/>
      <c r="NKH267" s="726"/>
      <c r="NKI267" s="726"/>
      <c r="NKJ267" s="726"/>
      <c r="NKK267" s="726"/>
      <c r="NKL267" s="726"/>
      <c r="NKM267" s="726"/>
      <c r="NKN267" s="726"/>
      <c r="NKO267" s="726"/>
      <c r="NKP267" s="726"/>
      <c r="NKQ267" s="726"/>
      <c r="NKR267" s="726"/>
      <c r="NKS267" s="726"/>
      <c r="NKT267" s="726"/>
      <c r="NKU267" s="726"/>
      <c r="NKV267" s="726"/>
      <c r="NKW267" s="726"/>
      <c r="NKX267" s="726"/>
      <c r="NKY267" s="726"/>
      <c r="NKZ267" s="726"/>
      <c r="NLA267" s="726"/>
      <c r="NLB267" s="726"/>
      <c r="NLC267" s="726"/>
      <c r="NLD267" s="726"/>
      <c r="NLE267" s="726"/>
      <c r="NLF267" s="726"/>
      <c r="NLG267" s="726"/>
      <c r="NLH267" s="726"/>
      <c r="NLI267" s="726"/>
      <c r="NLJ267" s="726"/>
      <c r="NLK267" s="726"/>
      <c r="NLL267" s="726"/>
      <c r="NLM267" s="726"/>
      <c r="NLN267" s="726"/>
      <c r="NLO267" s="726"/>
      <c r="NLP267" s="726"/>
      <c r="NLQ267" s="726"/>
      <c r="NLR267" s="726"/>
      <c r="NLS267" s="726"/>
      <c r="NLT267" s="726"/>
      <c r="NLU267" s="726"/>
      <c r="NLV267" s="726"/>
      <c r="NLW267" s="726"/>
      <c r="NLX267" s="726"/>
      <c r="NLY267" s="726"/>
      <c r="NLZ267" s="726"/>
      <c r="NMA267" s="726"/>
      <c r="NMB267" s="726"/>
      <c r="NMC267" s="726"/>
      <c r="NMD267" s="726"/>
      <c r="NME267" s="726"/>
      <c r="NMF267" s="726"/>
      <c r="NMG267" s="726"/>
      <c r="NMH267" s="726"/>
      <c r="NMI267" s="726"/>
      <c r="NMJ267" s="726"/>
      <c r="NMK267" s="726"/>
      <c r="NML267" s="726"/>
      <c r="NMM267" s="726"/>
      <c r="NMN267" s="726"/>
      <c r="NMO267" s="726"/>
      <c r="NMP267" s="726"/>
      <c r="NMQ267" s="726"/>
      <c r="NMR267" s="726"/>
      <c r="NMS267" s="726"/>
      <c r="NMT267" s="726"/>
      <c r="NMU267" s="726"/>
      <c r="NMV267" s="726"/>
      <c r="NMW267" s="726"/>
      <c r="NMX267" s="726"/>
      <c r="NMY267" s="726"/>
      <c r="NMZ267" s="726"/>
      <c r="NNA267" s="726"/>
      <c r="NNB267" s="726"/>
      <c r="NNC267" s="726"/>
      <c r="NND267" s="726"/>
      <c r="NNE267" s="726"/>
      <c r="NNF267" s="726"/>
      <c r="NNG267" s="726"/>
      <c r="NNH267" s="726"/>
      <c r="NNI267" s="726"/>
      <c r="NNJ267" s="726"/>
      <c r="NNK267" s="726"/>
      <c r="NNL267" s="726"/>
      <c r="NNM267" s="726"/>
      <c r="NNN267" s="726"/>
      <c r="NNO267" s="726"/>
      <c r="NNP267" s="726"/>
      <c r="NNQ267" s="726"/>
      <c r="NNR267" s="726"/>
      <c r="NNS267" s="726"/>
      <c r="NNT267" s="726"/>
      <c r="NNU267" s="726"/>
      <c r="NNV267" s="726"/>
      <c r="NNW267" s="726"/>
      <c r="NNX267" s="726"/>
      <c r="NNY267" s="726"/>
      <c r="NNZ267" s="726"/>
      <c r="NOA267" s="726"/>
      <c r="NOB267" s="726"/>
      <c r="NOC267" s="726"/>
      <c r="NOD267" s="726"/>
      <c r="NOE267" s="726"/>
      <c r="NOF267" s="726"/>
      <c r="NOG267" s="726"/>
      <c r="NOH267" s="726"/>
      <c r="NOI267" s="726"/>
      <c r="NOJ267" s="726"/>
      <c r="NOK267" s="726"/>
      <c r="NOL267" s="726"/>
      <c r="NOM267" s="726"/>
      <c r="NON267" s="726"/>
      <c r="NOO267" s="726"/>
      <c r="NOP267" s="726"/>
      <c r="NOQ267" s="726"/>
      <c r="NOR267" s="726"/>
      <c r="NOS267" s="726"/>
      <c r="NOT267" s="726"/>
      <c r="NOU267" s="726"/>
      <c r="NOV267" s="726"/>
      <c r="NOW267" s="726"/>
      <c r="NOX267" s="726"/>
      <c r="NOY267" s="726"/>
      <c r="NOZ267" s="726"/>
      <c r="NPA267" s="726"/>
      <c r="NPB267" s="726"/>
      <c r="NPC267" s="726"/>
      <c r="NPD267" s="726"/>
      <c r="NPE267" s="726"/>
      <c r="NPF267" s="726"/>
      <c r="NPG267" s="726"/>
      <c r="NPH267" s="726"/>
      <c r="NPI267" s="726"/>
      <c r="NPJ267" s="726"/>
      <c r="NPK267" s="726"/>
      <c r="NPL267" s="726"/>
      <c r="NPM267" s="726"/>
      <c r="NPN267" s="726"/>
      <c r="NPO267" s="726"/>
      <c r="NPP267" s="726"/>
      <c r="NPQ267" s="726"/>
      <c r="NPR267" s="726"/>
      <c r="NPS267" s="726"/>
      <c r="NPT267" s="726"/>
      <c r="NPU267" s="726"/>
      <c r="NPV267" s="726"/>
      <c r="NPW267" s="726"/>
      <c r="NPX267" s="726"/>
      <c r="NPY267" s="726"/>
      <c r="NPZ267" s="726"/>
      <c r="NQA267" s="726"/>
      <c r="NQB267" s="726"/>
      <c r="NQC267" s="726"/>
      <c r="NQD267" s="726"/>
      <c r="NQE267" s="726"/>
      <c r="NQF267" s="726"/>
      <c r="NQG267" s="726"/>
      <c r="NQH267" s="726"/>
      <c r="NQI267" s="726"/>
      <c r="NQJ267" s="726"/>
      <c r="NQK267" s="726"/>
      <c r="NQL267" s="726"/>
      <c r="NQM267" s="726"/>
      <c r="NQN267" s="726"/>
      <c r="NQO267" s="726"/>
      <c r="NQP267" s="726"/>
      <c r="NQQ267" s="726"/>
      <c r="NQR267" s="726"/>
      <c r="NQS267" s="726"/>
      <c r="NQT267" s="726"/>
      <c r="NQU267" s="726"/>
      <c r="NQV267" s="726"/>
      <c r="NQW267" s="726"/>
      <c r="NQX267" s="726"/>
      <c r="NQY267" s="726"/>
      <c r="NQZ267" s="726"/>
      <c r="NRA267" s="726"/>
      <c r="NRB267" s="726"/>
      <c r="NRC267" s="726"/>
      <c r="NRD267" s="726"/>
      <c r="NRE267" s="726"/>
      <c r="NRF267" s="726"/>
      <c r="NRG267" s="726"/>
      <c r="NRH267" s="726"/>
      <c r="NRI267" s="726"/>
      <c r="NRJ267" s="726"/>
      <c r="NRK267" s="726"/>
      <c r="NRL267" s="726"/>
      <c r="NRM267" s="726"/>
      <c r="NRN267" s="726"/>
      <c r="NRO267" s="726"/>
      <c r="NRP267" s="726"/>
      <c r="NRQ267" s="726"/>
      <c r="NRR267" s="726"/>
      <c r="NRS267" s="726"/>
      <c r="NRT267" s="726"/>
      <c r="NRU267" s="726"/>
      <c r="NRV267" s="726"/>
      <c r="NRW267" s="726"/>
      <c r="NRX267" s="726"/>
      <c r="NRY267" s="726"/>
      <c r="NRZ267" s="726"/>
      <c r="NSA267" s="726"/>
      <c r="NSB267" s="726"/>
      <c r="NSC267" s="726"/>
      <c r="NSD267" s="726"/>
      <c r="NSE267" s="726"/>
      <c r="NSF267" s="726"/>
      <c r="NSG267" s="726"/>
      <c r="NSH267" s="726"/>
      <c r="NSI267" s="726"/>
      <c r="NSJ267" s="726"/>
      <c r="NSK267" s="726"/>
      <c r="NSL267" s="726"/>
      <c r="NSM267" s="726"/>
      <c r="NSN267" s="726"/>
      <c r="NSO267" s="726"/>
      <c r="NSP267" s="726"/>
      <c r="NSQ267" s="726"/>
      <c r="NSR267" s="726"/>
      <c r="NSS267" s="726"/>
      <c r="NST267" s="726"/>
      <c r="NSU267" s="726"/>
      <c r="NSV267" s="726"/>
      <c r="NSW267" s="726"/>
      <c r="NSX267" s="726"/>
      <c r="NSY267" s="726"/>
      <c r="NSZ267" s="726"/>
      <c r="NTA267" s="726"/>
      <c r="NTB267" s="726"/>
      <c r="NTC267" s="726"/>
      <c r="NTD267" s="726"/>
      <c r="NTE267" s="726"/>
      <c r="NTF267" s="726"/>
      <c r="NTG267" s="726"/>
      <c r="NTH267" s="726"/>
      <c r="NTI267" s="726"/>
      <c r="NTJ267" s="726"/>
      <c r="NTK267" s="726"/>
      <c r="NTL267" s="726"/>
      <c r="NTM267" s="726"/>
      <c r="NTN267" s="726"/>
      <c r="NTO267" s="726"/>
      <c r="NTP267" s="726"/>
      <c r="NTQ267" s="726"/>
      <c r="NTR267" s="726"/>
      <c r="NTS267" s="726"/>
      <c r="NTT267" s="726"/>
      <c r="NTU267" s="726"/>
      <c r="NTV267" s="726"/>
      <c r="NTW267" s="726"/>
      <c r="NTX267" s="726"/>
      <c r="NTY267" s="726"/>
      <c r="NTZ267" s="726"/>
      <c r="NUA267" s="726"/>
      <c r="NUB267" s="726"/>
      <c r="NUC267" s="726"/>
      <c r="NUD267" s="726"/>
      <c r="NUE267" s="726"/>
      <c r="NUF267" s="726"/>
      <c r="NUG267" s="726"/>
      <c r="NUH267" s="726"/>
      <c r="NUI267" s="726"/>
      <c r="NUJ267" s="726"/>
      <c r="NUK267" s="726"/>
      <c r="NUL267" s="726"/>
      <c r="NUM267" s="726"/>
      <c r="NUN267" s="726"/>
      <c r="NUO267" s="726"/>
      <c r="NUP267" s="726"/>
      <c r="NUQ267" s="726"/>
      <c r="NUR267" s="726"/>
      <c r="NUS267" s="726"/>
      <c r="NUT267" s="726"/>
      <c r="NUU267" s="726"/>
      <c r="NUV267" s="726"/>
      <c r="NUW267" s="726"/>
      <c r="NUX267" s="726"/>
      <c r="NUY267" s="726"/>
      <c r="NUZ267" s="726"/>
      <c r="NVA267" s="726"/>
      <c r="NVB267" s="726"/>
      <c r="NVC267" s="726"/>
      <c r="NVD267" s="726"/>
      <c r="NVE267" s="726"/>
      <c r="NVF267" s="726"/>
      <c r="NVG267" s="726"/>
      <c r="NVH267" s="726"/>
      <c r="NVI267" s="726"/>
      <c r="NVJ267" s="726"/>
      <c r="NVK267" s="726"/>
      <c r="NVL267" s="726"/>
      <c r="NVM267" s="726"/>
      <c r="NVN267" s="726"/>
      <c r="NVO267" s="726"/>
      <c r="NVP267" s="726"/>
      <c r="NVQ267" s="726"/>
      <c r="NVR267" s="726"/>
      <c r="NVS267" s="726"/>
      <c r="NVT267" s="726"/>
      <c r="NVU267" s="726"/>
      <c r="NVV267" s="726"/>
      <c r="NVW267" s="726"/>
      <c r="NVX267" s="726"/>
      <c r="NVY267" s="726"/>
      <c r="NVZ267" s="726"/>
      <c r="NWA267" s="726"/>
      <c r="NWB267" s="726"/>
      <c r="NWC267" s="726"/>
      <c r="NWD267" s="726"/>
      <c r="NWE267" s="726"/>
      <c r="NWF267" s="726"/>
      <c r="NWG267" s="726"/>
      <c r="NWH267" s="726"/>
      <c r="NWI267" s="726"/>
      <c r="NWJ267" s="726"/>
      <c r="NWK267" s="726"/>
      <c r="NWL267" s="726"/>
      <c r="NWM267" s="726"/>
      <c r="NWN267" s="726"/>
      <c r="NWO267" s="726"/>
      <c r="NWP267" s="726"/>
      <c r="NWQ267" s="726"/>
      <c r="NWR267" s="726"/>
      <c r="NWS267" s="726"/>
      <c r="NWT267" s="726"/>
      <c r="NWU267" s="726"/>
      <c r="NWV267" s="726"/>
      <c r="NWW267" s="726"/>
      <c r="NWX267" s="726"/>
      <c r="NWY267" s="726"/>
      <c r="NWZ267" s="726"/>
      <c r="NXA267" s="726"/>
      <c r="NXB267" s="726"/>
      <c r="NXC267" s="726"/>
      <c r="NXD267" s="726"/>
      <c r="NXE267" s="726"/>
      <c r="NXF267" s="726"/>
      <c r="NXG267" s="726"/>
      <c r="NXH267" s="726"/>
      <c r="NXI267" s="726"/>
      <c r="NXJ267" s="726"/>
      <c r="NXK267" s="726"/>
      <c r="NXL267" s="726"/>
      <c r="NXM267" s="726"/>
      <c r="NXN267" s="726"/>
      <c r="NXO267" s="726"/>
      <c r="NXP267" s="726"/>
      <c r="NXQ267" s="726"/>
      <c r="NXR267" s="726"/>
      <c r="NXS267" s="726"/>
      <c r="NXT267" s="726"/>
      <c r="NXU267" s="726"/>
      <c r="NXV267" s="726"/>
      <c r="NXW267" s="726"/>
      <c r="NXX267" s="726"/>
      <c r="NXY267" s="726"/>
      <c r="NXZ267" s="726"/>
      <c r="NYA267" s="726"/>
      <c r="NYB267" s="726"/>
      <c r="NYC267" s="726"/>
      <c r="NYD267" s="726"/>
      <c r="NYE267" s="726"/>
      <c r="NYF267" s="726"/>
      <c r="NYG267" s="726"/>
      <c r="NYH267" s="726"/>
      <c r="NYI267" s="726"/>
      <c r="NYJ267" s="726"/>
      <c r="NYK267" s="726"/>
      <c r="NYL267" s="726"/>
      <c r="NYM267" s="726"/>
      <c r="NYN267" s="726"/>
      <c r="NYO267" s="726"/>
      <c r="NYP267" s="726"/>
      <c r="NYQ267" s="726"/>
      <c r="NYR267" s="726"/>
      <c r="NYS267" s="726"/>
      <c r="NYT267" s="726"/>
      <c r="NYU267" s="726"/>
      <c r="NYV267" s="726"/>
      <c r="NYW267" s="726"/>
      <c r="NYX267" s="726"/>
      <c r="NYY267" s="726"/>
      <c r="NYZ267" s="726"/>
      <c r="NZA267" s="726"/>
      <c r="NZB267" s="726"/>
      <c r="NZC267" s="726"/>
      <c r="NZD267" s="726"/>
      <c r="NZE267" s="726"/>
      <c r="NZF267" s="726"/>
      <c r="NZG267" s="726"/>
      <c r="NZH267" s="726"/>
      <c r="NZI267" s="726"/>
      <c r="NZJ267" s="726"/>
      <c r="NZK267" s="726"/>
      <c r="NZL267" s="726"/>
      <c r="NZM267" s="726"/>
      <c r="NZN267" s="726"/>
      <c r="NZO267" s="726"/>
      <c r="NZP267" s="726"/>
      <c r="NZQ267" s="726"/>
      <c r="NZR267" s="726"/>
      <c r="NZS267" s="726"/>
      <c r="NZT267" s="726"/>
      <c r="NZU267" s="726"/>
      <c r="NZV267" s="726"/>
      <c r="NZW267" s="726"/>
      <c r="NZX267" s="726"/>
      <c r="NZY267" s="726"/>
      <c r="NZZ267" s="726"/>
      <c r="OAA267" s="726"/>
      <c r="OAB267" s="726"/>
      <c r="OAC267" s="726"/>
      <c r="OAD267" s="726"/>
      <c r="OAE267" s="726"/>
      <c r="OAF267" s="726"/>
      <c r="OAG267" s="726"/>
      <c r="OAH267" s="726"/>
      <c r="OAI267" s="726"/>
      <c r="OAJ267" s="726"/>
      <c r="OAK267" s="726"/>
      <c r="OAL267" s="726"/>
      <c r="OAM267" s="726"/>
      <c r="OAN267" s="726"/>
      <c r="OAO267" s="726"/>
      <c r="OAP267" s="726"/>
      <c r="OAQ267" s="726"/>
      <c r="OAR267" s="726"/>
      <c r="OAS267" s="726"/>
      <c r="OAT267" s="726"/>
      <c r="OAU267" s="726"/>
      <c r="OAV267" s="726"/>
      <c r="OAW267" s="726"/>
      <c r="OAX267" s="726"/>
      <c r="OAY267" s="726"/>
      <c r="OAZ267" s="726"/>
      <c r="OBA267" s="726"/>
      <c r="OBB267" s="726"/>
      <c r="OBC267" s="726"/>
      <c r="OBD267" s="726"/>
      <c r="OBE267" s="726"/>
      <c r="OBF267" s="726"/>
      <c r="OBG267" s="726"/>
      <c r="OBH267" s="726"/>
      <c r="OBI267" s="726"/>
      <c r="OBJ267" s="726"/>
      <c r="OBK267" s="726"/>
      <c r="OBL267" s="726"/>
      <c r="OBM267" s="726"/>
      <c r="OBN267" s="726"/>
      <c r="OBO267" s="726"/>
      <c r="OBP267" s="726"/>
      <c r="OBQ267" s="726"/>
      <c r="OBR267" s="726"/>
      <c r="OBS267" s="726"/>
      <c r="OBT267" s="726"/>
      <c r="OBU267" s="726"/>
      <c r="OBV267" s="726"/>
      <c r="OBW267" s="726"/>
      <c r="OBX267" s="726"/>
      <c r="OBY267" s="726"/>
      <c r="OBZ267" s="726"/>
      <c r="OCA267" s="726"/>
      <c r="OCB267" s="726"/>
      <c r="OCC267" s="726"/>
      <c r="OCD267" s="726"/>
      <c r="OCE267" s="726"/>
      <c r="OCF267" s="726"/>
      <c r="OCG267" s="726"/>
      <c r="OCH267" s="726"/>
      <c r="OCI267" s="726"/>
      <c r="OCJ267" s="726"/>
      <c r="OCK267" s="726"/>
      <c r="OCL267" s="726"/>
      <c r="OCM267" s="726"/>
      <c r="OCN267" s="726"/>
      <c r="OCO267" s="726"/>
      <c r="OCP267" s="726"/>
      <c r="OCQ267" s="726"/>
      <c r="OCR267" s="726"/>
      <c r="OCS267" s="726"/>
      <c r="OCT267" s="726"/>
      <c r="OCU267" s="726"/>
      <c r="OCV267" s="726"/>
      <c r="OCW267" s="726"/>
      <c r="OCX267" s="726"/>
      <c r="OCY267" s="726"/>
      <c r="OCZ267" s="726"/>
      <c r="ODA267" s="726"/>
      <c r="ODB267" s="726"/>
      <c r="ODC267" s="726"/>
      <c r="ODD267" s="726"/>
      <c r="ODE267" s="726"/>
      <c r="ODF267" s="726"/>
      <c r="ODG267" s="726"/>
      <c r="ODH267" s="726"/>
      <c r="ODI267" s="726"/>
      <c r="ODJ267" s="726"/>
      <c r="ODK267" s="726"/>
      <c r="ODL267" s="726"/>
      <c r="ODM267" s="726"/>
      <c r="ODN267" s="726"/>
      <c r="ODO267" s="726"/>
      <c r="ODP267" s="726"/>
      <c r="ODQ267" s="726"/>
      <c r="ODR267" s="726"/>
      <c r="ODS267" s="726"/>
      <c r="ODT267" s="726"/>
      <c r="ODU267" s="726"/>
      <c r="ODV267" s="726"/>
      <c r="ODW267" s="726"/>
      <c r="ODX267" s="726"/>
      <c r="ODY267" s="726"/>
      <c r="ODZ267" s="726"/>
      <c r="OEA267" s="726"/>
      <c r="OEB267" s="726"/>
      <c r="OEC267" s="726"/>
      <c r="OED267" s="726"/>
      <c r="OEE267" s="726"/>
      <c r="OEF267" s="726"/>
      <c r="OEG267" s="726"/>
      <c r="OEH267" s="726"/>
      <c r="OEI267" s="726"/>
      <c r="OEJ267" s="726"/>
      <c r="OEK267" s="726"/>
      <c r="OEL267" s="726"/>
      <c r="OEM267" s="726"/>
      <c r="OEN267" s="726"/>
      <c r="OEO267" s="726"/>
      <c r="OEP267" s="726"/>
      <c r="OEQ267" s="726"/>
      <c r="OER267" s="726"/>
      <c r="OES267" s="726"/>
      <c r="OET267" s="726"/>
      <c r="OEU267" s="726"/>
      <c r="OEV267" s="726"/>
      <c r="OEW267" s="726"/>
      <c r="OEX267" s="726"/>
      <c r="OEY267" s="726"/>
      <c r="OEZ267" s="726"/>
      <c r="OFA267" s="726"/>
      <c r="OFB267" s="726"/>
      <c r="OFC267" s="726"/>
      <c r="OFD267" s="726"/>
      <c r="OFE267" s="726"/>
      <c r="OFF267" s="726"/>
      <c r="OFG267" s="726"/>
      <c r="OFH267" s="726"/>
      <c r="OFI267" s="726"/>
      <c r="OFJ267" s="726"/>
      <c r="OFK267" s="726"/>
      <c r="OFL267" s="726"/>
      <c r="OFM267" s="726"/>
      <c r="OFN267" s="726"/>
      <c r="OFO267" s="726"/>
      <c r="OFP267" s="726"/>
      <c r="OFQ267" s="726"/>
      <c r="OFR267" s="726"/>
      <c r="OFS267" s="726"/>
      <c r="OFT267" s="726"/>
      <c r="OFU267" s="726"/>
      <c r="OFV267" s="726"/>
      <c r="OFW267" s="726"/>
      <c r="OFX267" s="726"/>
      <c r="OFY267" s="726"/>
      <c r="OFZ267" s="726"/>
      <c r="OGA267" s="726"/>
      <c r="OGB267" s="726"/>
      <c r="OGC267" s="726"/>
      <c r="OGD267" s="726"/>
      <c r="OGE267" s="726"/>
      <c r="OGF267" s="726"/>
      <c r="OGG267" s="726"/>
      <c r="OGH267" s="726"/>
      <c r="OGI267" s="726"/>
      <c r="OGJ267" s="726"/>
      <c r="OGK267" s="726"/>
      <c r="OGL267" s="726"/>
      <c r="OGM267" s="726"/>
      <c r="OGN267" s="726"/>
      <c r="OGO267" s="726"/>
      <c r="OGP267" s="726"/>
      <c r="OGQ267" s="726"/>
      <c r="OGR267" s="726"/>
      <c r="OGS267" s="726"/>
      <c r="OGT267" s="726"/>
      <c r="OGU267" s="726"/>
      <c r="OGV267" s="726"/>
      <c r="OGW267" s="726"/>
      <c r="OGX267" s="726"/>
      <c r="OGY267" s="726"/>
      <c r="OGZ267" s="726"/>
      <c r="OHA267" s="726"/>
      <c r="OHB267" s="726"/>
      <c r="OHC267" s="726"/>
      <c r="OHD267" s="726"/>
      <c r="OHE267" s="726"/>
      <c r="OHF267" s="726"/>
      <c r="OHG267" s="726"/>
      <c r="OHH267" s="726"/>
      <c r="OHI267" s="726"/>
      <c r="OHJ267" s="726"/>
      <c r="OHK267" s="726"/>
      <c r="OHL267" s="726"/>
      <c r="OHM267" s="726"/>
      <c r="OHN267" s="726"/>
      <c r="OHO267" s="726"/>
      <c r="OHP267" s="726"/>
      <c r="OHQ267" s="726"/>
      <c r="OHR267" s="726"/>
      <c r="OHS267" s="726"/>
      <c r="OHT267" s="726"/>
      <c r="OHU267" s="726"/>
      <c r="OHV267" s="726"/>
      <c r="OHW267" s="726"/>
      <c r="OHX267" s="726"/>
      <c r="OHY267" s="726"/>
      <c r="OHZ267" s="726"/>
      <c r="OIA267" s="726"/>
      <c r="OIB267" s="726"/>
      <c r="OIC267" s="726"/>
      <c r="OID267" s="726"/>
      <c r="OIE267" s="726"/>
      <c r="OIF267" s="726"/>
      <c r="OIG267" s="726"/>
      <c r="OIH267" s="726"/>
      <c r="OII267" s="726"/>
      <c r="OIJ267" s="726"/>
      <c r="OIK267" s="726"/>
      <c r="OIL267" s="726"/>
      <c r="OIM267" s="726"/>
      <c r="OIN267" s="726"/>
      <c r="OIO267" s="726"/>
      <c r="OIP267" s="726"/>
      <c r="OIQ267" s="726"/>
      <c r="OIR267" s="726"/>
      <c r="OIS267" s="726"/>
      <c r="OIT267" s="726"/>
      <c r="OIU267" s="726"/>
      <c r="OIV267" s="726"/>
      <c r="OIW267" s="726"/>
      <c r="OIX267" s="726"/>
      <c r="OIY267" s="726"/>
      <c r="OIZ267" s="726"/>
      <c r="OJA267" s="726"/>
      <c r="OJB267" s="726"/>
      <c r="OJC267" s="726"/>
      <c r="OJD267" s="726"/>
      <c r="OJE267" s="726"/>
      <c r="OJF267" s="726"/>
      <c r="OJG267" s="726"/>
      <c r="OJH267" s="726"/>
      <c r="OJI267" s="726"/>
      <c r="OJJ267" s="726"/>
      <c r="OJK267" s="726"/>
      <c r="OJL267" s="726"/>
      <c r="OJM267" s="726"/>
      <c r="OJN267" s="726"/>
      <c r="OJO267" s="726"/>
      <c r="OJP267" s="726"/>
      <c r="OJQ267" s="726"/>
      <c r="OJR267" s="726"/>
      <c r="OJS267" s="726"/>
      <c r="OJT267" s="726"/>
      <c r="OJU267" s="726"/>
      <c r="OJV267" s="726"/>
      <c r="OJW267" s="726"/>
      <c r="OJX267" s="726"/>
      <c r="OJY267" s="726"/>
      <c r="OJZ267" s="726"/>
      <c r="OKA267" s="726"/>
      <c r="OKB267" s="726"/>
      <c r="OKC267" s="726"/>
      <c r="OKD267" s="726"/>
      <c r="OKE267" s="726"/>
      <c r="OKF267" s="726"/>
      <c r="OKG267" s="726"/>
      <c r="OKH267" s="726"/>
      <c r="OKI267" s="726"/>
      <c r="OKJ267" s="726"/>
      <c r="OKK267" s="726"/>
      <c r="OKL267" s="726"/>
      <c r="OKM267" s="726"/>
      <c r="OKN267" s="726"/>
      <c r="OKO267" s="726"/>
      <c r="OKP267" s="726"/>
      <c r="OKQ267" s="726"/>
      <c r="OKR267" s="726"/>
      <c r="OKS267" s="726"/>
      <c r="OKT267" s="726"/>
      <c r="OKU267" s="726"/>
      <c r="OKV267" s="726"/>
      <c r="OKW267" s="726"/>
      <c r="OKX267" s="726"/>
      <c r="OKY267" s="726"/>
      <c r="OKZ267" s="726"/>
      <c r="OLA267" s="726"/>
      <c r="OLB267" s="726"/>
      <c r="OLC267" s="726"/>
      <c r="OLD267" s="726"/>
      <c r="OLE267" s="726"/>
      <c r="OLF267" s="726"/>
      <c r="OLG267" s="726"/>
      <c r="OLH267" s="726"/>
      <c r="OLI267" s="726"/>
      <c r="OLJ267" s="726"/>
      <c r="OLK267" s="726"/>
      <c r="OLL267" s="726"/>
      <c r="OLM267" s="726"/>
      <c r="OLN267" s="726"/>
      <c r="OLO267" s="726"/>
      <c r="OLP267" s="726"/>
      <c r="OLQ267" s="726"/>
      <c r="OLR267" s="726"/>
      <c r="OLS267" s="726"/>
      <c r="OLT267" s="726"/>
      <c r="OLU267" s="726"/>
      <c r="OLV267" s="726"/>
      <c r="OLW267" s="726"/>
      <c r="OLX267" s="726"/>
      <c r="OLY267" s="726"/>
      <c r="OLZ267" s="726"/>
      <c r="OMA267" s="726"/>
      <c r="OMB267" s="726"/>
      <c r="OMC267" s="726"/>
      <c r="OMD267" s="726"/>
      <c r="OME267" s="726"/>
      <c r="OMF267" s="726"/>
      <c r="OMG267" s="726"/>
      <c r="OMH267" s="726"/>
      <c r="OMI267" s="726"/>
      <c r="OMJ267" s="726"/>
      <c r="OMK267" s="726"/>
      <c r="OML267" s="726"/>
      <c r="OMM267" s="726"/>
      <c r="OMN267" s="726"/>
      <c r="OMO267" s="726"/>
      <c r="OMP267" s="726"/>
      <c r="OMQ267" s="726"/>
      <c r="OMR267" s="726"/>
      <c r="OMS267" s="726"/>
      <c r="OMT267" s="726"/>
      <c r="OMU267" s="726"/>
      <c r="OMV267" s="726"/>
      <c r="OMW267" s="726"/>
      <c r="OMX267" s="726"/>
      <c r="OMY267" s="726"/>
      <c r="OMZ267" s="726"/>
      <c r="ONA267" s="726"/>
      <c r="ONB267" s="726"/>
      <c r="ONC267" s="726"/>
      <c r="OND267" s="726"/>
      <c r="ONE267" s="726"/>
      <c r="ONF267" s="726"/>
      <c r="ONG267" s="726"/>
      <c r="ONH267" s="726"/>
      <c r="ONI267" s="726"/>
      <c r="ONJ267" s="726"/>
      <c r="ONK267" s="726"/>
      <c r="ONL267" s="726"/>
      <c r="ONM267" s="726"/>
      <c r="ONN267" s="726"/>
      <c r="ONO267" s="726"/>
      <c r="ONP267" s="726"/>
      <c r="ONQ267" s="726"/>
      <c r="ONR267" s="726"/>
      <c r="ONS267" s="726"/>
      <c r="ONT267" s="726"/>
      <c r="ONU267" s="726"/>
      <c r="ONV267" s="726"/>
      <c r="ONW267" s="726"/>
      <c r="ONX267" s="726"/>
      <c r="ONY267" s="726"/>
      <c r="ONZ267" s="726"/>
      <c r="OOA267" s="726"/>
      <c r="OOB267" s="726"/>
      <c r="OOC267" s="726"/>
      <c r="OOD267" s="726"/>
      <c r="OOE267" s="726"/>
      <c r="OOF267" s="726"/>
      <c r="OOG267" s="726"/>
      <c r="OOH267" s="726"/>
      <c r="OOI267" s="726"/>
      <c r="OOJ267" s="726"/>
      <c r="OOK267" s="726"/>
      <c r="OOL267" s="726"/>
      <c r="OOM267" s="726"/>
      <c r="OON267" s="726"/>
      <c r="OOO267" s="726"/>
      <c r="OOP267" s="726"/>
      <c r="OOQ267" s="726"/>
      <c r="OOR267" s="726"/>
      <c r="OOS267" s="726"/>
      <c r="OOT267" s="726"/>
      <c r="OOU267" s="726"/>
      <c r="OOV267" s="726"/>
      <c r="OOW267" s="726"/>
      <c r="OOX267" s="726"/>
      <c r="OOY267" s="726"/>
      <c r="OOZ267" s="726"/>
      <c r="OPA267" s="726"/>
      <c r="OPB267" s="726"/>
      <c r="OPC267" s="726"/>
      <c r="OPD267" s="726"/>
      <c r="OPE267" s="726"/>
      <c r="OPF267" s="726"/>
      <c r="OPG267" s="726"/>
      <c r="OPH267" s="726"/>
      <c r="OPI267" s="726"/>
      <c r="OPJ267" s="726"/>
      <c r="OPK267" s="726"/>
      <c r="OPL267" s="726"/>
      <c r="OPM267" s="726"/>
      <c r="OPN267" s="726"/>
      <c r="OPO267" s="726"/>
      <c r="OPP267" s="726"/>
      <c r="OPQ267" s="726"/>
      <c r="OPR267" s="726"/>
      <c r="OPS267" s="726"/>
      <c r="OPT267" s="726"/>
      <c r="OPU267" s="726"/>
      <c r="OPV267" s="726"/>
      <c r="OPW267" s="726"/>
      <c r="OPX267" s="726"/>
      <c r="OPY267" s="726"/>
      <c r="OPZ267" s="726"/>
      <c r="OQA267" s="726"/>
      <c r="OQB267" s="726"/>
      <c r="OQC267" s="726"/>
      <c r="OQD267" s="726"/>
      <c r="OQE267" s="726"/>
      <c r="OQF267" s="726"/>
      <c r="OQG267" s="726"/>
      <c r="OQH267" s="726"/>
      <c r="OQI267" s="726"/>
      <c r="OQJ267" s="726"/>
      <c r="OQK267" s="726"/>
      <c r="OQL267" s="726"/>
      <c r="OQM267" s="726"/>
      <c r="OQN267" s="726"/>
      <c r="OQO267" s="726"/>
      <c r="OQP267" s="726"/>
      <c r="OQQ267" s="726"/>
      <c r="OQR267" s="726"/>
      <c r="OQS267" s="726"/>
      <c r="OQT267" s="726"/>
      <c r="OQU267" s="726"/>
      <c r="OQV267" s="726"/>
      <c r="OQW267" s="726"/>
      <c r="OQX267" s="726"/>
      <c r="OQY267" s="726"/>
      <c r="OQZ267" s="726"/>
      <c r="ORA267" s="726"/>
      <c r="ORB267" s="726"/>
      <c r="ORC267" s="726"/>
      <c r="ORD267" s="726"/>
      <c r="ORE267" s="726"/>
      <c r="ORF267" s="726"/>
      <c r="ORG267" s="726"/>
      <c r="ORH267" s="726"/>
      <c r="ORI267" s="726"/>
      <c r="ORJ267" s="726"/>
      <c r="ORK267" s="726"/>
      <c r="ORL267" s="726"/>
      <c r="ORM267" s="726"/>
      <c r="ORN267" s="726"/>
      <c r="ORO267" s="726"/>
      <c r="ORP267" s="726"/>
      <c r="ORQ267" s="726"/>
      <c r="ORR267" s="726"/>
      <c r="ORS267" s="726"/>
      <c r="ORT267" s="726"/>
      <c r="ORU267" s="726"/>
      <c r="ORV267" s="726"/>
      <c r="ORW267" s="726"/>
      <c r="ORX267" s="726"/>
      <c r="ORY267" s="726"/>
      <c r="ORZ267" s="726"/>
      <c r="OSA267" s="726"/>
      <c r="OSB267" s="726"/>
      <c r="OSC267" s="726"/>
      <c r="OSD267" s="726"/>
      <c r="OSE267" s="726"/>
      <c r="OSF267" s="726"/>
      <c r="OSG267" s="726"/>
      <c r="OSH267" s="726"/>
      <c r="OSI267" s="726"/>
      <c r="OSJ267" s="726"/>
      <c r="OSK267" s="726"/>
      <c r="OSL267" s="726"/>
      <c r="OSM267" s="726"/>
      <c r="OSN267" s="726"/>
      <c r="OSO267" s="726"/>
      <c r="OSP267" s="726"/>
      <c r="OSQ267" s="726"/>
      <c r="OSR267" s="726"/>
      <c r="OSS267" s="726"/>
      <c r="OST267" s="726"/>
      <c r="OSU267" s="726"/>
      <c r="OSV267" s="726"/>
      <c r="OSW267" s="726"/>
      <c r="OSX267" s="726"/>
      <c r="OSY267" s="726"/>
      <c r="OSZ267" s="726"/>
      <c r="OTA267" s="726"/>
      <c r="OTB267" s="726"/>
      <c r="OTC267" s="726"/>
      <c r="OTD267" s="726"/>
      <c r="OTE267" s="726"/>
      <c r="OTF267" s="726"/>
      <c r="OTG267" s="726"/>
      <c r="OTH267" s="726"/>
      <c r="OTI267" s="726"/>
      <c r="OTJ267" s="726"/>
      <c r="OTK267" s="726"/>
      <c r="OTL267" s="726"/>
      <c r="OTM267" s="726"/>
      <c r="OTN267" s="726"/>
      <c r="OTO267" s="726"/>
      <c r="OTP267" s="726"/>
      <c r="OTQ267" s="726"/>
      <c r="OTR267" s="726"/>
      <c r="OTS267" s="726"/>
      <c r="OTT267" s="726"/>
      <c r="OTU267" s="726"/>
      <c r="OTV267" s="726"/>
      <c r="OTW267" s="726"/>
      <c r="OTX267" s="726"/>
      <c r="OTY267" s="726"/>
      <c r="OTZ267" s="726"/>
      <c r="OUA267" s="726"/>
      <c r="OUB267" s="726"/>
      <c r="OUC267" s="726"/>
      <c r="OUD267" s="726"/>
      <c r="OUE267" s="726"/>
      <c r="OUF267" s="726"/>
      <c r="OUG267" s="726"/>
      <c r="OUH267" s="726"/>
      <c r="OUI267" s="726"/>
      <c r="OUJ267" s="726"/>
      <c r="OUK267" s="726"/>
      <c r="OUL267" s="726"/>
      <c r="OUM267" s="726"/>
      <c r="OUN267" s="726"/>
      <c r="OUO267" s="726"/>
      <c r="OUP267" s="726"/>
      <c r="OUQ267" s="726"/>
      <c r="OUR267" s="726"/>
      <c r="OUS267" s="726"/>
      <c r="OUT267" s="726"/>
      <c r="OUU267" s="726"/>
      <c r="OUV267" s="726"/>
      <c r="OUW267" s="726"/>
      <c r="OUX267" s="726"/>
      <c r="OUY267" s="726"/>
      <c r="OUZ267" s="726"/>
      <c r="OVA267" s="726"/>
      <c r="OVB267" s="726"/>
      <c r="OVC267" s="726"/>
      <c r="OVD267" s="726"/>
      <c r="OVE267" s="726"/>
      <c r="OVF267" s="726"/>
      <c r="OVG267" s="726"/>
      <c r="OVH267" s="726"/>
      <c r="OVI267" s="726"/>
      <c r="OVJ267" s="726"/>
      <c r="OVK267" s="726"/>
      <c r="OVL267" s="726"/>
      <c r="OVM267" s="726"/>
      <c r="OVN267" s="726"/>
      <c r="OVO267" s="726"/>
      <c r="OVP267" s="726"/>
      <c r="OVQ267" s="726"/>
      <c r="OVR267" s="726"/>
      <c r="OVS267" s="726"/>
      <c r="OVT267" s="726"/>
      <c r="OVU267" s="726"/>
      <c r="OVV267" s="726"/>
      <c r="OVW267" s="726"/>
      <c r="OVX267" s="726"/>
      <c r="OVY267" s="726"/>
      <c r="OVZ267" s="726"/>
      <c r="OWA267" s="726"/>
      <c r="OWB267" s="726"/>
      <c r="OWC267" s="726"/>
      <c r="OWD267" s="726"/>
      <c r="OWE267" s="726"/>
      <c r="OWF267" s="726"/>
      <c r="OWG267" s="726"/>
      <c r="OWH267" s="726"/>
      <c r="OWI267" s="726"/>
      <c r="OWJ267" s="726"/>
      <c r="OWK267" s="726"/>
      <c r="OWL267" s="726"/>
      <c r="OWM267" s="726"/>
      <c r="OWN267" s="726"/>
      <c r="OWO267" s="726"/>
      <c r="OWP267" s="726"/>
      <c r="OWQ267" s="726"/>
      <c r="OWR267" s="726"/>
      <c r="OWS267" s="726"/>
      <c r="OWT267" s="726"/>
      <c r="OWU267" s="726"/>
      <c r="OWV267" s="726"/>
      <c r="OWW267" s="726"/>
      <c r="OWX267" s="726"/>
      <c r="OWY267" s="726"/>
      <c r="OWZ267" s="726"/>
      <c r="OXA267" s="726"/>
      <c r="OXB267" s="726"/>
      <c r="OXC267" s="726"/>
      <c r="OXD267" s="726"/>
      <c r="OXE267" s="726"/>
      <c r="OXF267" s="726"/>
      <c r="OXG267" s="726"/>
      <c r="OXH267" s="726"/>
      <c r="OXI267" s="726"/>
      <c r="OXJ267" s="726"/>
      <c r="OXK267" s="726"/>
      <c r="OXL267" s="726"/>
      <c r="OXM267" s="726"/>
      <c r="OXN267" s="726"/>
      <c r="OXO267" s="726"/>
      <c r="OXP267" s="726"/>
      <c r="OXQ267" s="726"/>
      <c r="OXR267" s="726"/>
      <c r="OXS267" s="726"/>
      <c r="OXT267" s="726"/>
      <c r="OXU267" s="726"/>
      <c r="OXV267" s="726"/>
      <c r="OXW267" s="726"/>
      <c r="OXX267" s="726"/>
      <c r="OXY267" s="726"/>
      <c r="OXZ267" s="726"/>
      <c r="OYA267" s="726"/>
      <c r="OYB267" s="726"/>
      <c r="OYC267" s="726"/>
      <c r="OYD267" s="726"/>
      <c r="OYE267" s="726"/>
      <c r="OYF267" s="726"/>
      <c r="OYG267" s="726"/>
      <c r="OYH267" s="726"/>
      <c r="OYI267" s="726"/>
      <c r="OYJ267" s="726"/>
      <c r="OYK267" s="726"/>
      <c r="OYL267" s="726"/>
      <c r="OYM267" s="726"/>
      <c r="OYN267" s="726"/>
      <c r="OYO267" s="726"/>
      <c r="OYP267" s="726"/>
      <c r="OYQ267" s="726"/>
      <c r="OYR267" s="726"/>
      <c r="OYS267" s="726"/>
      <c r="OYT267" s="726"/>
      <c r="OYU267" s="726"/>
      <c r="OYV267" s="726"/>
      <c r="OYW267" s="726"/>
      <c r="OYX267" s="726"/>
      <c r="OYY267" s="726"/>
      <c r="OYZ267" s="726"/>
      <c r="OZA267" s="726"/>
      <c r="OZB267" s="726"/>
      <c r="OZC267" s="726"/>
      <c r="OZD267" s="726"/>
      <c r="OZE267" s="726"/>
      <c r="OZF267" s="726"/>
      <c r="OZG267" s="726"/>
      <c r="OZH267" s="726"/>
      <c r="OZI267" s="726"/>
      <c r="OZJ267" s="726"/>
      <c r="OZK267" s="726"/>
      <c r="OZL267" s="726"/>
      <c r="OZM267" s="726"/>
      <c r="OZN267" s="726"/>
      <c r="OZO267" s="726"/>
      <c r="OZP267" s="726"/>
      <c r="OZQ267" s="726"/>
      <c r="OZR267" s="726"/>
      <c r="OZS267" s="726"/>
      <c r="OZT267" s="726"/>
      <c r="OZU267" s="726"/>
      <c r="OZV267" s="726"/>
      <c r="OZW267" s="726"/>
      <c r="OZX267" s="726"/>
      <c r="OZY267" s="726"/>
      <c r="OZZ267" s="726"/>
      <c r="PAA267" s="726"/>
      <c r="PAB267" s="726"/>
      <c r="PAC267" s="726"/>
      <c r="PAD267" s="726"/>
      <c r="PAE267" s="726"/>
      <c r="PAF267" s="726"/>
      <c r="PAG267" s="726"/>
      <c r="PAH267" s="726"/>
      <c r="PAI267" s="726"/>
      <c r="PAJ267" s="726"/>
      <c r="PAK267" s="726"/>
      <c r="PAL267" s="726"/>
      <c r="PAM267" s="726"/>
      <c r="PAN267" s="726"/>
      <c r="PAO267" s="726"/>
      <c r="PAP267" s="726"/>
      <c r="PAQ267" s="726"/>
      <c r="PAR267" s="726"/>
      <c r="PAS267" s="726"/>
      <c r="PAT267" s="726"/>
      <c r="PAU267" s="726"/>
      <c r="PAV267" s="726"/>
      <c r="PAW267" s="726"/>
      <c r="PAX267" s="726"/>
      <c r="PAY267" s="726"/>
      <c r="PAZ267" s="726"/>
      <c r="PBA267" s="726"/>
      <c r="PBB267" s="726"/>
      <c r="PBC267" s="726"/>
      <c r="PBD267" s="726"/>
      <c r="PBE267" s="726"/>
      <c r="PBF267" s="726"/>
      <c r="PBG267" s="726"/>
      <c r="PBH267" s="726"/>
      <c r="PBI267" s="726"/>
      <c r="PBJ267" s="726"/>
      <c r="PBK267" s="726"/>
      <c r="PBL267" s="726"/>
      <c r="PBM267" s="726"/>
      <c r="PBN267" s="726"/>
      <c r="PBO267" s="726"/>
      <c r="PBP267" s="726"/>
      <c r="PBQ267" s="726"/>
      <c r="PBR267" s="726"/>
      <c r="PBS267" s="726"/>
      <c r="PBT267" s="726"/>
      <c r="PBU267" s="726"/>
      <c r="PBV267" s="726"/>
      <c r="PBW267" s="726"/>
      <c r="PBX267" s="726"/>
      <c r="PBY267" s="726"/>
      <c r="PBZ267" s="726"/>
      <c r="PCA267" s="726"/>
      <c r="PCB267" s="726"/>
      <c r="PCC267" s="726"/>
      <c r="PCD267" s="726"/>
      <c r="PCE267" s="726"/>
      <c r="PCF267" s="726"/>
      <c r="PCG267" s="726"/>
      <c r="PCH267" s="726"/>
      <c r="PCI267" s="726"/>
      <c r="PCJ267" s="726"/>
      <c r="PCK267" s="726"/>
      <c r="PCL267" s="726"/>
      <c r="PCM267" s="726"/>
      <c r="PCN267" s="726"/>
      <c r="PCO267" s="726"/>
      <c r="PCP267" s="726"/>
      <c r="PCQ267" s="726"/>
      <c r="PCR267" s="726"/>
      <c r="PCS267" s="726"/>
      <c r="PCT267" s="726"/>
      <c r="PCU267" s="726"/>
      <c r="PCV267" s="726"/>
      <c r="PCW267" s="726"/>
      <c r="PCX267" s="726"/>
      <c r="PCY267" s="726"/>
      <c r="PCZ267" s="726"/>
      <c r="PDA267" s="726"/>
      <c r="PDB267" s="726"/>
      <c r="PDC267" s="726"/>
      <c r="PDD267" s="726"/>
      <c r="PDE267" s="726"/>
      <c r="PDF267" s="726"/>
      <c r="PDG267" s="726"/>
      <c r="PDH267" s="726"/>
      <c r="PDI267" s="726"/>
      <c r="PDJ267" s="726"/>
      <c r="PDK267" s="726"/>
      <c r="PDL267" s="726"/>
      <c r="PDM267" s="726"/>
      <c r="PDN267" s="726"/>
      <c r="PDO267" s="726"/>
      <c r="PDP267" s="726"/>
      <c r="PDQ267" s="726"/>
      <c r="PDR267" s="726"/>
      <c r="PDS267" s="726"/>
      <c r="PDT267" s="726"/>
      <c r="PDU267" s="726"/>
      <c r="PDV267" s="726"/>
      <c r="PDW267" s="726"/>
      <c r="PDX267" s="726"/>
      <c r="PDY267" s="726"/>
      <c r="PDZ267" s="726"/>
      <c r="PEA267" s="726"/>
      <c r="PEB267" s="726"/>
      <c r="PEC267" s="726"/>
      <c r="PED267" s="726"/>
      <c r="PEE267" s="726"/>
      <c r="PEF267" s="726"/>
      <c r="PEG267" s="726"/>
      <c r="PEH267" s="726"/>
      <c r="PEI267" s="726"/>
      <c r="PEJ267" s="726"/>
      <c r="PEK267" s="726"/>
      <c r="PEL267" s="726"/>
      <c r="PEM267" s="726"/>
      <c r="PEN267" s="726"/>
      <c r="PEO267" s="726"/>
      <c r="PEP267" s="726"/>
      <c r="PEQ267" s="726"/>
      <c r="PER267" s="726"/>
      <c r="PES267" s="726"/>
      <c r="PET267" s="726"/>
      <c r="PEU267" s="726"/>
      <c r="PEV267" s="726"/>
      <c r="PEW267" s="726"/>
      <c r="PEX267" s="726"/>
      <c r="PEY267" s="726"/>
      <c r="PEZ267" s="726"/>
      <c r="PFA267" s="726"/>
      <c r="PFB267" s="726"/>
      <c r="PFC267" s="726"/>
      <c r="PFD267" s="726"/>
      <c r="PFE267" s="726"/>
      <c r="PFF267" s="726"/>
      <c r="PFG267" s="726"/>
      <c r="PFH267" s="726"/>
      <c r="PFI267" s="726"/>
      <c r="PFJ267" s="726"/>
      <c r="PFK267" s="726"/>
      <c r="PFL267" s="726"/>
      <c r="PFM267" s="726"/>
      <c r="PFN267" s="726"/>
      <c r="PFO267" s="726"/>
      <c r="PFP267" s="726"/>
      <c r="PFQ267" s="726"/>
      <c r="PFR267" s="726"/>
      <c r="PFS267" s="726"/>
      <c r="PFT267" s="726"/>
      <c r="PFU267" s="726"/>
      <c r="PFV267" s="726"/>
      <c r="PFW267" s="726"/>
      <c r="PFX267" s="726"/>
      <c r="PFY267" s="726"/>
      <c r="PFZ267" s="726"/>
      <c r="PGA267" s="726"/>
      <c r="PGB267" s="726"/>
      <c r="PGC267" s="726"/>
      <c r="PGD267" s="726"/>
      <c r="PGE267" s="726"/>
      <c r="PGF267" s="726"/>
      <c r="PGG267" s="726"/>
      <c r="PGH267" s="726"/>
      <c r="PGI267" s="726"/>
      <c r="PGJ267" s="726"/>
      <c r="PGK267" s="726"/>
      <c r="PGL267" s="726"/>
      <c r="PGM267" s="726"/>
      <c r="PGN267" s="726"/>
      <c r="PGO267" s="726"/>
      <c r="PGP267" s="726"/>
      <c r="PGQ267" s="726"/>
      <c r="PGR267" s="726"/>
      <c r="PGS267" s="726"/>
      <c r="PGT267" s="726"/>
      <c r="PGU267" s="726"/>
      <c r="PGV267" s="726"/>
      <c r="PGW267" s="726"/>
      <c r="PGX267" s="726"/>
      <c r="PGY267" s="726"/>
      <c r="PGZ267" s="726"/>
      <c r="PHA267" s="726"/>
      <c r="PHB267" s="726"/>
      <c r="PHC267" s="726"/>
      <c r="PHD267" s="726"/>
      <c r="PHE267" s="726"/>
      <c r="PHF267" s="726"/>
      <c r="PHG267" s="726"/>
      <c r="PHH267" s="726"/>
      <c r="PHI267" s="726"/>
      <c r="PHJ267" s="726"/>
      <c r="PHK267" s="726"/>
      <c r="PHL267" s="726"/>
      <c r="PHM267" s="726"/>
      <c r="PHN267" s="726"/>
      <c r="PHO267" s="726"/>
      <c r="PHP267" s="726"/>
      <c r="PHQ267" s="726"/>
      <c r="PHR267" s="726"/>
      <c r="PHS267" s="726"/>
      <c r="PHT267" s="726"/>
      <c r="PHU267" s="726"/>
      <c r="PHV267" s="726"/>
      <c r="PHW267" s="726"/>
      <c r="PHX267" s="726"/>
      <c r="PHY267" s="726"/>
      <c r="PHZ267" s="726"/>
      <c r="PIA267" s="726"/>
      <c r="PIB267" s="726"/>
      <c r="PIC267" s="726"/>
      <c r="PID267" s="726"/>
      <c r="PIE267" s="726"/>
      <c r="PIF267" s="726"/>
      <c r="PIG267" s="726"/>
      <c r="PIH267" s="726"/>
      <c r="PII267" s="726"/>
      <c r="PIJ267" s="726"/>
      <c r="PIK267" s="726"/>
      <c r="PIL267" s="726"/>
      <c r="PIM267" s="726"/>
      <c r="PIN267" s="726"/>
      <c r="PIO267" s="726"/>
      <c r="PIP267" s="726"/>
      <c r="PIQ267" s="726"/>
      <c r="PIR267" s="726"/>
      <c r="PIS267" s="726"/>
      <c r="PIT267" s="726"/>
      <c r="PIU267" s="726"/>
      <c r="PIV267" s="726"/>
      <c r="PIW267" s="726"/>
      <c r="PIX267" s="726"/>
      <c r="PIY267" s="726"/>
      <c r="PIZ267" s="726"/>
      <c r="PJA267" s="726"/>
      <c r="PJB267" s="726"/>
      <c r="PJC267" s="726"/>
      <c r="PJD267" s="726"/>
      <c r="PJE267" s="726"/>
      <c r="PJF267" s="726"/>
      <c r="PJG267" s="726"/>
      <c r="PJH267" s="726"/>
      <c r="PJI267" s="726"/>
      <c r="PJJ267" s="726"/>
      <c r="PJK267" s="726"/>
      <c r="PJL267" s="726"/>
      <c r="PJM267" s="726"/>
      <c r="PJN267" s="726"/>
      <c r="PJO267" s="726"/>
      <c r="PJP267" s="726"/>
      <c r="PJQ267" s="726"/>
      <c r="PJR267" s="726"/>
      <c r="PJS267" s="726"/>
      <c r="PJT267" s="726"/>
      <c r="PJU267" s="726"/>
      <c r="PJV267" s="726"/>
      <c r="PJW267" s="726"/>
      <c r="PJX267" s="726"/>
      <c r="PJY267" s="726"/>
      <c r="PJZ267" s="726"/>
      <c r="PKA267" s="726"/>
      <c r="PKB267" s="726"/>
      <c r="PKC267" s="726"/>
      <c r="PKD267" s="726"/>
      <c r="PKE267" s="726"/>
      <c r="PKF267" s="726"/>
      <c r="PKG267" s="726"/>
      <c r="PKH267" s="726"/>
      <c r="PKI267" s="726"/>
      <c r="PKJ267" s="726"/>
      <c r="PKK267" s="726"/>
      <c r="PKL267" s="726"/>
      <c r="PKM267" s="726"/>
      <c r="PKN267" s="726"/>
      <c r="PKO267" s="726"/>
      <c r="PKP267" s="726"/>
      <c r="PKQ267" s="726"/>
      <c r="PKR267" s="726"/>
      <c r="PKS267" s="726"/>
      <c r="PKT267" s="726"/>
      <c r="PKU267" s="726"/>
      <c r="PKV267" s="726"/>
      <c r="PKW267" s="726"/>
      <c r="PKX267" s="726"/>
      <c r="PKY267" s="726"/>
      <c r="PKZ267" s="726"/>
      <c r="PLA267" s="726"/>
      <c r="PLB267" s="726"/>
      <c r="PLC267" s="726"/>
      <c r="PLD267" s="726"/>
      <c r="PLE267" s="726"/>
      <c r="PLF267" s="726"/>
      <c r="PLG267" s="726"/>
      <c r="PLH267" s="726"/>
      <c r="PLI267" s="726"/>
      <c r="PLJ267" s="726"/>
      <c r="PLK267" s="726"/>
      <c r="PLL267" s="726"/>
      <c r="PLM267" s="726"/>
      <c r="PLN267" s="726"/>
      <c r="PLO267" s="726"/>
      <c r="PLP267" s="726"/>
      <c r="PLQ267" s="726"/>
      <c r="PLR267" s="726"/>
      <c r="PLS267" s="726"/>
      <c r="PLT267" s="726"/>
      <c r="PLU267" s="726"/>
      <c r="PLV267" s="726"/>
      <c r="PLW267" s="726"/>
      <c r="PLX267" s="726"/>
      <c r="PLY267" s="726"/>
      <c r="PLZ267" s="726"/>
      <c r="PMA267" s="726"/>
      <c r="PMB267" s="726"/>
      <c r="PMC267" s="726"/>
      <c r="PMD267" s="726"/>
      <c r="PME267" s="726"/>
      <c r="PMF267" s="726"/>
      <c r="PMG267" s="726"/>
      <c r="PMH267" s="726"/>
      <c r="PMI267" s="726"/>
      <c r="PMJ267" s="726"/>
      <c r="PMK267" s="726"/>
      <c r="PML267" s="726"/>
      <c r="PMM267" s="726"/>
      <c r="PMN267" s="726"/>
      <c r="PMO267" s="726"/>
      <c r="PMP267" s="726"/>
      <c r="PMQ267" s="726"/>
      <c r="PMR267" s="726"/>
      <c r="PMS267" s="726"/>
      <c r="PMT267" s="726"/>
      <c r="PMU267" s="726"/>
      <c r="PMV267" s="726"/>
      <c r="PMW267" s="726"/>
      <c r="PMX267" s="726"/>
      <c r="PMY267" s="726"/>
      <c r="PMZ267" s="726"/>
      <c r="PNA267" s="726"/>
      <c r="PNB267" s="726"/>
      <c r="PNC267" s="726"/>
      <c r="PND267" s="726"/>
      <c r="PNE267" s="726"/>
      <c r="PNF267" s="726"/>
      <c r="PNG267" s="726"/>
      <c r="PNH267" s="726"/>
      <c r="PNI267" s="726"/>
      <c r="PNJ267" s="726"/>
      <c r="PNK267" s="726"/>
      <c r="PNL267" s="726"/>
      <c r="PNM267" s="726"/>
      <c r="PNN267" s="726"/>
      <c r="PNO267" s="726"/>
      <c r="PNP267" s="726"/>
      <c r="PNQ267" s="726"/>
      <c r="PNR267" s="726"/>
      <c r="PNS267" s="726"/>
      <c r="PNT267" s="726"/>
      <c r="PNU267" s="726"/>
      <c r="PNV267" s="726"/>
      <c r="PNW267" s="726"/>
      <c r="PNX267" s="726"/>
      <c r="PNY267" s="726"/>
      <c r="PNZ267" s="726"/>
      <c r="POA267" s="726"/>
      <c r="POB267" s="726"/>
      <c r="POC267" s="726"/>
      <c r="POD267" s="726"/>
      <c r="POE267" s="726"/>
      <c r="POF267" s="726"/>
      <c r="POG267" s="726"/>
      <c r="POH267" s="726"/>
      <c r="POI267" s="726"/>
      <c r="POJ267" s="726"/>
      <c r="POK267" s="726"/>
      <c r="POL267" s="726"/>
      <c r="POM267" s="726"/>
      <c r="PON267" s="726"/>
      <c r="POO267" s="726"/>
      <c r="POP267" s="726"/>
      <c r="POQ267" s="726"/>
      <c r="POR267" s="726"/>
      <c r="POS267" s="726"/>
      <c r="POT267" s="726"/>
      <c r="POU267" s="726"/>
      <c r="POV267" s="726"/>
      <c r="POW267" s="726"/>
      <c r="POX267" s="726"/>
      <c r="POY267" s="726"/>
      <c r="POZ267" s="726"/>
      <c r="PPA267" s="726"/>
      <c r="PPB267" s="726"/>
      <c r="PPC267" s="726"/>
      <c r="PPD267" s="726"/>
      <c r="PPE267" s="726"/>
      <c r="PPF267" s="726"/>
      <c r="PPG267" s="726"/>
      <c r="PPH267" s="726"/>
      <c r="PPI267" s="726"/>
      <c r="PPJ267" s="726"/>
      <c r="PPK267" s="726"/>
      <c r="PPL267" s="726"/>
      <c r="PPM267" s="726"/>
      <c r="PPN267" s="726"/>
      <c r="PPO267" s="726"/>
      <c r="PPP267" s="726"/>
      <c r="PPQ267" s="726"/>
      <c r="PPR267" s="726"/>
      <c r="PPS267" s="726"/>
      <c r="PPT267" s="726"/>
      <c r="PPU267" s="726"/>
      <c r="PPV267" s="726"/>
      <c r="PPW267" s="726"/>
      <c r="PPX267" s="726"/>
      <c r="PPY267" s="726"/>
      <c r="PPZ267" s="726"/>
      <c r="PQA267" s="726"/>
      <c r="PQB267" s="726"/>
      <c r="PQC267" s="726"/>
      <c r="PQD267" s="726"/>
      <c r="PQE267" s="726"/>
      <c r="PQF267" s="726"/>
      <c r="PQG267" s="726"/>
      <c r="PQH267" s="726"/>
      <c r="PQI267" s="726"/>
      <c r="PQJ267" s="726"/>
      <c r="PQK267" s="726"/>
      <c r="PQL267" s="726"/>
      <c r="PQM267" s="726"/>
      <c r="PQN267" s="726"/>
      <c r="PQO267" s="726"/>
      <c r="PQP267" s="726"/>
      <c r="PQQ267" s="726"/>
      <c r="PQR267" s="726"/>
      <c r="PQS267" s="726"/>
      <c r="PQT267" s="726"/>
      <c r="PQU267" s="726"/>
      <c r="PQV267" s="726"/>
      <c r="PQW267" s="726"/>
      <c r="PQX267" s="726"/>
      <c r="PQY267" s="726"/>
      <c r="PQZ267" s="726"/>
      <c r="PRA267" s="726"/>
      <c r="PRB267" s="726"/>
      <c r="PRC267" s="726"/>
      <c r="PRD267" s="726"/>
      <c r="PRE267" s="726"/>
      <c r="PRF267" s="726"/>
      <c r="PRG267" s="726"/>
      <c r="PRH267" s="726"/>
      <c r="PRI267" s="726"/>
      <c r="PRJ267" s="726"/>
      <c r="PRK267" s="726"/>
      <c r="PRL267" s="726"/>
      <c r="PRM267" s="726"/>
      <c r="PRN267" s="726"/>
      <c r="PRO267" s="726"/>
      <c r="PRP267" s="726"/>
      <c r="PRQ267" s="726"/>
      <c r="PRR267" s="726"/>
      <c r="PRS267" s="726"/>
      <c r="PRT267" s="726"/>
      <c r="PRU267" s="726"/>
      <c r="PRV267" s="726"/>
      <c r="PRW267" s="726"/>
      <c r="PRX267" s="726"/>
      <c r="PRY267" s="726"/>
      <c r="PRZ267" s="726"/>
      <c r="PSA267" s="726"/>
      <c r="PSB267" s="726"/>
      <c r="PSC267" s="726"/>
      <c r="PSD267" s="726"/>
      <c r="PSE267" s="726"/>
      <c r="PSF267" s="726"/>
      <c r="PSG267" s="726"/>
      <c r="PSH267" s="726"/>
      <c r="PSI267" s="726"/>
      <c r="PSJ267" s="726"/>
      <c r="PSK267" s="726"/>
      <c r="PSL267" s="726"/>
      <c r="PSM267" s="726"/>
      <c r="PSN267" s="726"/>
      <c r="PSO267" s="726"/>
      <c r="PSP267" s="726"/>
      <c r="PSQ267" s="726"/>
      <c r="PSR267" s="726"/>
      <c r="PSS267" s="726"/>
      <c r="PST267" s="726"/>
      <c r="PSU267" s="726"/>
      <c r="PSV267" s="726"/>
      <c r="PSW267" s="726"/>
      <c r="PSX267" s="726"/>
      <c r="PSY267" s="726"/>
      <c r="PSZ267" s="726"/>
      <c r="PTA267" s="726"/>
      <c r="PTB267" s="726"/>
      <c r="PTC267" s="726"/>
      <c r="PTD267" s="726"/>
      <c r="PTE267" s="726"/>
      <c r="PTF267" s="726"/>
      <c r="PTG267" s="726"/>
      <c r="PTH267" s="726"/>
      <c r="PTI267" s="726"/>
      <c r="PTJ267" s="726"/>
      <c r="PTK267" s="726"/>
      <c r="PTL267" s="726"/>
      <c r="PTM267" s="726"/>
      <c r="PTN267" s="726"/>
      <c r="PTO267" s="726"/>
      <c r="PTP267" s="726"/>
      <c r="PTQ267" s="726"/>
      <c r="PTR267" s="726"/>
      <c r="PTS267" s="726"/>
      <c r="PTT267" s="726"/>
      <c r="PTU267" s="726"/>
      <c r="PTV267" s="726"/>
      <c r="PTW267" s="726"/>
      <c r="PTX267" s="726"/>
      <c r="PTY267" s="726"/>
      <c r="PTZ267" s="726"/>
      <c r="PUA267" s="726"/>
      <c r="PUB267" s="726"/>
      <c r="PUC267" s="726"/>
      <c r="PUD267" s="726"/>
      <c r="PUE267" s="726"/>
      <c r="PUF267" s="726"/>
      <c r="PUG267" s="726"/>
      <c r="PUH267" s="726"/>
      <c r="PUI267" s="726"/>
      <c r="PUJ267" s="726"/>
      <c r="PUK267" s="726"/>
      <c r="PUL267" s="726"/>
      <c r="PUM267" s="726"/>
      <c r="PUN267" s="726"/>
      <c r="PUO267" s="726"/>
      <c r="PUP267" s="726"/>
      <c r="PUQ267" s="726"/>
      <c r="PUR267" s="726"/>
      <c r="PUS267" s="726"/>
      <c r="PUT267" s="726"/>
      <c r="PUU267" s="726"/>
      <c r="PUV267" s="726"/>
      <c r="PUW267" s="726"/>
      <c r="PUX267" s="726"/>
      <c r="PUY267" s="726"/>
      <c r="PUZ267" s="726"/>
      <c r="PVA267" s="726"/>
      <c r="PVB267" s="726"/>
      <c r="PVC267" s="726"/>
      <c r="PVD267" s="726"/>
      <c r="PVE267" s="726"/>
      <c r="PVF267" s="726"/>
      <c r="PVG267" s="726"/>
      <c r="PVH267" s="726"/>
      <c r="PVI267" s="726"/>
      <c r="PVJ267" s="726"/>
      <c r="PVK267" s="726"/>
      <c r="PVL267" s="726"/>
      <c r="PVM267" s="726"/>
      <c r="PVN267" s="726"/>
      <c r="PVO267" s="726"/>
      <c r="PVP267" s="726"/>
      <c r="PVQ267" s="726"/>
      <c r="PVR267" s="726"/>
      <c r="PVS267" s="726"/>
      <c r="PVT267" s="726"/>
      <c r="PVU267" s="726"/>
      <c r="PVV267" s="726"/>
      <c r="PVW267" s="726"/>
      <c r="PVX267" s="726"/>
      <c r="PVY267" s="726"/>
      <c r="PVZ267" s="726"/>
      <c r="PWA267" s="726"/>
      <c r="PWB267" s="726"/>
      <c r="PWC267" s="726"/>
      <c r="PWD267" s="726"/>
      <c r="PWE267" s="726"/>
      <c r="PWF267" s="726"/>
      <c r="PWG267" s="726"/>
      <c r="PWH267" s="726"/>
      <c r="PWI267" s="726"/>
      <c r="PWJ267" s="726"/>
      <c r="PWK267" s="726"/>
      <c r="PWL267" s="726"/>
      <c r="PWM267" s="726"/>
      <c r="PWN267" s="726"/>
      <c r="PWO267" s="726"/>
      <c r="PWP267" s="726"/>
      <c r="PWQ267" s="726"/>
      <c r="PWR267" s="726"/>
      <c r="PWS267" s="726"/>
      <c r="PWT267" s="726"/>
      <c r="PWU267" s="726"/>
      <c r="PWV267" s="726"/>
      <c r="PWW267" s="726"/>
      <c r="PWX267" s="726"/>
      <c r="PWY267" s="726"/>
      <c r="PWZ267" s="726"/>
      <c r="PXA267" s="726"/>
      <c r="PXB267" s="726"/>
      <c r="PXC267" s="726"/>
      <c r="PXD267" s="726"/>
      <c r="PXE267" s="726"/>
      <c r="PXF267" s="726"/>
      <c r="PXG267" s="726"/>
      <c r="PXH267" s="726"/>
      <c r="PXI267" s="726"/>
      <c r="PXJ267" s="726"/>
      <c r="PXK267" s="726"/>
      <c r="PXL267" s="726"/>
      <c r="PXM267" s="726"/>
      <c r="PXN267" s="726"/>
      <c r="PXO267" s="726"/>
      <c r="PXP267" s="726"/>
      <c r="PXQ267" s="726"/>
      <c r="PXR267" s="726"/>
      <c r="PXS267" s="726"/>
      <c r="PXT267" s="726"/>
      <c r="PXU267" s="726"/>
      <c r="PXV267" s="726"/>
      <c r="PXW267" s="726"/>
      <c r="PXX267" s="726"/>
      <c r="PXY267" s="726"/>
      <c r="PXZ267" s="726"/>
      <c r="PYA267" s="726"/>
      <c r="PYB267" s="726"/>
      <c r="PYC267" s="726"/>
      <c r="PYD267" s="726"/>
      <c r="PYE267" s="726"/>
      <c r="PYF267" s="726"/>
      <c r="PYG267" s="726"/>
      <c r="PYH267" s="726"/>
      <c r="PYI267" s="726"/>
      <c r="PYJ267" s="726"/>
      <c r="PYK267" s="726"/>
      <c r="PYL267" s="726"/>
      <c r="PYM267" s="726"/>
      <c r="PYN267" s="726"/>
      <c r="PYO267" s="726"/>
      <c r="PYP267" s="726"/>
      <c r="PYQ267" s="726"/>
      <c r="PYR267" s="726"/>
      <c r="PYS267" s="726"/>
      <c r="PYT267" s="726"/>
      <c r="PYU267" s="726"/>
      <c r="PYV267" s="726"/>
      <c r="PYW267" s="726"/>
      <c r="PYX267" s="726"/>
      <c r="PYY267" s="726"/>
      <c r="PYZ267" s="726"/>
      <c r="PZA267" s="726"/>
      <c r="PZB267" s="726"/>
      <c r="PZC267" s="726"/>
      <c r="PZD267" s="726"/>
      <c r="PZE267" s="726"/>
      <c r="PZF267" s="726"/>
      <c r="PZG267" s="726"/>
      <c r="PZH267" s="726"/>
      <c r="PZI267" s="726"/>
      <c r="PZJ267" s="726"/>
      <c r="PZK267" s="726"/>
      <c r="PZL267" s="726"/>
      <c r="PZM267" s="726"/>
      <c r="PZN267" s="726"/>
      <c r="PZO267" s="726"/>
      <c r="PZP267" s="726"/>
      <c r="PZQ267" s="726"/>
      <c r="PZR267" s="726"/>
      <c r="PZS267" s="726"/>
      <c r="PZT267" s="726"/>
      <c r="PZU267" s="726"/>
      <c r="PZV267" s="726"/>
      <c r="PZW267" s="726"/>
      <c r="PZX267" s="726"/>
      <c r="PZY267" s="726"/>
      <c r="PZZ267" s="726"/>
      <c r="QAA267" s="726"/>
      <c r="QAB267" s="726"/>
      <c r="QAC267" s="726"/>
      <c r="QAD267" s="726"/>
      <c r="QAE267" s="726"/>
      <c r="QAF267" s="726"/>
      <c r="QAG267" s="726"/>
      <c r="QAH267" s="726"/>
      <c r="QAI267" s="726"/>
      <c r="QAJ267" s="726"/>
      <c r="QAK267" s="726"/>
      <c r="QAL267" s="726"/>
      <c r="QAM267" s="726"/>
      <c r="QAN267" s="726"/>
      <c r="QAO267" s="726"/>
      <c r="QAP267" s="726"/>
      <c r="QAQ267" s="726"/>
      <c r="QAR267" s="726"/>
      <c r="QAS267" s="726"/>
      <c r="QAT267" s="726"/>
      <c r="QAU267" s="726"/>
      <c r="QAV267" s="726"/>
      <c r="QAW267" s="726"/>
      <c r="QAX267" s="726"/>
      <c r="QAY267" s="726"/>
      <c r="QAZ267" s="726"/>
      <c r="QBA267" s="726"/>
      <c r="QBB267" s="726"/>
      <c r="QBC267" s="726"/>
      <c r="QBD267" s="726"/>
      <c r="QBE267" s="726"/>
      <c r="QBF267" s="726"/>
      <c r="QBG267" s="726"/>
      <c r="QBH267" s="726"/>
      <c r="QBI267" s="726"/>
      <c r="QBJ267" s="726"/>
      <c r="QBK267" s="726"/>
      <c r="QBL267" s="726"/>
      <c r="QBM267" s="726"/>
      <c r="QBN267" s="726"/>
      <c r="QBO267" s="726"/>
      <c r="QBP267" s="726"/>
      <c r="QBQ267" s="726"/>
      <c r="QBR267" s="726"/>
      <c r="QBS267" s="726"/>
      <c r="QBT267" s="726"/>
      <c r="QBU267" s="726"/>
      <c r="QBV267" s="726"/>
      <c r="QBW267" s="726"/>
      <c r="QBX267" s="726"/>
      <c r="QBY267" s="726"/>
      <c r="QBZ267" s="726"/>
      <c r="QCA267" s="726"/>
      <c r="QCB267" s="726"/>
      <c r="QCC267" s="726"/>
      <c r="QCD267" s="726"/>
      <c r="QCE267" s="726"/>
      <c r="QCF267" s="726"/>
      <c r="QCG267" s="726"/>
      <c r="QCH267" s="726"/>
      <c r="QCI267" s="726"/>
      <c r="QCJ267" s="726"/>
      <c r="QCK267" s="726"/>
      <c r="QCL267" s="726"/>
      <c r="QCM267" s="726"/>
      <c r="QCN267" s="726"/>
      <c r="QCO267" s="726"/>
      <c r="QCP267" s="726"/>
      <c r="QCQ267" s="726"/>
      <c r="QCR267" s="726"/>
      <c r="QCS267" s="726"/>
      <c r="QCT267" s="726"/>
      <c r="QCU267" s="726"/>
      <c r="QCV267" s="726"/>
      <c r="QCW267" s="726"/>
      <c r="QCX267" s="726"/>
      <c r="QCY267" s="726"/>
      <c r="QCZ267" s="726"/>
      <c r="QDA267" s="726"/>
      <c r="QDB267" s="726"/>
      <c r="QDC267" s="726"/>
      <c r="QDD267" s="726"/>
      <c r="QDE267" s="726"/>
      <c r="QDF267" s="726"/>
      <c r="QDG267" s="726"/>
      <c r="QDH267" s="726"/>
      <c r="QDI267" s="726"/>
      <c r="QDJ267" s="726"/>
      <c r="QDK267" s="726"/>
      <c r="QDL267" s="726"/>
      <c r="QDM267" s="726"/>
      <c r="QDN267" s="726"/>
      <c r="QDO267" s="726"/>
      <c r="QDP267" s="726"/>
      <c r="QDQ267" s="726"/>
      <c r="QDR267" s="726"/>
      <c r="QDS267" s="726"/>
      <c r="QDT267" s="726"/>
      <c r="QDU267" s="726"/>
      <c r="QDV267" s="726"/>
      <c r="QDW267" s="726"/>
      <c r="QDX267" s="726"/>
      <c r="QDY267" s="726"/>
      <c r="QDZ267" s="726"/>
      <c r="QEA267" s="726"/>
      <c r="QEB267" s="726"/>
      <c r="QEC267" s="726"/>
      <c r="QED267" s="726"/>
      <c r="QEE267" s="726"/>
      <c r="QEF267" s="726"/>
      <c r="QEG267" s="726"/>
      <c r="QEH267" s="726"/>
      <c r="QEI267" s="726"/>
      <c r="QEJ267" s="726"/>
      <c r="QEK267" s="726"/>
      <c r="QEL267" s="726"/>
      <c r="QEM267" s="726"/>
      <c r="QEN267" s="726"/>
      <c r="QEO267" s="726"/>
      <c r="QEP267" s="726"/>
      <c r="QEQ267" s="726"/>
      <c r="QER267" s="726"/>
      <c r="QES267" s="726"/>
      <c r="QET267" s="726"/>
      <c r="QEU267" s="726"/>
      <c r="QEV267" s="726"/>
      <c r="QEW267" s="726"/>
      <c r="QEX267" s="726"/>
      <c r="QEY267" s="726"/>
      <c r="QEZ267" s="726"/>
      <c r="QFA267" s="726"/>
      <c r="QFB267" s="726"/>
      <c r="QFC267" s="726"/>
      <c r="QFD267" s="726"/>
      <c r="QFE267" s="726"/>
      <c r="QFF267" s="726"/>
      <c r="QFG267" s="726"/>
      <c r="QFH267" s="726"/>
      <c r="QFI267" s="726"/>
      <c r="QFJ267" s="726"/>
      <c r="QFK267" s="726"/>
      <c r="QFL267" s="726"/>
      <c r="QFM267" s="726"/>
      <c r="QFN267" s="726"/>
      <c r="QFO267" s="726"/>
      <c r="QFP267" s="726"/>
      <c r="QFQ267" s="726"/>
      <c r="QFR267" s="726"/>
      <c r="QFS267" s="726"/>
      <c r="QFT267" s="726"/>
      <c r="QFU267" s="726"/>
      <c r="QFV267" s="726"/>
      <c r="QFW267" s="726"/>
      <c r="QFX267" s="726"/>
      <c r="QFY267" s="726"/>
      <c r="QFZ267" s="726"/>
      <c r="QGA267" s="726"/>
      <c r="QGB267" s="726"/>
      <c r="QGC267" s="726"/>
      <c r="QGD267" s="726"/>
      <c r="QGE267" s="726"/>
      <c r="QGF267" s="726"/>
      <c r="QGG267" s="726"/>
      <c r="QGH267" s="726"/>
      <c r="QGI267" s="726"/>
      <c r="QGJ267" s="726"/>
      <c r="QGK267" s="726"/>
      <c r="QGL267" s="726"/>
      <c r="QGM267" s="726"/>
      <c r="QGN267" s="726"/>
      <c r="QGO267" s="726"/>
      <c r="QGP267" s="726"/>
      <c r="QGQ267" s="726"/>
      <c r="QGR267" s="726"/>
      <c r="QGS267" s="726"/>
      <c r="QGT267" s="726"/>
      <c r="QGU267" s="726"/>
      <c r="QGV267" s="726"/>
      <c r="QGW267" s="726"/>
      <c r="QGX267" s="726"/>
      <c r="QGY267" s="726"/>
      <c r="QGZ267" s="726"/>
      <c r="QHA267" s="726"/>
      <c r="QHB267" s="726"/>
      <c r="QHC267" s="726"/>
      <c r="QHD267" s="726"/>
      <c r="QHE267" s="726"/>
      <c r="QHF267" s="726"/>
      <c r="QHG267" s="726"/>
      <c r="QHH267" s="726"/>
      <c r="QHI267" s="726"/>
      <c r="QHJ267" s="726"/>
      <c r="QHK267" s="726"/>
      <c r="QHL267" s="726"/>
      <c r="QHM267" s="726"/>
      <c r="QHN267" s="726"/>
      <c r="QHO267" s="726"/>
      <c r="QHP267" s="726"/>
      <c r="QHQ267" s="726"/>
      <c r="QHR267" s="726"/>
      <c r="QHS267" s="726"/>
      <c r="QHT267" s="726"/>
      <c r="QHU267" s="726"/>
      <c r="QHV267" s="726"/>
      <c r="QHW267" s="726"/>
      <c r="QHX267" s="726"/>
      <c r="QHY267" s="726"/>
      <c r="QHZ267" s="726"/>
      <c r="QIA267" s="726"/>
      <c r="QIB267" s="726"/>
      <c r="QIC267" s="726"/>
      <c r="QID267" s="726"/>
      <c r="QIE267" s="726"/>
      <c r="QIF267" s="726"/>
      <c r="QIG267" s="726"/>
      <c r="QIH267" s="726"/>
      <c r="QII267" s="726"/>
      <c r="QIJ267" s="726"/>
      <c r="QIK267" s="726"/>
      <c r="QIL267" s="726"/>
      <c r="QIM267" s="726"/>
      <c r="QIN267" s="726"/>
      <c r="QIO267" s="726"/>
      <c r="QIP267" s="726"/>
      <c r="QIQ267" s="726"/>
      <c r="QIR267" s="726"/>
      <c r="QIS267" s="726"/>
      <c r="QIT267" s="726"/>
      <c r="QIU267" s="726"/>
      <c r="QIV267" s="726"/>
      <c r="QIW267" s="726"/>
      <c r="QIX267" s="726"/>
      <c r="QIY267" s="726"/>
      <c r="QIZ267" s="726"/>
      <c r="QJA267" s="726"/>
      <c r="QJB267" s="726"/>
      <c r="QJC267" s="726"/>
      <c r="QJD267" s="726"/>
      <c r="QJE267" s="726"/>
      <c r="QJF267" s="726"/>
      <c r="QJG267" s="726"/>
      <c r="QJH267" s="726"/>
      <c r="QJI267" s="726"/>
      <c r="QJJ267" s="726"/>
      <c r="QJK267" s="726"/>
      <c r="QJL267" s="726"/>
      <c r="QJM267" s="726"/>
      <c r="QJN267" s="726"/>
      <c r="QJO267" s="726"/>
      <c r="QJP267" s="726"/>
      <c r="QJQ267" s="726"/>
      <c r="QJR267" s="726"/>
      <c r="QJS267" s="726"/>
      <c r="QJT267" s="726"/>
      <c r="QJU267" s="726"/>
      <c r="QJV267" s="726"/>
      <c r="QJW267" s="726"/>
      <c r="QJX267" s="726"/>
      <c r="QJY267" s="726"/>
      <c r="QJZ267" s="726"/>
      <c r="QKA267" s="726"/>
      <c r="QKB267" s="726"/>
      <c r="QKC267" s="726"/>
      <c r="QKD267" s="726"/>
      <c r="QKE267" s="726"/>
      <c r="QKF267" s="726"/>
      <c r="QKG267" s="726"/>
      <c r="QKH267" s="726"/>
      <c r="QKI267" s="726"/>
      <c r="QKJ267" s="726"/>
      <c r="QKK267" s="726"/>
      <c r="QKL267" s="726"/>
      <c r="QKM267" s="726"/>
      <c r="QKN267" s="726"/>
      <c r="QKO267" s="726"/>
      <c r="QKP267" s="726"/>
      <c r="QKQ267" s="726"/>
      <c r="QKR267" s="726"/>
      <c r="QKS267" s="726"/>
      <c r="QKT267" s="726"/>
      <c r="QKU267" s="726"/>
      <c r="QKV267" s="726"/>
      <c r="QKW267" s="726"/>
      <c r="QKX267" s="726"/>
      <c r="QKY267" s="726"/>
      <c r="QKZ267" s="726"/>
      <c r="QLA267" s="726"/>
      <c r="QLB267" s="726"/>
      <c r="QLC267" s="726"/>
      <c r="QLD267" s="726"/>
      <c r="QLE267" s="726"/>
      <c r="QLF267" s="726"/>
      <c r="QLG267" s="726"/>
      <c r="QLH267" s="726"/>
      <c r="QLI267" s="726"/>
      <c r="QLJ267" s="726"/>
      <c r="QLK267" s="726"/>
      <c r="QLL267" s="726"/>
      <c r="QLM267" s="726"/>
      <c r="QLN267" s="726"/>
      <c r="QLO267" s="726"/>
      <c r="QLP267" s="726"/>
      <c r="QLQ267" s="726"/>
      <c r="QLR267" s="726"/>
      <c r="QLS267" s="726"/>
      <c r="QLT267" s="726"/>
      <c r="QLU267" s="726"/>
      <c r="QLV267" s="726"/>
      <c r="QLW267" s="726"/>
      <c r="QLX267" s="726"/>
      <c r="QLY267" s="726"/>
      <c r="QLZ267" s="726"/>
      <c r="QMA267" s="726"/>
      <c r="QMB267" s="726"/>
      <c r="QMC267" s="726"/>
      <c r="QMD267" s="726"/>
      <c r="QME267" s="726"/>
      <c r="QMF267" s="726"/>
      <c r="QMG267" s="726"/>
      <c r="QMH267" s="726"/>
      <c r="QMI267" s="726"/>
      <c r="QMJ267" s="726"/>
      <c r="QMK267" s="726"/>
      <c r="QML267" s="726"/>
      <c r="QMM267" s="726"/>
      <c r="QMN267" s="726"/>
      <c r="QMO267" s="726"/>
      <c r="QMP267" s="726"/>
      <c r="QMQ267" s="726"/>
      <c r="QMR267" s="726"/>
      <c r="QMS267" s="726"/>
      <c r="QMT267" s="726"/>
      <c r="QMU267" s="726"/>
      <c r="QMV267" s="726"/>
      <c r="QMW267" s="726"/>
      <c r="QMX267" s="726"/>
      <c r="QMY267" s="726"/>
      <c r="QMZ267" s="726"/>
      <c r="QNA267" s="726"/>
      <c r="QNB267" s="726"/>
      <c r="QNC267" s="726"/>
      <c r="QND267" s="726"/>
      <c r="QNE267" s="726"/>
      <c r="QNF267" s="726"/>
      <c r="QNG267" s="726"/>
      <c r="QNH267" s="726"/>
      <c r="QNI267" s="726"/>
      <c r="QNJ267" s="726"/>
      <c r="QNK267" s="726"/>
      <c r="QNL267" s="726"/>
      <c r="QNM267" s="726"/>
      <c r="QNN267" s="726"/>
      <c r="QNO267" s="726"/>
      <c r="QNP267" s="726"/>
      <c r="QNQ267" s="726"/>
      <c r="QNR267" s="726"/>
      <c r="QNS267" s="726"/>
      <c r="QNT267" s="726"/>
      <c r="QNU267" s="726"/>
      <c r="QNV267" s="726"/>
      <c r="QNW267" s="726"/>
      <c r="QNX267" s="726"/>
      <c r="QNY267" s="726"/>
      <c r="QNZ267" s="726"/>
      <c r="QOA267" s="726"/>
      <c r="QOB267" s="726"/>
      <c r="QOC267" s="726"/>
      <c r="QOD267" s="726"/>
      <c r="QOE267" s="726"/>
      <c r="QOF267" s="726"/>
      <c r="QOG267" s="726"/>
      <c r="QOH267" s="726"/>
      <c r="QOI267" s="726"/>
      <c r="QOJ267" s="726"/>
      <c r="QOK267" s="726"/>
      <c r="QOL267" s="726"/>
      <c r="QOM267" s="726"/>
      <c r="QON267" s="726"/>
      <c r="QOO267" s="726"/>
      <c r="QOP267" s="726"/>
      <c r="QOQ267" s="726"/>
      <c r="QOR267" s="726"/>
      <c r="QOS267" s="726"/>
      <c r="QOT267" s="726"/>
      <c r="QOU267" s="726"/>
      <c r="QOV267" s="726"/>
      <c r="QOW267" s="726"/>
      <c r="QOX267" s="726"/>
      <c r="QOY267" s="726"/>
      <c r="QOZ267" s="726"/>
      <c r="QPA267" s="726"/>
      <c r="QPB267" s="726"/>
      <c r="QPC267" s="726"/>
      <c r="QPD267" s="726"/>
      <c r="QPE267" s="726"/>
      <c r="QPF267" s="726"/>
      <c r="QPG267" s="726"/>
      <c r="QPH267" s="726"/>
      <c r="QPI267" s="726"/>
      <c r="QPJ267" s="726"/>
      <c r="QPK267" s="726"/>
      <c r="QPL267" s="726"/>
      <c r="QPM267" s="726"/>
      <c r="QPN267" s="726"/>
      <c r="QPO267" s="726"/>
      <c r="QPP267" s="726"/>
      <c r="QPQ267" s="726"/>
      <c r="QPR267" s="726"/>
      <c r="QPS267" s="726"/>
      <c r="QPT267" s="726"/>
      <c r="QPU267" s="726"/>
      <c r="QPV267" s="726"/>
      <c r="QPW267" s="726"/>
      <c r="QPX267" s="726"/>
      <c r="QPY267" s="726"/>
      <c r="QPZ267" s="726"/>
      <c r="QQA267" s="726"/>
      <c r="QQB267" s="726"/>
      <c r="QQC267" s="726"/>
      <c r="QQD267" s="726"/>
      <c r="QQE267" s="726"/>
      <c r="QQF267" s="726"/>
      <c r="QQG267" s="726"/>
      <c r="QQH267" s="726"/>
      <c r="QQI267" s="726"/>
      <c r="QQJ267" s="726"/>
      <c r="QQK267" s="726"/>
      <c r="QQL267" s="726"/>
      <c r="QQM267" s="726"/>
      <c r="QQN267" s="726"/>
      <c r="QQO267" s="726"/>
      <c r="QQP267" s="726"/>
      <c r="QQQ267" s="726"/>
      <c r="QQR267" s="726"/>
      <c r="QQS267" s="726"/>
      <c r="QQT267" s="726"/>
      <c r="QQU267" s="726"/>
      <c r="QQV267" s="726"/>
      <c r="QQW267" s="726"/>
      <c r="QQX267" s="726"/>
      <c r="QQY267" s="726"/>
      <c r="QQZ267" s="726"/>
      <c r="QRA267" s="726"/>
      <c r="QRB267" s="726"/>
      <c r="QRC267" s="726"/>
      <c r="QRD267" s="726"/>
      <c r="QRE267" s="726"/>
      <c r="QRF267" s="726"/>
      <c r="QRG267" s="726"/>
      <c r="QRH267" s="726"/>
      <c r="QRI267" s="726"/>
      <c r="QRJ267" s="726"/>
      <c r="QRK267" s="726"/>
      <c r="QRL267" s="726"/>
      <c r="QRM267" s="726"/>
      <c r="QRN267" s="726"/>
      <c r="QRO267" s="726"/>
      <c r="QRP267" s="726"/>
      <c r="QRQ267" s="726"/>
      <c r="QRR267" s="726"/>
      <c r="QRS267" s="726"/>
      <c r="QRT267" s="726"/>
      <c r="QRU267" s="726"/>
      <c r="QRV267" s="726"/>
      <c r="QRW267" s="726"/>
      <c r="QRX267" s="726"/>
      <c r="QRY267" s="726"/>
      <c r="QRZ267" s="726"/>
      <c r="QSA267" s="726"/>
      <c r="QSB267" s="726"/>
      <c r="QSC267" s="726"/>
      <c r="QSD267" s="726"/>
      <c r="QSE267" s="726"/>
      <c r="QSF267" s="726"/>
      <c r="QSG267" s="726"/>
      <c r="QSH267" s="726"/>
      <c r="QSI267" s="726"/>
      <c r="QSJ267" s="726"/>
      <c r="QSK267" s="726"/>
      <c r="QSL267" s="726"/>
      <c r="QSM267" s="726"/>
      <c r="QSN267" s="726"/>
      <c r="QSO267" s="726"/>
      <c r="QSP267" s="726"/>
      <c r="QSQ267" s="726"/>
      <c r="QSR267" s="726"/>
      <c r="QSS267" s="726"/>
      <c r="QST267" s="726"/>
      <c r="QSU267" s="726"/>
      <c r="QSV267" s="726"/>
      <c r="QSW267" s="726"/>
      <c r="QSX267" s="726"/>
      <c r="QSY267" s="726"/>
      <c r="QSZ267" s="726"/>
      <c r="QTA267" s="726"/>
      <c r="QTB267" s="726"/>
      <c r="QTC267" s="726"/>
      <c r="QTD267" s="726"/>
      <c r="QTE267" s="726"/>
      <c r="QTF267" s="726"/>
      <c r="QTG267" s="726"/>
      <c r="QTH267" s="726"/>
      <c r="QTI267" s="726"/>
      <c r="QTJ267" s="726"/>
      <c r="QTK267" s="726"/>
      <c r="QTL267" s="726"/>
      <c r="QTM267" s="726"/>
      <c r="QTN267" s="726"/>
      <c r="QTO267" s="726"/>
      <c r="QTP267" s="726"/>
      <c r="QTQ267" s="726"/>
      <c r="QTR267" s="726"/>
      <c r="QTS267" s="726"/>
      <c r="QTT267" s="726"/>
      <c r="QTU267" s="726"/>
      <c r="QTV267" s="726"/>
      <c r="QTW267" s="726"/>
      <c r="QTX267" s="726"/>
      <c r="QTY267" s="726"/>
      <c r="QTZ267" s="726"/>
      <c r="QUA267" s="726"/>
      <c r="QUB267" s="726"/>
      <c r="QUC267" s="726"/>
      <c r="QUD267" s="726"/>
      <c r="QUE267" s="726"/>
      <c r="QUF267" s="726"/>
      <c r="QUG267" s="726"/>
      <c r="QUH267" s="726"/>
      <c r="QUI267" s="726"/>
      <c r="QUJ267" s="726"/>
      <c r="QUK267" s="726"/>
      <c r="QUL267" s="726"/>
      <c r="QUM267" s="726"/>
      <c r="QUN267" s="726"/>
      <c r="QUO267" s="726"/>
      <c r="QUP267" s="726"/>
      <c r="QUQ267" s="726"/>
      <c r="QUR267" s="726"/>
      <c r="QUS267" s="726"/>
      <c r="QUT267" s="726"/>
      <c r="QUU267" s="726"/>
      <c r="QUV267" s="726"/>
      <c r="QUW267" s="726"/>
      <c r="QUX267" s="726"/>
      <c r="QUY267" s="726"/>
      <c r="QUZ267" s="726"/>
      <c r="QVA267" s="726"/>
      <c r="QVB267" s="726"/>
      <c r="QVC267" s="726"/>
      <c r="QVD267" s="726"/>
      <c r="QVE267" s="726"/>
      <c r="QVF267" s="726"/>
      <c r="QVG267" s="726"/>
      <c r="QVH267" s="726"/>
      <c r="QVI267" s="726"/>
      <c r="QVJ267" s="726"/>
      <c r="QVK267" s="726"/>
      <c r="QVL267" s="726"/>
      <c r="QVM267" s="726"/>
      <c r="QVN267" s="726"/>
      <c r="QVO267" s="726"/>
      <c r="QVP267" s="726"/>
      <c r="QVQ267" s="726"/>
      <c r="QVR267" s="726"/>
      <c r="QVS267" s="726"/>
      <c r="QVT267" s="726"/>
      <c r="QVU267" s="726"/>
      <c r="QVV267" s="726"/>
      <c r="QVW267" s="726"/>
      <c r="QVX267" s="726"/>
      <c r="QVY267" s="726"/>
      <c r="QVZ267" s="726"/>
      <c r="QWA267" s="726"/>
      <c r="QWB267" s="726"/>
      <c r="QWC267" s="726"/>
      <c r="QWD267" s="726"/>
      <c r="QWE267" s="726"/>
      <c r="QWF267" s="726"/>
      <c r="QWG267" s="726"/>
      <c r="QWH267" s="726"/>
      <c r="QWI267" s="726"/>
      <c r="QWJ267" s="726"/>
      <c r="QWK267" s="726"/>
      <c r="QWL267" s="726"/>
      <c r="QWM267" s="726"/>
      <c r="QWN267" s="726"/>
      <c r="QWO267" s="726"/>
      <c r="QWP267" s="726"/>
      <c r="QWQ267" s="726"/>
      <c r="QWR267" s="726"/>
      <c r="QWS267" s="726"/>
      <c r="QWT267" s="726"/>
      <c r="QWU267" s="726"/>
      <c r="QWV267" s="726"/>
      <c r="QWW267" s="726"/>
      <c r="QWX267" s="726"/>
      <c r="QWY267" s="726"/>
      <c r="QWZ267" s="726"/>
      <c r="QXA267" s="726"/>
      <c r="QXB267" s="726"/>
      <c r="QXC267" s="726"/>
      <c r="QXD267" s="726"/>
      <c r="QXE267" s="726"/>
      <c r="QXF267" s="726"/>
      <c r="QXG267" s="726"/>
      <c r="QXH267" s="726"/>
      <c r="QXI267" s="726"/>
      <c r="QXJ267" s="726"/>
      <c r="QXK267" s="726"/>
      <c r="QXL267" s="726"/>
      <c r="QXM267" s="726"/>
      <c r="QXN267" s="726"/>
      <c r="QXO267" s="726"/>
      <c r="QXP267" s="726"/>
      <c r="QXQ267" s="726"/>
      <c r="QXR267" s="726"/>
      <c r="QXS267" s="726"/>
      <c r="QXT267" s="726"/>
      <c r="QXU267" s="726"/>
      <c r="QXV267" s="726"/>
      <c r="QXW267" s="726"/>
      <c r="QXX267" s="726"/>
      <c r="QXY267" s="726"/>
      <c r="QXZ267" s="726"/>
      <c r="QYA267" s="726"/>
      <c r="QYB267" s="726"/>
      <c r="QYC267" s="726"/>
      <c r="QYD267" s="726"/>
      <c r="QYE267" s="726"/>
      <c r="QYF267" s="726"/>
      <c r="QYG267" s="726"/>
      <c r="QYH267" s="726"/>
      <c r="QYI267" s="726"/>
      <c r="QYJ267" s="726"/>
      <c r="QYK267" s="726"/>
      <c r="QYL267" s="726"/>
      <c r="QYM267" s="726"/>
      <c r="QYN267" s="726"/>
      <c r="QYO267" s="726"/>
      <c r="QYP267" s="726"/>
      <c r="QYQ267" s="726"/>
      <c r="QYR267" s="726"/>
      <c r="QYS267" s="726"/>
      <c r="QYT267" s="726"/>
      <c r="QYU267" s="726"/>
      <c r="QYV267" s="726"/>
      <c r="QYW267" s="726"/>
      <c r="QYX267" s="726"/>
      <c r="QYY267" s="726"/>
      <c r="QYZ267" s="726"/>
      <c r="QZA267" s="726"/>
      <c r="QZB267" s="726"/>
      <c r="QZC267" s="726"/>
      <c r="QZD267" s="726"/>
      <c r="QZE267" s="726"/>
      <c r="QZF267" s="726"/>
      <c r="QZG267" s="726"/>
      <c r="QZH267" s="726"/>
      <c r="QZI267" s="726"/>
      <c r="QZJ267" s="726"/>
      <c r="QZK267" s="726"/>
      <c r="QZL267" s="726"/>
      <c r="QZM267" s="726"/>
      <c r="QZN267" s="726"/>
      <c r="QZO267" s="726"/>
      <c r="QZP267" s="726"/>
      <c r="QZQ267" s="726"/>
      <c r="QZR267" s="726"/>
      <c r="QZS267" s="726"/>
      <c r="QZT267" s="726"/>
      <c r="QZU267" s="726"/>
      <c r="QZV267" s="726"/>
      <c r="QZW267" s="726"/>
      <c r="QZX267" s="726"/>
      <c r="QZY267" s="726"/>
      <c r="QZZ267" s="726"/>
      <c r="RAA267" s="726"/>
      <c r="RAB267" s="726"/>
      <c r="RAC267" s="726"/>
      <c r="RAD267" s="726"/>
      <c r="RAE267" s="726"/>
      <c r="RAF267" s="726"/>
      <c r="RAG267" s="726"/>
      <c r="RAH267" s="726"/>
      <c r="RAI267" s="726"/>
      <c r="RAJ267" s="726"/>
      <c r="RAK267" s="726"/>
      <c r="RAL267" s="726"/>
      <c r="RAM267" s="726"/>
      <c r="RAN267" s="726"/>
      <c r="RAO267" s="726"/>
      <c r="RAP267" s="726"/>
      <c r="RAQ267" s="726"/>
      <c r="RAR267" s="726"/>
      <c r="RAS267" s="726"/>
      <c r="RAT267" s="726"/>
      <c r="RAU267" s="726"/>
      <c r="RAV267" s="726"/>
      <c r="RAW267" s="726"/>
      <c r="RAX267" s="726"/>
      <c r="RAY267" s="726"/>
      <c r="RAZ267" s="726"/>
      <c r="RBA267" s="726"/>
      <c r="RBB267" s="726"/>
      <c r="RBC267" s="726"/>
      <c r="RBD267" s="726"/>
      <c r="RBE267" s="726"/>
      <c r="RBF267" s="726"/>
      <c r="RBG267" s="726"/>
      <c r="RBH267" s="726"/>
      <c r="RBI267" s="726"/>
      <c r="RBJ267" s="726"/>
      <c r="RBK267" s="726"/>
      <c r="RBL267" s="726"/>
      <c r="RBM267" s="726"/>
      <c r="RBN267" s="726"/>
      <c r="RBO267" s="726"/>
      <c r="RBP267" s="726"/>
      <c r="RBQ267" s="726"/>
      <c r="RBR267" s="726"/>
      <c r="RBS267" s="726"/>
      <c r="RBT267" s="726"/>
      <c r="RBU267" s="726"/>
      <c r="RBV267" s="726"/>
      <c r="RBW267" s="726"/>
      <c r="RBX267" s="726"/>
      <c r="RBY267" s="726"/>
      <c r="RBZ267" s="726"/>
      <c r="RCA267" s="726"/>
      <c r="RCB267" s="726"/>
      <c r="RCC267" s="726"/>
      <c r="RCD267" s="726"/>
      <c r="RCE267" s="726"/>
      <c r="RCF267" s="726"/>
      <c r="RCG267" s="726"/>
      <c r="RCH267" s="726"/>
      <c r="RCI267" s="726"/>
      <c r="RCJ267" s="726"/>
      <c r="RCK267" s="726"/>
      <c r="RCL267" s="726"/>
      <c r="RCM267" s="726"/>
      <c r="RCN267" s="726"/>
      <c r="RCO267" s="726"/>
      <c r="RCP267" s="726"/>
      <c r="RCQ267" s="726"/>
      <c r="RCR267" s="726"/>
      <c r="RCS267" s="726"/>
      <c r="RCT267" s="726"/>
      <c r="RCU267" s="726"/>
      <c r="RCV267" s="726"/>
      <c r="RCW267" s="726"/>
      <c r="RCX267" s="726"/>
      <c r="RCY267" s="726"/>
      <c r="RCZ267" s="726"/>
      <c r="RDA267" s="726"/>
      <c r="RDB267" s="726"/>
      <c r="RDC267" s="726"/>
      <c r="RDD267" s="726"/>
      <c r="RDE267" s="726"/>
      <c r="RDF267" s="726"/>
      <c r="RDG267" s="726"/>
      <c r="RDH267" s="726"/>
      <c r="RDI267" s="726"/>
      <c r="RDJ267" s="726"/>
      <c r="RDK267" s="726"/>
      <c r="RDL267" s="726"/>
      <c r="RDM267" s="726"/>
      <c r="RDN267" s="726"/>
      <c r="RDO267" s="726"/>
      <c r="RDP267" s="726"/>
      <c r="RDQ267" s="726"/>
      <c r="RDR267" s="726"/>
      <c r="RDS267" s="726"/>
      <c r="RDT267" s="726"/>
      <c r="RDU267" s="726"/>
      <c r="RDV267" s="726"/>
      <c r="RDW267" s="726"/>
      <c r="RDX267" s="726"/>
      <c r="RDY267" s="726"/>
      <c r="RDZ267" s="726"/>
      <c r="REA267" s="726"/>
      <c r="REB267" s="726"/>
      <c r="REC267" s="726"/>
      <c r="RED267" s="726"/>
      <c r="REE267" s="726"/>
      <c r="REF267" s="726"/>
      <c r="REG267" s="726"/>
      <c r="REH267" s="726"/>
      <c r="REI267" s="726"/>
      <c r="REJ267" s="726"/>
      <c r="REK267" s="726"/>
      <c r="REL267" s="726"/>
      <c r="REM267" s="726"/>
      <c r="REN267" s="726"/>
      <c r="REO267" s="726"/>
      <c r="REP267" s="726"/>
      <c r="REQ267" s="726"/>
      <c r="RER267" s="726"/>
      <c r="RES267" s="726"/>
      <c r="RET267" s="726"/>
      <c r="REU267" s="726"/>
      <c r="REV267" s="726"/>
      <c r="REW267" s="726"/>
      <c r="REX267" s="726"/>
      <c r="REY267" s="726"/>
      <c r="REZ267" s="726"/>
      <c r="RFA267" s="726"/>
      <c r="RFB267" s="726"/>
      <c r="RFC267" s="726"/>
      <c r="RFD267" s="726"/>
      <c r="RFE267" s="726"/>
      <c r="RFF267" s="726"/>
      <c r="RFG267" s="726"/>
      <c r="RFH267" s="726"/>
      <c r="RFI267" s="726"/>
      <c r="RFJ267" s="726"/>
      <c r="RFK267" s="726"/>
      <c r="RFL267" s="726"/>
      <c r="RFM267" s="726"/>
      <c r="RFN267" s="726"/>
      <c r="RFO267" s="726"/>
      <c r="RFP267" s="726"/>
      <c r="RFQ267" s="726"/>
      <c r="RFR267" s="726"/>
      <c r="RFS267" s="726"/>
      <c r="RFT267" s="726"/>
      <c r="RFU267" s="726"/>
      <c r="RFV267" s="726"/>
      <c r="RFW267" s="726"/>
      <c r="RFX267" s="726"/>
      <c r="RFY267" s="726"/>
      <c r="RFZ267" s="726"/>
      <c r="RGA267" s="726"/>
      <c r="RGB267" s="726"/>
      <c r="RGC267" s="726"/>
      <c r="RGD267" s="726"/>
      <c r="RGE267" s="726"/>
      <c r="RGF267" s="726"/>
      <c r="RGG267" s="726"/>
      <c r="RGH267" s="726"/>
      <c r="RGI267" s="726"/>
      <c r="RGJ267" s="726"/>
      <c r="RGK267" s="726"/>
      <c r="RGL267" s="726"/>
      <c r="RGM267" s="726"/>
      <c r="RGN267" s="726"/>
      <c r="RGO267" s="726"/>
      <c r="RGP267" s="726"/>
      <c r="RGQ267" s="726"/>
      <c r="RGR267" s="726"/>
      <c r="RGS267" s="726"/>
      <c r="RGT267" s="726"/>
      <c r="RGU267" s="726"/>
      <c r="RGV267" s="726"/>
      <c r="RGW267" s="726"/>
      <c r="RGX267" s="726"/>
      <c r="RGY267" s="726"/>
      <c r="RGZ267" s="726"/>
      <c r="RHA267" s="726"/>
      <c r="RHB267" s="726"/>
      <c r="RHC267" s="726"/>
      <c r="RHD267" s="726"/>
      <c r="RHE267" s="726"/>
      <c r="RHF267" s="726"/>
      <c r="RHG267" s="726"/>
      <c r="RHH267" s="726"/>
      <c r="RHI267" s="726"/>
      <c r="RHJ267" s="726"/>
      <c r="RHK267" s="726"/>
      <c r="RHL267" s="726"/>
      <c r="RHM267" s="726"/>
      <c r="RHN267" s="726"/>
      <c r="RHO267" s="726"/>
      <c r="RHP267" s="726"/>
      <c r="RHQ267" s="726"/>
      <c r="RHR267" s="726"/>
      <c r="RHS267" s="726"/>
      <c r="RHT267" s="726"/>
      <c r="RHU267" s="726"/>
      <c r="RHV267" s="726"/>
      <c r="RHW267" s="726"/>
      <c r="RHX267" s="726"/>
      <c r="RHY267" s="726"/>
      <c r="RHZ267" s="726"/>
      <c r="RIA267" s="726"/>
      <c r="RIB267" s="726"/>
      <c r="RIC267" s="726"/>
      <c r="RID267" s="726"/>
      <c r="RIE267" s="726"/>
      <c r="RIF267" s="726"/>
      <c r="RIG267" s="726"/>
      <c r="RIH267" s="726"/>
      <c r="RII267" s="726"/>
      <c r="RIJ267" s="726"/>
      <c r="RIK267" s="726"/>
      <c r="RIL267" s="726"/>
      <c r="RIM267" s="726"/>
      <c r="RIN267" s="726"/>
      <c r="RIO267" s="726"/>
      <c r="RIP267" s="726"/>
      <c r="RIQ267" s="726"/>
      <c r="RIR267" s="726"/>
      <c r="RIS267" s="726"/>
      <c r="RIT267" s="726"/>
      <c r="RIU267" s="726"/>
      <c r="RIV267" s="726"/>
      <c r="RIW267" s="726"/>
      <c r="RIX267" s="726"/>
      <c r="RIY267" s="726"/>
      <c r="RIZ267" s="726"/>
      <c r="RJA267" s="726"/>
      <c r="RJB267" s="726"/>
      <c r="RJC267" s="726"/>
      <c r="RJD267" s="726"/>
      <c r="RJE267" s="726"/>
      <c r="RJF267" s="726"/>
      <c r="RJG267" s="726"/>
      <c r="RJH267" s="726"/>
      <c r="RJI267" s="726"/>
      <c r="RJJ267" s="726"/>
      <c r="RJK267" s="726"/>
      <c r="RJL267" s="726"/>
      <c r="RJM267" s="726"/>
      <c r="RJN267" s="726"/>
      <c r="RJO267" s="726"/>
      <c r="RJP267" s="726"/>
      <c r="RJQ267" s="726"/>
      <c r="RJR267" s="726"/>
      <c r="RJS267" s="726"/>
      <c r="RJT267" s="726"/>
      <c r="RJU267" s="726"/>
      <c r="RJV267" s="726"/>
      <c r="RJW267" s="726"/>
      <c r="RJX267" s="726"/>
      <c r="RJY267" s="726"/>
      <c r="RJZ267" s="726"/>
      <c r="RKA267" s="726"/>
      <c r="RKB267" s="726"/>
      <c r="RKC267" s="726"/>
      <c r="RKD267" s="726"/>
      <c r="RKE267" s="726"/>
      <c r="RKF267" s="726"/>
      <c r="RKG267" s="726"/>
      <c r="RKH267" s="726"/>
      <c r="RKI267" s="726"/>
      <c r="RKJ267" s="726"/>
      <c r="RKK267" s="726"/>
      <c r="RKL267" s="726"/>
      <c r="RKM267" s="726"/>
      <c r="RKN267" s="726"/>
      <c r="RKO267" s="726"/>
      <c r="RKP267" s="726"/>
      <c r="RKQ267" s="726"/>
      <c r="RKR267" s="726"/>
      <c r="RKS267" s="726"/>
      <c r="RKT267" s="726"/>
      <c r="RKU267" s="726"/>
      <c r="RKV267" s="726"/>
      <c r="RKW267" s="726"/>
      <c r="RKX267" s="726"/>
      <c r="RKY267" s="726"/>
      <c r="RKZ267" s="726"/>
      <c r="RLA267" s="726"/>
      <c r="RLB267" s="726"/>
      <c r="RLC267" s="726"/>
      <c r="RLD267" s="726"/>
      <c r="RLE267" s="726"/>
      <c r="RLF267" s="726"/>
      <c r="RLG267" s="726"/>
      <c r="RLH267" s="726"/>
      <c r="RLI267" s="726"/>
      <c r="RLJ267" s="726"/>
      <c r="RLK267" s="726"/>
      <c r="RLL267" s="726"/>
      <c r="RLM267" s="726"/>
      <c r="RLN267" s="726"/>
      <c r="RLO267" s="726"/>
      <c r="RLP267" s="726"/>
      <c r="RLQ267" s="726"/>
      <c r="RLR267" s="726"/>
      <c r="RLS267" s="726"/>
      <c r="RLT267" s="726"/>
      <c r="RLU267" s="726"/>
      <c r="RLV267" s="726"/>
      <c r="RLW267" s="726"/>
      <c r="RLX267" s="726"/>
      <c r="RLY267" s="726"/>
      <c r="RLZ267" s="726"/>
      <c r="RMA267" s="726"/>
      <c r="RMB267" s="726"/>
      <c r="RMC267" s="726"/>
      <c r="RMD267" s="726"/>
      <c r="RME267" s="726"/>
      <c r="RMF267" s="726"/>
      <c r="RMG267" s="726"/>
      <c r="RMH267" s="726"/>
      <c r="RMI267" s="726"/>
      <c r="RMJ267" s="726"/>
      <c r="RMK267" s="726"/>
      <c r="RML267" s="726"/>
      <c r="RMM267" s="726"/>
      <c r="RMN267" s="726"/>
      <c r="RMO267" s="726"/>
      <c r="RMP267" s="726"/>
      <c r="RMQ267" s="726"/>
      <c r="RMR267" s="726"/>
      <c r="RMS267" s="726"/>
      <c r="RMT267" s="726"/>
      <c r="RMU267" s="726"/>
      <c r="RMV267" s="726"/>
      <c r="RMW267" s="726"/>
      <c r="RMX267" s="726"/>
      <c r="RMY267" s="726"/>
      <c r="RMZ267" s="726"/>
      <c r="RNA267" s="726"/>
      <c r="RNB267" s="726"/>
      <c r="RNC267" s="726"/>
      <c r="RND267" s="726"/>
      <c r="RNE267" s="726"/>
      <c r="RNF267" s="726"/>
      <c r="RNG267" s="726"/>
      <c r="RNH267" s="726"/>
      <c r="RNI267" s="726"/>
      <c r="RNJ267" s="726"/>
      <c r="RNK267" s="726"/>
      <c r="RNL267" s="726"/>
      <c r="RNM267" s="726"/>
      <c r="RNN267" s="726"/>
      <c r="RNO267" s="726"/>
      <c r="RNP267" s="726"/>
      <c r="RNQ267" s="726"/>
      <c r="RNR267" s="726"/>
      <c r="RNS267" s="726"/>
      <c r="RNT267" s="726"/>
      <c r="RNU267" s="726"/>
      <c r="RNV267" s="726"/>
      <c r="RNW267" s="726"/>
      <c r="RNX267" s="726"/>
      <c r="RNY267" s="726"/>
      <c r="RNZ267" s="726"/>
      <c r="ROA267" s="726"/>
      <c r="ROB267" s="726"/>
      <c r="ROC267" s="726"/>
      <c r="ROD267" s="726"/>
      <c r="ROE267" s="726"/>
      <c r="ROF267" s="726"/>
      <c r="ROG267" s="726"/>
      <c r="ROH267" s="726"/>
      <c r="ROI267" s="726"/>
      <c r="ROJ267" s="726"/>
      <c r="ROK267" s="726"/>
      <c r="ROL267" s="726"/>
      <c r="ROM267" s="726"/>
      <c r="RON267" s="726"/>
      <c r="ROO267" s="726"/>
      <c r="ROP267" s="726"/>
      <c r="ROQ267" s="726"/>
      <c r="ROR267" s="726"/>
      <c r="ROS267" s="726"/>
      <c r="ROT267" s="726"/>
      <c r="ROU267" s="726"/>
      <c r="ROV267" s="726"/>
      <c r="ROW267" s="726"/>
      <c r="ROX267" s="726"/>
      <c r="ROY267" s="726"/>
      <c r="ROZ267" s="726"/>
      <c r="RPA267" s="726"/>
      <c r="RPB267" s="726"/>
      <c r="RPC267" s="726"/>
      <c r="RPD267" s="726"/>
      <c r="RPE267" s="726"/>
      <c r="RPF267" s="726"/>
      <c r="RPG267" s="726"/>
      <c r="RPH267" s="726"/>
      <c r="RPI267" s="726"/>
      <c r="RPJ267" s="726"/>
      <c r="RPK267" s="726"/>
      <c r="RPL267" s="726"/>
      <c r="RPM267" s="726"/>
      <c r="RPN267" s="726"/>
      <c r="RPO267" s="726"/>
      <c r="RPP267" s="726"/>
      <c r="RPQ267" s="726"/>
      <c r="RPR267" s="726"/>
      <c r="RPS267" s="726"/>
      <c r="RPT267" s="726"/>
      <c r="RPU267" s="726"/>
      <c r="RPV267" s="726"/>
      <c r="RPW267" s="726"/>
      <c r="RPX267" s="726"/>
      <c r="RPY267" s="726"/>
      <c r="RPZ267" s="726"/>
      <c r="RQA267" s="726"/>
      <c r="RQB267" s="726"/>
      <c r="RQC267" s="726"/>
      <c r="RQD267" s="726"/>
      <c r="RQE267" s="726"/>
      <c r="RQF267" s="726"/>
      <c r="RQG267" s="726"/>
      <c r="RQH267" s="726"/>
      <c r="RQI267" s="726"/>
      <c r="RQJ267" s="726"/>
      <c r="RQK267" s="726"/>
      <c r="RQL267" s="726"/>
      <c r="RQM267" s="726"/>
      <c r="RQN267" s="726"/>
      <c r="RQO267" s="726"/>
      <c r="RQP267" s="726"/>
      <c r="RQQ267" s="726"/>
      <c r="RQR267" s="726"/>
      <c r="RQS267" s="726"/>
      <c r="RQT267" s="726"/>
      <c r="RQU267" s="726"/>
      <c r="RQV267" s="726"/>
      <c r="RQW267" s="726"/>
      <c r="RQX267" s="726"/>
      <c r="RQY267" s="726"/>
      <c r="RQZ267" s="726"/>
      <c r="RRA267" s="726"/>
      <c r="RRB267" s="726"/>
      <c r="RRC267" s="726"/>
      <c r="RRD267" s="726"/>
      <c r="RRE267" s="726"/>
      <c r="RRF267" s="726"/>
      <c r="RRG267" s="726"/>
      <c r="RRH267" s="726"/>
      <c r="RRI267" s="726"/>
      <c r="RRJ267" s="726"/>
      <c r="RRK267" s="726"/>
      <c r="RRL267" s="726"/>
      <c r="RRM267" s="726"/>
      <c r="RRN267" s="726"/>
      <c r="RRO267" s="726"/>
      <c r="RRP267" s="726"/>
      <c r="RRQ267" s="726"/>
      <c r="RRR267" s="726"/>
      <c r="RRS267" s="726"/>
      <c r="RRT267" s="726"/>
      <c r="RRU267" s="726"/>
      <c r="RRV267" s="726"/>
      <c r="RRW267" s="726"/>
      <c r="RRX267" s="726"/>
      <c r="RRY267" s="726"/>
      <c r="RRZ267" s="726"/>
      <c r="RSA267" s="726"/>
      <c r="RSB267" s="726"/>
      <c r="RSC267" s="726"/>
      <c r="RSD267" s="726"/>
      <c r="RSE267" s="726"/>
      <c r="RSF267" s="726"/>
      <c r="RSG267" s="726"/>
      <c r="RSH267" s="726"/>
      <c r="RSI267" s="726"/>
      <c r="RSJ267" s="726"/>
      <c r="RSK267" s="726"/>
      <c r="RSL267" s="726"/>
      <c r="RSM267" s="726"/>
      <c r="RSN267" s="726"/>
      <c r="RSO267" s="726"/>
      <c r="RSP267" s="726"/>
      <c r="RSQ267" s="726"/>
      <c r="RSR267" s="726"/>
      <c r="RSS267" s="726"/>
      <c r="RST267" s="726"/>
      <c r="RSU267" s="726"/>
      <c r="RSV267" s="726"/>
      <c r="RSW267" s="726"/>
      <c r="RSX267" s="726"/>
      <c r="RSY267" s="726"/>
      <c r="RSZ267" s="726"/>
      <c r="RTA267" s="726"/>
      <c r="RTB267" s="726"/>
      <c r="RTC267" s="726"/>
      <c r="RTD267" s="726"/>
      <c r="RTE267" s="726"/>
      <c r="RTF267" s="726"/>
      <c r="RTG267" s="726"/>
      <c r="RTH267" s="726"/>
      <c r="RTI267" s="726"/>
      <c r="RTJ267" s="726"/>
      <c r="RTK267" s="726"/>
      <c r="RTL267" s="726"/>
      <c r="RTM267" s="726"/>
      <c r="RTN267" s="726"/>
      <c r="RTO267" s="726"/>
      <c r="RTP267" s="726"/>
      <c r="RTQ267" s="726"/>
      <c r="RTR267" s="726"/>
      <c r="RTS267" s="726"/>
      <c r="RTT267" s="726"/>
      <c r="RTU267" s="726"/>
      <c r="RTV267" s="726"/>
      <c r="RTW267" s="726"/>
      <c r="RTX267" s="726"/>
      <c r="RTY267" s="726"/>
      <c r="RTZ267" s="726"/>
      <c r="RUA267" s="726"/>
      <c r="RUB267" s="726"/>
      <c r="RUC267" s="726"/>
      <c r="RUD267" s="726"/>
      <c r="RUE267" s="726"/>
      <c r="RUF267" s="726"/>
      <c r="RUG267" s="726"/>
      <c r="RUH267" s="726"/>
      <c r="RUI267" s="726"/>
      <c r="RUJ267" s="726"/>
      <c r="RUK267" s="726"/>
      <c r="RUL267" s="726"/>
      <c r="RUM267" s="726"/>
      <c r="RUN267" s="726"/>
      <c r="RUO267" s="726"/>
      <c r="RUP267" s="726"/>
      <c r="RUQ267" s="726"/>
      <c r="RUR267" s="726"/>
      <c r="RUS267" s="726"/>
      <c r="RUT267" s="726"/>
      <c r="RUU267" s="726"/>
      <c r="RUV267" s="726"/>
      <c r="RUW267" s="726"/>
      <c r="RUX267" s="726"/>
      <c r="RUY267" s="726"/>
      <c r="RUZ267" s="726"/>
      <c r="RVA267" s="726"/>
      <c r="RVB267" s="726"/>
      <c r="RVC267" s="726"/>
      <c r="RVD267" s="726"/>
      <c r="RVE267" s="726"/>
      <c r="RVF267" s="726"/>
      <c r="RVG267" s="726"/>
      <c r="RVH267" s="726"/>
      <c r="RVI267" s="726"/>
      <c r="RVJ267" s="726"/>
      <c r="RVK267" s="726"/>
      <c r="RVL267" s="726"/>
      <c r="RVM267" s="726"/>
      <c r="RVN267" s="726"/>
      <c r="RVO267" s="726"/>
      <c r="RVP267" s="726"/>
      <c r="RVQ267" s="726"/>
      <c r="RVR267" s="726"/>
      <c r="RVS267" s="726"/>
      <c r="RVT267" s="726"/>
      <c r="RVU267" s="726"/>
      <c r="RVV267" s="726"/>
      <c r="RVW267" s="726"/>
      <c r="RVX267" s="726"/>
      <c r="RVY267" s="726"/>
      <c r="RVZ267" s="726"/>
      <c r="RWA267" s="726"/>
      <c r="RWB267" s="726"/>
      <c r="RWC267" s="726"/>
      <c r="RWD267" s="726"/>
      <c r="RWE267" s="726"/>
      <c r="RWF267" s="726"/>
      <c r="RWG267" s="726"/>
      <c r="RWH267" s="726"/>
      <c r="RWI267" s="726"/>
      <c r="RWJ267" s="726"/>
      <c r="RWK267" s="726"/>
      <c r="RWL267" s="726"/>
      <c r="RWM267" s="726"/>
      <c r="RWN267" s="726"/>
      <c r="RWO267" s="726"/>
      <c r="RWP267" s="726"/>
      <c r="RWQ267" s="726"/>
      <c r="RWR267" s="726"/>
      <c r="RWS267" s="726"/>
      <c r="RWT267" s="726"/>
      <c r="RWU267" s="726"/>
      <c r="RWV267" s="726"/>
      <c r="RWW267" s="726"/>
      <c r="RWX267" s="726"/>
      <c r="RWY267" s="726"/>
      <c r="RWZ267" s="726"/>
      <c r="RXA267" s="726"/>
      <c r="RXB267" s="726"/>
      <c r="RXC267" s="726"/>
      <c r="RXD267" s="726"/>
      <c r="RXE267" s="726"/>
      <c r="RXF267" s="726"/>
      <c r="RXG267" s="726"/>
      <c r="RXH267" s="726"/>
      <c r="RXI267" s="726"/>
      <c r="RXJ267" s="726"/>
      <c r="RXK267" s="726"/>
      <c r="RXL267" s="726"/>
      <c r="RXM267" s="726"/>
      <c r="RXN267" s="726"/>
      <c r="RXO267" s="726"/>
      <c r="RXP267" s="726"/>
      <c r="RXQ267" s="726"/>
      <c r="RXR267" s="726"/>
      <c r="RXS267" s="726"/>
      <c r="RXT267" s="726"/>
      <c r="RXU267" s="726"/>
      <c r="RXV267" s="726"/>
      <c r="RXW267" s="726"/>
      <c r="RXX267" s="726"/>
      <c r="RXY267" s="726"/>
      <c r="RXZ267" s="726"/>
      <c r="RYA267" s="726"/>
      <c r="RYB267" s="726"/>
      <c r="RYC267" s="726"/>
      <c r="RYD267" s="726"/>
      <c r="RYE267" s="726"/>
      <c r="RYF267" s="726"/>
      <c r="RYG267" s="726"/>
      <c r="RYH267" s="726"/>
      <c r="RYI267" s="726"/>
      <c r="RYJ267" s="726"/>
      <c r="RYK267" s="726"/>
      <c r="RYL267" s="726"/>
      <c r="RYM267" s="726"/>
      <c r="RYN267" s="726"/>
      <c r="RYO267" s="726"/>
      <c r="RYP267" s="726"/>
      <c r="RYQ267" s="726"/>
      <c r="RYR267" s="726"/>
      <c r="RYS267" s="726"/>
      <c r="RYT267" s="726"/>
      <c r="RYU267" s="726"/>
      <c r="RYV267" s="726"/>
      <c r="RYW267" s="726"/>
      <c r="RYX267" s="726"/>
      <c r="RYY267" s="726"/>
      <c r="RYZ267" s="726"/>
      <c r="RZA267" s="726"/>
      <c r="RZB267" s="726"/>
      <c r="RZC267" s="726"/>
      <c r="RZD267" s="726"/>
      <c r="RZE267" s="726"/>
      <c r="RZF267" s="726"/>
      <c r="RZG267" s="726"/>
      <c r="RZH267" s="726"/>
      <c r="RZI267" s="726"/>
      <c r="RZJ267" s="726"/>
      <c r="RZK267" s="726"/>
      <c r="RZL267" s="726"/>
      <c r="RZM267" s="726"/>
      <c r="RZN267" s="726"/>
      <c r="RZO267" s="726"/>
      <c r="RZP267" s="726"/>
      <c r="RZQ267" s="726"/>
      <c r="RZR267" s="726"/>
      <c r="RZS267" s="726"/>
      <c r="RZT267" s="726"/>
      <c r="RZU267" s="726"/>
      <c r="RZV267" s="726"/>
      <c r="RZW267" s="726"/>
      <c r="RZX267" s="726"/>
      <c r="RZY267" s="726"/>
      <c r="RZZ267" s="726"/>
      <c r="SAA267" s="726"/>
      <c r="SAB267" s="726"/>
      <c r="SAC267" s="726"/>
      <c r="SAD267" s="726"/>
      <c r="SAE267" s="726"/>
      <c r="SAF267" s="726"/>
      <c r="SAG267" s="726"/>
      <c r="SAH267" s="726"/>
      <c r="SAI267" s="726"/>
      <c r="SAJ267" s="726"/>
      <c r="SAK267" s="726"/>
      <c r="SAL267" s="726"/>
      <c r="SAM267" s="726"/>
      <c r="SAN267" s="726"/>
      <c r="SAO267" s="726"/>
      <c r="SAP267" s="726"/>
      <c r="SAQ267" s="726"/>
      <c r="SAR267" s="726"/>
      <c r="SAS267" s="726"/>
      <c r="SAT267" s="726"/>
      <c r="SAU267" s="726"/>
      <c r="SAV267" s="726"/>
      <c r="SAW267" s="726"/>
      <c r="SAX267" s="726"/>
      <c r="SAY267" s="726"/>
      <c r="SAZ267" s="726"/>
      <c r="SBA267" s="726"/>
      <c r="SBB267" s="726"/>
      <c r="SBC267" s="726"/>
      <c r="SBD267" s="726"/>
      <c r="SBE267" s="726"/>
      <c r="SBF267" s="726"/>
      <c r="SBG267" s="726"/>
      <c r="SBH267" s="726"/>
      <c r="SBI267" s="726"/>
      <c r="SBJ267" s="726"/>
      <c r="SBK267" s="726"/>
      <c r="SBL267" s="726"/>
      <c r="SBM267" s="726"/>
      <c r="SBN267" s="726"/>
      <c r="SBO267" s="726"/>
      <c r="SBP267" s="726"/>
      <c r="SBQ267" s="726"/>
      <c r="SBR267" s="726"/>
      <c r="SBS267" s="726"/>
      <c r="SBT267" s="726"/>
      <c r="SBU267" s="726"/>
      <c r="SBV267" s="726"/>
      <c r="SBW267" s="726"/>
      <c r="SBX267" s="726"/>
      <c r="SBY267" s="726"/>
      <c r="SBZ267" s="726"/>
      <c r="SCA267" s="726"/>
      <c r="SCB267" s="726"/>
      <c r="SCC267" s="726"/>
      <c r="SCD267" s="726"/>
      <c r="SCE267" s="726"/>
      <c r="SCF267" s="726"/>
      <c r="SCG267" s="726"/>
      <c r="SCH267" s="726"/>
      <c r="SCI267" s="726"/>
      <c r="SCJ267" s="726"/>
      <c r="SCK267" s="726"/>
      <c r="SCL267" s="726"/>
      <c r="SCM267" s="726"/>
      <c r="SCN267" s="726"/>
      <c r="SCO267" s="726"/>
      <c r="SCP267" s="726"/>
      <c r="SCQ267" s="726"/>
      <c r="SCR267" s="726"/>
      <c r="SCS267" s="726"/>
      <c r="SCT267" s="726"/>
      <c r="SCU267" s="726"/>
      <c r="SCV267" s="726"/>
      <c r="SCW267" s="726"/>
      <c r="SCX267" s="726"/>
      <c r="SCY267" s="726"/>
      <c r="SCZ267" s="726"/>
      <c r="SDA267" s="726"/>
      <c r="SDB267" s="726"/>
      <c r="SDC267" s="726"/>
      <c r="SDD267" s="726"/>
      <c r="SDE267" s="726"/>
      <c r="SDF267" s="726"/>
      <c r="SDG267" s="726"/>
      <c r="SDH267" s="726"/>
      <c r="SDI267" s="726"/>
      <c r="SDJ267" s="726"/>
      <c r="SDK267" s="726"/>
      <c r="SDL267" s="726"/>
      <c r="SDM267" s="726"/>
      <c r="SDN267" s="726"/>
      <c r="SDO267" s="726"/>
      <c r="SDP267" s="726"/>
      <c r="SDQ267" s="726"/>
      <c r="SDR267" s="726"/>
      <c r="SDS267" s="726"/>
      <c r="SDT267" s="726"/>
      <c r="SDU267" s="726"/>
      <c r="SDV267" s="726"/>
      <c r="SDW267" s="726"/>
      <c r="SDX267" s="726"/>
      <c r="SDY267" s="726"/>
      <c r="SDZ267" s="726"/>
      <c r="SEA267" s="726"/>
      <c r="SEB267" s="726"/>
      <c r="SEC267" s="726"/>
      <c r="SED267" s="726"/>
      <c r="SEE267" s="726"/>
      <c r="SEF267" s="726"/>
      <c r="SEG267" s="726"/>
      <c r="SEH267" s="726"/>
      <c r="SEI267" s="726"/>
      <c r="SEJ267" s="726"/>
      <c r="SEK267" s="726"/>
      <c r="SEL267" s="726"/>
      <c r="SEM267" s="726"/>
      <c r="SEN267" s="726"/>
      <c r="SEO267" s="726"/>
      <c r="SEP267" s="726"/>
      <c r="SEQ267" s="726"/>
      <c r="SER267" s="726"/>
      <c r="SES267" s="726"/>
      <c r="SET267" s="726"/>
      <c r="SEU267" s="726"/>
      <c r="SEV267" s="726"/>
      <c r="SEW267" s="726"/>
      <c r="SEX267" s="726"/>
      <c r="SEY267" s="726"/>
      <c r="SEZ267" s="726"/>
      <c r="SFA267" s="726"/>
      <c r="SFB267" s="726"/>
      <c r="SFC267" s="726"/>
      <c r="SFD267" s="726"/>
      <c r="SFE267" s="726"/>
      <c r="SFF267" s="726"/>
      <c r="SFG267" s="726"/>
      <c r="SFH267" s="726"/>
      <c r="SFI267" s="726"/>
      <c r="SFJ267" s="726"/>
      <c r="SFK267" s="726"/>
      <c r="SFL267" s="726"/>
      <c r="SFM267" s="726"/>
      <c r="SFN267" s="726"/>
      <c r="SFO267" s="726"/>
      <c r="SFP267" s="726"/>
      <c r="SFQ267" s="726"/>
      <c r="SFR267" s="726"/>
      <c r="SFS267" s="726"/>
      <c r="SFT267" s="726"/>
      <c r="SFU267" s="726"/>
      <c r="SFV267" s="726"/>
      <c r="SFW267" s="726"/>
      <c r="SFX267" s="726"/>
      <c r="SFY267" s="726"/>
      <c r="SFZ267" s="726"/>
      <c r="SGA267" s="726"/>
      <c r="SGB267" s="726"/>
      <c r="SGC267" s="726"/>
      <c r="SGD267" s="726"/>
      <c r="SGE267" s="726"/>
      <c r="SGF267" s="726"/>
      <c r="SGG267" s="726"/>
      <c r="SGH267" s="726"/>
      <c r="SGI267" s="726"/>
      <c r="SGJ267" s="726"/>
      <c r="SGK267" s="726"/>
      <c r="SGL267" s="726"/>
      <c r="SGM267" s="726"/>
      <c r="SGN267" s="726"/>
      <c r="SGO267" s="726"/>
      <c r="SGP267" s="726"/>
      <c r="SGQ267" s="726"/>
      <c r="SGR267" s="726"/>
      <c r="SGS267" s="726"/>
      <c r="SGT267" s="726"/>
      <c r="SGU267" s="726"/>
      <c r="SGV267" s="726"/>
      <c r="SGW267" s="726"/>
      <c r="SGX267" s="726"/>
      <c r="SGY267" s="726"/>
      <c r="SGZ267" s="726"/>
      <c r="SHA267" s="726"/>
      <c r="SHB267" s="726"/>
      <c r="SHC267" s="726"/>
      <c r="SHD267" s="726"/>
      <c r="SHE267" s="726"/>
      <c r="SHF267" s="726"/>
      <c r="SHG267" s="726"/>
      <c r="SHH267" s="726"/>
      <c r="SHI267" s="726"/>
      <c r="SHJ267" s="726"/>
      <c r="SHK267" s="726"/>
      <c r="SHL267" s="726"/>
      <c r="SHM267" s="726"/>
      <c r="SHN267" s="726"/>
      <c r="SHO267" s="726"/>
      <c r="SHP267" s="726"/>
      <c r="SHQ267" s="726"/>
      <c r="SHR267" s="726"/>
      <c r="SHS267" s="726"/>
      <c r="SHT267" s="726"/>
      <c r="SHU267" s="726"/>
      <c r="SHV267" s="726"/>
      <c r="SHW267" s="726"/>
      <c r="SHX267" s="726"/>
      <c r="SHY267" s="726"/>
      <c r="SHZ267" s="726"/>
      <c r="SIA267" s="726"/>
      <c r="SIB267" s="726"/>
      <c r="SIC267" s="726"/>
      <c r="SID267" s="726"/>
      <c r="SIE267" s="726"/>
      <c r="SIF267" s="726"/>
      <c r="SIG267" s="726"/>
      <c r="SIH267" s="726"/>
      <c r="SII267" s="726"/>
      <c r="SIJ267" s="726"/>
      <c r="SIK267" s="726"/>
      <c r="SIL267" s="726"/>
      <c r="SIM267" s="726"/>
      <c r="SIN267" s="726"/>
      <c r="SIO267" s="726"/>
      <c r="SIP267" s="726"/>
      <c r="SIQ267" s="726"/>
      <c r="SIR267" s="726"/>
      <c r="SIS267" s="726"/>
      <c r="SIT267" s="726"/>
      <c r="SIU267" s="726"/>
      <c r="SIV267" s="726"/>
      <c r="SIW267" s="726"/>
      <c r="SIX267" s="726"/>
      <c r="SIY267" s="726"/>
      <c r="SIZ267" s="726"/>
      <c r="SJA267" s="726"/>
      <c r="SJB267" s="726"/>
      <c r="SJC267" s="726"/>
      <c r="SJD267" s="726"/>
      <c r="SJE267" s="726"/>
      <c r="SJF267" s="726"/>
      <c r="SJG267" s="726"/>
      <c r="SJH267" s="726"/>
      <c r="SJI267" s="726"/>
      <c r="SJJ267" s="726"/>
      <c r="SJK267" s="726"/>
      <c r="SJL267" s="726"/>
      <c r="SJM267" s="726"/>
      <c r="SJN267" s="726"/>
      <c r="SJO267" s="726"/>
      <c r="SJP267" s="726"/>
      <c r="SJQ267" s="726"/>
      <c r="SJR267" s="726"/>
      <c r="SJS267" s="726"/>
      <c r="SJT267" s="726"/>
      <c r="SJU267" s="726"/>
      <c r="SJV267" s="726"/>
      <c r="SJW267" s="726"/>
      <c r="SJX267" s="726"/>
      <c r="SJY267" s="726"/>
      <c r="SJZ267" s="726"/>
      <c r="SKA267" s="726"/>
      <c r="SKB267" s="726"/>
      <c r="SKC267" s="726"/>
      <c r="SKD267" s="726"/>
      <c r="SKE267" s="726"/>
      <c r="SKF267" s="726"/>
      <c r="SKG267" s="726"/>
      <c r="SKH267" s="726"/>
      <c r="SKI267" s="726"/>
      <c r="SKJ267" s="726"/>
      <c r="SKK267" s="726"/>
      <c r="SKL267" s="726"/>
      <c r="SKM267" s="726"/>
      <c r="SKN267" s="726"/>
      <c r="SKO267" s="726"/>
      <c r="SKP267" s="726"/>
      <c r="SKQ267" s="726"/>
      <c r="SKR267" s="726"/>
      <c r="SKS267" s="726"/>
      <c r="SKT267" s="726"/>
      <c r="SKU267" s="726"/>
      <c r="SKV267" s="726"/>
      <c r="SKW267" s="726"/>
      <c r="SKX267" s="726"/>
      <c r="SKY267" s="726"/>
      <c r="SKZ267" s="726"/>
      <c r="SLA267" s="726"/>
      <c r="SLB267" s="726"/>
      <c r="SLC267" s="726"/>
      <c r="SLD267" s="726"/>
      <c r="SLE267" s="726"/>
      <c r="SLF267" s="726"/>
      <c r="SLG267" s="726"/>
      <c r="SLH267" s="726"/>
      <c r="SLI267" s="726"/>
      <c r="SLJ267" s="726"/>
      <c r="SLK267" s="726"/>
      <c r="SLL267" s="726"/>
      <c r="SLM267" s="726"/>
      <c r="SLN267" s="726"/>
      <c r="SLO267" s="726"/>
      <c r="SLP267" s="726"/>
      <c r="SLQ267" s="726"/>
      <c r="SLR267" s="726"/>
      <c r="SLS267" s="726"/>
      <c r="SLT267" s="726"/>
      <c r="SLU267" s="726"/>
      <c r="SLV267" s="726"/>
      <c r="SLW267" s="726"/>
      <c r="SLX267" s="726"/>
      <c r="SLY267" s="726"/>
      <c r="SLZ267" s="726"/>
      <c r="SMA267" s="726"/>
      <c r="SMB267" s="726"/>
      <c r="SMC267" s="726"/>
      <c r="SMD267" s="726"/>
      <c r="SME267" s="726"/>
      <c r="SMF267" s="726"/>
      <c r="SMG267" s="726"/>
      <c r="SMH267" s="726"/>
      <c r="SMI267" s="726"/>
      <c r="SMJ267" s="726"/>
      <c r="SMK267" s="726"/>
      <c r="SML267" s="726"/>
      <c r="SMM267" s="726"/>
      <c r="SMN267" s="726"/>
      <c r="SMO267" s="726"/>
      <c r="SMP267" s="726"/>
      <c r="SMQ267" s="726"/>
      <c r="SMR267" s="726"/>
      <c r="SMS267" s="726"/>
      <c r="SMT267" s="726"/>
      <c r="SMU267" s="726"/>
      <c r="SMV267" s="726"/>
      <c r="SMW267" s="726"/>
      <c r="SMX267" s="726"/>
      <c r="SMY267" s="726"/>
      <c r="SMZ267" s="726"/>
      <c r="SNA267" s="726"/>
      <c r="SNB267" s="726"/>
      <c r="SNC267" s="726"/>
      <c r="SND267" s="726"/>
      <c r="SNE267" s="726"/>
      <c r="SNF267" s="726"/>
      <c r="SNG267" s="726"/>
      <c r="SNH267" s="726"/>
      <c r="SNI267" s="726"/>
      <c r="SNJ267" s="726"/>
      <c r="SNK267" s="726"/>
      <c r="SNL267" s="726"/>
      <c r="SNM267" s="726"/>
      <c r="SNN267" s="726"/>
      <c r="SNO267" s="726"/>
      <c r="SNP267" s="726"/>
      <c r="SNQ267" s="726"/>
      <c r="SNR267" s="726"/>
      <c r="SNS267" s="726"/>
      <c r="SNT267" s="726"/>
      <c r="SNU267" s="726"/>
      <c r="SNV267" s="726"/>
      <c r="SNW267" s="726"/>
      <c r="SNX267" s="726"/>
      <c r="SNY267" s="726"/>
      <c r="SNZ267" s="726"/>
      <c r="SOA267" s="726"/>
      <c r="SOB267" s="726"/>
      <c r="SOC267" s="726"/>
      <c r="SOD267" s="726"/>
      <c r="SOE267" s="726"/>
      <c r="SOF267" s="726"/>
      <c r="SOG267" s="726"/>
      <c r="SOH267" s="726"/>
      <c r="SOI267" s="726"/>
      <c r="SOJ267" s="726"/>
      <c r="SOK267" s="726"/>
      <c r="SOL267" s="726"/>
      <c r="SOM267" s="726"/>
      <c r="SON267" s="726"/>
      <c r="SOO267" s="726"/>
      <c r="SOP267" s="726"/>
      <c r="SOQ267" s="726"/>
      <c r="SOR267" s="726"/>
      <c r="SOS267" s="726"/>
      <c r="SOT267" s="726"/>
      <c r="SOU267" s="726"/>
      <c r="SOV267" s="726"/>
      <c r="SOW267" s="726"/>
      <c r="SOX267" s="726"/>
      <c r="SOY267" s="726"/>
      <c r="SOZ267" s="726"/>
      <c r="SPA267" s="726"/>
      <c r="SPB267" s="726"/>
      <c r="SPC267" s="726"/>
      <c r="SPD267" s="726"/>
      <c r="SPE267" s="726"/>
      <c r="SPF267" s="726"/>
      <c r="SPG267" s="726"/>
      <c r="SPH267" s="726"/>
      <c r="SPI267" s="726"/>
      <c r="SPJ267" s="726"/>
      <c r="SPK267" s="726"/>
      <c r="SPL267" s="726"/>
      <c r="SPM267" s="726"/>
      <c r="SPN267" s="726"/>
      <c r="SPO267" s="726"/>
      <c r="SPP267" s="726"/>
      <c r="SPQ267" s="726"/>
      <c r="SPR267" s="726"/>
      <c r="SPS267" s="726"/>
      <c r="SPT267" s="726"/>
      <c r="SPU267" s="726"/>
      <c r="SPV267" s="726"/>
      <c r="SPW267" s="726"/>
      <c r="SPX267" s="726"/>
      <c r="SPY267" s="726"/>
      <c r="SPZ267" s="726"/>
      <c r="SQA267" s="726"/>
      <c r="SQB267" s="726"/>
      <c r="SQC267" s="726"/>
      <c r="SQD267" s="726"/>
      <c r="SQE267" s="726"/>
      <c r="SQF267" s="726"/>
      <c r="SQG267" s="726"/>
      <c r="SQH267" s="726"/>
      <c r="SQI267" s="726"/>
      <c r="SQJ267" s="726"/>
      <c r="SQK267" s="726"/>
      <c r="SQL267" s="726"/>
      <c r="SQM267" s="726"/>
      <c r="SQN267" s="726"/>
      <c r="SQO267" s="726"/>
      <c r="SQP267" s="726"/>
      <c r="SQQ267" s="726"/>
      <c r="SQR267" s="726"/>
      <c r="SQS267" s="726"/>
      <c r="SQT267" s="726"/>
      <c r="SQU267" s="726"/>
      <c r="SQV267" s="726"/>
      <c r="SQW267" s="726"/>
      <c r="SQX267" s="726"/>
      <c r="SQY267" s="726"/>
      <c r="SQZ267" s="726"/>
      <c r="SRA267" s="726"/>
      <c r="SRB267" s="726"/>
      <c r="SRC267" s="726"/>
      <c r="SRD267" s="726"/>
      <c r="SRE267" s="726"/>
      <c r="SRF267" s="726"/>
      <c r="SRG267" s="726"/>
      <c r="SRH267" s="726"/>
      <c r="SRI267" s="726"/>
      <c r="SRJ267" s="726"/>
      <c r="SRK267" s="726"/>
      <c r="SRL267" s="726"/>
      <c r="SRM267" s="726"/>
      <c r="SRN267" s="726"/>
      <c r="SRO267" s="726"/>
      <c r="SRP267" s="726"/>
      <c r="SRQ267" s="726"/>
      <c r="SRR267" s="726"/>
      <c r="SRS267" s="726"/>
      <c r="SRT267" s="726"/>
      <c r="SRU267" s="726"/>
      <c r="SRV267" s="726"/>
      <c r="SRW267" s="726"/>
      <c r="SRX267" s="726"/>
      <c r="SRY267" s="726"/>
      <c r="SRZ267" s="726"/>
      <c r="SSA267" s="726"/>
      <c r="SSB267" s="726"/>
      <c r="SSC267" s="726"/>
      <c r="SSD267" s="726"/>
      <c r="SSE267" s="726"/>
      <c r="SSF267" s="726"/>
      <c r="SSG267" s="726"/>
      <c r="SSH267" s="726"/>
      <c r="SSI267" s="726"/>
      <c r="SSJ267" s="726"/>
      <c r="SSK267" s="726"/>
      <c r="SSL267" s="726"/>
      <c r="SSM267" s="726"/>
      <c r="SSN267" s="726"/>
      <c r="SSO267" s="726"/>
      <c r="SSP267" s="726"/>
      <c r="SSQ267" s="726"/>
      <c r="SSR267" s="726"/>
      <c r="SSS267" s="726"/>
      <c r="SST267" s="726"/>
      <c r="SSU267" s="726"/>
      <c r="SSV267" s="726"/>
      <c r="SSW267" s="726"/>
      <c r="SSX267" s="726"/>
      <c r="SSY267" s="726"/>
      <c r="SSZ267" s="726"/>
      <c r="STA267" s="726"/>
      <c r="STB267" s="726"/>
      <c r="STC267" s="726"/>
      <c r="STD267" s="726"/>
      <c r="STE267" s="726"/>
      <c r="STF267" s="726"/>
      <c r="STG267" s="726"/>
      <c r="STH267" s="726"/>
      <c r="STI267" s="726"/>
      <c r="STJ267" s="726"/>
      <c r="STK267" s="726"/>
      <c r="STL267" s="726"/>
      <c r="STM267" s="726"/>
      <c r="STN267" s="726"/>
      <c r="STO267" s="726"/>
      <c r="STP267" s="726"/>
      <c r="STQ267" s="726"/>
      <c r="STR267" s="726"/>
      <c r="STS267" s="726"/>
      <c r="STT267" s="726"/>
      <c r="STU267" s="726"/>
      <c r="STV267" s="726"/>
      <c r="STW267" s="726"/>
      <c r="STX267" s="726"/>
      <c r="STY267" s="726"/>
      <c r="STZ267" s="726"/>
      <c r="SUA267" s="726"/>
      <c r="SUB267" s="726"/>
      <c r="SUC267" s="726"/>
      <c r="SUD267" s="726"/>
      <c r="SUE267" s="726"/>
      <c r="SUF267" s="726"/>
      <c r="SUG267" s="726"/>
      <c r="SUH267" s="726"/>
      <c r="SUI267" s="726"/>
      <c r="SUJ267" s="726"/>
      <c r="SUK267" s="726"/>
      <c r="SUL267" s="726"/>
      <c r="SUM267" s="726"/>
      <c r="SUN267" s="726"/>
      <c r="SUO267" s="726"/>
      <c r="SUP267" s="726"/>
      <c r="SUQ267" s="726"/>
      <c r="SUR267" s="726"/>
      <c r="SUS267" s="726"/>
      <c r="SUT267" s="726"/>
      <c r="SUU267" s="726"/>
      <c r="SUV267" s="726"/>
      <c r="SUW267" s="726"/>
      <c r="SUX267" s="726"/>
      <c r="SUY267" s="726"/>
      <c r="SUZ267" s="726"/>
      <c r="SVA267" s="726"/>
      <c r="SVB267" s="726"/>
      <c r="SVC267" s="726"/>
      <c r="SVD267" s="726"/>
      <c r="SVE267" s="726"/>
      <c r="SVF267" s="726"/>
      <c r="SVG267" s="726"/>
      <c r="SVH267" s="726"/>
      <c r="SVI267" s="726"/>
      <c r="SVJ267" s="726"/>
      <c r="SVK267" s="726"/>
      <c r="SVL267" s="726"/>
      <c r="SVM267" s="726"/>
      <c r="SVN267" s="726"/>
      <c r="SVO267" s="726"/>
      <c r="SVP267" s="726"/>
      <c r="SVQ267" s="726"/>
      <c r="SVR267" s="726"/>
      <c r="SVS267" s="726"/>
      <c r="SVT267" s="726"/>
      <c r="SVU267" s="726"/>
      <c r="SVV267" s="726"/>
      <c r="SVW267" s="726"/>
      <c r="SVX267" s="726"/>
      <c r="SVY267" s="726"/>
      <c r="SVZ267" s="726"/>
      <c r="SWA267" s="726"/>
      <c r="SWB267" s="726"/>
      <c r="SWC267" s="726"/>
      <c r="SWD267" s="726"/>
      <c r="SWE267" s="726"/>
      <c r="SWF267" s="726"/>
      <c r="SWG267" s="726"/>
      <c r="SWH267" s="726"/>
      <c r="SWI267" s="726"/>
      <c r="SWJ267" s="726"/>
      <c r="SWK267" s="726"/>
      <c r="SWL267" s="726"/>
      <c r="SWM267" s="726"/>
      <c r="SWN267" s="726"/>
      <c r="SWO267" s="726"/>
      <c r="SWP267" s="726"/>
      <c r="SWQ267" s="726"/>
      <c r="SWR267" s="726"/>
      <c r="SWS267" s="726"/>
      <c r="SWT267" s="726"/>
      <c r="SWU267" s="726"/>
      <c r="SWV267" s="726"/>
      <c r="SWW267" s="726"/>
      <c r="SWX267" s="726"/>
      <c r="SWY267" s="726"/>
      <c r="SWZ267" s="726"/>
      <c r="SXA267" s="726"/>
      <c r="SXB267" s="726"/>
      <c r="SXC267" s="726"/>
      <c r="SXD267" s="726"/>
      <c r="SXE267" s="726"/>
      <c r="SXF267" s="726"/>
      <c r="SXG267" s="726"/>
      <c r="SXH267" s="726"/>
      <c r="SXI267" s="726"/>
      <c r="SXJ267" s="726"/>
      <c r="SXK267" s="726"/>
      <c r="SXL267" s="726"/>
      <c r="SXM267" s="726"/>
      <c r="SXN267" s="726"/>
      <c r="SXO267" s="726"/>
      <c r="SXP267" s="726"/>
      <c r="SXQ267" s="726"/>
      <c r="SXR267" s="726"/>
      <c r="SXS267" s="726"/>
      <c r="SXT267" s="726"/>
      <c r="SXU267" s="726"/>
      <c r="SXV267" s="726"/>
      <c r="SXW267" s="726"/>
      <c r="SXX267" s="726"/>
      <c r="SXY267" s="726"/>
      <c r="SXZ267" s="726"/>
      <c r="SYA267" s="726"/>
      <c r="SYB267" s="726"/>
      <c r="SYC267" s="726"/>
      <c r="SYD267" s="726"/>
      <c r="SYE267" s="726"/>
      <c r="SYF267" s="726"/>
      <c r="SYG267" s="726"/>
      <c r="SYH267" s="726"/>
      <c r="SYI267" s="726"/>
      <c r="SYJ267" s="726"/>
      <c r="SYK267" s="726"/>
      <c r="SYL267" s="726"/>
      <c r="SYM267" s="726"/>
      <c r="SYN267" s="726"/>
      <c r="SYO267" s="726"/>
      <c r="SYP267" s="726"/>
      <c r="SYQ267" s="726"/>
      <c r="SYR267" s="726"/>
      <c r="SYS267" s="726"/>
      <c r="SYT267" s="726"/>
      <c r="SYU267" s="726"/>
      <c r="SYV267" s="726"/>
      <c r="SYW267" s="726"/>
      <c r="SYX267" s="726"/>
      <c r="SYY267" s="726"/>
      <c r="SYZ267" s="726"/>
      <c r="SZA267" s="726"/>
      <c r="SZB267" s="726"/>
      <c r="SZC267" s="726"/>
      <c r="SZD267" s="726"/>
      <c r="SZE267" s="726"/>
      <c r="SZF267" s="726"/>
      <c r="SZG267" s="726"/>
      <c r="SZH267" s="726"/>
      <c r="SZI267" s="726"/>
      <c r="SZJ267" s="726"/>
      <c r="SZK267" s="726"/>
      <c r="SZL267" s="726"/>
      <c r="SZM267" s="726"/>
      <c r="SZN267" s="726"/>
      <c r="SZO267" s="726"/>
      <c r="SZP267" s="726"/>
      <c r="SZQ267" s="726"/>
      <c r="SZR267" s="726"/>
      <c r="SZS267" s="726"/>
      <c r="SZT267" s="726"/>
      <c r="SZU267" s="726"/>
      <c r="SZV267" s="726"/>
      <c r="SZW267" s="726"/>
      <c r="SZX267" s="726"/>
      <c r="SZY267" s="726"/>
      <c r="SZZ267" s="726"/>
      <c r="TAA267" s="726"/>
      <c r="TAB267" s="726"/>
      <c r="TAC267" s="726"/>
      <c r="TAD267" s="726"/>
      <c r="TAE267" s="726"/>
      <c r="TAF267" s="726"/>
      <c r="TAG267" s="726"/>
      <c r="TAH267" s="726"/>
      <c r="TAI267" s="726"/>
      <c r="TAJ267" s="726"/>
      <c r="TAK267" s="726"/>
      <c r="TAL267" s="726"/>
      <c r="TAM267" s="726"/>
      <c r="TAN267" s="726"/>
      <c r="TAO267" s="726"/>
      <c r="TAP267" s="726"/>
      <c r="TAQ267" s="726"/>
      <c r="TAR267" s="726"/>
      <c r="TAS267" s="726"/>
      <c r="TAT267" s="726"/>
      <c r="TAU267" s="726"/>
      <c r="TAV267" s="726"/>
      <c r="TAW267" s="726"/>
      <c r="TAX267" s="726"/>
      <c r="TAY267" s="726"/>
      <c r="TAZ267" s="726"/>
      <c r="TBA267" s="726"/>
      <c r="TBB267" s="726"/>
      <c r="TBC267" s="726"/>
      <c r="TBD267" s="726"/>
      <c r="TBE267" s="726"/>
      <c r="TBF267" s="726"/>
      <c r="TBG267" s="726"/>
      <c r="TBH267" s="726"/>
      <c r="TBI267" s="726"/>
      <c r="TBJ267" s="726"/>
      <c r="TBK267" s="726"/>
      <c r="TBL267" s="726"/>
      <c r="TBM267" s="726"/>
      <c r="TBN267" s="726"/>
      <c r="TBO267" s="726"/>
      <c r="TBP267" s="726"/>
      <c r="TBQ267" s="726"/>
      <c r="TBR267" s="726"/>
      <c r="TBS267" s="726"/>
      <c r="TBT267" s="726"/>
      <c r="TBU267" s="726"/>
      <c r="TBV267" s="726"/>
      <c r="TBW267" s="726"/>
      <c r="TBX267" s="726"/>
      <c r="TBY267" s="726"/>
      <c r="TBZ267" s="726"/>
      <c r="TCA267" s="726"/>
      <c r="TCB267" s="726"/>
      <c r="TCC267" s="726"/>
      <c r="TCD267" s="726"/>
      <c r="TCE267" s="726"/>
      <c r="TCF267" s="726"/>
      <c r="TCG267" s="726"/>
      <c r="TCH267" s="726"/>
      <c r="TCI267" s="726"/>
      <c r="TCJ267" s="726"/>
      <c r="TCK267" s="726"/>
      <c r="TCL267" s="726"/>
      <c r="TCM267" s="726"/>
      <c r="TCN267" s="726"/>
      <c r="TCO267" s="726"/>
      <c r="TCP267" s="726"/>
      <c r="TCQ267" s="726"/>
      <c r="TCR267" s="726"/>
      <c r="TCS267" s="726"/>
      <c r="TCT267" s="726"/>
      <c r="TCU267" s="726"/>
      <c r="TCV267" s="726"/>
      <c r="TCW267" s="726"/>
      <c r="TCX267" s="726"/>
      <c r="TCY267" s="726"/>
      <c r="TCZ267" s="726"/>
      <c r="TDA267" s="726"/>
      <c r="TDB267" s="726"/>
      <c r="TDC267" s="726"/>
      <c r="TDD267" s="726"/>
      <c r="TDE267" s="726"/>
      <c r="TDF267" s="726"/>
      <c r="TDG267" s="726"/>
      <c r="TDH267" s="726"/>
      <c r="TDI267" s="726"/>
      <c r="TDJ267" s="726"/>
      <c r="TDK267" s="726"/>
      <c r="TDL267" s="726"/>
      <c r="TDM267" s="726"/>
      <c r="TDN267" s="726"/>
      <c r="TDO267" s="726"/>
      <c r="TDP267" s="726"/>
      <c r="TDQ267" s="726"/>
      <c r="TDR267" s="726"/>
      <c r="TDS267" s="726"/>
      <c r="TDT267" s="726"/>
      <c r="TDU267" s="726"/>
      <c r="TDV267" s="726"/>
      <c r="TDW267" s="726"/>
      <c r="TDX267" s="726"/>
      <c r="TDY267" s="726"/>
      <c r="TDZ267" s="726"/>
      <c r="TEA267" s="726"/>
      <c r="TEB267" s="726"/>
      <c r="TEC267" s="726"/>
      <c r="TED267" s="726"/>
      <c r="TEE267" s="726"/>
      <c r="TEF267" s="726"/>
      <c r="TEG267" s="726"/>
      <c r="TEH267" s="726"/>
      <c r="TEI267" s="726"/>
      <c r="TEJ267" s="726"/>
      <c r="TEK267" s="726"/>
      <c r="TEL267" s="726"/>
      <c r="TEM267" s="726"/>
      <c r="TEN267" s="726"/>
      <c r="TEO267" s="726"/>
      <c r="TEP267" s="726"/>
      <c r="TEQ267" s="726"/>
      <c r="TER267" s="726"/>
      <c r="TES267" s="726"/>
      <c r="TET267" s="726"/>
      <c r="TEU267" s="726"/>
      <c r="TEV267" s="726"/>
      <c r="TEW267" s="726"/>
      <c r="TEX267" s="726"/>
      <c r="TEY267" s="726"/>
      <c r="TEZ267" s="726"/>
      <c r="TFA267" s="726"/>
      <c r="TFB267" s="726"/>
      <c r="TFC267" s="726"/>
      <c r="TFD267" s="726"/>
      <c r="TFE267" s="726"/>
      <c r="TFF267" s="726"/>
      <c r="TFG267" s="726"/>
      <c r="TFH267" s="726"/>
      <c r="TFI267" s="726"/>
      <c r="TFJ267" s="726"/>
      <c r="TFK267" s="726"/>
      <c r="TFL267" s="726"/>
      <c r="TFM267" s="726"/>
      <c r="TFN267" s="726"/>
      <c r="TFO267" s="726"/>
      <c r="TFP267" s="726"/>
      <c r="TFQ267" s="726"/>
      <c r="TFR267" s="726"/>
      <c r="TFS267" s="726"/>
      <c r="TFT267" s="726"/>
      <c r="TFU267" s="726"/>
      <c r="TFV267" s="726"/>
      <c r="TFW267" s="726"/>
      <c r="TFX267" s="726"/>
      <c r="TFY267" s="726"/>
      <c r="TFZ267" s="726"/>
      <c r="TGA267" s="726"/>
      <c r="TGB267" s="726"/>
      <c r="TGC267" s="726"/>
      <c r="TGD267" s="726"/>
      <c r="TGE267" s="726"/>
      <c r="TGF267" s="726"/>
      <c r="TGG267" s="726"/>
      <c r="TGH267" s="726"/>
      <c r="TGI267" s="726"/>
      <c r="TGJ267" s="726"/>
      <c r="TGK267" s="726"/>
      <c r="TGL267" s="726"/>
      <c r="TGM267" s="726"/>
      <c r="TGN267" s="726"/>
      <c r="TGO267" s="726"/>
      <c r="TGP267" s="726"/>
      <c r="TGQ267" s="726"/>
      <c r="TGR267" s="726"/>
      <c r="TGS267" s="726"/>
      <c r="TGT267" s="726"/>
      <c r="TGU267" s="726"/>
      <c r="TGV267" s="726"/>
      <c r="TGW267" s="726"/>
      <c r="TGX267" s="726"/>
      <c r="TGY267" s="726"/>
      <c r="TGZ267" s="726"/>
      <c r="THA267" s="726"/>
      <c r="THB267" s="726"/>
      <c r="THC267" s="726"/>
      <c r="THD267" s="726"/>
      <c r="THE267" s="726"/>
      <c r="THF267" s="726"/>
      <c r="THG267" s="726"/>
      <c r="THH267" s="726"/>
      <c r="THI267" s="726"/>
      <c r="THJ267" s="726"/>
      <c r="THK267" s="726"/>
      <c r="THL267" s="726"/>
      <c r="THM267" s="726"/>
      <c r="THN267" s="726"/>
      <c r="THO267" s="726"/>
      <c r="THP267" s="726"/>
      <c r="THQ267" s="726"/>
      <c r="THR267" s="726"/>
      <c r="THS267" s="726"/>
      <c r="THT267" s="726"/>
      <c r="THU267" s="726"/>
      <c r="THV267" s="726"/>
      <c r="THW267" s="726"/>
      <c r="THX267" s="726"/>
      <c r="THY267" s="726"/>
      <c r="THZ267" s="726"/>
      <c r="TIA267" s="726"/>
      <c r="TIB267" s="726"/>
      <c r="TIC267" s="726"/>
      <c r="TID267" s="726"/>
      <c r="TIE267" s="726"/>
      <c r="TIF267" s="726"/>
      <c r="TIG267" s="726"/>
      <c r="TIH267" s="726"/>
      <c r="TII267" s="726"/>
      <c r="TIJ267" s="726"/>
      <c r="TIK267" s="726"/>
      <c r="TIL267" s="726"/>
      <c r="TIM267" s="726"/>
      <c r="TIN267" s="726"/>
      <c r="TIO267" s="726"/>
      <c r="TIP267" s="726"/>
      <c r="TIQ267" s="726"/>
      <c r="TIR267" s="726"/>
      <c r="TIS267" s="726"/>
      <c r="TIT267" s="726"/>
      <c r="TIU267" s="726"/>
      <c r="TIV267" s="726"/>
      <c r="TIW267" s="726"/>
      <c r="TIX267" s="726"/>
      <c r="TIY267" s="726"/>
      <c r="TIZ267" s="726"/>
      <c r="TJA267" s="726"/>
      <c r="TJB267" s="726"/>
      <c r="TJC267" s="726"/>
      <c r="TJD267" s="726"/>
      <c r="TJE267" s="726"/>
      <c r="TJF267" s="726"/>
      <c r="TJG267" s="726"/>
      <c r="TJH267" s="726"/>
      <c r="TJI267" s="726"/>
      <c r="TJJ267" s="726"/>
      <c r="TJK267" s="726"/>
      <c r="TJL267" s="726"/>
      <c r="TJM267" s="726"/>
      <c r="TJN267" s="726"/>
      <c r="TJO267" s="726"/>
      <c r="TJP267" s="726"/>
      <c r="TJQ267" s="726"/>
      <c r="TJR267" s="726"/>
      <c r="TJS267" s="726"/>
      <c r="TJT267" s="726"/>
      <c r="TJU267" s="726"/>
      <c r="TJV267" s="726"/>
      <c r="TJW267" s="726"/>
      <c r="TJX267" s="726"/>
      <c r="TJY267" s="726"/>
      <c r="TJZ267" s="726"/>
      <c r="TKA267" s="726"/>
      <c r="TKB267" s="726"/>
      <c r="TKC267" s="726"/>
      <c r="TKD267" s="726"/>
      <c r="TKE267" s="726"/>
      <c r="TKF267" s="726"/>
      <c r="TKG267" s="726"/>
      <c r="TKH267" s="726"/>
      <c r="TKI267" s="726"/>
      <c r="TKJ267" s="726"/>
      <c r="TKK267" s="726"/>
      <c r="TKL267" s="726"/>
      <c r="TKM267" s="726"/>
      <c r="TKN267" s="726"/>
      <c r="TKO267" s="726"/>
      <c r="TKP267" s="726"/>
      <c r="TKQ267" s="726"/>
      <c r="TKR267" s="726"/>
      <c r="TKS267" s="726"/>
      <c r="TKT267" s="726"/>
      <c r="TKU267" s="726"/>
      <c r="TKV267" s="726"/>
      <c r="TKW267" s="726"/>
      <c r="TKX267" s="726"/>
      <c r="TKY267" s="726"/>
      <c r="TKZ267" s="726"/>
      <c r="TLA267" s="726"/>
      <c r="TLB267" s="726"/>
      <c r="TLC267" s="726"/>
      <c r="TLD267" s="726"/>
      <c r="TLE267" s="726"/>
      <c r="TLF267" s="726"/>
      <c r="TLG267" s="726"/>
      <c r="TLH267" s="726"/>
      <c r="TLI267" s="726"/>
      <c r="TLJ267" s="726"/>
      <c r="TLK267" s="726"/>
      <c r="TLL267" s="726"/>
      <c r="TLM267" s="726"/>
      <c r="TLN267" s="726"/>
      <c r="TLO267" s="726"/>
      <c r="TLP267" s="726"/>
      <c r="TLQ267" s="726"/>
      <c r="TLR267" s="726"/>
      <c r="TLS267" s="726"/>
      <c r="TLT267" s="726"/>
      <c r="TLU267" s="726"/>
      <c r="TLV267" s="726"/>
      <c r="TLW267" s="726"/>
      <c r="TLX267" s="726"/>
      <c r="TLY267" s="726"/>
      <c r="TLZ267" s="726"/>
      <c r="TMA267" s="726"/>
      <c r="TMB267" s="726"/>
      <c r="TMC267" s="726"/>
      <c r="TMD267" s="726"/>
      <c r="TME267" s="726"/>
      <c r="TMF267" s="726"/>
      <c r="TMG267" s="726"/>
      <c r="TMH267" s="726"/>
      <c r="TMI267" s="726"/>
      <c r="TMJ267" s="726"/>
      <c r="TMK267" s="726"/>
      <c r="TML267" s="726"/>
      <c r="TMM267" s="726"/>
      <c r="TMN267" s="726"/>
      <c r="TMO267" s="726"/>
      <c r="TMP267" s="726"/>
      <c r="TMQ267" s="726"/>
      <c r="TMR267" s="726"/>
      <c r="TMS267" s="726"/>
      <c r="TMT267" s="726"/>
      <c r="TMU267" s="726"/>
      <c r="TMV267" s="726"/>
      <c r="TMW267" s="726"/>
      <c r="TMX267" s="726"/>
      <c r="TMY267" s="726"/>
      <c r="TMZ267" s="726"/>
      <c r="TNA267" s="726"/>
      <c r="TNB267" s="726"/>
      <c r="TNC267" s="726"/>
      <c r="TND267" s="726"/>
      <c r="TNE267" s="726"/>
      <c r="TNF267" s="726"/>
      <c r="TNG267" s="726"/>
      <c r="TNH267" s="726"/>
      <c r="TNI267" s="726"/>
      <c r="TNJ267" s="726"/>
      <c r="TNK267" s="726"/>
      <c r="TNL267" s="726"/>
      <c r="TNM267" s="726"/>
      <c r="TNN267" s="726"/>
      <c r="TNO267" s="726"/>
      <c r="TNP267" s="726"/>
      <c r="TNQ267" s="726"/>
      <c r="TNR267" s="726"/>
      <c r="TNS267" s="726"/>
      <c r="TNT267" s="726"/>
      <c r="TNU267" s="726"/>
      <c r="TNV267" s="726"/>
      <c r="TNW267" s="726"/>
      <c r="TNX267" s="726"/>
      <c r="TNY267" s="726"/>
      <c r="TNZ267" s="726"/>
      <c r="TOA267" s="726"/>
      <c r="TOB267" s="726"/>
      <c r="TOC267" s="726"/>
      <c r="TOD267" s="726"/>
      <c r="TOE267" s="726"/>
      <c r="TOF267" s="726"/>
      <c r="TOG267" s="726"/>
      <c r="TOH267" s="726"/>
      <c r="TOI267" s="726"/>
      <c r="TOJ267" s="726"/>
      <c r="TOK267" s="726"/>
      <c r="TOL267" s="726"/>
      <c r="TOM267" s="726"/>
      <c r="TON267" s="726"/>
      <c r="TOO267" s="726"/>
      <c r="TOP267" s="726"/>
      <c r="TOQ267" s="726"/>
      <c r="TOR267" s="726"/>
      <c r="TOS267" s="726"/>
      <c r="TOT267" s="726"/>
      <c r="TOU267" s="726"/>
      <c r="TOV267" s="726"/>
      <c r="TOW267" s="726"/>
      <c r="TOX267" s="726"/>
      <c r="TOY267" s="726"/>
      <c r="TOZ267" s="726"/>
      <c r="TPA267" s="726"/>
      <c r="TPB267" s="726"/>
      <c r="TPC267" s="726"/>
      <c r="TPD267" s="726"/>
      <c r="TPE267" s="726"/>
      <c r="TPF267" s="726"/>
      <c r="TPG267" s="726"/>
      <c r="TPH267" s="726"/>
      <c r="TPI267" s="726"/>
      <c r="TPJ267" s="726"/>
      <c r="TPK267" s="726"/>
      <c r="TPL267" s="726"/>
      <c r="TPM267" s="726"/>
      <c r="TPN267" s="726"/>
      <c r="TPO267" s="726"/>
      <c r="TPP267" s="726"/>
      <c r="TPQ267" s="726"/>
      <c r="TPR267" s="726"/>
      <c r="TPS267" s="726"/>
      <c r="TPT267" s="726"/>
      <c r="TPU267" s="726"/>
      <c r="TPV267" s="726"/>
      <c r="TPW267" s="726"/>
      <c r="TPX267" s="726"/>
      <c r="TPY267" s="726"/>
      <c r="TPZ267" s="726"/>
      <c r="TQA267" s="726"/>
      <c r="TQB267" s="726"/>
      <c r="TQC267" s="726"/>
      <c r="TQD267" s="726"/>
      <c r="TQE267" s="726"/>
      <c r="TQF267" s="726"/>
      <c r="TQG267" s="726"/>
      <c r="TQH267" s="726"/>
      <c r="TQI267" s="726"/>
      <c r="TQJ267" s="726"/>
      <c r="TQK267" s="726"/>
      <c r="TQL267" s="726"/>
      <c r="TQM267" s="726"/>
      <c r="TQN267" s="726"/>
      <c r="TQO267" s="726"/>
      <c r="TQP267" s="726"/>
      <c r="TQQ267" s="726"/>
      <c r="TQR267" s="726"/>
      <c r="TQS267" s="726"/>
      <c r="TQT267" s="726"/>
      <c r="TQU267" s="726"/>
      <c r="TQV267" s="726"/>
      <c r="TQW267" s="726"/>
      <c r="TQX267" s="726"/>
      <c r="TQY267" s="726"/>
      <c r="TQZ267" s="726"/>
      <c r="TRA267" s="726"/>
      <c r="TRB267" s="726"/>
      <c r="TRC267" s="726"/>
      <c r="TRD267" s="726"/>
      <c r="TRE267" s="726"/>
      <c r="TRF267" s="726"/>
      <c r="TRG267" s="726"/>
      <c r="TRH267" s="726"/>
      <c r="TRI267" s="726"/>
      <c r="TRJ267" s="726"/>
      <c r="TRK267" s="726"/>
      <c r="TRL267" s="726"/>
      <c r="TRM267" s="726"/>
      <c r="TRN267" s="726"/>
      <c r="TRO267" s="726"/>
      <c r="TRP267" s="726"/>
      <c r="TRQ267" s="726"/>
      <c r="TRR267" s="726"/>
      <c r="TRS267" s="726"/>
      <c r="TRT267" s="726"/>
      <c r="TRU267" s="726"/>
      <c r="TRV267" s="726"/>
      <c r="TRW267" s="726"/>
      <c r="TRX267" s="726"/>
      <c r="TRY267" s="726"/>
      <c r="TRZ267" s="726"/>
      <c r="TSA267" s="726"/>
      <c r="TSB267" s="726"/>
      <c r="TSC267" s="726"/>
      <c r="TSD267" s="726"/>
      <c r="TSE267" s="726"/>
      <c r="TSF267" s="726"/>
      <c r="TSG267" s="726"/>
      <c r="TSH267" s="726"/>
      <c r="TSI267" s="726"/>
      <c r="TSJ267" s="726"/>
      <c r="TSK267" s="726"/>
      <c r="TSL267" s="726"/>
      <c r="TSM267" s="726"/>
      <c r="TSN267" s="726"/>
      <c r="TSO267" s="726"/>
      <c r="TSP267" s="726"/>
      <c r="TSQ267" s="726"/>
      <c r="TSR267" s="726"/>
      <c r="TSS267" s="726"/>
      <c r="TST267" s="726"/>
      <c r="TSU267" s="726"/>
      <c r="TSV267" s="726"/>
      <c r="TSW267" s="726"/>
      <c r="TSX267" s="726"/>
      <c r="TSY267" s="726"/>
      <c r="TSZ267" s="726"/>
      <c r="TTA267" s="726"/>
      <c r="TTB267" s="726"/>
      <c r="TTC267" s="726"/>
      <c r="TTD267" s="726"/>
      <c r="TTE267" s="726"/>
      <c r="TTF267" s="726"/>
      <c r="TTG267" s="726"/>
      <c r="TTH267" s="726"/>
      <c r="TTI267" s="726"/>
      <c r="TTJ267" s="726"/>
      <c r="TTK267" s="726"/>
      <c r="TTL267" s="726"/>
      <c r="TTM267" s="726"/>
      <c r="TTN267" s="726"/>
      <c r="TTO267" s="726"/>
      <c r="TTP267" s="726"/>
      <c r="TTQ267" s="726"/>
      <c r="TTR267" s="726"/>
      <c r="TTS267" s="726"/>
      <c r="TTT267" s="726"/>
      <c r="TTU267" s="726"/>
      <c r="TTV267" s="726"/>
      <c r="TTW267" s="726"/>
      <c r="TTX267" s="726"/>
      <c r="TTY267" s="726"/>
      <c r="TTZ267" s="726"/>
      <c r="TUA267" s="726"/>
      <c r="TUB267" s="726"/>
      <c r="TUC267" s="726"/>
      <c r="TUD267" s="726"/>
      <c r="TUE267" s="726"/>
      <c r="TUF267" s="726"/>
      <c r="TUG267" s="726"/>
      <c r="TUH267" s="726"/>
      <c r="TUI267" s="726"/>
      <c r="TUJ267" s="726"/>
      <c r="TUK267" s="726"/>
      <c r="TUL267" s="726"/>
      <c r="TUM267" s="726"/>
      <c r="TUN267" s="726"/>
      <c r="TUO267" s="726"/>
      <c r="TUP267" s="726"/>
      <c r="TUQ267" s="726"/>
      <c r="TUR267" s="726"/>
      <c r="TUS267" s="726"/>
      <c r="TUT267" s="726"/>
      <c r="TUU267" s="726"/>
      <c r="TUV267" s="726"/>
      <c r="TUW267" s="726"/>
      <c r="TUX267" s="726"/>
      <c r="TUY267" s="726"/>
      <c r="TUZ267" s="726"/>
      <c r="TVA267" s="726"/>
      <c r="TVB267" s="726"/>
      <c r="TVC267" s="726"/>
      <c r="TVD267" s="726"/>
      <c r="TVE267" s="726"/>
      <c r="TVF267" s="726"/>
      <c r="TVG267" s="726"/>
      <c r="TVH267" s="726"/>
      <c r="TVI267" s="726"/>
      <c r="TVJ267" s="726"/>
      <c r="TVK267" s="726"/>
      <c r="TVL267" s="726"/>
      <c r="TVM267" s="726"/>
      <c r="TVN267" s="726"/>
      <c r="TVO267" s="726"/>
      <c r="TVP267" s="726"/>
      <c r="TVQ267" s="726"/>
      <c r="TVR267" s="726"/>
      <c r="TVS267" s="726"/>
      <c r="TVT267" s="726"/>
      <c r="TVU267" s="726"/>
      <c r="TVV267" s="726"/>
      <c r="TVW267" s="726"/>
      <c r="TVX267" s="726"/>
      <c r="TVY267" s="726"/>
      <c r="TVZ267" s="726"/>
      <c r="TWA267" s="726"/>
      <c r="TWB267" s="726"/>
      <c r="TWC267" s="726"/>
      <c r="TWD267" s="726"/>
      <c r="TWE267" s="726"/>
      <c r="TWF267" s="726"/>
      <c r="TWG267" s="726"/>
      <c r="TWH267" s="726"/>
      <c r="TWI267" s="726"/>
      <c r="TWJ267" s="726"/>
      <c r="TWK267" s="726"/>
      <c r="TWL267" s="726"/>
      <c r="TWM267" s="726"/>
      <c r="TWN267" s="726"/>
      <c r="TWO267" s="726"/>
      <c r="TWP267" s="726"/>
      <c r="TWQ267" s="726"/>
      <c r="TWR267" s="726"/>
      <c r="TWS267" s="726"/>
      <c r="TWT267" s="726"/>
      <c r="TWU267" s="726"/>
      <c r="TWV267" s="726"/>
      <c r="TWW267" s="726"/>
      <c r="TWX267" s="726"/>
      <c r="TWY267" s="726"/>
      <c r="TWZ267" s="726"/>
      <c r="TXA267" s="726"/>
      <c r="TXB267" s="726"/>
      <c r="TXC267" s="726"/>
      <c r="TXD267" s="726"/>
      <c r="TXE267" s="726"/>
      <c r="TXF267" s="726"/>
      <c r="TXG267" s="726"/>
      <c r="TXH267" s="726"/>
      <c r="TXI267" s="726"/>
      <c r="TXJ267" s="726"/>
      <c r="TXK267" s="726"/>
      <c r="TXL267" s="726"/>
      <c r="TXM267" s="726"/>
      <c r="TXN267" s="726"/>
      <c r="TXO267" s="726"/>
      <c r="TXP267" s="726"/>
      <c r="TXQ267" s="726"/>
      <c r="TXR267" s="726"/>
      <c r="TXS267" s="726"/>
      <c r="TXT267" s="726"/>
      <c r="TXU267" s="726"/>
      <c r="TXV267" s="726"/>
      <c r="TXW267" s="726"/>
      <c r="TXX267" s="726"/>
      <c r="TXY267" s="726"/>
      <c r="TXZ267" s="726"/>
      <c r="TYA267" s="726"/>
      <c r="TYB267" s="726"/>
      <c r="TYC267" s="726"/>
      <c r="TYD267" s="726"/>
      <c r="TYE267" s="726"/>
      <c r="TYF267" s="726"/>
      <c r="TYG267" s="726"/>
      <c r="TYH267" s="726"/>
      <c r="TYI267" s="726"/>
      <c r="TYJ267" s="726"/>
      <c r="TYK267" s="726"/>
      <c r="TYL267" s="726"/>
      <c r="TYM267" s="726"/>
      <c r="TYN267" s="726"/>
      <c r="TYO267" s="726"/>
      <c r="TYP267" s="726"/>
      <c r="TYQ267" s="726"/>
      <c r="TYR267" s="726"/>
      <c r="TYS267" s="726"/>
      <c r="TYT267" s="726"/>
      <c r="TYU267" s="726"/>
      <c r="TYV267" s="726"/>
      <c r="TYW267" s="726"/>
      <c r="TYX267" s="726"/>
      <c r="TYY267" s="726"/>
      <c r="TYZ267" s="726"/>
      <c r="TZA267" s="726"/>
      <c r="TZB267" s="726"/>
      <c r="TZC267" s="726"/>
      <c r="TZD267" s="726"/>
      <c r="TZE267" s="726"/>
      <c r="TZF267" s="726"/>
      <c r="TZG267" s="726"/>
      <c r="TZH267" s="726"/>
      <c r="TZI267" s="726"/>
      <c r="TZJ267" s="726"/>
      <c r="TZK267" s="726"/>
      <c r="TZL267" s="726"/>
      <c r="TZM267" s="726"/>
      <c r="TZN267" s="726"/>
      <c r="TZO267" s="726"/>
      <c r="TZP267" s="726"/>
      <c r="TZQ267" s="726"/>
      <c r="TZR267" s="726"/>
      <c r="TZS267" s="726"/>
      <c r="TZT267" s="726"/>
      <c r="TZU267" s="726"/>
      <c r="TZV267" s="726"/>
      <c r="TZW267" s="726"/>
      <c r="TZX267" s="726"/>
      <c r="TZY267" s="726"/>
      <c r="TZZ267" s="726"/>
      <c r="UAA267" s="726"/>
      <c r="UAB267" s="726"/>
      <c r="UAC267" s="726"/>
      <c r="UAD267" s="726"/>
      <c r="UAE267" s="726"/>
      <c r="UAF267" s="726"/>
      <c r="UAG267" s="726"/>
      <c r="UAH267" s="726"/>
      <c r="UAI267" s="726"/>
      <c r="UAJ267" s="726"/>
      <c r="UAK267" s="726"/>
      <c r="UAL267" s="726"/>
      <c r="UAM267" s="726"/>
      <c r="UAN267" s="726"/>
      <c r="UAO267" s="726"/>
      <c r="UAP267" s="726"/>
      <c r="UAQ267" s="726"/>
      <c r="UAR267" s="726"/>
      <c r="UAS267" s="726"/>
      <c r="UAT267" s="726"/>
      <c r="UAU267" s="726"/>
      <c r="UAV267" s="726"/>
      <c r="UAW267" s="726"/>
      <c r="UAX267" s="726"/>
      <c r="UAY267" s="726"/>
      <c r="UAZ267" s="726"/>
      <c r="UBA267" s="726"/>
      <c r="UBB267" s="726"/>
      <c r="UBC267" s="726"/>
      <c r="UBD267" s="726"/>
      <c r="UBE267" s="726"/>
      <c r="UBF267" s="726"/>
      <c r="UBG267" s="726"/>
      <c r="UBH267" s="726"/>
      <c r="UBI267" s="726"/>
      <c r="UBJ267" s="726"/>
      <c r="UBK267" s="726"/>
      <c r="UBL267" s="726"/>
      <c r="UBM267" s="726"/>
      <c r="UBN267" s="726"/>
      <c r="UBO267" s="726"/>
      <c r="UBP267" s="726"/>
      <c r="UBQ267" s="726"/>
      <c r="UBR267" s="726"/>
      <c r="UBS267" s="726"/>
      <c r="UBT267" s="726"/>
      <c r="UBU267" s="726"/>
      <c r="UBV267" s="726"/>
      <c r="UBW267" s="726"/>
      <c r="UBX267" s="726"/>
      <c r="UBY267" s="726"/>
      <c r="UBZ267" s="726"/>
      <c r="UCA267" s="726"/>
      <c r="UCB267" s="726"/>
      <c r="UCC267" s="726"/>
      <c r="UCD267" s="726"/>
      <c r="UCE267" s="726"/>
      <c r="UCF267" s="726"/>
      <c r="UCG267" s="726"/>
      <c r="UCH267" s="726"/>
      <c r="UCI267" s="726"/>
      <c r="UCJ267" s="726"/>
      <c r="UCK267" s="726"/>
      <c r="UCL267" s="726"/>
      <c r="UCM267" s="726"/>
      <c r="UCN267" s="726"/>
      <c r="UCO267" s="726"/>
      <c r="UCP267" s="726"/>
      <c r="UCQ267" s="726"/>
      <c r="UCR267" s="726"/>
      <c r="UCS267" s="726"/>
      <c r="UCT267" s="726"/>
      <c r="UCU267" s="726"/>
      <c r="UCV267" s="726"/>
      <c r="UCW267" s="726"/>
      <c r="UCX267" s="726"/>
      <c r="UCY267" s="726"/>
      <c r="UCZ267" s="726"/>
      <c r="UDA267" s="726"/>
      <c r="UDB267" s="726"/>
      <c r="UDC267" s="726"/>
      <c r="UDD267" s="726"/>
      <c r="UDE267" s="726"/>
      <c r="UDF267" s="726"/>
      <c r="UDG267" s="726"/>
      <c r="UDH267" s="726"/>
      <c r="UDI267" s="726"/>
      <c r="UDJ267" s="726"/>
      <c r="UDK267" s="726"/>
      <c r="UDL267" s="726"/>
      <c r="UDM267" s="726"/>
      <c r="UDN267" s="726"/>
      <c r="UDO267" s="726"/>
      <c r="UDP267" s="726"/>
      <c r="UDQ267" s="726"/>
      <c r="UDR267" s="726"/>
      <c r="UDS267" s="726"/>
      <c r="UDT267" s="726"/>
      <c r="UDU267" s="726"/>
      <c r="UDV267" s="726"/>
      <c r="UDW267" s="726"/>
      <c r="UDX267" s="726"/>
      <c r="UDY267" s="726"/>
      <c r="UDZ267" s="726"/>
      <c r="UEA267" s="726"/>
      <c r="UEB267" s="726"/>
      <c r="UEC267" s="726"/>
      <c r="UED267" s="726"/>
      <c r="UEE267" s="726"/>
      <c r="UEF267" s="726"/>
      <c r="UEG267" s="726"/>
      <c r="UEH267" s="726"/>
      <c r="UEI267" s="726"/>
      <c r="UEJ267" s="726"/>
      <c r="UEK267" s="726"/>
      <c r="UEL267" s="726"/>
      <c r="UEM267" s="726"/>
      <c r="UEN267" s="726"/>
      <c r="UEO267" s="726"/>
      <c r="UEP267" s="726"/>
      <c r="UEQ267" s="726"/>
      <c r="UER267" s="726"/>
      <c r="UES267" s="726"/>
      <c r="UET267" s="726"/>
      <c r="UEU267" s="726"/>
      <c r="UEV267" s="726"/>
      <c r="UEW267" s="726"/>
      <c r="UEX267" s="726"/>
      <c r="UEY267" s="726"/>
      <c r="UEZ267" s="726"/>
      <c r="UFA267" s="726"/>
      <c r="UFB267" s="726"/>
      <c r="UFC267" s="726"/>
      <c r="UFD267" s="726"/>
      <c r="UFE267" s="726"/>
      <c r="UFF267" s="726"/>
      <c r="UFG267" s="726"/>
      <c r="UFH267" s="726"/>
      <c r="UFI267" s="726"/>
      <c r="UFJ267" s="726"/>
      <c r="UFK267" s="726"/>
      <c r="UFL267" s="726"/>
      <c r="UFM267" s="726"/>
      <c r="UFN267" s="726"/>
      <c r="UFO267" s="726"/>
      <c r="UFP267" s="726"/>
      <c r="UFQ267" s="726"/>
      <c r="UFR267" s="726"/>
      <c r="UFS267" s="726"/>
      <c r="UFT267" s="726"/>
      <c r="UFU267" s="726"/>
      <c r="UFV267" s="726"/>
      <c r="UFW267" s="726"/>
      <c r="UFX267" s="726"/>
      <c r="UFY267" s="726"/>
      <c r="UFZ267" s="726"/>
      <c r="UGA267" s="726"/>
      <c r="UGB267" s="726"/>
      <c r="UGC267" s="726"/>
      <c r="UGD267" s="726"/>
      <c r="UGE267" s="726"/>
      <c r="UGF267" s="726"/>
      <c r="UGG267" s="726"/>
      <c r="UGH267" s="726"/>
      <c r="UGI267" s="726"/>
      <c r="UGJ267" s="726"/>
      <c r="UGK267" s="726"/>
      <c r="UGL267" s="726"/>
      <c r="UGM267" s="726"/>
      <c r="UGN267" s="726"/>
      <c r="UGO267" s="726"/>
      <c r="UGP267" s="726"/>
      <c r="UGQ267" s="726"/>
      <c r="UGR267" s="726"/>
      <c r="UGS267" s="726"/>
      <c r="UGT267" s="726"/>
      <c r="UGU267" s="726"/>
      <c r="UGV267" s="726"/>
      <c r="UGW267" s="726"/>
      <c r="UGX267" s="726"/>
      <c r="UGY267" s="726"/>
      <c r="UGZ267" s="726"/>
      <c r="UHA267" s="726"/>
      <c r="UHB267" s="726"/>
      <c r="UHC267" s="726"/>
      <c r="UHD267" s="726"/>
      <c r="UHE267" s="726"/>
      <c r="UHF267" s="726"/>
      <c r="UHG267" s="726"/>
      <c r="UHH267" s="726"/>
      <c r="UHI267" s="726"/>
      <c r="UHJ267" s="726"/>
      <c r="UHK267" s="726"/>
      <c r="UHL267" s="726"/>
      <c r="UHM267" s="726"/>
      <c r="UHN267" s="726"/>
      <c r="UHO267" s="726"/>
      <c r="UHP267" s="726"/>
      <c r="UHQ267" s="726"/>
      <c r="UHR267" s="726"/>
      <c r="UHS267" s="726"/>
      <c r="UHT267" s="726"/>
      <c r="UHU267" s="726"/>
      <c r="UHV267" s="726"/>
      <c r="UHW267" s="726"/>
      <c r="UHX267" s="726"/>
      <c r="UHY267" s="726"/>
      <c r="UHZ267" s="726"/>
      <c r="UIA267" s="726"/>
      <c r="UIB267" s="726"/>
      <c r="UIC267" s="726"/>
      <c r="UID267" s="726"/>
      <c r="UIE267" s="726"/>
      <c r="UIF267" s="726"/>
      <c r="UIG267" s="726"/>
      <c r="UIH267" s="726"/>
      <c r="UII267" s="726"/>
      <c r="UIJ267" s="726"/>
      <c r="UIK267" s="726"/>
      <c r="UIL267" s="726"/>
      <c r="UIM267" s="726"/>
      <c r="UIN267" s="726"/>
      <c r="UIO267" s="726"/>
      <c r="UIP267" s="726"/>
      <c r="UIQ267" s="726"/>
      <c r="UIR267" s="726"/>
      <c r="UIS267" s="726"/>
      <c r="UIT267" s="726"/>
      <c r="UIU267" s="726"/>
      <c r="UIV267" s="726"/>
      <c r="UIW267" s="726"/>
      <c r="UIX267" s="726"/>
      <c r="UIY267" s="726"/>
      <c r="UIZ267" s="726"/>
      <c r="UJA267" s="726"/>
      <c r="UJB267" s="726"/>
      <c r="UJC267" s="726"/>
      <c r="UJD267" s="726"/>
      <c r="UJE267" s="726"/>
      <c r="UJF267" s="726"/>
      <c r="UJG267" s="726"/>
      <c r="UJH267" s="726"/>
      <c r="UJI267" s="726"/>
      <c r="UJJ267" s="726"/>
      <c r="UJK267" s="726"/>
      <c r="UJL267" s="726"/>
      <c r="UJM267" s="726"/>
      <c r="UJN267" s="726"/>
      <c r="UJO267" s="726"/>
      <c r="UJP267" s="726"/>
      <c r="UJQ267" s="726"/>
      <c r="UJR267" s="726"/>
      <c r="UJS267" s="726"/>
      <c r="UJT267" s="726"/>
      <c r="UJU267" s="726"/>
      <c r="UJV267" s="726"/>
      <c r="UJW267" s="726"/>
      <c r="UJX267" s="726"/>
      <c r="UJY267" s="726"/>
      <c r="UJZ267" s="726"/>
      <c r="UKA267" s="726"/>
      <c r="UKB267" s="726"/>
      <c r="UKC267" s="726"/>
      <c r="UKD267" s="726"/>
      <c r="UKE267" s="726"/>
      <c r="UKF267" s="726"/>
      <c r="UKG267" s="726"/>
      <c r="UKH267" s="726"/>
      <c r="UKI267" s="726"/>
      <c r="UKJ267" s="726"/>
      <c r="UKK267" s="726"/>
      <c r="UKL267" s="726"/>
      <c r="UKM267" s="726"/>
      <c r="UKN267" s="726"/>
      <c r="UKO267" s="726"/>
      <c r="UKP267" s="726"/>
      <c r="UKQ267" s="726"/>
      <c r="UKR267" s="726"/>
      <c r="UKS267" s="726"/>
      <c r="UKT267" s="726"/>
      <c r="UKU267" s="726"/>
      <c r="UKV267" s="726"/>
      <c r="UKW267" s="726"/>
      <c r="UKX267" s="726"/>
      <c r="UKY267" s="726"/>
      <c r="UKZ267" s="726"/>
      <c r="ULA267" s="726"/>
      <c r="ULB267" s="726"/>
      <c r="ULC267" s="726"/>
      <c r="ULD267" s="726"/>
      <c r="ULE267" s="726"/>
      <c r="ULF267" s="726"/>
      <c r="ULG267" s="726"/>
      <c r="ULH267" s="726"/>
      <c r="ULI267" s="726"/>
      <c r="ULJ267" s="726"/>
      <c r="ULK267" s="726"/>
      <c r="ULL267" s="726"/>
      <c r="ULM267" s="726"/>
      <c r="ULN267" s="726"/>
      <c r="ULO267" s="726"/>
      <c r="ULP267" s="726"/>
      <c r="ULQ267" s="726"/>
      <c r="ULR267" s="726"/>
      <c r="ULS267" s="726"/>
      <c r="ULT267" s="726"/>
      <c r="ULU267" s="726"/>
      <c r="ULV267" s="726"/>
      <c r="ULW267" s="726"/>
      <c r="ULX267" s="726"/>
      <c r="ULY267" s="726"/>
      <c r="ULZ267" s="726"/>
      <c r="UMA267" s="726"/>
      <c r="UMB267" s="726"/>
      <c r="UMC267" s="726"/>
      <c r="UMD267" s="726"/>
      <c r="UME267" s="726"/>
      <c r="UMF267" s="726"/>
      <c r="UMG267" s="726"/>
      <c r="UMH267" s="726"/>
      <c r="UMI267" s="726"/>
      <c r="UMJ267" s="726"/>
      <c r="UMK267" s="726"/>
      <c r="UML267" s="726"/>
      <c r="UMM267" s="726"/>
      <c r="UMN267" s="726"/>
      <c r="UMO267" s="726"/>
      <c r="UMP267" s="726"/>
      <c r="UMQ267" s="726"/>
      <c r="UMR267" s="726"/>
      <c r="UMS267" s="726"/>
      <c r="UMT267" s="726"/>
      <c r="UMU267" s="726"/>
      <c r="UMV267" s="726"/>
      <c r="UMW267" s="726"/>
      <c r="UMX267" s="726"/>
      <c r="UMY267" s="726"/>
      <c r="UMZ267" s="726"/>
      <c r="UNA267" s="726"/>
      <c r="UNB267" s="726"/>
      <c r="UNC267" s="726"/>
      <c r="UND267" s="726"/>
      <c r="UNE267" s="726"/>
      <c r="UNF267" s="726"/>
      <c r="UNG267" s="726"/>
      <c r="UNH267" s="726"/>
      <c r="UNI267" s="726"/>
      <c r="UNJ267" s="726"/>
      <c r="UNK267" s="726"/>
      <c r="UNL267" s="726"/>
      <c r="UNM267" s="726"/>
      <c r="UNN267" s="726"/>
      <c r="UNO267" s="726"/>
      <c r="UNP267" s="726"/>
      <c r="UNQ267" s="726"/>
      <c r="UNR267" s="726"/>
      <c r="UNS267" s="726"/>
      <c r="UNT267" s="726"/>
      <c r="UNU267" s="726"/>
      <c r="UNV267" s="726"/>
      <c r="UNW267" s="726"/>
      <c r="UNX267" s="726"/>
      <c r="UNY267" s="726"/>
      <c r="UNZ267" s="726"/>
      <c r="UOA267" s="726"/>
      <c r="UOB267" s="726"/>
      <c r="UOC267" s="726"/>
      <c r="UOD267" s="726"/>
      <c r="UOE267" s="726"/>
      <c r="UOF267" s="726"/>
      <c r="UOG267" s="726"/>
      <c r="UOH267" s="726"/>
      <c r="UOI267" s="726"/>
      <c r="UOJ267" s="726"/>
      <c r="UOK267" s="726"/>
      <c r="UOL267" s="726"/>
      <c r="UOM267" s="726"/>
      <c r="UON267" s="726"/>
      <c r="UOO267" s="726"/>
      <c r="UOP267" s="726"/>
      <c r="UOQ267" s="726"/>
      <c r="UOR267" s="726"/>
      <c r="UOS267" s="726"/>
      <c r="UOT267" s="726"/>
      <c r="UOU267" s="726"/>
      <c r="UOV267" s="726"/>
      <c r="UOW267" s="726"/>
      <c r="UOX267" s="726"/>
      <c r="UOY267" s="726"/>
      <c r="UOZ267" s="726"/>
      <c r="UPA267" s="726"/>
      <c r="UPB267" s="726"/>
      <c r="UPC267" s="726"/>
      <c r="UPD267" s="726"/>
      <c r="UPE267" s="726"/>
      <c r="UPF267" s="726"/>
      <c r="UPG267" s="726"/>
      <c r="UPH267" s="726"/>
      <c r="UPI267" s="726"/>
      <c r="UPJ267" s="726"/>
      <c r="UPK267" s="726"/>
      <c r="UPL267" s="726"/>
      <c r="UPM267" s="726"/>
      <c r="UPN267" s="726"/>
      <c r="UPO267" s="726"/>
      <c r="UPP267" s="726"/>
      <c r="UPQ267" s="726"/>
      <c r="UPR267" s="726"/>
      <c r="UPS267" s="726"/>
      <c r="UPT267" s="726"/>
      <c r="UPU267" s="726"/>
      <c r="UPV267" s="726"/>
      <c r="UPW267" s="726"/>
      <c r="UPX267" s="726"/>
      <c r="UPY267" s="726"/>
      <c r="UPZ267" s="726"/>
      <c r="UQA267" s="726"/>
      <c r="UQB267" s="726"/>
      <c r="UQC267" s="726"/>
      <c r="UQD267" s="726"/>
      <c r="UQE267" s="726"/>
      <c r="UQF267" s="726"/>
      <c r="UQG267" s="726"/>
      <c r="UQH267" s="726"/>
      <c r="UQI267" s="726"/>
      <c r="UQJ267" s="726"/>
      <c r="UQK267" s="726"/>
      <c r="UQL267" s="726"/>
      <c r="UQM267" s="726"/>
      <c r="UQN267" s="726"/>
      <c r="UQO267" s="726"/>
      <c r="UQP267" s="726"/>
      <c r="UQQ267" s="726"/>
      <c r="UQR267" s="726"/>
      <c r="UQS267" s="726"/>
      <c r="UQT267" s="726"/>
      <c r="UQU267" s="726"/>
      <c r="UQV267" s="726"/>
      <c r="UQW267" s="726"/>
      <c r="UQX267" s="726"/>
      <c r="UQY267" s="726"/>
      <c r="UQZ267" s="726"/>
      <c r="URA267" s="726"/>
      <c r="URB267" s="726"/>
      <c r="URC267" s="726"/>
      <c r="URD267" s="726"/>
      <c r="URE267" s="726"/>
      <c r="URF267" s="726"/>
      <c r="URG267" s="726"/>
      <c r="URH267" s="726"/>
      <c r="URI267" s="726"/>
      <c r="URJ267" s="726"/>
      <c r="URK267" s="726"/>
      <c r="URL267" s="726"/>
      <c r="URM267" s="726"/>
      <c r="URN267" s="726"/>
      <c r="URO267" s="726"/>
      <c r="URP267" s="726"/>
      <c r="URQ267" s="726"/>
      <c r="URR267" s="726"/>
      <c r="URS267" s="726"/>
      <c r="URT267" s="726"/>
      <c r="URU267" s="726"/>
      <c r="URV267" s="726"/>
      <c r="URW267" s="726"/>
      <c r="URX267" s="726"/>
      <c r="URY267" s="726"/>
      <c r="URZ267" s="726"/>
      <c r="USA267" s="726"/>
      <c r="USB267" s="726"/>
      <c r="USC267" s="726"/>
      <c r="USD267" s="726"/>
      <c r="USE267" s="726"/>
      <c r="USF267" s="726"/>
      <c r="USG267" s="726"/>
      <c r="USH267" s="726"/>
      <c r="USI267" s="726"/>
      <c r="USJ267" s="726"/>
      <c r="USK267" s="726"/>
      <c r="USL267" s="726"/>
      <c r="USM267" s="726"/>
      <c r="USN267" s="726"/>
      <c r="USO267" s="726"/>
      <c r="USP267" s="726"/>
      <c r="USQ267" s="726"/>
      <c r="USR267" s="726"/>
      <c r="USS267" s="726"/>
      <c r="UST267" s="726"/>
      <c r="USU267" s="726"/>
      <c r="USV267" s="726"/>
      <c r="USW267" s="726"/>
      <c r="USX267" s="726"/>
      <c r="USY267" s="726"/>
      <c r="USZ267" s="726"/>
      <c r="UTA267" s="726"/>
      <c r="UTB267" s="726"/>
      <c r="UTC267" s="726"/>
      <c r="UTD267" s="726"/>
      <c r="UTE267" s="726"/>
      <c r="UTF267" s="726"/>
      <c r="UTG267" s="726"/>
      <c r="UTH267" s="726"/>
      <c r="UTI267" s="726"/>
      <c r="UTJ267" s="726"/>
      <c r="UTK267" s="726"/>
      <c r="UTL267" s="726"/>
      <c r="UTM267" s="726"/>
      <c r="UTN267" s="726"/>
      <c r="UTO267" s="726"/>
      <c r="UTP267" s="726"/>
      <c r="UTQ267" s="726"/>
      <c r="UTR267" s="726"/>
      <c r="UTS267" s="726"/>
      <c r="UTT267" s="726"/>
      <c r="UTU267" s="726"/>
      <c r="UTV267" s="726"/>
      <c r="UTW267" s="726"/>
      <c r="UTX267" s="726"/>
      <c r="UTY267" s="726"/>
      <c r="UTZ267" s="726"/>
      <c r="UUA267" s="726"/>
      <c r="UUB267" s="726"/>
      <c r="UUC267" s="726"/>
      <c r="UUD267" s="726"/>
      <c r="UUE267" s="726"/>
      <c r="UUF267" s="726"/>
      <c r="UUG267" s="726"/>
      <c r="UUH267" s="726"/>
      <c r="UUI267" s="726"/>
      <c r="UUJ267" s="726"/>
      <c r="UUK267" s="726"/>
      <c r="UUL267" s="726"/>
      <c r="UUM267" s="726"/>
      <c r="UUN267" s="726"/>
      <c r="UUO267" s="726"/>
      <c r="UUP267" s="726"/>
      <c r="UUQ267" s="726"/>
      <c r="UUR267" s="726"/>
      <c r="UUS267" s="726"/>
      <c r="UUT267" s="726"/>
      <c r="UUU267" s="726"/>
      <c r="UUV267" s="726"/>
      <c r="UUW267" s="726"/>
      <c r="UUX267" s="726"/>
      <c r="UUY267" s="726"/>
      <c r="UUZ267" s="726"/>
      <c r="UVA267" s="726"/>
      <c r="UVB267" s="726"/>
      <c r="UVC267" s="726"/>
      <c r="UVD267" s="726"/>
      <c r="UVE267" s="726"/>
      <c r="UVF267" s="726"/>
      <c r="UVG267" s="726"/>
      <c r="UVH267" s="726"/>
      <c r="UVI267" s="726"/>
      <c r="UVJ267" s="726"/>
      <c r="UVK267" s="726"/>
      <c r="UVL267" s="726"/>
      <c r="UVM267" s="726"/>
      <c r="UVN267" s="726"/>
      <c r="UVO267" s="726"/>
      <c r="UVP267" s="726"/>
      <c r="UVQ267" s="726"/>
      <c r="UVR267" s="726"/>
      <c r="UVS267" s="726"/>
      <c r="UVT267" s="726"/>
      <c r="UVU267" s="726"/>
      <c r="UVV267" s="726"/>
      <c r="UVW267" s="726"/>
      <c r="UVX267" s="726"/>
      <c r="UVY267" s="726"/>
      <c r="UVZ267" s="726"/>
      <c r="UWA267" s="726"/>
      <c r="UWB267" s="726"/>
      <c r="UWC267" s="726"/>
      <c r="UWD267" s="726"/>
      <c r="UWE267" s="726"/>
      <c r="UWF267" s="726"/>
      <c r="UWG267" s="726"/>
      <c r="UWH267" s="726"/>
      <c r="UWI267" s="726"/>
      <c r="UWJ267" s="726"/>
      <c r="UWK267" s="726"/>
      <c r="UWL267" s="726"/>
      <c r="UWM267" s="726"/>
      <c r="UWN267" s="726"/>
      <c r="UWO267" s="726"/>
      <c r="UWP267" s="726"/>
      <c r="UWQ267" s="726"/>
      <c r="UWR267" s="726"/>
      <c r="UWS267" s="726"/>
      <c r="UWT267" s="726"/>
      <c r="UWU267" s="726"/>
      <c r="UWV267" s="726"/>
      <c r="UWW267" s="726"/>
      <c r="UWX267" s="726"/>
      <c r="UWY267" s="726"/>
      <c r="UWZ267" s="726"/>
      <c r="UXA267" s="726"/>
      <c r="UXB267" s="726"/>
      <c r="UXC267" s="726"/>
      <c r="UXD267" s="726"/>
      <c r="UXE267" s="726"/>
      <c r="UXF267" s="726"/>
      <c r="UXG267" s="726"/>
      <c r="UXH267" s="726"/>
      <c r="UXI267" s="726"/>
      <c r="UXJ267" s="726"/>
      <c r="UXK267" s="726"/>
      <c r="UXL267" s="726"/>
      <c r="UXM267" s="726"/>
      <c r="UXN267" s="726"/>
      <c r="UXO267" s="726"/>
      <c r="UXP267" s="726"/>
      <c r="UXQ267" s="726"/>
      <c r="UXR267" s="726"/>
      <c r="UXS267" s="726"/>
      <c r="UXT267" s="726"/>
      <c r="UXU267" s="726"/>
      <c r="UXV267" s="726"/>
      <c r="UXW267" s="726"/>
      <c r="UXX267" s="726"/>
      <c r="UXY267" s="726"/>
      <c r="UXZ267" s="726"/>
      <c r="UYA267" s="726"/>
      <c r="UYB267" s="726"/>
      <c r="UYC267" s="726"/>
      <c r="UYD267" s="726"/>
      <c r="UYE267" s="726"/>
      <c r="UYF267" s="726"/>
      <c r="UYG267" s="726"/>
      <c r="UYH267" s="726"/>
      <c r="UYI267" s="726"/>
      <c r="UYJ267" s="726"/>
      <c r="UYK267" s="726"/>
      <c r="UYL267" s="726"/>
      <c r="UYM267" s="726"/>
      <c r="UYN267" s="726"/>
      <c r="UYO267" s="726"/>
      <c r="UYP267" s="726"/>
      <c r="UYQ267" s="726"/>
      <c r="UYR267" s="726"/>
      <c r="UYS267" s="726"/>
      <c r="UYT267" s="726"/>
      <c r="UYU267" s="726"/>
      <c r="UYV267" s="726"/>
      <c r="UYW267" s="726"/>
      <c r="UYX267" s="726"/>
      <c r="UYY267" s="726"/>
      <c r="UYZ267" s="726"/>
      <c r="UZA267" s="726"/>
      <c r="UZB267" s="726"/>
      <c r="UZC267" s="726"/>
      <c r="UZD267" s="726"/>
      <c r="UZE267" s="726"/>
      <c r="UZF267" s="726"/>
      <c r="UZG267" s="726"/>
      <c r="UZH267" s="726"/>
      <c r="UZI267" s="726"/>
      <c r="UZJ267" s="726"/>
      <c r="UZK267" s="726"/>
      <c r="UZL267" s="726"/>
      <c r="UZM267" s="726"/>
      <c r="UZN267" s="726"/>
      <c r="UZO267" s="726"/>
      <c r="UZP267" s="726"/>
      <c r="UZQ267" s="726"/>
      <c r="UZR267" s="726"/>
      <c r="UZS267" s="726"/>
      <c r="UZT267" s="726"/>
      <c r="UZU267" s="726"/>
      <c r="UZV267" s="726"/>
      <c r="UZW267" s="726"/>
      <c r="UZX267" s="726"/>
      <c r="UZY267" s="726"/>
      <c r="UZZ267" s="726"/>
      <c r="VAA267" s="726"/>
      <c r="VAB267" s="726"/>
      <c r="VAC267" s="726"/>
      <c r="VAD267" s="726"/>
      <c r="VAE267" s="726"/>
      <c r="VAF267" s="726"/>
      <c r="VAG267" s="726"/>
      <c r="VAH267" s="726"/>
      <c r="VAI267" s="726"/>
      <c r="VAJ267" s="726"/>
      <c r="VAK267" s="726"/>
      <c r="VAL267" s="726"/>
      <c r="VAM267" s="726"/>
      <c r="VAN267" s="726"/>
      <c r="VAO267" s="726"/>
      <c r="VAP267" s="726"/>
      <c r="VAQ267" s="726"/>
      <c r="VAR267" s="726"/>
      <c r="VAS267" s="726"/>
      <c r="VAT267" s="726"/>
      <c r="VAU267" s="726"/>
      <c r="VAV267" s="726"/>
      <c r="VAW267" s="726"/>
      <c r="VAX267" s="726"/>
      <c r="VAY267" s="726"/>
      <c r="VAZ267" s="726"/>
      <c r="VBA267" s="726"/>
      <c r="VBB267" s="726"/>
      <c r="VBC267" s="726"/>
      <c r="VBD267" s="726"/>
      <c r="VBE267" s="726"/>
      <c r="VBF267" s="726"/>
      <c r="VBG267" s="726"/>
      <c r="VBH267" s="726"/>
      <c r="VBI267" s="726"/>
      <c r="VBJ267" s="726"/>
      <c r="VBK267" s="726"/>
      <c r="VBL267" s="726"/>
      <c r="VBM267" s="726"/>
      <c r="VBN267" s="726"/>
      <c r="VBO267" s="726"/>
      <c r="VBP267" s="726"/>
      <c r="VBQ267" s="726"/>
      <c r="VBR267" s="726"/>
      <c r="VBS267" s="726"/>
      <c r="VBT267" s="726"/>
      <c r="VBU267" s="726"/>
      <c r="VBV267" s="726"/>
      <c r="VBW267" s="726"/>
      <c r="VBX267" s="726"/>
      <c r="VBY267" s="726"/>
      <c r="VBZ267" s="726"/>
      <c r="VCA267" s="726"/>
      <c r="VCB267" s="726"/>
      <c r="VCC267" s="726"/>
      <c r="VCD267" s="726"/>
      <c r="VCE267" s="726"/>
      <c r="VCF267" s="726"/>
      <c r="VCG267" s="726"/>
      <c r="VCH267" s="726"/>
      <c r="VCI267" s="726"/>
      <c r="VCJ267" s="726"/>
      <c r="VCK267" s="726"/>
      <c r="VCL267" s="726"/>
      <c r="VCM267" s="726"/>
      <c r="VCN267" s="726"/>
      <c r="VCO267" s="726"/>
      <c r="VCP267" s="726"/>
      <c r="VCQ267" s="726"/>
      <c r="VCR267" s="726"/>
      <c r="VCS267" s="726"/>
      <c r="VCT267" s="726"/>
      <c r="VCU267" s="726"/>
      <c r="VCV267" s="726"/>
      <c r="VCW267" s="726"/>
      <c r="VCX267" s="726"/>
      <c r="VCY267" s="726"/>
      <c r="VCZ267" s="726"/>
      <c r="VDA267" s="726"/>
      <c r="VDB267" s="726"/>
      <c r="VDC267" s="726"/>
      <c r="VDD267" s="726"/>
      <c r="VDE267" s="726"/>
      <c r="VDF267" s="726"/>
      <c r="VDG267" s="726"/>
      <c r="VDH267" s="726"/>
      <c r="VDI267" s="726"/>
      <c r="VDJ267" s="726"/>
      <c r="VDK267" s="726"/>
      <c r="VDL267" s="726"/>
      <c r="VDM267" s="726"/>
      <c r="VDN267" s="726"/>
      <c r="VDO267" s="726"/>
      <c r="VDP267" s="726"/>
      <c r="VDQ267" s="726"/>
      <c r="VDR267" s="726"/>
      <c r="VDS267" s="726"/>
      <c r="VDT267" s="726"/>
      <c r="VDU267" s="726"/>
      <c r="VDV267" s="726"/>
      <c r="VDW267" s="726"/>
      <c r="VDX267" s="726"/>
      <c r="VDY267" s="726"/>
      <c r="VDZ267" s="726"/>
      <c r="VEA267" s="726"/>
      <c r="VEB267" s="726"/>
      <c r="VEC267" s="726"/>
      <c r="VED267" s="726"/>
      <c r="VEE267" s="726"/>
      <c r="VEF267" s="726"/>
      <c r="VEG267" s="726"/>
      <c r="VEH267" s="726"/>
      <c r="VEI267" s="726"/>
      <c r="VEJ267" s="726"/>
      <c r="VEK267" s="726"/>
      <c r="VEL267" s="726"/>
      <c r="VEM267" s="726"/>
      <c r="VEN267" s="726"/>
      <c r="VEO267" s="726"/>
      <c r="VEP267" s="726"/>
      <c r="VEQ267" s="726"/>
      <c r="VER267" s="726"/>
      <c r="VES267" s="726"/>
      <c r="VET267" s="726"/>
      <c r="VEU267" s="726"/>
      <c r="VEV267" s="726"/>
      <c r="VEW267" s="726"/>
      <c r="VEX267" s="726"/>
      <c r="VEY267" s="726"/>
      <c r="VEZ267" s="726"/>
      <c r="VFA267" s="726"/>
      <c r="VFB267" s="726"/>
      <c r="VFC267" s="726"/>
      <c r="VFD267" s="726"/>
      <c r="VFE267" s="726"/>
      <c r="VFF267" s="726"/>
      <c r="VFG267" s="726"/>
      <c r="VFH267" s="726"/>
      <c r="VFI267" s="726"/>
      <c r="VFJ267" s="726"/>
      <c r="VFK267" s="726"/>
      <c r="VFL267" s="726"/>
      <c r="VFM267" s="726"/>
      <c r="VFN267" s="726"/>
      <c r="VFO267" s="726"/>
      <c r="VFP267" s="726"/>
      <c r="VFQ267" s="726"/>
      <c r="VFR267" s="726"/>
      <c r="VFS267" s="726"/>
      <c r="VFT267" s="726"/>
      <c r="VFU267" s="726"/>
      <c r="VFV267" s="726"/>
      <c r="VFW267" s="726"/>
      <c r="VFX267" s="726"/>
      <c r="VFY267" s="726"/>
      <c r="VFZ267" s="726"/>
      <c r="VGA267" s="726"/>
      <c r="VGB267" s="726"/>
      <c r="VGC267" s="726"/>
      <c r="VGD267" s="726"/>
      <c r="VGE267" s="726"/>
      <c r="VGF267" s="726"/>
      <c r="VGG267" s="726"/>
      <c r="VGH267" s="726"/>
      <c r="VGI267" s="726"/>
      <c r="VGJ267" s="726"/>
      <c r="VGK267" s="726"/>
      <c r="VGL267" s="726"/>
      <c r="VGM267" s="726"/>
      <c r="VGN267" s="726"/>
      <c r="VGO267" s="726"/>
      <c r="VGP267" s="726"/>
      <c r="VGQ267" s="726"/>
      <c r="VGR267" s="726"/>
      <c r="VGS267" s="726"/>
      <c r="VGT267" s="726"/>
      <c r="VGU267" s="726"/>
      <c r="VGV267" s="726"/>
      <c r="VGW267" s="726"/>
      <c r="VGX267" s="726"/>
      <c r="VGY267" s="726"/>
      <c r="VGZ267" s="726"/>
      <c r="VHA267" s="726"/>
      <c r="VHB267" s="726"/>
      <c r="VHC267" s="726"/>
      <c r="VHD267" s="726"/>
      <c r="VHE267" s="726"/>
      <c r="VHF267" s="726"/>
      <c r="VHG267" s="726"/>
      <c r="VHH267" s="726"/>
      <c r="VHI267" s="726"/>
      <c r="VHJ267" s="726"/>
      <c r="VHK267" s="726"/>
      <c r="VHL267" s="726"/>
      <c r="VHM267" s="726"/>
      <c r="VHN267" s="726"/>
      <c r="VHO267" s="726"/>
      <c r="VHP267" s="726"/>
      <c r="VHQ267" s="726"/>
      <c r="VHR267" s="726"/>
      <c r="VHS267" s="726"/>
      <c r="VHT267" s="726"/>
      <c r="VHU267" s="726"/>
      <c r="VHV267" s="726"/>
      <c r="VHW267" s="726"/>
      <c r="VHX267" s="726"/>
      <c r="VHY267" s="726"/>
      <c r="VHZ267" s="726"/>
      <c r="VIA267" s="726"/>
      <c r="VIB267" s="726"/>
      <c r="VIC267" s="726"/>
      <c r="VID267" s="726"/>
      <c r="VIE267" s="726"/>
      <c r="VIF267" s="726"/>
      <c r="VIG267" s="726"/>
      <c r="VIH267" s="726"/>
      <c r="VII267" s="726"/>
      <c r="VIJ267" s="726"/>
      <c r="VIK267" s="726"/>
      <c r="VIL267" s="726"/>
      <c r="VIM267" s="726"/>
      <c r="VIN267" s="726"/>
      <c r="VIO267" s="726"/>
      <c r="VIP267" s="726"/>
      <c r="VIQ267" s="726"/>
      <c r="VIR267" s="726"/>
      <c r="VIS267" s="726"/>
      <c r="VIT267" s="726"/>
      <c r="VIU267" s="726"/>
      <c r="VIV267" s="726"/>
      <c r="VIW267" s="726"/>
      <c r="VIX267" s="726"/>
      <c r="VIY267" s="726"/>
      <c r="VIZ267" s="726"/>
      <c r="VJA267" s="726"/>
      <c r="VJB267" s="726"/>
      <c r="VJC267" s="726"/>
      <c r="VJD267" s="726"/>
      <c r="VJE267" s="726"/>
      <c r="VJF267" s="726"/>
      <c r="VJG267" s="726"/>
      <c r="VJH267" s="726"/>
      <c r="VJI267" s="726"/>
      <c r="VJJ267" s="726"/>
      <c r="VJK267" s="726"/>
      <c r="VJL267" s="726"/>
      <c r="VJM267" s="726"/>
      <c r="VJN267" s="726"/>
      <c r="VJO267" s="726"/>
      <c r="VJP267" s="726"/>
      <c r="VJQ267" s="726"/>
      <c r="VJR267" s="726"/>
      <c r="VJS267" s="726"/>
      <c r="VJT267" s="726"/>
      <c r="VJU267" s="726"/>
      <c r="VJV267" s="726"/>
      <c r="VJW267" s="726"/>
      <c r="VJX267" s="726"/>
      <c r="VJY267" s="726"/>
      <c r="VJZ267" s="726"/>
      <c r="VKA267" s="726"/>
      <c r="VKB267" s="726"/>
      <c r="VKC267" s="726"/>
      <c r="VKD267" s="726"/>
      <c r="VKE267" s="726"/>
      <c r="VKF267" s="726"/>
      <c r="VKG267" s="726"/>
      <c r="VKH267" s="726"/>
      <c r="VKI267" s="726"/>
      <c r="VKJ267" s="726"/>
      <c r="VKK267" s="726"/>
      <c r="VKL267" s="726"/>
      <c r="VKM267" s="726"/>
      <c r="VKN267" s="726"/>
      <c r="VKO267" s="726"/>
      <c r="VKP267" s="726"/>
      <c r="VKQ267" s="726"/>
      <c r="VKR267" s="726"/>
      <c r="VKS267" s="726"/>
      <c r="VKT267" s="726"/>
      <c r="VKU267" s="726"/>
      <c r="VKV267" s="726"/>
      <c r="VKW267" s="726"/>
      <c r="VKX267" s="726"/>
      <c r="VKY267" s="726"/>
      <c r="VKZ267" s="726"/>
      <c r="VLA267" s="726"/>
      <c r="VLB267" s="726"/>
      <c r="VLC267" s="726"/>
      <c r="VLD267" s="726"/>
      <c r="VLE267" s="726"/>
      <c r="VLF267" s="726"/>
      <c r="VLG267" s="726"/>
      <c r="VLH267" s="726"/>
      <c r="VLI267" s="726"/>
      <c r="VLJ267" s="726"/>
      <c r="VLK267" s="726"/>
      <c r="VLL267" s="726"/>
      <c r="VLM267" s="726"/>
      <c r="VLN267" s="726"/>
      <c r="VLO267" s="726"/>
      <c r="VLP267" s="726"/>
      <c r="VLQ267" s="726"/>
      <c r="VLR267" s="726"/>
      <c r="VLS267" s="726"/>
      <c r="VLT267" s="726"/>
      <c r="VLU267" s="726"/>
      <c r="VLV267" s="726"/>
      <c r="VLW267" s="726"/>
      <c r="VLX267" s="726"/>
      <c r="VLY267" s="726"/>
      <c r="VLZ267" s="726"/>
      <c r="VMA267" s="726"/>
      <c r="VMB267" s="726"/>
      <c r="VMC267" s="726"/>
      <c r="VMD267" s="726"/>
      <c r="VME267" s="726"/>
      <c r="VMF267" s="726"/>
      <c r="VMG267" s="726"/>
      <c r="VMH267" s="726"/>
      <c r="VMI267" s="726"/>
      <c r="VMJ267" s="726"/>
      <c r="VMK267" s="726"/>
      <c r="VML267" s="726"/>
      <c r="VMM267" s="726"/>
      <c r="VMN267" s="726"/>
      <c r="VMO267" s="726"/>
      <c r="VMP267" s="726"/>
      <c r="VMQ267" s="726"/>
      <c r="VMR267" s="726"/>
      <c r="VMS267" s="726"/>
      <c r="VMT267" s="726"/>
      <c r="VMU267" s="726"/>
      <c r="VMV267" s="726"/>
      <c r="VMW267" s="726"/>
      <c r="VMX267" s="726"/>
      <c r="VMY267" s="726"/>
      <c r="VMZ267" s="726"/>
      <c r="VNA267" s="726"/>
      <c r="VNB267" s="726"/>
      <c r="VNC267" s="726"/>
      <c r="VND267" s="726"/>
      <c r="VNE267" s="726"/>
      <c r="VNF267" s="726"/>
      <c r="VNG267" s="726"/>
      <c r="VNH267" s="726"/>
      <c r="VNI267" s="726"/>
      <c r="VNJ267" s="726"/>
      <c r="VNK267" s="726"/>
      <c r="VNL267" s="726"/>
      <c r="VNM267" s="726"/>
      <c r="VNN267" s="726"/>
      <c r="VNO267" s="726"/>
      <c r="VNP267" s="726"/>
      <c r="VNQ267" s="726"/>
      <c r="VNR267" s="726"/>
      <c r="VNS267" s="726"/>
      <c r="VNT267" s="726"/>
      <c r="VNU267" s="726"/>
      <c r="VNV267" s="726"/>
      <c r="VNW267" s="726"/>
      <c r="VNX267" s="726"/>
      <c r="VNY267" s="726"/>
      <c r="VNZ267" s="726"/>
      <c r="VOA267" s="726"/>
      <c r="VOB267" s="726"/>
      <c r="VOC267" s="726"/>
      <c r="VOD267" s="726"/>
      <c r="VOE267" s="726"/>
      <c r="VOF267" s="726"/>
      <c r="VOG267" s="726"/>
      <c r="VOH267" s="726"/>
      <c r="VOI267" s="726"/>
      <c r="VOJ267" s="726"/>
      <c r="VOK267" s="726"/>
      <c r="VOL267" s="726"/>
      <c r="VOM267" s="726"/>
      <c r="VON267" s="726"/>
      <c r="VOO267" s="726"/>
      <c r="VOP267" s="726"/>
      <c r="VOQ267" s="726"/>
      <c r="VOR267" s="726"/>
      <c r="VOS267" s="726"/>
      <c r="VOT267" s="726"/>
      <c r="VOU267" s="726"/>
      <c r="VOV267" s="726"/>
      <c r="VOW267" s="726"/>
      <c r="VOX267" s="726"/>
      <c r="VOY267" s="726"/>
      <c r="VOZ267" s="726"/>
      <c r="VPA267" s="726"/>
      <c r="VPB267" s="726"/>
      <c r="VPC267" s="726"/>
      <c r="VPD267" s="726"/>
      <c r="VPE267" s="726"/>
      <c r="VPF267" s="726"/>
      <c r="VPG267" s="726"/>
      <c r="VPH267" s="726"/>
      <c r="VPI267" s="726"/>
      <c r="VPJ267" s="726"/>
      <c r="VPK267" s="726"/>
      <c r="VPL267" s="726"/>
      <c r="VPM267" s="726"/>
      <c r="VPN267" s="726"/>
      <c r="VPO267" s="726"/>
      <c r="VPP267" s="726"/>
      <c r="VPQ267" s="726"/>
      <c r="VPR267" s="726"/>
      <c r="VPS267" s="726"/>
      <c r="VPT267" s="726"/>
      <c r="VPU267" s="726"/>
      <c r="VPV267" s="726"/>
      <c r="VPW267" s="726"/>
      <c r="VPX267" s="726"/>
      <c r="VPY267" s="726"/>
      <c r="VPZ267" s="726"/>
      <c r="VQA267" s="726"/>
      <c r="VQB267" s="726"/>
      <c r="VQC267" s="726"/>
      <c r="VQD267" s="726"/>
      <c r="VQE267" s="726"/>
      <c r="VQF267" s="726"/>
      <c r="VQG267" s="726"/>
      <c r="VQH267" s="726"/>
      <c r="VQI267" s="726"/>
      <c r="VQJ267" s="726"/>
      <c r="VQK267" s="726"/>
      <c r="VQL267" s="726"/>
      <c r="VQM267" s="726"/>
      <c r="VQN267" s="726"/>
      <c r="VQO267" s="726"/>
      <c r="VQP267" s="726"/>
      <c r="VQQ267" s="726"/>
      <c r="VQR267" s="726"/>
      <c r="VQS267" s="726"/>
      <c r="VQT267" s="726"/>
      <c r="VQU267" s="726"/>
      <c r="VQV267" s="726"/>
      <c r="VQW267" s="726"/>
      <c r="VQX267" s="726"/>
      <c r="VQY267" s="726"/>
      <c r="VQZ267" s="726"/>
      <c r="VRA267" s="726"/>
      <c r="VRB267" s="726"/>
      <c r="VRC267" s="726"/>
      <c r="VRD267" s="726"/>
      <c r="VRE267" s="726"/>
      <c r="VRF267" s="726"/>
      <c r="VRG267" s="726"/>
      <c r="VRH267" s="726"/>
      <c r="VRI267" s="726"/>
      <c r="VRJ267" s="726"/>
      <c r="VRK267" s="726"/>
      <c r="VRL267" s="726"/>
      <c r="VRM267" s="726"/>
      <c r="VRN267" s="726"/>
      <c r="VRO267" s="726"/>
      <c r="VRP267" s="726"/>
      <c r="VRQ267" s="726"/>
      <c r="VRR267" s="726"/>
      <c r="VRS267" s="726"/>
      <c r="VRT267" s="726"/>
      <c r="VRU267" s="726"/>
      <c r="VRV267" s="726"/>
      <c r="VRW267" s="726"/>
      <c r="VRX267" s="726"/>
      <c r="VRY267" s="726"/>
      <c r="VRZ267" s="726"/>
      <c r="VSA267" s="726"/>
      <c r="VSB267" s="726"/>
      <c r="VSC267" s="726"/>
      <c r="VSD267" s="726"/>
      <c r="VSE267" s="726"/>
      <c r="VSF267" s="726"/>
      <c r="VSG267" s="726"/>
      <c r="VSH267" s="726"/>
      <c r="VSI267" s="726"/>
      <c r="VSJ267" s="726"/>
      <c r="VSK267" s="726"/>
      <c r="VSL267" s="726"/>
      <c r="VSM267" s="726"/>
      <c r="VSN267" s="726"/>
      <c r="VSO267" s="726"/>
      <c r="VSP267" s="726"/>
      <c r="VSQ267" s="726"/>
      <c r="VSR267" s="726"/>
      <c r="VSS267" s="726"/>
      <c r="VST267" s="726"/>
      <c r="VSU267" s="726"/>
      <c r="VSV267" s="726"/>
      <c r="VSW267" s="726"/>
      <c r="VSX267" s="726"/>
      <c r="VSY267" s="726"/>
      <c r="VSZ267" s="726"/>
      <c r="VTA267" s="726"/>
      <c r="VTB267" s="726"/>
      <c r="VTC267" s="726"/>
      <c r="VTD267" s="726"/>
      <c r="VTE267" s="726"/>
      <c r="VTF267" s="726"/>
      <c r="VTG267" s="726"/>
      <c r="VTH267" s="726"/>
      <c r="VTI267" s="726"/>
      <c r="VTJ267" s="726"/>
      <c r="VTK267" s="726"/>
      <c r="VTL267" s="726"/>
      <c r="VTM267" s="726"/>
      <c r="VTN267" s="726"/>
      <c r="VTO267" s="726"/>
      <c r="VTP267" s="726"/>
      <c r="VTQ267" s="726"/>
      <c r="VTR267" s="726"/>
      <c r="VTS267" s="726"/>
      <c r="VTT267" s="726"/>
      <c r="VTU267" s="726"/>
      <c r="VTV267" s="726"/>
      <c r="VTW267" s="726"/>
      <c r="VTX267" s="726"/>
      <c r="VTY267" s="726"/>
      <c r="VTZ267" s="726"/>
      <c r="VUA267" s="726"/>
      <c r="VUB267" s="726"/>
      <c r="VUC267" s="726"/>
      <c r="VUD267" s="726"/>
      <c r="VUE267" s="726"/>
      <c r="VUF267" s="726"/>
      <c r="VUG267" s="726"/>
      <c r="VUH267" s="726"/>
      <c r="VUI267" s="726"/>
      <c r="VUJ267" s="726"/>
      <c r="VUK267" s="726"/>
      <c r="VUL267" s="726"/>
      <c r="VUM267" s="726"/>
      <c r="VUN267" s="726"/>
      <c r="VUO267" s="726"/>
      <c r="VUP267" s="726"/>
      <c r="VUQ267" s="726"/>
      <c r="VUR267" s="726"/>
      <c r="VUS267" s="726"/>
      <c r="VUT267" s="726"/>
      <c r="VUU267" s="726"/>
      <c r="VUV267" s="726"/>
      <c r="VUW267" s="726"/>
      <c r="VUX267" s="726"/>
      <c r="VUY267" s="726"/>
      <c r="VUZ267" s="726"/>
      <c r="VVA267" s="726"/>
      <c r="VVB267" s="726"/>
      <c r="VVC267" s="726"/>
      <c r="VVD267" s="726"/>
      <c r="VVE267" s="726"/>
      <c r="VVF267" s="726"/>
      <c r="VVG267" s="726"/>
      <c r="VVH267" s="726"/>
      <c r="VVI267" s="726"/>
      <c r="VVJ267" s="726"/>
      <c r="VVK267" s="726"/>
      <c r="VVL267" s="726"/>
      <c r="VVM267" s="726"/>
      <c r="VVN267" s="726"/>
      <c r="VVO267" s="726"/>
      <c r="VVP267" s="726"/>
      <c r="VVQ267" s="726"/>
      <c r="VVR267" s="726"/>
      <c r="VVS267" s="726"/>
      <c r="VVT267" s="726"/>
      <c r="VVU267" s="726"/>
      <c r="VVV267" s="726"/>
      <c r="VVW267" s="726"/>
      <c r="VVX267" s="726"/>
      <c r="VVY267" s="726"/>
      <c r="VVZ267" s="726"/>
      <c r="VWA267" s="726"/>
      <c r="VWB267" s="726"/>
      <c r="VWC267" s="726"/>
      <c r="VWD267" s="726"/>
      <c r="VWE267" s="726"/>
      <c r="VWF267" s="726"/>
      <c r="VWG267" s="726"/>
      <c r="VWH267" s="726"/>
      <c r="VWI267" s="726"/>
      <c r="VWJ267" s="726"/>
      <c r="VWK267" s="726"/>
      <c r="VWL267" s="726"/>
      <c r="VWM267" s="726"/>
      <c r="VWN267" s="726"/>
      <c r="VWO267" s="726"/>
      <c r="VWP267" s="726"/>
      <c r="VWQ267" s="726"/>
      <c r="VWR267" s="726"/>
      <c r="VWS267" s="726"/>
      <c r="VWT267" s="726"/>
      <c r="VWU267" s="726"/>
      <c r="VWV267" s="726"/>
      <c r="VWW267" s="726"/>
      <c r="VWX267" s="726"/>
      <c r="VWY267" s="726"/>
      <c r="VWZ267" s="726"/>
      <c r="VXA267" s="726"/>
      <c r="VXB267" s="726"/>
      <c r="VXC267" s="726"/>
      <c r="VXD267" s="726"/>
      <c r="VXE267" s="726"/>
      <c r="VXF267" s="726"/>
      <c r="VXG267" s="726"/>
      <c r="VXH267" s="726"/>
      <c r="VXI267" s="726"/>
      <c r="VXJ267" s="726"/>
      <c r="VXK267" s="726"/>
      <c r="VXL267" s="726"/>
      <c r="VXM267" s="726"/>
      <c r="VXN267" s="726"/>
      <c r="VXO267" s="726"/>
      <c r="VXP267" s="726"/>
      <c r="VXQ267" s="726"/>
      <c r="VXR267" s="726"/>
      <c r="VXS267" s="726"/>
      <c r="VXT267" s="726"/>
      <c r="VXU267" s="726"/>
      <c r="VXV267" s="726"/>
      <c r="VXW267" s="726"/>
      <c r="VXX267" s="726"/>
      <c r="VXY267" s="726"/>
      <c r="VXZ267" s="726"/>
      <c r="VYA267" s="726"/>
      <c r="VYB267" s="726"/>
      <c r="VYC267" s="726"/>
      <c r="VYD267" s="726"/>
      <c r="VYE267" s="726"/>
      <c r="VYF267" s="726"/>
      <c r="VYG267" s="726"/>
      <c r="VYH267" s="726"/>
      <c r="VYI267" s="726"/>
      <c r="VYJ267" s="726"/>
      <c r="VYK267" s="726"/>
      <c r="VYL267" s="726"/>
      <c r="VYM267" s="726"/>
      <c r="VYN267" s="726"/>
      <c r="VYO267" s="726"/>
      <c r="VYP267" s="726"/>
      <c r="VYQ267" s="726"/>
      <c r="VYR267" s="726"/>
      <c r="VYS267" s="726"/>
      <c r="VYT267" s="726"/>
      <c r="VYU267" s="726"/>
      <c r="VYV267" s="726"/>
      <c r="VYW267" s="726"/>
      <c r="VYX267" s="726"/>
      <c r="VYY267" s="726"/>
      <c r="VYZ267" s="726"/>
      <c r="VZA267" s="726"/>
      <c r="VZB267" s="726"/>
      <c r="VZC267" s="726"/>
      <c r="VZD267" s="726"/>
      <c r="VZE267" s="726"/>
      <c r="VZF267" s="726"/>
      <c r="VZG267" s="726"/>
      <c r="VZH267" s="726"/>
      <c r="VZI267" s="726"/>
      <c r="VZJ267" s="726"/>
      <c r="VZK267" s="726"/>
      <c r="VZL267" s="726"/>
      <c r="VZM267" s="726"/>
      <c r="VZN267" s="726"/>
      <c r="VZO267" s="726"/>
      <c r="VZP267" s="726"/>
      <c r="VZQ267" s="726"/>
      <c r="VZR267" s="726"/>
      <c r="VZS267" s="726"/>
      <c r="VZT267" s="726"/>
      <c r="VZU267" s="726"/>
      <c r="VZV267" s="726"/>
      <c r="VZW267" s="726"/>
      <c r="VZX267" s="726"/>
      <c r="VZY267" s="726"/>
      <c r="VZZ267" s="726"/>
      <c r="WAA267" s="726"/>
      <c r="WAB267" s="726"/>
      <c r="WAC267" s="726"/>
      <c r="WAD267" s="726"/>
      <c r="WAE267" s="726"/>
      <c r="WAF267" s="726"/>
      <c r="WAG267" s="726"/>
      <c r="WAH267" s="726"/>
      <c r="WAI267" s="726"/>
      <c r="WAJ267" s="726"/>
      <c r="WAK267" s="726"/>
      <c r="WAL267" s="726"/>
      <c r="WAM267" s="726"/>
      <c r="WAN267" s="726"/>
      <c r="WAO267" s="726"/>
      <c r="WAP267" s="726"/>
      <c r="WAQ267" s="726"/>
      <c r="WAR267" s="726"/>
      <c r="WAS267" s="726"/>
      <c r="WAT267" s="726"/>
      <c r="WAU267" s="726"/>
      <c r="WAV267" s="726"/>
      <c r="WAW267" s="726"/>
      <c r="WAX267" s="726"/>
      <c r="WAY267" s="726"/>
      <c r="WAZ267" s="726"/>
      <c r="WBA267" s="726"/>
      <c r="WBB267" s="726"/>
      <c r="WBC267" s="726"/>
      <c r="WBD267" s="726"/>
      <c r="WBE267" s="726"/>
      <c r="WBF267" s="726"/>
      <c r="WBG267" s="726"/>
      <c r="WBH267" s="726"/>
      <c r="WBI267" s="726"/>
      <c r="WBJ267" s="726"/>
      <c r="WBK267" s="726"/>
      <c r="WBL267" s="726"/>
      <c r="WBM267" s="726"/>
      <c r="WBN267" s="726"/>
      <c r="WBO267" s="726"/>
      <c r="WBP267" s="726"/>
      <c r="WBQ267" s="726"/>
      <c r="WBR267" s="726"/>
      <c r="WBS267" s="726"/>
      <c r="WBT267" s="726"/>
      <c r="WBU267" s="726"/>
      <c r="WBV267" s="726"/>
      <c r="WBW267" s="726"/>
      <c r="WBX267" s="726"/>
      <c r="WBY267" s="726"/>
      <c r="WBZ267" s="726"/>
      <c r="WCA267" s="726"/>
      <c r="WCB267" s="726"/>
      <c r="WCC267" s="726"/>
      <c r="WCD267" s="726"/>
      <c r="WCE267" s="726"/>
      <c r="WCF267" s="726"/>
      <c r="WCG267" s="726"/>
      <c r="WCH267" s="726"/>
      <c r="WCI267" s="726"/>
      <c r="WCJ267" s="726"/>
      <c r="WCK267" s="726"/>
      <c r="WCL267" s="726"/>
      <c r="WCM267" s="726"/>
      <c r="WCN267" s="726"/>
      <c r="WCO267" s="726"/>
      <c r="WCP267" s="726"/>
      <c r="WCQ267" s="726"/>
      <c r="WCR267" s="726"/>
      <c r="WCS267" s="726"/>
      <c r="WCT267" s="726"/>
      <c r="WCU267" s="726"/>
      <c r="WCV267" s="726"/>
      <c r="WCW267" s="726"/>
      <c r="WCX267" s="726"/>
      <c r="WCY267" s="726"/>
      <c r="WCZ267" s="726"/>
      <c r="WDA267" s="726"/>
      <c r="WDB267" s="726"/>
      <c r="WDC267" s="726"/>
      <c r="WDD267" s="726"/>
      <c r="WDE267" s="726"/>
      <c r="WDF267" s="726"/>
      <c r="WDG267" s="726"/>
      <c r="WDH267" s="726"/>
      <c r="WDI267" s="726"/>
      <c r="WDJ267" s="726"/>
      <c r="WDK267" s="726"/>
      <c r="WDL267" s="726"/>
      <c r="WDM267" s="726"/>
      <c r="WDN267" s="726"/>
      <c r="WDO267" s="726"/>
      <c r="WDP267" s="726"/>
      <c r="WDQ267" s="726"/>
      <c r="WDR267" s="726"/>
      <c r="WDS267" s="726"/>
      <c r="WDT267" s="726"/>
      <c r="WDU267" s="726"/>
      <c r="WDV267" s="726"/>
      <c r="WDW267" s="726"/>
      <c r="WDX267" s="726"/>
      <c r="WDY267" s="726"/>
      <c r="WDZ267" s="726"/>
      <c r="WEA267" s="726"/>
      <c r="WEB267" s="726"/>
      <c r="WEC267" s="726"/>
      <c r="WED267" s="726"/>
      <c r="WEE267" s="726"/>
      <c r="WEF267" s="726"/>
      <c r="WEG267" s="726"/>
      <c r="WEH267" s="726"/>
      <c r="WEI267" s="726"/>
      <c r="WEJ267" s="726"/>
      <c r="WEK267" s="726"/>
      <c r="WEL267" s="726"/>
      <c r="WEM267" s="726"/>
      <c r="WEN267" s="726"/>
      <c r="WEO267" s="726"/>
      <c r="WEP267" s="726"/>
      <c r="WEQ267" s="726"/>
      <c r="WER267" s="726"/>
      <c r="WES267" s="726"/>
      <c r="WET267" s="726"/>
      <c r="WEU267" s="726"/>
      <c r="WEV267" s="726"/>
      <c r="WEW267" s="726"/>
      <c r="WEX267" s="726"/>
      <c r="WEY267" s="726"/>
      <c r="WEZ267" s="726"/>
      <c r="WFA267" s="726"/>
      <c r="WFB267" s="726"/>
      <c r="WFC267" s="726"/>
      <c r="WFD267" s="726"/>
      <c r="WFE267" s="726"/>
      <c r="WFF267" s="726"/>
      <c r="WFG267" s="726"/>
      <c r="WFH267" s="726"/>
      <c r="WFI267" s="726"/>
      <c r="WFJ267" s="726"/>
      <c r="WFK267" s="726"/>
      <c r="WFL267" s="726"/>
      <c r="WFM267" s="726"/>
      <c r="WFN267" s="726"/>
      <c r="WFO267" s="726"/>
      <c r="WFP267" s="726"/>
      <c r="WFQ267" s="726"/>
      <c r="WFR267" s="726"/>
      <c r="WFS267" s="726"/>
      <c r="WFT267" s="726"/>
      <c r="WFU267" s="726"/>
      <c r="WFV267" s="726"/>
      <c r="WFW267" s="726"/>
      <c r="WFX267" s="726"/>
      <c r="WFY267" s="726"/>
      <c r="WFZ267" s="726"/>
      <c r="WGA267" s="726"/>
      <c r="WGB267" s="726"/>
      <c r="WGC267" s="726"/>
      <c r="WGD267" s="726"/>
      <c r="WGE267" s="726"/>
      <c r="WGF267" s="726"/>
      <c r="WGG267" s="726"/>
      <c r="WGH267" s="726"/>
      <c r="WGI267" s="726"/>
      <c r="WGJ267" s="726"/>
      <c r="WGK267" s="726"/>
      <c r="WGL267" s="726"/>
      <c r="WGM267" s="726"/>
      <c r="WGN267" s="726"/>
      <c r="WGO267" s="726"/>
      <c r="WGP267" s="726"/>
      <c r="WGQ267" s="726"/>
      <c r="WGR267" s="726"/>
      <c r="WGS267" s="726"/>
      <c r="WGT267" s="726"/>
      <c r="WGU267" s="726"/>
      <c r="WGV267" s="726"/>
      <c r="WGW267" s="726"/>
      <c r="WGX267" s="726"/>
      <c r="WGY267" s="726"/>
      <c r="WGZ267" s="726"/>
      <c r="WHA267" s="726"/>
      <c r="WHB267" s="726"/>
      <c r="WHC267" s="726"/>
      <c r="WHD267" s="726"/>
      <c r="WHE267" s="726"/>
      <c r="WHF267" s="726"/>
      <c r="WHG267" s="726"/>
      <c r="WHH267" s="726"/>
      <c r="WHI267" s="726"/>
      <c r="WHJ267" s="726"/>
      <c r="WHK267" s="726"/>
      <c r="WHL267" s="726"/>
      <c r="WHM267" s="726"/>
      <c r="WHN267" s="726"/>
      <c r="WHO267" s="726"/>
      <c r="WHP267" s="726"/>
      <c r="WHQ267" s="726"/>
      <c r="WHR267" s="726"/>
      <c r="WHS267" s="726"/>
      <c r="WHT267" s="726"/>
      <c r="WHU267" s="726"/>
      <c r="WHV267" s="726"/>
      <c r="WHW267" s="726"/>
      <c r="WHX267" s="726"/>
      <c r="WHY267" s="726"/>
      <c r="WHZ267" s="726"/>
      <c r="WIA267" s="726"/>
      <c r="WIB267" s="726"/>
      <c r="WIC267" s="726"/>
      <c r="WID267" s="726"/>
      <c r="WIE267" s="726"/>
      <c r="WIF267" s="726"/>
      <c r="WIG267" s="726"/>
      <c r="WIH267" s="726"/>
      <c r="WII267" s="726"/>
      <c r="WIJ267" s="726"/>
      <c r="WIK267" s="726"/>
      <c r="WIL267" s="726"/>
      <c r="WIM267" s="726"/>
      <c r="WIN267" s="726"/>
      <c r="WIO267" s="726"/>
      <c r="WIP267" s="726"/>
      <c r="WIQ267" s="726"/>
      <c r="WIR267" s="726"/>
      <c r="WIS267" s="726"/>
      <c r="WIT267" s="726"/>
      <c r="WIU267" s="726"/>
      <c r="WIV267" s="726"/>
      <c r="WIW267" s="726"/>
      <c r="WIX267" s="726"/>
      <c r="WIY267" s="726"/>
      <c r="WIZ267" s="726"/>
      <c r="WJA267" s="726"/>
      <c r="WJB267" s="726"/>
      <c r="WJC267" s="726"/>
      <c r="WJD267" s="726"/>
      <c r="WJE267" s="726"/>
      <c r="WJF267" s="726"/>
      <c r="WJG267" s="726"/>
      <c r="WJH267" s="726"/>
      <c r="WJI267" s="726"/>
      <c r="WJJ267" s="726"/>
      <c r="WJK267" s="726"/>
      <c r="WJL267" s="726"/>
      <c r="WJM267" s="726"/>
      <c r="WJN267" s="726"/>
      <c r="WJO267" s="726"/>
      <c r="WJP267" s="726"/>
      <c r="WJQ267" s="726"/>
      <c r="WJR267" s="726"/>
      <c r="WJS267" s="726"/>
      <c r="WJT267" s="726"/>
      <c r="WJU267" s="726"/>
      <c r="WJV267" s="726"/>
      <c r="WJW267" s="726"/>
      <c r="WJX267" s="726"/>
      <c r="WJY267" s="726"/>
      <c r="WJZ267" s="726"/>
      <c r="WKA267" s="726"/>
      <c r="WKB267" s="726"/>
      <c r="WKC267" s="726"/>
      <c r="WKD267" s="726"/>
      <c r="WKE267" s="726"/>
      <c r="WKF267" s="726"/>
      <c r="WKG267" s="726"/>
      <c r="WKH267" s="726"/>
      <c r="WKI267" s="726"/>
      <c r="WKJ267" s="726"/>
      <c r="WKK267" s="726"/>
      <c r="WKL267" s="726"/>
      <c r="WKM267" s="726"/>
      <c r="WKN267" s="726"/>
      <c r="WKO267" s="726"/>
      <c r="WKP267" s="726"/>
      <c r="WKQ267" s="726"/>
      <c r="WKR267" s="726"/>
      <c r="WKS267" s="726"/>
      <c r="WKT267" s="726"/>
      <c r="WKU267" s="726"/>
      <c r="WKV267" s="726"/>
      <c r="WKW267" s="726"/>
      <c r="WKX267" s="726"/>
      <c r="WKY267" s="726"/>
      <c r="WKZ267" s="726"/>
      <c r="WLA267" s="726"/>
      <c r="WLB267" s="726"/>
      <c r="WLC267" s="726"/>
      <c r="WLD267" s="726"/>
      <c r="WLE267" s="726"/>
      <c r="WLF267" s="726"/>
      <c r="WLG267" s="726"/>
      <c r="WLH267" s="726"/>
      <c r="WLI267" s="726"/>
      <c r="WLJ267" s="726"/>
      <c r="WLK267" s="726"/>
      <c r="WLL267" s="726"/>
      <c r="WLM267" s="726"/>
      <c r="WLN267" s="726"/>
      <c r="WLO267" s="726"/>
      <c r="WLP267" s="726"/>
      <c r="WLQ267" s="726"/>
      <c r="WLR267" s="726"/>
      <c r="WLS267" s="726"/>
      <c r="WLT267" s="726"/>
      <c r="WLU267" s="726"/>
      <c r="WLV267" s="726"/>
      <c r="WLW267" s="726"/>
      <c r="WLX267" s="726"/>
      <c r="WLY267" s="726"/>
      <c r="WLZ267" s="726"/>
      <c r="WMA267" s="726"/>
      <c r="WMB267" s="726"/>
      <c r="WMC267" s="726"/>
      <c r="WMD267" s="726"/>
      <c r="WME267" s="726"/>
      <c r="WMF267" s="726"/>
      <c r="WMG267" s="726"/>
      <c r="WMH267" s="726"/>
      <c r="WMI267" s="726"/>
      <c r="WMJ267" s="726"/>
      <c r="WMK267" s="726"/>
      <c r="WML267" s="726"/>
      <c r="WMM267" s="726"/>
      <c r="WMN267" s="726"/>
      <c r="WMO267" s="726"/>
      <c r="WMP267" s="726"/>
      <c r="WMQ267" s="726"/>
      <c r="WMR267" s="726"/>
      <c r="WMS267" s="726"/>
      <c r="WMT267" s="726"/>
      <c r="WMU267" s="726"/>
      <c r="WMV267" s="726"/>
      <c r="WMW267" s="726"/>
      <c r="WMX267" s="726"/>
      <c r="WMY267" s="726"/>
      <c r="WMZ267" s="726"/>
      <c r="WNA267" s="726"/>
      <c r="WNB267" s="726"/>
      <c r="WNC267" s="726"/>
      <c r="WND267" s="726"/>
      <c r="WNE267" s="726"/>
      <c r="WNF267" s="726"/>
      <c r="WNG267" s="726"/>
      <c r="WNH267" s="726"/>
      <c r="WNI267" s="726"/>
      <c r="WNJ267" s="726"/>
      <c r="WNK267" s="726"/>
      <c r="WNL267" s="726"/>
      <c r="WNM267" s="726"/>
      <c r="WNN267" s="726"/>
      <c r="WNO267" s="726"/>
      <c r="WNP267" s="726"/>
      <c r="WNQ267" s="726"/>
      <c r="WNR267" s="726"/>
      <c r="WNS267" s="726"/>
      <c r="WNT267" s="726"/>
      <c r="WNU267" s="726"/>
      <c r="WNV267" s="726"/>
      <c r="WNW267" s="726"/>
      <c r="WNX267" s="726"/>
      <c r="WNY267" s="726"/>
      <c r="WNZ267" s="726"/>
      <c r="WOA267" s="726"/>
      <c r="WOB267" s="726"/>
      <c r="WOC267" s="726"/>
      <c r="WOD267" s="726"/>
      <c r="WOE267" s="726"/>
      <c r="WOF267" s="726"/>
      <c r="WOG267" s="726"/>
      <c r="WOH267" s="726"/>
      <c r="WOI267" s="726"/>
      <c r="WOJ267" s="726"/>
      <c r="WOK267" s="726"/>
      <c r="WOL267" s="726"/>
      <c r="WOM267" s="726"/>
      <c r="WON267" s="726"/>
      <c r="WOO267" s="726"/>
      <c r="WOP267" s="726"/>
      <c r="WOQ267" s="726"/>
      <c r="WOR267" s="726"/>
      <c r="WOS267" s="726"/>
      <c r="WOT267" s="726"/>
      <c r="WOU267" s="726"/>
      <c r="WOV267" s="726"/>
      <c r="WOW267" s="726"/>
      <c r="WOX267" s="726"/>
      <c r="WOY267" s="726"/>
      <c r="WOZ267" s="726"/>
      <c r="WPA267" s="726"/>
      <c r="WPB267" s="726"/>
      <c r="WPC267" s="726"/>
      <c r="WPD267" s="726"/>
      <c r="WPE267" s="726"/>
      <c r="WPF267" s="726"/>
      <c r="WPG267" s="726"/>
      <c r="WPH267" s="726"/>
      <c r="WPI267" s="726"/>
      <c r="WPJ267" s="726"/>
      <c r="WPK267" s="726"/>
      <c r="WPL267" s="726"/>
      <c r="WPM267" s="726"/>
      <c r="WPN267" s="726"/>
      <c r="WPO267" s="726"/>
      <c r="WPP267" s="726"/>
      <c r="WPQ267" s="726"/>
      <c r="WPR267" s="726"/>
      <c r="WPS267" s="726"/>
      <c r="WPT267" s="726"/>
      <c r="WPU267" s="726"/>
      <c r="WPV267" s="726"/>
      <c r="WPW267" s="726"/>
      <c r="WPX267" s="726"/>
      <c r="WPY267" s="726"/>
      <c r="WPZ267" s="726"/>
      <c r="WQA267" s="726"/>
      <c r="WQB267" s="726"/>
      <c r="WQC267" s="726"/>
      <c r="WQD267" s="726"/>
      <c r="WQE267" s="726"/>
      <c r="WQF267" s="726"/>
      <c r="WQG267" s="726"/>
      <c r="WQH267" s="726"/>
      <c r="WQI267" s="726"/>
      <c r="WQJ267" s="726"/>
      <c r="WQK267" s="726"/>
      <c r="WQL267" s="726"/>
      <c r="WQM267" s="726"/>
      <c r="WQN267" s="726"/>
      <c r="WQO267" s="726"/>
      <c r="WQP267" s="726"/>
      <c r="WQQ267" s="726"/>
      <c r="WQR267" s="726"/>
      <c r="WQS267" s="726"/>
      <c r="WQT267" s="726"/>
      <c r="WQU267" s="726"/>
      <c r="WQV267" s="726"/>
      <c r="WQW267" s="726"/>
      <c r="WQX267" s="726"/>
      <c r="WQY267" s="726"/>
      <c r="WQZ267" s="726"/>
      <c r="WRA267" s="726"/>
      <c r="WRB267" s="726"/>
      <c r="WRC267" s="726"/>
      <c r="WRD267" s="726"/>
      <c r="WRE267" s="726"/>
      <c r="WRF267" s="726"/>
      <c r="WRG267" s="726"/>
      <c r="WRH267" s="726"/>
      <c r="WRI267" s="726"/>
      <c r="WRJ267" s="726"/>
      <c r="WRK267" s="726"/>
      <c r="WRL267" s="726"/>
      <c r="WRM267" s="726"/>
      <c r="WRN267" s="726"/>
      <c r="WRO267" s="726"/>
      <c r="WRP267" s="726"/>
      <c r="WRQ267" s="726"/>
      <c r="WRR267" s="726"/>
      <c r="WRS267" s="726"/>
      <c r="WRT267" s="726"/>
      <c r="WRU267" s="726"/>
      <c r="WRV267" s="726"/>
      <c r="WRW267" s="726"/>
      <c r="WRX267" s="726"/>
      <c r="WRY267" s="726"/>
      <c r="WRZ267" s="726"/>
      <c r="WSA267" s="726"/>
      <c r="WSB267" s="726"/>
      <c r="WSC267" s="726"/>
      <c r="WSD267" s="726"/>
      <c r="WSE267" s="726"/>
      <c r="WSF267" s="726"/>
      <c r="WSG267" s="726"/>
      <c r="WSH267" s="726"/>
      <c r="WSI267" s="726"/>
      <c r="WSJ267" s="726"/>
      <c r="WSK267" s="726"/>
      <c r="WSL267" s="726"/>
      <c r="WSM267" s="726"/>
      <c r="WSN267" s="726"/>
      <c r="WSO267" s="726"/>
      <c r="WSP267" s="726"/>
      <c r="WSQ267" s="726"/>
      <c r="WSR267" s="726"/>
      <c r="WSS267" s="726"/>
      <c r="WST267" s="726"/>
      <c r="WSU267" s="726"/>
      <c r="WSV267" s="726"/>
      <c r="WSW267" s="726"/>
      <c r="WSX267" s="726"/>
      <c r="WSY267" s="726"/>
      <c r="WSZ267" s="726"/>
      <c r="WTA267" s="726"/>
      <c r="WTB267" s="726"/>
      <c r="WTC267" s="726"/>
      <c r="WTD267" s="726"/>
      <c r="WTE267" s="726"/>
      <c r="WTF267" s="726"/>
      <c r="WTG267" s="726"/>
      <c r="WTH267" s="726"/>
      <c r="WTI267" s="726"/>
      <c r="WTJ267" s="726"/>
      <c r="WTK267" s="726"/>
      <c r="WTL267" s="726"/>
      <c r="WTM267" s="726"/>
      <c r="WTN267" s="726"/>
      <c r="WTO267" s="726"/>
      <c r="WTP267" s="726"/>
      <c r="WTQ267" s="726"/>
      <c r="WTR267" s="726"/>
      <c r="WTS267" s="726"/>
      <c r="WTT267" s="726"/>
      <c r="WTU267" s="726"/>
      <c r="WTV267" s="726"/>
      <c r="WTW267" s="726"/>
      <c r="WTX267" s="726"/>
      <c r="WTY267" s="726"/>
      <c r="WTZ267" s="726"/>
      <c r="WUA267" s="726"/>
      <c r="WUB267" s="726"/>
      <c r="WUC267" s="726"/>
      <c r="WUD267" s="726"/>
      <c r="WUE267" s="726"/>
      <c r="WUF267" s="726"/>
      <c r="WUG267" s="726"/>
      <c r="WUH267" s="726"/>
      <c r="WUI267" s="726"/>
      <c r="WUJ267" s="726"/>
      <c r="WUK267" s="726"/>
      <c r="WUL267" s="726"/>
      <c r="WUM267" s="726"/>
      <c r="WUN267" s="726"/>
      <c r="WUO267" s="726"/>
      <c r="WUP267" s="726"/>
      <c r="WUQ267" s="726"/>
      <c r="WUR267" s="726"/>
      <c r="WUS267" s="726"/>
      <c r="WUT267" s="726"/>
      <c r="WUU267" s="726"/>
      <c r="WUV267" s="726"/>
      <c r="WUW267" s="726"/>
      <c r="WUX267" s="726"/>
      <c r="WUY267" s="726"/>
      <c r="WUZ267" s="726"/>
      <c r="WVA267" s="726"/>
      <c r="WVB267" s="726"/>
      <c r="WVC267" s="726"/>
      <c r="WVD267" s="726"/>
      <c r="WVE267" s="726"/>
      <c r="WVF267" s="726"/>
      <c r="WVG267" s="726"/>
      <c r="WVH267" s="726"/>
      <c r="WVI267" s="726"/>
      <c r="WVJ267" s="726"/>
      <c r="WVK267" s="726"/>
      <c r="WVL267" s="726"/>
      <c r="WVM267" s="726"/>
      <c r="WVN267" s="726"/>
      <c r="WVO267" s="726"/>
      <c r="WVP267" s="726"/>
      <c r="WVQ267" s="726"/>
      <c r="WVR267" s="726"/>
      <c r="WVS267" s="726"/>
      <c r="WVT267" s="726"/>
      <c r="WVU267" s="726"/>
      <c r="WVV267" s="726"/>
      <c r="WVW267" s="726"/>
      <c r="WVX267" s="726"/>
      <c r="WVY267" s="726"/>
      <c r="WVZ267" s="726"/>
      <c r="WWA267" s="726"/>
      <c r="WWB267" s="726"/>
      <c r="WWC267" s="726"/>
      <c r="WWD267" s="726"/>
      <c r="WWE267" s="726"/>
      <c r="WWF267" s="726"/>
      <c r="WWG267" s="726"/>
      <c r="WWH267" s="726"/>
      <c r="WWI267" s="726"/>
      <c r="WWJ267" s="726"/>
      <c r="WWK267" s="726"/>
      <c r="WWL267" s="726"/>
      <c r="WWM267" s="726"/>
      <c r="WWN267" s="726"/>
      <c r="WWO267" s="726"/>
      <c r="WWP267" s="726"/>
      <c r="WWQ267" s="726"/>
      <c r="WWR267" s="726"/>
      <c r="WWS267" s="726"/>
      <c r="WWT267" s="726"/>
      <c r="WWU267" s="726"/>
      <c r="WWV267" s="726"/>
      <c r="WWW267" s="726"/>
      <c r="WWX267" s="726"/>
      <c r="WWY267" s="726"/>
      <c r="WWZ267" s="726"/>
      <c r="WXA267" s="726"/>
      <c r="WXB267" s="726"/>
      <c r="WXC267" s="726"/>
      <c r="WXD267" s="726"/>
      <c r="WXE267" s="726"/>
      <c r="WXF267" s="726"/>
      <c r="WXG267" s="726"/>
      <c r="WXH267" s="726"/>
      <c r="WXI267" s="726"/>
      <c r="WXJ267" s="726"/>
      <c r="WXK267" s="726"/>
      <c r="WXL267" s="726"/>
      <c r="WXM267" s="726"/>
      <c r="WXN267" s="726"/>
      <c r="WXO267" s="726"/>
      <c r="WXP267" s="726"/>
      <c r="WXQ267" s="726"/>
      <c r="WXR267" s="726"/>
      <c r="WXS267" s="726"/>
      <c r="WXT267" s="726"/>
      <c r="WXU267" s="726"/>
      <c r="WXV267" s="726"/>
      <c r="WXW267" s="726"/>
      <c r="WXX267" s="726"/>
      <c r="WXY267" s="726"/>
      <c r="WXZ267" s="726"/>
      <c r="WYA267" s="726"/>
      <c r="WYB267" s="726"/>
      <c r="WYC267" s="726"/>
      <c r="WYD267" s="726"/>
      <c r="WYE267" s="726"/>
      <c r="WYF267" s="726"/>
      <c r="WYG267" s="726"/>
      <c r="WYH267" s="726"/>
      <c r="WYI267" s="726"/>
      <c r="WYJ267" s="726"/>
      <c r="WYK267" s="726"/>
      <c r="WYL267" s="726"/>
      <c r="WYM267" s="726"/>
      <c r="WYN267" s="726"/>
      <c r="WYO267" s="726"/>
      <c r="WYP267" s="726"/>
      <c r="WYQ267" s="726"/>
      <c r="WYR267" s="726"/>
      <c r="WYS267" s="726"/>
      <c r="WYT267" s="726"/>
      <c r="WYU267" s="726"/>
      <c r="WYV267" s="726"/>
      <c r="WYW267" s="726"/>
      <c r="WYX267" s="726"/>
      <c r="WYY267" s="726"/>
      <c r="WYZ267" s="726"/>
      <c r="WZA267" s="726"/>
      <c r="WZB267" s="726"/>
      <c r="WZC267" s="726"/>
      <c r="WZD267" s="726"/>
      <c r="WZE267" s="726"/>
      <c r="WZF267" s="726"/>
      <c r="WZG267" s="726"/>
      <c r="WZH267" s="726"/>
      <c r="WZI267" s="726"/>
      <c r="WZJ267" s="726"/>
      <c r="WZK267" s="726"/>
      <c r="WZL267" s="726"/>
      <c r="WZM267" s="726"/>
      <c r="WZN267" s="726"/>
      <c r="WZO267" s="726"/>
      <c r="WZP267" s="726"/>
      <c r="WZQ267" s="726"/>
      <c r="WZR267" s="726"/>
      <c r="WZS267" s="726"/>
      <c r="WZT267" s="726"/>
      <c r="WZU267" s="726"/>
      <c r="WZV267" s="726"/>
      <c r="WZW267" s="726"/>
      <c r="WZX267" s="726"/>
      <c r="WZY267" s="726"/>
      <c r="WZZ267" s="726"/>
      <c r="XAA267" s="726"/>
      <c r="XAB267" s="726"/>
      <c r="XAC267" s="726"/>
      <c r="XAD267" s="726"/>
      <c r="XAE267" s="726"/>
      <c r="XAF267" s="726"/>
      <c r="XAG267" s="726"/>
      <c r="XAH267" s="726"/>
      <c r="XAI267" s="726"/>
      <c r="XAJ267" s="726"/>
      <c r="XAK267" s="726"/>
      <c r="XAL267" s="726"/>
      <c r="XAM267" s="726"/>
      <c r="XAN267" s="726"/>
      <c r="XAO267" s="726"/>
      <c r="XAP267" s="726"/>
      <c r="XAQ267" s="726"/>
      <c r="XAR267" s="726"/>
      <c r="XAS267" s="726"/>
      <c r="XAT267" s="726"/>
      <c r="XAU267" s="726"/>
      <c r="XAV267" s="726"/>
      <c r="XAW267" s="726"/>
      <c r="XAX267" s="726"/>
      <c r="XAY267" s="726"/>
      <c r="XAZ267" s="726"/>
      <c r="XBA267" s="726"/>
      <c r="XBB267" s="726"/>
      <c r="XBC267" s="726"/>
      <c r="XBD267" s="726"/>
      <c r="XBE267" s="726"/>
      <c r="XBF267" s="726"/>
      <c r="XBG267" s="726"/>
      <c r="XBH267" s="726"/>
      <c r="XBI267" s="726"/>
      <c r="XBJ267" s="726"/>
      <c r="XBK267" s="726"/>
      <c r="XBL267" s="726"/>
      <c r="XBM267" s="726"/>
      <c r="XBN267" s="726"/>
      <c r="XBO267" s="726"/>
      <c r="XBP267" s="726"/>
      <c r="XBQ267" s="726"/>
      <c r="XBR267" s="726"/>
      <c r="XBS267" s="726"/>
      <c r="XBT267" s="726"/>
      <c r="XBU267" s="726"/>
      <c r="XBV267" s="726"/>
      <c r="XBW267" s="726"/>
      <c r="XBX267" s="726"/>
      <c r="XBY267" s="726"/>
      <c r="XBZ267" s="726"/>
      <c r="XCA267" s="726"/>
      <c r="XCB267" s="726"/>
      <c r="XCC267" s="726"/>
      <c r="XCD267" s="726"/>
      <c r="XCE267" s="726"/>
      <c r="XCF267" s="726"/>
      <c r="XCG267" s="726"/>
      <c r="XCH267" s="726"/>
      <c r="XCI267" s="726"/>
      <c r="XCJ267" s="726"/>
      <c r="XCK267" s="726"/>
      <c r="XCL267" s="726"/>
      <c r="XCM267" s="726"/>
      <c r="XCN267" s="726"/>
      <c r="XCO267" s="726"/>
      <c r="XCP267" s="726"/>
      <c r="XCQ267" s="726"/>
      <c r="XCR267" s="726"/>
      <c r="XCS267" s="726"/>
      <c r="XCT267" s="726"/>
      <c r="XCU267" s="726"/>
      <c r="XCV267" s="726"/>
      <c r="XCW267" s="726"/>
      <c r="XCX267" s="726"/>
      <c r="XCY267" s="726"/>
      <c r="XCZ267" s="726"/>
      <c r="XDA267" s="726"/>
      <c r="XDB267" s="726"/>
      <c r="XDC267" s="726"/>
      <c r="XDD267" s="726"/>
      <c r="XDE267" s="726"/>
      <c r="XDF267" s="726"/>
      <c r="XDG267" s="726"/>
      <c r="XDH267" s="726"/>
      <c r="XDI267" s="726"/>
      <c r="XDJ267" s="726"/>
      <c r="XDK267" s="726"/>
      <c r="XDL267" s="726"/>
      <c r="XDM267" s="726"/>
      <c r="XDN267" s="726"/>
      <c r="XDO267" s="726"/>
      <c r="XDP267" s="726"/>
      <c r="XDQ267" s="726"/>
      <c r="XDR267" s="726"/>
      <c r="XDS267" s="726"/>
      <c r="XDT267" s="726"/>
      <c r="XDU267" s="726"/>
      <c r="XDV267" s="726"/>
      <c r="XDW267" s="726"/>
      <c r="XDX267" s="726"/>
      <c r="XDY267" s="726"/>
      <c r="XDZ267" s="726"/>
      <c r="XEA267" s="726"/>
      <c r="XEB267" s="726"/>
      <c r="XEC267" s="726"/>
      <c r="XED267" s="726"/>
      <c r="XEE267" s="726"/>
      <c r="XEF267" s="726"/>
      <c r="XEG267" s="726"/>
      <c r="XEH267" s="726"/>
      <c r="XEI267" s="726"/>
      <c r="XEJ267" s="726"/>
      <c r="XEK267" s="726"/>
      <c r="XEL267" s="726"/>
      <c r="XEM267" s="726"/>
      <c r="XEN267" s="726"/>
      <c r="XEO267" s="726"/>
      <c r="XEP267" s="726"/>
      <c r="XEQ267" s="726"/>
      <c r="XER267" s="726"/>
      <c r="XES267" s="726"/>
      <c r="XET267" s="726"/>
      <c r="XEU267" s="726"/>
      <c r="XEV267" s="726"/>
      <c r="XEW267" s="726"/>
      <c r="XEX267" s="726"/>
      <c r="XEY267" s="726"/>
      <c r="XEZ267" s="726"/>
      <c r="XFA267" s="726"/>
      <c r="XFB267" s="726"/>
      <c r="XFC267" s="726"/>
      <c r="XFD267" s="726"/>
    </row>
    <row r="268" spans="1:16384" s="722" customFormat="1" ht="30.75" x14ac:dyDescent="0.45">
      <c r="A268" s="726"/>
      <c r="B268" s="726"/>
      <c r="C268" s="726"/>
      <c r="D268" s="726"/>
      <c r="E268" s="726"/>
      <c r="F268" s="726"/>
      <c r="G268" s="726"/>
      <c r="H268" s="726"/>
      <c r="I268" s="726"/>
      <c r="J268" s="726"/>
      <c r="K268" s="726"/>
      <c r="L268" s="726"/>
      <c r="M268" s="726"/>
      <c r="N268" s="726"/>
      <c r="O268" s="726"/>
      <c r="P268" s="726"/>
      <c r="Q268" s="726"/>
      <c r="R268" s="726"/>
      <c r="S268" s="726"/>
      <c r="T268" s="726"/>
      <c r="U268" s="726"/>
      <c r="V268" s="726"/>
      <c r="W268" s="726"/>
      <c r="X268" s="726"/>
      <c r="Y268" s="726"/>
      <c r="Z268" s="726"/>
      <c r="AA268" s="726"/>
      <c r="AB268" s="726"/>
      <c r="AC268" s="726"/>
      <c r="AD268" s="726"/>
      <c r="AE268" s="726"/>
      <c r="AF268" s="726"/>
      <c r="AG268" s="726"/>
      <c r="AH268" s="726"/>
      <c r="AI268" s="726"/>
      <c r="AJ268" s="726"/>
      <c r="AK268" s="726"/>
      <c r="AL268" s="726"/>
      <c r="AM268" s="726"/>
      <c r="AN268" s="726"/>
      <c r="AO268" s="726"/>
      <c r="AP268" s="726"/>
      <c r="AQ268" s="726"/>
      <c r="AR268" s="726"/>
      <c r="AS268" s="726"/>
      <c r="AT268" s="726"/>
      <c r="AU268" s="726"/>
      <c r="AV268" s="726"/>
      <c r="AW268" s="726"/>
      <c r="AX268" s="726"/>
      <c r="AY268" s="726"/>
      <c r="AZ268" s="726"/>
      <c r="BA268" s="726"/>
      <c r="BB268" s="726"/>
      <c r="BC268" s="726"/>
      <c r="BD268" s="726"/>
      <c r="BE268" s="726"/>
      <c r="BF268" s="726"/>
      <c r="BG268" s="726"/>
      <c r="BH268" s="726"/>
      <c r="BI268" s="726"/>
      <c r="BJ268" s="726"/>
      <c r="BK268" s="726"/>
      <c r="BL268" s="726"/>
      <c r="BM268" s="726"/>
      <c r="BN268" s="726"/>
      <c r="BO268" s="726"/>
      <c r="BP268" s="726"/>
      <c r="BQ268" s="726"/>
      <c r="BR268" s="726"/>
      <c r="BS268" s="726"/>
      <c r="BT268" s="726"/>
      <c r="BU268" s="726"/>
      <c r="BV268" s="726"/>
      <c r="BW268" s="726"/>
      <c r="BX268" s="726"/>
      <c r="BY268" s="726"/>
      <c r="BZ268" s="726"/>
      <c r="CA268" s="726"/>
      <c r="CB268" s="726"/>
      <c r="CC268" s="726"/>
      <c r="CD268" s="726"/>
      <c r="CE268" s="726"/>
      <c r="CF268" s="726"/>
      <c r="CG268" s="726"/>
      <c r="CH268" s="726"/>
      <c r="CI268" s="726"/>
      <c r="CJ268" s="726"/>
      <c r="CK268" s="726"/>
      <c r="CL268" s="726"/>
      <c r="CM268" s="726"/>
      <c r="CN268" s="726"/>
      <c r="CO268" s="726"/>
      <c r="CP268" s="726"/>
      <c r="CQ268" s="726"/>
      <c r="CR268" s="726"/>
      <c r="CS268" s="726"/>
      <c r="CT268" s="726"/>
      <c r="CU268" s="726"/>
      <c r="CV268" s="726"/>
      <c r="CW268" s="726"/>
      <c r="CX268" s="726"/>
      <c r="CY268" s="726"/>
      <c r="CZ268" s="726"/>
      <c r="DA268" s="726"/>
      <c r="DB268" s="726"/>
      <c r="DC268" s="726"/>
      <c r="DD268" s="726"/>
      <c r="DE268" s="726"/>
      <c r="DF268" s="726"/>
      <c r="DG268" s="726"/>
      <c r="DH268" s="726"/>
      <c r="DI268" s="726"/>
      <c r="DJ268" s="726"/>
      <c r="DK268" s="726"/>
      <c r="DL268" s="726"/>
      <c r="DM268" s="726"/>
      <c r="DN268" s="726"/>
      <c r="DO268" s="726"/>
      <c r="DP268" s="726"/>
      <c r="DQ268" s="726"/>
      <c r="DR268" s="726"/>
      <c r="DS268" s="726"/>
      <c r="DT268" s="726"/>
      <c r="DU268" s="726"/>
      <c r="DV268" s="726"/>
      <c r="DW268" s="726"/>
      <c r="DX268" s="726"/>
      <c r="DY268" s="726"/>
      <c r="DZ268" s="726"/>
      <c r="EA268" s="726"/>
      <c r="EB268" s="726"/>
      <c r="EC268" s="726"/>
      <c r="ED268" s="726"/>
      <c r="EE268" s="726"/>
      <c r="EF268" s="726"/>
      <c r="EG268" s="726"/>
      <c r="EH268" s="726"/>
      <c r="EI268" s="726"/>
      <c r="EJ268" s="726"/>
      <c r="EK268" s="726"/>
      <c r="EL268" s="726"/>
      <c r="EM268" s="726"/>
      <c r="EN268" s="726"/>
      <c r="EO268" s="726"/>
      <c r="EP268" s="726"/>
      <c r="EQ268" s="726"/>
      <c r="ER268" s="726"/>
      <c r="ES268" s="726"/>
      <c r="ET268" s="726"/>
      <c r="EU268" s="726"/>
      <c r="EV268" s="726"/>
      <c r="EW268" s="726"/>
      <c r="EX268" s="726"/>
      <c r="EY268" s="726"/>
      <c r="EZ268" s="726"/>
      <c r="FA268" s="726"/>
      <c r="FB268" s="726"/>
      <c r="FC268" s="726"/>
      <c r="FD268" s="726"/>
      <c r="FE268" s="726"/>
      <c r="FF268" s="726"/>
      <c r="FG268" s="726"/>
      <c r="FH268" s="726"/>
      <c r="FI268" s="726"/>
      <c r="FJ268" s="726"/>
      <c r="FK268" s="726"/>
      <c r="FL268" s="726"/>
      <c r="FM268" s="726"/>
      <c r="FN268" s="726"/>
      <c r="FO268" s="726"/>
      <c r="FP268" s="726"/>
      <c r="FQ268" s="726"/>
      <c r="FR268" s="726"/>
      <c r="FS268" s="726"/>
      <c r="FT268" s="726"/>
      <c r="FU268" s="726"/>
      <c r="FV268" s="726"/>
      <c r="FW268" s="726"/>
      <c r="FX268" s="726"/>
      <c r="FY268" s="726"/>
      <c r="FZ268" s="726"/>
      <c r="GA268" s="726"/>
      <c r="GB268" s="726"/>
      <c r="GC268" s="726"/>
      <c r="GD268" s="726"/>
      <c r="GE268" s="726"/>
      <c r="GF268" s="726"/>
      <c r="GG268" s="726"/>
      <c r="GH268" s="726"/>
      <c r="GI268" s="726"/>
      <c r="GJ268" s="726"/>
      <c r="GK268" s="726"/>
      <c r="GL268" s="726"/>
      <c r="GM268" s="726"/>
      <c r="GN268" s="726"/>
      <c r="GO268" s="726"/>
      <c r="GP268" s="726"/>
      <c r="GQ268" s="726"/>
      <c r="GR268" s="726"/>
      <c r="GS268" s="726"/>
      <c r="GT268" s="726"/>
      <c r="GU268" s="726"/>
      <c r="GV268" s="726"/>
      <c r="GW268" s="726"/>
      <c r="GX268" s="726"/>
      <c r="GY268" s="726"/>
      <c r="GZ268" s="726"/>
      <c r="HA268" s="726"/>
      <c r="HB268" s="726"/>
      <c r="HC268" s="726"/>
      <c r="HD268" s="726"/>
      <c r="HE268" s="726"/>
      <c r="HF268" s="726"/>
      <c r="HG268" s="726"/>
      <c r="HH268" s="726"/>
      <c r="HI268" s="726"/>
      <c r="HJ268" s="726"/>
      <c r="HK268" s="726"/>
      <c r="HL268" s="726"/>
      <c r="HM268" s="726"/>
      <c r="HN268" s="726"/>
      <c r="HO268" s="726"/>
      <c r="HP268" s="726"/>
      <c r="HQ268" s="726"/>
      <c r="HR268" s="726"/>
      <c r="HS268" s="726"/>
      <c r="HT268" s="726"/>
      <c r="HU268" s="726"/>
      <c r="HV268" s="726"/>
      <c r="HW268" s="726"/>
      <c r="HX268" s="726"/>
      <c r="HY268" s="726"/>
      <c r="HZ268" s="726"/>
      <c r="IA268" s="726"/>
      <c r="IB268" s="726"/>
      <c r="IC268" s="726"/>
      <c r="ID268" s="726"/>
      <c r="IE268" s="726"/>
      <c r="IF268" s="726"/>
      <c r="IG268" s="726"/>
      <c r="IH268" s="726"/>
      <c r="II268" s="726"/>
      <c r="IJ268" s="726"/>
      <c r="IK268" s="726"/>
      <c r="IL268" s="726"/>
      <c r="IM268" s="726"/>
      <c r="IN268" s="726"/>
      <c r="IO268" s="726"/>
      <c r="IP268" s="726"/>
      <c r="IQ268" s="726"/>
      <c r="IR268" s="726"/>
      <c r="IS268" s="726"/>
      <c r="IT268" s="726"/>
      <c r="IU268" s="726"/>
      <c r="IV268" s="726"/>
      <c r="IW268" s="726"/>
      <c r="IX268" s="726"/>
      <c r="IY268" s="726"/>
      <c r="IZ268" s="726"/>
      <c r="JA268" s="726"/>
      <c r="JB268" s="726"/>
      <c r="JC268" s="726"/>
      <c r="JD268" s="726"/>
      <c r="JE268" s="726"/>
      <c r="JF268" s="726"/>
      <c r="JG268" s="726"/>
      <c r="JH268" s="726"/>
      <c r="JI268" s="726"/>
      <c r="JJ268" s="726"/>
      <c r="JK268" s="726"/>
      <c r="JL268" s="726"/>
      <c r="JM268" s="726"/>
      <c r="JN268" s="726"/>
      <c r="JO268" s="726"/>
      <c r="JP268" s="726"/>
      <c r="JQ268" s="726"/>
      <c r="JR268" s="726"/>
      <c r="JS268" s="726"/>
      <c r="JT268" s="726"/>
      <c r="JU268" s="726"/>
      <c r="JV268" s="726"/>
      <c r="JW268" s="726"/>
      <c r="JX268" s="726"/>
      <c r="JY268" s="726"/>
      <c r="JZ268" s="726"/>
      <c r="KA268" s="726"/>
      <c r="KB268" s="726"/>
      <c r="KC268" s="726"/>
      <c r="KD268" s="726"/>
      <c r="KE268" s="726"/>
      <c r="KF268" s="726"/>
      <c r="KG268" s="726"/>
      <c r="KH268" s="726"/>
      <c r="KI268" s="726"/>
      <c r="KJ268" s="726"/>
      <c r="KK268" s="726"/>
      <c r="KL268" s="726"/>
      <c r="KM268" s="726"/>
      <c r="KN268" s="726"/>
      <c r="KO268" s="726"/>
      <c r="KP268" s="726"/>
      <c r="KQ268" s="726"/>
      <c r="KR268" s="726"/>
      <c r="KS268" s="726"/>
      <c r="KT268" s="726"/>
      <c r="KU268" s="726"/>
      <c r="KV268" s="726"/>
      <c r="KW268" s="726"/>
      <c r="KX268" s="726"/>
      <c r="KY268" s="726"/>
      <c r="KZ268" s="726"/>
      <c r="LA268" s="726"/>
      <c r="LB268" s="726"/>
      <c r="LC268" s="726"/>
      <c r="LD268" s="726"/>
      <c r="LE268" s="726"/>
      <c r="LF268" s="726"/>
      <c r="LG268" s="726"/>
      <c r="LH268" s="726"/>
      <c r="LI268" s="726"/>
      <c r="LJ268" s="726"/>
      <c r="LK268" s="726"/>
      <c r="LL268" s="726"/>
      <c r="LM268" s="726"/>
      <c r="LN268" s="726"/>
      <c r="LO268" s="726"/>
      <c r="LP268" s="726"/>
      <c r="LQ268" s="726"/>
      <c r="LR268" s="726"/>
      <c r="LS268" s="726"/>
      <c r="LT268" s="726"/>
      <c r="LU268" s="726"/>
      <c r="LV268" s="726"/>
      <c r="LW268" s="726"/>
      <c r="LX268" s="726"/>
      <c r="LY268" s="726"/>
      <c r="LZ268" s="726"/>
      <c r="MA268" s="726"/>
      <c r="MB268" s="726"/>
      <c r="MC268" s="726"/>
      <c r="MD268" s="726"/>
      <c r="ME268" s="726"/>
      <c r="MF268" s="726"/>
      <c r="MG268" s="726"/>
      <c r="MH268" s="726"/>
      <c r="MI268" s="726"/>
      <c r="MJ268" s="726"/>
      <c r="MK268" s="726"/>
      <c r="ML268" s="726"/>
      <c r="MM268" s="726"/>
      <c r="MN268" s="726"/>
      <c r="MO268" s="726"/>
      <c r="MP268" s="726"/>
      <c r="MQ268" s="726"/>
      <c r="MR268" s="726"/>
      <c r="MS268" s="726"/>
      <c r="MT268" s="726"/>
      <c r="MU268" s="726"/>
      <c r="MV268" s="726"/>
      <c r="MW268" s="726"/>
      <c r="MX268" s="726"/>
      <c r="MY268" s="726"/>
      <c r="MZ268" s="726"/>
      <c r="NA268" s="726"/>
      <c r="NB268" s="726"/>
      <c r="NC268" s="726"/>
      <c r="ND268" s="726"/>
      <c r="NE268" s="726"/>
      <c r="NF268" s="726"/>
      <c r="NG268" s="726"/>
      <c r="NH268" s="726"/>
      <c r="NI268" s="726"/>
      <c r="NJ268" s="726"/>
      <c r="NK268" s="726"/>
      <c r="NL268" s="726"/>
      <c r="NM268" s="726"/>
      <c r="NN268" s="726"/>
      <c r="NO268" s="726"/>
      <c r="NP268" s="726"/>
      <c r="NQ268" s="726"/>
      <c r="NR268" s="726"/>
      <c r="NS268" s="726"/>
      <c r="NT268" s="726"/>
      <c r="NU268" s="726"/>
      <c r="NV268" s="726"/>
      <c r="NW268" s="726"/>
      <c r="NX268" s="726"/>
      <c r="NY268" s="726"/>
      <c r="NZ268" s="726"/>
      <c r="OA268" s="726"/>
      <c r="OB268" s="726"/>
      <c r="OC268" s="726"/>
      <c r="OD268" s="726"/>
      <c r="OE268" s="726"/>
      <c r="OF268" s="726"/>
      <c r="OG268" s="726"/>
      <c r="OH268" s="726"/>
      <c r="OI268" s="726"/>
      <c r="OJ268" s="726"/>
      <c r="OK268" s="726"/>
      <c r="OL268" s="726"/>
      <c r="OM268" s="726"/>
      <c r="ON268" s="726"/>
      <c r="OO268" s="726"/>
      <c r="OP268" s="726"/>
      <c r="OQ268" s="726"/>
      <c r="OR268" s="726"/>
      <c r="OS268" s="726"/>
      <c r="OT268" s="726"/>
      <c r="OU268" s="726"/>
      <c r="OV268" s="726"/>
      <c r="OW268" s="726"/>
      <c r="OX268" s="726"/>
      <c r="OY268" s="726"/>
      <c r="OZ268" s="726"/>
      <c r="PA268" s="726"/>
      <c r="PB268" s="726"/>
      <c r="PC268" s="726"/>
      <c r="PD268" s="726"/>
      <c r="PE268" s="726"/>
      <c r="PF268" s="726"/>
      <c r="PG268" s="726"/>
      <c r="PH268" s="726"/>
      <c r="PI268" s="726"/>
      <c r="PJ268" s="726"/>
      <c r="PK268" s="726"/>
      <c r="PL268" s="726"/>
      <c r="PM268" s="726"/>
      <c r="PN268" s="726"/>
      <c r="PO268" s="726"/>
      <c r="PP268" s="726"/>
      <c r="PQ268" s="726"/>
      <c r="PR268" s="726"/>
      <c r="PS268" s="726"/>
      <c r="PT268" s="726"/>
      <c r="PU268" s="726"/>
      <c r="PV268" s="726"/>
      <c r="PW268" s="726"/>
      <c r="PX268" s="726"/>
      <c r="PY268" s="726"/>
      <c r="PZ268" s="726"/>
      <c r="QA268" s="726"/>
      <c r="QB268" s="726"/>
      <c r="QC268" s="726"/>
      <c r="QD268" s="726"/>
      <c r="QE268" s="726"/>
      <c r="QF268" s="726"/>
      <c r="QG268" s="726"/>
      <c r="QH268" s="726"/>
      <c r="QI268" s="726"/>
      <c r="QJ268" s="726"/>
      <c r="QK268" s="726"/>
      <c r="QL268" s="726"/>
      <c r="QM268" s="726"/>
      <c r="QN268" s="726"/>
      <c r="QO268" s="726"/>
      <c r="QP268" s="726"/>
      <c r="QQ268" s="726"/>
      <c r="QR268" s="726"/>
      <c r="QS268" s="726"/>
      <c r="QT268" s="726"/>
      <c r="QU268" s="726"/>
      <c r="QV268" s="726"/>
      <c r="QW268" s="726"/>
      <c r="QX268" s="726"/>
      <c r="QY268" s="726"/>
      <c r="QZ268" s="726"/>
      <c r="RA268" s="726"/>
      <c r="RB268" s="726"/>
      <c r="RC268" s="726"/>
      <c r="RD268" s="726"/>
      <c r="RE268" s="726"/>
      <c r="RF268" s="726"/>
      <c r="RG268" s="726"/>
      <c r="RH268" s="726"/>
      <c r="RI268" s="726"/>
      <c r="RJ268" s="726"/>
      <c r="RK268" s="726"/>
      <c r="RL268" s="726"/>
      <c r="RM268" s="726"/>
      <c r="RN268" s="726"/>
      <c r="RO268" s="726"/>
      <c r="RP268" s="726"/>
      <c r="RQ268" s="726"/>
      <c r="RR268" s="726"/>
      <c r="RS268" s="726"/>
      <c r="RT268" s="726"/>
      <c r="RU268" s="726"/>
      <c r="RV268" s="726"/>
      <c r="RW268" s="726"/>
      <c r="RX268" s="726"/>
      <c r="RY268" s="726"/>
      <c r="RZ268" s="726"/>
      <c r="SA268" s="726"/>
      <c r="SB268" s="726"/>
      <c r="SC268" s="726"/>
      <c r="SD268" s="726"/>
      <c r="SE268" s="726"/>
      <c r="SF268" s="726"/>
      <c r="SG268" s="726"/>
      <c r="SH268" s="726"/>
      <c r="SI268" s="726"/>
      <c r="SJ268" s="726"/>
      <c r="SK268" s="726"/>
      <c r="SL268" s="726"/>
      <c r="SM268" s="726"/>
      <c r="SN268" s="726"/>
      <c r="SO268" s="726"/>
      <c r="SP268" s="726"/>
      <c r="SQ268" s="726"/>
      <c r="SR268" s="726"/>
      <c r="SS268" s="726"/>
      <c r="ST268" s="726"/>
      <c r="SU268" s="726"/>
      <c r="SV268" s="726"/>
      <c r="SW268" s="726"/>
      <c r="SX268" s="726"/>
      <c r="SY268" s="726"/>
      <c r="SZ268" s="726"/>
      <c r="TA268" s="726"/>
      <c r="TB268" s="726"/>
      <c r="TC268" s="726"/>
      <c r="TD268" s="726"/>
      <c r="TE268" s="726"/>
      <c r="TF268" s="726"/>
      <c r="TG268" s="726"/>
      <c r="TH268" s="726"/>
      <c r="TI268" s="726"/>
      <c r="TJ268" s="726"/>
      <c r="TK268" s="726"/>
      <c r="TL268" s="726"/>
      <c r="TM268" s="726"/>
      <c r="TN268" s="726"/>
      <c r="TO268" s="726"/>
      <c r="TP268" s="726"/>
      <c r="TQ268" s="726"/>
      <c r="TR268" s="726"/>
      <c r="TS268" s="726"/>
      <c r="TT268" s="726"/>
      <c r="TU268" s="726"/>
      <c r="TV268" s="726"/>
      <c r="TW268" s="726"/>
      <c r="TX268" s="726"/>
      <c r="TY268" s="726"/>
      <c r="TZ268" s="726"/>
      <c r="UA268" s="726"/>
      <c r="UB268" s="726"/>
      <c r="UC268" s="726"/>
      <c r="UD268" s="726"/>
      <c r="UE268" s="726"/>
      <c r="UF268" s="726"/>
      <c r="UG268" s="726"/>
      <c r="UH268" s="726"/>
      <c r="UI268" s="726"/>
      <c r="UJ268" s="726"/>
      <c r="UK268" s="726"/>
      <c r="UL268" s="726"/>
      <c r="UM268" s="726"/>
      <c r="UN268" s="726"/>
      <c r="UO268" s="726"/>
      <c r="UP268" s="726"/>
      <c r="UQ268" s="726"/>
      <c r="UR268" s="726"/>
      <c r="US268" s="726"/>
      <c r="UT268" s="726"/>
      <c r="UU268" s="726"/>
      <c r="UV268" s="726"/>
      <c r="UW268" s="726"/>
      <c r="UX268" s="726"/>
      <c r="UY268" s="726"/>
      <c r="UZ268" s="726"/>
      <c r="VA268" s="726"/>
      <c r="VB268" s="726"/>
      <c r="VC268" s="726"/>
      <c r="VD268" s="726"/>
      <c r="VE268" s="726"/>
      <c r="VF268" s="726"/>
      <c r="VG268" s="726"/>
      <c r="VH268" s="726"/>
      <c r="VI268" s="726"/>
      <c r="VJ268" s="726"/>
      <c r="VK268" s="726"/>
      <c r="VL268" s="726"/>
      <c r="VM268" s="726"/>
      <c r="VN268" s="726"/>
      <c r="VO268" s="726"/>
      <c r="VP268" s="726"/>
      <c r="VQ268" s="726"/>
      <c r="VR268" s="726"/>
      <c r="VS268" s="726"/>
      <c r="VT268" s="726"/>
      <c r="VU268" s="726"/>
      <c r="VV268" s="726"/>
      <c r="VW268" s="726"/>
      <c r="VX268" s="726"/>
      <c r="VY268" s="726"/>
      <c r="VZ268" s="726"/>
      <c r="WA268" s="726"/>
      <c r="WB268" s="726"/>
      <c r="WC268" s="726"/>
      <c r="WD268" s="726"/>
      <c r="WE268" s="726"/>
      <c r="WF268" s="726"/>
      <c r="WG268" s="726"/>
      <c r="WH268" s="726"/>
      <c r="WI268" s="726"/>
      <c r="WJ268" s="726"/>
      <c r="WK268" s="726"/>
      <c r="WL268" s="726"/>
      <c r="WM268" s="726"/>
      <c r="WN268" s="726"/>
      <c r="WO268" s="726"/>
      <c r="WP268" s="726"/>
      <c r="WQ268" s="726"/>
      <c r="WR268" s="726"/>
      <c r="WS268" s="726"/>
      <c r="WT268" s="726"/>
      <c r="WU268" s="726"/>
      <c r="WV268" s="726"/>
      <c r="WW268" s="726"/>
      <c r="WX268" s="726"/>
      <c r="WY268" s="726"/>
      <c r="WZ268" s="726"/>
      <c r="XA268" s="726"/>
      <c r="XB268" s="726"/>
      <c r="XC268" s="726"/>
      <c r="XD268" s="726"/>
      <c r="XE268" s="726"/>
      <c r="XF268" s="726"/>
      <c r="XG268" s="726"/>
      <c r="XH268" s="726"/>
      <c r="XI268" s="726"/>
      <c r="XJ268" s="726"/>
      <c r="XK268" s="726"/>
      <c r="XL268" s="726"/>
      <c r="XM268" s="726"/>
      <c r="XN268" s="726"/>
      <c r="XO268" s="726"/>
      <c r="XP268" s="726"/>
      <c r="XQ268" s="726"/>
      <c r="XR268" s="726"/>
      <c r="XS268" s="726"/>
      <c r="XT268" s="726"/>
      <c r="XU268" s="726"/>
      <c r="XV268" s="726"/>
      <c r="XW268" s="726"/>
      <c r="XX268" s="726"/>
      <c r="XY268" s="726"/>
      <c r="XZ268" s="726"/>
      <c r="YA268" s="726"/>
      <c r="YB268" s="726"/>
      <c r="YC268" s="726"/>
      <c r="YD268" s="726"/>
      <c r="YE268" s="726"/>
      <c r="YF268" s="726"/>
      <c r="YG268" s="726"/>
      <c r="YH268" s="726"/>
      <c r="YI268" s="726"/>
      <c r="YJ268" s="726"/>
      <c r="YK268" s="726"/>
      <c r="YL268" s="726"/>
      <c r="YM268" s="726"/>
      <c r="YN268" s="726"/>
      <c r="YO268" s="726"/>
      <c r="YP268" s="726"/>
      <c r="YQ268" s="726"/>
      <c r="YR268" s="726"/>
      <c r="YS268" s="726"/>
      <c r="YT268" s="726"/>
      <c r="YU268" s="726"/>
      <c r="YV268" s="726"/>
      <c r="YW268" s="726"/>
      <c r="YX268" s="726"/>
      <c r="YY268" s="726"/>
      <c r="YZ268" s="726"/>
      <c r="ZA268" s="726"/>
      <c r="ZB268" s="726"/>
      <c r="ZC268" s="726"/>
      <c r="ZD268" s="726"/>
      <c r="ZE268" s="726"/>
      <c r="ZF268" s="726"/>
      <c r="ZG268" s="726"/>
      <c r="ZH268" s="726"/>
      <c r="ZI268" s="726"/>
      <c r="ZJ268" s="726"/>
      <c r="ZK268" s="726"/>
      <c r="ZL268" s="726"/>
      <c r="ZM268" s="726"/>
      <c r="ZN268" s="726"/>
      <c r="ZO268" s="726"/>
      <c r="ZP268" s="726"/>
      <c r="ZQ268" s="726"/>
      <c r="ZR268" s="726"/>
      <c r="ZS268" s="726"/>
      <c r="ZT268" s="726"/>
      <c r="ZU268" s="726"/>
      <c r="ZV268" s="726"/>
      <c r="ZW268" s="726"/>
      <c r="ZX268" s="726"/>
      <c r="ZY268" s="726"/>
      <c r="ZZ268" s="726"/>
      <c r="AAA268" s="726"/>
      <c r="AAB268" s="726"/>
      <c r="AAC268" s="726"/>
      <c r="AAD268" s="726"/>
      <c r="AAE268" s="726"/>
      <c r="AAF268" s="726"/>
      <c r="AAG268" s="726"/>
      <c r="AAH268" s="726"/>
      <c r="AAI268" s="726"/>
      <c r="AAJ268" s="726"/>
      <c r="AAK268" s="726"/>
      <c r="AAL268" s="726"/>
      <c r="AAM268" s="726"/>
      <c r="AAN268" s="726"/>
      <c r="AAO268" s="726"/>
      <c r="AAP268" s="726"/>
      <c r="AAQ268" s="726"/>
      <c r="AAR268" s="726"/>
      <c r="AAS268" s="726"/>
      <c r="AAT268" s="726"/>
      <c r="AAU268" s="726"/>
      <c r="AAV268" s="726"/>
      <c r="AAW268" s="726"/>
      <c r="AAX268" s="726"/>
      <c r="AAY268" s="726"/>
      <c r="AAZ268" s="726"/>
      <c r="ABA268" s="726"/>
      <c r="ABB268" s="726"/>
      <c r="ABC268" s="726"/>
      <c r="ABD268" s="726"/>
      <c r="ABE268" s="726"/>
      <c r="ABF268" s="726"/>
      <c r="ABG268" s="726"/>
      <c r="ABH268" s="726"/>
      <c r="ABI268" s="726"/>
      <c r="ABJ268" s="726"/>
      <c r="ABK268" s="726"/>
      <c r="ABL268" s="726"/>
      <c r="ABM268" s="726"/>
      <c r="ABN268" s="726"/>
      <c r="ABO268" s="726"/>
      <c r="ABP268" s="726"/>
      <c r="ABQ268" s="726"/>
      <c r="ABR268" s="726"/>
      <c r="ABS268" s="726"/>
      <c r="ABT268" s="726"/>
      <c r="ABU268" s="726"/>
      <c r="ABV268" s="726"/>
      <c r="ABW268" s="726"/>
      <c r="ABX268" s="726"/>
      <c r="ABY268" s="726"/>
      <c r="ABZ268" s="726"/>
      <c r="ACA268" s="726"/>
      <c r="ACB268" s="726"/>
      <c r="ACC268" s="726"/>
      <c r="ACD268" s="726"/>
      <c r="ACE268" s="726"/>
      <c r="ACF268" s="726"/>
      <c r="ACG268" s="726"/>
      <c r="ACH268" s="726"/>
      <c r="ACI268" s="726"/>
      <c r="ACJ268" s="726"/>
      <c r="ACK268" s="726"/>
      <c r="ACL268" s="726"/>
      <c r="ACM268" s="726"/>
      <c r="ACN268" s="726"/>
      <c r="ACO268" s="726"/>
      <c r="ACP268" s="726"/>
      <c r="ACQ268" s="726"/>
      <c r="ACR268" s="726"/>
      <c r="ACS268" s="726"/>
      <c r="ACT268" s="726"/>
      <c r="ACU268" s="726"/>
      <c r="ACV268" s="726"/>
      <c r="ACW268" s="726"/>
      <c r="ACX268" s="726"/>
      <c r="ACY268" s="726"/>
      <c r="ACZ268" s="726"/>
      <c r="ADA268" s="726"/>
      <c r="ADB268" s="726"/>
      <c r="ADC268" s="726"/>
      <c r="ADD268" s="726"/>
      <c r="ADE268" s="726"/>
      <c r="ADF268" s="726"/>
      <c r="ADG268" s="726"/>
      <c r="ADH268" s="726"/>
      <c r="ADI268" s="726"/>
      <c r="ADJ268" s="726"/>
      <c r="ADK268" s="726"/>
      <c r="ADL268" s="726"/>
      <c r="ADM268" s="726"/>
      <c r="ADN268" s="726"/>
      <c r="ADO268" s="726"/>
      <c r="ADP268" s="726"/>
      <c r="ADQ268" s="726"/>
      <c r="ADR268" s="726"/>
      <c r="ADS268" s="726"/>
      <c r="ADT268" s="726"/>
      <c r="ADU268" s="726"/>
      <c r="ADV268" s="726"/>
      <c r="ADW268" s="726"/>
      <c r="ADX268" s="726"/>
      <c r="ADY268" s="726"/>
      <c r="ADZ268" s="726"/>
      <c r="AEA268" s="726"/>
      <c r="AEB268" s="726"/>
      <c r="AEC268" s="726"/>
      <c r="AED268" s="726"/>
      <c r="AEE268" s="726"/>
      <c r="AEF268" s="726"/>
      <c r="AEG268" s="726"/>
      <c r="AEH268" s="726"/>
      <c r="AEI268" s="726"/>
      <c r="AEJ268" s="726"/>
      <c r="AEK268" s="726"/>
      <c r="AEL268" s="726"/>
      <c r="AEM268" s="726"/>
      <c r="AEN268" s="726"/>
      <c r="AEO268" s="726"/>
      <c r="AEP268" s="726"/>
      <c r="AEQ268" s="726"/>
      <c r="AER268" s="726"/>
      <c r="AES268" s="726"/>
      <c r="AET268" s="726"/>
      <c r="AEU268" s="726"/>
      <c r="AEV268" s="726"/>
      <c r="AEW268" s="726"/>
      <c r="AEX268" s="726"/>
      <c r="AEY268" s="726"/>
      <c r="AEZ268" s="726"/>
      <c r="AFA268" s="726"/>
      <c r="AFB268" s="726"/>
      <c r="AFC268" s="726"/>
      <c r="AFD268" s="726"/>
      <c r="AFE268" s="726"/>
      <c r="AFF268" s="726"/>
      <c r="AFG268" s="726"/>
      <c r="AFH268" s="726"/>
      <c r="AFI268" s="726"/>
      <c r="AFJ268" s="726"/>
      <c r="AFK268" s="726"/>
      <c r="AFL268" s="726"/>
      <c r="AFM268" s="726"/>
      <c r="AFN268" s="726"/>
      <c r="AFO268" s="726"/>
      <c r="AFP268" s="726"/>
      <c r="AFQ268" s="726"/>
      <c r="AFR268" s="726"/>
      <c r="AFS268" s="726"/>
      <c r="AFT268" s="726"/>
      <c r="AFU268" s="726"/>
      <c r="AFV268" s="726"/>
      <c r="AFW268" s="726"/>
      <c r="AFX268" s="726"/>
      <c r="AFY268" s="726"/>
      <c r="AFZ268" s="726"/>
      <c r="AGA268" s="726"/>
      <c r="AGB268" s="726"/>
      <c r="AGC268" s="726"/>
      <c r="AGD268" s="726"/>
      <c r="AGE268" s="726"/>
      <c r="AGF268" s="726"/>
      <c r="AGG268" s="726"/>
      <c r="AGH268" s="726"/>
      <c r="AGI268" s="726"/>
      <c r="AGJ268" s="726"/>
      <c r="AGK268" s="726"/>
      <c r="AGL268" s="726"/>
      <c r="AGM268" s="726"/>
      <c r="AGN268" s="726"/>
      <c r="AGO268" s="726"/>
      <c r="AGP268" s="726"/>
      <c r="AGQ268" s="726"/>
      <c r="AGR268" s="726"/>
      <c r="AGS268" s="726"/>
      <c r="AGT268" s="726"/>
      <c r="AGU268" s="726"/>
      <c r="AGV268" s="726"/>
      <c r="AGW268" s="726"/>
      <c r="AGX268" s="726"/>
      <c r="AGY268" s="726"/>
      <c r="AGZ268" s="726"/>
      <c r="AHA268" s="726"/>
      <c r="AHB268" s="726"/>
      <c r="AHC268" s="726"/>
      <c r="AHD268" s="726"/>
      <c r="AHE268" s="726"/>
      <c r="AHF268" s="726"/>
      <c r="AHG268" s="726"/>
      <c r="AHH268" s="726"/>
      <c r="AHI268" s="726"/>
      <c r="AHJ268" s="726"/>
      <c r="AHK268" s="726"/>
      <c r="AHL268" s="726"/>
      <c r="AHM268" s="726"/>
      <c r="AHN268" s="726"/>
      <c r="AHO268" s="726"/>
      <c r="AHP268" s="726"/>
      <c r="AHQ268" s="726"/>
      <c r="AHR268" s="726"/>
      <c r="AHS268" s="726"/>
      <c r="AHT268" s="726"/>
      <c r="AHU268" s="726"/>
      <c r="AHV268" s="726"/>
      <c r="AHW268" s="726"/>
      <c r="AHX268" s="726"/>
      <c r="AHY268" s="726"/>
      <c r="AHZ268" s="726"/>
      <c r="AIA268" s="726"/>
      <c r="AIB268" s="726"/>
      <c r="AIC268" s="726"/>
      <c r="AID268" s="726"/>
      <c r="AIE268" s="726"/>
      <c r="AIF268" s="726"/>
      <c r="AIG268" s="726"/>
      <c r="AIH268" s="726"/>
      <c r="AII268" s="726"/>
      <c r="AIJ268" s="726"/>
      <c r="AIK268" s="726"/>
      <c r="AIL268" s="726"/>
      <c r="AIM268" s="726"/>
      <c r="AIN268" s="726"/>
      <c r="AIO268" s="726"/>
      <c r="AIP268" s="726"/>
      <c r="AIQ268" s="726"/>
      <c r="AIR268" s="726"/>
      <c r="AIS268" s="726"/>
      <c r="AIT268" s="726"/>
      <c r="AIU268" s="726"/>
      <c r="AIV268" s="726"/>
      <c r="AIW268" s="726"/>
      <c r="AIX268" s="726"/>
      <c r="AIY268" s="726"/>
      <c r="AIZ268" s="726"/>
      <c r="AJA268" s="726"/>
      <c r="AJB268" s="726"/>
      <c r="AJC268" s="726"/>
      <c r="AJD268" s="726"/>
      <c r="AJE268" s="726"/>
      <c r="AJF268" s="726"/>
      <c r="AJG268" s="726"/>
      <c r="AJH268" s="726"/>
      <c r="AJI268" s="726"/>
      <c r="AJJ268" s="726"/>
      <c r="AJK268" s="726"/>
      <c r="AJL268" s="726"/>
      <c r="AJM268" s="726"/>
      <c r="AJN268" s="726"/>
      <c r="AJO268" s="726"/>
      <c r="AJP268" s="726"/>
      <c r="AJQ268" s="726"/>
      <c r="AJR268" s="726"/>
      <c r="AJS268" s="726"/>
      <c r="AJT268" s="726"/>
      <c r="AJU268" s="726"/>
      <c r="AJV268" s="726"/>
      <c r="AJW268" s="726"/>
      <c r="AJX268" s="726"/>
      <c r="AJY268" s="726"/>
      <c r="AJZ268" s="726"/>
      <c r="AKA268" s="726"/>
      <c r="AKB268" s="726"/>
      <c r="AKC268" s="726"/>
      <c r="AKD268" s="726"/>
      <c r="AKE268" s="726"/>
      <c r="AKF268" s="726"/>
      <c r="AKG268" s="726"/>
      <c r="AKH268" s="726"/>
      <c r="AKI268" s="726"/>
      <c r="AKJ268" s="726"/>
      <c r="AKK268" s="726"/>
      <c r="AKL268" s="726"/>
      <c r="AKM268" s="726"/>
      <c r="AKN268" s="726"/>
      <c r="AKO268" s="726"/>
      <c r="AKP268" s="726"/>
      <c r="AKQ268" s="726"/>
      <c r="AKR268" s="726"/>
      <c r="AKS268" s="726"/>
      <c r="AKT268" s="726"/>
      <c r="AKU268" s="726"/>
      <c r="AKV268" s="726"/>
      <c r="AKW268" s="726"/>
      <c r="AKX268" s="726"/>
      <c r="AKY268" s="726"/>
      <c r="AKZ268" s="726"/>
      <c r="ALA268" s="726"/>
      <c r="ALB268" s="726"/>
      <c r="ALC268" s="726"/>
      <c r="ALD268" s="726"/>
      <c r="ALE268" s="726"/>
      <c r="ALF268" s="726"/>
      <c r="ALG268" s="726"/>
      <c r="ALH268" s="726"/>
      <c r="ALI268" s="726"/>
      <c r="ALJ268" s="726"/>
      <c r="ALK268" s="726"/>
      <c r="ALL268" s="726"/>
      <c r="ALM268" s="726"/>
      <c r="ALN268" s="726"/>
      <c r="ALO268" s="726"/>
      <c r="ALP268" s="726"/>
      <c r="ALQ268" s="726"/>
      <c r="ALR268" s="726"/>
      <c r="ALS268" s="726"/>
      <c r="ALT268" s="726"/>
      <c r="ALU268" s="726"/>
      <c r="ALV268" s="726"/>
      <c r="ALW268" s="726"/>
      <c r="ALX268" s="726"/>
      <c r="ALY268" s="726"/>
      <c r="ALZ268" s="726"/>
      <c r="AMA268" s="726"/>
      <c r="AMB268" s="726"/>
      <c r="AMC268" s="726"/>
      <c r="AMD268" s="726"/>
      <c r="AME268" s="726"/>
      <c r="AMF268" s="726"/>
      <c r="AMG268" s="726"/>
      <c r="AMH268" s="726"/>
      <c r="AMI268" s="726"/>
      <c r="AMJ268" s="726"/>
      <c r="AMK268" s="726"/>
      <c r="AML268" s="726"/>
      <c r="AMM268" s="726"/>
      <c r="AMN268" s="726"/>
      <c r="AMO268" s="726"/>
      <c r="AMP268" s="726"/>
      <c r="AMQ268" s="726"/>
      <c r="AMR268" s="726"/>
      <c r="AMS268" s="726"/>
      <c r="AMT268" s="726"/>
      <c r="AMU268" s="726"/>
      <c r="AMV268" s="726"/>
      <c r="AMW268" s="726"/>
      <c r="AMX268" s="726"/>
      <c r="AMY268" s="726"/>
      <c r="AMZ268" s="726"/>
      <c r="ANA268" s="726"/>
      <c r="ANB268" s="726"/>
      <c r="ANC268" s="726"/>
      <c r="AND268" s="726"/>
      <c r="ANE268" s="726"/>
      <c r="ANF268" s="726"/>
      <c r="ANG268" s="726"/>
      <c r="ANH268" s="726"/>
      <c r="ANI268" s="726"/>
      <c r="ANJ268" s="726"/>
      <c r="ANK268" s="726"/>
      <c r="ANL268" s="726"/>
      <c r="ANM268" s="726"/>
      <c r="ANN268" s="726"/>
      <c r="ANO268" s="726"/>
      <c r="ANP268" s="726"/>
      <c r="ANQ268" s="726"/>
      <c r="ANR268" s="726"/>
      <c r="ANS268" s="726"/>
      <c r="ANT268" s="726"/>
      <c r="ANU268" s="726"/>
      <c r="ANV268" s="726"/>
      <c r="ANW268" s="726"/>
      <c r="ANX268" s="726"/>
      <c r="ANY268" s="726"/>
      <c r="ANZ268" s="726"/>
      <c r="AOA268" s="726"/>
      <c r="AOB268" s="726"/>
      <c r="AOC268" s="726"/>
      <c r="AOD268" s="726"/>
      <c r="AOE268" s="726"/>
      <c r="AOF268" s="726"/>
      <c r="AOG268" s="726"/>
      <c r="AOH268" s="726"/>
      <c r="AOI268" s="726"/>
      <c r="AOJ268" s="726"/>
      <c r="AOK268" s="726"/>
      <c r="AOL268" s="726"/>
      <c r="AOM268" s="726"/>
      <c r="AON268" s="726"/>
      <c r="AOO268" s="726"/>
      <c r="AOP268" s="726"/>
      <c r="AOQ268" s="726"/>
      <c r="AOR268" s="726"/>
      <c r="AOS268" s="726"/>
      <c r="AOT268" s="726"/>
      <c r="AOU268" s="726"/>
      <c r="AOV268" s="726"/>
      <c r="AOW268" s="726"/>
      <c r="AOX268" s="726"/>
      <c r="AOY268" s="726"/>
      <c r="AOZ268" s="726"/>
      <c r="APA268" s="726"/>
      <c r="APB268" s="726"/>
      <c r="APC268" s="726"/>
      <c r="APD268" s="726"/>
      <c r="APE268" s="726"/>
      <c r="APF268" s="726"/>
      <c r="APG268" s="726"/>
      <c r="APH268" s="726"/>
      <c r="API268" s="726"/>
      <c r="APJ268" s="726"/>
      <c r="APK268" s="726"/>
      <c r="APL268" s="726"/>
      <c r="APM268" s="726"/>
      <c r="APN268" s="726"/>
      <c r="APO268" s="726"/>
      <c r="APP268" s="726"/>
      <c r="APQ268" s="726"/>
      <c r="APR268" s="726"/>
      <c r="APS268" s="726"/>
      <c r="APT268" s="726"/>
      <c r="APU268" s="726"/>
      <c r="APV268" s="726"/>
      <c r="APW268" s="726"/>
      <c r="APX268" s="726"/>
      <c r="APY268" s="726"/>
      <c r="APZ268" s="726"/>
      <c r="AQA268" s="726"/>
      <c r="AQB268" s="726"/>
      <c r="AQC268" s="726"/>
      <c r="AQD268" s="726"/>
      <c r="AQE268" s="726"/>
      <c r="AQF268" s="726"/>
      <c r="AQG268" s="726"/>
      <c r="AQH268" s="726"/>
      <c r="AQI268" s="726"/>
      <c r="AQJ268" s="726"/>
      <c r="AQK268" s="726"/>
      <c r="AQL268" s="726"/>
      <c r="AQM268" s="726"/>
      <c r="AQN268" s="726"/>
      <c r="AQO268" s="726"/>
      <c r="AQP268" s="726"/>
      <c r="AQQ268" s="726"/>
      <c r="AQR268" s="726"/>
      <c r="AQS268" s="726"/>
      <c r="AQT268" s="726"/>
      <c r="AQU268" s="726"/>
      <c r="AQV268" s="726"/>
      <c r="AQW268" s="726"/>
      <c r="AQX268" s="726"/>
      <c r="AQY268" s="726"/>
      <c r="AQZ268" s="726"/>
      <c r="ARA268" s="726"/>
      <c r="ARB268" s="726"/>
      <c r="ARC268" s="726"/>
      <c r="ARD268" s="726"/>
      <c r="ARE268" s="726"/>
      <c r="ARF268" s="726"/>
      <c r="ARG268" s="726"/>
      <c r="ARH268" s="726"/>
      <c r="ARI268" s="726"/>
      <c r="ARJ268" s="726"/>
      <c r="ARK268" s="726"/>
      <c r="ARL268" s="726"/>
      <c r="ARM268" s="726"/>
      <c r="ARN268" s="726"/>
      <c r="ARO268" s="726"/>
      <c r="ARP268" s="726"/>
      <c r="ARQ268" s="726"/>
      <c r="ARR268" s="726"/>
      <c r="ARS268" s="726"/>
      <c r="ART268" s="726"/>
      <c r="ARU268" s="726"/>
      <c r="ARV268" s="726"/>
      <c r="ARW268" s="726"/>
      <c r="ARX268" s="726"/>
      <c r="ARY268" s="726"/>
      <c r="ARZ268" s="726"/>
      <c r="ASA268" s="726"/>
      <c r="ASB268" s="726"/>
      <c r="ASC268" s="726"/>
      <c r="ASD268" s="726"/>
      <c r="ASE268" s="726"/>
      <c r="ASF268" s="726"/>
      <c r="ASG268" s="726"/>
      <c r="ASH268" s="726"/>
      <c r="ASI268" s="726"/>
      <c r="ASJ268" s="726"/>
      <c r="ASK268" s="726"/>
      <c r="ASL268" s="726"/>
      <c r="ASM268" s="726"/>
      <c r="ASN268" s="726"/>
      <c r="ASO268" s="726"/>
      <c r="ASP268" s="726"/>
      <c r="ASQ268" s="726"/>
      <c r="ASR268" s="726"/>
      <c r="ASS268" s="726"/>
      <c r="AST268" s="726"/>
      <c r="ASU268" s="726"/>
      <c r="ASV268" s="726"/>
      <c r="ASW268" s="726"/>
      <c r="ASX268" s="726"/>
      <c r="ASY268" s="726"/>
      <c r="ASZ268" s="726"/>
      <c r="ATA268" s="726"/>
      <c r="ATB268" s="726"/>
      <c r="ATC268" s="726"/>
      <c r="ATD268" s="726"/>
      <c r="ATE268" s="726"/>
      <c r="ATF268" s="726"/>
      <c r="ATG268" s="726"/>
      <c r="ATH268" s="726"/>
      <c r="ATI268" s="726"/>
      <c r="ATJ268" s="726"/>
      <c r="ATK268" s="726"/>
      <c r="ATL268" s="726"/>
      <c r="ATM268" s="726"/>
      <c r="ATN268" s="726"/>
      <c r="ATO268" s="726"/>
      <c r="ATP268" s="726"/>
      <c r="ATQ268" s="726"/>
      <c r="ATR268" s="726"/>
      <c r="ATS268" s="726"/>
      <c r="ATT268" s="726"/>
      <c r="ATU268" s="726"/>
      <c r="ATV268" s="726"/>
      <c r="ATW268" s="726"/>
      <c r="ATX268" s="726"/>
      <c r="ATY268" s="726"/>
      <c r="ATZ268" s="726"/>
      <c r="AUA268" s="726"/>
      <c r="AUB268" s="726"/>
      <c r="AUC268" s="726"/>
      <c r="AUD268" s="726"/>
      <c r="AUE268" s="726"/>
      <c r="AUF268" s="726"/>
      <c r="AUG268" s="726"/>
      <c r="AUH268" s="726"/>
      <c r="AUI268" s="726"/>
      <c r="AUJ268" s="726"/>
      <c r="AUK268" s="726"/>
      <c r="AUL268" s="726"/>
      <c r="AUM268" s="726"/>
      <c r="AUN268" s="726"/>
      <c r="AUO268" s="726"/>
      <c r="AUP268" s="726"/>
      <c r="AUQ268" s="726"/>
      <c r="AUR268" s="726"/>
      <c r="AUS268" s="726"/>
      <c r="AUT268" s="726"/>
      <c r="AUU268" s="726"/>
      <c r="AUV268" s="726"/>
      <c r="AUW268" s="726"/>
      <c r="AUX268" s="726"/>
      <c r="AUY268" s="726"/>
      <c r="AUZ268" s="726"/>
      <c r="AVA268" s="726"/>
      <c r="AVB268" s="726"/>
      <c r="AVC268" s="726"/>
      <c r="AVD268" s="726"/>
      <c r="AVE268" s="726"/>
      <c r="AVF268" s="726"/>
      <c r="AVG268" s="726"/>
      <c r="AVH268" s="726"/>
      <c r="AVI268" s="726"/>
      <c r="AVJ268" s="726"/>
      <c r="AVK268" s="726"/>
      <c r="AVL268" s="726"/>
      <c r="AVM268" s="726"/>
      <c r="AVN268" s="726"/>
      <c r="AVO268" s="726"/>
      <c r="AVP268" s="726"/>
      <c r="AVQ268" s="726"/>
      <c r="AVR268" s="726"/>
      <c r="AVS268" s="726"/>
      <c r="AVT268" s="726"/>
      <c r="AVU268" s="726"/>
      <c r="AVV268" s="726"/>
      <c r="AVW268" s="726"/>
      <c r="AVX268" s="726"/>
      <c r="AVY268" s="726"/>
      <c r="AVZ268" s="726"/>
      <c r="AWA268" s="726"/>
      <c r="AWB268" s="726"/>
      <c r="AWC268" s="726"/>
      <c r="AWD268" s="726"/>
      <c r="AWE268" s="726"/>
      <c r="AWF268" s="726"/>
      <c r="AWG268" s="726"/>
      <c r="AWH268" s="726"/>
      <c r="AWI268" s="726"/>
      <c r="AWJ268" s="726"/>
      <c r="AWK268" s="726"/>
      <c r="AWL268" s="726"/>
      <c r="AWM268" s="726"/>
      <c r="AWN268" s="726"/>
      <c r="AWO268" s="726"/>
      <c r="AWP268" s="726"/>
      <c r="AWQ268" s="726"/>
      <c r="AWR268" s="726"/>
      <c r="AWS268" s="726"/>
      <c r="AWT268" s="726"/>
      <c r="AWU268" s="726"/>
      <c r="AWV268" s="726"/>
      <c r="AWW268" s="726"/>
      <c r="AWX268" s="726"/>
      <c r="AWY268" s="726"/>
      <c r="AWZ268" s="726"/>
      <c r="AXA268" s="726"/>
      <c r="AXB268" s="726"/>
      <c r="AXC268" s="726"/>
      <c r="AXD268" s="726"/>
      <c r="AXE268" s="726"/>
      <c r="AXF268" s="726"/>
      <c r="AXG268" s="726"/>
      <c r="AXH268" s="726"/>
      <c r="AXI268" s="726"/>
      <c r="AXJ268" s="726"/>
      <c r="AXK268" s="726"/>
      <c r="AXL268" s="726"/>
      <c r="AXM268" s="726"/>
      <c r="AXN268" s="726"/>
      <c r="AXO268" s="726"/>
      <c r="AXP268" s="726"/>
      <c r="AXQ268" s="726"/>
      <c r="AXR268" s="726"/>
      <c r="AXS268" s="726"/>
      <c r="AXT268" s="726"/>
      <c r="AXU268" s="726"/>
      <c r="AXV268" s="726"/>
      <c r="AXW268" s="726"/>
      <c r="AXX268" s="726"/>
      <c r="AXY268" s="726"/>
      <c r="AXZ268" s="726"/>
      <c r="AYA268" s="726"/>
      <c r="AYB268" s="726"/>
      <c r="AYC268" s="726"/>
      <c r="AYD268" s="726"/>
      <c r="AYE268" s="726"/>
      <c r="AYF268" s="726"/>
      <c r="AYG268" s="726"/>
      <c r="AYH268" s="726"/>
      <c r="AYI268" s="726"/>
      <c r="AYJ268" s="726"/>
      <c r="AYK268" s="726"/>
      <c r="AYL268" s="726"/>
      <c r="AYM268" s="726"/>
      <c r="AYN268" s="726"/>
      <c r="AYO268" s="726"/>
      <c r="AYP268" s="726"/>
      <c r="AYQ268" s="726"/>
      <c r="AYR268" s="726"/>
      <c r="AYS268" s="726"/>
      <c r="AYT268" s="726"/>
      <c r="AYU268" s="726"/>
      <c r="AYV268" s="726"/>
      <c r="AYW268" s="726"/>
      <c r="AYX268" s="726"/>
      <c r="AYY268" s="726"/>
      <c r="AYZ268" s="726"/>
      <c r="AZA268" s="726"/>
      <c r="AZB268" s="726"/>
      <c r="AZC268" s="726"/>
      <c r="AZD268" s="726"/>
      <c r="AZE268" s="726"/>
      <c r="AZF268" s="726"/>
      <c r="AZG268" s="726"/>
      <c r="AZH268" s="726"/>
      <c r="AZI268" s="726"/>
      <c r="AZJ268" s="726"/>
      <c r="AZK268" s="726"/>
      <c r="AZL268" s="726"/>
      <c r="AZM268" s="726"/>
      <c r="AZN268" s="726"/>
      <c r="AZO268" s="726"/>
      <c r="AZP268" s="726"/>
      <c r="AZQ268" s="726"/>
      <c r="AZR268" s="726"/>
      <c r="AZS268" s="726"/>
      <c r="AZT268" s="726"/>
      <c r="AZU268" s="726"/>
      <c r="AZV268" s="726"/>
      <c r="AZW268" s="726"/>
      <c r="AZX268" s="726"/>
      <c r="AZY268" s="726"/>
      <c r="AZZ268" s="726"/>
      <c r="BAA268" s="726"/>
      <c r="BAB268" s="726"/>
      <c r="BAC268" s="726"/>
      <c r="BAD268" s="726"/>
      <c r="BAE268" s="726"/>
      <c r="BAF268" s="726"/>
      <c r="BAG268" s="726"/>
      <c r="BAH268" s="726"/>
      <c r="BAI268" s="726"/>
      <c r="BAJ268" s="726"/>
      <c r="BAK268" s="726"/>
      <c r="BAL268" s="726"/>
      <c r="BAM268" s="726"/>
      <c r="BAN268" s="726"/>
      <c r="BAO268" s="726"/>
      <c r="BAP268" s="726"/>
      <c r="BAQ268" s="726"/>
      <c r="BAR268" s="726"/>
      <c r="BAS268" s="726"/>
      <c r="BAT268" s="726"/>
      <c r="BAU268" s="726"/>
      <c r="BAV268" s="726"/>
      <c r="BAW268" s="726"/>
      <c r="BAX268" s="726"/>
      <c r="BAY268" s="726"/>
      <c r="BAZ268" s="726"/>
      <c r="BBA268" s="726"/>
      <c r="BBB268" s="726"/>
      <c r="BBC268" s="726"/>
      <c r="BBD268" s="726"/>
      <c r="BBE268" s="726"/>
      <c r="BBF268" s="726"/>
      <c r="BBG268" s="726"/>
      <c r="BBH268" s="726"/>
      <c r="BBI268" s="726"/>
      <c r="BBJ268" s="726"/>
      <c r="BBK268" s="726"/>
      <c r="BBL268" s="726"/>
      <c r="BBM268" s="726"/>
      <c r="BBN268" s="726"/>
      <c r="BBO268" s="726"/>
      <c r="BBP268" s="726"/>
      <c r="BBQ268" s="726"/>
      <c r="BBR268" s="726"/>
      <c r="BBS268" s="726"/>
      <c r="BBT268" s="726"/>
      <c r="BBU268" s="726"/>
      <c r="BBV268" s="726"/>
      <c r="BBW268" s="726"/>
      <c r="BBX268" s="726"/>
      <c r="BBY268" s="726"/>
      <c r="BBZ268" s="726"/>
      <c r="BCA268" s="726"/>
      <c r="BCB268" s="726"/>
      <c r="BCC268" s="726"/>
      <c r="BCD268" s="726"/>
      <c r="BCE268" s="726"/>
      <c r="BCF268" s="726"/>
      <c r="BCG268" s="726"/>
      <c r="BCH268" s="726"/>
      <c r="BCI268" s="726"/>
      <c r="BCJ268" s="726"/>
      <c r="BCK268" s="726"/>
      <c r="BCL268" s="726"/>
      <c r="BCM268" s="726"/>
      <c r="BCN268" s="726"/>
      <c r="BCO268" s="726"/>
      <c r="BCP268" s="726"/>
      <c r="BCQ268" s="726"/>
      <c r="BCR268" s="726"/>
      <c r="BCS268" s="726"/>
      <c r="BCT268" s="726"/>
      <c r="BCU268" s="726"/>
      <c r="BCV268" s="726"/>
      <c r="BCW268" s="726"/>
      <c r="BCX268" s="726"/>
      <c r="BCY268" s="726"/>
      <c r="BCZ268" s="726"/>
      <c r="BDA268" s="726"/>
      <c r="BDB268" s="726"/>
      <c r="BDC268" s="726"/>
      <c r="BDD268" s="726"/>
      <c r="BDE268" s="726"/>
      <c r="BDF268" s="726"/>
      <c r="BDG268" s="726"/>
      <c r="BDH268" s="726"/>
      <c r="BDI268" s="726"/>
      <c r="BDJ268" s="726"/>
      <c r="BDK268" s="726"/>
      <c r="BDL268" s="726"/>
      <c r="BDM268" s="726"/>
      <c r="BDN268" s="726"/>
      <c r="BDO268" s="726"/>
      <c r="BDP268" s="726"/>
      <c r="BDQ268" s="726"/>
      <c r="BDR268" s="726"/>
      <c r="BDS268" s="726"/>
      <c r="BDT268" s="726"/>
      <c r="BDU268" s="726"/>
      <c r="BDV268" s="726"/>
      <c r="BDW268" s="726"/>
      <c r="BDX268" s="726"/>
      <c r="BDY268" s="726"/>
      <c r="BDZ268" s="726"/>
      <c r="BEA268" s="726"/>
      <c r="BEB268" s="726"/>
      <c r="BEC268" s="726"/>
      <c r="BED268" s="726"/>
      <c r="BEE268" s="726"/>
      <c r="BEF268" s="726"/>
      <c r="BEG268" s="726"/>
      <c r="BEH268" s="726"/>
      <c r="BEI268" s="726"/>
      <c r="BEJ268" s="726"/>
      <c r="BEK268" s="726"/>
      <c r="BEL268" s="726"/>
      <c r="BEM268" s="726"/>
      <c r="BEN268" s="726"/>
      <c r="BEO268" s="726"/>
      <c r="BEP268" s="726"/>
      <c r="BEQ268" s="726"/>
      <c r="BER268" s="726"/>
      <c r="BES268" s="726"/>
      <c r="BET268" s="726"/>
      <c r="BEU268" s="726"/>
      <c r="BEV268" s="726"/>
      <c r="BEW268" s="726"/>
      <c r="BEX268" s="726"/>
      <c r="BEY268" s="726"/>
      <c r="BEZ268" s="726"/>
      <c r="BFA268" s="726"/>
      <c r="BFB268" s="726"/>
      <c r="BFC268" s="726"/>
      <c r="BFD268" s="726"/>
      <c r="BFE268" s="726"/>
      <c r="BFF268" s="726"/>
      <c r="BFG268" s="726"/>
      <c r="BFH268" s="726"/>
      <c r="BFI268" s="726"/>
      <c r="BFJ268" s="726"/>
      <c r="BFK268" s="726"/>
      <c r="BFL268" s="726"/>
      <c r="BFM268" s="726"/>
      <c r="BFN268" s="726"/>
      <c r="BFO268" s="726"/>
      <c r="BFP268" s="726"/>
      <c r="BFQ268" s="726"/>
      <c r="BFR268" s="726"/>
      <c r="BFS268" s="726"/>
      <c r="BFT268" s="726"/>
      <c r="BFU268" s="726"/>
      <c r="BFV268" s="726"/>
      <c r="BFW268" s="726"/>
      <c r="BFX268" s="726"/>
      <c r="BFY268" s="726"/>
      <c r="BFZ268" s="726"/>
      <c r="BGA268" s="726"/>
      <c r="BGB268" s="726"/>
      <c r="BGC268" s="726"/>
      <c r="BGD268" s="726"/>
      <c r="BGE268" s="726"/>
      <c r="BGF268" s="726"/>
      <c r="BGG268" s="726"/>
      <c r="BGH268" s="726"/>
      <c r="BGI268" s="726"/>
      <c r="BGJ268" s="726"/>
      <c r="BGK268" s="726"/>
      <c r="BGL268" s="726"/>
      <c r="BGM268" s="726"/>
      <c r="BGN268" s="726"/>
      <c r="BGO268" s="726"/>
      <c r="BGP268" s="726"/>
      <c r="BGQ268" s="726"/>
      <c r="BGR268" s="726"/>
      <c r="BGS268" s="726"/>
      <c r="BGT268" s="726"/>
      <c r="BGU268" s="726"/>
      <c r="BGV268" s="726"/>
      <c r="BGW268" s="726"/>
      <c r="BGX268" s="726"/>
      <c r="BGY268" s="726"/>
      <c r="BGZ268" s="726"/>
      <c r="BHA268" s="726"/>
      <c r="BHB268" s="726"/>
      <c r="BHC268" s="726"/>
      <c r="BHD268" s="726"/>
      <c r="BHE268" s="726"/>
      <c r="BHF268" s="726"/>
      <c r="BHG268" s="726"/>
      <c r="BHH268" s="726"/>
      <c r="BHI268" s="726"/>
      <c r="BHJ268" s="726"/>
      <c r="BHK268" s="726"/>
      <c r="BHL268" s="726"/>
      <c r="BHM268" s="726"/>
      <c r="BHN268" s="726"/>
      <c r="BHO268" s="726"/>
      <c r="BHP268" s="726"/>
      <c r="BHQ268" s="726"/>
      <c r="BHR268" s="726"/>
      <c r="BHS268" s="726"/>
      <c r="BHT268" s="726"/>
      <c r="BHU268" s="726"/>
      <c r="BHV268" s="726"/>
      <c r="BHW268" s="726"/>
      <c r="BHX268" s="726"/>
      <c r="BHY268" s="726"/>
      <c r="BHZ268" s="726"/>
      <c r="BIA268" s="726"/>
      <c r="BIB268" s="726"/>
      <c r="BIC268" s="726"/>
      <c r="BID268" s="726"/>
      <c r="BIE268" s="726"/>
      <c r="BIF268" s="726"/>
      <c r="BIG268" s="726"/>
      <c r="BIH268" s="726"/>
      <c r="BII268" s="726"/>
      <c r="BIJ268" s="726"/>
      <c r="BIK268" s="726"/>
      <c r="BIL268" s="726"/>
      <c r="BIM268" s="726"/>
      <c r="BIN268" s="726"/>
      <c r="BIO268" s="726"/>
      <c r="BIP268" s="726"/>
      <c r="BIQ268" s="726"/>
      <c r="BIR268" s="726"/>
      <c r="BIS268" s="726"/>
      <c r="BIT268" s="726"/>
      <c r="BIU268" s="726"/>
      <c r="BIV268" s="726"/>
      <c r="BIW268" s="726"/>
      <c r="BIX268" s="726"/>
      <c r="BIY268" s="726"/>
      <c r="BIZ268" s="726"/>
      <c r="BJA268" s="726"/>
      <c r="BJB268" s="726"/>
      <c r="BJC268" s="726"/>
      <c r="BJD268" s="726"/>
      <c r="BJE268" s="726"/>
      <c r="BJF268" s="726"/>
      <c r="BJG268" s="726"/>
      <c r="BJH268" s="726"/>
      <c r="BJI268" s="726"/>
      <c r="BJJ268" s="726"/>
      <c r="BJK268" s="726"/>
      <c r="BJL268" s="726"/>
      <c r="BJM268" s="726"/>
      <c r="BJN268" s="726"/>
      <c r="BJO268" s="726"/>
      <c r="BJP268" s="726"/>
      <c r="BJQ268" s="726"/>
      <c r="BJR268" s="726"/>
      <c r="BJS268" s="726"/>
      <c r="BJT268" s="726"/>
      <c r="BJU268" s="726"/>
      <c r="BJV268" s="726"/>
      <c r="BJW268" s="726"/>
      <c r="BJX268" s="726"/>
      <c r="BJY268" s="726"/>
      <c r="BJZ268" s="726"/>
      <c r="BKA268" s="726"/>
      <c r="BKB268" s="726"/>
      <c r="BKC268" s="726"/>
      <c r="BKD268" s="726"/>
      <c r="BKE268" s="726"/>
      <c r="BKF268" s="726"/>
      <c r="BKG268" s="726"/>
      <c r="BKH268" s="726"/>
      <c r="BKI268" s="726"/>
      <c r="BKJ268" s="726"/>
      <c r="BKK268" s="726"/>
      <c r="BKL268" s="726"/>
      <c r="BKM268" s="726"/>
      <c r="BKN268" s="726"/>
      <c r="BKO268" s="726"/>
      <c r="BKP268" s="726"/>
      <c r="BKQ268" s="726"/>
      <c r="BKR268" s="726"/>
      <c r="BKS268" s="726"/>
      <c r="BKT268" s="726"/>
      <c r="BKU268" s="726"/>
      <c r="BKV268" s="726"/>
      <c r="BKW268" s="726"/>
      <c r="BKX268" s="726"/>
      <c r="BKY268" s="726"/>
      <c r="BKZ268" s="726"/>
      <c r="BLA268" s="726"/>
      <c r="BLB268" s="726"/>
      <c r="BLC268" s="726"/>
      <c r="BLD268" s="726"/>
      <c r="BLE268" s="726"/>
      <c r="BLF268" s="726"/>
      <c r="BLG268" s="726"/>
      <c r="BLH268" s="726"/>
      <c r="BLI268" s="726"/>
      <c r="BLJ268" s="726"/>
      <c r="BLK268" s="726"/>
      <c r="BLL268" s="726"/>
      <c r="BLM268" s="726"/>
      <c r="BLN268" s="726"/>
      <c r="BLO268" s="726"/>
      <c r="BLP268" s="726"/>
      <c r="BLQ268" s="726"/>
      <c r="BLR268" s="726"/>
      <c r="BLS268" s="726"/>
      <c r="BLT268" s="726"/>
      <c r="BLU268" s="726"/>
      <c r="BLV268" s="726"/>
      <c r="BLW268" s="726"/>
      <c r="BLX268" s="726"/>
      <c r="BLY268" s="726"/>
      <c r="BLZ268" s="726"/>
      <c r="BMA268" s="726"/>
      <c r="BMB268" s="726"/>
      <c r="BMC268" s="726"/>
      <c r="BMD268" s="726"/>
      <c r="BME268" s="726"/>
      <c r="BMF268" s="726"/>
      <c r="BMG268" s="726"/>
      <c r="BMH268" s="726"/>
      <c r="BMI268" s="726"/>
      <c r="BMJ268" s="726"/>
      <c r="BMK268" s="726"/>
      <c r="BML268" s="726"/>
      <c r="BMM268" s="726"/>
      <c r="BMN268" s="726"/>
      <c r="BMO268" s="726"/>
      <c r="BMP268" s="726"/>
      <c r="BMQ268" s="726"/>
      <c r="BMR268" s="726"/>
      <c r="BMS268" s="726"/>
      <c r="BMT268" s="726"/>
      <c r="BMU268" s="726"/>
      <c r="BMV268" s="726"/>
      <c r="BMW268" s="726"/>
      <c r="BMX268" s="726"/>
      <c r="BMY268" s="726"/>
      <c r="BMZ268" s="726"/>
      <c r="BNA268" s="726"/>
      <c r="BNB268" s="726"/>
      <c r="BNC268" s="726"/>
      <c r="BND268" s="726"/>
      <c r="BNE268" s="726"/>
      <c r="BNF268" s="726"/>
      <c r="BNG268" s="726"/>
      <c r="BNH268" s="726"/>
      <c r="BNI268" s="726"/>
      <c r="BNJ268" s="726"/>
      <c r="BNK268" s="726"/>
      <c r="BNL268" s="726"/>
      <c r="BNM268" s="726"/>
      <c r="BNN268" s="726"/>
      <c r="BNO268" s="726"/>
      <c r="BNP268" s="726"/>
      <c r="BNQ268" s="726"/>
      <c r="BNR268" s="726"/>
      <c r="BNS268" s="726"/>
      <c r="BNT268" s="726"/>
      <c r="BNU268" s="726"/>
      <c r="BNV268" s="726"/>
      <c r="BNW268" s="726"/>
      <c r="BNX268" s="726"/>
      <c r="BNY268" s="726"/>
      <c r="BNZ268" s="726"/>
      <c r="BOA268" s="726"/>
      <c r="BOB268" s="726"/>
      <c r="BOC268" s="726"/>
      <c r="BOD268" s="726"/>
      <c r="BOE268" s="726"/>
      <c r="BOF268" s="726"/>
      <c r="BOG268" s="726"/>
      <c r="BOH268" s="726"/>
      <c r="BOI268" s="726"/>
      <c r="BOJ268" s="726"/>
      <c r="BOK268" s="726"/>
      <c r="BOL268" s="726"/>
      <c r="BOM268" s="726"/>
      <c r="BON268" s="726"/>
      <c r="BOO268" s="726"/>
      <c r="BOP268" s="726"/>
      <c r="BOQ268" s="726"/>
      <c r="BOR268" s="726"/>
      <c r="BOS268" s="726"/>
      <c r="BOT268" s="726"/>
      <c r="BOU268" s="726"/>
      <c r="BOV268" s="726"/>
      <c r="BOW268" s="726"/>
      <c r="BOX268" s="726"/>
      <c r="BOY268" s="726"/>
      <c r="BOZ268" s="726"/>
      <c r="BPA268" s="726"/>
      <c r="BPB268" s="726"/>
      <c r="BPC268" s="726"/>
      <c r="BPD268" s="726"/>
      <c r="BPE268" s="726"/>
      <c r="BPF268" s="726"/>
      <c r="BPG268" s="726"/>
      <c r="BPH268" s="726"/>
      <c r="BPI268" s="726"/>
      <c r="BPJ268" s="726"/>
      <c r="BPK268" s="726"/>
      <c r="BPL268" s="726"/>
      <c r="BPM268" s="726"/>
      <c r="BPN268" s="726"/>
      <c r="BPO268" s="726"/>
      <c r="BPP268" s="726"/>
      <c r="BPQ268" s="726"/>
      <c r="BPR268" s="726"/>
      <c r="BPS268" s="726"/>
      <c r="BPT268" s="726"/>
      <c r="BPU268" s="726"/>
      <c r="BPV268" s="726"/>
      <c r="BPW268" s="726"/>
      <c r="BPX268" s="726"/>
      <c r="BPY268" s="726"/>
      <c r="BPZ268" s="726"/>
      <c r="BQA268" s="726"/>
      <c r="BQB268" s="726"/>
      <c r="BQC268" s="726"/>
      <c r="BQD268" s="726"/>
      <c r="BQE268" s="726"/>
      <c r="BQF268" s="726"/>
      <c r="BQG268" s="726"/>
      <c r="BQH268" s="726"/>
      <c r="BQI268" s="726"/>
      <c r="BQJ268" s="726"/>
      <c r="BQK268" s="726"/>
      <c r="BQL268" s="726"/>
      <c r="BQM268" s="726"/>
      <c r="BQN268" s="726"/>
      <c r="BQO268" s="726"/>
      <c r="BQP268" s="726"/>
      <c r="BQQ268" s="726"/>
      <c r="BQR268" s="726"/>
      <c r="BQS268" s="726"/>
      <c r="BQT268" s="726"/>
      <c r="BQU268" s="726"/>
      <c r="BQV268" s="726"/>
      <c r="BQW268" s="726"/>
      <c r="BQX268" s="726"/>
      <c r="BQY268" s="726"/>
      <c r="BQZ268" s="726"/>
      <c r="BRA268" s="726"/>
      <c r="BRB268" s="726"/>
      <c r="BRC268" s="726"/>
      <c r="BRD268" s="726"/>
      <c r="BRE268" s="726"/>
      <c r="BRF268" s="726"/>
      <c r="BRG268" s="726"/>
      <c r="BRH268" s="726"/>
      <c r="BRI268" s="726"/>
      <c r="BRJ268" s="726"/>
      <c r="BRK268" s="726"/>
      <c r="BRL268" s="726"/>
      <c r="BRM268" s="726"/>
      <c r="BRN268" s="726"/>
      <c r="BRO268" s="726"/>
      <c r="BRP268" s="726"/>
      <c r="BRQ268" s="726"/>
      <c r="BRR268" s="726"/>
      <c r="BRS268" s="726"/>
      <c r="BRT268" s="726"/>
      <c r="BRU268" s="726"/>
      <c r="BRV268" s="726"/>
      <c r="BRW268" s="726"/>
      <c r="BRX268" s="726"/>
      <c r="BRY268" s="726"/>
      <c r="BRZ268" s="726"/>
      <c r="BSA268" s="726"/>
      <c r="BSB268" s="726"/>
      <c r="BSC268" s="726"/>
      <c r="BSD268" s="726"/>
      <c r="BSE268" s="726"/>
      <c r="BSF268" s="726"/>
      <c r="BSG268" s="726"/>
      <c r="BSH268" s="726"/>
      <c r="BSI268" s="726"/>
      <c r="BSJ268" s="726"/>
      <c r="BSK268" s="726"/>
      <c r="BSL268" s="726"/>
      <c r="BSM268" s="726"/>
      <c r="BSN268" s="726"/>
      <c r="BSO268" s="726"/>
      <c r="BSP268" s="726"/>
      <c r="BSQ268" s="726"/>
      <c r="BSR268" s="726"/>
      <c r="BSS268" s="726"/>
      <c r="BST268" s="726"/>
      <c r="BSU268" s="726"/>
      <c r="BSV268" s="726"/>
      <c r="BSW268" s="726"/>
      <c r="BSX268" s="726"/>
      <c r="BSY268" s="726"/>
      <c r="BSZ268" s="726"/>
      <c r="BTA268" s="726"/>
      <c r="BTB268" s="726"/>
      <c r="BTC268" s="726"/>
      <c r="BTD268" s="726"/>
      <c r="BTE268" s="726"/>
      <c r="BTF268" s="726"/>
      <c r="BTG268" s="726"/>
      <c r="BTH268" s="726"/>
      <c r="BTI268" s="726"/>
      <c r="BTJ268" s="726"/>
      <c r="BTK268" s="726"/>
      <c r="BTL268" s="726"/>
      <c r="BTM268" s="726"/>
      <c r="BTN268" s="726"/>
      <c r="BTO268" s="726"/>
      <c r="BTP268" s="726"/>
      <c r="BTQ268" s="726"/>
      <c r="BTR268" s="726"/>
      <c r="BTS268" s="726"/>
      <c r="BTT268" s="726"/>
      <c r="BTU268" s="726"/>
      <c r="BTV268" s="726"/>
      <c r="BTW268" s="726"/>
      <c r="BTX268" s="726"/>
      <c r="BTY268" s="726"/>
      <c r="BTZ268" s="726"/>
      <c r="BUA268" s="726"/>
      <c r="BUB268" s="726"/>
      <c r="BUC268" s="726"/>
      <c r="BUD268" s="726"/>
      <c r="BUE268" s="726"/>
      <c r="BUF268" s="726"/>
      <c r="BUG268" s="726"/>
      <c r="BUH268" s="726"/>
      <c r="BUI268" s="726"/>
      <c r="BUJ268" s="726"/>
      <c r="BUK268" s="726"/>
      <c r="BUL268" s="726"/>
      <c r="BUM268" s="726"/>
      <c r="BUN268" s="726"/>
      <c r="BUO268" s="726"/>
      <c r="BUP268" s="726"/>
      <c r="BUQ268" s="726"/>
      <c r="BUR268" s="726"/>
      <c r="BUS268" s="726"/>
      <c r="BUT268" s="726"/>
      <c r="BUU268" s="726"/>
      <c r="BUV268" s="726"/>
      <c r="BUW268" s="726"/>
      <c r="BUX268" s="726"/>
      <c r="BUY268" s="726"/>
      <c r="BUZ268" s="726"/>
      <c r="BVA268" s="726"/>
      <c r="BVB268" s="726"/>
      <c r="BVC268" s="726"/>
      <c r="BVD268" s="726"/>
      <c r="BVE268" s="726"/>
      <c r="BVF268" s="726"/>
      <c r="BVG268" s="726"/>
      <c r="BVH268" s="726"/>
      <c r="BVI268" s="726"/>
      <c r="BVJ268" s="726"/>
      <c r="BVK268" s="726"/>
      <c r="BVL268" s="726"/>
      <c r="BVM268" s="726"/>
      <c r="BVN268" s="726"/>
      <c r="BVO268" s="726"/>
      <c r="BVP268" s="726"/>
      <c r="BVQ268" s="726"/>
      <c r="BVR268" s="726"/>
      <c r="BVS268" s="726"/>
      <c r="BVT268" s="726"/>
      <c r="BVU268" s="726"/>
      <c r="BVV268" s="726"/>
      <c r="BVW268" s="726"/>
      <c r="BVX268" s="726"/>
      <c r="BVY268" s="726"/>
      <c r="BVZ268" s="726"/>
      <c r="BWA268" s="726"/>
      <c r="BWB268" s="726"/>
      <c r="BWC268" s="726"/>
      <c r="BWD268" s="726"/>
      <c r="BWE268" s="726"/>
      <c r="BWF268" s="726"/>
      <c r="BWG268" s="726"/>
      <c r="BWH268" s="726"/>
      <c r="BWI268" s="726"/>
      <c r="BWJ268" s="726"/>
      <c r="BWK268" s="726"/>
      <c r="BWL268" s="726"/>
      <c r="BWM268" s="726"/>
      <c r="BWN268" s="726"/>
      <c r="BWO268" s="726"/>
      <c r="BWP268" s="726"/>
      <c r="BWQ268" s="726"/>
      <c r="BWR268" s="726"/>
      <c r="BWS268" s="726"/>
      <c r="BWT268" s="726"/>
      <c r="BWU268" s="726"/>
      <c r="BWV268" s="726"/>
      <c r="BWW268" s="726"/>
      <c r="BWX268" s="726"/>
      <c r="BWY268" s="726"/>
      <c r="BWZ268" s="726"/>
      <c r="BXA268" s="726"/>
      <c r="BXB268" s="726"/>
      <c r="BXC268" s="726"/>
      <c r="BXD268" s="726"/>
      <c r="BXE268" s="726"/>
      <c r="BXF268" s="726"/>
      <c r="BXG268" s="726"/>
      <c r="BXH268" s="726"/>
      <c r="BXI268" s="726"/>
      <c r="BXJ268" s="726"/>
      <c r="BXK268" s="726"/>
      <c r="BXL268" s="726"/>
      <c r="BXM268" s="726"/>
      <c r="BXN268" s="726"/>
      <c r="BXO268" s="726"/>
      <c r="BXP268" s="726"/>
      <c r="BXQ268" s="726"/>
      <c r="BXR268" s="726"/>
      <c r="BXS268" s="726"/>
      <c r="BXT268" s="726"/>
      <c r="BXU268" s="726"/>
      <c r="BXV268" s="726"/>
      <c r="BXW268" s="726"/>
      <c r="BXX268" s="726"/>
      <c r="BXY268" s="726"/>
      <c r="BXZ268" s="726"/>
      <c r="BYA268" s="726"/>
      <c r="BYB268" s="726"/>
      <c r="BYC268" s="726"/>
      <c r="BYD268" s="726"/>
      <c r="BYE268" s="726"/>
      <c r="BYF268" s="726"/>
      <c r="BYG268" s="726"/>
      <c r="BYH268" s="726"/>
      <c r="BYI268" s="726"/>
      <c r="BYJ268" s="726"/>
      <c r="BYK268" s="726"/>
      <c r="BYL268" s="726"/>
      <c r="BYM268" s="726"/>
      <c r="BYN268" s="726"/>
      <c r="BYO268" s="726"/>
      <c r="BYP268" s="726"/>
      <c r="BYQ268" s="726"/>
      <c r="BYR268" s="726"/>
      <c r="BYS268" s="726"/>
      <c r="BYT268" s="726"/>
      <c r="BYU268" s="726"/>
      <c r="BYV268" s="726"/>
      <c r="BYW268" s="726"/>
      <c r="BYX268" s="726"/>
      <c r="BYY268" s="726"/>
      <c r="BYZ268" s="726"/>
      <c r="BZA268" s="726"/>
      <c r="BZB268" s="726"/>
      <c r="BZC268" s="726"/>
      <c r="BZD268" s="726"/>
      <c r="BZE268" s="726"/>
      <c r="BZF268" s="726"/>
      <c r="BZG268" s="726"/>
      <c r="BZH268" s="726"/>
      <c r="BZI268" s="726"/>
      <c r="BZJ268" s="726"/>
      <c r="BZK268" s="726"/>
      <c r="BZL268" s="726"/>
      <c r="BZM268" s="726"/>
      <c r="BZN268" s="726"/>
      <c r="BZO268" s="726"/>
      <c r="BZP268" s="726"/>
      <c r="BZQ268" s="726"/>
      <c r="BZR268" s="726"/>
      <c r="BZS268" s="726"/>
      <c r="BZT268" s="726"/>
      <c r="BZU268" s="726"/>
      <c r="BZV268" s="726"/>
      <c r="BZW268" s="726"/>
      <c r="BZX268" s="726"/>
      <c r="BZY268" s="726"/>
      <c r="BZZ268" s="726"/>
      <c r="CAA268" s="726"/>
      <c r="CAB268" s="726"/>
      <c r="CAC268" s="726"/>
      <c r="CAD268" s="726"/>
      <c r="CAE268" s="726"/>
      <c r="CAF268" s="726"/>
      <c r="CAG268" s="726"/>
      <c r="CAH268" s="726"/>
      <c r="CAI268" s="726"/>
      <c r="CAJ268" s="726"/>
      <c r="CAK268" s="726"/>
      <c r="CAL268" s="726"/>
      <c r="CAM268" s="726"/>
      <c r="CAN268" s="726"/>
      <c r="CAO268" s="726"/>
      <c r="CAP268" s="726"/>
      <c r="CAQ268" s="726"/>
      <c r="CAR268" s="726"/>
      <c r="CAS268" s="726"/>
      <c r="CAT268" s="726"/>
      <c r="CAU268" s="726"/>
      <c r="CAV268" s="726"/>
      <c r="CAW268" s="726"/>
      <c r="CAX268" s="726"/>
      <c r="CAY268" s="726"/>
      <c r="CAZ268" s="726"/>
      <c r="CBA268" s="726"/>
      <c r="CBB268" s="726"/>
      <c r="CBC268" s="726"/>
      <c r="CBD268" s="726"/>
      <c r="CBE268" s="726"/>
      <c r="CBF268" s="726"/>
      <c r="CBG268" s="726"/>
      <c r="CBH268" s="726"/>
      <c r="CBI268" s="726"/>
      <c r="CBJ268" s="726"/>
      <c r="CBK268" s="726"/>
      <c r="CBL268" s="726"/>
      <c r="CBM268" s="726"/>
      <c r="CBN268" s="726"/>
      <c r="CBO268" s="726"/>
      <c r="CBP268" s="726"/>
      <c r="CBQ268" s="726"/>
      <c r="CBR268" s="726"/>
      <c r="CBS268" s="726"/>
      <c r="CBT268" s="726"/>
      <c r="CBU268" s="726"/>
      <c r="CBV268" s="726"/>
      <c r="CBW268" s="726"/>
      <c r="CBX268" s="726"/>
      <c r="CBY268" s="726"/>
      <c r="CBZ268" s="726"/>
      <c r="CCA268" s="726"/>
      <c r="CCB268" s="726"/>
      <c r="CCC268" s="726"/>
      <c r="CCD268" s="726"/>
      <c r="CCE268" s="726"/>
      <c r="CCF268" s="726"/>
      <c r="CCG268" s="726"/>
      <c r="CCH268" s="726"/>
      <c r="CCI268" s="726"/>
      <c r="CCJ268" s="726"/>
      <c r="CCK268" s="726"/>
      <c r="CCL268" s="726"/>
      <c r="CCM268" s="726"/>
      <c r="CCN268" s="726"/>
      <c r="CCO268" s="726"/>
      <c r="CCP268" s="726"/>
      <c r="CCQ268" s="726"/>
      <c r="CCR268" s="726"/>
      <c r="CCS268" s="726"/>
      <c r="CCT268" s="726"/>
      <c r="CCU268" s="726"/>
      <c r="CCV268" s="726"/>
      <c r="CCW268" s="726"/>
      <c r="CCX268" s="726"/>
      <c r="CCY268" s="726"/>
      <c r="CCZ268" s="726"/>
      <c r="CDA268" s="726"/>
      <c r="CDB268" s="726"/>
      <c r="CDC268" s="726"/>
      <c r="CDD268" s="726"/>
      <c r="CDE268" s="726"/>
      <c r="CDF268" s="726"/>
      <c r="CDG268" s="726"/>
      <c r="CDH268" s="726"/>
      <c r="CDI268" s="726"/>
      <c r="CDJ268" s="726"/>
      <c r="CDK268" s="726"/>
      <c r="CDL268" s="726"/>
      <c r="CDM268" s="726"/>
      <c r="CDN268" s="726"/>
      <c r="CDO268" s="726"/>
      <c r="CDP268" s="726"/>
      <c r="CDQ268" s="726"/>
      <c r="CDR268" s="726"/>
      <c r="CDS268" s="726"/>
      <c r="CDT268" s="726"/>
      <c r="CDU268" s="726"/>
      <c r="CDV268" s="726"/>
      <c r="CDW268" s="726"/>
      <c r="CDX268" s="726"/>
      <c r="CDY268" s="726"/>
      <c r="CDZ268" s="726"/>
      <c r="CEA268" s="726"/>
      <c r="CEB268" s="726"/>
      <c r="CEC268" s="726"/>
      <c r="CED268" s="726"/>
      <c r="CEE268" s="726"/>
      <c r="CEF268" s="726"/>
      <c r="CEG268" s="726"/>
      <c r="CEH268" s="726"/>
      <c r="CEI268" s="726"/>
      <c r="CEJ268" s="726"/>
      <c r="CEK268" s="726"/>
      <c r="CEL268" s="726"/>
      <c r="CEM268" s="726"/>
      <c r="CEN268" s="726"/>
      <c r="CEO268" s="726"/>
      <c r="CEP268" s="726"/>
      <c r="CEQ268" s="726"/>
      <c r="CER268" s="726"/>
      <c r="CES268" s="726"/>
      <c r="CET268" s="726"/>
      <c r="CEU268" s="726"/>
      <c r="CEV268" s="726"/>
      <c r="CEW268" s="726"/>
      <c r="CEX268" s="726"/>
      <c r="CEY268" s="726"/>
      <c r="CEZ268" s="726"/>
      <c r="CFA268" s="726"/>
      <c r="CFB268" s="726"/>
      <c r="CFC268" s="726"/>
      <c r="CFD268" s="726"/>
      <c r="CFE268" s="726"/>
      <c r="CFF268" s="726"/>
      <c r="CFG268" s="726"/>
      <c r="CFH268" s="726"/>
      <c r="CFI268" s="726"/>
      <c r="CFJ268" s="726"/>
      <c r="CFK268" s="726"/>
      <c r="CFL268" s="726"/>
      <c r="CFM268" s="726"/>
      <c r="CFN268" s="726"/>
      <c r="CFO268" s="726"/>
      <c r="CFP268" s="726"/>
      <c r="CFQ268" s="726"/>
      <c r="CFR268" s="726"/>
      <c r="CFS268" s="726"/>
      <c r="CFT268" s="726"/>
      <c r="CFU268" s="726"/>
      <c r="CFV268" s="726"/>
      <c r="CFW268" s="726"/>
      <c r="CFX268" s="726"/>
      <c r="CFY268" s="726"/>
      <c r="CFZ268" s="726"/>
      <c r="CGA268" s="726"/>
      <c r="CGB268" s="726"/>
      <c r="CGC268" s="726"/>
      <c r="CGD268" s="726"/>
      <c r="CGE268" s="726"/>
      <c r="CGF268" s="726"/>
      <c r="CGG268" s="726"/>
      <c r="CGH268" s="726"/>
      <c r="CGI268" s="726"/>
      <c r="CGJ268" s="726"/>
      <c r="CGK268" s="726"/>
      <c r="CGL268" s="726"/>
      <c r="CGM268" s="726"/>
      <c r="CGN268" s="726"/>
      <c r="CGO268" s="726"/>
      <c r="CGP268" s="726"/>
      <c r="CGQ268" s="726"/>
      <c r="CGR268" s="726"/>
      <c r="CGS268" s="726"/>
      <c r="CGT268" s="726"/>
      <c r="CGU268" s="726"/>
      <c r="CGV268" s="726"/>
      <c r="CGW268" s="726"/>
      <c r="CGX268" s="726"/>
      <c r="CGY268" s="726"/>
      <c r="CGZ268" s="726"/>
      <c r="CHA268" s="726"/>
      <c r="CHB268" s="726"/>
      <c r="CHC268" s="726"/>
      <c r="CHD268" s="726"/>
      <c r="CHE268" s="726"/>
      <c r="CHF268" s="726"/>
      <c r="CHG268" s="726"/>
      <c r="CHH268" s="726"/>
      <c r="CHI268" s="726"/>
      <c r="CHJ268" s="726"/>
      <c r="CHK268" s="726"/>
      <c r="CHL268" s="726"/>
      <c r="CHM268" s="726"/>
      <c r="CHN268" s="726"/>
      <c r="CHO268" s="726"/>
      <c r="CHP268" s="726"/>
      <c r="CHQ268" s="726"/>
      <c r="CHR268" s="726"/>
      <c r="CHS268" s="726"/>
      <c r="CHT268" s="726"/>
      <c r="CHU268" s="726"/>
      <c r="CHV268" s="726"/>
      <c r="CHW268" s="726"/>
      <c r="CHX268" s="726"/>
      <c r="CHY268" s="726"/>
      <c r="CHZ268" s="726"/>
      <c r="CIA268" s="726"/>
      <c r="CIB268" s="726"/>
      <c r="CIC268" s="726"/>
      <c r="CID268" s="726"/>
      <c r="CIE268" s="726"/>
      <c r="CIF268" s="726"/>
      <c r="CIG268" s="726"/>
      <c r="CIH268" s="726"/>
      <c r="CII268" s="726"/>
      <c r="CIJ268" s="726"/>
      <c r="CIK268" s="726"/>
      <c r="CIL268" s="726"/>
      <c r="CIM268" s="726"/>
      <c r="CIN268" s="726"/>
      <c r="CIO268" s="726"/>
      <c r="CIP268" s="726"/>
      <c r="CIQ268" s="726"/>
      <c r="CIR268" s="726"/>
      <c r="CIS268" s="726"/>
      <c r="CIT268" s="726"/>
      <c r="CIU268" s="726"/>
      <c r="CIV268" s="726"/>
      <c r="CIW268" s="726"/>
      <c r="CIX268" s="726"/>
      <c r="CIY268" s="726"/>
      <c r="CIZ268" s="726"/>
      <c r="CJA268" s="726"/>
      <c r="CJB268" s="726"/>
      <c r="CJC268" s="726"/>
      <c r="CJD268" s="726"/>
      <c r="CJE268" s="726"/>
      <c r="CJF268" s="726"/>
      <c r="CJG268" s="726"/>
      <c r="CJH268" s="726"/>
      <c r="CJI268" s="726"/>
      <c r="CJJ268" s="726"/>
      <c r="CJK268" s="726"/>
      <c r="CJL268" s="726"/>
      <c r="CJM268" s="726"/>
      <c r="CJN268" s="726"/>
      <c r="CJO268" s="726"/>
      <c r="CJP268" s="726"/>
      <c r="CJQ268" s="726"/>
      <c r="CJR268" s="726"/>
      <c r="CJS268" s="726"/>
      <c r="CJT268" s="726"/>
      <c r="CJU268" s="726"/>
      <c r="CJV268" s="726"/>
      <c r="CJW268" s="726"/>
      <c r="CJX268" s="726"/>
      <c r="CJY268" s="726"/>
      <c r="CJZ268" s="726"/>
      <c r="CKA268" s="726"/>
      <c r="CKB268" s="726"/>
      <c r="CKC268" s="726"/>
      <c r="CKD268" s="726"/>
      <c r="CKE268" s="726"/>
      <c r="CKF268" s="726"/>
      <c r="CKG268" s="726"/>
      <c r="CKH268" s="726"/>
      <c r="CKI268" s="726"/>
      <c r="CKJ268" s="726"/>
      <c r="CKK268" s="726"/>
      <c r="CKL268" s="726"/>
      <c r="CKM268" s="726"/>
      <c r="CKN268" s="726"/>
      <c r="CKO268" s="726"/>
      <c r="CKP268" s="726"/>
      <c r="CKQ268" s="726"/>
      <c r="CKR268" s="726"/>
      <c r="CKS268" s="726"/>
      <c r="CKT268" s="726"/>
      <c r="CKU268" s="726"/>
      <c r="CKV268" s="726"/>
      <c r="CKW268" s="726"/>
      <c r="CKX268" s="726"/>
      <c r="CKY268" s="726"/>
      <c r="CKZ268" s="726"/>
      <c r="CLA268" s="726"/>
      <c r="CLB268" s="726"/>
      <c r="CLC268" s="726"/>
      <c r="CLD268" s="726"/>
      <c r="CLE268" s="726"/>
      <c r="CLF268" s="726"/>
      <c r="CLG268" s="726"/>
      <c r="CLH268" s="726"/>
      <c r="CLI268" s="726"/>
      <c r="CLJ268" s="726"/>
      <c r="CLK268" s="726"/>
      <c r="CLL268" s="726"/>
      <c r="CLM268" s="726"/>
      <c r="CLN268" s="726"/>
      <c r="CLO268" s="726"/>
      <c r="CLP268" s="726"/>
      <c r="CLQ268" s="726"/>
      <c r="CLR268" s="726"/>
      <c r="CLS268" s="726"/>
      <c r="CLT268" s="726"/>
      <c r="CLU268" s="726"/>
      <c r="CLV268" s="726"/>
      <c r="CLW268" s="726"/>
      <c r="CLX268" s="726"/>
      <c r="CLY268" s="726"/>
      <c r="CLZ268" s="726"/>
      <c r="CMA268" s="726"/>
      <c r="CMB268" s="726"/>
      <c r="CMC268" s="726"/>
      <c r="CMD268" s="726"/>
      <c r="CME268" s="726"/>
      <c r="CMF268" s="726"/>
      <c r="CMG268" s="726"/>
      <c r="CMH268" s="726"/>
      <c r="CMI268" s="726"/>
      <c r="CMJ268" s="726"/>
      <c r="CMK268" s="726"/>
      <c r="CML268" s="726"/>
      <c r="CMM268" s="726"/>
      <c r="CMN268" s="726"/>
      <c r="CMO268" s="726"/>
      <c r="CMP268" s="726"/>
      <c r="CMQ268" s="726"/>
      <c r="CMR268" s="726"/>
      <c r="CMS268" s="726"/>
      <c r="CMT268" s="726"/>
      <c r="CMU268" s="726"/>
      <c r="CMV268" s="726"/>
      <c r="CMW268" s="726"/>
      <c r="CMX268" s="726"/>
      <c r="CMY268" s="726"/>
      <c r="CMZ268" s="726"/>
      <c r="CNA268" s="726"/>
      <c r="CNB268" s="726"/>
      <c r="CNC268" s="726"/>
      <c r="CND268" s="726"/>
      <c r="CNE268" s="726"/>
      <c r="CNF268" s="726"/>
      <c r="CNG268" s="726"/>
      <c r="CNH268" s="726"/>
      <c r="CNI268" s="726"/>
      <c r="CNJ268" s="726"/>
      <c r="CNK268" s="726"/>
      <c r="CNL268" s="726"/>
      <c r="CNM268" s="726"/>
      <c r="CNN268" s="726"/>
      <c r="CNO268" s="726"/>
      <c r="CNP268" s="726"/>
      <c r="CNQ268" s="726"/>
      <c r="CNR268" s="726"/>
      <c r="CNS268" s="726"/>
      <c r="CNT268" s="726"/>
      <c r="CNU268" s="726"/>
      <c r="CNV268" s="726"/>
      <c r="CNW268" s="726"/>
      <c r="CNX268" s="726"/>
      <c r="CNY268" s="726"/>
      <c r="CNZ268" s="726"/>
      <c r="COA268" s="726"/>
      <c r="COB268" s="726"/>
      <c r="COC268" s="726"/>
      <c r="COD268" s="726"/>
      <c r="COE268" s="726"/>
      <c r="COF268" s="726"/>
      <c r="COG268" s="726"/>
      <c r="COH268" s="726"/>
      <c r="COI268" s="726"/>
      <c r="COJ268" s="726"/>
      <c r="COK268" s="726"/>
      <c r="COL268" s="726"/>
      <c r="COM268" s="726"/>
      <c r="CON268" s="726"/>
      <c r="COO268" s="726"/>
      <c r="COP268" s="726"/>
      <c r="COQ268" s="726"/>
      <c r="COR268" s="726"/>
      <c r="COS268" s="726"/>
      <c r="COT268" s="726"/>
      <c r="COU268" s="726"/>
      <c r="COV268" s="726"/>
      <c r="COW268" s="726"/>
      <c r="COX268" s="726"/>
      <c r="COY268" s="726"/>
      <c r="COZ268" s="726"/>
      <c r="CPA268" s="726"/>
      <c r="CPB268" s="726"/>
      <c r="CPC268" s="726"/>
      <c r="CPD268" s="726"/>
      <c r="CPE268" s="726"/>
      <c r="CPF268" s="726"/>
      <c r="CPG268" s="726"/>
      <c r="CPH268" s="726"/>
      <c r="CPI268" s="726"/>
      <c r="CPJ268" s="726"/>
      <c r="CPK268" s="726"/>
      <c r="CPL268" s="726"/>
      <c r="CPM268" s="726"/>
      <c r="CPN268" s="726"/>
      <c r="CPO268" s="726"/>
      <c r="CPP268" s="726"/>
      <c r="CPQ268" s="726"/>
      <c r="CPR268" s="726"/>
      <c r="CPS268" s="726"/>
      <c r="CPT268" s="726"/>
      <c r="CPU268" s="726"/>
      <c r="CPV268" s="726"/>
      <c r="CPW268" s="726"/>
      <c r="CPX268" s="726"/>
      <c r="CPY268" s="726"/>
      <c r="CPZ268" s="726"/>
      <c r="CQA268" s="726"/>
      <c r="CQB268" s="726"/>
      <c r="CQC268" s="726"/>
      <c r="CQD268" s="726"/>
      <c r="CQE268" s="726"/>
      <c r="CQF268" s="726"/>
      <c r="CQG268" s="726"/>
      <c r="CQH268" s="726"/>
      <c r="CQI268" s="726"/>
      <c r="CQJ268" s="726"/>
      <c r="CQK268" s="726"/>
      <c r="CQL268" s="726"/>
      <c r="CQM268" s="726"/>
      <c r="CQN268" s="726"/>
      <c r="CQO268" s="726"/>
      <c r="CQP268" s="726"/>
      <c r="CQQ268" s="726"/>
      <c r="CQR268" s="726"/>
      <c r="CQS268" s="726"/>
      <c r="CQT268" s="726"/>
      <c r="CQU268" s="726"/>
      <c r="CQV268" s="726"/>
      <c r="CQW268" s="726"/>
      <c r="CQX268" s="726"/>
      <c r="CQY268" s="726"/>
      <c r="CQZ268" s="726"/>
      <c r="CRA268" s="726"/>
      <c r="CRB268" s="726"/>
      <c r="CRC268" s="726"/>
      <c r="CRD268" s="726"/>
      <c r="CRE268" s="726"/>
      <c r="CRF268" s="726"/>
      <c r="CRG268" s="726"/>
      <c r="CRH268" s="726"/>
      <c r="CRI268" s="726"/>
      <c r="CRJ268" s="726"/>
      <c r="CRK268" s="726"/>
      <c r="CRL268" s="726"/>
      <c r="CRM268" s="726"/>
      <c r="CRN268" s="726"/>
      <c r="CRO268" s="726"/>
      <c r="CRP268" s="726"/>
      <c r="CRQ268" s="726"/>
      <c r="CRR268" s="726"/>
      <c r="CRS268" s="726"/>
      <c r="CRT268" s="726"/>
      <c r="CRU268" s="726"/>
      <c r="CRV268" s="726"/>
      <c r="CRW268" s="726"/>
      <c r="CRX268" s="726"/>
      <c r="CRY268" s="726"/>
      <c r="CRZ268" s="726"/>
      <c r="CSA268" s="726"/>
      <c r="CSB268" s="726"/>
      <c r="CSC268" s="726"/>
      <c r="CSD268" s="726"/>
      <c r="CSE268" s="726"/>
      <c r="CSF268" s="726"/>
      <c r="CSG268" s="726"/>
      <c r="CSH268" s="726"/>
      <c r="CSI268" s="726"/>
      <c r="CSJ268" s="726"/>
      <c r="CSK268" s="726"/>
      <c r="CSL268" s="726"/>
      <c r="CSM268" s="726"/>
      <c r="CSN268" s="726"/>
      <c r="CSO268" s="726"/>
      <c r="CSP268" s="726"/>
      <c r="CSQ268" s="726"/>
      <c r="CSR268" s="726"/>
      <c r="CSS268" s="726"/>
      <c r="CST268" s="726"/>
      <c r="CSU268" s="726"/>
      <c r="CSV268" s="726"/>
      <c r="CSW268" s="726"/>
      <c r="CSX268" s="726"/>
      <c r="CSY268" s="726"/>
      <c r="CSZ268" s="726"/>
      <c r="CTA268" s="726"/>
      <c r="CTB268" s="726"/>
      <c r="CTC268" s="726"/>
      <c r="CTD268" s="726"/>
      <c r="CTE268" s="726"/>
      <c r="CTF268" s="726"/>
      <c r="CTG268" s="726"/>
      <c r="CTH268" s="726"/>
      <c r="CTI268" s="726"/>
      <c r="CTJ268" s="726"/>
      <c r="CTK268" s="726"/>
      <c r="CTL268" s="726"/>
      <c r="CTM268" s="726"/>
      <c r="CTN268" s="726"/>
      <c r="CTO268" s="726"/>
      <c r="CTP268" s="726"/>
      <c r="CTQ268" s="726"/>
      <c r="CTR268" s="726"/>
      <c r="CTS268" s="726"/>
      <c r="CTT268" s="726"/>
      <c r="CTU268" s="726"/>
      <c r="CTV268" s="726"/>
      <c r="CTW268" s="726"/>
      <c r="CTX268" s="726"/>
      <c r="CTY268" s="726"/>
      <c r="CTZ268" s="726"/>
      <c r="CUA268" s="726"/>
      <c r="CUB268" s="726"/>
      <c r="CUC268" s="726"/>
      <c r="CUD268" s="726"/>
      <c r="CUE268" s="726"/>
      <c r="CUF268" s="726"/>
      <c r="CUG268" s="726"/>
      <c r="CUH268" s="726"/>
      <c r="CUI268" s="726"/>
      <c r="CUJ268" s="726"/>
      <c r="CUK268" s="726"/>
      <c r="CUL268" s="726"/>
      <c r="CUM268" s="726"/>
      <c r="CUN268" s="726"/>
      <c r="CUO268" s="726"/>
      <c r="CUP268" s="726"/>
      <c r="CUQ268" s="726"/>
      <c r="CUR268" s="726"/>
      <c r="CUS268" s="726"/>
      <c r="CUT268" s="726"/>
      <c r="CUU268" s="726"/>
      <c r="CUV268" s="726"/>
      <c r="CUW268" s="726"/>
      <c r="CUX268" s="726"/>
      <c r="CUY268" s="726"/>
      <c r="CUZ268" s="726"/>
      <c r="CVA268" s="726"/>
      <c r="CVB268" s="726"/>
      <c r="CVC268" s="726"/>
      <c r="CVD268" s="726"/>
      <c r="CVE268" s="726"/>
      <c r="CVF268" s="726"/>
      <c r="CVG268" s="726"/>
      <c r="CVH268" s="726"/>
      <c r="CVI268" s="726"/>
      <c r="CVJ268" s="726"/>
      <c r="CVK268" s="726"/>
      <c r="CVL268" s="726"/>
      <c r="CVM268" s="726"/>
      <c r="CVN268" s="726"/>
      <c r="CVO268" s="726"/>
      <c r="CVP268" s="726"/>
      <c r="CVQ268" s="726"/>
      <c r="CVR268" s="726"/>
      <c r="CVS268" s="726"/>
      <c r="CVT268" s="726"/>
      <c r="CVU268" s="726"/>
      <c r="CVV268" s="726"/>
      <c r="CVW268" s="726"/>
      <c r="CVX268" s="726"/>
      <c r="CVY268" s="726"/>
      <c r="CVZ268" s="726"/>
      <c r="CWA268" s="726"/>
      <c r="CWB268" s="726"/>
      <c r="CWC268" s="726"/>
      <c r="CWD268" s="726"/>
      <c r="CWE268" s="726"/>
      <c r="CWF268" s="726"/>
      <c r="CWG268" s="726"/>
      <c r="CWH268" s="726"/>
      <c r="CWI268" s="726"/>
      <c r="CWJ268" s="726"/>
      <c r="CWK268" s="726"/>
      <c r="CWL268" s="726"/>
      <c r="CWM268" s="726"/>
      <c r="CWN268" s="726"/>
      <c r="CWO268" s="726"/>
      <c r="CWP268" s="726"/>
      <c r="CWQ268" s="726"/>
      <c r="CWR268" s="726"/>
      <c r="CWS268" s="726"/>
      <c r="CWT268" s="726"/>
      <c r="CWU268" s="726"/>
      <c r="CWV268" s="726"/>
      <c r="CWW268" s="726"/>
      <c r="CWX268" s="726"/>
      <c r="CWY268" s="726"/>
      <c r="CWZ268" s="726"/>
      <c r="CXA268" s="726"/>
      <c r="CXB268" s="726"/>
      <c r="CXC268" s="726"/>
      <c r="CXD268" s="726"/>
      <c r="CXE268" s="726"/>
      <c r="CXF268" s="726"/>
      <c r="CXG268" s="726"/>
      <c r="CXH268" s="726"/>
      <c r="CXI268" s="726"/>
      <c r="CXJ268" s="726"/>
      <c r="CXK268" s="726"/>
      <c r="CXL268" s="726"/>
      <c r="CXM268" s="726"/>
      <c r="CXN268" s="726"/>
      <c r="CXO268" s="726"/>
      <c r="CXP268" s="726"/>
      <c r="CXQ268" s="726"/>
      <c r="CXR268" s="726"/>
      <c r="CXS268" s="726"/>
      <c r="CXT268" s="726"/>
      <c r="CXU268" s="726"/>
      <c r="CXV268" s="726"/>
      <c r="CXW268" s="726"/>
      <c r="CXX268" s="726"/>
      <c r="CXY268" s="726"/>
      <c r="CXZ268" s="726"/>
      <c r="CYA268" s="726"/>
      <c r="CYB268" s="726"/>
      <c r="CYC268" s="726"/>
      <c r="CYD268" s="726"/>
      <c r="CYE268" s="726"/>
      <c r="CYF268" s="726"/>
      <c r="CYG268" s="726"/>
      <c r="CYH268" s="726"/>
      <c r="CYI268" s="726"/>
      <c r="CYJ268" s="726"/>
      <c r="CYK268" s="726"/>
      <c r="CYL268" s="726"/>
      <c r="CYM268" s="726"/>
      <c r="CYN268" s="726"/>
      <c r="CYO268" s="726"/>
      <c r="CYP268" s="726"/>
      <c r="CYQ268" s="726"/>
      <c r="CYR268" s="726"/>
      <c r="CYS268" s="726"/>
      <c r="CYT268" s="726"/>
      <c r="CYU268" s="726"/>
      <c r="CYV268" s="726"/>
      <c r="CYW268" s="726"/>
      <c r="CYX268" s="726"/>
      <c r="CYY268" s="726"/>
      <c r="CYZ268" s="726"/>
      <c r="CZA268" s="726"/>
      <c r="CZB268" s="726"/>
      <c r="CZC268" s="726"/>
      <c r="CZD268" s="726"/>
      <c r="CZE268" s="726"/>
      <c r="CZF268" s="726"/>
      <c r="CZG268" s="726"/>
      <c r="CZH268" s="726"/>
      <c r="CZI268" s="726"/>
      <c r="CZJ268" s="726"/>
      <c r="CZK268" s="726"/>
      <c r="CZL268" s="726"/>
      <c r="CZM268" s="726"/>
      <c r="CZN268" s="726"/>
      <c r="CZO268" s="726"/>
      <c r="CZP268" s="726"/>
      <c r="CZQ268" s="726"/>
      <c r="CZR268" s="726"/>
      <c r="CZS268" s="726"/>
      <c r="CZT268" s="726"/>
      <c r="CZU268" s="726"/>
      <c r="CZV268" s="726"/>
      <c r="CZW268" s="726"/>
      <c r="CZX268" s="726"/>
      <c r="CZY268" s="726"/>
      <c r="CZZ268" s="726"/>
      <c r="DAA268" s="726"/>
      <c r="DAB268" s="726"/>
      <c r="DAC268" s="726"/>
      <c r="DAD268" s="726"/>
      <c r="DAE268" s="726"/>
      <c r="DAF268" s="726"/>
      <c r="DAG268" s="726"/>
      <c r="DAH268" s="726"/>
      <c r="DAI268" s="726"/>
      <c r="DAJ268" s="726"/>
      <c r="DAK268" s="726"/>
      <c r="DAL268" s="726"/>
      <c r="DAM268" s="726"/>
      <c r="DAN268" s="726"/>
      <c r="DAO268" s="726"/>
      <c r="DAP268" s="726"/>
      <c r="DAQ268" s="726"/>
      <c r="DAR268" s="726"/>
      <c r="DAS268" s="726"/>
      <c r="DAT268" s="726"/>
      <c r="DAU268" s="726"/>
      <c r="DAV268" s="726"/>
      <c r="DAW268" s="726"/>
      <c r="DAX268" s="726"/>
      <c r="DAY268" s="726"/>
      <c r="DAZ268" s="726"/>
      <c r="DBA268" s="726"/>
      <c r="DBB268" s="726"/>
      <c r="DBC268" s="726"/>
      <c r="DBD268" s="726"/>
      <c r="DBE268" s="726"/>
      <c r="DBF268" s="726"/>
      <c r="DBG268" s="726"/>
      <c r="DBH268" s="726"/>
      <c r="DBI268" s="726"/>
      <c r="DBJ268" s="726"/>
      <c r="DBK268" s="726"/>
      <c r="DBL268" s="726"/>
      <c r="DBM268" s="726"/>
      <c r="DBN268" s="726"/>
      <c r="DBO268" s="726"/>
      <c r="DBP268" s="726"/>
      <c r="DBQ268" s="726"/>
      <c r="DBR268" s="726"/>
      <c r="DBS268" s="726"/>
      <c r="DBT268" s="726"/>
      <c r="DBU268" s="726"/>
      <c r="DBV268" s="726"/>
      <c r="DBW268" s="726"/>
      <c r="DBX268" s="726"/>
      <c r="DBY268" s="726"/>
      <c r="DBZ268" s="726"/>
      <c r="DCA268" s="726"/>
      <c r="DCB268" s="726"/>
      <c r="DCC268" s="726"/>
      <c r="DCD268" s="726"/>
      <c r="DCE268" s="726"/>
      <c r="DCF268" s="726"/>
      <c r="DCG268" s="726"/>
      <c r="DCH268" s="726"/>
      <c r="DCI268" s="726"/>
      <c r="DCJ268" s="726"/>
      <c r="DCK268" s="726"/>
      <c r="DCL268" s="726"/>
      <c r="DCM268" s="726"/>
      <c r="DCN268" s="726"/>
      <c r="DCO268" s="726"/>
      <c r="DCP268" s="726"/>
      <c r="DCQ268" s="726"/>
      <c r="DCR268" s="726"/>
      <c r="DCS268" s="726"/>
      <c r="DCT268" s="726"/>
      <c r="DCU268" s="726"/>
      <c r="DCV268" s="726"/>
      <c r="DCW268" s="726"/>
      <c r="DCX268" s="726"/>
      <c r="DCY268" s="726"/>
      <c r="DCZ268" s="726"/>
      <c r="DDA268" s="726"/>
      <c r="DDB268" s="726"/>
      <c r="DDC268" s="726"/>
      <c r="DDD268" s="726"/>
      <c r="DDE268" s="726"/>
      <c r="DDF268" s="726"/>
      <c r="DDG268" s="726"/>
      <c r="DDH268" s="726"/>
      <c r="DDI268" s="726"/>
      <c r="DDJ268" s="726"/>
      <c r="DDK268" s="726"/>
      <c r="DDL268" s="726"/>
      <c r="DDM268" s="726"/>
      <c r="DDN268" s="726"/>
      <c r="DDO268" s="726"/>
      <c r="DDP268" s="726"/>
      <c r="DDQ268" s="726"/>
      <c r="DDR268" s="726"/>
      <c r="DDS268" s="726"/>
      <c r="DDT268" s="726"/>
      <c r="DDU268" s="726"/>
      <c r="DDV268" s="726"/>
      <c r="DDW268" s="726"/>
      <c r="DDX268" s="726"/>
      <c r="DDY268" s="726"/>
      <c r="DDZ268" s="726"/>
      <c r="DEA268" s="726"/>
      <c r="DEB268" s="726"/>
      <c r="DEC268" s="726"/>
      <c r="DED268" s="726"/>
      <c r="DEE268" s="726"/>
      <c r="DEF268" s="726"/>
      <c r="DEG268" s="726"/>
      <c r="DEH268" s="726"/>
      <c r="DEI268" s="726"/>
      <c r="DEJ268" s="726"/>
      <c r="DEK268" s="726"/>
      <c r="DEL268" s="726"/>
      <c r="DEM268" s="726"/>
      <c r="DEN268" s="726"/>
      <c r="DEO268" s="726"/>
      <c r="DEP268" s="726"/>
      <c r="DEQ268" s="726"/>
      <c r="DER268" s="726"/>
      <c r="DES268" s="726"/>
      <c r="DET268" s="726"/>
      <c r="DEU268" s="726"/>
      <c r="DEV268" s="726"/>
      <c r="DEW268" s="726"/>
      <c r="DEX268" s="726"/>
      <c r="DEY268" s="726"/>
      <c r="DEZ268" s="726"/>
      <c r="DFA268" s="726"/>
      <c r="DFB268" s="726"/>
      <c r="DFC268" s="726"/>
      <c r="DFD268" s="726"/>
      <c r="DFE268" s="726"/>
      <c r="DFF268" s="726"/>
      <c r="DFG268" s="726"/>
      <c r="DFH268" s="726"/>
      <c r="DFI268" s="726"/>
      <c r="DFJ268" s="726"/>
      <c r="DFK268" s="726"/>
      <c r="DFL268" s="726"/>
      <c r="DFM268" s="726"/>
      <c r="DFN268" s="726"/>
      <c r="DFO268" s="726"/>
      <c r="DFP268" s="726"/>
      <c r="DFQ268" s="726"/>
      <c r="DFR268" s="726"/>
      <c r="DFS268" s="726"/>
      <c r="DFT268" s="726"/>
      <c r="DFU268" s="726"/>
      <c r="DFV268" s="726"/>
      <c r="DFW268" s="726"/>
      <c r="DFX268" s="726"/>
      <c r="DFY268" s="726"/>
      <c r="DFZ268" s="726"/>
      <c r="DGA268" s="726"/>
      <c r="DGB268" s="726"/>
      <c r="DGC268" s="726"/>
      <c r="DGD268" s="726"/>
      <c r="DGE268" s="726"/>
      <c r="DGF268" s="726"/>
      <c r="DGG268" s="726"/>
      <c r="DGH268" s="726"/>
      <c r="DGI268" s="726"/>
      <c r="DGJ268" s="726"/>
      <c r="DGK268" s="726"/>
      <c r="DGL268" s="726"/>
      <c r="DGM268" s="726"/>
      <c r="DGN268" s="726"/>
      <c r="DGO268" s="726"/>
      <c r="DGP268" s="726"/>
      <c r="DGQ268" s="726"/>
      <c r="DGR268" s="726"/>
      <c r="DGS268" s="726"/>
      <c r="DGT268" s="726"/>
      <c r="DGU268" s="726"/>
      <c r="DGV268" s="726"/>
      <c r="DGW268" s="726"/>
      <c r="DGX268" s="726"/>
      <c r="DGY268" s="726"/>
      <c r="DGZ268" s="726"/>
      <c r="DHA268" s="726"/>
      <c r="DHB268" s="726"/>
      <c r="DHC268" s="726"/>
      <c r="DHD268" s="726"/>
      <c r="DHE268" s="726"/>
      <c r="DHF268" s="726"/>
      <c r="DHG268" s="726"/>
      <c r="DHH268" s="726"/>
      <c r="DHI268" s="726"/>
      <c r="DHJ268" s="726"/>
      <c r="DHK268" s="726"/>
      <c r="DHL268" s="726"/>
      <c r="DHM268" s="726"/>
      <c r="DHN268" s="726"/>
      <c r="DHO268" s="726"/>
      <c r="DHP268" s="726"/>
      <c r="DHQ268" s="726"/>
      <c r="DHR268" s="726"/>
      <c r="DHS268" s="726"/>
      <c r="DHT268" s="726"/>
      <c r="DHU268" s="726"/>
      <c r="DHV268" s="726"/>
      <c r="DHW268" s="726"/>
      <c r="DHX268" s="726"/>
      <c r="DHY268" s="726"/>
      <c r="DHZ268" s="726"/>
      <c r="DIA268" s="726"/>
      <c r="DIB268" s="726"/>
      <c r="DIC268" s="726"/>
      <c r="DID268" s="726"/>
      <c r="DIE268" s="726"/>
      <c r="DIF268" s="726"/>
      <c r="DIG268" s="726"/>
      <c r="DIH268" s="726"/>
      <c r="DII268" s="726"/>
      <c r="DIJ268" s="726"/>
      <c r="DIK268" s="726"/>
      <c r="DIL268" s="726"/>
      <c r="DIM268" s="726"/>
      <c r="DIN268" s="726"/>
      <c r="DIO268" s="726"/>
      <c r="DIP268" s="726"/>
      <c r="DIQ268" s="726"/>
      <c r="DIR268" s="726"/>
      <c r="DIS268" s="726"/>
      <c r="DIT268" s="726"/>
      <c r="DIU268" s="726"/>
      <c r="DIV268" s="726"/>
      <c r="DIW268" s="726"/>
      <c r="DIX268" s="726"/>
      <c r="DIY268" s="726"/>
      <c r="DIZ268" s="726"/>
      <c r="DJA268" s="726"/>
      <c r="DJB268" s="726"/>
      <c r="DJC268" s="726"/>
      <c r="DJD268" s="726"/>
      <c r="DJE268" s="726"/>
      <c r="DJF268" s="726"/>
      <c r="DJG268" s="726"/>
      <c r="DJH268" s="726"/>
      <c r="DJI268" s="726"/>
      <c r="DJJ268" s="726"/>
      <c r="DJK268" s="726"/>
      <c r="DJL268" s="726"/>
      <c r="DJM268" s="726"/>
      <c r="DJN268" s="726"/>
      <c r="DJO268" s="726"/>
      <c r="DJP268" s="726"/>
      <c r="DJQ268" s="726"/>
      <c r="DJR268" s="726"/>
      <c r="DJS268" s="726"/>
      <c r="DJT268" s="726"/>
      <c r="DJU268" s="726"/>
      <c r="DJV268" s="726"/>
      <c r="DJW268" s="726"/>
      <c r="DJX268" s="726"/>
      <c r="DJY268" s="726"/>
      <c r="DJZ268" s="726"/>
      <c r="DKA268" s="726"/>
      <c r="DKB268" s="726"/>
      <c r="DKC268" s="726"/>
      <c r="DKD268" s="726"/>
      <c r="DKE268" s="726"/>
      <c r="DKF268" s="726"/>
      <c r="DKG268" s="726"/>
      <c r="DKH268" s="726"/>
      <c r="DKI268" s="726"/>
      <c r="DKJ268" s="726"/>
      <c r="DKK268" s="726"/>
      <c r="DKL268" s="726"/>
      <c r="DKM268" s="726"/>
      <c r="DKN268" s="726"/>
      <c r="DKO268" s="726"/>
      <c r="DKP268" s="726"/>
      <c r="DKQ268" s="726"/>
      <c r="DKR268" s="726"/>
      <c r="DKS268" s="726"/>
      <c r="DKT268" s="726"/>
      <c r="DKU268" s="726"/>
      <c r="DKV268" s="726"/>
      <c r="DKW268" s="726"/>
      <c r="DKX268" s="726"/>
      <c r="DKY268" s="726"/>
      <c r="DKZ268" s="726"/>
      <c r="DLA268" s="726"/>
      <c r="DLB268" s="726"/>
      <c r="DLC268" s="726"/>
      <c r="DLD268" s="726"/>
      <c r="DLE268" s="726"/>
      <c r="DLF268" s="726"/>
      <c r="DLG268" s="726"/>
      <c r="DLH268" s="726"/>
      <c r="DLI268" s="726"/>
      <c r="DLJ268" s="726"/>
      <c r="DLK268" s="726"/>
      <c r="DLL268" s="726"/>
      <c r="DLM268" s="726"/>
      <c r="DLN268" s="726"/>
      <c r="DLO268" s="726"/>
      <c r="DLP268" s="726"/>
      <c r="DLQ268" s="726"/>
      <c r="DLR268" s="726"/>
      <c r="DLS268" s="726"/>
      <c r="DLT268" s="726"/>
      <c r="DLU268" s="726"/>
      <c r="DLV268" s="726"/>
      <c r="DLW268" s="726"/>
      <c r="DLX268" s="726"/>
      <c r="DLY268" s="726"/>
      <c r="DLZ268" s="726"/>
      <c r="DMA268" s="726"/>
      <c r="DMB268" s="726"/>
      <c r="DMC268" s="726"/>
      <c r="DMD268" s="726"/>
      <c r="DME268" s="726"/>
      <c r="DMF268" s="726"/>
      <c r="DMG268" s="726"/>
      <c r="DMH268" s="726"/>
      <c r="DMI268" s="726"/>
      <c r="DMJ268" s="726"/>
      <c r="DMK268" s="726"/>
      <c r="DML268" s="726"/>
      <c r="DMM268" s="726"/>
      <c r="DMN268" s="726"/>
      <c r="DMO268" s="726"/>
      <c r="DMP268" s="726"/>
      <c r="DMQ268" s="726"/>
      <c r="DMR268" s="726"/>
      <c r="DMS268" s="726"/>
      <c r="DMT268" s="726"/>
      <c r="DMU268" s="726"/>
      <c r="DMV268" s="726"/>
      <c r="DMW268" s="726"/>
      <c r="DMX268" s="726"/>
      <c r="DMY268" s="726"/>
      <c r="DMZ268" s="726"/>
      <c r="DNA268" s="726"/>
      <c r="DNB268" s="726"/>
      <c r="DNC268" s="726"/>
      <c r="DND268" s="726"/>
      <c r="DNE268" s="726"/>
      <c r="DNF268" s="726"/>
      <c r="DNG268" s="726"/>
      <c r="DNH268" s="726"/>
      <c r="DNI268" s="726"/>
      <c r="DNJ268" s="726"/>
      <c r="DNK268" s="726"/>
      <c r="DNL268" s="726"/>
      <c r="DNM268" s="726"/>
      <c r="DNN268" s="726"/>
      <c r="DNO268" s="726"/>
      <c r="DNP268" s="726"/>
      <c r="DNQ268" s="726"/>
      <c r="DNR268" s="726"/>
      <c r="DNS268" s="726"/>
      <c r="DNT268" s="726"/>
      <c r="DNU268" s="726"/>
      <c r="DNV268" s="726"/>
      <c r="DNW268" s="726"/>
      <c r="DNX268" s="726"/>
      <c r="DNY268" s="726"/>
      <c r="DNZ268" s="726"/>
      <c r="DOA268" s="726"/>
      <c r="DOB268" s="726"/>
      <c r="DOC268" s="726"/>
      <c r="DOD268" s="726"/>
      <c r="DOE268" s="726"/>
      <c r="DOF268" s="726"/>
      <c r="DOG268" s="726"/>
      <c r="DOH268" s="726"/>
      <c r="DOI268" s="726"/>
      <c r="DOJ268" s="726"/>
      <c r="DOK268" s="726"/>
      <c r="DOL268" s="726"/>
      <c r="DOM268" s="726"/>
      <c r="DON268" s="726"/>
      <c r="DOO268" s="726"/>
      <c r="DOP268" s="726"/>
      <c r="DOQ268" s="726"/>
      <c r="DOR268" s="726"/>
      <c r="DOS268" s="726"/>
      <c r="DOT268" s="726"/>
      <c r="DOU268" s="726"/>
      <c r="DOV268" s="726"/>
      <c r="DOW268" s="726"/>
      <c r="DOX268" s="726"/>
      <c r="DOY268" s="726"/>
      <c r="DOZ268" s="726"/>
      <c r="DPA268" s="726"/>
      <c r="DPB268" s="726"/>
      <c r="DPC268" s="726"/>
      <c r="DPD268" s="726"/>
      <c r="DPE268" s="726"/>
      <c r="DPF268" s="726"/>
      <c r="DPG268" s="726"/>
      <c r="DPH268" s="726"/>
      <c r="DPI268" s="726"/>
      <c r="DPJ268" s="726"/>
      <c r="DPK268" s="726"/>
      <c r="DPL268" s="726"/>
      <c r="DPM268" s="726"/>
      <c r="DPN268" s="726"/>
      <c r="DPO268" s="726"/>
      <c r="DPP268" s="726"/>
      <c r="DPQ268" s="726"/>
      <c r="DPR268" s="726"/>
      <c r="DPS268" s="726"/>
      <c r="DPT268" s="726"/>
      <c r="DPU268" s="726"/>
      <c r="DPV268" s="726"/>
      <c r="DPW268" s="726"/>
      <c r="DPX268" s="726"/>
      <c r="DPY268" s="726"/>
      <c r="DPZ268" s="726"/>
      <c r="DQA268" s="726"/>
      <c r="DQB268" s="726"/>
      <c r="DQC268" s="726"/>
      <c r="DQD268" s="726"/>
      <c r="DQE268" s="726"/>
      <c r="DQF268" s="726"/>
      <c r="DQG268" s="726"/>
      <c r="DQH268" s="726"/>
      <c r="DQI268" s="726"/>
      <c r="DQJ268" s="726"/>
      <c r="DQK268" s="726"/>
      <c r="DQL268" s="726"/>
      <c r="DQM268" s="726"/>
      <c r="DQN268" s="726"/>
      <c r="DQO268" s="726"/>
      <c r="DQP268" s="726"/>
      <c r="DQQ268" s="726"/>
      <c r="DQR268" s="726"/>
      <c r="DQS268" s="726"/>
      <c r="DQT268" s="726"/>
      <c r="DQU268" s="726"/>
      <c r="DQV268" s="726"/>
      <c r="DQW268" s="726"/>
      <c r="DQX268" s="726"/>
      <c r="DQY268" s="726"/>
      <c r="DQZ268" s="726"/>
      <c r="DRA268" s="726"/>
      <c r="DRB268" s="726"/>
      <c r="DRC268" s="726"/>
      <c r="DRD268" s="726"/>
      <c r="DRE268" s="726"/>
      <c r="DRF268" s="726"/>
      <c r="DRG268" s="726"/>
      <c r="DRH268" s="726"/>
      <c r="DRI268" s="726"/>
      <c r="DRJ268" s="726"/>
      <c r="DRK268" s="726"/>
      <c r="DRL268" s="726"/>
      <c r="DRM268" s="726"/>
      <c r="DRN268" s="726"/>
      <c r="DRO268" s="726"/>
      <c r="DRP268" s="726"/>
      <c r="DRQ268" s="726"/>
      <c r="DRR268" s="726"/>
      <c r="DRS268" s="726"/>
      <c r="DRT268" s="726"/>
      <c r="DRU268" s="726"/>
      <c r="DRV268" s="726"/>
      <c r="DRW268" s="726"/>
      <c r="DRX268" s="726"/>
      <c r="DRY268" s="726"/>
      <c r="DRZ268" s="726"/>
      <c r="DSA268" s="726"/>
      <c r="DSB268" s="726"/>
      <c r="DSC268" s="726"/>
      <c r="DSD268" s="726"/>
      <c r="DSE268" s="726"/>
      <c r="DSF268" s="726"/>
      <c r="DSG268" s="726"/>
      <c r="DSH268" s="726"/>
      <c r="DSI268" s="726"/>
      <c r="DSJ268" s="726"/>
      <c r="DSK268" s="726"/>
      <c r="DSL268" s="726"/>
      <c r="DSM268" s="726"/>
      <c r="DSN268" s="726"/>
      <c r="DSO268" s="726"/>
      <c r="DSP268" s="726"/>
      <c r="DSQ268" s="726"/>
      <c r="DSR268" s="726"/>
      <c r="DSS268" s="726"/>
      <c r="DST268" s="726"/>
      <c r="DSU268" s="726"/>
      <c r="DSV268" s="726"/>
      <c r="DSW268" s="726"/>
      <c r="DSX268" s="726"/>
      <c r="DSY268" s="726"/>
      <c r="DSZ268" s="726"/>
      <c r="DTA268" s="726"/>
      <c r="DTB268" s="726"/>
      <c r="DTC268" s="726"/>
      <c r="DTD268" s="726"/>
      <c r="DTE268" s="726"/>
      <c r="DTF268" s="726"/>
      <c r="DTG268" s="726"/>
      <c r="DTH268" s="726"/>
      <c r="DTI268" s="726"/>
      <c r="DTJ268" s="726"/>
      <c r="DTK268" s="726"/>
      <c r="DTL268" s="726"/>
      <c r="DTM268" s="726"/>
      <c r="DTN268" s="726"/>
      <c r="DTO268" s="726"/>
      <c r="DTP268" s="726"/>
      <c r="DTQ268" s="726"/>
      <c r="DTR268" s="726"/>
      <c r="DTS268" s="726"/>
      <c r="DTT268" s="726"/>
      <c r="DTU268" s="726"/>
      <c r="DTV268" s="726"/>
      <c r="DTW268" s="726"/>
      <c r="DTX268" s="726"/>
      <c r="DTY268" s="726"/>
      <c r="DTZ268" s="726"/>
      <c r="DUA268" s="726"/>
      <c r="DUB268" s="726"/>
      <c r="DUC268" s="726"/>
      <c r="DUD268" s="726"/>
      <c r="DUE268" s="726"/>
      <c r="DUF268" s="726"/>
      <c r="DUG268" s="726"/>
      <c r="DUH268" s="726"/>
      <c r="DUI268" s="726"/>
      <c r="DUJ268" s="726"/>
      <c r="DUK268" s="726"/>
      <c r="DUL268" s="726"/>
      <c r="DUM268" s="726"/>
      <c r="DUN268" s="726"/>
      <c r="DUO268" s="726"/>
      <c r="DUP268" s="726"/>
      <c r="DUQ268" s="726"/>
      <c r="DUR268" s="726"/>
      <c r="DUS268" s="726"/>
      <c r="DUT268" s="726"/>
      <c r="DUU268" s="726"/>
      <c r="DUV268" s="726"/>
      <c r="DUW268" s="726"/>
      <c r="DUX268" s="726"/>
      <c r="DUY268" s="726"/>
      <c r="DUZ268" s="726"/>
      <c r="DVA268" s="726"/>
      <c r="DVB268" s="726"/>
      <c r="DVC268" s="726"/>
      <c r="DVD268" s="726"/>
      <c r="DVE268" s="726"/>
      <c r="DVF268" s="726"/>
      <c r="DVG268" s="726"/>
      <c r="DVH268" s="726"/>
      <c r="DVI268" s="726"/>
      <c r="DVJ268" s="726"/>
      <c r="DVK268" s="726"/>
      <c r="DVL268" s="726"/>
      <c r="DVM268" s="726"/>
      <c r="DVN268" s="726"/>
      <c r="DVO268" s="726"/>
      <c r="DVP268" s="726"/>
      <c r="DVQ268" s="726"/>
      <c r="DVR268" s="726"/>
      <c r="DVS268" s="726"/>
      <c r="DVT268" s="726"/>
      <c r="DVU268" s="726"/>
      <c r="DVV268" s="726"/>
      <c r="DVW268" s="726"/>
      <c r="DVX268" s="726"/>
      <c r="DVY268" s="726"/>
      <c r="DVZ268" s="726"/>
      <c r="DWA268" s="726"/>
      <c r="DWB268" s="726"/>
      <c r="DWC268" s="726"/>
      <c r="DWD268" s="726"/>
      <c r="DWE268" s="726"/>
      <c r="DWF268" s="726"/>
      <c r="DWG268" s="726"/>
      <c r="DWH268" s="726"/>
      <c r="DWI268" s="726"/>
      <c r="DWJ268" s="726"/>
      <c r="DWK268" s="726"/>
      <c r="DWL268" s="726"/>
      <c r="DWM268" s="726"/>
      <c r="DWN268" s="726"/>
      <c r="DWO268" s="726"/>
      <c r="DWP268" s="726"/>
      <c r="DWQ268" s="726"/>
      <c r="DWR268" s="726"/>
      <c r="DWS268" s="726"/>
      <c r="DWT268" s="726"/>
      <c r="DWU268" s="726"/>
      <c r="DWV268" s="726"/>
      <c r="DWW268" s="726"/>
      <c r="DWX268" s="726"/>
      <c r="DWY268" s="726"/>
      <c r="DWZ268" s="726"/>
      <c r="DXA268" s="726"/>
      <c r="DXB268" s="726"/>
      <c r="DXC268" s="726"/>
      <c r="DXD268" s="726"/>
      <c r="DXE268" s="726"/>
      <c r="DXF268" s="726"/>
      <c r="DXG268" s="726"/>
      <c r="DXH268" s="726"/>
      <c r="DXI268" s="726"/>
      <c r="DXJ268" s="726"/>
      <c r="DXK268" s="726"/>
      <c r="DXL268" s="726"/>
      <c r="DXM268" s="726"/>
      <c r="DXN268" s="726"/>
      <c r="DXO268" s="726"/>
      <c r="DXP268" s="726"/>
      <c r="DXQ268" s="726"/>
      <c r="DXR268" s="726"/>
      <c r="DXS268" s="726"/>
      <c r="DXT268" s="726"/>
      <c r="DXU268" s="726"/>
      <c r="DXV268" s="726"/>
      <c r="DXW268" s="726"/>
      <c r="DXX268" s="726"/>
      <c r="DXY268" s="726"/>
      <c r="DXZ268" s="726"/>
      <c r="DYA268" s="726"/>
      <c r="DYB268" s="726"/>
      <c r="DYC268" s="726"/>
      <c r="DYD268" s="726"/>
      <c r="DYE268" s="726"/>
      <c r="DYF268" s="726"/>
      <c r="DYG268" s="726"/>
      <c r="DYH268" s="726"/>
      <c r="DYI268" s="726"/>
      <c r="DYJ268" s="726"/>
      <c r="DYK268" s="726"/>
      <c r="DYL268" s="726"/>
      <c r="DYM268" s="726"/>
      <c r="DYN268" s="726"/>
      <c r="DYO268" s="726"/>
      <c r="DYP268" s="726"/>
      <c r="DYQ268" s="726"/>
      <c r="DYR268" s="726"/>
      <c r="DYS268" s="726"/>
      <c r="DYT268" s="726"/>
      <c r="DYU268" s="726"/>
      <c r="DYV268" s="726"/>
      <c r="DYW268" s="726"/>
      <c r="DYX268" s="726"/>
      <c r="DYY268" s="726"/>
      <c r="DYZ268" s="726"/>
      <c r="DZA268" s="726"/>
      <c r="DZB268" s="726"/>
      <c r="DZC268" s="726"/>
      <c r="DZD268" s="726"/>
      <c r="DZE268" s="726"/>
      <c r="DZF268" s="726"/>
      <c r="DZG268" s="726"/>
      <c r="DZH268" s="726"/>
      <c r="DZI268" s="726"/>
      <c r="DZJ268" s="726"/>
      <c r="DZK268" s="726"/>
      <c r="DZL268" s="726"/>
      <c r="DZM268" s="726"/>
      <c r="DZN268" s="726"/>
      <c r="DZO268" s="726"/>
      <c r="DZP268" s="726"/>
      <c r="DZQ268" s="726"/>
      <c r="DZR268" s="726"/>
      <c r="DZS268" s="726"/>
      <c r="DZT268" s="726"/>
      <c r="DZU268" s="726"/>
      <c r="DZV268" s="726"/>
      <c r="DZW268" s="726"/>
      <c r="DZX268" s="726"/>
      <c r="DZY268" s="726"/>
      <c r="DZZ268" s="726"/>
      <c r="EAA268" s="726"/>
      <c r="EAB268" s="726"/>
      <c r="EAC268" s="726"/>
      <c r="EAD268" s="726"/>
      <c r="EAE268" s="726"/>
      <c r="EAF268" s="726"/>
      <c r="EAG268" s="726"/>
      <c r="EAH268" s="726"/>
      <c r="EAI268" s="726"/>
      <c r="EAJ268" s="726"/>
      <c r="EAK268" s="726"/>
      <c r="EAL268" s="726"/>
      <c r="EAM268" s="726"/>
      <c r="EAN268" s="726"/>
      <c r="EAO268" s="726"/>
      <c r="EAP268" s="726"/>
      <c r="EAQ268" s="726"/>
      <c r="EAR268" s="726"/>
      <c r="EAS268" s="726"/>
      <c r="EAT268" s="726"/>
      <c r="EAU268" s="726"/>
      <c r="EAV268" s="726"/>
      <c r="EAW268" s="726"/>
      <c r="EAX268" s="726"/>
      <c r="EAY268" s="726"/>
      <c r="EAZ268" s="726"/>
      <c r="EBA268" s="726"/>
      <c r="EBB268" s="726"/>
      <c r="EBC268" s="726"/>
      <c r="EBD268" s="726"/>
      <c r="EBE268" s="726"/>
      <c r="EBF268" s="726"/>
      <c r="EBG268" s="726"/>
      <c r="EBH268" s="726"/>
      <c r="EBI268" s="726"/>
      <c r="EBJ268" s="726"/>
      <c r="EBK268" s="726"/>
      <c r="EBL268" s="726"/>
      <c r="EBM268" s="726"/>
      <c r="EBN268" s="726"/>
      <c r="EBO268" s="726"/>
      <c r="EBP268" s="726"/>
      <c r="EBQ268" s="726"/>
      <c r="EBR268" s="726"/>
      <c r="EBS268" s="726"/>
      <c r="EBT268" s="726"/>
      <c r="EBU268" s="726"/>
      <c r="EBV268" s="726"/>
      <c r="EBW268" s="726"/>
      <c r="EBX268" s="726"/>
      <c r="EBY268" s="726"/>
      <c r="EBZ268" s="726"/>
      <c r="ECA268" s="726"/>
      <c r="ECB268" s="726"/>
      <c r="ECC268" s="726"/>
      <c r="ECD268" s="726"/>
      <c r="ECE268" s="726"/>
      <c r="ECF268" s="726"/>
      <c r="ECG268" s="726"/>
      <c r="ECH268" s="726"/>
      <c r="ECI268" s="726"/>
      <c r="ECJ268" s="726"/>
      <c r="ECK268" s="726"/>
      <c r="ECL268" s="726"/>
      <c r="ECM268" s="726"/>
      <c r="ECN268" s="726"/>
      <c r="ECO268" s="726"/>
      <c r="ECP268" s="726"/>
      <c r="ECQ268" s="726"/>
      <c r="ECR268" s="726"/>
      <c r="ECS268" s="726"/>
      <c r="ECT268" s="726"/>
      <c r="ECU268" s="726"/>
      <c r="ECV268" s="726"/>
      <c r="ECW268" s="726"/>
      <c r="ECX268" s="726"/>
      <c r="ECY268" s="726"/>
      <c r="ECZ268" s="726"/>
      <c r="EDA268" s="726"/>
      <c r="EDB268" s="726"/>
      <c r="EDC268" s="726"/>
      <c r="EDD268" s="726"/>
      <c r="EDE268" s="726"/>
      <c r="EDF268" s="726"/>
      <c r="EDG268" s="726"/>
      <c r="EDH268" s="726"/>
      <c r="EDI268" s="726"/>
      <c r="EDJ268" s="726"/>
      <c r="EDK268" s="726"/>
      <c r="EDL268" s="726"/>
      <c r="EDM268" s="726"/>
      <c r="EDN268" s="726"/>
      <c r="EDO268" s="726"/>
      <c r="EDP268" s="726"/>
      <c r="EDQ268" s="726"/>
      <c r="EDR268" s="726"/>
      <c r="EDS268" s="726"/>
      <c r="EDT268" s="726"/>
      <c r="EDU268" s="726"/>
      <c r="EDV268" s="726"/>
      <c r="EDW268" s="726"/>
      <c r="EDX268" s="726"/>
      <c r="EDY268" s="726"/>
      <c r="EDZ268" s="726"/>
      <c r="EEA268" s="726"/>
      <c r="EEB268" s="726"/>
      <c r="EEC268" s="726"/>
      <c r="EED268" s="726"/>
      <c r="EEE268" s="726"/>
      <c r="EEF268" s="726"/>
      <c r="EEG268" s="726"/>
      <c r="EEH268" s="726"/>
      <c r="EEI268" s="726"/>
      <c r="EEJ268" s="726"/>
      <c r="EEK268" s="726"/>
      <c r="EEL268" s="726"/>
      <c r="EEM268" s="726"/>
      <c r="EEN268" s="726"/>
      <c r="EEO268" s="726"/>
      <c r="EEP268" s="726"/>
      <c r="EEQ268" s="726"/>
      <c r="EER268" s="726"/>
      <c r="EES268" s="726"/>
      <c r="EET268" s="726"/>
      <c r="EEU268" s="726"/>
      <c r="EEV268" s="726"/>
      <c r="EEW268" s="726"/>
      <c r="EEX268" s="726"/>
      <c r="EEY268" s="726"/>
      <c r="EEZ268" s="726"/>
      <c r="EFA268" s="726"/>
      <c r="EFB268" s="726"/>
      <c r="EFC268" s="726"/>
      <c r="EFD268" s="726"/>
      <c r="EFE268" s="726"/>
      <c r="EFF268" s="726"/>
      <c r="EFG268" s="726"/>
      <c r="EFH268" s="726"/>
      <c r="EFI268" s="726"/>
      <c r="EFJ268" s="726"/>
      <c r="EFK268" s="726"/>
      <c r="EFL268" s="726"/>
      <c r="EFM268" s="726"/>
      <c r="EFN268" s="726"/>
      <c r="EFO268" s="726"/>
      <c r="EFP268" s="726"/>
      <c r="EFQ268" s="726"/>
      <c r="EFR268" s="726"/>
      <c r="EFS268" s="726"/>
      <c r="EFT268" s="726"/>
      <c r="EFU268" s="726"/>
      <c r="EFV268" s="726"/>
      <c r="EFW268" s="726"/>
      <c r="EFX268" s="726"/>
      <c r="EFY268" s="726"/>
      <c r="EFZ268" s="726"/>
      <c r="EGA268" s="726"/>
      <c r="EGB268" s="726"/>
      <c r="EGC268" s="726"/>
      <c r="EGD268" s="726"/>
      <c r="EGE268" s="726"/>
      <c r="EGF268" s="726"/>
      <c r="EGG268" s="726"/>
      <c r="EGH268" s="726"/>
      <c r="EGI268" s="726"/>
      <c r="EGJ268" s="726"/>
      <c r="EGK268" s="726"/>
      <c r="EGL268" s="726"/>
      <c r="EGM268" s="726"/>
      <c r="EGN268" s="726"/>
      <c r="EGO268" s="726"/>
      <c r="EGP268" s="726"/>
      <c r="EGQ268" s="726"/>
      <c r="EGR268" s="726"/>
      <c r="EGS268" s="726"/>
      <c r="EGT268" s="726"/>
      <c r="EGU268" s="726"/>
      <c r="EGV268" s="726"/>
      <c r="EGW268" s="726"/>
      <c r="EGX268" s="726"/>
      <c r="EGY268" s="726"/>
      <c r="EGZ268" s="726"/>
      <c r="EHA268" s="726"/>
      <c r="EHB268" s="726"/>
      <c r="EHC268" s="726"/>
      <c r="EHD268" s="726"/>
      <c r="EHE268" s="726"/>
      <c r="EHF268" s="726"/>
      <c r="EHG268" s="726"/>
      <c r="EHH268" s="726"/>
      <c r="EHI268" s="726"/>
      <c r="EHJ268" s="726"/>
      <c r="EHK268" s="726"/>
      <c r="EHL268" s="726"/>
      <c r="EHM268" s="726"/>
      <c r="EHN268" s="726"/>
      <c r="EHO268" s="726"/>
      <c r="EHP268" s="726"/>
      <c r="EHQ268" s="726"/>
      <c r="EHR268" s="726"/>
      <c r="EHS268" s="726"/>
      <c r="EHT268" s="726"/>
      <c r="EHU268" s="726"/>
      <c r="EHV268" s="726"/>
      <c r="EHW268" s="726"/>
      <c r="EHX268" s="726"/>
      <c r="EHY268" s="726"/>
      <c r="EHZ268" s="726"/>
      <c r="EIA268" s="726"/>
      <c r="EIB268" s="726"/>
      <c r="EIC268" s="726"/>
      <c r="EID268" s="726"/>
      <c r="EIE268" s="726"/>
      <c r="EIF268" s="726"/>
      <c r="EIG268" s="726"/>
      <c r="EIH268" s="726"/>
      <c r="EII268" s="726"/>
      <c r="EIJ268" s="726"/>
      <c r="EIK268" s="726"/>
      <c r="EIL268" s="726"/>
      <c r="EIM268" s="726"/>
      <c r="EIN268" s="726"/>
      <c r="EIO268" s="726"/>
      <c r="EIP268" s="726"/>
      <c r="EIQ268" s="726"/>
      <c r="EIR268" s="726"/>
      <c r="EIS268" s="726"/>
      <c r="EIT268" s="726"/>
      <c r="EIU268" s="726"/>
      <c r="EIV268" s="726"/>
      <c r="EIW268" s="726"/>
      <c r="EIX268" s="726"/>
      <c r="EIY268" s="726"/>
      <c r="EIZ268" s="726"/>
      <c r="EJA268" s="726"/>
      <c r="EJB268" s="726"/>
      <c r="EJC268" s="726"/>
      <c r="EJD268" s="726"/>
      <c r="EJE268" s="726"/>
      <c r="EJF268" s="726"/>
      <c r="EJG268" s="726"/>
      <c r="EJH268" s="726"/>
      <c r="EJI268" s="726"/>
      <c r="EJJ268" s="726"/>
      <c r="EJK268" s="726"/>
      <c r="EJL268" s="726"/>
      <c r="EJM268" s="726"/>
      <c r="EJN268" s="726"/>
      <c r="EJO268" s="726"/>
      <c r="EJP268" s="726"/>
      <c r="EJQ268" s="726"/>
      <c r="EJR268" s="726"/>
      <c r="EJS268" s="726"/>
      <c r="EJT268" s="726"/>
      <c r="EJU268" s="726"/>
      <c r="EJV268" s="726"/>
      <c r="EJW268" s="726"/>
      <c r="EJX268" s="726"/>
      <c r="EJY268" s="726"/>
      <c r="EJZ268" s="726"/>
      <c r="EKA268" s="726"/>
      <c r="EKB268" s="726"/>
      <c r="EKC268" s="726"/>
      <c r="EKD268" s="726"/>
      <c r="EKE268" s="726"/>
      <c r="EKF268" s="726"/>
      <c r="EKG268" s="726"/>
      <c r="EKH268" s="726"/>
      <c r="EKI268" s="726"/>
      <c r="EKJ268" s="726"/>
      <c r="EKK268" s="726"/>
      <c r="EKL268" s="726"/>
      <c r="EKM268" s="726"/>
      <c r="EKN268" s="726"/>
      <c r="EKO268" s="726"/>
      <c r="EKP268" s="726"/>
      <c r="EKQ268" s="726"/>
      <c r="EKR268" s="726"/>
      <c r="EKS268" s="726"/>
      <c r="EKT268" s="726"/>
      <c r="EKU268" s="726"/>
      <c r="EKV268" s="726"/>
      <c r="EKW268" s="726"/>
      <c r="EKX268" s="726"/>
      <c r="EKY268" s="726"/>
      <c r="EKZ268" s="726"/>
      <c r="ELA268" s="726"/>
      <c r="ELB268" s="726"/>
      <c r="ELC268" s="726"/>
      <c r="ELD268" s="726"/>
      <c r="ELE268" s="726"/>
      <c r="ELF268" s="726"/>
      <c r="ELG268" s="726"/>
      <c r="ELH268" s="726"/>
      <c r="ELI268" s="726"/>
      <c r="ELJ268" s="726"/>
      <c r="ELK268" s="726"/>
      <c r="ELL268" s="726"/>
      <c r="ELM268" s="726"/>
      <c r="ELN268" s="726"/>
      <c r="ELO268" s="726"/>
      <c r="ELP268" s="726"/>
      <c r="ELQ268" s="726"/>
      <c r="ELR268" s="726"/>
      <c r="ELS268" s="726"/>
      <c r="ELT268" s="726"/>
      <c r="ELU268" s="726"/>
      <c r="ELV268" s="726"/>
      <c r="ELW268" s="726"/>
      <c r="ELX268" s="726"/>
      <c r="ELY268" s="726"/>
      <c r="ELZ268" s="726"/>
      <c r="EMA268" s="726"/>
      <c r="EMB268" s="726"/>
      <c r="EMC268" s="726"/>
      <c r="EMD268" s="726"/>
      <c r="EME268" s="726"/>
      <c r="EMF268" s="726"/>
      <c r="EMG268" s="726"/>
      <c r="EMH268" s="726"/>
      <c r="EMI268" s="726"/>
      <c r="EMJ268" s="726"/>
      <c r="EMK268" s="726"/>
      <c r="EML268" s="726"/>
      <c r="EMM268" s="726"/>
      <c r="EMN268" s="726"/>
      <c r="EMO268" s="726"/>
      <c r="EMP268" s="726"/>
      <c r="EMQ268" s="726"/>
      <c r="EMR268" s="726"/>
      <c r="EMS268" s="726"/>
      <c r="EMT268" s="726"/>
      <c r="EMU268" s="726"/>
      <c r="EMV268" s="726"/>
      <c r="EMW268" s="726"/>
      <c r="EMX268" s="726"/>
      <c r="EMY268" s="726"/>
      <c r="EMZ268" s="726"/>
      <c r="ENA268" s="726"/>
      <c r="ENB268" s="726"/>
      <c r="ENC268" s="726"/>
      <c r="END268" s="726"/>
      <c r="ENE268" s="726"/>
      <c r="ENF268" s="726"/>
      <c r="ENG268" s="726"/>
      <c r="ENH268" s="726"/>
      <c r="ENI268" s="726"/>
      <c r="ENJ268" s="726"/>
      <c r="ENK268" s="726"/>
      <c r="ENL268" s="726"/>
      <c r="ENM268" s="726"/>
      <c r="ENN268" s="726"/>
      <c r="ENO268" s="726"/>
      <c r="ENP268" s="726"/>
      <c r="ENQ268" s="726"/>
      <c r="ENR268" s="726"/>
      <c r="ENS268" s="726"/>
      <c r="ENT268" s="726"/>
      <c r="ENU268" s="726"/>
      <c r="ENV268" s="726"/>
      <c r="ENW268" s="726"/>
      <c r="ENX268" s="726"/>
      <c r="ENY268" s="726"/>
      <c r="ENZ268" s="726"/>
      <c r="EOA268" s="726"/>
      <c r="EOB268" s="726"/>
      <c r="EOC268" s="726"/>
      <c r="EOD268" s="726"/>
      <c r="EOE268" s="726"/>
      <c r="EOF268" s="726"/>
      <c r="EOG268" s="726"/>
      <c r="EOH268" s="726"/>
      <c r="EOI268" s="726"/>
      <c r="EOJ268" s="726"/>
      <c r="EOK268" s="726"/>
      <c r="EOL268" s="726"/>
      <c r="EOM268" s="726"/>
      <c r="EON268" s="726"/>
      <c r="EOO268" s="726"/>
      <c r="EOP268" s="726"/>
      <c r="EOQ268" s="726"/>
      <c r="EOR268" s="726"/>
      <c r="EOS268" s="726"/>
      <c r="EOT268" s="726"/>
      <c r="EOU268" s="726"/>
      <c r="EOV268" s="726"/>
      <c r="EOW268" s="726"/>
      <c r="EOX268" s="726"/>
      <c r="EOY268" s="726"/>
      <c r="EOZ268" s="726"/>
      <c r="EPA268" s="726"/>
      <c r="EPB268" s="726"/>
      <c r="EPC268" s="726"/>
      <c r="EPD268" s="726"/>
      <c r="EPE268" s="726"/>
      <c r="EPF268" s="726"/>
      <c r="EPG268" s="726"/>
      <c r="EPH268" s="726"/>
      <c r="EPI268" s="726"/>
      <c r="EPJ268" s="726"/>
      <c r="EPK268" s="726"/>
      <c r="EPL268" s="726"/>
      <c r="EPM268" s="726"/>
      <c r="EPN268" s="726"/>
      <c r="EPO268" s="726"/>
      <c r="EPP268" s="726"/>
      <c r="EPQ268" s="726"/>
      <c r="EPR268" s="726"/>
      <c r="EPS268" s="726"/>
      <c r="EPT268" s="726"/>
      <c r="EPU268" s="726"/>
      <c r="EPV268" s="726"/>
      <c r="EPW268" s="726"/>
      <c r="EPX268" s="726"/>
      <c r="EPY268" s="726"/>
      <c r="EPZ268" s="726"/>
      <c r="EQA268" s="726"/>
      <c r="EQB268" s="726"/>
      <c r="EQC268" s="726"/>
      <c r="EQD268" s="726"/>
      <c r="EQE268" s="726"/>
      <c r="EQF268" s="726"/>
      <c r="EQG268" s="726"/>
      <c r="EQH268" s="726"/>
      <c r="EQI268" s="726"/>
      <c r="EQJ268" s="726"/>
      <c r="EQK268" s="726"/>
      <c r="EQL268" s="726"/>
      <c r="EQM268" s="726"/>
      <c r="EQN268" s="726"/>
      <c r="EQO268" s="726"/>
      <c r="EQP268" s="726"/>
      <c r="EQQ268" s="726"/>
      <c r="EQR268" s="726"/>
      <c r="EQS268" s="726"/>
      <c r="EQT268" s="726"/>
      <c r="EQU268" s="726"/>
      <c r="EQV268" s="726"/>
      <c r="EQW268" s="726"/>
      <c r="EQX268" s="726"/>
      <c r="EQY268" s="726"/>
      <c r="EQZ268" s="726"/>
      <c r="ERA268" s="726"/>
      <c r="ERB268" s="726"/>
      <c r="ERC268" s="726"/>
      <c r="ERD268" s="726"/>
      <c r="ERE268" s="726"/>
      <c r="ERF268" s="726"/>
      <c r="ERG268" s="726"/>
      <c r="ERH268" s="726"/>
      <c r="ERI268" s="726"/>
      <c r="ERJ268" s="726"/>
      <c r="ERK268" s="726"/>
      <c r="ERL268" s="726"/>
      <c r="ERM268" s="726"/>
      <c r="ERN268" s="726"/>
      <c r="ERO268" s="726"/>
      <c r="ERP268" s="726"/>
      <c r="ERQ268" s="726"/>
      <c r="ERR268" s="726"/>
      <c r="ERS268" s="726"/>
      <c r="ERT268" s="726"/>
      <c r="ERU268" s="726"/>
      <c r="ERV268" s="726"/>
      <c r="ERW268" s="726"/>
      <c r="ERX268" s="726"/>
      <c r="ERY268" s="726"/>
      <c r="ERZ268" s="726"/>
      <c r="ESA268" s="726"/>
      <c r="ESB268" s="726"/>
      <c r="ESC268" s="726"/>
      <c r="ESD268" s="726"/>
      <c r="ESE268" s="726"/>
      <c r="ESF268" s="726"/>
      <c r="ESG268" s="726"/>
      <c r="ESH268" s="726"/>
      <c r="ESI268" s="726"/>
      <c r="ESJ268" s="726"/>
      <c r="ESK268" s="726"/>
      <c r="ESL268" s="726"/>
      <c r="ESM268" s="726"/>
      <c r="ESN268" s="726"/>
      <c r="ESO268" s="726"/>
      <c r="ESP268" s="726"/>
      <c r="ESQ268" s="726"/>
      <c r="ESR268" s="726"/>
      <c r="ESS268" s="726"/>
      <c r="EST268" s="726"/>
      <c r="ESU268" s="726"/>
      <c r="ESV268" s="726"/>
      <c r="ESW268" s="726"/>
      <c r="ESX268" s="726"/>
      <c r="ESY268" s="726"/>
      <c r="ESZ268" s="726"/>
      <c r="ETA268" s="726"/>
      <c r="ETB268" s="726"/>
      <c r="ETC268" s="726"/>
      <c r="ETD268" s="726"/>
      <c r="ETE268" s="726"/>
      <c r="ETF268" s="726"/>
      <c r="ETG268" s="726"/>
      <c r="ETH268" s="726"/>
      <c r="ETI268" s="726"/>
      <c r="ETJ268" s="726"/>
      <c r="ETK268" s="726"/>
      <c r="ETL268" s="726"/>
      <c r="ETM268" s="726"/>
      <c r="ETN268" s="726"/>
      <c r="ETO268" s="726"/>
      <c r="ETP268" s="726"/>
      <c r="ETQ268" s="726"/>
      <c r="ETR268" s="726"/>
      <c r="ETS268" s="726"/>
      <c r="ETT268" s="726"/>
      <c r="ETU268" s="726"/>
      <c r="ETV268" s="726"/>
      <c r="ETW268" s="726"/>
      <c r="ETX268" s="726"/>
      <c r="ETY268" s="726"/>
      <c r="ETZ268" s="726"/>
      <c r="EUA268" s="726"/>
      <c r="EUB268" s="726"/>
      <c r="EUC268" s="726"/>
      <c r="EUD268" s="726"/>
      <c r="EUE268" s="726"/>
      <c r="EUF268" s="726"/>
      <c r="EUG268" s="726"/>
      <c r="EUH268" s="726"/>
      <c r="EUI268" s="726"/>
      <c r="EUJ268" s="726"/>
      <c r="EUK268" s="726"/>
      <c r="EUL268" s="726"/>
      <c r="EUM268" s="726"/>
      <c r="EUN268" s="726"/>
      <c r="EUO268" s="726"/>
      <c r="EUP268" s="726"/>
      <c r="EUQ268" s="726"/>
      <c r="EUR268" s="726"/>
      <c r="EUS268" s="726"/>
      <c r="EUT268" s="726"/>
      <c r="EUU268" s="726"/>
      <c r="EUV268" s="726"/>
      <c r="EUW268" s="726"/>
      <c r="EUX268" s="726"/>
      <c r="EUY268" s="726"/>
      <c r="EUZ268" s="726"/>
      <c r="EVA268" s="726"/>
      <c r="EVB268" s="726"/>
      <c r="EVC268" s="726"/>
      <c r="EVD268" s="726"/>
      <c r="EVE268" s="726"/>
      <c r="EVF268" s="726"/>
      <c r="EVG268" s="726"/>
      <c r="EVH268" s="726"/>
      <c r="EVI268" s="726"/>
      <c r="EVJ268" s="726"/>
      <c r="EVK268" s="726"/>
      <c r="EVL268" s="726"/>
      <c r="EVM268" s="726"/>
      <c r="EVN268" s="726"/>
      <c r="EVO268" s="726"/>
      <c r="EVP268" s="726"/>
      <c r="EVQ268" s="726"/>
      <c r="EVR268" s="726"/>
      <c r="EVS268" s="726"/>
      <c r="EVT268" s="726"/>
      <c r="EVU268" s="726"/>
      <c r="EVV268" s="726"/>
      <c r="EVW268" s="726"/>
      <c r="EVX268" s="726"/>
      <c r="EVY268" s="726"/>
      <c r="EVZ268" s="726"/>
      <c r="EWA268" s="726"/>
      <c r="EWB268" s="726"/>
      <c r="EWC268" s="726"/>
      <c r="EWD268" s="726"/>
      <c r="EWE268" s="726"/>
      <c r="EWF268" s="726"/>
      <c r="EWG268" s="726"/>
      <c r="EWH268" s="726"/>
      <c r="EWI268" s="726"/>
      <c r="EWJ268" s="726"/>
      <c r="EWK268" s="726"/>
      <c r="EWL268" s="726"/>
      <c r="EWM268" s="726"/>
      <c r="EWN268" s="726"/>
      <c r="EWO268" s="726"/>
      <c r="EWP268" s="726"/>
      <c r="EWQ268" s="726"/>
      <c r="EWR268" s="726"/>
      <c r="EWS268" s="726"/>
      <c r="EWT268" s="726"/>
      <c r="EWU268" s="726"/>
      <c r="EWV268" s="726"/>
      <c r="EWW268" s="726"/>
      <c r="EWX268" s="726"/>
      <c r="EWY268" s="726"/>
      <c r="EWZ268" s="726"/>
      <c r="EXA268" s="726"/>
      <c r="EXB268" s="726"/>
      <c r="EXC268" s="726"/>
      <c r="EXD268" s="726"/>
      <c r="EXE268" s="726"/>
      <c r="EXF268" s="726"/>
      <c r="EXG268" s="726"/>
      <c r="EXH268" s="726"/>
      <c r="EXI268" s="726"/>
      <c r="EXJ268" s="726"/>
      <c r="EXK268" s="726"/>
      <c r="EXL268" s="726"/>
      <c r="EXM268" s="726"/>
      <c r="EXN268" s="726"/>
      <c r="EXO268" s="726"/>
      <c r="EXP268" s="726"/>
      <c r="EXQ268" s="726"/>
      <c r="EXR268" s="726"/>
      <c r="EXS268" s="726"/>
      <c r="EXT268" s="726"/>
      <c r="EXU268" s="726"/>
      <c r="EXV268" s="726"/>
      <c r="EXW268" s="726"/>
      <c r="EXX268" s="726"/>
      <c r="EXY268" s="726"/>
      <c r="EXZ268" s="726"/>
      <c r="EYA268" s="726"/>
      <c r="EYB268" s="726"/>
      <c r="EYC268" s="726"/>
      <c r="EYD268" s="726"/>
      <c r="EYE268" s="726"/>
      <c r="EYF268" s="726"/>
      <c r="EYG268" s="726"/>
      <c r="EYH268" s="726"/>
      <c r="EYI268" s="726"/>
      <c r="EYJ268" s="726"/>
      <c r="EYK268" s="726"/>
      <c r="EYL268" s="726"/>
      <c r="EYM268" s="726"/>
      <c r="EYN268" s="726"/>
      <c r="EYO268" s="726"/>
      <c r="EYP268" s="726"/>
      <c r="EYQ268" s="726"/>
      <c r="EYR268" s="726"/>
      <c r="EYS268" s="726"/>
      <c r="EYT268" s="726"/>
      <c r="EYU268" s="726"/>
      <c r="EYV268" s="726"/>
      <c r="EYW268" s="726"/>
      <c r="EYX268" s="726"/>
      <c r="EYY268" s="726"/>
      <c r="EYZ268" s="726"/>
      <c r="EZA268" s="726"/>
      <c r="EZB268" s="726"/>
      <c r="EZC268" s="726"/>
      <c r="EZD268" s="726"/>
      <c r="EZE268" s="726"/>
      <c r="EZF268" s="726"/>
      <c r="EZG268" s="726"/>
      <c r="EZH268" s="726"/>
      <c r="EZI268" s="726"/>
      <c r="EZJ268" s="726"/>
      <c r="EZK268" s="726"/>
      <c r="EZL268" s="726"/>
      <c r="EZM268" s="726"/>
      <c r="EZN268" s="726"/>
      <c r="EZO268" s="726"/>
      <c r="EZP268" s="726"/>
      <c r="EZQ268" s="726"/>
      <c r="EZR268" s="726"/>
      <c r="EZS268" s="726"/>
      <c r="EZT268" s="726"/>
      <c r="EZU268" s="726"/>
      <c r="EZV268" s="726"/>
      <c r="EZW268" s="726"/>
      <c r="EZX268" s="726"/>
      <c r="EZY268" s="726"/>
      <c r="EZZ268" s="726"/>
      <c r="FAA268" s="726"/>
      <c r="FAB268" s="726"/>
      <c r="FAC268" s="726"/>
      <c r="FAD268" s="726"/>
      <c r="FAE268" s="726"/>
      <c r="FAF268" s="726"/>
      <c r="FAG268" s="726"/>
      <c r="FAH268" s="726"/>
      <c r="FAI268" s="726"/>
      <c r="FAJ268" s="726"/>
      <c r="FAK268" s="726"/>
      <c r="FAL268" s="726"/>
      <c r="FAM268" s="726"/>
      <c r="FAN268" s="726"/>
      <c r="FAO268" s="726"/>
      <c r="FAP268" s="726"/>
      <c r="FAQ268" s="726"/>
      <c r="FAR268" s="726"/>
      <c r="FAS268" s="726"/>
      <c r="FAT268" s="726"/>
      <c r="FAU268" s="726"/>
      <c r="FAV268" s="726"/>
      <c r="FAW268" s="726"/>
      <c r="FAX268" s="726"/>
      <c r="FAY268" s="726"/>
      <c r="FAZ268" s="726"/>
      <c r="FBA268" s="726"/>
      <c r="FBB268" s="726"/>
      <c r="FBC268" s="726"/>
      <c r="FBD268" s="726"/>
      <c r="FBE268" s="726"/>
      <c r="FBF268" s="726"/>
      <c r="FBG268" s="726"/>
      <c r="FBH268" s="726"/>
      <c r="FBI268" s="726"/>
      <c r="FBJ268" s="726"/>
      <c r="FBK268" s="726"/>
      <c r="FBL268" s="726"/>
      <c r="FBM268" s="726"/>
      <c r="FBN268" s="726"/>
      <c r="FBO268" s="726"/>
      <c r="FBP268" s="726"/>
      <c r="FBQ268" s="726"/>
      <c r="FBR268" s="726"/>
      <c r="FBS268" s="726"/>
      <c r="FBT268" s="726"/>
      <c r="FBU268" s="726"/>
      <c r="FBV268" s="726"/>
      <c r="FBW268" s="726"/>
      <c r="FBX268" s="726"/>
      <c r="FBY268" s="726"/>
      <c r="FBZ268" s="726"/>
      <c r="FCA268" s="726"/>
      <c r="FCB268" s="726"/>
      <c r="FCC268" s="726"/>
      <c r="FCD268" s="726"/>
      <c r="FCE268" s="726"/>
      <c r="FCF268" s="726"/>
      <c r="FCG268" s="726"/>
      <c r="FCH268" s="726"/>
      <c r="FCI268" s="726"/>
      <c r="FCJ268" s="726"/>
      <c r="FCK268" s="726"/>
      <c r="FCL268" s="726"/>
      <c r="FCM268" s="726"/>
      <c r="FCN268" s="726"/>
      <c r="FCO268" s="726"/>
      <c r="FCP268" s="726"/>
      <c r="FCQ268" s="726"/>
      <c r="FCR268" s="726"/>
      <c r="FCS268" s="726"/>
      <c r="FCT268" s="726"/>
      <c r="FCU268" s="726"/>
      <c r="FCV268" s="726"/>
      <c r="FCW268" s="726"/>
      <c r="FCX268" s="726"/>
      <c r="FCY268" s="726"/>
      <c r="FCZ268" s="726"/>
      <c r="FDA268" s="726"/>
      <c r="FDB268" s="726"/>
      <c r="FDC268" s="726"/>
      <c r="FDD268" s="726"/>
      <c r="FDE268" s="726"/>
      <c r="FDF268" s="726"/>
      <c r="FDG268" s="726"/>
      <c r="FDH268" s="726"/>
      <c r="FDI268" s="726"/>
      <c r="FDJ268" s="726"/>
      <c r="FDK268" s="726"/>
      <c r="FDL268" s="726"/>
      <c r="FDM268" s="726"/>
      <c r="FDN268" s="726"/>
      <c r="FDO268" s="726"/>
      <c r="FDP268" s="726"/>
      <c r="FDQ268" s="726"/>
      <c r="FDR268" s="726"/>
      <c r="FDS268" s="726"/>
      <c r="FDT268" s="726"/>
      <c r="FDU268" s="726"/>
      <c r="FDV268" s="726"/>
      <c r="FDW268" s="726"/>
      <c r="FDX268" s="726"/>
      <c r="FDY268" s="726"/>
      <c r="FDZ268" s="726"/>
      <c r="FEA268" s="726"/>
      <c r="FEB268" s="726"/>
      <c r="FEC268" s="726"/>
      <c r="FED268" s="726"/>
      <c r="FEE268" s="726"/>
      <c r="FEF268" s="726"/>
      <c r="FEG268" s="726"/>
      <c r="FEH268" s="726"/>
      <c r="FEI268" s="726"/>
      <c r="FEJ268" s="726"/>
      <c r="FEK268" s="726"/>
      <c r="FEL268" s="726"/>
      <c r="FEM268" s="726"/>
      <c r="FEN268" s="726"/>
      <c r="FEO268" s="726"/>
      <c r="FEP268" s="726"/>
      <c r="FEQ268" s="726"/>
      <c r="FER268" s="726"/>
      <c r="FES268" s="726"/>
      <c r="FET268" s="726"/>
      <c r="FEU268" s="726"/>
      <c r="FEV268" s="726"/>
      <c r="FEW268" s="726"/>
      <c r="FEX268" s="726"/>
      <c r="FEY268" s="726"/>
      <c r="FEZ268" s="726"/>
      <c r="FFA268" s="726"/>
      <c r="FFB268" s="726"/>
      <c r="FFC268" s="726"/>
      <c r="FFD268" s="726"/>
      <c r="FFE268" s="726"/>
      <c r="FFF268" s="726"/>
      <c r="FFG268" s="726"/>
      <c r="FFH268" s="726"/>
      <c r="FFI268" s="726"/>
      <c r="FFJ268" s="726"/>
      <c r="FFK268" s="726"/>
      <c r="FFL268" s="726"/>
      <c r="FFM268" s="726"/>
      <c r="FFN268" s="726"/>
      <c r="FFO268" s="726"/>
      <c r="FFP268" s="726"/>
      <c r="FFQ268" s="726"/>
      <c r="FFR268" s="726"/>
      <c r="FFS268" s="726"/>
      <c r="FFT268" s="726"/>
      <c r="FFU268" s="726"/>
      <c r="FFV268" s="726"/>
      <c r="FFW268" s="726"/>
      <c r="FFX268" s="726"/>
      <c r="FFY268" s="726"/>
      <c r="FFZ268" s="726"/>
      <c r="FGA268" s="726"/>
      <c r="FGB268" s="726"/>
      <c r="FGC268" s="726"/>
      <c r="FGD268" s="726"/>
      <c r="FGE268" s="726"/>
      <c r="FGF268" s="726"/>
      <c r="FGG268" s="726"/>
      <c r="FGH268" s="726"/>
      <c r="FGI268" s="726"/>
      <c r="FGJ268" s="726"/>
      <c r="FGK268" s="726"/>
      <c r="FGL268" s="726"/>
      <c r="FGM268" s="726"/>
      <c r="FGN268" s="726"/>
      <c r="FGO268" s="726"/>
      <c r="FGP268" s="726"/>
      <c r="FGQ268" s="726"/>
      <c r="FGR268" s="726"/>
      <c r="FGS268" s="726"/>
      <c r="FGT268" s="726"/>
      <c r="FGU268" s="726"/>
      <c r="FGV268" s="726"/>
      <c r="FGW268" s="726"/>
      <c r="FGX268" s="726"/>
      <c r="FGY268" s="726"/>
      <c r="FGZ268" s="726"/>
      <c r="FHA268" s="726"/>
      <c r="FHB268" s="726"/>
      <c r="FHC268" s="726"/>
      <c r="FHD268" s="726"/>
      <c r="FHE268" s="726"/>
      <c r="FHF268" s="726"/>
      <c r="FHG268" s="726"/>
      <c r="FHH268" s="726"/>
      <c r="FHI268" s="726"/>
      <c r="FHJ268" s="726"/>
      <c r="FHK268" s="726"/>
      <c r="FHL268" s="726"/>
      <c r="FHM268" s="726"/>
      <c r="FHN268" s="726"/>
      <c r="FHO268" s="726"/>
      <c r="FHP268" s="726"/>
      <c r="FHQ268" s="726"/>
      <c r="FHR268" s="726"/>
      <c r="FHS268" s="726"/>
      <c r="FHT268" s="726"/>
      <c r="FHU268" s="726"/>
      <c r="FHV268" s="726"/>
      <c r="FHW268" s="726"/>
      <c r="FHX268" s="726"/>
      <c r="FHY268" s="726"/>
      <c r="FHZ268" s="726"/>
      <c r="FIA268" s="726"/>
      <c r="FIB268" s="726"/>
      <c r="FIC268" s="726"/>
      <c r="FID268" s="726"/>
      <c r="FIE268" s="726"/>
      <c r="FIF268" s="726"/>
      <c r="FIG268" s="726"/>
      <c r="FIH268" s="726"/>
      <c r="FII268" s="726"/>
      <c r="FIJ268" s="726"/>
      <c r="FIK268" s="726"/>
      <c r="FIL268" s="726"/>
      <c r="FIM268" s="726"/>
      <c r="FIN268" s="726"/>
      <c r="FIO268" s="726"/>
      <c r="FIP268" s="726"/>
      <c r="FIQ268" s="726"/>
      <c r="FIR268" s="726"/>
      <c r="FIS268" s="726"/>
      <c r="FIT268" s="726"/>
      <c r="FIU268" s="726"/>
      <c r="FIV268" s="726"/>
      <c r="FIW268" s="726"/>
      <c r="FIX268" s="726"/>
      <c r="FIY268" s="726"/>
      <c r="FIZ268" s="726"/>
      <c r="FJA268" s="726"/>
      <c r="FJB268" s="726"/>
      <c r="FJC268" s="726"/>
      <c r="FJD268" s="726"/>
      <c r="FJE268" s="726"/>
      <c r="FJF268" s="726"/>
      <c r="FJG268" s="726"/>
      <c r="FJH268" s="726"/>
      <c r="FJI268" s="726"/>
      <c r="FJJ268" s="726"/>
      <c r="FJK268" s="726"/>
      <c r="FJL268" s="726"/>
      <c r="FJM268" s="726"/>
      <c r="FJN268" s="726"/>
      <c r="FJO268" s="726"/>
      <c r="FJP268" s="726"/>
      <c r="FJQ268" s="726"/>
      <c r="FJR268" s="726"/>
      <c r="FJS268" s="726"/>
      <c r="FJT268" s="726"/>
      <c r="FJU268" s="726"/>
      <c r="FJV268" s="726"/>
      <c r="FJW268" s="726"/>
      <c r="FJX268" s="726"/>
      <c r="FJY268" s="726"/>
      <c r="FJZ268" s="726"/>
      <c r="FKA268" s="726"/>
      <c r="FKB268" s="726"/>
      <c r="FKC268" s="726"/>
      <c r="FKD268" s="726"/>
      <c r="FKE268" s="726"/>
      <c r="FKF268" s="726"/>
      <c r="FKG268" s="726"/>
      <c r="FKH268" s="726"/>
      <c r="FKI268" s="726"/>
      <c r="FKJ268" s="726"/>
      <c r="FKK268" s="726"/>
      <c r="FKL268" s="726"/>
      <c r="FKM268" s="726"/>
      <c r="FKN268" s="726"/>
      <c r="FKO268" s="726"/>
      <c r="FKP268" s="726"/>
      <c r="FKQ268" s="726"/>
      <c r="FKR268" s="726"/>
      <c r="FKS268" s="726"/>
      <c r="FKT268" s="726"/>
      <c r="FKU268" s="726"/>
      <c r="FKV268" s="726"/>
      <c r="FKW268" s="726"/>
      <c r="FKX268" s="726"/>
      <c r="FKY268" s="726"/>
      <c r="FKZ268" s="726"/>
      <c r="FLA268" s="726"/>
      <c r="FLB268" s="726"/>
      <c r="FLC268" s="726"/>
      <c r="FLD268" s="726"/>
      <c r="FLE268" s="726"/>
      <c r="FLF268" s="726"/>
      <c r="FLG268" s="726"/>
      <c r="FLH268" s="726"/>
      <c r="FLI268" s="726"/>
      <c r="FLJ268" s="726"/>
      <c r="FLK268" s="726"/>
      <c r="FLL268" s="726"/>
      <c r="FLM268" s="726"/>
      <c r="FLN268" s="726"/>
      <c r="FLO268" s="726"/>
      <c r="FLP268" s="726"/>
      <c r="FLQ268" s="726"/>
      <c r="FLR268" s="726"/>
      <c r="FLS268" s="726"/>
      <c r="FLT268" s="726"/>
      <c r="FLU268" s="726"/>
      <c r="FLV268" s="726"/>
      <c r="FLW268" s="726"/>
      <c r="FLX268" s="726"/>
      <c r="FLY268" s="726"/>
      <c r="FLZ268" s="726"/>
      <c r="FMA268" s="726"/>
      <c r="FMB268" s="726"/>
      <c r="FMC268" s="726"/>
      <c r="FMD268" s="726"/>
      <c r="FME268" s="726"/>
      <c r="FMF268" s="726"/>
      <c r="FMG268" s="726"/>
      <c r="FMH268" s="726"/>
      <c r="FMI268" s="726"/>
      <c r="FMJ268" s="726"/>
      <c r="FMK268" s="726"/>
      <c r="FML268" s="726"/>
      <c r="FMM268" s="726"/>
      <c r="FMN268" s="726"/>
      <c r="FMO268" s="726"/>
      <c r="FMP268" s="726"/>
      <c r="FMQ268" s="726"/>
      <c r="FMR268" s="726"/>
      <c r="FMS268" s="726"/>
      <c r="FMT268" s="726"/>
      <c r="FMU268" s="726"/>
      <c r="FMV268" s="726"/>
      <c r="FMW268" s="726"/>
      <c r="FMX268" s="726"/>
      <c r="FMY268" s="726"/>
      <c r="FMZ268" s="726"/>
      <c r="FNA268" s="726"/>
      <c r="FNB268" s="726"/>
      <c r="FNC268" s="726"/>
      <c r="FND268" s="726"/>
      <c r="FNE268" s="726"/>
      <c r="FNF268" s="726"/>
      <c r="FNG268" s="726"/>
      <c r="FNH268" s="726"/>
      <c r="FNI268" s="726"/>
      <c r="FNJ268" s="726"/>
      <c r="FNK268" s="726"/>
      <c r="FNL268" s="726"/>
      <c r="FNM268" s="726"/>
      <c r="FNN268" s="726"/>
      <c r="FNO268" s="726"/>
      <c r="FNP268" s="726"/>
      <c r="FNQ268" s="726"/>
      <c r="FNR268" s="726"/>
      <c r="FNS268" s="726"/>
      <c r="FNT268" s="726"/>
      <c r="FNU268" s="726"/>
      <c r="FNV268" s="726"/>
      <c r="FNW268" s="726"/>
      <c r="FNX268" s="726"/>
      <c r="FNY268" s="726"/>
      <c r="FNZ268" s="726"/>
      <c r="FOA268" s="726"/>
      <c r="FOB268" s="726"/>
      <c r="FOC268" s="726"/>
      <c r="FOD268" s="726"/>
      <c r="FOE268" s="726"/>
      <c r="FOF268" s="726"/>
      <c r="FOG268" s="726"/>
      <c r="FOH268" s="726"/>
      <c r="FOI268" s="726"/>
      <c r="FOJ268" s="726"/>
      <c r="FOK268" s="726"/>
      <c r="FOL268" s="726"/>
      <c r="FOM268" s="726"/>
      <c r="FON268" s="726"/>
      <c r="FOO268" s="726"/>
      <c r="FOP268" s="726"/>
      <c r="FOQ268" s="726"/>
      <c r="FOR268" s="726"/>
      <c r="FOS268" s="726"/>
      <c r="FOT268" s="726"/>
      <c r="FOU268" s="726"/>
      <c r="FOV268" s="726"/>
      <c r="FOW268" s="726"/>
      <c r="FOX268" s="726"/>
      <c r="FOY268" s="726"/>
      <c r="FOZ268" s="726"/>
      <c r="FPA268" s="726"/>
      <c r="FPB268" s="726"/>
      <c r="FPC268" s="726"/>
      <c r="FPD268" s="726"/>
      <c r="FPE268" s="726"/>
      <c r="FPF268" s="726"/>
      <c r="FPG268" s="726"/>
      <c r="FPH268" s="726"/>
      <c r="FPI268" s="726"/>
      <c r="FPJ268" s="726"/>
      <c r="FPK268" s="726"/>
      <c r="FPL268" s="726"/>
      <c r="FPM268" s="726"/>
      <c r="FPN268" s="726"/>
      <c r="FPO268" s="726"/>
      <c r="FPP268" s="726"/>
      <c r="FPQ268" s="726"/>
      <c r="FPR268" s="726"/>
      <c r="FPS268" s="726"/>
      <c r="FPT268" s="726"/>
      <c r="FPU268" s="726"/>
      <c r="FPV268" s="726"/>
      <c r="FPW268" s="726"/>
      <c r="FPX268" s="726"/>
      <c r="FPY268" s="726"/>
      <c r="FPZ268" s="726"/>
      <c r="FQA268" s="726"/>
      <c r="FQB268" s="726"/>
      <c r="FQC268" s="726"/>
      <c r="FQD268" s="726"/>
      <c r="FQE268" s="726"/>
      <c r="FQF268" s="726"/>
      <c r="FQG268" s="726"/>
      <c r="FQH268" s="726"/>
      <c r="FQI268" s="726"/>
      <c r="FQJ268" s="726"/>
      <c r="FQK268" s="726"/>
      <c r="FQL268" s="726"/>
      <c r="FQM268" s="726"/>
      <c r="FQN268" s="726"/>
      <c r="FQO268" s="726"/>
      <c r="FQP268" s="726"/>
      <c r="FQQ268" s="726"/>
      <c r="FQR268" s="726"/>
      <c r="FQS268" s="726"/>
      <c r="FQT268" s="726"/>
      <c r="FQU268" s="726"/>
      <c r="FQV268" s="726"/>
      <c r="FQW268" s="726"/>
      <c r="FQX268" s="726"/>
      <c r="FQY268" s="726"/>
      <c r="FQZ268" s="726"/>
      <c r="FRA268" s="726"/>
      <c r="FRB268" s="726"/>
      <c r="FRC268" s="726"/>
      <c r="FRD268" s="726"/>
      <c r="FRE268" s="726"/>
      <c r="FRF268" s="726"/>
      <c r="FRG268" s="726"/>
      <c r="FRH268" s="726"/>
      <c r="FRI268" s="726"/>
      <c r="FRJ268" s="726"/>
      <c r="FRK268" s="726"/>
      <c r="FRL268" s="726"/>
      <c r="FRM268" s="726"/>
      <c r="FRN268" s="726"/>
      <c r="FRO268" s="726"/>
      <c r="FRP268" s="726"/>
      <c r="FRQ268" s="726"/>
      <c r="FRR268" s="726"/>
      <c r="FRS268" s="726"/>
      <c r="FRT268" s="726"/>
      <c r="FRU268" s="726"/>
      <c r="FRV268" s="726"/>
      <c r="FRW268" s="726"/>
      <c r="FRX268" s="726"/>
      <c r="FRY268" s="726"/>
      <c r="FRZ268" s="726"/>
      <c r="FSA268" s="726"/>
      <c r="FSB268" s="726"/>
      <c r="FSC268" s="726"/>
      <c r="FSD268" s="726"/>
      <c r="FSE268" s="726"/>
      <c r="FSF268" s="726"/>
      <c r="FSG268" s="726"/>
      <c r="FSH268" s="726"/>
      <c r="FSI268" s="726"/>
      <c r="FSJ268" s="726"/>
      <c r="FSK268" s="726"/>
      <c r="FSL268" s="726"/>
      <c r="FSM268" s="726"/>
      <c r="FSN268" s="726"/>
      <c r="FSO268" s="726"/>
      <c r="FSP268" s="726"/>
      <c r="FSQ268" s="726"/>
      <c r="FSR268" s="726"/>
      <c r="FSS268" s="726"/>
      <c r="FST268" s="726"/>
      <c r="FSU268" s="726"/>
      <c r="FSV268" s="726"/>
      <c r="FSW268" s="726"/>
      <c r="FSX268" s="726"/>
      <c r="FSY268" s="726"/>
      <c r="FSZ268" s="726"/>
      <c r="FTA268" s="726"/>
      <c r="FTB268" s="726"/>
      <c r="FTC268" s="726"/>
      <c r="FTD268" s="726"/>
      <c r="FTE268" s="726"/>
      <c r="FTF268" s="726"/>
      <c r="FTG268" s="726"/>
      <c r="FTH268" s="726"/>
      <c r="FTI268" s="726"/>
      <c r="FTJ268" s="726"/>
      <c r="FTK268" s="726"/>
      <c r="FTL268" s="726"/>
      <c r="FTM268" s="726"/>
      <c r="FTN268" s="726"/>
      <c r="FTO268" s="726"/>
      <c r="FTP268" s="726"/>
      <c r="FTQ268" s="726"/>
      <c r="FTR268" s="726"/>
      <c r="FTS268" s="726"/>
      <c r="FTT268" s="726"/>
      <c r="FTU268" s="726"/>
      <c r="FTV268" s="726"/>
      <c r="FTW268" s="726"/>
      <c r="FTX268" s="726"/>
      <c r="FTY268" s="726"/>
      <c r="FTZ268" s="726"/>
      <c r="FUA268" s="726"/>
      <c r="FUB268" s="726"/>
      <c r="FUC268" s="726"/>
      <c r="FUD268" s="726"/>
      <c r="FUE268" s="726"/>
      <c r="FUF268" s="726"/>
      <c r="FUG268" s="726"/>
      <c r="FUH268" s="726"/>
      <c r="FUI268" s="726"/>
      <c r="FUJ268" s="726"/>
      <c r="FUK268" s="726"/>
      <c r="FUL268" s="726"/>
      <c r="FUM268" s="726"/>
      <c r="FUN268" s="726"/>
      <c r="FUO268" s="726"/>
      <c r="FUP268" s="726"/>
      <c r="FUQ268" s="726"/>
      <c r="FUR268" s="726"/>
      <c r="FUS268" s="726"/>
      <c r="FUT268" s="726"/>
      <c r="FUU268" s="726"/>
      <c r="FUV268" s="726"/>
      <c r="FUW268" s="726"/>
      <c r="FUX268" s="726"/>
      <c r="FUY268" s="726"/>
      <c r="FUZ268" s="726"/>
      <c r="FVA268" s="726"/>
      <c r="FVB268" s="726"/>
      <c r="FVC268" s="726"/>
      <c r="FVD268" s="726"/>
      <c r="FVE268" s="726"/>
      <c r="FVF268" s="726"/>
      <c r="FVG268" s="726"/>
      <c r="FVH268" s="726"/>
      <c r="FVI268" s="726"/>
      <c r="FVJ268" s="726"/>
      <c r="FVK268" s="726"/>
      <c r="FVL268" s="726"/>
      <c r="FVM268" s="726"/>
      <c r="FVN268" s="726"/>
      <c r="FVO268" s="726"/>
      <c r="FVP268" s="726"/>
      <c r="FVQ268" s="726"/>
      <c r="FVR268" s="726"/>
      <c r="FVS268" s="726"/>
      <c r="FVT268" s="726"/>
      <c r="FVU268" s="726"/>
      <c r="FVV268" s="726"/>
      <c r="FVW268" s="726"/>
      <c r="FVX268" s="726"/>
      <c r="FVY268" s="726"/>
      <c r="FVZ268" s="726"/>
      <c r="FWA268" s="726"/>
      <c r="FWB268" s="726"/>
      <c r="FWC268" s="726"/>
      <c r="FWD268" s="726"/>
      <c r="FWE268" s="726"/>
      <c r="FWF268" s="726"/>
      <c r="FWG268" s="726"/>
      <c r="FWH268" s="726"/>
      <c r="FWI268" s="726"/>
      <c r="FWJ268" s="726"/>
      <c r="FWK268" s="726"/>
      <c r="FWL268" s="726"/>
      <c r="FWM268" s="726"/>
      <c r="FWN268" s="726"/>
      <c r="FWO268" s="726"/>
      <c r="FWP268" s="726"/>
      <c r="FWQ268" s="726"/>
      <c r="FWR268" s="726"/>
      <c r="FWS268" s="726"/>
      <c r="FWT268" s="726"/>
      <c r="FWU268" s="726"/>
      <c r="FWV268" s="726"/>
      <c r="FWW268" s="726"/>
      <c r="FWX268" s="726"/>
      <c r="FWY268" s="726"/>
      <c r="FWZ268" s="726"/>
      <c r="FXA268" s="726"/>
      <c r="FXB268" s="726"/>
      <c r="FXC268" s="726"/>
      <c r="FXD268" s="726"/>
      <c r="FXE268" s="726"/>
      <c r="FXF268" s="726"/>
      <c r="FXG268" s="726"/>
      <c r="FXH268" s="726"/>
      <c r="FXI268" s="726"/>
      <c r="FXJ268" s="726"/>
      <c r="FXK268" s="726"/>
      <c r="FXL268" s="726"/>
      <c r="FXM268" s="726"/>
      <c r="FXN268" s="726"/>
      <c r="FXO268" s="726"/>
      <c r="FXP268" s="726"/>
      <c r="FXQ268" s="726"/>
      <c r="FXR268" s="726"/>
      <c r="FXS268" s="726"/>
      <c r="FXT268" s="726"/>
      <c r="FXU268" s="726"/>
      <c r="FXV268" s="726"/>
      <c r="FXW268" s="726"/>
      <c r="FXX268" s="726"/>
      <c r="FXY268" s="726"/>
      <c r="FXZ268" s="726"/>
      <c r="FYA268" s="726"/>
      <c r="FYB268" s="726"/>
      <c r="FYC268" s="726"/>
      <c r="FYD268" s="726"/>
      <c r="FYE268" s="726"/>
      <c r="FYF268" s="726"/>
      <c r="FYG268" s="726"/>
      <c r="FYH268" s="726"/>
      <c r="FYI268" s="726"/>
      <c r="FYJ268" s="726"/>
      <c r="FYK268" s="726"/>
      <c r="FYL268" s="726"/>
      <c r="FYM268" s="726"/>
      <c r="FYN268" s="726"/>
      <c r="FYO268" s="726"/>
      <c r="FYP268" s="726"/>
      <c r="FYQ268" s="726"/>
      <c r="FYR268" s="726"/>
      <c r="FYS268" s="726"/>
      <c r="FYT268" s="726"/>
      <c r="FYU268" s="726"/>
      <c r="FYV268" s="726"/>
      <c r="FYW268" s="726"/>
      <c r="FYX268" s="726"/>
      <c r="FYY268" s="726"/>
      <c r="FYZ268" s="726"/>
      <c r="FZA268" s="726"/>
      <c r="FZB268" s="726"/>
      <c r="FZC268" s="726"/>
      <c r="FZD268" s="726"/>
      <c r="FZE268" s="726"/>
      <c r="FZF268" s="726"/>
      <c r="FZG268" s="726"/>
      <c r="FZH268" s="726"/>
      <c r="FZI268" s="726"/>
      <c r="FZJ268" s="726"/>
      <c r="FZK268" s="726"/>
      <c r="FZL268" s="726"/>
      <c r="FZM268" s="726"/>
      <c r="FZN268" s="726"/>
      <c r="FZO268" s="726"/>
      <c r="FZP268" s="726"/>
      <c r="FZQ268" s="726"/>
      <c r="FZR268" s="726"/>
      <c r="FZS268" s="726"/>
      <c r="FZT268" s="726"/>
      <c r="FZU268" s="726"/>
      <c r="FZV268" s="726"/>
      <c r="FZW268" s="726"/>
      <c r="FZX268" s="726"/>
      <c r="FZY268" s="726"/>
      <c r="FZZ268" s="726"/>
      <c r="GAA268" s="726"/>
      <c r="GAB268" s="726"/>
      <c r="GAC268" s="726"/>
      <c r="GAD268" s="726"/>
      <c r="GAE268" s="726"/>
      <c r="GAF268" s="726"/>
      <c r="GAG268" s="726"/>
      <c r="GAH268" s="726"/>
      <c r="GAI268" s="726"/>
      <c r="GAJ268" s="726"/>
      <c r="GAK268" s="726"/>
      <c r="GAL268" s="726"/>
      <c r="GAM268" s="726"/>
      <c r="GAN268" s="726"/>
      <c r="GAO268" s="726"/>
      <c r="GAP268" s="726"/>
      <c r="GAQ268" s="726"/>
      <c r="GAR268" s="726"/>
      <c r="GAS268" s="726"/>
      <c r="GAT268" s="726"/>
      <c r="GAU268" s="726"/>
      <c r="GAV268" s="726"/>
      <c r="GAW268" s="726"/>
      <c r="GAX268" s="726"/>
      <c r="GAY268" s="726"/>
      <c r="GAZ268" s="726"/>
      <c r="GBA268" s="726"/>
      <c r="GBB268" s="726"/>
      <c r="GBC268" s="726"/>
      <c r="GBD268" s="726"/>
      <c r="GBE268" s="726"/>
      <c r="GBF268" s="726"/>
      <c r="GBG268" s="726"/>
      <c r="GBH268" s="726"/>
      <c r="GBI268" s="726"/>
      <c r="GBJ268" s="726"/>
      <c r="GBK268" s="726"/>
      <c r="GBL268" s="726"/>
      <c r="GBM268" s="726"/>
      <c r="GBN268" s="726"/>
      <c r="GBO268" s="726"/>
      <c r="GBP268" s="726"/>
      <c r="GBQ268" s="726"/>
      <c r="GBR268" s="726"/>
      <c r="GBS268" s="726"/>
      <c r="GBT268" s="726"/>
      <c r="GBU268" s="726"/>
      <c r="GBV268" s="726"/>
      <c r="GBW268" s="726"/>
      <c r="GBX268" s="726"/>
      <c r="GBY268" s="726"/>
      <c r="GBZ268" s="726"/>
      <c r="GCA268" s="726"/>
      <c r="GCB268" s="726"/>
      <c r="GCC268" s="726"/>
      <c r="GCD268" s="726"/>
      <c r="GCE268" s="726"/>
      <c r="GCF268" s="726"/>
      <c r="GCG268" s="726"/>
      <c r="GCH268" s="726"/>
      <c r="GCI268" s="726"/>
      <c r="GCJ268" s="726"/>
      <c r="GCK268" s="726"/>
      <c r="GCL268" s="726"/>
      <c r="GCM268" s="726"/>
      <c r="GCN268" s="726"/>
      <c r="GCO268" s="726"/>
      <c r="GCP268" s="726"/>
      <c r="GCQ268" s="726"/>
      <c r="GCR268" s="726"/>
      <c r="GCS268" s="726"/>
      <c r="GCT268" s="726"/>
      <c r="GCU268" s="726"/>
      <c r="GCV268" s="726"/>
      <c r="GCW268" s="726"/>
      <c r="GCX268" s="726"/>
      <c r="GCY268" s="726"/>
      <c r="GCZ268" s="726"/>
      <c r="GDA268" s="726"/>
      <c r="GDB268" s="726"/>
      <c r="GDC268" s="726"/>
      <c r="GDD268" s="726"/>
      <c r="GDE268" s="726"/>
      <c r="GDF268" s="726"/>
      <c r="GDG268" s="726"/>
      <c r="GDH268" s="726"/>
      <c r="GDI268" s="726"/>
      <c r="GDJ268" s="726"/>
      <c r="GDK268" s="726"/>
      <c r="GDL268" s="726"/>
      <c r="GDM268" s="726"/>
      <c r="GDN268" s="726"/>
      <c r="GDO268" s="726"/>
      <c r="GDP268" s="726"/>
      <c r="GDQ268" s="726"/>
      <c r="GDR268" s="726"/>
      <c r="GDS268" s="726"/>
      <c r="GDT268" s="726"/>
      <c r="GDU268" s="726"/>
      <c r="GDV268" s="726"/>
      <c r="GDW268" s="726"/>
      <c r="GDX268" s="726"/>
      <c r="GDY268" s="726"/>
      <c r="GDZ268" s="726"/>
      <c r="GEA268" s="726"/>
      <c r="GEB268" s="726"/>
      <c r="GEC268" s="726"/>
      <c r="GED268" s="726"/>
      <c r="GEE268" s="726"/>
      <c r="GEF268" s="726"/>
      <c r="GEG268" s="726"/>
      <c r="GEH268" s="726"/>
      <c r="GEI268" s="726"/>
      <c r="GEJ268" s="726"/>
      <c r="GEK268" s="726"/>
      <c r="GEL268" s="726"/>
      <c r="GEM268" s="726"/>
      <c r="GEN268" s="726"/>
      <c r="GEO268" s="726"/>
      <c r="GEP268" s="726"/>
      <c r="GEQ268" s="726"/>
      <c r="GER268" s="726"/>
      <c r="GES268" s="726"/>
      <c r="GET268" s="726"/>
      <c r="GEU268" s="726"/>
      <c r="GEV268" s="726"/>
      <c r="GEW268" s="726"/>
      <c r="GEX268" s="726"/>
      <c r="GEY268" s="726"/>
      <c r="GEZ268" s="726"/>
      <c r="GFA268" s="726"/>
      <c r="GFB268" s="726"/>
      <c r="GFC268" s="726"/>
      <c r="GFD268" s="726"/>
      <c r="GFE268" s="726"/>
      <c r="GFF268" s="726"/>
      <c r="GFG268" s="726"/>
      <c r="GFH268" s="726"/>
      <c r="GFI268" s="726"/>
      <c r="GFJ268" s="726"/>
      <c r="GFK268" s="726"/>
      <c r="GFL268" s="726"/>
      <c r="GFM268" s="726"/>
      <c r="GFN268" s="726"/>
      <c r="GFO268" s="726"/>
      <c r="GFP268" s="726"/>
      <c r="GFQ268" s="726"/>
      <c r="GFR268" s="726"/>
      <c r="GFS268" s="726"/>
      <c r="GFT268" s="726"/>
      <c r="GFU268" s="726"/>
      <c r="GFV268" s="726"/>
      <c r="GFW268" s="726"/>
      <c r="GFX268" s="726"/>
      <c r="GFY268" s="726"/>
      <c r="GFZ268" s="726"/>
      <c r="GGA268" s="726"/>
      <c r="GGB268" s="726"/>
      <c r="GGC268" s="726"/>
      <c r="GGD268" s="726"/>
      <c r="GGE268" s="726"/>
      <c r="GGF268" s="726"/>
      <c r="GGG268" s="726"/>
      <c r="GGH268" s="726"/>
      <c r="GGI268" s="726"/>
      <c r="GGJ268" s="726"/>
      <c r="GGK268" s="726"/>
      <c r="GGL268" s="726"/>
      <c r="GGM268" s="726"/>
      <c r="GGN268" s="726"/>
      <c r="GGO268" s="726"/>
      <c r="GGP268" s="726"/>
      <c r="GGQ268" s="726"/>
      <c r="GGR268" s="726"/>
      <c r="GGS268" s="726"/>
      <c r="GGT268" s="726"/>
      <c r="GGU268" s="726"/>
      <c r="GGV268" s="726"/>
      <c r="GGW268" s="726"/>
      <c r="GGX268" s="726"/>
      <c r="GGY268" s="726"/>
      <c r="GGZ268" s="726"/>
      <c r="GHA268" s="726"/>
      <c r="GHB268" s="726"/>
      <c r="GHC268" s="726"/>
      <c r="GHD268" s="726"/>
      <c r="GHE268" s="726"/>
      <c r="GHF268" s="726"/>
      <c r="GHG268" s="726"/>
      <c r="GHH268" s="726"/>
      <c r="GHI268" s="726"/>
      <c r="GHJ268" s="726"/>
      <c r="GHK268" s="726"/>
      <c r="GHL268" s="726"/>
      <c r="GHM268" s="726"/>
      <c r="GHN268" s="726"/>
      <c r="GHO268" s="726"/>
      <c r="GHP268" s="726"/>
      <c r="GHQ268" s="726"/>
      <c r="GHR268" s="726"/>
      <c r="GHS268" s="726"/>
      <c r="GHT268" s="726"/>
      <c r="GHU268" s="726"/>
      <c r="GHV268" s="726"/>
      <c r="GHW268" s="726"/>
      <c r="GHX268" s="726"/>
      <c r="GHY268" s="726"/>
      <c r="GHZ268" s="726"/>
      <c r="GIA268" s="726"/>
      <c r="GIB268" s="726"/>
      <c r="GIC268" s="726"/>
      <c r="GID268" s="726"/>
      <c r="GIE268" s="726"/>
      <c r="GIF268" s="726"/>
      <c r="GIG268" s="726"/>
      <c r="GIH268" s="726"/>
      <c r="GII268" s="726"/>
      <c r="GIJ268" s="726"/>
      <c r="GIK268" s="726"/>
      <c r="GIL268" s="726"/>
      <c r="GIM268" s="726"/>
      <c r="GIN268" s="726"/>
      <c r="GIO268" s="726"/>
      <c r="GIP268" s="726"/>
      <c r="GIQ268" s="726"/>
      <c r="GIR268" s="726"/>
      <c r="GIS268" s="726"/>
      <c r="GIT268" s="726"/>
      <c r="GIU268" s="726"/>
      <c r="GIV268" s="726"/>
      <c r="GIW268" s="726"/>
      <c r="GIX268" s="726"/>
      <c r="GIY268" s="726"/>
      <c r="GIZ268" s="726"/>
      <c r="GJA268" s="726"/>
      <c r="GJB268" s="726"/>
      <c r="GJC268" s="726"/>
      <c r="GJD268" s="726"/>
      <c r="GJE268" s="726"/>
      <c r="GJF268" s="726"/>
      <c r="GJG268" s="726"/>
      <c r="GJH268" s="726"/>
      <c r="GJI268" s="726"/>
      <c r="GJJ268" s="726"/>
      <c r="GJK268" s="726"/>
      <c r="GJL268" s="726"/>
      <c r="GJM268" s="726"/>
      <c r="GJN268" s="726"/>
      <c r="GJO268" s="726"/>
      <c r="GJP268" s="726"/>
      <c r="GJQ268" s="726"/>
      <c r="GJR268" s="726"/>
      <c r="GJS268" s="726"/>
      <c r="GJT268" s="726"/>
      <c r="GJU268" s="726"/>
      <c r="GJV268" s="726"/>
      <c r="GJW268" s="726"/>
      <c r="GJX268" s="726"/>
      <c r="GJY268" s="726"/>
      <c r="GJZ268" s="726"/>
      <c r="GKA268" s="726"/>
      <c r="GKB268" s="726"/>
      <c r="GKC268" s="726"/>
      <c r="GKD268" s="726"/>
      <c r="GKE268" s="726"/>
      <c r="GKF268" s="726"/>
      <c r="GKG268" s="726"/>
      <c r="GKH268" s="726"/>
      <c r="GKI268" s="726"/>
      <c r="GKJ268" s="726"/>
      <c r="GKK268" s="726"/>
      <c r="GKL268" s="726"/>
      <c r="GKM268" s="726"/>
      <c r="GKN268" s="726"/>
      <c r="GKO268" s="726"/>
      <c r="GKP268" s="726"/>
      <c r="GKQ268" s="726"/>
      <c r="GKR268" s="726"/>
      <c r="GKS268" s="726"/>
      <c r="GKT268" s="726"/>
      <c r="GKU268" s="726"/>
      <c r="GKV268" s="726"/>
      <c r="GKW268" s="726"/>
      <c r="GKX268" s="726"/>
      <c r="GKY268" s="726"/>
      <c r="GKZ268" s="726"/>
      <c r="GLA268" s="726"/>
      <c r="GLB268" s="726"/>
      <c r="GLC268" s="726"/>
      <c r="GLD268" s="726"/>
      <c r="GLE268" s="726"/>
      <c r="GLF268" s="726"/>
      <c r="GLG268" s="726"/>
      <c r="GLH268" s="726"/>
      <c r="GLI268" s="726"/>
      <c r="GLJ268" s="726"/>
      <c r="GLK268" s="726"/>
      <c r="GLL268" s="726"/>
      <c r="GLM268" s="726"/>
      <c r="GLN268" s="726"/>
      <c r="GLO268" s="726"/>
      <c r="GLP268" s="726"/>
      <c r="GLQ268" s="726"/>
      <c r="GLR268" s="726"/>
      <c r="GLS268" s="726"/>
      <c r="GLT268" s="726"/>
      <c r="GLU268" s="726"/>
      <c r="GLV268" s="726"/>
      <c r="GLW268" s="726"/>
      <c r="GLX268" s="726"/>
      <c r="GLY268" s="726"/>
      <c r="GLZ268" s="726"/>
      <c r="GMA268" s="726"/>
      <c r="GMB268" s="726"/>
      <c r="GMC268" s="726"/>
      <c r="GMD268" s="726"/>
      <c r="GME268" s="726"/>
      <c r="GMF268" s="726"/>
      <c r="GMG268" s="726"/>
      <c r="GMH268" s="726"/>
      <c r="GMI268" s="726"/>
      <c r="GMJ268" s="726"/>
      <c r="GMK268" s="726"/>
      <c r="GML268" s="726"/>
      <c r="GMM268" s="726"/>
      <c r="GMN268" s="726"/>
      <c r="GMO268" s="726"/>
      <c r="GMP268" s="726"/>
      <c r="GMQ268" s="726"/>
      <c r="GMR268" s="726"/>
      <c r="GMS268" s="726"/>
      <c r="GMT268" s="726"/>
      <c r="GMU268" s="726"/>
      <c r="GMV268" s="726"/>
      <c r="GMW268" s="726"/>
      <c r="GMX268" s="726"/>
      <c r="GMY268" s="726"/>
      <c r="GMZ268" s="726"/>
      <c r="GNA268" s="726"/>
      <c r="GNB268" s="726"/>
      <c r="GNC268" s="726"/>
      <c r="GND268" s="726"/>
      <c r="GNE268" s="726"/>
      <c r="GNF268" s="726"/>
      <c r="GNG268" s="726"/>
      <c r="GNH268" s="726"/>
      <c r="GNI268" s="726"/>
      <c r="GNJ268" s="726"/>
      <c r="GNK268" s="726"/>
      <c r="GNL268" s="726"/>
      <c r="GNM268" s="726"/>
      <c r="GNN268" s="726"/>
      <c r="GNO268" s="726"/>
      <c r="GNP268" s="726"/>
      <c r="GNQ268" s="726"/>
      <c r="GNR268" s="726"/>
      <c r="GNS268" s="726"/>
      <c r="GNT268" s="726"/>
      <c r="GNU268" s="726"/>
      <c r="GNV268" s="726"/>
      <c r="GNW268" s="726"/>
      <c r="GNX268" s="726"/>
      <c r="GNY268" s="726"/>
      <c r="GNZ268" s="726"/>
      <c r="GOA268" s="726"/>
      <c r="GOB268" s="726"/>
      <c r="GOC268" s="726"/>
      <c r="GOD268" s="726"/>
      <c r="GOE268" s="726"/>
      <c r="GOF268" s="726"/>
      <c r="GOG268" s="726"/>
      <c r="GOH268" s="726"/>
      <c r="GOI268" s="726"/>
      <c r="GOJ268" s="726"/>
      <c r="GOK268" s="726"/>
      <c r="GOL268" s="726"/>
      <c r="GOM268" s="726"/>
      <c r="GON268" s="726"/>
      <c r="GOO268" s="726"/>
      <c r="GOP268" s="726"/>
      <c r="GOQ268" s="726"/>
      <c r="GOR268" s="726"/>
      <c r="GOS268" s="726"/>
      <c r="GOT268" s="726"/>
      <c r="GOU268" s="726"/>
      <c r="GOV268" s="726"/>
      <c r="GOW268" s="726"/>
      <c r="GOX268" s="726"/>
      <c r="GOY268" s="726"/>
      <c r="GOZ268" s="726"/>
      <c r="GPA268" s="726"/>
      <c r="GPB268" s="726"/>
      <c r="GPC268" s="726"/>
      <c r="GPD268" s="726"/>
      <c r="GPE268" s="726"/>
      <c r="GPF268" s="726"/>
      <c r="GPG268" s="726"/>
      <c r="GPH268" s="726"/>
      <c r="GPI268" s="726"/>
      <c r="GPJ268" s="726"/>
      <c r="GPK268" s="726"/>
      <c r="GPL268" s="726"/>
      <c r="GPM268" s="726"/>
      <c r="GPN268" s="726"/>
      <c r="GPO268" s="726"/>
      <c r="GPP268" s="726"/>
      <c r="GPQ268" s="726"/>
      <c r="GPR268" s="726"/>
      <c r="GPS268" s="726"/>
      <c r="GPT268" s="726"/>
      <c r="GPU268" s="726"/>
      <c r="GPV268" s="726"/>
      <c r="GPW268" s="726"/>
      <c r="GPX268" s="726"/>
      <c r="GPY268" s="726"/>
      <c r="GPZ268" s="726"/>
      <c r="GQA268" s="726"/>
      <c r="GQB268" s="726"/>
      <c r="GQC268" s="726"/>
      <c r="GQD268" s="726"/>
      <c r="GQE268" s="726"/>
      <c r="GQF268" s="726"/>
      <c r="GQG268" s="726"/>
      <c r="GQH268" s="726"/>
      <c r="GQI268" s="726"/>
      <c r="GQJ268" s="726"/>
      <c r="GQK268" s="726"/>
      <c r="GQL268" s="726"/>
      <c r="GQM268" s="726"/>
      <c r="GQN268" s="726"/>
      <c r="GQO268" s="726"/>
      <c r="GQP268" s="726"/>
      <c r="GQQ268" s="726"/>
      <c r="GQR268" s="726"/>
      <c r="GQS268" s="726"/>
      <c r="GQT268" s="726"/>
      <c r="GQU268" s="726"/>
      <c r="GQV268" s="726"/>
      <c r="GQW268" s="726"/>
      <c r="GQX268" s="726"/>
      <c r="GQY268" s="726"/>
      <c r="GQZ268" s="726"/>
      <c r="GRA268" s="726"/>
      <c r="GRB268" s="726"/>
      <c r="GRC268" s="726"/>
      <c r="GRD268" s="726"/>
      <c r="GRE268" s="726"/>
      <c r="GRF268" s="726"/>
      <c r="GRG268" s="726"/>
      <c r="GRH268" s="726"/>
      <c r="GRI268" s="726"/>
      <c r="GRJ268" s="726"/>
      <c r="GRK268" s="726"/>
      <c r="GRL268" s="726"/>
      <c r="GRM268" s="726"/>
      <c r="GRN268" s="726"/>
      <c r="GRO268" s="726"/>
      <c r="GRP268" s="726"/>
      <c r="GRQ268" s="726"/>
      <c r="GRR268" s="726"/>
      <c r="GRS268" s="726"/>
      <c r="GRT268" s="726"/>
      <c r="GRU268" s="726"/>
      <c r="GRV268" s="726"/>
      <c r="GRW268" s="726"/>
      <c r="GRX268" s="726"/>
      <c r="GRY268" s="726"/>
      <c r="GRZ268" s="726"/>
      <c r="GSA268" s="726"/>
      <c r="GSB268" s="726"/>
      <c r="GSC268" s="726"/>
      <c r="GSD268" s="726"/>
      <c r="GSE268" s="726"/>
      <c r="GSF268" s="726"/>
      <c r="GSG268" s="726"/>
      <c r="GSH268" s="726"/>
      <c r="GSI268" s="726"/>
      <c r="GSJ268" s="726"/>
      <c r="GSK268" s="726"/>
      <c r="GSL268" s="726"/>
      <c r="GSM268" s="726"/>
      <c r="GSN268" s="726"/>
      <c r="GSO268" s="726"/>
      <c r="GSP268" s="726"/>
      <c r="GSQ268" s="726"/>
      <c r="GSR268" s="726"/>
      <c r="GSS268" s="726"/>
      <c r="GST268" s="726"/>
      <c r="GSU268" s="726"/>
      <c r="GSV268" s="726"/>
      <c r="GSW268" s="726"/>
      <c r="GSX268" s="726"/>
      <c r="GSY268" s="726"/>
      <c r="GSZ268" s="726"/>
      <c r="GTA268" s="726"/>
      <c r="GTB268" s="726"/>
      <c r="GTC268" s="726"/>
      <c r="GTD268" s="726"/>
      <c r="GTE268" s="726"/>
      <c r="GTF268" s="726"/>
      <c r="GTG268" s="726"/>
      <c r="GTH268" s="726"/>
      <c r="GTI268" s="726"/>
      <c r="GTJ268" s="726"/>
      <c r="GTK268" s="726"/>
      <c r="GTL268" s="726"/>
      <c r="GTM268" s="726"/>
      <c r="GTN268" s="726"/>
      <c r="GTO268" s="726"/>
      <c r="GTP268" s="726"/>
      <c r="GTQ268" s="726"/>
      <c r="GTR268" s="726"/>
      <c r="GTS268" s="726"/>
      <c r="GTT268" s="726"/>
      <c r="GTU268" s="726"/>
      <c r="GTV268" s="726"/>
      <c r="GTW268" s="726"/>
      <c r="GTX268" s="726"/>
      <c r="GTY268" s="726"/>
      <c r="GTZ268" s="726"/>
      <c r="GUA268" s="726"/>
      <c r="GUB268" s="726"/>
      <c r="GUC268" s="726"/>
      <c r="GUD268" s="726"/>
      <c r="GUE268" s="726"/>
      <c r="GUF268" s="726"/>
      <c r="GUG268" s="726"/>
      <c r="GUH268" s="726"/>
      <c r="GUI268" s="726"/>
      <c r="GUJ268" s="726"/>
      <c r="GUK268" s="726"/>
      <c r="GUL268" s="726"/>
      <c r="GUM268" s="726"/>
      <c r="GUN268" s="726"/>
      <c r="GUO268" s="726"/>
      <c r="GUP268" s="726"/>
      <c r="GUQ268" s="726"/>
      <c r="GUR268" s="726"/>
      <c r="GUS268" s="726"/>
      <c r="GUT268" s="726"/>
      <c r="GUU268" s="726"/>
      <c r="GUV268" s="726"/>
      <c r="GUW268" s="726"/>
      <c r="GUX268" s="726"/>
      <c r="GUY268" s="726"/>
      <c r="GUZ268" s="726"/>
      <c r="GVA268" s="726"/>
      <c r="GVB268" s="726"/>
      <c r="GVC268" s="726"/>
      <c r="GVD268" s="726"/>
      <c r="GVE268" s="726"/>
      <c r="GVF268" s="726"/>
      <c r="GVG268" s="726"/>
      <c r="GVH268" s="726"/>
      <c r="GVI268" s="726"/>
      <c r="GVJ268" s="726"/>
      <c r="GVK268" s="726"/>
      <c r="GVL268" s="726"/>
      <c r="GVM268" s="726"/>
      <c r="GVN268" s="726"/>
      <c r="GVO268" s="726"/>
      <c r="GVP268" s="726"/>
      <c r="GVQ268" s="726"/>
      <c r="GVR268" s="726"/>
      <c r="GVS268" s="726"/>
      <c r="GVT268" s="726"/>
      <c r="GVU268" s="726"/>
      <c r="GVV268" s="726"/>
      <c r="GVW268" s="726"/>
      <c r="GVX268" s="726"/>
      <c r="GVY268" s="726"/>
      <c r="GVZ268" s="726"/>
      <c r="GWA268" s="726"/>
      <c r="GWB268" s="726"/>
      <c r="GWC268" s="726"/>
      <c r="GWD268" s="726"/>
      <c r="GWE268" s="726"/>
      <c r="GWF268" s="726"/>
      <c r="GWG268" s="726"/>
      <c r="GWH268" s="726"/>
      <c r="GWI268" s="726"/>
      <c r="GWJ268" s="726"/>
      <c r="GWK268" s="726"/>
      <c r="GWL268" s="726"/>
      <c r="GWM268" s="726"/>
      <c r="GWN268" s="726"/>
      <c r="GWO268" s="726"/>
      <c r="GWP268" s="726"/>
      <c r="GWQ268" s="726"/>
      <c r="GWR268" s="726"/>
      <c r="GWS268" s="726"/>
      <c r="GWT268" s="726"/>
      <c r="GWU268" s="726"/>
      <c r="GWV268" s="726"/>
      <c r="GWW268" s="726"/>
      <c r="GWX268" s="726"/>
      <c r="GWY268" s="726"/>
      <c r="GWZ268" s="726"/>
      <c r="GXA268" s="726"/>
      <c r="GXB268" s="726"/>
      <c r="GXC268" s="726"/>
      <c r="GXD268" s="726"/>
      <c r="GXE268" s="726"/>
      <c r="GXF268" s="726"/>
      <c r="GXG268" s="726"/>
      <c r="GXH268" s="726"/>
      <c r="GXI268" s="726"/>
      <c r="GXJ268" s="726"/>
      <c r="GXK268" s="726"/>
      <c r="GXL268" s="726"/>
      <c r="GXM268" s="726"/>
      <c r="GXN268" s="726"/>
      <c r="GXO268" s="726"/>
      <c r="GXP268" s="726"/>
      <c r="GXQ268" s="726"/>
      <c r="GXR268" s="726"/>
      <c r="GXS268" s="726"/>
      <c r="GXT268" s="726"/>
      <c r="GXU268" s="726"/>
      <c r="GXV268" s="726"/>
      <c r="GXW268" s="726"/>
      <c r="GXX268" s="726"/>
      <c r="GXY268" s="726"/>
      <c r="GXZ268" s="726"/>
      <c r="GYA268" s="726"/>
      <c r="GYB268" s="726"/>
      <c r="GYC268" s="726"/>
      <c r="GYD268" s="726"/>
      <c r="GYE268" s="726"/>
      <c r="GYF268" s="726"/>
      <c r="GYG268" s="726"/>
      <c r="GYH268" s="726"/>
      <c r="GYI268" s="726"/>
      <c r="GYJ268" s="726"/>
      <c r="GYK268" s="726"/>
      <c r="GYL268" s="726"/>
      <c r="GYM268" s="726"/>
      <c r="GYN268" s="726"/>
      <c r="GYO268" s="726"/>
      <c r="GYP268" s="726"/>
      <c r="GYQ268" s="726"/>
      <c r="GYR268" s="726"/>
      <c r="GYS268" s="726"/>
      <c r="GYT268" s="726"/>
      <c r="GYU268" s="726"/>
      <c r="GYV268" s="726"/>
      <c r="GYW268" s="726"/>
      <c r="GYX268" s="726"/>
      <c r="GYY268" s="726"/>
      <c r="GYZ268" s="726"/>
      <c r="GZA268" s="726"/>
      <c r="GZB268" s="726"/>
      <c r="GZC268" s="726"/>
      <c r="GZD268" s="726"/>
      <c r="GZE268" s="726"/>
      <c r="GZF268" s="726"/>
      <c r="GZG268" s="726"/>
      <c r="GZH268" s="726"/>
      <c r="GZI268" s="726"/>
      <c r="GZJ268" s="726"/>
      <c r="GZK268" s="726"/>
      <c r="GZL268" s="726"/>
      <c r="GZM268" s="726"/>
      <c r="GZN268" s="726"/>
      <c r="GZO268" s="726"/>
      <c r="GZP268" s="726"/>
      <c r="GZQ268" s="726"/>
      <c r="GZR268" s="726"/>
      <c r="GZS268" s="726"/>
      <c r="GZT268" s="726"/>
      <c r="GZU268" s="726"/>
      <c r="GZV268" s="726"/>
      <c r="GZW268" s="726"/>
      <c r="GZX268" s="726"/>
      <c r="GZY268" s="726"/>
      <c r="GZZ268" s="726"/>
      <c r="HAA268" s="726"/>
      <c r="HAB268" s="726"/>
      <c r="HAC268" s="726"/>
      <c r="HAD268" s="726"/>
      <c r="HAE268" s="726"/>
      <c r="HAF268" s="726"/>
      <c r="HAG268" s="726"/>
      <c r="HAH268" s="726"/>
      <c r="HAI268" s="726"/>
      <c r="HAJ268" s="726"/>
      <c r="HAK268" s="726"/>
      <c r="HAL268" s="726"/>
      <c r="HAM268" s="726"/>
      <c r="HAN268" s="726"/>
      <c r="HAO268" s="726"/>
      <c r="HAP268" s="726"/>
      <c r="HAQ268" s="726"/>
      <c r="HAR268" s="726"/>
      <c r="HAS268" s="726"/>
      <c r="HAT268" s="726"/>
      <c r="HAU268" s="726"/>
      <c r="HAV268" s="726"/>
      <c r="HAW268" s="726"/>
      <c r="HAX268" s="726"/>
      <c r="HAY268" s="726"/>
      <c r="HAZ268" s="726"/>
      <c r="HBA268" s="726"/>
      <c r="HBB268" s="726"/>
      <c r="HBC268" s="726"/>
      <c r="HBD268" s="726"/>
      <c r="HBE268" s="726"/>
      <c r="HBF268" s="726"/>
      <c r="HBG268" s="726"/>
      <c r="HBH268" s="726"/>
      <c r="HBI268" s="726"/>
      <c r="HBJ268" s="726"/>
      <c r="HBK268" s="726"/>
      <c r="HBL268" s="726"/>
      <c r="HBM268" s="726"/>
      <c r="HBN268" s="726"/>
      <c r="HBO268" s="726"/>
      <c r="HBP268" s="726"/>
      <c r="HBQ268" s="726"/>
      <c r="HBR268" s="726"/>
      <c r="HBS268" s="726"/>
      <c r="HBT268" s="726"/>
      <c r="HBU268" s="726"/>
      <c r="HBV268" s="726"/>
      <c r="HBW268" s="726"/>
      <c r="HBX268" s="726"/>
      <c r="HBY268" s="726"/>
      <c r="HBZ268" s="726"/>
      <c r="HCA268" s="726"/>
      <c r="HCB268" s="726"/>
      <c r="HCC268" s="726"/>
      <c r="HCD268" s="726"/>
      <c r="HCE268" s="726"/>
      <c r="HCF268" s="726"/>
      <c r="HCG268" s="726"/>
      <c r="HCH268" s="726"/>
      <c r="HCI268" s="726"/>
      <c r="HCJ268" s="726"/>
      <c r="HCK268" s="726"/>
      <c r="HCL268" s="726"/>
      <c r="HCM268" s="726"/>
      <c r="HCN268" s="726"/>
      <c r="HCO268" s="726"/>
      <c r="HCP268" s="726"/>
      <c r="HCQ268" s="726"/>
      <c r="HCR268" s="726"/>
      <c r="HCS268" s="726"/>
      <c r="HCT268" s="726"/>
      <c r="HCU268" s="726"/>
      <c r="HCV268" s="726"/>
      <c r="HCW268" s="726"/>
      <c r="HCX268" s="726"/>
      <c r="HCY268" s="726"/>
      <c r="HCZ268" s="726"/>
      <c r="HDA268" s="726"/>
      <c r="HDB268" s="726"/>
      <c r="HDC268" s="726"/>
      <c r="HDD268" s="726"/>
      <c r="HDE268" s="726"/>
      <c r="HDF268" s="726"/>
      <c r="HDG268" s="726"/>
      <c r="HDH268" s="726"/>
      <c r="HDI268" s="726"/>
      <c r="HDJ268" s="726"/>
      <c r="HDK268" s="726"/>
      <c r="HDL268" s="726"/>
      <c r="HDM268" s="726"/>
      <c r="HDN268" s="726"/>
      <c r="HDO268" s="726"/>
      <c r="HDP268" s="726"/>
      <c r="HDQ268" s="726"/>
      <c r="HDR268" s="726"/>
      <c r="HDS268" s="726"/>
      <c r="HDT268" s="726"/>
      <c r="HDU268" s="726"/>
      <c r="HDV268" s="726"/>
      <c r="HDW268" s="726"/>
      <c r="HDX268" s="726"/>
      <c r="HDY268" s="726"/>
      <c r="HDZ268" s="726"/>
      <c r="HEA268" s="726"/>
      <c r="HEB268" s="726"/>
      <c r="HEC268" s="726"/>
      <c r="HED268" s="726"/>
      <c r="HEE268" s="726"/>
      <c r="HEF268" s="726"/>
      <c r="HEG268" s="726"/>
      <c r="HEH268" s="726"/>
      <c r="HEI268" s="726"/>
      <c r="HEJ268" s="726"/>
      <c r="HEK268" s="726"/>
      <c r="HEL268" s="726"/>
      <c r="HEM268" s="726"/>
      <c r="HEN268" s="726"/>
      <c r="HEO268" s="726"/>
      <c r="HEP268" s="726"/>
      <c r="HEQ268" s="726"/>
      <c r="HER268" s="726"/>
      <c r="HES268" s="726"/>
      <c r="HET268" s="726"/>
      <c r="HEU268" s="726"/>
      <c r="HEV268" s="726"/>
      <c r="HEW268" s="726"/>
      <c r="HEX268" s="726"/>
      <c r="HEY268" s="726"/>
      <c r="HEZ268" s="726"/>
      <c r="HFA268" s="726"/>
      <c r="HFB268" s="726"/>
      <c r="HFC268" s="726"/>
      <c r="HFD268" s="726"/>
      <c r="HFE268" s="726"/>
      <c r="HFF268" s="726"/>
      <c r="HFG268" s="726"/>
      <c r="HFH268" s="726"/>
      <c r="HFI268" s="726"/>
      <c r="HFJ268" s="726"/>
      <c r="HFK268" s="726"/>
      <c r="HFL268" s="726"/>
      <c r="HFM268" s="726"/>
      <c r="HFN268" s="726"/>
      <c r="HFO268" s="726"/>
      <c r="HFP268" s="726"/>
      <c r="HFQ268" s="726"/>
      <c r="HFR268" s="726"/>
      <c r="HFS268" s="726"/>
      <c r="HFT268" s="726"/>
      <c r="HFU268" s="726"/>
      <c r="HFV268" s="726"/>
      <c r="HFW268" s="726"/>
      <c r="HFX268" s="726"/>
      <c r="HFY268" s="726"/>
      <c r="HFZ268" s="726"/>
      <c r="HGA268" s="726"/>
      <c r="HGB268" s="726"/>
      <c r="HGC268" s="726"/>
      <c r="HGD268" s="726"/>
      <c r="HGE268" s="726"/>
      <c r="HGF268" s="726"/>
      <c r="HGG268" s="726"/>
      <c r="HGH268" s="726"/>
      <c r="HGI268" s="726"/>
      <c r="HGJ268" s="726"/>
      <c r="HGK268" s="726"/>
      <c r="HGL268" s="726"/>
      <c r="HGM268" s="726"/>
      <c r="HGN268" s="726"/>
      <c r="HGO268" s="726"/>
      <c r="HGP268" s="726"/>
      <c r="HGQ268" s="726"/>
      <c r="HGR268" s="726"/>
      <c r="HGS268" s="726"/>
      <c r="HGT268" s="726"/>
      <c r="HGU268" s="726"/>
      <c r="HGV268" s="726"/>
      <c r="HGW268" s="726"/>
      <c r="HGX268" s="726"/>
      <c r="HGY268" s="726"/>
      <c r="HGZ268" s="726"/>
      <c r="HHA268" s="726"/>
      <c r="HHB268" s="726"/>
      <c r="HHC268" s="726"/>
      <c r="HHD268" s="726"/>
      <c r="HHE268" s="726"/>
      <c r="HHF268" s="726"/>
      <c r="HHG268" s="726"/>
      <c r="HHH268" s="726"/>
      <c r="HHI268" s="726"/>
      <c r="HHJ268" s="726"/>
      <c r="HHK268" s="726"/>
      <c r="HHL268" s="726"/>
      <c r="HHM268" s="726"/>
      <c r="HHN268" s="726"/>
      <c r="HHO268" s="726"/>
      <c r="HHP268" s="726"/>
      <c r="HHQ268" s="726"/>
      <c r="HHR268" s="726"/>
      <c r="HHS268" s="726"/>
      <c r="HHT268" s="726"/>
      <c r="HHU268" s="726"/>
      <c r="HHV268" s="726"/>
      <c r="HHW268" s="726"/>
      <c r="HHX268" s="726"/>
      <c r="HHY268" s="726"/>
      <c r="HHZ268" s="726"/>
      <c r="HIA268" s="726"/>
      <c r="HIB268" s="726"/>
      <c r="HIC268" s="726"/>
      <c r="HID268" s="726"/>
      <c r="HIE268" s="726"/>
      <c r="HIF268" s="726"/>
      <c r="HIG268" s="726"/>
      <c r="HIH268" s="726"/>
      <c r="HII268" s="726"/>
      <c r="HIJ268" s="726"/>
      <c r="HIK268" s="726"/>
      <c r="HIL268" s="726"/>
      <c r="HIM268" s="726"/>
      <c r="HIN268" s="726"/>
      <c r="HIO268" s="726"/>
      <c r="HIP268" s="726"/>
      <c r="HIQ268" s="726"/>
      <c r="HIR268" s="726"/>
      <c r="HIS268" s="726"/>
      <c r="HIT268" s="726"/>
      <c r="HIU268" s="726"/>
      <c r="HIV268" s="726"/>
      <c r="HIW268" s="726"/>
      <c r="HIX268" s="726"/>
      <c r="HIY268" s="726"/>
      <c r="HIZ268" s="726"/>
      <c r="HJA268" s="726"/>
      <c r="HJB268" s="726"/>
      <c r="HJC268" s="726"/>
      <c r="HJD268" s="726"/>
      <c r="HJE268" s="726"/>
      <c r="HJF268" s="726"/>
      <c r="HJG268" s="726"/>
      <c r="HJH268" s="726"/>
      <c r="HJI268" s="726"/>
      <c r="HJJ268" s="726"/>
      <c r="HJK268" s="726"/>
      <c r="HJL268" s="726"/>
      <c r="HJM268" s="726"/>
      <c r="HJN268" s="726"/>
      <c r="HJO268" s="726"/>
      <c r="HJP268" s="726"/>
      <c r="HJQ268" s="726"/>
      <c r="HJR268" s="726"/>
      <c r="HJS268" s="726"/>
      <c r="HJT268" s="726"/>
      <c r="HJU268" s="726"/>
      <c r="HJV268" s="726"/>
      <c r="HJW268" s="726"/>
      <c r="HJX268" s="726"/>
      <c r="HJY268" s="726"/>
      <c r="HJZ268" s="726"/>
      <c r="HKA268" s="726"/>
      <c r="HKB268" s="726"/>
      <c r="HKC268" s="726"/>
      <c r="HKD268" s="726"/>
      <c r="HKE268" s="726"/>
      <c r="HKF268" s="726"/>
      <c r="HKG268" s="726"/>
      <c r="HKH268" s="726"/>
      <c r="HKI268" s="726"/>
      <c r="HKJ268" s="726"/>
      <c r="HKK268" s="726"/>
      <c r="HKL268" s="726"/>
      <c r="HKM268" s="726"/>
      <c r="HKN268" s="726"/>
      <c r="HKO268" s="726"/>
      <c r="HKP268" s="726"/>
      <c r="HKQ268" s="726"/>
      <c r="HKR268" s="726"/>
      <c r="HKS268" s="726"/>
      <c r="HKT268" s="726"/>
      <c r="HKU268" s="726"/>
      <c r="HKV268" s="726"/>
      <c r="HKW268" s="726"/>
      <c r="HKX268" s="726"/>
      <c r="HKY268" s="726"/>
      <c r="HKZ268" s="726"/>
      <c r="HLA268" s="726"/>
      <c r="HLB268" s="726"/>
      <c r="HLC268" s="726"/>
      <c r="HLD268" s="726"/>
      <c r="HLE268" s="726"/>
      <c r="HLF268" s="726"/>
      <c r="HLG268" s="726"/>
      <c r="HLH268" s="726"/>
      <c r="HLI268" s="726"/>
      <c r="HLJ268" s="726"/>
      <c r="HLK268" s="726"/>
      <c r="HLL268" s="726"/>
      <c r="HLM268" s="726"/>
      <c r="HLN268" s="726"/>
      <c r="HLO268" s="726"/>
      <c r="HLP268" s="726"/>
      <c r="HLQ268" s="726"/>
      <c r="HLR268" s="726"/>
      <c r="HLS268" s="726"/>
      <c r="HLT268" s="726"/>
      <c r="HLU268" s="726"/>
      <c r="HLV268" s="726"/>
      <c r="HLW268" s="726"/>
      <c r="HLX268" s="726"/>
      <c r="HLY268" s="726"/>
      <c r="HLZ268" s="726"/>
      <c r="HMA268" s="726"/>
      <c r="HMB268" s="726"/>
      <c r="HMC268" s="726"/>
      <c r="HMD268" s="726"/>
      <c r="HME268" s="726"/>
      <c r="HMF268" s="726"/>
      <c r="HMG268" s="726"/>
      <c r="HMH268" s="726"/>
      <c r="HMI268" s="726"/>
      <c r="HMJ268" s="726"/>
      <c r="HMK268" s="726"/>
      <c r="HML268" s="726"/>
      <c r="HMM268" s="726"/>
      <c r="HMN268" s="726"/>
      <c r="HMO268" s="726"/>
      <c r="HMP268" s="726"/>
      <c r="HMQ268" s="726"/>
      <c r="HMR268" s="726"/>
      <c r="HMS268" s="726"/>
      <c r="HMT268" s="726"/>
      <c r="HMU268" s="726"/>
      <c r="HMV268" s="726"/>
      <c r="HMW268" s="726"/>
      <c r="HMX268" s="726"/>
      <c r="HMY268" s="726"/>
      <c r="HMZ268" s="726"/>
      <c r="HNA268" s="726"/>
      <c r="HNB268" s="726"/>
      <c r="HNC268" s="726"/>
      <c r="HND268" s="726"/>
      <c r="HNE268" s="726"/>
      <c r="HNF268" s="726"/>
      <c r="HNG268" s="726"/>
      <c r="HNH268" s="726"/>
      <c r="HNI268" s="726"/>
      <c r="HNJ268" s="726"/>
      <c r="HNK268" s="726"/>
      <c r="HNL268" s="726"/>
      <c r="HNM268" s="726"/>
      <c r="HNN268" s="726"/>
      <c r="HNO268" s="726"/>
      <c r="HNP268" s="726"/>
      <c r="HNQ268" s="726"/>
      <c r="HNR268" s="726"/>
      <c r="HNS268" s="726"/>
      <c r="HNT268" s="726"/>
      <c r="HNU268" s="726"/>
      <c r="HNV268" s="726"/>
      <c r="HNW268" s="726"/>
      <c r="HNX268" s="726"/>
      <c r="HNY268" s="726"/>
      <c r="HNZ268" s="726"/>
      <c r="HOA268" s="726"/>
      <c r="HOB268" s="726"/>
      <c r="HOC268" s="726"/>
      <c r="HOD268" s="726"/>
      <c r="HOE268" s="726"/>
      <c r="HOF268" s="726"/>
      <c r="HOG268" s="726"/>
      <c r="HOH268" s="726"/>
      <c r="HOI268" s="726"/>
      <c r="HOJ268" s="726"/>
      <c r="HOK268" s="726"/>
      <c r="HOL268" s="726"/>
      <c r="HOM268" s="726"/>
      <c r="HON268" s="726"/>
      <c r="HOO268" s="726"/>
      <c r="HOP268" s="726"/>
      <c r="HOQ268" s="726"/>
      <c r="HOR268" s="726"/>
      <c r="HOS268" s="726"/>
      <c r="HOT268" s="726"/>
      <c r="HOU268" s="726"/>
      <c r="HOV268" s="726"/>
      <c r="HOW268" s="726"/>
      <c r="HOX268" s="726"/>
      <c r="HOY268" s="726"/>
      <c r="HOZ268" s="726"/>
      <c r="HPA268" s="726"/>
      <c r="HPB268" s="726"/>
      <c r="HPC268" s="726"/>
      <c r="HPD268" s="726"/>
      <c r="HPE268" s="726"/>
      <c r="HPF268" s="726"/>
      <c r="HPG268" s="726"/>
      <c r="HPH268" s="726"/>
      <c r="HPI268" s="726"/>
      <c r="HPJ268" s="726"/>
      <c r="HPK268" s="726"/>
      <c r="HPL268" s="726"/>
      <c r="HPM268" s="726"/>
      <c r="HPN268" s="726"/>
      <c r="HPO268" s="726"/>
      <c r="HPP268" s="726"/>
      <c r="HPQ268" s="726"/>
      <c r="HPR268" s="726"/>
      <c r="HPS268" s="726"/>
      <c r="HPT268" s="726"/>
      <c r="HPU268" s="726"/>
      <c r="HPV268" s="726"/>
      <c r="HPW268" s="726"/>
      <c r="HPX268" s="726"/>
      <c r="HPY268" s="726"/>
      <c r="HPZ268" s="726"/>
      <c r="HQA268" s="726"/>
      <c r="HQB268" s="726"/>
      <c r="HQC268" s="726"/>
      <c r="HQD268" s="726"/>
      <c r="HQE268" s="726"/>
      <c r="HQF268" s="726"/>
      <c r="HQG268" s="726"/>
      <c r="HQH268" s="726"/>
      <c r="HQI268" s="726"/>
      <c r="HQJ268" s="726"/>
      <c r="HQK268" s="726"/>
      <c r="HQL268" s="726"/>
      <c r="HQM268" s="726"/>
      <c r="HQN268" s="726"/>
      <c r="HQO268" s="726"/>
      <c r="HQP268" s="726"/>
      <c r="HQQ268" s="726"/>
      <c r="HQR268" s="726"/>
      <c r="HQS268" s="726"/>
      <c r="HQT268" s="726"/>
      <c r="HQU268" s="726"/>
      <c r="HQV268" s="726"/>
      <c r="HQW268" s="726"/>
      <c r="HQX268" s="726"/>
      <c r="HQY268" s="726"/>
      <c r="HQZ268" s="726"/>
      <c r="HRA268" s="726"/>
      <c r="HRB268" s="726"/>
      <c r="HRC268" s="726"/>
      <c r="HRD268" s="726"/>
      <c r="HRE268" s="726"/>
      <c r="HRF268" s="726"/>
      <c r="HRG268" s="726"/>
      <c r="HRH268" s="726"/>
      <c r="HRI268" s="726"/>
      <c r="HRJ268" s="726"/>
      <c r="HRK268" s="726"/>
      <c r="HRL268" s="726"/>
      <c r="HRM268" s="726"/>
      <c r="HRN268" s="726"/>
      <c r="HRO268" s="726"/>
      <c r="HRP268" s="726"/>
      <c r="HRQ268" s="726"/>
      <c r="HRR268" s="726"/>
      <c r="HRS268" s="726"/>
      <c r="HRT268" s="726"/>
      <c r="HRU268" s="726"/>
      <c r="HRV268" s="726"/>
      <c r="HRW268" s="726"/>
      <c r="HRX268" s="726"/>
      <c r="HRY268" s="726"/>
      <c r="HRZ268" s="726"/>
      <c r="HSA268" s="726"/>
      <c r="HSB268" s="726"/>
      <c r="HSC268" s="726"/>
      <c r="HSD268" s="726"/>
      <c r="HSE268" s="726"/>
      <c r="HSF268" s="726"/>
      <c r="HSG268" s="726"/>
      <c r="HSH268" s="726"/>
      <c r="HSI268" s="726"/>
      <c r="HSJ268" s="726"/>
      <c r="HSK268" s="726"/>
      <c r="HSL268" s="726"/>
      <c r="HSM268" s="726"/>
      <c r="HSN268" s="726"/>
      <c r="HSO268" s="726"/>
      <c r="HSP268" s="726"/>
      <c r="HSQ268" s="726"/>
      <c r="HSR268" s="726"/>
      <c r="HSS268" s="726"/>
      <c r="HST268" s="726"/>
      <c r="HSU268" s="726"/>
      <c r="HSV268" s="726"/>
      <c r="HSW268" s="726"/>
      <c r="HSX268" s="726"/>
      <c r="HSY268" s="726"/>
      <c r="HSZ268" s="726"/>
      <c r="HTA268" s="726"/>
      <c r="HTB268" s="726"/>
      <c r="HTC268" s="726"/>
      <c r="HTD268" s="726"/>
      <c r="HTE268" s="726"/>
      <c r="HTF268" s="726"/>
      <c r="HTG268" s="726"/>
      <c r="HTH268" s="726"/>
      <c r="HTI268" s="726"/>
      <c r="HTJ268" s="726"/>
      <c r="HTK268" s="726"/>
      <c r="HTL268" s="726"/>
      <c r="HTM268" s="726"/>
      <c r="HTN268" s="726"/>
      <c r="HTO268" s="726"/>
      <c r="HTP268" s="726"/>
      <c r="HTQ268" s="726"/>
      <c r="HTR268" s="726"/>
      <c r="HTS268" s="726"/>
      <c r="HTT268" s="726"/>
      <c r="HTU268" s="726"/>
      <c r="HTV268" s="726"/>
      <c r="HTW268" s="726"/>
      <c r="HTX268" s="726"/>
      <c r="HTY268" s="726"/>
      <c r="HTZ268" s="726"/>
      <c r="HUA268" s="726"/>
      <c r="HUB268" s="726"/>
      <c r="HUC268" s="726"/>
      <c r="HUD268" s="726"/>
      <c r="HUE268" s="726"/>
      <c r="HUF268" s="726"/>
      <c r="HUG268" s="726"/>
      <c r="HUH268" s="726"/>
      <c r="HUI268" s="726"/>
      <c r="HUJ268" s="726"/>
      <c r="HUK268" s="726"/>
      <c r="HUL268" s="726"/>
      <c r="HUM268" s="726"/>
      <c r="HUN268" s="726"/>
      <c r="HUO268" s="726"/>
      <c r="HUP268" s="726"/>
      <c r="HUQ268" s="726"/>
      <c r="HUR268" s="726"/>
      <c r="HUS268" s="726"/>
      <c r="HUT268" s="726"/>
      <c r="HUU268" s="726"/>
      <c r="HUV268" s="726"/>
      <c r="HUW268" s="726"/>
      <c r="HUX268" s="726"/>
      <c r="HUY268" s="726"/>
      <c r="HUZ268" s="726"/>
      <c r="HVA268" s="726"/>
      <c r="HVB268" s="726"/>
      <c r="HVC268" s="726"/>
      <c r="HVD268" s="726"/>
      <c r="HVE268" s="726"/>
      <c r="HVF268" s="726"/>
      <c r="HVG268" s="726"/>
      <c r="HVH268" s="726"/>
      <c r="HVI268" s="726"/>
      <c r="HVJ268" s="726"/>
      <c r="HVK268" s="726"/>
      <c r="HVL268" s="726"/>
      <c r="HVM268" s="726"/>
      <c r="HVN268" s="726"/>
      <c r="HVO268" s="726"/>
      <c r="HVP268" s="726"/>
      <c r="HVQ268" s="726"/>
      <c r="HVR268" s="726"/>
      <c r="HVS268" s="726"/>
      <c r="HVT268" s="726"/>
      <c r="HVU268" s="726"/>
      <c r="HVV268" s="726"/>
      <c r="HVW268" s="726"/>
      <c r="HVX268" s="726"/>
      <c r="HVY268" s="726"/>
      <c r="HVZ268" s="726"/>
      <c r="HWA268" s="726"/>
      <c r="HWB268" s="726"/>
      <c r="HWC268" s="726"/>
      <c r="HWD268" s="726"/>
      <c r="HWE268" s="726"/>
      <c r="HWF268" s="726"/>
      <c r="HWG268" s="726"/>
      <c r="HWH268" s="726"/>
      <c r="HWI268" s="726"/>
      <c r="HWJ268" s="726"/>
      <c r="HWK268" s="726"/>
      <c r="HWL268" s="726"/>
      <c r="HWM268" s="726"/>
      <c r="HWN268" s="726"/>
      <c r="HWO268" s="726"/>
      <c r="HWP268" s="726"/>
      <c r="HWQ268" s="726"/>
      <c r="HWR268" s="726"/>
      <c r="HWS268" s="726"/>
      <c r="HWT268" s="726"/>
      <c r="HWU268" s="726"/>
      <c r="HWV268" s="726"/>
      <c r="HWW268" s="726"/>
      <c r="HWX268" s="726"/>
      <c r="HWY268" s="726"/>
      <c r="HWZ268" s="726"/>
      <c r="HXA268" s="726"/>
      <c r="HXB268" s="726"/>
      <c r="HXC268" s="726"/>
      <c r="HXD268" s="726"/>
      <c r="HXE268" s="726"/>
      <c r="HXF268" s="726"/>
      <c r="HXG268" s="726"/>
      <c r="HXH268" s="726"/>
      <c r="HXI268" s="726"/>
      <c r="HXJ268" s="726"/>
      <c r="HXK268" s="726"/>
      <c r="HXL268" s="726"/>
      <c r="HXM268" s="726"/>
      <c r="HXN268" s="726"/>
      <c r="HXO268" s="726"/>
      <c r="HXP268" s="726"/>
      <c r="HXQ268" s="726"/>
      <c r="HXR268" s="726"/>
      <c r="HXS268" s="726"/>
      <c r="HXT268" s="726"/>
      <c r="HXU268" s="726"/>
      <c r="HXV268" s="726"/>
      <c r="HXW268" s="726"/>
      <c r="HXX268" s="726"/>
      <c r="HXY268" s="726"/>
      <c r="HXZ268" s="726"/>
      <c r="HYA268" s="726"/>
      <c r="HYB268" s="726"/>
      <c r="HYC268" s="726"/>
      <c r="HYD268" s="726"/>
      <c r="HYE268" s="726"/>
      <c r="HYF268" s="726"/>
      <c r="HYG268" s="726"/>
      <c r="HYH268" s="726"/>
      <c r="HYI268" s="726"/>
      <c r="HYJ268" s="726"/>
      <c r="HYK268" s="726"/>
      <c r="HYL268" s="726"/>
      <c r="HYM268" s="726"/>
      <c r="HYN268" s="726"/>
      <c r="HYO268" s="726"/>
      <c r="HYP268" s="726"/>
      <c r="HYQ268" s="726"/>
      <c r="HYR268" s="726"/>
      <c r="HYS268" s="726"/>
      <c r="HYT268" s="726"/>
      <c r="HYU268" s="726"/>
      <c r="HYV268" s="726"/>
      <c r="HYW268" s="726"/>
      <c r="HYX268" s="726"/>
      <c r="HYY268" s="726"/>
      <c r="HYZ268" s="726"/>
      <c r="HZA268" s="726"/>
      <c r="HZB268" s="726"/>
      <c r="HZC268" s="726"/>
      <c r="HZD268" s="726"/>
      <c r="HZE268" s="726"/>
      <c r="HZF268" s="726"/>
      <c r="HZG268" s="726"/>
      <c r="HZH268" s="726"/>
      <c r="HZI268" s="726"/>
      <c r="HZJ268" s="726"/>
      <c r="HZK268" s="726"/>
      <c r="HZL268" s="726"/>
      <c r="HZM268" s="726"/>
      <c r="HZN268" s="726"/>
      <c r="HZO268" s="726"/>
      <c r="HZP268" s="726"/>
      <c r="HZQ268" s="726"/>
      <c r="HZR268" s="726"/>
      <c r="HZS268" s="726"/>
      <c r="HZT268" s="726"/>
      <c r="HZU268" s="726"/>
      <c r="HZV268" s="726"/>
      <c r="HZW268" s="726"/>
      <c r="HZX268" s="726"/>
      <c r="HZY268" s="726"/>
      <c r="HZZ268" s="726"/>
      <c r="IAA268" s="726"/>
      <c r="IAB268" s="726"/>
      <c r="IAC268" s="726"/>
      <c r="IAD268" s="726"/>
      <c r="IAE268" s="726"/>
      <c r="IAF268" s="726"/>
      <c r="IAG268" s="726"/>
      <c r="IAH268" s="726"/>
      <c r="IAI268" s="726"/>
      <c r="IAJ268" s="726"/>
      <c r="IAK268" s="726"/>
      <c r="IAL268" s="726"/>
      <c r="IAM268" s="726"/>
      <c r="IAN268" s="726"/>
      <c r="IAO268" s="726"/>
      <c r="IAP268" s="726"/>
      <c r="IAQ268" s="726"/>
      <c r="IAR268" s="726"/>
      <c r="IAS268" s="726"/>
      <c r="IAT268" s="726"/>
      <c r="IAU268" s="726"/>
      <c r="IAV268" s="726"/>
      <c r="IAW268" s="726"/>
      <c r="IAX268" s="726"/>
      <c r="IAY268" s="726"/>
      <c r="IAZ268" s="726"/>
      <c r="IBA268" s="726"/>
      <c r="IBB268" s="726"/>
      <c r="IBC268" s="726"/>
      <c r="IBD268" s="726"/>
      <c r="IBE268" s="726"/>
      <c r="IBF268" s="726"/>
      <c r="IBG268" s="726"/>
      <c r="IBH268" s="726"/>
      <c r="IBI268" s="726"/>
      <c r="IBJ268" s="726"/>
      <c r="IBK268" s="726"/>
      <c r="IBL268" s="726"/>
      <c r="IBM268" s="726"/>
      <c r="IBN268" s="726"/>
      <c r="IBO268" s="726"/>
      <c r="IBP268" s="726"/>
      <c r="IBQ268" s="726"/>
      <c r="IBR268" s="726"/>
      <c r="IBS268" s="726"/>
      <c r="IBT268" s="726"/>
      <c r="IBU268" s="726"/>
      <c r="IBV268" s="726"/>
      <c r="IBW268" s="726"/>
      <c r="IBX268" s="726"/>
      <c r="IBY268" s="726"/>
      <c r="IBZ268" s="726"/>
      <c r="ICA268" s="726"/>
      <c r="ICB268" s="726"/>
      <c r="ICC268" s="726"/>
      <c r="ICD268" s="726"/>
      <c r="ICE268" s="726"/>
      <c r="ICF268" s="726"/>
      <c r="ICG268" s="726"/>
      <c r="ICH268" s="726"/>
      <c r="ICI268" s="726"/>
      <c r="ICJ268" s="726"/>
      <c r="ICK268" s="726"/>
      <c r="ICL268" s="726"/>
      <c r="ICM268" s="726"/>
      <c r="ICN268" s="726"/>
      <c r="ICO268" s="726"/>
      <c r="ICP268" s="726"/>
      <c r="ICQ268" s="726"/>
      <c r="ICR268" s="726"/>
      <c r="ICS268" s="726"/>
      <c r="ICT268" s="726"/>
      <c r="ICU268" s="726"/>
      <c r="ICV268" s="726"/>
      <c r="ICW268" s="726"/>
      <c r="ICX268" s="726"/>
      <c r="ICY268" s="726"/>
      <c r="ICZ268" s="726"/>
      <c r="IDA268" s="726"/>
      <c r="IDB268" s="726"/>
      <c r="IDC268" s="726"/>
      <c r="IDD268" s="726"/>
      <c r="IDE268" s="726"/>
      <c r="IDF268" s="726"/>
      <c r="IDG268" s="726"/>
      <c r="IDH268" s="726"/>
      <c r="IDI268" s="726"/>
      <c r="IDJ268" s="726"/>
      <c r="IDK268" s="726"/>
      <c r="IDL268" s="726"/>
      <c r="IDM268" s="726"/>
      <c r="IDN268" s="726"/>
      <c r="IDO268" s="726"/>
      <c r="IDP268" s="726"/>
      <c r="IDQ268" s="726"/>
      <c r="IDR268" s="726"/>
      <c r="IDS268" s="726"/>
      <c r="IDT268" s="726"/>
      <c r="IDU268" s="726"/>
      <c r="IDV268" s="726"/>
      <c r="IDW268" s="726"/>
      <c r="IDX268" s="726"/>
      <c r="IDY268" s="726"/>
      <c r="IDZ268" s="726"/>
      <c r="IEA268" s="726"/>
      <c r="IEB268" s="726"/>
      <c r="IEC268" s="726"/>
      <c r="IED268" s="726"/>
      <c r="IEE268" s="726"/>
      <c r="IEF268" s="726"/>
      <c r="IEG268" s="726"/>
      <c r="IEH268" s="726"/>
      <c r="IEI268" s="726"/>
      <c r="IEJ268" s="726"/>
      <c r="IEK268" s="726"/>
      <c r="IEL268" s="726"/>
      <c r="IEM268" s="726"/>
      <c r="IEN268" s="726"/>
      <c r="IEO268" s="726"/>
      <c r="IEP268" s="726"/>
      <c r="IEQ268" s="726"/>
      <c r="IER268" s="726"/>
      <c r="IES268" s="726"/>
      <c r="IET268" s="726"/>
      <c r="IEU268" s="726"/>
      <c r="IEV268" s="726"/>
      <c r="IEW268" s="726"/>
      <c r="IEX268" s="726"/>
      <c r="IEY268" s="726"/>
      <c r="IEZ268" s="726"/>
      <c r="IFA268" s="726"/>
      <c r="IFB268" s="726"/>
      <c r="IFC268" s="726"/>
      <c r="IFD268" s="726"/>
      <c r="IFE268" s="726"/>
      <c r="IFF268" s="726"/>
      <c r="IFG268" s="726"/>
      <c r="IFH268" s="726"/>
      <c r="IFI268" s="726"/>
      <c r="IFJ268" s="726"/>
      <c r="IFK268" s="726"/>
      <c r="IFL268" s="726"/>
      <c r="IFM268" s="726"/>
      <c r="IFN268" s="726"/>
      <c r="IFO268" s="726"/>
      <c r="IFP268" s="726"/>
      <c r="IFQ268" s="726"/>
      <c r="IFR268" s="726"/>
      <c r="IFS268" s="726"/>
      <c r="IFT268" s="726"/>
      <c r="IFU268" s="726"/>
      <c r="IFV268" s="726"/>
      <c r="IFW268" s="726"/>
      <c r="IFX268" s="726"/>
      <c r="IFY268" s="726"/>
      <c r="IFZ268" s="726"/>
      <c r="IGA268" s="726"/>
      <c r="IGB268" s="726"/>
      <c r="IGC268" s="726"/>
      <c r="IGD268" s="726"/>
      <c r="IGE268" s="726"/>
      <c r="IGF268" s="726"/>
      <c r="IGG268" s="726"/>
      <c r="IGH268" s="726"/>
      <c r="IGI268" s="726"/>
      <c r="IGJ268" s="726"/>
      <c r="IGK268" s="726"/>
      <c r="IGL268" s="726"/>
      <c r="IGM268" s="726"/>
      <c r="IGN268" s="726"/>
      <c r="IGO268" s="726"/>
      <c r="IGP268" s="726"/>
      <c r="IGQ268" s="726"/>
      <c r="IGR268" s="726"/>
      <c r="IGS268" s="726"/>
      <c r="IGT268" s="726"/>
      <c r="IGU268" s="726"/>
      <c r="IGV268" s="726"/>
      <c r="IGW268" s="726"/>
      <c r="IGX268" s="726"/>
      <c r="IGY268" s="726"/>
      <c r="IGZ268" s="726"/>
      <c r="IHA268" s="726"/>
      <c r="IHB268" s="726"/>
      <c r="IHC268" s="726"/>
      <c r="IHD268" s="726"/>
      <c r="IHE268" s="726"/>
      <c r="IHF268" s="726"/>
      <c r="IHG268" s="726"/>
      <c r="IHH268" s="726"/>
      <c r="IHI268" s="726"/>
      <c r="IHJ268" s="726"/>
      <c r="IHK268" s="726"/>
      <c r="IHL268" s="726"/>
      <c r="IHM268" s="726"/>
      <c r="IHN268" s="726"/>
      <c r="IHO268" s="726"/>
      <c r="IHP268" s="726"/>
      <c r="IHQ268" s="726"/>
      <c r="IHR268" s="726"/>
      <c r="IHS268" s="726"/>
      <c r="IHT268" s="726"/>
      <c r="IHU268" s="726"/>
      <c r="IHV268" s="726"/>
      <c r="IHW268" s="726"/>
      <c r="IHX268" s="726"/>
      <c r="IHY268" s="726"/>
      <c r="IHZ268" s="726"/>
      <c r="IIA268" s="726"/>
      <c r="IIB268" s="726"/>
      <c r="IIC268" s="726"/>
      <c r="IID268" s="726"/>
      <c r="IIE268" s="726"/>
      <c r="IIF268" s="726"/>
      <c r="IIG268" s="726"/>
      <c r="IIH268" s="726"/>
      <c r="III268" s="726"/>
      <c r="IIJ268" s="726"/>
      <c r="IIK268" s="726"/>
      <c r="IIL268" s="726"/>
      <c r="IIM268" s="726"/>
      <c r="IIN268" s="726"/>
      <c r="IIO268" s="726"/>
      <c r="IIP268" s="726"/>
      <c r="IIQ268" s="726"/>
      <c r="IIR268" s="726"/>
      <c r="IIS268" s="726"/>
      <c r="IIT268" s="726"/>
      <c r="IIU268" s="726"/>
      <c r="IIV268" s="726"/>
      <c r="IIW268" s="726"/>
      <c r="IIX268" s="726"/>
      <c r="IIY268" s="726"/>
      <c r="IIZ268" s="726"/>
      <c r="IJA268" s="726"/>
      <c r="IJB268" s="726"/>
      <c r="IJC268" s="726"/>
      <c r="IJD268" s="726"/>
      <c r="IJE268" s="726"/>
      <c r="IJF268" s="726"/>
      <c r="IJG268" s="726"/>
      <c r="IJH268" s="726"/>
      <c r="IJI268" s="726"/>
      <c r="IJJ268" s="726"/>
      <c r="IJK268" s="726"/>
      <c r="IJL268" s="726"/>
      <c r="IJM268" s="726"/>
      <c r="IJN268" s="726"/>
      <c r="IJO268" s="726"/>
      <c r="IJP268" s="726"/>
      <c r="IJQ268" s="726"/>
      <c r="IJR268" s="726"/>
      <c r="IJS268" s="726"/>
      <c r="IJT268" s="726"/>
      <c r="IJU268" s="726"/>
      <c r="IJV268" s="726"/>
      <c r="IJW268" s="726"/>
      <c r="IJX268" s="726"/>
      <c r="IJY268" s="726"/>
      <c r="IJZ268" s="726"/>
      <c r="IKA268" s="726"/>
      <c r="IKB268" s="726"/>
      <c r="IKC268" s="726"/>
      <c r="IKD268" s="726"/>
      <c r="IKE268" s="726"/>
      <c r="IKF268" s="726"/>
      <c r="IKG268" s="726"/>
      <c r="IKH268" s="726"/>
      <c r="IKI268" s="726"/>
      <c r="IKJ268" s="726"/>
      <c r="IKK268" s="726"/>
      <c r="IKL268" s="726"/>
      <c r="IKM268" s="726"/>
      <c r="IKN268" s="726"/>
      <c r="IKO268" s="726"/>
      <c r="IKP268" s="726"/>
      <c r="IKQ268" s="726"/>
      <c r="IKR268" s="726"/>
      <c r="IKS268" s="726"/>
      <c r="IKT268" s="726"/>
      <c r="IKU268" s="726"/>
      <c r="IKV268" s="726"/>
      <c r="IKW268" s="726"/>
      <c r="IKX268" s="726"/>
      <c r="IKY268" s="726"/>
      <c r="IKZ268" s="726"/>
      <c r="ILA268" s="726"/>
      <c r="ILB268" s="726"/>
      <c r="ILC268" s="726"/>
      <c r="ILD268" s="726"/>
      <c r="ILE268" s="726"/>
      <c r="ILF268" s="726"/>
      <c r="ILG268" s="726"/>
      <c r="ILH268" s="726"/>
      <c r="ILI268" s="726"/>
      <c r="ILJ268" s="726"/>
      <c r="ILK268" s="726"/>
      <c r="ILL268" s="726"/>
      <c r="ILM268" s="726"/>
      <c r="ILN268" s="726"/>
      <c r="ILO268" s="726"/>
      <c r="ILP268" s="726"/>
      <c r="ILQ268" s="726"/>
      <c r="ILR268" s="726"/>
      <c r="ILS268" s="726"/>
      <c r="ILT268" s="726"/>
      <c r="ILU268" s="726"/>
      <c r="ILV268" s="726"/>
      <c r="ILW268" s="726"/>
      <c r="ILX268" s="726"/>
      <c r="ILY268" s="726"/>
      <c r="ILZ268" s="726"/>
      <c r="IMA268" s="726"/>
      <c r="IMB268" s="726"/>
      <c r="IMC268" s="726"/>
      <c r="IMD268" s="726"/>
      <c r="IME268" s="726"/>
      <c r="IMF268" s="726"/>
      <c r="IMG268" s="726"/>
      <c r="IMH268" s="726"/>
      <c r="IMI268" s="726"/>
      <c r="IMJ268" s="726"/>
      <c r="IMK268" s="726"/>
      <c r="IML268" s="726"/>
      <c r="IMM268" s="726"/>
      <c r="IMN268" s="726"/>
      <c r="IMO268" s="726"/>
      <c r="IMP268" s="726"/>
      <c r="IMQ268" s="726"/>
      <c r="IMR268" s="726"/>
      <c r="IMS268" s="726"/>
      <c r="IMT268" s="726"/>
      <c r="IMU268" s="726"/>
      <c r="IMV268" s="726"/>
      <c r="IMW268" s="726"/>
      <c r="IMX268" s="726"/>
      <c r="IMY268" s="726"/>
      <c r="IMZ268" s="726"/>
      <c r="INA268" s="726"/>
      <c r="INB268" s="726"/>
      <c r="INC268" s="726"/>
      <c r="IND268" s="726"/>
      <c r="INE268" s="726"/>
      <c r="INF268" s="726"/>
      <c r="ING268" s="726"/>
      <c r="INH268" s="726"/>
      <c r="INI268" s="726"/>
      <c r="INJ268" s="726"/>
      <c r="INK268" s="726"/>
      <c r="INL268" s="726"/>
      <c r="INM268" s="726"/>
      <c r="INN268" s="726"/>
      <c r="INO268" s="726"/>
      <c r="INP268" s="726"/>
      <c r="INQ268" s="726"/>
      <c r="INR268" s="726"/>
      <c r="INS268" s="726"/>
      <c r="INT268" s="726"/>
      <c r="INU268" s="726"/>
      <c r="INV268" s="726"/>
      <c r="INW268" s="726"/>
      <c r="INX268" s="726"/>
      <c r="INY268" s="726"/>
      <c r="INZ268" s="726"/>
      <c r="IOA268" s="726"/>
      <c r="IOB268" s="726"/>
      <c r="IOC268" s="726"/>
      <c r="IOD268" s="726"/>
      <c r="IOE268" s="726"/>
      <c r="IOF268" s="726"/>
      <c r="IOG268" s="726"/>
      <c r="IOH268" s="726"/>
      <c r="IOI268" s="726"/>
      <c r="IOJ268" s="726"/>
      <c r="IOK268" s="726"/>
      <c r="IOL268" s="726"/>
      <c r="IOM268" s="726"/>
      <c r="ION268" s="726"/>
      <c r="IOO268" s="726"/>
      <c r="IOP268" s="726"/>
      <c r="IOQ268" s="726"/>
      <c r="IOR268" s="726"/>
      <c r="IOS268" s="726"/>
      <c r="IOT268" s="726"/>
      <c r="IOU268" s="726"/>
      <c r="IOV268" s="726"/>
      <c r="IOW268" s="726"/>
      <c r="IOX268" s="726"/>
      <c r="IOY268" s="726"/>
      <c r="IOZ268" s="726"/>
      <c r="IPA268" s="726"/>
      <c r="IPB268" s="726"/>
      <c r="IPC268" s="726"/>
      <c r="IPD268" s="726"/>
      <c r="IPE268" s="726"/>
      <c r="IPF268" s="726"/>
      <c r="IPG268" s="726"/>
      <c r="IPH268" s="726"/>
      <c r="IPI268" s="726"/>
      <c r="IPJ268" s="726"/>
      <c r="IPK268" s="726"/>
      <c r="IPL268" s="726"/>
      <c r="IPM268" s="726"/>
      <c r="IPN268" s="726"/>
      <c r="IPO268" s="726"/>
      <c r="IPP268" s="726"/>
      <c r="IPQ268" s="726"/>
      <c r="IPR268" s="726"/>
      <c r="IPS268" s="726"/>
      <c r="IPT268" s="726"/>
      <c r="IPU268" s="726"/>
      <c r="IPV268" s="726"/>
      <c r="IPW268" s="726"/>
      <c r="IPX268" s="726"/>
      <c r="IPY268" s="726"/>
      <c r="IPZ268" s="726"/>
      <c r="IQA268" s="726"/>
      <c r="IQB268" s="726"/>
      <c r="IQC268" s="726"/>
      <c r="IQD268" s="726"/>
      <c r="IQE268" s="726"/>
      <c r="IQF268" s="726"/>
      <c r="IQG268" s="726"/>
      <c r="IQH268" s="726"/>
      <c r="IQI268" s="726"/>
      <c r="IQJ268" s="726"/>
      <c r="IQK268" s="726"/>
      <c r="IQL268" s="726"/>
      <c r="IQM268" s="726"/>
      <c r="IQN268" s="726"/>
      <c r="IQO268" s="726"/>
      <c r="IQP268" s="726"/>
      <c r="IQQ268" s="726"/>
      <c r="IQR268" s="726"/>
      <c r="IQS268" s="726"/>
      <c r="IQT268" s="726"/>
      <c r="IQU268" s="726"/>
      <c r="IQV268" s="726"/>
      <c r="IQW268" s="726"/>
      <c r="IQX268" s="726"/>
      <c r="IQY268" s="726"/>
      <c r="IQZ268" s="726"/>
      <c r="IRA268" s="726"/>
      <c r="IRB268" s="726"/>
      <c r="IRC268" s="726"/>
      <c r="IRD268" s="726"/>
      <c r="IRE268" s="726"/>
      <c r="IRF268" s="726"/>
      <c r="IRG268" s="726"/>
      <c r="IRH268" s="726"/>
      <c r="IRI268" s="726"/>
      <c r="IRJ268" s="726"/>
      <c r="IRK268" s="726"/>
      <c r="IRL268" s="726"/>
      <c r="IRM268" s="726"/>
      <c r="IRN268" s="726"/>
      <c r="IRO268" s="726"/>
      <c r="IRP268" s="726"/>
      <c r="IRQ268" s="726"/>
      <c r="IRR268" s="726"/>
      <c r="IRS268" s="726"/>
      <c r="IRT268" s="726"/>
      <c r="IRU268" s="726"/>
      <c r="IRV268" s="726"/>
      <c r="IRW268" s="726"/>
      <c r="IRX268" s="726"/>
      <c r="IRY268" s="726"/>
      <c r="IRZ268" s="726"/>
      <c r="ISA268" s="726"/>
      <c r="ISB268" s="726"/>
      <c r="ISC268" s="726"/>
      <c r="ISD268" s="726"/>
      <c r="ISE268" s="726"/>
      <c r="ISF268" s="726"/>
      <c r="ISG268" s="726"/>
      <c r="ISH268" s="726"/>
      <c r="ISI268" s="726"/>
      <c r="ISJ268" s="726"/>
      <c r="ISK268" s="726"/>
      <c r="ISL268" s="726"/>
      <c r="ISM268" s="726"/>
      <c r="ISN268" s="726"/>
      <c r="ISO268" s="726"/>
      <c r="ISP268" s="726"/>
      <c r="ISQ268" s="726"/>
      <c r="ISR268" s="726"/>
      <c r="ISS268" s="726"/>
      <c r="IST268" s="726"/>
      <c r="ISU268" s="726"/>
      <c r="ISV268" s="726"/>
      <c r="ISW268" s="726"/>
      <c r="ISX268" s="726"/>
      <c r="ISY268" s="726"/>
      <c r="ISZ268" s="726"/>
      <c r="ITA268" s="726"/>
      <c r="ITB268" s="726"/>
      <c r="ITC268" s="726"/>
      <c r="ITD268" s="726"/>
      <c r="ITE268" s="726"/>
      <c r="ITF268" s="726"/>
      <c r="ITG268" s="726"/>
      <c r="ITH268" s="726"/>
      <c r="ITI268" s="726"/>
      <c r="ITJ268" s="726"/>
      <c r="ITK268" s="726"/>
      <c r="ITL268" s="726"/>
      <c r="ITM268" s="726"/>
      <c r="ITN268" s="726"/>
      <c r="ITO268" s="726"/>
      <c r="ITP268" s="726"/>
      <c r="ITQ268" s="726"/>
      <c r="ITR268" s="726"/>
      <c r="ITS268" s="726"/>
      <c r="ITT268" s="726"/>
      <c r="ITU268" s="726"/>
      <c r="ITV268" s="726"/>
      <c r="ITW268" s="726"/>
      <c r="ITX268" s="726"/>
      <c r="ITY268" s="726"/>
      <c r="ITZ268" s="726"/>
      <c r="IUA268" s="726"/>
      <c r="IUB268" s="726"/>
      <c r="IUC268" s="726"/>
      <c r="IUD268" s="726"/>
      <c r="IUE268" s="726"/>
      <c r="IUF268" s="726"/>
      <c r="IUG268" s="726"/>
      <c r="IUH268" s="726"/>
      <c r="IUI268" s="726"/>
      <c r="IUJ268" s="726"/>
      <c r="IUK268" s="726"/>
      <c r="IUL268" s="726"/>
      <c r="IUM268" s="726"/>
      <c r="IUN268" s="726"/>
      <c r="IUO268" s="726"/>
      <c r="IUP268" s="726"/>
      <c r="IUQ268" s="726"/>
      <c r="IUR268" s="726"/>
      <c r="IUS268" s="726"/>
      <c r="IUT268" s="726"/>
      <c r="IUU268" s="726"/>
      <c r="IUV268" s="726"/>
      <c r="IUW268" s="726"/>
      <c r="IUX268" s="726"/>
      <c r="IUY268" s="726"/>
      <c r="IUZ268" s="726"/>
      <c r="IVA268" s="726"/>
      <c r="IVB268" s="726"/>
      <c r="IVC268" s="726"/>
      <c r="IVD268" s="726"/>
      <c r="IVE268" s="726"/>
      <c r="IVF268" s="726"/>
      <c r="IVG268" s="726"/>
      <c r="IVH268" s="726"/>
      <c r="IVI268" s="726"/>
      <c r="IVJ268" s="726"/>
      <c r="IVK268" s="726"/>
      <c r="IVL268" s="726"/>
      <c r="IVM268" s="726"/>
      <c r="IVN268" s="726"/>
      <c r="IVO268" s="726"/>
      <c r="IVP268" s="726"/>
      <c r="IVQ268" s="726"/>
      <c r="IVR268" s="726"/>
      <c r="IVS268" s="726"/>
      <c r="IVT268" s="726"/>
      <c r="IVU268" s="726"/>
      <c r="IVV268" s="726"/>
      <c r="IVW268" s="726"/>
      <c r="IVX268" s="726"/>
      <c r="IVY268" s="726"/>
      <c r="IVZ268" s="726"/>
      <c r="IWA268" s="726"/>
      <c r="IWB268" s="726"/>
      <c r="IWC268" s="726"/>
      <c r="IWD268" s="726"/>
      <c r="IWE268" s="726"/>
      <c r="IWF268" s="726"/>
      <c r="IWG268" s="726"/>
      <c r="IWH268" s="726"/>
      <c r="IWI268" s="726"/>
      <c r="IWJ268" s="726"/>
      <c r="IWK268" s="726"/>
      <c r="IWL268" s="726"/>
      <c r="IWM268" s="726"/>
      <c r="IWN268" s="726"/>
      <c r="IWO268" s="726"/>
      <c r="IWP268" s="726"/>
      <c r="IWQ268" s="726"/>
      <c r="IWR268" s="726"/>
      <c r="IWS268" s="726"/>
      <c r="IWT268" s="726"/>
      <c r="IWU268" s="726"/>
      <c r="IWV268" s="726"/>
      <c r="IWW268" s="726"/>
      <c r="IWX268" s="726"/>
      <c r="IWY268" s="726"/>
      <c r="IWZ268" s="726"/>
      <c r="IXA268" s="726"/>
      <c r="IXB268" s="726"/>
      <c r="IXC268" s="726"/>
      <c r="IXD268" s="726"/>
      <c r="IXE268" s="726"/>
      <c r="IXF268" s="726"/>
      <c r="IXG268" s="726"/>
      <c r="IXH268" s="726"/>
      <c r="IXI268" s="726"/>
      <c r="IXJ268" s="726"/>
      <c r="IXK268" s="726"/>
      <c r="IXL268" s="726"/>
      <c r="IXM268" s="726"/>
      <c r="IXN268" s="726"/>
      <c r="IXO268" s="726"/>
      <c r="IXP268" s="726"/>
      <c r="IXQ268" s="726"/>
      <c r="IXR268" s="726"/>
      <c r="IXS268" s="726"/>
      <c r="IXT268" s="726"/>
      <c r="IXU268" s="726"/>
      <c r="IXV268" s="726"/>
      <c r="IXW268" s="726"/>
      <c r="IXX268" s="726"/>
      <c r="IXY268" s="726"/>
      <c r="IXZ268" s="726"/>
      <c r="IYA268" s="726"/>
      <c r="IYB268" s="726"/>
      <c r="IYC268" s="726"/>
      <c r="IYD268" s="726"/>
      <c r="IYE268" s="726"/>
      <c r="IYF268" s="726"/>
      <c r="IYG268" s="726"/>
      <c r="IYH268" s="726"/>
      <c r="IYI268" s="726"/>
      <c r="IYJ268" s="726"/>
      <c r="IYK268" s="726"/>
      <c r="IYL268" s="726"/>
      <c r="IYM268" s="726"/>
      <c r="IYN268" s="726"/>
      <c r="IYO268" s="726"/>
      <c r="IYP268" s="726"/>
      <c r="IYQ268" s="726"/>
      <c r="IYR268" s="726"/>
      <c r="IYS268" s="726"/>
      <c r="IYT268" s="726"/>
      <c r="IYU268" s="726"/>
      <c r="IYV268" s="726"/>
      <c r="IYW268" s="726"/>
      <c r="IYX268" s="726"/>
      <c r="IYY268" s="726"/>
      <c r="IYZ268" s="726"/>
      <c r="IZA268" s="726"/>
      <c r="IZB268" s="726"/>
      <c r="IZC268" s="726"/>
      <c r="IZD268" s="726"/>
      <c r="IZE268" s="726"/>
      <c r="IZF268" s="726"/>
      <c r="IZG268" s="726"/>
      <c r="IZH268" s="726"/>
      <c r="IZI268" s="726"/>
      <c r="IZJ268" s="726"/>
      <c r="IZK268" s="726"/>
      <c r="IZL268" s="726"/>
      <c r="IZM268" s="726"/>
      <c r="IZN268" s="726"/>
      <c r="IZO268" s="726"/>
      <c r="IZP268" s="726"/>
      <c r="IZQ268" s="726"/>
      <c r="IZR268" s="726"/>
      <c r="IZS268" s="726"/>
      <c r="IZT268" s="726"/>
      <c r="IZU268" s="726"/>
      <c r="IZV268" s="726"/>
      <c r="IZW268" s="726"/>
      <c r="IZX268" s="726"/>
      <c r="IZY268" s="726"/>
      <c r="IZZ268" s="726"/>
      <c r="JAA268" s="726"/>
      <c r="JAB268" s="726"/>
      <c r="JAC268" s="726"/>
      <c r="JAD268" s="726"/>
      <c r="JAE268" s="726"/>
      <c r="JAF268" s="726"/>
      <c r="JAG268" s="726"/>
      <c r="JAH268" s="726"/>
      <c r="JAI268" s="726"/>
      <c r="JAJ268" s="726"/>
      <c r="JAK268" s="726"/>
      <c r="JAL268" s="726"/>
      <c r="JAM268" s="726"/>
      <c r="JAN268" s="726"/>
      <c r="JAO268" s="726"/>
      <c r="JAP268" s="726"/>
      <c r="JAQ268" s="726"/>
      <c r="JAR268" s="726"/>
      <c r="JAS268" s="726"/>
      <c r="JAT268" s="726"/>
      <c r="JAU268" s="726"/>
      <c r="JAV268" s="726"/>
      <c r="JAW268" s="726"/>
      <c r="JAX268" s="726"/>
      <c r="JAY268" s="726"/>
      <c r="JAZ268" s="726"/>
      <c r="JBA268" s="726"/>
      <c r="JBB268" s="726"/>
      <c r="JBC268" s="726"/>
      <c r="JBD268" s="726"/>
      <c r="JBE268" s="726"/>
      <c r="JBF268" s="726"/>
      <c r="JBG268" s="726"/>
      <c r="JBH268" s="726"/>
      <c r="JBI268" s="726"/>
      <c r="JBJ268" s="726"/>
      <c r="JBK268" s="726"/>
      <c r="JBL268" s="726"/>
      <c r="JBM268" s="726"/>
      <c r="JBN268" s="726"/>
      <c r="JBO268" s="726"/>
      <c r="JBP268" s="726"/>
      <c r="JBQ268" s="726"/>
      <c r="JBR268" s="726"/>
      <c r="JBS268" s="726"/>
      <c r="JBT268" s="726"/>
      <c r="JBU268" s="726"/>
      <c r="JBV268" s="726"/>
      <c r="JBW268" s="726"/>
      <c r="JBX268" s="726"/>
      <c r="JBY268" s="726"/>
      <c r="JBZ268" s="726"/>
      <c r="JCA268" s="726"/>
      <c r="JCB268" s="726"/>
      <c r="JCC268" s="726"/>
      <c r="JCD268" s="726"/>
      <c r="JCE268" s="726"/>
      <c r="JCF268" s="726"/>
      <c r="JCG268" s="726"/>
      <c r="JCH268" s="726"/>
      <c r="JCI268" s="726"/>
      <c r="JCJ268" s="726"/>
      <c r="JCK268" s="726"/>
      <c r="JCL268" s="726"/>
      <c r="JCM268" s="726"/>
      <c r="JCN268" s="726"/>
      <c r="JCO268" s="726"/>
      <c r="JCP268" s="726"/>
      <c r="JCQ268" s="726"/>
      <c r="JCR268" s="726"/>
      <c r="JCS268" s="726"/>
      <c r="JCT268" s="726"/>
      <c r="JCU268" s="726"/>
      <c r="JCV268" s="726"/>
      <c r="JCW268" s="726"/>
      <c r="JCX268" s="726"/>
      <c r="JCY268" s="726"/>
      <c r="JCZ268" s="726"/>
      <c r="JDA268" s="726"/>
      <c r="JDB268" s="726"/>
      <c r="JDC268" s="726"/>
      <c r="JDD268" s="726"/>
      <c r="JDE268" s="726"/>
      <c r="JDF268" s="726"/>
      <c r="JDG268" s="726"/>
      <c r="JDH268" s="726"/>
      <c r="JDI268" s="726"/>
      <c r="JDJ268" s="726"/>
      <c r="JDK268" s="726"/>
      <c r="JDL268" s="726"/>
      <c r="JDM268" s="726"/>
      <c r="JDN268" s="726"/>
      <c r="JDO268" s="726"/>
      <c r="JDP268" s="726"/>
      <c r="JDQ268" s="726"/>
      <c r="JDR268" s="726"/>
      <c r="JDS268" s="726"/>
      <c r="JDT268" s="726"/>
      <c r="JDU268" s="726"/>
      <c r="JDV268" s="726"/>
      <c r="JDW268" s="726"/>
      <c r="JDX268" s="726"/>
      <c r="JDY268" s="726"/>
      <c r="JDZ268" s="726"/>
      <c r="JEA268" s="726"/>
      <c r="JEB268" s="726"/>
      <c r="JEC268" s="726"/>
      <c r="JED268" s="726"/>
      <c r="JEE268" s="726"/>
      <c r="JEF268" s="726"/>
      <c r="JEG268" s="726"/>
      <c r="JEH268" s="726"/>
      <c r="JEI268" s="726"/>
      <c r="JEJ268" s="726"/>
      <c r="JEK268" s="726"/>
      <c r="JEL268" s="726"/>
      <c r="JEM268" s="726"/>
      <c r="JEN268" s="726"/>
      <c r="JEO268" s="726"/>
      <c r="JEP268" s="726"/>
      <c r="JEQ268" s="726"/>
      <c r="JER268" s="726"/>
      <c r="JES268" s="726"/>
      <c r="JET268" s="726"/>
      <c r="JEU268" s="726"/>
      <c r="JEV268" s="726"/>
      <c r="JEW268" s="726"/>
      <c r="JEX268" s="726"/>
      <c r="JEY268" s="726"/>
      <c r="JEZ268" s="726"/>
      <c r="JFA268" s="726"/>
      <c r="JFB268" s="726"/>
      <c r="JFC268" s="726"/>
      <c r="JFD268" s="726"/>
      <c r="JFE268" s="726"/>
      <c r="JFF268" s="726"/>
      <c r="JFG268" s="726"/>
      <c r="JFH268" s="726"/>
      <c r="JFI268" s="726"/>
      <c r="JFJ268" s="726"/>
      <c r="JFK268" s="726"/>
      <c r="JFL268" s="726"/>
      <c r="JFM268" s="726"/>
      <c r="JFN268" s="726"/>
      <c r="JFO268" s="726"/>
      <c r="JFP268" s="726"/>
      <c r="JFQ268" s="726"/>
      <c r="JFR268" s="726"/>
      <c r="JFS268" s="726"/>
      <c r="JFT268" s="726"/>
      <c r="JFU268" s="726"/>
      <c r="JFV268" s="726"/>
      <c r="JFW268" s="726"/>
      <c r="JFX268" s="726"/>
      <c r="JFY268" s="726"/>
      <c r="JFZ268" s="726"/>
      <c r="JGA268" s="726"/>
      <c r="JGB268" s="726"/>
      <c r="JGC268" s="726"/>
      <c r="JGD268" s="726"/>
      <c r="JGE268" s="726"/>
      <c r="JGF268" s="726"/>
      <c r="JGG268" s="726"/>
      <c r="JGH268" s="726"/>
      <c r="JGI268" s="726"/>
      <c r="JGJ268" s="726"/>
      <c r="JGK268" s="726"/>
      <c r="JGL268" s="726"/>
      <c r="JGM268" s="726"/>
      <c r="JGN268" s="726"/>
      <c r="JGO268" s="726"/>
      <c r="JGP268" s="726"/>
      <c r="JGQ268" s="726"/>
      <c r="JGR268" s="726"/>
      <c r="JGS268" s="726"/>
      <c r="JGT268" s="726"/>
      <c r="JGU268" s="726"/>
      <c r="JGV268" s="726"/>
      <c r="JGW268" s="726"/>
      <c r="JGX268" s="726"/>
      <c r="JGY268" s="726"/>
      <c r="JGZ268" s="726"/>
      <c r="JHA268" s="726"/>
      <c r="JHB268" s="726"/>
      <c r="JHC268" s="726"/>
      <c r="JHD268" s="726"/>
      <c r="JHE268" s="726"/>
      <c r="JHF268" s="726"/>
      <c r="JHG268" s="726"/>
      <c r="JHH268" s="726"/>
      <c r="JHI268" s="726"/>
      <c r="JHJ268" s="726"/>
      <c r="JHK268" s="726"/>
      <c r="JHL268" s="726"/>
      <c r="JHM268" s="726"/>
      <c r="JHN268" s="726"/>
      <c r="JHO268" s="726"/>
      <c r="JHP268" s="726"/>
      <c r="JHQ268" s="726"/>
      <c r="JHR268" s="726"/>
      <c r="JHS268" s="726"/>
      <c r="JHT268" s="726"/>
      <c r="JHU268" s="726"/>
      <c r="JHV268" s="726"/>
      <c r="JHW268" s="726"/>
      <c r="JHX268" s="726"/>
      <c r="JHY268" s="726"/>
      <c r="JHZ268" s="726"/>
      <c r="JIA268" s="726"/>
      <c r="JIB268" s="726"/>
      <c r="JIC268" s="726"/>
      <c r="JID268" s="726"/>
      <c r="JIE268" s="726"/>
      <c r="JIF268" s="726"/>
      <c r="JIG268" s="726"/>
      <c r="JIH268" s="726"/>
      <c r="JII268" s="726"/>
      <c r="JIJ268" s="726"/>
      <c r="JIK268" s="726"/>
      <c r="JIL268" s="726"/>
      <c r="JIM268" s="726"/>
      <c r="JIN268" s="726"/>
      <c r="JIO268" s="726"/>
      <c r="JIP268" s="726"/>
      <c r="JIQ268" s="726"/>
      <c r="JIR268" s="726"/>
      <c r="JIS268" s="726"/>
      <c r="JIT268" s="726"/>
      <c r="JIU268" s="726"/>
      <c r="JIV268" s="726"/>
      <c r="JIW268" s="726"/>
      <c r="JIX268" s="726"/>
      <c r="JIY268" s="726"/>
      <c r="JIZ268" s="726"/>
      <c r="JJA268" s="726"/>
      <c r="JJB268" s="726"/>
      <c r="JJC268" s="726"/>
      <c r="JJD268" s="726"/>
      <c r="JJE268" s="726"/>
      <c r="JJF268" s="726"/>
      <c r="JJG268" s="726"/>
      <c r="JJH268" s="726"/>
      <c r="JJI268" s="726"/>
      <c r="JJJ268" s="726"/>
      <c r="JJK268" s="726"/>
      <c r="JJL268" s="726"/>
      <c r="JJM268" s="726"/>
      <c r="JJN268" s="726"/>
      <c r="JJO268" s="726"/>
      <c r="JJP268" s="726"/>
      <c r="JJQ268" s="726"/>
      <c r="JJR268" s="726"/>
      <c r="JJS268" s="726"/>
      <c r="JJT268" s="726"/>
      <c r="JJU268" s="726"/>
      <c r="JJV268" s="726"/>
      <c r="JJW268" s="726"/>
      <c r="JJX268" s="726"/>
      <c r="JJY268" s="726"/>
      <c r="JJZ268" s="726"/>
      <c r="JKA268" s="726"/>
      <c r="JKB268" s="726"/>
      <c r="JKC268" s="726"/>
      <c r="JKD268" s="726"/>
      <c r="JKE268" s="726"/>
      <c r="JKF268" s="726"/>
      <c r="JKG268" s="726"/>
      <c r="JKH268" s="726"/>
      <c r="JKI268" s="726"/>
      <c r="JKJ268" s="726"/>
      <c r="JKK268" s="726"/>
      <c r="JKL268" s="726"/>
      <c r="JKM268" s="726"/>
      <c r="JKN268" s="726"/>
      <c r="JKO268" s="726"/>
      <c r="JKP268" s="726"/>
      <c r="JKQ268" s="726"/>
      <c r="JKR268" s="726"/>
      <c r="JKS268" s="726"/>
      <c r="JKT268" s="726"/>
      <c r="JKU268" s="726"/>
      <c r="JKV268" s="726"/>
      <c r="JKW268" s="726"/>
      <c r="JKX268" s="726"/>
      <c r="JKY268" s="726"/>
      <c r="JKZ268" s="726"/>
      <c r="JLA268" s="726"/>
      <c r="JLB268" s="726"/>
      <c r="JLC268" s="726"/>
      <c r="JLD268" s="726"/>
      <c r="JLE268" s="726"/>
      <c r="JLF268" s="726"/>
      <c r="JLG268" s="726"/>
      <c r="JLH268" s="726"/>
      <c r="JLI268" s="726"/>
      <c r="JLJ268" s="726"/>
      <c r="JLK268" s="726"/>
      <c r="JLL268" s="726"/>
      <c r="JLM268" s="726"/>
      <c r="JLN268" s="726"/>
      <c r="JLO268" s="726"/>
      <c r="JLP268" s="726"/>
      <c r="JLQ268" s="726"/>
      <c r="JLR268" s="726"/>
      <c r="JLS268" s="726"/>
      <c r="JLT268" s="726"/>
      <c r="JLU268" s="726"/>
      <c r="JLV268" s="726"/>
      <c r="JLW268" s="726"/>
      <c r="JLX268" s="726"/>
      <c r="JLY268" s="726"/>
      <c r="JLZ268" s="726"/>
      <c r="JMA268" s="726"/>
      <c r="JMB268" s="726"/>
      <c r="JMC268" s="726"/>
      <c r="JMD268" s="726"/>
      <c r="JME268" s="726"/>
      <c r="JMF268" s="726"/>
      <c r="JMG268" s="726"/>
      <c r="JMH268" s="726"/>
      <c r="JMI268" s="726"/>
      <c r="JMJ268" s="726"/>
      <c r="JMK268" s="726"/>
      <c r="JML268" s="726"/>
      <c r="JMM268" s="726"/>
      <c r="JMN268" s="726"/>
      <c r="JMO268" s="726"/>
      <c r="JMP268" s="726"/>
      <c r="JMQ268" s="726"/>
      <c r="JMR268" s="726"/>
      <c r="JMS268" s="726"/>
      <c r="JMT268" s="726"/>
      <c r="JMU268" s="726"/>
      <c r="JMV268" s="726"/>
      <c r="JMW268" s="726"/>
      <c r="JMX268" s="726"/>
      <c r="JMY268" s="726"/>
      <c r="JMZ268" s="726"/>
      <c r="JNA268" s="726"/>
      <c r="JNB268" s="726"/>
      <c r="JNC268" s="726"/>
      <c r="JND268" s="726"/>
      <c r="JNE268" s="726"/>
      <c r="JNF268" s="726"/>
      <c r="JNG268" s="726"/>
      <c r="JNH268" s="726"/>
      <c r="JNI268" s="726"/>
      <c r="JNJ268" s="726"/>
      <c r="JNK268" s="726"/>
      <c r="JNL268" s="726"/>
      <c r="JNM268" s="726"/>
      <c r="JNN268" s="726"/>
      <c r="JNO268" s="726"/>
      <c r="JNP268" s="726"/>
      <c r="JNQ268" s="726"/>
      <c r="JNR268" s="726"/>
      <c r="JNS268" s="726"/>
      <c r="JNT268" s="726"/>
      <c r="JNU268" s="726"/>
      <c r="JNV268" s="726"/>
      <c r="JNW268" s="726"/>
      <c r="JNX268" s="726"/>
      <c r="JNY268" s="726"/>
      <c r="JNZ268" s="726"/>
      <c r="JOA268" s="726"/>
      <c r="JOB268" s="726"/>
      <c r="JOC268" s="726"/>
      <c r="JOD268" s="726"/>
      <c r="JOE268" s="726"/>
      <c r="JOF268" s="726"/>
      <c r="JOG268" s="726"/>
      <c r="JOH268" s="726"/>
      <c r="JOI268" s="726"/>
      <c r="JOJ268" s="726"/>
      <c r="JOK268" s="726"/>
      <c r="JOL268" s="726"/>
      <c r="JOM268" s="726"/>
      <c r="JON268" s="726"/>
      <c r="JOO268" s="726"/>
      <c r="JOP268" s="726"/>
      <c r="JOQ268" s="726"/>
      <c r="JOR268" s="726"/>
      <c r="JOS268" s="726"/>
      <c r="JOT268" s="726"/>
      <c r="JOU268" s="726"/>
      <c r="JOV268" s="726"/>
      <c r="JOW268" s="726"/>
      <c r="JOX268" s="726"/>
      <c r="JOY268" s="726"/>
      <c r="JOZ268" s="726"/>
      <c r="JPA268" s="726"/>
      <c r="JPB268" s="726"/>
      <c r="JPC268" s="726"/>
      <c r="JPD268" s="726"/>
      <c r="JPE268" s="726"/>
      <c r="JPF268" s="726"/>
      <c r="JPG268" s="726"/>
      <c r="JPH268" s="726"/>
      <c r="JPI268" s="726"/>
      <c r="JPJ268" s="726"/>
      <c r="JPK268" s="726"/>
      <c r="JPL268" s="726"/>
      <c r="JPM268" s="726"/>
      <c r="JPN268" s="726"/>
      <c r="JPO268" s="726"/>
      <c r="JPP268" s="726"/>
      <c r="JPQ268" s="726"/>
      <c r="JPR268" s="726"/>
      <c r="JPS268" s="726"/>
      <c r="JPT268" s="726"/>
      <c r="JPU268" s="726"/>
      <c r="JPV268" s="726"/>
      <c r="JPW268" s="726"/>
      <c r="JPX268" s="726"/>
      <c r="JPY268" s="726"/>
      <c r="JPZ268" s="726"/>
      <c r="JQA268" s="726"/>
      <c r="JQB268" s="726"/>
      <c r="JQC268" s="726"/>
      <c r="JQD268" s="726"/>
      <c r="JQE268" s="726"/>
      <c r="JQF268" s="726"/>
      <c r="JQG268" s="726"/>
      <c r="JQH268" s="726"/>
      <c r="JQI268" s="726"/>
      <c r="JQJ268" s="726"/>
      <c r="JQK268" s="726"/>
      <c r="JQL268" s="726"/>
      <c r="JQM268" s="726"/>
      <c r="JQN268" s="726"/>
      <c r="JQO268" s="726"/>
      <c r="JQP268" s="726"/>
      <c r="JQQ268" s="726"/>
      <c r="JQR268" s="726"/>
      <c r="JQS268" s="726"/>
      <c r="JQT268" s="726"/>
      <c r="JQU268" s="726"/>
      <c r="JQV268" s="726"/>
      <c r="JQW268" s="726"/>
      <c r="JQX268" s="726"/>
      <c r="JQY268" s="726"/>
      <c r="JQZ268" s="726"/>
      <c r="JRA268" s="726"/>
      <c r="JRB268" s="726"/>
      <c r="JRC268" s="726"/>
      <c r="JRD268" s="726"/>
      <c r="JRE268" s="726"/>
      <c r="JRF268" s="726"/>
      <c r="JRG268" s="726"/>
      <c r="JRH268" s="726"/>
      <c r="JRI268" s="726"/>
      <c r="JRJ268" s="726"/>
      <c r="JRK268" s="726"/>
      <c r="JRL268" s="726"/>
      <c r="JRM268" s="726"/>
      <c r="JRN268" s="726"/>
      <c r="JRO268" s="726"/>
      <c r="JRP268" s="726"/>
      <c r="JRQ268" s="726"/>
      <c r="JRR268" s="726"/>
      <c r="JRS268" s="726"/>
      <c r="JRT268" s="726"/>
      <c r="JRU268" s="726"/>
      <c r="JRV268" s="726"/>
      <c r="JRW268" s="726"/>
      <c r="JRX268" s="726"/>
      <c r="JRY268" s="726"/>
      <c r="JRZ268" s="726"/>
      <c r="JSA268" s="726"/>
      <c r="JSB268" s="726"/>
      <c r="JSC268" s="726"/>
      <c r="JSD268" s="726"/>
      <c r="JSE268" s="726"/>
      <c r="JSF268" s="726"/>
      <c r="JSG268" s="726"/>
      <c r="JSH268" s="726"/>
      <c r="JSI268" s="726"/>
      <c r="JSJ268" s="726"/>
      <c r="JSK268" s="726"/>
      <c r="JSL268" s="726"/>
      <c r="JSM268" s="726"/>
      <c r="JSN268" s="726"/>
      <c r="JSO268" s="726"/>
      <c r="JSP268" s="726"/>
      <c r="JSQ268" s="726"/>
      <c r="JSR268" s="726"/>
      <c r="JSS268" s="726"/>
      <c r="JST268" s="726"/>
      <c r="JSU268" s="726"/>
      <c r="JSV268" s="726"/>
      <c r="JSW268" s="726"/>
      <c r="JSX268" s="726"/>
      <c r="JSY268" s="726"/>
      <c r="JSZ268" s="726"/>
      <c r="JTA268" s="726"/>
      <c r="JTB268" s="726"/>
      <c r="JTC268" s="726"/>
      <c r="JTD268" s="726"/>
      <c r="JTE268" s="726"/>
      <c r="JTF268" s="726"/>
      <c r="JTG268" s="726"/>
      <c r="JTH268" s="726"/>
      <c r="JTI268" s="726"/>
      <c r="JTJ268" s="726"/>
      <c r="JTK268" s="726"/>
      <c r="JTL268" s="726"/>
      <c r="JTM268" s="726"/>
      <c r="JTN268" s="726"/>
      <c r="JTO268" s="726"/>
      <c r="JTP268" s="726"/>
      <c r="JTQ268" s="726"/>
      <c r="JTR268" s="726"/>
      <c r="JTS268" s="726"/>
      <c r="JTT268" s="726"/>
      <c r="JTU268" s="726"/>
      <c r="JTV268" s="726"/>
      <c r="JTW268" s="726"/>
      <c r="JTX268" s="726"/>
      <c r="JTY268" s="726"/>
      <c r="JTZ268" s="726"/>
      <c r="JUA268" s="726"/>
      <c r="JUB268" s="726"/>
      <c r="JUC268" s="726"/>
      <c r="JUD268" s="726"/>
      <c r="JUE268" s="726"/>
      <c r="JUF268" s="726"/>
      <c r="JUG268" s="726"/>
      <c r="JUH268" s="726"/>
      <c r="JUI268" s="726"/>
      <c r="JUJ268" s="726"/>
      <c r="JUK268" s="726"/>
      <c r="JUL268" s="726"/>
      <c r="JUM268" s="726"/>
      <c r="JUN268" s="726"/>
      <c r="JUO268" s="726"/>
      <c r="JUP268" s="726"/>
      <c r="JUQ268" s="726"/>
      <c r="JUR268" s="726"/>
      <c r="JUS268" s="726"/>
      <c r="JUT268" s="726"/>
      <c r="JUU268" s="726"/>
      <c r="JUV268" s="726"/>
      <c r="JUW268" s="726"/>
      <c r="JUX268" s="726"/>
      <c r="JUY268" s="726"/>
      <c r="JUZ268" s="726"/>
      <c r="JVA268" s="726"/>
      <c r="JVB268" s="726"/>
      <c r="JVC268" s="726"/>
      <c r="JVD268" s="726"/>
      <c r="JVE268" s="726"/>
      <c r="JVF268" s="726"/>
      <c r="JVG268" s="726"/>
      <c r="JVH268" s="726"/>
      <c r="JVI268" s="726"/>
      <c r="JVJ268" s="726"/>
      <c r="JVK268" s="726"/>
      <c r="JVL268" s="726"/>
      <c r="JVM268" s="726"/>
      <c r="JVN268" s="726"/>
      <c r="JVO268" s="726"/>
      <c r="JVP268" s="726"/>
      <c r="JVQ268" s="726"/>
      <c r="JVR268" s="726"/>
      <c r="JVS268" s="726"/>
      <c r="JVT268" s="726"/>
      <c r="JVU268" s="726"/>
      <c r="JVV268" s="726"/>
      <c r="JVW268" s="726"/>
      <c r="JVX268" s="726"/>
      <c r="JVY268" s="726"/>
      <c r="JVZ268" s="726"/>
      <c r="JWA268" s="726"/>
      <c r="JWB268" s="726"/>
      <c r="JWC268" s="726"/>
      <c r="JWD268" s="726"/>
      <c r="JWE268" s="726"/>
      <c r="JWF268" s="726"/>
      <c r="JWG268" s="726"/>
      <c r="JWH268" s="726"/>
      <c r="JWI268" s="726"/>
      <c r="JWJ268" s="726"/>
      <c r="JWK268" s="726"/>
      <c r="JWL268" s="726"/>
      <c r="JWM268" s="726"/>
      <c r="JWN268" s="726"/>
      <c r="JWO268" s="726"/>
      <c r="JWP268" s="726"/>
      <c r="JWQ268" s="726"/>
      <c r="JWR268" s="726"/>
      <c r="JWS268" s="726"/>
      <c r="JWT268" s="726"/>
      <c r="JWU268" s="726"/>
      <c r="JWV268" s="726"/>
      <c r="JWW268" s="726"/>
      <c r="JWX268" s="726"/>
      <c r="JWY268" s="726"/>
      <c r="JWZ268" s="726"/>
      <c r="JXA268" s="726"/>
      <c r="JXB268" s="726"/>
      <c r="JXC268" s="726"/>
      <c r="JXD268" s="726"/>
      <c r="JXE268" s="726"/>
      <c r="JXF268" s="726"/>
      <c r="JXG268" s="726"/>
      <c r="JXH268" s="726"/>
      <c r="JXI268" s="726"/>
      <c r="JXJ268" s="726"/>
      <c r="JXK268" s="726"/>
      <c r="JXL268" s="726"/>
      <c r="JXM268" s="726"/>
      <c r="JXN268" s="726"/>
      <c r="JXO268" s="726"/>
      <c r="JXP268" s="726"/>
      <c r="JXQ268" s="726"/>
      <c r="JXR268" s="726"/>
      <c r="JXS268" s="726"/>
      <c r="JXT268" s="726"/>
      <c r="JXU268" s="726"/>
      <c r="JXV268" s="726"/>
      <c r="JXW268" s="726"/>
      <c r="JXX268" s="726"/>
      <c r="JXY268" s="726"/>
      <c r="JXZ268" s="726"/>
      <c r="JYA268" s="726"/>
      <c r="JYB268" s="726"/>
      <c r="JYC268" s="726"/>
      <c r="JYD268" s="726"/>
      <c r="JYE268" s="726"/>
      <c r="JYF268" s="726"/>
      <c r="JYG268" s="726"/>
      <c r="JYH268" s="726"/>
      <c r="JYI268" s="726"/>
      <c r="JYJ268" s="726"/>
      <c r="JYK268" s="726"/>
      <c r="JYL268" s="726"/>
      <c r="JYM268" s="726"/>
      <c r="JYN268" s="726"/>
      <c r="JYO268" s="726"/>
      <c r="JYP268" s="726"/>
      <c r="JYQ268" s="726"/>
      <c r="JYR268" s="726"/>
      <c r="JYS268" s="726"/>
      <c r="JYT268" s="726"/>
      <c r="JYU268" s="726"/>
      <c r="JYV268" s="726"/>
      <c r="JYW268" s="726"/>
      <c r="JYX268" s="726"/>
      <c r="JYY268" s="726"/>
      <c r="JYZ268" s="726"/>
      <c r="JZA268" s="726"/>
      <c r="JZB268" s="726"/>
      <c r="JZC268" s="726"/>
      <c r="JZD268" s="726"/>
      <c r="JZE268" s="726"/>
      <c r="JZF268" s="726"/>
      <c r="JZG268" s="726"/>
      <c r="JZH268" s="726"/>
      <c r="JZI268" s="726"/>
      <c r="JZJ268" s="726"/>
      <c r="JZK268" s="726"/>
      <c r="JZL268" s="726"/>
      <c r="JZM268" s="726"/>
      <c r="JZN268" s="726"/>
      <c r="JZO268" s="726"/>
      <c r="JZP268" s="726"/>
      <c r="JZQ268" s="726"/>
      <c r="JZR268" s="726"/>
      <c r="JZS268" s="726"/>
      <c r="JZT268" s="726"/>
      <c r="JZU268" s="726"/>
      <c r="JZV268" s="726"/>
      <c r="JZW268" s="726"/>
      <c r="JZX268" s="726"/>
      <c r="JZY268" s="726"/>
      <c r="JZZ268" s="726"/>
      <c r="KAA268" s="726"/>
      <c r="KAB268" s="726"/>
      <c r="KAC268" s="726"/>
      <c r="KAD268" s="726"/>
      <c r="KAE268" s="726"/>
      <c r="KAF268" s="726"/>
      <c r="KAG268" s="726"/>
      <c r="KAH268" s="726"/>
      <c r="KAI268" s="726"/>
      <c r="KAJ268" s="726"/>
      <c r="KAK268" s="726"/>
      <c r="KAL268" s="726"/>
      <c r="KAM268" s="726"/>
      <c r="KAN268" s="726"/>
      <c r="KAO268" s="726"/>
      <c r="KAP268" s="726"/>
      <c r="KAQ268" s="726"/>
      <c r="KAR268" s="726"/>
      <c r="KAS268" s="726"/>
      <c r="KAT268" s="726"/>
      <c r="KAU268" s="726"/>
      <c r="KAV268" s="726"/>
      <c r="KAW268" s="726"/>
      <c r="KAX268" s="726"/>
      <c r="KAY268" s="726"/>
      <c r="KAZ268" s="726"/>
      <c r="KBA268" s="726"/>
      <c r="KBB268" s="726"/>
      <c r="KBC268" s="726"/>
      <c r="KBD268" s="726"/>
      <c r="KBE268" s="726"/>
      <c r="KBF268" s="726"/>
      <c r="KBG268" s="726"/>
      <c r="KBH268" s="726"/>
      <c r="KBI268" s="726"/>
      <c r="KBJ268" s="726"/>
      <c r="KBK268" s="726"/>
      <c r="KBL268" s="726"/>
      <c r="KBM268" s="726"/>
      <c r="KBN268" s="726"/>
      <c r="KBO268" s="726"/>
      <c r="KBP268" s="726"/>
      <c r="KBQ268" s="726"/>
      <c r="KBR268" s="726"/>
      <c r="KBS268" s="726"/>
      <c r="KBT268" s="726"/>
      <c r="KBU268" s="726"/>
      <c r="KBV268" s="726"/>
      <c r="KBW268" s="726"/>
      <c r="KBX268" s="726"/>
      <c r="KBY268" s="726"/>
      <c r="KBZ268" s="726"/>
      <c r="KCA268" s="726"/>
      <c r="KCB268" s="726"/>
      <c r="KCC268" s="726"/>
      <c r="KCD268" s="726"/>
      <c r="KCE268" s="726"/>
      <c r="KCF268" s="726"/>
      <c r="KCG268" s="726"/>
      <c r="KCH268" s="726"/>
      <c r="KCI268" s="726"/>
      <c r="KCJ268" s="726"/>
      <c r="KCK268" s="726"/>
      <c r="KCL268" s="726"/>
      <c r="KCM268" s="726"/>
      <c r="KCN268" s="726"/>
      <c r="KCO268" s="726"/>
      <c r="KCP268" s="726"/>
      <c r="KCQ268" s="726"/>
      <c r="KCR268" s="726"/>
      <c r="KCS268" s="726"/>
      <c r="KCT268" s="726"/>
      <c r="KCU268" s="726"/>
      <c r="KCV268" s="726"/>
      <c r="KCW268" s="726"/>
      <c r="KCX268" s="726"/>
      <c r="KCY268" s="726"/>
      <c r="KCZ268" s="726"/>
      <c r="KDA268" s="726"/>
      <c r="KDB268" s="726"/>
      <c r="KDC268" s="726"/>
      <c r="KDD268" s="726"/>
      <c r="KDE268" s="726"/>
      <c r="KDF268" s="726"/>
      <c r="KDG268" s="726"/>
      <c r="KDH268" s="726"/>
      <c r="KDI268" s="726"/>
      <c r="KDJ268" s="726"/>
      <c r="KDK268" s="726"/>
      <c r="KDL268" s="726"/>
      <c r="KDM268" s="726"/>
      <c r="KDN268" s="726"/>
      <c r="KDO268" s="726"/>
      <c r="KDP268" s="726"/>
      <c r="KDQ268" s="726"/>
      <c r="KDR268" s="726"/>
      <c r="KDS268" s="726"/>
      <c r="KDT268" s="726"/>
      <c r="KDU268" s="726"/>
      <c r="KDV268" s="726"/>
      <c r="KDW268" s="726"/>
      <c r="KDX268" s="726"/>
      <c r="KDY268" s="726"/>
      <c r="KDZ268" s="726"/>
      <c r="KEA268" s="726"/>
      <c r="KEB268" s="726"/>
      <c r="KEC268" s="726"/>
      <c r="KED268" s="726"/>
      <c r="KEE268" s="726"/>
      <c r="KEF268" s="726"/>
      <c r="KEG268" s="726"/>
      <c r="KEH268" s="726"/>
      <c r="KEI268" s="726"/>
      <c r="KEJ268" s="726"/>
      <c r="KEK268" s="726"/>
      <c r="KEL268" s="726"/>
      <c r="KEM268" s="726"/>
      <c r="KEN268" s="726"/>
      <c r="KEO268" s="726"/>
      <c r="KEP268" s="726"/>
      <c r="KEQ268" s="726"/>
      <c r="KER268" s="726"/>
      <c r="KES268" s="726"/>
      <c r="KET268" s="726"/>
      <c r="KEU268" s="726"/>
      <c r="KEV268" s="726"/>
      <c r="KEW268" s="726"/>
      <c r="KEX268" s="726"/>
      <c r="KEY268" s="726"/>
      <c r="KEZ268" s="726"/>
      <c r="KFA268" s="726"/>
      <c r="KFB268" s="726"/>
      <c r="KFC268" s="726"/>
      <c r="KFD268" s="726"/>
      <c r="KFE268" s="726"/>
      <c r="KFF268" s="726"/>
      <c r="KFG268" s="726"/>
      <c r="KFH268" s="726"/>
      <c r="KFI268" s="726"/>
      <c r="KFJ268" s="726"/>
      <c r="KFK268" s="726"/>
      <c r="KFL268" s="726"/>
      <c r="KFM268" s="726"/>
      <c r="KFN268" s="726"/>
      <c r="KFO268" s="726"/>
      <c r="KFP268" s="726"/>
      <c r="KFQ268" s="726"/>
      <c r="KFR268" s="726"/>
      <c r="KFS268" s="726"/>
      <c r="KFT268" s="726"/>
      <c r="KFU268" s="726"/>
      <c r="KFV268" s="726"/>
      <c r="KFW268" s="726"/>
      <c r="KFX268" s="726"/>
      <c r="KFY268" s="726"/>
      <c r="KFZ268" s="726"/>
      <c r="KGA268" s="726"/>
      <c r="KGB268" s="726"/>
      <c r="KGC268" s="726"/>
      <c r="KGD268" s="726"/>
      <c r="KGE268" s="726"/>
      <c r="KGF268" s="726"/>
      <c r="KGG268" s="726"/>
      <c r="KGH268" s="726"/>
      <c r="KGI268" s="726"/>
      <c r="KGJ268" s="726"/>
      <c r="KGK268" s="726"/>
      <c r="KGL268" s="726"/>
      <c r="KGM268" s="726"/>
      <c r="KGN268" s="726"/>
      <c r="KGO268" s="726"/>
      <c r="KGP268" s="726"/>
      <c r="KGQ268" s="726"/>
      <c r="KGR268" s="726"/>
      <c r="KGS268" s="726"/>
      <c r="KGT268" s="726"/>
      <c r="KGU268" s="726"/>
      <c r="KGV268" s="726"/>
      <c r="KGW268" s="726"/>
      <c r="KGX268" s="726"/>
      <c r="KGY268" s="726"/>
      <c r="KGZ268" s="726"/>
      <c r="KHA268" s="726"/>
      <c r="KHB268" s="726"/>
      <c r="KHC268" s="726"/>
      <c r="KHD268" s="726"/>
      <c r="KHE268" s="726"/>
      <c r="KHF268" s="726"/>
      <c r="KHG268" s="726"/>
      <c r="KHH268" s="726"/>
      <c r="KHI268" s="726"/>
      <c r="KHJ268" s="726"/>
      <c r="KHK268" s="726"/>
      <c r="KHL268" s="726"/>
      <c r="KHM268" s="726"/>
      <c r="KHN268" s="726"/>
      <c r="KHO268" s="726"/>
      <c r="KHP268" s="726"/>
      <c r="KHQ268" s="726"/>
      <c r="KHR268" s="726"/>
      <c r="KHS268" s="726"/>
      <c r="KHT268" s="726"/>
      <c r="KHU268" s="726"/>
      <c r="KHV268" s="726"/>
      <c r="KHW268" s="726"/>
      <c r="KHX268" s="726"/>
      <c r="KHY268" s="726"/>
      <c r="KHZ268" s="726"/>
      <c r="KIA268" s="726"/>
      <c r="KIB268" s="726"/>
      <c r="KIC268" s="726"/>
      <c r="KID268" s="726"/>
      <c r="KIE268" s="726"/>
      <c r="KIF268" s="726"/>
      <c r="KIG268" s="726"/>
      <c r="KIH268" s="726"/>
      <c r="KII268" s="726"/>
      <c r="KIJ268" s="726"/>
      <c r="KIK268" s="726"/>
      <c r="KIL268" s="726"/>
      <c r="KIM268" s="726"/>
      <c r="KIN268" s="726"/>
      <c r="KIO268" s="726"/>
      <c r="KIP268" s="726"/>
      <c r="KIQ268" s="726"/>
      <c r="KIR268" s="726"/>
      <c r="KIS268" s="726"/>
      <c r="KIT268" s="726"/>
      <c r="KIU268" s="726"/>
      <c r="KIV268" s="726"/>
      <c r="KIW268" s="726"/>
      <c r="KIX268" s="726"/>
      <c r="KIY268" s="726"/>
      <c r="KIZ268" s="726"/>
      <c r="KJA268" s="726"/>
      <c r="KJB268" s="726"/>
      <c r="KJC268" s="726"/>
      <c r="KJD268" s="726"/>
      <c r="KJE268" s="726"/>
      <c r="KJF268" s="726"/>
      <c r="KJG268" s="726"/>
      <c r="KJH268" s="726"/>
      <c r="KJI268" s="726"/>
      <c r="KJJ268" s="726"/>
      <c r="KJK268" s="726"/>
      <c r="KJL268" s="726"/>
      <c r="KJM268" s="726"/>
      <c r="KJN268" s="726"/>
      <c r="KJO268" s="726"/>
      <c r="KJP268" s="726"/>
      <c r="KJQ268" s="726"/>
      <c r="KJR268" s="726"/>
      <c r="KJS268" s="726"/>
      <c r="KJT268" s="726"/>
      <c r="KJU268" s="726"/>
      <c r="KJV268" s="726"/>
      <c r="KJW268" s="726"/>
      <c r="KJX268" s="726"/>
      <c r="KJY268" s="726"/>
      <c r="KJZ268" s="726"/>
      <c r="KKA268" s="726"/>
      <c r="KKB268" s="726"/>
      <c r="KKC268" s="726"/>
      <c r="KKD268" s="726"/>
      <c r="KKE268" s="726"/>
      <c r="KKF268" s="726"/>
      <c r="KKG268" s="726"/>
      <c r="KKH268" s="726"/>
      <c r="KKI268" s="726"/>
      <c r="KKJ268" s="726"/>
      <c r="KKK268" s="726"/>
      <c r="KKL268" s="726"/>
      <c r="KKM268" s="726"/>
      <c r="KKN268" s="726"/>
      <c r="KKO268" s="726"/>
      <c r="KKP268" s="726"/>
      <c r="KKQ268" s="726"/>
      <c r="KKR268" s="726"/>
      <c r="KKS268" s="726"/>
      <c r="KKT268" s="726"/>
      <c r="KKU268" s="726"/>
      <c r="KKV268" s="726"/>
      <c r="KKW268" s="726"/>
      <c r="KKX268" s="726"/>
      <c r="KKY268" s="726"/>
      <c r="KKZ268" s="726"/>
      <c r="KLA268" s="726"/>
      <c r="KLB268" s="726"/>
      <c r="KLC268" s="726"/>
      <c r="KLD268" s="726"/>
      <c r="KLE268" s="726"/>
      <c r="KLF268" s="726"/>
      <c r="KLG268" s="726"/>
      <c r="KLH268" s="726"/>
      <c r="KLI268" s="726"/>
      <c r="KLJ268" s="726"/>
      <c r="KLK268" s="726"/>
      <c r="KLL268" s="726"/>
      <c r="KLM268" s="726"/>
      <c r="KLN268" s="726"/>
      <c r="KLO268" s="726"/>
      <c r="KLP268" s="726"/>
      <c r="KLQ268" s="726"/>
      <c r="KLR268" s="726"/>
      <c r="KLS268" s="726"/>
      <c r="KLT268" s="726"/>
      <c r="KLU268" s="726"/>
      <c r="KLV268" s="726"/>
      <c r="KLW268" s="726"/>
      <c r="KLX268" s="726"/>
      <c r="KLY268" s="726"/>
      <c r="KLZ268" s="726"/>
      <c r="KMA268" s="726"/>
      <c r="KMB268" s="726"/>
      <c r="KMC268" s="726"/>
      <c r="KMD268" s="726"/>
      <c r="KME268" s="726"/>
      <c r="KMF268" s="726"/>
      <c r="KMG268" s="726"/>
      <c r="KMH268" s="726"/>
      <c r="KMI268" s="726"/>
      <c r="KMJ268" s="726"/>
      <c r="KMK268" s="726"/>
      <c r="KML268" s="726"/>
      <c r="KMM268" s="726"/>
      <c r="KMN268" s="726"/>
      <c r="KMO268" s="726"/>
      <c r="KMP268" s="726"/>
      <c r="KMQ268" s="726"/>
      <c r="KMR268" s="726"/>
      <c r="KMS268" s="726"/>
      <c r="KMT268" s="726"/>
      <c r="KMU268" s="726"/>
      <c r="KMV268" s="726"/>
      <c r="KMW268" s="726"/>
      <c r="KMX268" s="726"/>
      <c r="KMY268" s="726"/>
      <c r="KMZ268" s="726"/>
      <c r="KNA268" s="726"/>
      <c r="KNB268" s="726"/>
      <c r="KNC268" s="726"/>
      <c r="KND268" s="726"/>
      <c r="KNE268" s="726"/>
      <c r="KNF268" s="726"/>
      <c r="KNG268" s="726"/>
      <c r="KNH268" s="726"/>
      <c r="KNI268" s="726"/>
      <c r="KNJ268" s="726"/>
      <c r="KNK268" s="726"/>
      <c r="KNL268" s="726"/>
      <c r="KNM268" s="726"/>
      <c r="KNN268" s="726"/>
      <c r="KNO268" s="726"/>
      <c r="KNP268" s="726"/>
      <c r="KNQ268" s="726"/>
      <c r="KNR268" s="726"/>
      <c r="KNS268" s="726"/>
      <c r="KNT268" s="726"/>
      <c r="KNU268" s="726"/>
      <c r="KNV268" s="726"/>
      <c r="KNW268" s="726"/>
      <c r="KNX268" s="726"/>
      <c r="KNY268" s="726"/>
      <c r="KNZ268" s="726"/>
      <c r="KOA268" s="726"/>
      <c r="KOB268" s="726"/>
      <c r="KOC268" s="726"/>
      <c r="KOD268" s="726"/>
      <c r="KOE268" s="726"/>
      <c r="KOF268" s="726"/>
      <c r="KOG268" s="726"/>
      <c r="KOH268" s="726"/>
      <c r="KOI268" s="726"/>
      <c r="KOJ268" s="726"/>
      <c r="KOK268" s="726"/>
      <c r="KOL268" s="726"/>
      <c r="KOM268" s="726"/>
      <c r="KON268" s="726"/>
      <c r="KOO268" s="726"/>
      <c r="KOP268" s="726"/>
      <c r="KOQ268" s="726"/>
      <c r="KOR268" s="726"/>
      <c r="KOS268" s="726"/>
      <c r="KOT268" s="726"/>
      <c r="KOU268" s="726"/>
      <c r="KOV268" s="726"/>
      <c r="KOW268" s="726"/>
      <c r="KOX268" s="726"/>
      <c r="KOY268" s="726"/>
      <c r="KOZ268" s="726"/>
      <c r="KPA268" s="726"/>
      <c r="KPB268" s="726"/>
      <c r="KPC268" s="726"/>
      <c r="KPD268" s="726"/>
      <c r="KPE268" s="726"/>
      <c r="KPF268" s="726"/>
      <c r="KPG268" s="726"/>
      <c r="KPH268" s="726"/>
      <c r="KPI268" s="726"/>
      <c r="KPJ268" s="726"/>
      <c r="KPK268" s="726"/>
      <c r="KPL268" s="726"/>
      <c r="KPM268" s="726"/>
      <c r="KPN268" s="726"/>
      <c r="KPO268" s="726"/>
      <c r="KPP268" s="726"/>
      <c r="KPQ268" s="726"/>
      <c r="KPR268" s="726"/>
      <c r="KPS268" s="726"/>
      <c r="KPT268" s="726"/>
      <c r="KPU268" s="726"/>
      <c r="KPV268" s="726"/>
      <c r="KPW268" s="726"/>
      <c r="KPX268" s="726"/>
      <c r="KPY268" s="726"/>
      <c r="KPZ268" s="726"/>
      <c r="KQA268" s="726"/>
      <c r="KQB268" s="726"/>
      <c r="KQC268" s="726"/>
      <c r="KQD268" s="726"/>
      <c r="KQE268" s="726"/>
      <c r="KQF268" s="726"/>
      <c r="KQG268" s="726"/>
      <c r="KQH268" s="726"/>
      <c r="KQI268" s="726"/>
      <c r="KQJ268" s="726"/>
      <c r="KQK268" s="726"/>
      <c r="KQL268" s="726"/>
      <c r="KQM268" s="726"/>
      <c r="KQN268" s="726"/>
      <c r="KQO268" s="726"/>
      <c r="KQP268" s="726"/>
      <c r="KQQ268" s="726"/>
      <c r="KQR268" s="726"/>
      <c r="KQS268" s="726"/>
      <c r="KQT268" s="726"/>
      <c r="KQU268" s="726"/>
      <c r="KQV268" s="726"/>
      <c r="KQW268" s="726"/>
      <c r="KQX268" s="726"/>
      <c r="KQY268" s="726"/>
      <c r="KQZ268" s="726"/>
      <c r="KRA268" s="726"/>
      <c r="KRB268" s="726"/>
      <c r="KRC268" s="726"/>
      <c r="KRD268" s="726"/>
      <c r="KRE268" s="726"/>
      <c r="KRF268" s="726"/>
      <c r="KRG268" s="726"/>
      <c r="KRH268" s="726"/>
      <c r="KRI268" s="726"/>
      <c r="KRJ268" s="726"/>
      <c r="KRK268" s="726"/>
      <c r="KRL268" s="726"/>
      <c r="KRM268" s="726"/>
      <c r="KRN268" s="726"/>
      <c r="KRO268" s="726"/>
      <c r="KRP268" s="726"/>
      <c r="KRQ268" s="726"/>
      <c r="KRR268" s="726"/>
      <c r="KRS268" s="726"/>
      <c r="KRT268" s="726"/>
      <c r="KRU268" s="726"/>
      <c r="KRV268" s="726"/>
      <c r="KRW268" s="726"/>
      <c r="KRX268" s="726"/>
      <c r="KRY268" s="726"/>
      <c r="KRZ268" s="726"/>
      <c r="KSA268" s="726"/>
      <c r="KSB268" s="726"/>
      <c r="KSC268" s="726"/>
      <c r="KSD268" s="726"/>
      <c r="KSE268" s="726"/>
      <c r="KSF268" s="726"/>
      <c r="KSG268" s="726"/>
      <c r="KSH268" s="726"/>
      <c r="KSI268" s="726"/>
      <c r="KSJ268" s="726"/>
      <c r="KSK268" s="726"/>
      <c r="KSL268" s="726"/>
      <c r="KSM268" s="726"/>
      <c r="KSN268" s="726"/>
      <c r="KSO268" s="726"/>
      <c r="KSP268" s="726"/>
      <c r="KSQ268" s="726"/>
      <c r="KSR268" s="726"/>
      <c r="KSS268" s="726"/>
      <c r="KST268" s="726"/>
      <c r="KSU268" s="726"/>
      <c r="KSV268" s="726"/>
      <c r="KSW268" s="726"/>
      <c r="KSX268" s="726"/>
      <c r="KSY268" s="726"/>
      <c r="KSZ268" s="726"/>
      <c r="KTA268" s="726"/>
      <c r="KTB268" s="726"/>
      <c r="KTC268" s="726"/>
      <c r="KTD268" s="726"/>
      <c r="KTE268" s="726"/>
      <c r="KTF268" s="726"/>
      <c r="KTG268" s="726"/>
      <c r="KTH268" s="726"/>
      <c r="KTI268" s="726"/>
      <c r="KTJ268" s="726"/>
      <c r="KTK268" s="726"/>
      <c r="KTL268" s="726"/>
      <c r="KTM268" s="726"/>
      <c r="KTN268" s="726"/>
      <c r="KTO268" s="726"/>
      <c r="KTP268" s="726"/>
      <c r="KTQ268" s="726"/>
      <c r="KTR268" s="726"/>
      <c r="KTS268" s="726"/>
      <c r="KTT268" s="726"/>
      <c r="KTU268" s="726"/>
      <c r="KTV268" s="726"/>
      <c r="KTW268" s="726"/>
      <c r="KTX268" s="726"/>
      <c r="KTY268" s="726"/>
      <c r="KTZ268" s="726"/>
      <c r="KUA268" s="726"/>
      <c r="KUB268" s="726"/>
      <c r="KUC268" s="726"/>
      <c r="KUD268" s="726"/>
      <c r="KUE268" s="726"/>
      <c r="KUF268" s="726"/>
      <c r="KUG268" s="726"/>
      <c r="KUH268" s="726"/>
      <c r="KUI268" s="726"/>
      <c r="KUJ268" s="726"/>
      <c r="KUK268" s="726"/>
      <c r="KUL268" s="726"/>
      <c r="KUM268" s="726"/>
      <c r="KUN268" s="726"/>
      <c r="KUO268" s="726"/>
      <c r="KUP268" s="726"/>
      <c r="KUQ268" s="726"/>
      <c r="KUR268" s="726"/>
      <c r="KUS268" s="726"/>
      <c r="KUT268" s="726"/>
      <c r="KUU268" s="726"/>
      <c r="KUV268" s="726"/>
      <c r="KUW268" s="726"/>
      <c r="KUX268" s="726"/>
      <c r="KUY268" s="726"/>
      <c r="KUZ268" s="726"/>
      <c r="KVA268" s="726"/>
      <c r="KVB268" s="726"/>
      <c r="KVC268" s="726"/>
      <c r="KVD268" s="726"/>
      <c r="KVE268" s="726"/>
      <c r="KVF268" s="726"/>
      <c r="KVG268" s="726"/>
      <c r="KVH268" s="726"/>
      <c r="KVI268" s="726"/>
      <c r="KVJ268" s="726"/>
      <c r="KVK268" s="726"/>
      <c r="KVL268" s="726"/>
      <c r="KVM268" s="726"/>
      <c r="KVN268" s="726"/>
      <c r="KVO268" s="726"/>
      <c r="KVP268" s="726"/>
      <c r="KVQ268" s="726"/>
      <c r="KVR268" s="726"/>
      <c r="KVS268" s="726"/>
      <c r="KVT268" s="726"/>
      <c r="KVU268" s="726"/>
      <c r="KVV268" s="726"/>
      <c r="KVW268" s="726"/>
      <c r="KVX268" s="726"/>
      <c r="KVY268" s="726"/>
      <c r="KVZ268" s="726"/>
      <c r="KWA268" s="726"/>
      <c r="KWB268" s="726"/>
      <c r="KWC268" s="726"/>
      <c r="KWD268" s="726"/>
      <c r="KWE268" s="726"/>
      <c r="KWF268" s="726"/>
      <c r="KWG268" s="726"/>
      <c r="KWH268" s="726"/>
      <c r="KWI268" s="726"/>
      <c r="KWJ268" s="726"/>
      <c r="KWK268" s="726"/>
      <c r="KWL268" s="726"/>
      <c r="KWM268" s="726"/>
      <c r="KWN268" s="726"/>
      <c r="KWO268" s="726"/>
      <c r="KWP268" s="726"/>
      <c r="KWQ268" s="726"/>
      <c r="KWR268" s="726"/>
      <c r="KWS268" s="726"/>
      <c r="KWT268" s="726"/>
      <c r="KWU268" s="726"/>
      <c r="KWV268" s="726"/>
      <c r="KWW268" s="726"/>
      <c r="KWX268" s="726"/>
      <c r="KWY268" s="726"/>
      <c r="KWZ268" s="726"/>
      <c r="KXA268" s="726"/>
      <c r="KXB268" s="726"/>
      <c r="KXC268" s="726"/>
      <c r="KXD268" s="726"/>
      <c r="KXE268" s="726"/>
      <c r="KXF268" s="726"/>
      <c r="KXG268" s="726"/>
      <c r="KXH268" s="726"/>
      <c r="KXI268" s="726"/>
      <c r="KXJ268" s="726"/>
      <c r="KXK268" s="726"/>
      <c r="KXL268" s="726"/>
      <c r="KXM268" s="726"/>
      <c r="KXN268" s="726"/>
      <c r="KXO268" s="726"/>
      <c r="KXP268" s="726"/>
      <c r="KXQ268" s="726"/>
      <c r="KXR268" s="726"/>
      <c r="KXS268" s="726"/>
      <c r="KXT268" s="726"/>
      <c r="KXU268" s="726"/>
      <c r="KXV268" s="726"/>
      <c r="KXW268" s="726"/>
      <c r="KXX268" s="726"/>
      <c r="KXY268" s="726"/>
      <c r="KXZ268" s="726"/>
      <c r="KYA268" s="726"/>
      <c r="KYB268" s="726"/>
      <c r="KYC268" s="726"/>
      <c r="KYD268" s="726"/>
      <c r="KYE268" s="726"/>
      <c r="KYF268" s="726"/>
      <c r="KYG268" s="726"/>
      <c r="KYH268" s="726"/>
      <c r="KYI268" s="726"/>
      <c r="KYJ268" s="726"/>
      <c r="KYK268" s="726"/>
      <c r="KYL268" s="726"/>
      <c r="KYM268" s="726"/>
      <c r="KYN268" s="726"/>
      <c r="KYO268" s="726"/>
      <c r="KYP268" s="726"/>
      <c r="KYQ268" s="726"/>
      <c r="KYR268" s="726"/>
      <c r="KYS268" s="726"/>
      <c r="KYT268" s="726"/>
      <c r="KYU268" s="726"/>
      <c r="KYV268" s="726"/>
      <c r="KYW268" s="726"/>
      <c r="KYX268" s="726"/>
      <c r="KYY268" s="726"/>
      <c r="KYZ268" s="726"/>
      <c r="KZA268" s="726"/>
      <c r="KZB268" s="726"/>
      <c r="KZC268" s="726"/>
      <c r="KZD268" s="726"/>
      <c r="KZE268" s="726"/>
      <c r="KZF268" s="726"/>
      <c r="KZG268" s="726"/>
      <c r="KZH268" s="726"/>
      <c r="KZI268" s="726"/>
      <c r="KZJ268" s="726"/>
      <c r="KZK268" s="726"/>
      <c r="KZL268" s="726"/>
      <c r="KZM268" s="726"/>
      <c r="KZN268" s="726"/>
      <c r="KZO268" s="726"/>
      <c r="KZP268" s="726"/>
      <c r="KZQ268" s="726"/>
      <c r="KZR268" s="726"/>
      <c r="KZS268" s="726"/>
      <c r="KZT268" s="726"/>
      <c r="KZU268" s="726"/>
      <c r="KZV268" s="726"/>
      <c r="KZW268" s="726"/>
      <c r="KZX268" s="726"/>
      <c r="KZY268" s="726"/>
      <c r="KZZ268" s="726"/>
      <c r="LAA268" s="726"/>
      <c r="LAB268" s="726"/>
      <c r="LAC268" s="726"/>
      <c r="LAD268" s="726"/>
      <c r="LAE268" s="726"/>
      <c r="LAF268" s="726"/>
      <c r="LAG268" s="726"/>
      <c r="LAH268" s="726"/>
      <c r="LAI268" s="726"/>
      <c r="LAJ268" s="726"/>
      <c r="LAK268" s="726"/>
      <c r="LAL268" s="726"/>
      <c r="LAM268" s="726"/>
      <c r="LAN268" s="726"/>
      <c r="LAO268" s="726"/>
      <c r="LAP268" s="726"/>
      <c r="LAQ268" s="726"/>
      <c r="LAR268" s="726"/>
      <c r="LAS268" s="726"/>
      <c r="LAT268" s="726"/>
      <c r="LAU268" s="726"/>
      <c r="LAV268" s="726"/>
      <c r="LAW268" s="726"/>
      <c r="LAX268" s="726"/>
      <c r="LAY268" s="726"/>
      <c r="LAZ268" s="726"/>
      <c r="LBA268" s="726"/>
      <c r="LBB268" s="726"/>
      <c r="LBC268" s="726"/>
      <c r="LBD268" s="726"/>
      <c r="LBE268" s="726"/>
      <c r="LBF268" s="726"/>
      <c r="LBG268" s="726"/>
      <c r="LBH268" s="726"/>
      <c r="LBI268" s="726"/>
      <c r="LBJ268" s="726"/>
      <c r="LBK268" s="726"/>
      <c r="LBL268" s="726"/>
      <c r="LBM268" s="726"/>
      <c r="LBN268" s="726"/>
      <c r="LBO268" s="726"/>
      <c r="LBP268" s="726"/>
      <c r="LBQ268" s="726"/>
      <c r="LBR268" s="726"/>
      <c r="LBS268" s="726"/>
      <c r="LBT268" s="726"/>
      <c r="LBU268" s="726"/>
      <c r="LBV268" s="726"/>
      <c r="LBW268" s="726"/>
      <c r="LBX268" s="726"/>
      <c r="LBY268" s="726"/>
      <c r="LBZ268" s="726"/>
      <c r="LCA268" s="726"/>
      <c r="LCB268" s="726"/>
      <c r="LCC268" s="726"/>
      <c r="LCD268" s="726"/>
      <c r="LCE268" s="726"/>
      <c r="LCF268" s="726"/>
      <c r="LCG268" s="726"/>
      <c r="LCH268" s="726"/>
      <c r="LCI268" s="726"/>
      <c r="LCJ268" s="726"/>
      <c r="LCK268" s="726"/>
      <c r="LCL268" s="726"/>
      <c r="LCM268" s="726"/>
      <c r="LCN268" s="726"/>
      <c r="LCO268" s="726"/>
      <c r="LCP268" s="726"/>
      <c r="LCQ268" s="726"/>
      <c r="LCR268" s="726"/>
      <c r="LCS268" s="726"/>
      <c r="LCT268" s="726"/>
      <c r="LCU268" s="726"/>
      <c r="LCV268" s="726"/>
      <c r="LCW268" s="726"/>
      <c r="LCX268" s="726"/>
      <c r="LCY268" s="726"/>
      <c r="LCZ268" s="726"/>
      <c r="LDA268" s="726"/>
      <c r="LDB268" s="726"/>
      <c r="LDC268" s="726"/>
      <c r="LDD268" s="726"/>
      <c r="LDE268" s="726"/>
      <c r="LDF268" s="726"/>
      <c r="LDG268" s="726"/>
      <c r="LDH268" s="726"/>
      <c r="LDI268" s="726"/>
      <c r="LDJ268" s="726"/>
      <c r="LDK268" s="726"/>
      <c r="LDL268" s="726"/>
      <c r="LDM268" s="726"/>
      <c r="LDN268" s="726"/>
      <c r="LDO268" s="726"/>
      <c r="LDP268" s="726"/>
      <c r="LDQ268" s="726"/>
      <c r="LDR268" s="726"/>
      <c r="LDS268" s="726"/>
      <c r="LDT268" s="726"/>
      <c r="LDU268" s="726"/>
      <c r="LDV268" s="726"/>
      <c r="LDW268" s="726"/>
      <c r="LDX268" s="726"/>
      <c r="LDY268" s="726"/>
      <c r="LDZ268" s="726"/>
      <c r="LEA268" s="726"/>
      <c r="LEB268" s="726"/>
      <c r="LEC268" s="726"/>
      <c r="LED268" s="726"/>
      <c r="LEE268" s="726"/>
      <c r="LEF268" s="726"/>
      <c r="LEG268" s="726"/>
      <c r="LEH268" s="726"/>
      <c r="LEI268" s="726"/>
      <c r="LEJ268" s="726"/>
      <c r="LEK268" s="726"/>
      <c r="LEL268" s="726"/>
      <c r="LEM268" s="726"/>
      <c r="LEN268" s="726"/>
      <c r="LEO268" s="726"/>
      <c r="LEP268" s="726"/>
      <c r="LEQ268" s="726"/>
      <c r="LER268" s="726"/>
      <c r="LES268" s="726"/>
      <c r="LET268" s="726"/>
      <c r="LEU268" s="726"/>
      <c r="LEV268" s="726"/>
      <c r="LEW268" s="726"/>
      <c r="LEX268" s="726"/>
      <c r="LEY268" s="726"/>
      <c r="LEZ268" s="726"/>
      <c r="LFA268" s="726"/>
      <c r="LFB268" s="726"/>
      <c r="LFC268" s="726"/>
      <c r="LFD268" s="726"/>
      <c r="LFE268" s="726"/>
      <c r="LFF268" s="726"/>
      <c r="LFG268" s="726"/>
      <c r="LFH268" s="726"/>
      <c r="LFI268" s="726"/>
      <c r="LFJ268" s="726"/>
      <c r="LFK268" s="726"/>
      <c r="LFL268" s="726"/>
      <c r="LFM268" s="726"/>
      <c r="LFN268" s="726"/>
      <c r="LFO268" s="726"/>
      <c r="LFP268" s="726"/>
      <c r="LFQ268" s="726"/>
      <c r="LFR268" s="726"/>
      <c r="LFS268" s="726"/>
      <c r="LFT268" s="726"/>
      <c r="LFU268" s="726"/>
      <c r="LFV268" s="726"/>
      <c r="LFW268" s="726"/>
      <c r="LFX268" s="726"/>
      <c r="LFY268" s="726"/>
      <c r="LFZ268" s="726"/>
      <c r="LGA268" s="726"/>
      <c r="LGB268" s="726"/>
      <c r="LGC268" s="726"/>
      <c r="LGD268" s="726"/>
      <c r="LGE268" s="726"/>
      <c r="LGF268" s="726"/>
      <c r="LGG268" s="726"/>
      <c r="LGH268" s="726"/>
      <c r="LGI268" s="726"/>
      <c r="LGJ268" s="726"/>
      <c r="LGK268" s="726"/>
      <c r="LGL268" s="726"/>
      <c r="LGM268" s="726"/>
      <c r="LGN268" s="726"/>
      <c r="LGO268" s="726"/>
      <c r="LGP268" s="726"/>
      <c r="LGQ268" s="726"/>
      <c r="LGR268" s="726"/>
      <c r="LGS268" s="726"/>
      <c r="LGT268" s="726"/>
      <c r="LGU268" s="726"/>
      <c r="LGV268" s="726"/>
      <c r="LGW268" s="726"/>
      <c r="LGX268" s="726"/>
      <c r="LGY268" s="726"/>
      <c r="LGZ268" s="726"/>
      <c r="LHA268" s="726"/>
      <c r="LHB268" s="726"/>
      <c r="LHC268" s="726"/>
      <c r="LHD268" s="726"/>
      <c r="LHE268" s="726"/>
      <c r="LHF268" s="726"/>
      <c r="LHG268" s="726"/>
      <c r="LHH268" s="726"/>
      <c r="LHI268" s="726"/>
      <c r="LHJ268" s="726"/>
      <c r="LHK268" s="726"/>
      <c r="LHL268" s="726"/>
      <c r="LHM268" s="726"/>
      <c r="LHN268" s="726"/>
      <c r="LHO268" s="726"/>
      <c r="LHP268" s="726"/>
      <c r="LHQ268" s="726"/>
      <c r="LHR268" s="726"/>
      <c r="LHS268" s="726"/>
      <c r="LHT268" s="726"/>
      <c r="LHU268" s="726"/>
      <c r="LHV268" s="726"/>
      <c r="LHW268" s="726"/>
      <c r="LHX268" s="726"/>
      <c r="LHY268" s="726"/>
      <c r="LHZ268" s="726"/>
      <c r="LIA268" s="726"/>
      <c r="LIB268" s="726"/>
      <c r="LIC268" s="726"/>
      <c r="LID268" s="726"/>
      <c r="LIE268" s="726"/>
      <c r="LIF268" s="726"/>
      <c r="LIG268" s="726"/>
      <c r="LIH268" s="726"/>
      <c r="LII268" s="726"/>
      <c r="LIJ268" s="726"/>
      <c r="LIK268" s="726"/>
      <c r="LIL268" s="726"/>
      <c r="LIM268" s="726"/>
      <c r="LIN268" s="726"/>
      <c r="LIO268" s="726"/>
      <c r="LIP268" s="726"/>
      <c r="LIQ268" s="726"/>
      <c r="LIR268" s="726"/>
      <c r="LIS268" s="726"/>
      <c r="LIT268" s="726"/>
      <c r="LIU268" s="726"/>
      <c r="LIV268" s="726"/>
      <c r="LIW268" s="726"/>
      <c r="LIX268" s="726"/>
      <c r="LIY268" s="726"/>
      <c r="LIZ268" s="726"/>
      <c r="LJA268" s="726"/>
      <c r="LJB268" s="726"/>
      <c r="LJC268" s="726"/>
      <c r="LJD268" s="726"/>
      <c r="LJE268" s="726"/>
      <c r="LJF268" s="726"/>
      <c r="LJG268" s="726"/>
      <c r="LJH268" s="726"/>
      <c r="LJI268" s="726"/>
      <c r="LJJ268" s="726"/>
      <c r="LJK268" s="726"/>
      <c r="LJL268" s="726"/>
      <c r="LJM268" s="726"/>
      <c r="LJN268" s="726"/>
      <c r="LJO268" s="726"/>
      <c r="LJP268" s="726"/>
      <c r="LJQ268" s="726"/>
      <c r="LJR268" s="726"/>
      <c r="LJS268" s="726"/>
      <c r="LJT268" s="726"/>
      <c r="LJU268" s="726"/>
      <c r="LJV268" s="726"/>
      <c r="LJW268" s="726"/>
      <c r="LJX268" s="726"/>
      <c r="LJY268" s="726"/>
      <c r="LJZ268" s="726"/>
      <c r="LKA268" s="726"/>
      <c r="LKB268" s="726"/>
      <c r="LKC268" s="726"/>
      <c r="LKD268" s="726"/>
      <c r="LKE268" s="726"/>
      <c r="LKF268" s="726"/>
      <c r="LKG268" s="726"/>
      <c r="LKH268" s="726"/>
      <c r="LKI268" s="726"/>
      <c r="LKJ268" s="726"/>
      <c r="LKK268" s="726"/>
      <c r="LKL268" s="726"/>
      <c r="LKM268" s="726"/>
      <c r="LKN268" s="726"/>
      <c r="LKO268" s="726"/>
      <c r="LKP268" s="726"/>
      <c r="LKQ268" s="726"/>
      <c r="LKR268" s="726"/>
      <c r="LKS268" s="726"/>
      <c r="LKT268" s="726"/>
      <c r="LKU268" s="726"/>
      <c r="LKV268" s="726"/>
      <c r="LKW268" s="726"/>
      <c r="LKX268" s="726"/>
      <c r="LKY268" s="726"/>
      <c r="LKZ268" s="726"/>
      <c r="LLA268" s="726"/>
      <c r="LLB268" s="726"/>
      <c r="LLC268" s="726"/>
      <c r="LLD268" s="726"/>
      <c r="LLE268" s="726"/>
      <c r="LLF268" s="726"/>
      <c r="LLG268" s="726"/>
      <c r="LLH268" s="726"/>
      <c r="LLI268" s="726"/>
      <c r="LLJ268" s="726"/>
      <c r="LLK268" s="726"/>
      <c r="LLL268" s="726"/>
      <c r="LLM268" s="726"/>
      <c r="LLN268" s="726"/>
      <c r="LLO268" s="726"/>
      <c r="LLP268" s="726"/>
      <c r="LLQ268" s="726"/>
      <c r="LLR268" s="726"/>
      <c r="LLS268" s="726"/>
      <c r="LLT268" s="726"/>
      <c r="LLU268" s="726"/>
      <c r="LLV268" s="726"/>
      <c r="LLW268" s="726"/>
      <c r="LLX268" s="726"/>
      <c r="LLY268" s="726"/>
      <c r="LLZ268" s="726"/>
      <c r="LMA268" s="726"/>
      <c r="LMB268" s="726"/>
      <c r="LMC268" s="726"/>
      <c r="LMD268" s="726"/>
      <c r="LME268" s="726"/>
      <c r="LMF268" s="726"/>
      <c r="LMG268" s="726"/>
      <c r="LMH268" s="726"/>
      <c r="LMI268" s="726"/>
      <c r="LMJ268" s="726"/>
      <c r="LMK268" s="726"/>
      <c r="LML268" s="726"/>
      <c r="LMM268" s="726"/>
      <c r="LMN268" s="726"/>
      <c r="LMO268" s="726"/>
      <c r="LMP268" s="726"/>
      <c r="LMQ268" s="726"/>
      <c r="LMR268" s="726"/>
      <c r="LMS268" s="726"/>
      <c r="LMT268" s="726"/>
      <c r="LMU268" s="726"/>
      <c r="LMV268" s="726"/>
      <c r="LMW268" s="726"/>
      <c r="LMX268" s="726"/>
      <c r="LMY268" s="726"/>
      <c r="LMZ268" s="726"/>
      <c r="LNA268" s="726"/>
      <c r="LNB268" s="726"/>
      <c r="LNC268" s="726"/>
      <c r="LND268" s="726"/>
      <c r="LNE268" s="726"/>
      <c r="LNF268" s="726"/>
      <c r="LNG268" s="726"/>
      <c r="LNH268" s="726"/>
      <c r="LNI268" s="726"/>
      <c r="LNJ268" s="726"/>
      <c r="LNK268" s="726"/>
      <c r="LNL268" s="726"/>
      <c r="LNM268" s="726"/>
      <c r="LNN268" s="726"/>
      <c r="LNO268" s="726"/>
      <c r="LNP268" s="726"/>
      <c r="LNQ268" s="726"/>
      <c r="LNR268" s="726"/>
      <c r="LNS268" s="726"/>
      <c r="LNT268" s="726"/>
      <c r="LNU268" s="726"/>
      <c r="LNV268" s="726"/>
      <c r="LNW268" s="726"/>
      <c r="LNX268" s="726"/>
      <c r="LNY268" s="726"/>
      <c r="LNZ268" s="726"/>
      <c r="LOA268" s="726"/>
      <c r="LOB268" s="726"/>
      <c r="LOC268" s="726"/>
      <c r="LOD268" s="726"/>
      <c r="LOE268" s="726"/>
      <c r="LOF268" s="726"/>
      <c r="LOG268" s="726"/>
      <c r="LOH268" s="726"/>
      <c r="LOI268" s="726"/>
      <c r="LOJ268" s="726"/>
      <c r="LOK268" s="726"/>
      <c r="LOL268" s="726"/>
      <c r="LOM268" s="726"/>
      <c r="LON268" s="726"/>
      <c r="LOO268" s="726"/>
      <c r="LOP268" s="726"/>
      <c r="LOQ268" s="726"/>
      <c r="LOR268" s="726"/>
      <c r="LOS268" s="726"/>
      <c r="LOT268" s="726"/>
      <c r="LOU268" s="726"/>
      <c r="LOV268" s="726"/>
      <c r="LOW268" s="726"/>
      <c r="LOX268" s="726"/>
      <c r="LOY268" s="726"/>
      <c r="LOZ268" s="726"/>
      <c r="LPA268" s="726"/>
      <c r="LPB268" s="726"/>
      <c r="LPC268" s="726"/>
      <c r="LPD268" s="726"/>
      <c r="LPE268" s="726"/>
      <c r="LPF268" s="726"/>
      <c r="LPG268" s="726"/>
      <c r="LPH268" s="726"/>
      <c r="LPI268" s="726"/>
      <c r="LPJ268" s="726"/>
      <c r="LPK268" s="726"/>
      <c r="LPL268" s="726"/>
      <c r="LPM268" s="726"/>
      <c r="LPN268" s="726"/>
      <c r="LPO268" s="726"/>
      <c r="LPP268" s="726"/>
      <c r="LPQ268" s="726"/>
      <c r="LPR268" s="726"/>
      <c r="LPS268" s="726"/>
      <c r="LPT268" s="726"/>
      <c r="LPU268" s="726"/>
      <c r="LPV268" s="726"/>
      <c r="LPW268" s="726"/>
      <c r="LPX268" s="726"/>
      <c r="LPY268" s="726"/>
      <c r="LPZ268" s="726"/>
      <c r="LQA268" s="726"/>
      <c r="LQB268" s="726"/>
      <c r="LQC268" s="726"/>
      <c r="LQD268" s="726"/>
      <c r="LQE268" s="726"/>
      <c r="LQF268" s="726"/>
      <c r="LQG268" s="726"/>
      <c r="LQH268" s="726"/>
      <c r="LQI268" s="726"/>
      <c r="LQJ268" s="726"/>
      <c r="LQK268" s="726"/>
      <c r="LQL268" s="726"/>
      <c r="LQM268" s="726"/>
      <c r="LQN268" s="726"/>
      <c r="LQO268" s="726"/>
      <c r="LQP268" s="726"/>
      <c r="LQQ268" s="726"/>
      <c r="LQR268" s="726"/>
      <c r="LQS268" s="726"/>
      <c r="LQT268" s="726"/>
      <c r="LQU268" s="726"/>
      <c r="LQV268" s="726"/>
      <c r="LQW268" s="726"/>
      <c r="LQX268" s="726"/>
      <c r="LQY268" s="726"/>
      <c r="LQZ268" s="726"/>
      <c r="LRA268" s="726"/>
      <c r="LRB268" s="726"/>
      <c r="LRC268" s="726"/>
      <c r="LRD268" s="726"/>
      <c r="LRE268" s="726"/>
      <c r="LRF268" s="726"/>
      <c r="LRG268" s="726"/>
      <c r="LRH268" s="726"/>
      <c r="LRI268" s="726"/>
      <c r="LRJ268" s="726"/>
      <c r="LRK268" s="726"/>
      <c r="LRL268" s="726"/>
      <c r="LRM268" s="726"/>
      <c r="LRN268" s="726"/>
      <c r="LRO268" s="726"/>
      <c r="LRP268" s="726"/>
      <c r="LRQ268" s="726"/>
      <c r="LRR268" s="726"/>
      <c r="LRS268" s="726"/>
      <c r="LRT268" s="726"/>
      <c r="LRU268" s="726"/>
      <c r="LRV268" s="726"/>
      <c r="LRW268" s="726"/>
      <c r="LRX268" s="726"/>
      <c r="LRY268" s="726"/>
      <c r="LRZ268" s="726"/>
      <c r="LSA268" s="726"/>
      <c r="LSB268" s="726"/>
      <c r="LSC268" s="726"/>
      <c r="LSD268" s="726"/>
      <c r="LSE268" s="726"/>
      <c r="LSF268" s="726"/>
      <c r="LSG268" s="726"/>
      <c r="LSH268" s="726"/>
      <c r="LSI268" s="726"/>
      <c r="LSJ268" s="726"/>
      <c r="LSK268" s="726"/>
      <c r="LSL268" s="726"/>
      <c r="LSM268" s="726"/>
      <c r="LSN268" s="726"/>
      <c r="LSO268" s="726"/>
      <c r="LSP268" s="726"/>
      <c r="LSQ268" s="726"/>
      <c r="LSR268" s="726"/>
      <c r="LSS268" s="726"/>
      <c r="LST268" s="726"/>
      <c r="LSU268" s="726"/>
      <c r="LSV268" s="726"/>
      <c r="LSW268" s="726"/>
      <c r="LSX268" s="726"/>
      <c r="LSY268" s="726"/>
      <c r="LSZ268" s="726"/>
      <c r="LTA268" s="726"/>
      <c r="LTB268" s="726"/>
      <c r="LTC268" s="726"/>
      <c r="LTD268" s="726"/>
      <c r="LTE268" s="726"/>
      <c r="LTF268" s="726"/>
      <c r="LTG268" s="726"/>
      <c r="LTH268" s="726"/>
      <c r="LTI268" s="726"/>
      <c r="LTJ268" s="726"/>
      <c r="LTK268" s="726"/>
      <c r="LTL268" s="726"/>
      <c r="LTM268" s="726"/>
      <c r="LTN268" s="726"/>
      <c r="LTO268" s="726"/>
      <c r="LTP268" s="726"/>
      <c r="LTQ268" s="726"/>
      <c r="LTR268" s="726"/>
      <c r="LTS268" s="726"/>
      <c r="LTT268" s="726"/>
      <c r="LTU268" s="726"/>
      <c r="LTV268" s="726"/>
      <c r="LTW268" s="726"/>
      <c r="LTX268" s="726"/>
      <c r="LTY268" s="726"/>
      <c r="LTZ268" s="726"/>
      <c r="LUA268" s="726"/>
      <c r="LUB268" s="726"/>
      <c r="LUC268" s="726"/>
      <c r="LUD268" s="726"/>
      <c r="LUE268" s="726"/>
      <c r="LUF268" s="726"/>
      <c r="LUG268" s="726"/>
      <c r="LUH268" s="726"/>
      <c r="LUI268" s="726"/>
      <c r="LUJ268" s="726"/>
      <c r="LUK268" s="726"/>
      <c r="LUL268" s="726"/>
      <c r="LUM268" s="726"/>
      <c r="LUN268" s="726"/>
      <c r="LUO268" s="726"/>
      <c r="LUP268" s="726"/>
      <c r="LUQ268" s="726"/>
      <c r="LUR268" s="726"/>
      <c r="LUS268" s="726"/>
      <c r="LUT268" s="726"/>
      <c r="LUU268" s="726"/>
      <c r="LUV268" s="726"/>
      <c r="LUW268" s="726"/>
      <c r="LUX268" s="726"/>
      <c r="LUY268" s="726"/>
      <c r="LUZ268" s="726"/>
      <c r="LVA268" s="726"/>
      <c r="LVB268" s="726"/>
      <c r="LVC268" s="726"/>
      <c r="LVD268" s="726"/>
      <c r="LVE268" s="726"/>
      <c r="LVF268" s="726"/>
      <c r="LVG268" s="726"/>
      <c r="LVH268" s="726"/>
      <c r="LVI268" s="726"/>
      <c r="LVJ268" s="726"/>
      <c r="LVK268" s="726"/>
      <c r="LVL268" s="726"/>
      <c r="LVM268" s="726"/>
      <c r="LVN268" s="726"/>
      <c r="LVO268" s="726"/>
      <c r="LVP268" s="726"/>
      <c r="LVQ268" s="726"/>
      <c r="LVR268" s="726"/>
      <c r="LVS268" s="726"/>
      <c r="LVT268" s="726"/>
      <c r="LVU268" s="726"/>
      <c r="LVV268" s="726"/>
      <c r="LVW268" s="726"/>
      <c r="LVX268" s="726"/>
      <c r="LVY268" s="726"/>
      <c r="LVZ268" s="726"/>
      <c r="LWA268" s="726"/>
      <c r="LWB268" s="726"/>
      <c r="LWC268" s="726"/>
      <c r="LWD268" s="726"/>
      <c r="LWE268" s="726"/>
      <c r="LWF268" s="726"/>
      <c r="LWG268" s="726"/>
      <c r="LWH268" s="726"/>
      <c r="LWI268" s="726"/>
      <c r="LWJ268" s="726"/>
      <c r="LWK268" s="726"/>
      <c r="LWL268" s="726"/>
      <c r="LWM268" s="726"/>
      <c r="LWN268" s="726"/>
      <c r="LWO268" s="726"/>
      <c r="LWP268" s="726"/>
      <c r="LWQ268" s="726"/>
      <c r="LWR268" s="726"/>
      <c r="LWS268" s="726"/>
      <c r="LWT268" s="726"/>
      <c r="LWU268" s="726"/>
      <c r="LWV268" s="726"/>
      <c r="LWW268" s="726"/>
      <c r="LWX268" s="726"/>
      <c r="LWY268" s="726"/>
      <c r="LWZ268" s="726"/>
      <c r="LXA268" s="726"/>
      <c r="LXB268" s="726"/>
      <c r="LXC268" s="726"/>
      <c r="LXD268" s="726"/>
      <c r="LXE268" s="726"/>
      <c r="LXF268" s="726"/>
      <c r="LXG268" s="726"/>
      <c r="LXH268" s="726"/>
      <c r="LXI268" s="726"/>
      <c r="LXJ268" s="726"/>
      <c r="LXK268" s="726"/>
      <c r="LXL268" s="726"/>
      <c r="LXM268" s="726"/>
      <c r="LXN268" s="726"/>
      <c r="LXO268" s="726"/>
      <c r="LXP268" s="726"/>
      <c r="LXQ268" s="726"/>
      <c r="LXR268" s="726"/>
      <c r="LXS268" s="726"/>
      <c r="LXT268" s="726"/>
      <c r="LXU268" s="726"/>
      <c r="LXV268" s="726"/>
      <c r="LXW268" s="726"/>
      <c r="LXX268" s="726"/>
      <c r="LXY268" s="726"/>
      <c r="LXZ268" s="726"/>
      <c r="LYA268" s="726"/>
      <c r="LYB268" s="726"/>
      <c r="LYC268" s="726"/>
      <c r="LYD268" s="726"/>
      <c r="LYE268" s="726"/>
      <c r="LYF268" s="726"/>
      <c r="LYG268" s="726"/>
      <c r="LYH268" s="726"/>
      <c r="LYI268" s="726"/>
      <c r="LYJ268" s="726"/>
      <c r="LYK268" s="726"/>
      <c r="LYL268" s="726"/>
      <c r="LYM268" s="726"/>
      <c r="LYN268" s="726"/>
      <c r="LYO268" s="726"/>
      <c r="LYP268" s="726"/>
      <c r="LYQ268" s="726"/>
      <c r="LYR268" s="726"/>
      <c r="LYS268" s="726"/>
      <c r="LYT268" s="726"/>
      <c r="LYU268" s="726"/>
      <c r="LYV268" s="726"/>
      <c r="LYW268" s="726"/>
      <c r="LYX268" s="726"/>
      <c r="LYY268" s="726"/>
      <c r="LYZ268" s="726"/>
      <c r="LZA268" s="726"/>
      <c r="LZB268" s="726"/>
      <c r="LZC268" s="726"/>
      <c r="LZD268" s="726"/>
      <c r="LZE268" s="726"/>
      <c r="LZF268" s="726"/>
      <c r="LZG268" s="726"/>
      <c r="LZH268" s="726"/>
      <c r="LZI268" s="726"/>
      <c r="LZJ268" s="726"/>
      <c r="LZK268" s="726"/>
      <c r="LZL268" s="726"/>
      <c r="LZM268" s="726"/>
      <c r="LZN268" s="726"/>
      <c r="LZO268" s="726"/>
      <c r="LZP268" s="726"/>
      <c r="LZQ268" s="726"/>
      <c r="LZR268" s="726"/>
      <c r="LZS268" s="726"/>
      <c r="LZT268" s="726"/>
      <c r="LZU268" s="726"/>
      <c r="LZV268" s="726"/>
      <c r="LZW268" s="726"/>
      <c r="LZX268" s="726"/>
      <c r="LZY268" s="726"/>
      <c r="LZZ268" s="726"/>
      <c r="MAA268" s="726"/>
      <c r="MAB268" s="726"/>
      <c r="MAC268" s="726"/>
      <c r="MAD268" s="726"/>
      <c r="MAE268" s="726"/>
      <c r="MAF268" s="726"/>
      <c r="MAG268" s="726"/>
      <c r="MAH268" s="726"/>
      <c r="MAI268" s="726"/>
      <c r="MAJ268" s="726"/>
      <c r="MAK268" s="726"/>
      <c r="MAL268" s="726"/>
      <c r="MAM268" s="726"/>
      <c r="MAN268" s="726"/>
      <c r="MAO268" s="726"/>
      <c r="MAP268" s="726"/>
      <c r="MAQ268" s="726"/>
      <c r="MAR268" s="726"/>
      <c r="MAS268" s="726"/>
      <c r="MAT268" s="726"/>
      <c r="MAU268" s="726"/>
      <c r="MAV268" s="726"/>
      <c r="MAW268" s="726"/>
      <c r="MAX268" s="726"/>
      <c r="MAY268" s="726"/>
      <c r="MAZ268" s="726"/>
      <c r="MBA268" s="726"/>
      <c r="MBB268" s="726"/>
      <c r="MBC268" s="726"/>
      <c r="MBD268" s="726"/>
      <c r="MBE268" s="726"/>
      <c r="MBF268" s="726"/>
      <c r="MBG268" s="726"/>
      <c r="MBH268" s="726"/>
      <c r="MBI268" s="726"/>
      <c r="MBJ268" s="726"/>
      <c r="MBK268" s="726"/>
      <c r="MBL268" s="726"/>
      <c r="MBM268" s="726"/>
      <c r="MBN268" s="726"/>
      <c r="MBO268" s="726"/>
      <c r="MBP268" s="726"/>
      <c r="MBQ268" s="726"/>
      <c r="MBR268" s="726"/>
      <c r="MBS268" s="726"/>
      <c r="MBT268" s="726"/>
      <c r="MBU268" s="726"/>
      <c r="MBV268" s="726"/>
      <c r="MBW268" s="726"/>
      <c r="MBX268" s="726"/>
      <c r="MBY268" s="726"/>
      <c r="MBZ268" s="726"/>
      <c r="MCA268" s="726"/>
      <c r="MCB268" s="726"/>
      <c r="MCC268" s="726"/>
      <c r="MCD268" s="726"/>
      <c r="MCE268" s="726"/>
      <c r="MCF268" s="726"/>
      <c r="MCG268" s="726"/>
      <c r="MCH268" s="726"/>
      <c r="MCI268" s="726"/>
      <c r="MCJ268" s="726"/>
      <c r="MCK268" s="726"/>
      <c r="MCL268" s="726"/>
      <c r="MCM268" s="726"/>
      <c r="MCN268" s="726"/>
      <c r="MCO268" s="726"/>
      <c r="MCP268" s="726"/>
      <c r="MCQ268" s="726"/>
      <c r="MCR268" s="726"/>
      <c r="MCS268" s="726"/>
      <c r="MCT268" s="726"/>
      <c r="MCU268" s="726"/>
      <c r="MCV268" s="726"/>
      <c r="MCW268" s="726"/>
      <c r="MCX268" s="726"/>
      <c r="MCY268" s="726"/>
      <c r="MCZ268" s="726"/>
      <c r="MDA268" s="726"/>
      <c r="MDB268" s="726"/>
      <c r="MDC268" s="726"/>
      <c r="MDD268" s="726"/>
      <c r="MDE268" s="726"/>
      <c r="MDF268" s="726"/>
      <c r="MDG268" s="726"/>
      <c r="MDH268" s="726"/>
      <c r="MDI268" s="726"/>
      <c r="MDJ268" s="726"/>
      <c r="MDK268" s="726"/>
      <c r="MDL268" s="726"/>
      <c r="MDM268" s="726"/>
      <c r="MDN268" s="726"/>
      <c r="MDO268" s="726"/>
      <c r="MDP268" s="726"/>
      <c r="MDQ268" s="726"/>
      <c r="MDR268" s="726"/>
      <c r="MDS268" s="726"/>
      <c r="MDT268" s="726"/>
      <c r="MDU268" s="726"/>
      <c r="MDV268" s="726"/>
      <c r="MDW268" s="726"/>
      <c r="MDX268" s="726"/>
      <c r="MDY268" s="726"/>
      <c r="MDZ268" s="726"/>
      <c r="MEA268" s="726"/>
      <c r="MEB268" s="726"/>
      <c r="MEC268" s="726"/>
      <c r="MED268" s="726"/>
      <c r="MEE268" s="726"/>
      <c r="MEF268" s="726"/>
      <c r="MEG268" s="726"/>
      <c r="MEH268" s="726"/>
      <c r="MEI268" s="726"/>
      <c r="MEJ268" s="726"/>
      <c r="MEK268" s="726"/>
      <c r="MEL268" s="726"/>
      <c r="MEM268" s="726"/>
      <c r="MEN268" s="726"/>
      <c r="MEO268" s="726"/>
      <c r="MEP268" s="726"/>
      <c r="MEQ268" s="726"/>
      <c r="MER268" s="726"/>
      <c r="MES268" s="726"/>
      <c r="MET268" s="726"/>
      <c r="MEU268" s="726"/>
      <c r="MEV268" s="726"/>
      <c r="MEW268" s="726"/>
      <c r="MEX268" s="726"/>
      <c r="MEY268" s="726"/>
      <c r="MEZ268" s="726"/>
      <c r="MFA268" s="726"/>
      <c r="MFB268" s="726"/>
      <c r="MFC268" s="726"/>
      <c r="MFD268" s="726"/>
      <c r="MFE268" s="726"/>
      <c r="MFF268" s="726"/>
      <c r="MFG268" s="726"/>
      <c r="MFH268" s="726"/>
      <c r="MFI268" s="726"/>
      <c r="MFJ268" s="726"/>
      <c r="MFK268" s="726"/>
      <c r="MFL268" s="726"/>
      <c r="MFM268" s="726"/>
      <c r="MFN268" s="726"/>
      <c r="MFO268" s="726"/>
      <c r="MFP268" s="726"/>
      <c r="MFQ268" s="726"/>
      <c r="MFR268" s="726"/>
      <c r="MFS268" s="726"/>
      <c r="MFT268" s="726"/>
      <c r="MFU268" s="726"/>
      <c r="MFV268" s="726"/>
      <c r="MFW268" s="726"/>
      <c r="MFX268" s="726"/>
      <c r="MFY268" s="726"/>
      <c r="MFZ268" s="726"/>
      <c r="MGA268" s="726"/>
      <c r="MGB268" s="726"/>
      <c r="MGC268" s="726"/>
      <c r="MGD268" s="726"/>
      <c r="MGE268" s="726"/>
      <c r="MGF268" s="726"/>
      <c r="MGG268" s="726"/>
      <c r="MGH268" s="726"/>
      <c r="MGI268" s="726"/>
      <c r="MGJ268" s="726"/>
      <c r="MGK268" s="726"/>
      <c r="MGL268" s="726"/>
      <c r="MGM268" s="726"/>
      <c r="MGN268" s="726"/>
      <c r="MGO268" s="726"/>
      <c r="MGP268" s="726"/>
      <c r="MGQ268" s="726"/>
      <c r="MGR268" s="726"/>
      <c r="MGS268" s="726"/>
      <c r="MGT268" s="726"/>
      <c r="MGU268" s="726"/>
      <c r="MGV268" s="726"/>
      <c r="MGW268" s="726"/>
      <c r="MGX268" s="726"/>
      <c r="MGY268" s="726"/>
      <c r="MGZ268" s="726"/>
      <c r="MHA268" s="726"/>
      <c r="MHB268" s="726"/>
      <c r="MHC268" s="726"/>
      <c r="MHD268" s="726"/>
      <c r="MHE268" s="726"/>
      <c r="MHF268" s="726"/>
      <c r="MHG268" s="726"/>
      <c r="MHH268" s="726"/>
      <c r="MHI268" s="726"/>
      <c r="MHJ268" s="726"/>
      <c r="MHK268" s="726"/>
      <c r="MHL268" s="726"/>
      <c r="MHM268" s="726"/>
      <c r="MHN268" s="726"/>
      <c r="MHO268" s="726"/>
      <c r="MHP268" s="726"/>
      <c r="MHQ268" s="726"/>
      <c r="MHR268" s="726"/>
      <c r="MHS268" s="726"/>
      <c r="MHT268" s="726"/>
      <c r="MHU268" s="726"/>
      <c r="MHV268" s="726"/>
      <c r="MHW268" s="726"/>
      <c r="MHX268" s="726"/>
      <c r="MHY268" s="726"/>
      <c r="MHZ268" s="726"/>
      <c r="MIA268" s="726"/>
      <c r="MIB268" s="726"/>
      <c r="MIC268" s="726"/>
      <c r="MID268" s="726"/>
      <c r="MIE268" s="726"/>
      <c r="MIF268" s="726"/>
      <c r="MIG268" s="726"/>
      <c r="MIH268" s="726"/>
      <c r="MII268" s="726"/>
      <c r="MIJ268" s="726"/>
      <c r="MIK268" s="726"/>
      <c r="MIL268" s="726"/>
      <c r="MIM268" s="726"/>
      <c r="MIN268" s="726"/>
      <c r="MIO268" s="726"/>
      <c r="MIP268" s="726"/>
      <c r="MIQ268" s="726"/>
      <c r="MIR268" s="726"/>
      <c r="MIS268" s="726"/>
      <c r="MIT268" s="726"/>
      <c r="MIU268" s="726"/>
      <c r="MIV268" s="726"/>
      <c r="MIW268" s="726"/>
      <c r="MIX268" s="726"/>
      <c r="MIY268" s="726"/>
      <c r="MIZ268" s="726"/>
      <c r="MJA268" s="726"/>
      <c r="MJB268" s="726"/>
      <c r="MJC268" s="726"/>
      <c r="MJD268" s="726"/>
      <c r="MJE268" s="726"/>
      <c r="MJF268" s="726"/>
      <c r="MJG268" s="726"/>
      <c r="MJH268" s="726"/>
      <c r="MJI268" s="726"/>
      <c r="MJJ268" s="726"/>
      <c r="MJK268" s="726"/>
      <c r="MJL268" s="726"/>
      <c r="MJM268" s="726"/>
      <c r="MJN268" s="726"/>
      <c r="MJO268" s="726"/>
      <c r="MJP268" s="726"/>
      <c r="MJQ268" s="726"/>
      <c r="MJR268" s="726"/>
      <c r="MJS268" s="726"/>
      <c r="MJT268" s="726"/>
      <c r="MJU268" s="726"/>
      <c r="MJV268" s="726"/>
      <c r="MJW268" s="726"/>
      <c r="MJX268" s="726"/>
      <c r="MJY268" s="726"/>
      <c r="MJZ268" s="726"/>
      <c r="MKA268" s="726"/>
      <c r="MKB268" s="726"/>
      <c r="MKC268" s="726"/>
      <c r="MKD268" s="726"/>
      <c r="MKE268" s="726"/>
      <c r="MKF268" s="726"/>
      <c r="MKG268" s="726"/>
      <c r="MKH268" s="726"/>
      <c r="MKI268" s="726"/>
      <c r="MKJ268" s="726"/>
      <c r="MKK268" s="726"/>
      <c r="MKL268" s="726"/>
      <c r="MKM268" s="726"/>
      <c r="MKN268" s="726"/>
      <c r="MKO268" s="726"/>
      <c r="MKP268" s="726"/>
      <c r="MKQ268" s="726"/>
      <c r="MKR268" s="726"/>
      <c r="MKS268" s="726"/>
      <c r="MKT268" s="726"/>
      <c r="MKU268" s="726"/>
      <c r="MKV268" s="726"/>
      <c r="MKW268" s="726"/>
      <c r="MKX268" s="726"/>
      <c r="MKY268" s="726"/>
      <c r="MKZ268" s="726"/>
      <c r="MLA268" s="726"/>
      <c r="MLB268" s="726"/>
      <c r="MLC268" s="726"/>
      <c r="MLD268" s="726"/>
      <c r="MLE268" s="726"/>
      <c r="MLF268" s="726"/>
      <c r="MLG268" s="726"/>
      <c r="MLH268" s="726"/>
      <c r="MLI268" s="726"/>
      <c r="MLJ268" s="726"/>
      <c r="MLK268" s="726"/>
      <c r="MLL268" s="726"/>
      <c r="MLM268" s="726"/>
      <c r="MLN268" s="726"/>
      <c r="MLO268" s="726"/>
      <c r="MLP268" s="726"/>
      <c r="MLQ268" s="726"/>
      <c r="MLR268" s="726"/>
      <c r="MLS268" s="726"/>
      <c r="MLT268" s="726"/>
      <c r="MLU268" s="726"/>
      <c r="MLV268" s="726"/>
      <c r="MLW268" s="726"/>
      <c r="MLX268" s="726"/>
      <c r="MLY268" s="726"/>
      <c r="MLZ268" s="726"/>
      <c r="MMA268" s="726"/>
      <c r="MMB268" s="726"/>
      <c r="MMC268" s="726"/>
      <c r="MMD268" s="726"/>
      <c r="MME268" s="726"/>
      <c r="MMF268" s="726"/>
      <c r="MMG268" s="726"/>
      <c r="MMH268" s="726"/>
      <c r="MMI268" s="726"/>
      <c r="MMJ268" s="726"/>
      <c r="MMK268" s="726"/>
      <c r="MML268" s="726"/>
      <c r="MMM268" s="726"/>
      <c r="MMN268" s="726"/>
      <c r="MMO268" s="726"/>
      <c r="MMP268" s="726"/>
      <c r="MMQ268" s="726"/>
      <c r="MMR268" s="726"/>
      <c r="MMS268" s="726"/>
      <c r="MMT268" s="726"/>
      <c r="MMU268" s="726"/>
      <c r="MMV268" s="726"/>
      <c r="MMW268" s="726"/>
      <c r="MMX268" s="726"/>
      <c r="MMY268" s="726"/>
      <c r="MMZ268" s="726"/>
      <c r="MNA268" s="726"/>
      <c r="MNB268" s="726"/>
      <c r="MNC268" s="726"/>
      <c r="MND268" s="726"/>
      <c r="MNE268" s="726"/>
      <c r="MNF268" s="726"/>
      <c r="MNG268" s="726"/>
      <c r="MNH268" s="726"/>
      <c r="MNI268" s="726"/>
      <c r="MNJ268" s="726"/>
      <c r="MNK268" s="726"/>
      <c r="MNL268" s="726"/>
      <c r="MNM268" s="726"/>
      <c r="MNN268" s="726"/>
      <c r="MNO268" s="726"/>
      <c r="MNP268" s="726"/>
      <c r="MNQ268" s="726"/>
      <c r="MNR268" s="726"/>
      <c r="MNS268" s="726"/>
      <c r="MNT268" s="726"/>
      <c r="MNU268" s="726"/>
      <c r="MNV268" s="726"/>
      <c r="MNW268" s="726"/>
      <c r="MNX268" s="726"/>
      <c r="MNY268" s="726"/>
      <c r="MNZ268" s="726"/>
      <c r="MOA268" s="726"/>
      <c r="MOB268" s="726"/>
      <c r="MOC268" s="726"/>
      <c r="MOD268" s="726"/>
      <c r="MOE268" s="726"/>
      <c r="MOF268" s="726"/>
      <c r="MOG268" s="726"/>
      <c r="MOH268" s="726"/>
      <c r="MOI268" s="726"/>
      <c r="MOJ268" s="726"/>
      <c r="MOK268" s="726"/>
      <c r="MOL268" s="726"/>
      <c r="MOM268" s="726"/>
      <c r="MON268" s="726"/>
      <c r="MOO268" s="726"/>
      <c r="MOP268" s="726"/>
      <c r="MOQ268" s="726"/>
      <c r="MOR268" s="726"/>
      <c r="MOS268" s="726"/>
      <c r="MOT268" s="726"/>
      <c r="MOU268" s="726"/>
      <c r="MOV268" s="726"/>
      <c r="MOW268" s="726"/>
      <c r="MOX268" s="726"/>
      <c r="MOY268" s="726"/>
      <c r="MOZ268" s="726"/>
      <c r="MPA268" s="726"/>
      <c r="MPB268" s="726"/>
      <c r="MPC268" s="726"/>
      <c r="MPD268" s="726"/>
      <c r="MPE268" s="726"/>
      <c r="MPF268" s="726"/>
      <c r="MPG268" s="726"/>
      <c r="MPH268" s="726"/>
      <c r="MPI268" s="726"/>
      <c r="MPJ268" s="726"/>
      <c r="MPK268" s="726"/>
      <c r="MPL268" s="726"/>
      <c r="MPM268" s="726"/>
      <c r="MPN268" s="726"/>
      <c r="MPO268" s="726"/>
      <c r="MPP268" s="726"/>
      <c r="MPQ268" s="726"/>
      <c r="MPR268" s="726"/>
      <c r="MPS268" s="726"/>
      <c r="MPT268" s="726"/>
      <c r="MPU268" s="726"/>
      <c r="MPV268" s="726"/>
      <c r="MPW268" s="726"/>
      <c r="MPX268" s="726"/>
      <c r="MPY268" s="726"/>
      <c r="MPZ268" s="726"/>
      <c r="MQA268" s="726"/>
      <c r="MQB268" s="726"/>
      <c r="MQC268" s="726"/>
      <c r="MQD268" s="726"/>
      <c r="MQE268" s="726"/>
      <c r="MQF268" s="726"/>
      <c r="MQG268" s="726"/>
      <c r="MQH268" s="726"/>
      <c r="MQI268" s="726"/>
      <c r="MQJ268" s="726"/>
      <c r="MQK268" s="726"/>
      <c r="MQL268" s="726"/>
      <c r="MQM268" s="726"/>
      <c r="MQN268" s="726"/>
      <c r="MQO268" s="726"/>
      <c r="MQP268" s="726"/>
      <c r="MQQ268" s="726"/>
      <c r="MQR268" s="726"/>
      <c r="MQS268" s="726"/>
      <c r="MQT268" s="726"/>
      <c r="MQU268" s="726"/>
      <c r="MQV268" s="726"/>
      <c r="MQW268" s="726"/>
      <c r="MQX268" s="726"/>
      <c r="MQY268" s="726"/>
      <c r="MQZ268" s="726"/>
      <c r="MRA268" s="726"/>
      <c r="MRB268" s="726"/>
      <c r="MRC268" s="726"/>
      <c r="MRD268" s="726"/>
      <c r="MRE268" s="726"/>
      <c r="MRF268" s="726"/>
      <c r="MRG268" s="726"/>
      <c r="MRH268" s="726"/>
      <c r="MRI268" s="726"/>
      <c r="MRJ268" s="726"/>
      <c r="MRK268" s="726"/>
      <c r="MRL268" s="726"/>
      <c r="MRM268" s="726"/>
      <c r="MRN268" s="726"/>
      <c r="MRO268" s="726"/>
      <c r="MRP268" s="726"/>
      <c r="MRQ268" s="726"/>
      <c r="MRR268" s="726"/>
      <c r="MRS268" s="726"/>
      <c r="MRT268" s="726"/>
      <c r="MRU268" s="726"/>
      <c r="MRV268" s="726"/>
      <c r="MRW268" s="726"/>
      <c r="MRX268" s="726"/>
      <c r="MRY268" s="726"/>
      <c r="MRZ268" s="726"/>
      <c r="MSA268" s="726"/>
      <c r="MSB268" s="726"/>
      <c r="MSC268" s="726"/>
      <c r="MSD268" s="726"/>
      <c r="MSE268" s="726"/>
      <c r="MSF268" s="726"/>
      <c r="MSG268" s="726"/>
      <c r="MSH268" s="726"/>
      <c r="MSI268" s="726"/>
      <c r="MSJ268" s="726"/>
      <c r="MSK268" s="726"/>
      <c r="MSL268" s="726"/>
      <c r="MSM268" s="726"/>
      <c r="MSN268" s="726"/>
      <c r="MSO268" s="726"/>
      <c r="MSP268" s="726"/>
      <c r="MSQ268" s="726"/>
      <c r="MSR268" s="726"/>
      <c r="MSS268" s="726"/>
      <c r="MST268" s="726"/>
      <c r="MSU268" s="726"/>
      <c r="MSV268" s="726"/>
      <c r="MSW268" s="726"/>
      <c r="MSX268" s="726"/>
      <c r="MSY268" s="726"/>
      <c r="MSZ268" s="726"/>
      <c r="MTA268" s="726"/>
      <c r="MTB268" s="726"/>
      <c r="MTC268" s="726"/>
      <c r="MTD268" s="726"/>
      <c r="MTE268" s="726"/>
      <c r="MTF268" s="726"/>
      <c r="MTG268" s="726"/>
      <c r="MTH268" s="726"/>
      <c r="MTI268" s="726"/>
      <c r="MTJ268" s="726"/>
      <c r="MTK268" s="726"/>
      <c r="MTL268" s="726"/>
      <c r="MTM268" s="726"/>
      <c r="MTN268" s="726"/>
      <c r="MTO268" s="726"/>
      <c r="MTP268" s="726"/>
      <c r="MTQ268" s="726"/>
      <c r="MTR268" s="726"/>
      <c r="MTS268" s="726"/>
      <c r="MTT268" s="726"/>
      <c r="MTU268" s="726"/>
      <c r="MTV268" s="726"/>
      <c r="MTW268" s="726"/>
      <c r="MTX268" s="726"/>
      <c r="MTY268" s="726"/>
      <c r="MTZ268" s="726"/>
      <c r="MUA268" s="726"/>
      <c r="MUB268" s="726"/>
      <c r="MUC268" s="726"/>
      <c r="MUD268" s="726"/>
      <c r="MUE268" s="726"/>
      <c r="MUF268" s="726"/>
      <c r="MUG268" s="726"/>
      <c r="MUH268" s="726"/>
      <c r="MUI268" s="726"/>
      <c r="MUJ268" s="726"/>
      <c r="MUK268" s="726"/>
      <c r="MUL268" s="726"/>
      <c r="MUM268" s="726"/>
      <c r="MUN268" s="726"/>
      <c r="MUO268" s="726"/>
      <c r="MUP268" s="726"/>
      <c r="MUQ268" s="726"/>
      <c r="MUR268" s="726"/>
      <c r="MUS268" s="726"/>
      <c r="MUT268" s="726"/>
      <c r="MUU268" s="726"/>
      <c r="MUV268" s="726"/>
      <c r="MUW268" s="726"/>
      <c r="MUX268" s="726"/>
      <c r="MUY268" s="726"/>
      <c r="MUZ268" s="726"/>
      <c r="MVA268" s="726"/>
      <c r="MVB268" s="726"/>
      <c r="MVC268" s="726"/>
      <c r="MVD268" s="726"/>
      <c r="MVE268" s="726"/>
      <c r="MVF268" s="726"/>
      <c r="MVG268" s="726"/>
      <c r="MVH268" s="726"/>
      <c r="MVI268" s="726"/>
      <c r="MVJ268" s="726"/>
      <c r="MVK268" s="726"/>
      <c r="MVL268" s="726"/>
      <c r="MVM268" s="726"/>
      <c r="MVN268" s="726"/>
      <c r="MVO268" s="726"/>
      <c r="MVP268" s="726"/>
      <c r="MVQ268" s="726"/>
      <c r="MVR268" s="726"/>
      <c r="MVS268" s="726"/>
      <c r="MVT268" s="726"/>
      <c r="MVU268" s="726"/>
      <c r="MVV268" s="726"/>
      <c r="MVW268" s="726"/>
      <c r="MVX268" s="726"/>
      <c r="MVY268" s="726"/>
      <c r="MVZ268" s="726"/>
      <c r="MWA268" s="726"/>
      <c r="MWB268" s="726"/>
      <c r="MWC268" s="726"/>
      <c r="MWD268" s="726"/>
      <c r="MWE268" s="726"/>
      <c r="MWF268" s="726"/>
      <c r="MWG268" s="726"/>
      <c r="MWH268" s="726"/>
      <c r="MWI268" s="726"/>
      <c r="MWJ268" s="726"/>
      <c r="MWK268" s="726"/>
      <c r="MWL268" s="726"/>
      <c r="MWM268" s="726"/>
      <c r="MWN268" s="726"/>
      <c r="MWO268" s="726"/>
      <c r="MWP268" s="726"/>
      <c r="MWQ268" s="726"/>
      <c r="MWR268" s="726"/>
      <c r="MWS268" s="726"/>
      <c r="MWT268" s="726"/>
      <c r="MWU268" s="726"/>
      <c r="MWV268" s="726"/>
      <c r="MWW268" s="726"/>
      <c r="MWX268" s="726"/>
      <c r="MWY268" s="726"/>
      <c r="MWZ268" s="726"/>
      <c r="MXA268" s="726"/>
      <c r="MXB268" s="726"/>
      <c r="MXC268" s="726"/>
      <c r="MXD268" s="726"/>
      <c r="MXE268" s="726"/>
      <c r="MXF268" s="726"/>
      <c r="MXG268" s="726"/>
      <c r="MXH268" s="726"/>
      <c r="MXI268" s="726"/>
      <c r="MXJ268" s="726"/>
      <c r="MXK268" s="726"/>
      <c r="MXL268" s="726"/>
      <c r="MXM268" s="726"/>
      <c r="MXN268" s="726"/>
      <c r="MXO268" s="726"/>
      <c r="MXP268" s="726"/>
      <c r="MXQ268" s="726"/>
      <c r="MXR268" s="726"/>
      <c r="MXS268" s="726"/>
      <c r="MXT268" s="726"/>
      <c r="MXU268" s="726"/>
      <c r="MXV268" s="726"/>
      <c r="MXW268" s="726"/>
      <c r="MXX268" s="726"/>
      <c r="MXY268" s="726"/>
      <c r="MXZ268" s="726"/>
      <c r="MYA268" s="726"/>
      <c r="MYB268" s="726"/>
      <c r="MYC268" s="726"/>
      <c r="MYD268" s="726"/>
      <c r="MYE268" s="726"/>
      <c r="MYF268" s="726"/>
      <c r="MYG268" s="726"/>
      <c r="MYH268" s="726"/>
      <c r="MYI268" s="726"/>
      <c r="MYJ268" s="726"/>
      <c r="MYK268" s="726"/>
      <c r="MYL268" s="726"/>
      <c r="MYM268" s="726"/>
      <c r="MYN268" s="726"/>
      <c r="MYO268" s="726"/>
      <c r="MYP268" s="726"/>
      <c r="MYQ268" s="726"/>
      <c r="MYR268" s="726"/>
      <c r="MYS268" s="726"/>
      <c r="MYT268" s="726"/>
      <c r="MYU268" s="726"/>
      <c r="MYV268" s="726"/>
      <c r="MYW268" s="726"/>
      <c r="MYX268" s="726"/>
      <c r="MYY268" s="726"/>
      <c r="MYZ268" s="726"/>
      <c r="MZA268" s="726"/>
      <c r="MZB268" s="726"/>
      <c r="MZC268" s="726"/>
      <c r="MZD268" s="726"/>
      <c r="MZE268" s="726"/>
      <c r="MZF268" s="726"/>
      <c r="MZG268" s="726"/>
      <c r="MZH268" s="726"/>
      <c r="MZI268" s="726"/>
      <c r="MZJ268" s="726"/>
      <c r="MZK268" s="726"/>
      <c r="MZL268" s="726"/>
      <c r="MZM268" s="726"/>
      <c r="MZN268" s="726"/>
      <c r="MZO268" s="726"/>
      <c r="MZP268" s="726"/>
      <c r="MZQ268" s="726"/>
      <c r="MZR268" s="726"/>
      <c r="MZS268" s="726"/>
      <c r="MZT268" s="726"/>
      <c r="MZU268" s="726"/>
      <c r="MZV268" s="726"/>
      <c r="MZW268" s="726"/>
      <c r="MZX268" s="726"/>
      <c r="MZY268" s="726"/>
      <c r="MZZ268" s="726"/>
      <c r="NAA268" s="726"/>
      <c r="NAB268" s="726"/>
      <c r="NAC268" s="726"/>
      <c r="NAD268" s="726"/>
      <c r="NAE268" s="726"/>
      <c r="NAF268" s="726"/>
      <c r="NAG268" s="726"/>
      <c r="NAH268" s="726"/>
      <c r="NAI268" s="726"/>
      <c r="NAJ268" s="726"/>
      <c r="NAK268" s="726"/>
      <c r="NAL268" s="726"/>
      <c r="NAM268" s="726"/>
      <c r="NAN268" s="726"/>
      <c r="NAO268" s="726"/>
      <c r="NAP268" s="726"/>
      <c r="NAQ268" s="726"/>
      <c r="NAR268" s="726"/>
      <c r="NAS268" s="726"/>
      <c r="NAT268" s="726"/>
      <c r="NAU268" s="726"/>
      <c r="NAV268" s="726"/>
      <c r="NAW268" s="726"/>
      <c r="NAX268" s="726"/>
      <c r="NAY268" s="726"/>
      <c r="NAZ268" s="726"/>
      <c r="NBA268" s="726"/>
      <c r="NBB268" s="726"/>
      <c r="NBC268" s="726"/>
      <c r="NBD268" s="726"/>
      <c r="NBE268" s="726"/>
      <c r="NBF268" s="726"/>
      <c r="NBG268" s="726"/>
      <c r="NBH268" s="726"/>
      <c r="NBI268" s="726"/>
      <c r="NBJ268" s="726"/>
      <c r="NBK268" s="726"/>
      <c r="NBL268" s="726"/>
      <c r="NBM268" s="726"/>
      <c r="NBN268" s="726"/>
      <c r="NBO268" s="726"/>
      <c r="NBP268" s="726"/>
      <c r="NBQ268" s="726"/>
      <c r="NBR268" s="726"/>
      <c r="NBS268" s="726"/>
      <c r="NBT268" s="726"/>
      <c r="NBU268" s="726"/>
      <c r="NBV268" s="726"/>
      <c r="NBW268" s="726"/>
      <c r="NBX268" s="726"/>
      <c r="NBY268" s="726"/>
      <c r="NBZ268" s="726"/>
      <c r="NCA268" s="726"/>
      <c r="NCB268" s="726"/>
      <c r="NCC268" s="726"/>
      <c r="NCD268" s="726"/>
      <c r="NCE268" s="726"/>
      <c r="NCF268" s="726"/>
      <c r="NCG268" s="726"/>
      <c r="NCH268" s="726"/>
      <c r="NCI268" s="726"/>
      <c r="NCJ268" s="726"/>
      <c r="NCK268" s="726"/>
      <c r="NCL268" s="726"/>
      <c r="NCM268" s="726"/>
      <c r="NCN268" s="726"/>
      <c r="NCO268" s="726"/>
      <c r="NCP268" s="726"/>
      <c r="NCQ268" s="726"/>
      <c r="NCR268" s="726"/>
      <c r="NCS268" s="726"/>
      <c r="NCT268" s="726"/>
      <c r="NCU268" s="726"/>
      <c r="NCV268" s="726"/>
      <c r="NCW268" s="726"/>
      <c r="NCX268" s="726"/>
      <c r="NCY268" s="726"/>
      <c r="NCZ268" s="726"/>
      <c r="NDA268" s="726"/>
      <c r="NDB268" s="726"/>
      <c r="NDC268" s="726"/>
      <c r="NDD268" s="726"/>
      <c r="NDE268" s="726"/>
      <c r="NDF268" s="726"/>
      <c r="NDG268" s="726"/>
      <c r="NDH268" s="726"/>
      <c r="NDI268" s="726"/>
      <c r="NDJ268" s="726"/>
      <c r="NDK268" s="726"/>
      <c r="NDL268" s="726"/>
      <c r="NDM268" s="726"/>
      <c r="NDN268" s="726"/>
      <c r="NDO268" s="726"/>
      <c r="NDP268" s="726"/>
      <c r="NDQ268" s="726"/>
      <c r="NDR268" s="726"/>
      <c r="NDS268" s="726"/>
      <c r="NDT268" s="726"/>
      <c r="NDU268" s="726"/>
      <c r="NDV268" s="726"/>
      <c r="NDW268" s="726"/>
      <c r="NDX268" s="726"/>
      <c r="NDY268" s="726"/>
      <c r="NDZ268" s="726"/>
      <c r="NEA268" s="726"/>
      <c r="NEB268" s="726"/>
      <c r="NEC268" s="726"/>
      <c r="NED268" s="726"/>
      <c r="NEE268" s="726"/>
      <c r="NEF268" s="726"/>
      <c r="NEG268" s="726"/>
      <c r="NEH268" s="726"/>
      <c r="NEI268" s="726"/>
      <c r="NEJ268" s="726"/>
      <c r="NEK268" s="726"/>
      <c r="NEL268" s="726"/>
      <c r="NEM268" s="726"/>
      <c r="NEN268" s="726"/>
      <c r="NEO268" s="726"/>
      <c r="NEP268" s="726"/>
      <c r="NEQ268" s="726"/>
      <c r="NER268" s="726"/>
      <c r="NES268" s="726"/>
      <c r="NET268" s="726"/>
      <c r="NEU268" s="726"/>
      <c r="NEV268" s="726"/>
      <c r="NEW268" s="726"/>
      <c r="NEX268" s="726"/>
      <c r="NEY268" s="726"/>
      <c r="NEZ268" s="726"/>
      <c r="NFA268" s="726"/>
      <c r="NFB268" s="726"/>
      <c r="NFC268" s="726"/>
      <c r="NFD268" s="726"/>
      <c r="NFE268" s="726"/>
      <c r="NFF268" s="726"/>
      <c r="NFG268" s="726"/>
      <c r="NFH268" s="726"/>
      <c r="NFI268" s="726"/>
      <c r="NFJ268" s="726"/>
      <c r="NFK268" s="726"/>
      <c r="NFL268" s="726"/>
      <c r="NFM268" s="726"/>
      <c r="NFN268" s="726"/>
      <c r="NFO268" s="726"/>
      <c r="NFP268" s="726"/>
      <c r="NFQ268" s="726"/>
      <c r="NFR268" s="726"/>
      <c r="NFS268" s="726"/>
      <c r="NFT268" s="726"/>
      <c r="NFU268" s="726"/>
      <c r="NFV268" s="726"/>
      <c r="NFW268" s="726"/>
      <c r="NFX268" s="726"/>
      <c r="NFY268" s="726"/>
      <c r="NFZ268" s="726"/>
      <c r="NGA268" s="726"/>
      <c r="NGB268" s="726"/>
      <c r="NGC268" s="726"/>
      <c r="NGD268" s="726"/>
      <c r="NGE268" s="726"/>
      <c r="NGF268" s="726"/>
      <c r="NGG268" s="726"/>
      <c r="NGH268" s="726"/>
      <c r="NGI268" s="726"/>
      <c r="NGJ268" s="726"/>
      <c r="NGK268" s="726"/>
      <c r="NGL268" s="726"/>
      <c r="NGM268" s="726"/>
      <c r="NGN268" s="726"/>
      <c r="NGO268" s="726"/>
      <c r="NGP268" s="726"/>
      <c r="NGQ268" s="726"/>
      <c r="NGR268" s="726"/>
      <c r="NGS268" s="726"/>
      <c r="NGT268" s="726"/>
      <c r="NGU268" s="726"/>
      <c r="NGV268" s="726"/>
      <c r="NGW268" s="726"/>
      <c r="NGX268" s="726"/>
      <c r="NGY268" s="726"/>
      <c r="NGZ268" s="726"/>
      <c r="NHA268" s="726"/>
      <c r="NHB268" s="726"/>
      <c r="NHC268" s="726"/>
      <c r="NHD268" s="726"/>
      <c r="NHE268" s="726"/>
      <c r="NHF268" s="726"/>
      <c r="NHG268" s="726"/>
      <c r="NHH268" s="726"/>
      <c r="NHI268" s="726"/>
      <c r="NHJ268" s="726"/>
      <c r="NHK268" s="726"/>
      <c r="NHL268" s="726"/>
      <c r="NHM268" s="726"/>
      <c r="NHN268" s="726"/>
      <c r="NHO268" s="726"/>
      <c r="NHP268" s="726"/>
      <c r="NHQ268" s="726"/>
      <c r="NHR268" s="726"/>
      <c r="NHS268" s="726"/>
      <c r="NHT268" s="726"/>
      <c r="NHU268" s="726"/>
      <c r="NHV268" s="726"/>
      <c r="NHW268" s="726"/>
      <c r="NHX268" s="726"/>
      <c r="NHY268" s="726"/>
      <c r="NHZ268" s="726"/>
      <c r="NIA268" s="726"/>
      <c r="NIB268" s="726"/>
      <c r="NIC268" s="726"/>
      <c r="NID268" s="726"/>
      <c r="NIE268" s="726"/>
      <c r="NIF268" s="726"/>
      <c r="NIG268" s="726"/>
      <c r="NIH268" s="726"/>
      <c r="NII268" s="726"/>
      <c r="NIJ268" s="726"/>
      <c r="NIK268" s="726"/>
      <c r="NIL268" s="726"/>
      <c r="NIM268" s="726"/>
      <c r="NIN268" s="726"/>
      <c r="NIO268" s="726"/>
      <c r="NIP268" s="726"/>
      <c r="NIQ268" s="726"/>
      <c r="NIR268" s="726"/>
      <c r="NIS268" s="726"/>
      <c r="NIT268" s="726"/>
      <c r="NIU268" s="726"/>
      <c r="NIV268" s="726"/>
      <c r="NIW268" s="726"/>
      <c r="NIX268" s="726"/>
      <c r="NIY268" s="726"/>
      <c r="NIZ268" s="726"/>
      <c r="NJA268" s="726"/>
      <c r="NJB268" s="726"/>
      <c r="NJC268" s="726"/>
      <c r="NJD268" s="726"/>
      <c r="NJE268" s="726"/>
      <c r="NJF268" s="726"/>
      <c r="NJG268" s="726"/>
      <c r="NJH268" s="726"/>
      <c r="NJI268" s="726"/>
      <c r="NJJ268" s="726"/>
      <c r="NJK268" s="726"/>
      <c r="NJL268" s="726"/>
      <c r="NJM268" s="726"/>
      <c r="NJN268" s="726"/>
      <c r="NJO268" s="726"/>
      <c r="NJP268" s="726"/>
      <c r="NJQ268" s="726"/>
      <c r="NJR268" s="726"/>
      <c r="NJS268" s="726"/>
      <c r="NJT268" s="726"/>
      <c r="NJU268" s="726"/>
      <c r="NJV268" s="726"/>
      <c r="NJW268" s="726"/>
      <c r="NJX268" s="726"/>
      <c r="NJY268" s="726"/>
      <c r="NJZ268" s="726"/>
      <c r="NKA268" s="726"/>
      <c r="NKB268" s="726"/>
      <c r="NKC268" s="726"/>
      <c r="NKD268" s="726"/>
      <c r="NKE268" s="726"/>
      <c r="NKF268" s="726"/>
      <c r="NKG268" s="726"/>
      <c r="NKH268" s="726"/>
      <c r="NKI268" s="726"/>
      <c r="NKJ268" s="726"/>
      <c r="NKK268" s="726"/>
      <c r="NKL268" s="726"/>
      <c r="NKM268" s="726"/>
      <c r="NKN268" s="726"/>
      <c r="NKO268" s="726"/>
      <c r="NKP268" s="726"/>
      <c r="NKQ268" s="726"/>
      <c r="NKR268" s="726"/>
      <c r="NKS268" s="726"/>
      <c r="NKT268" s="726"/>
      <c r="NKU268" s="726"/>
      <c r="NKV268" s="726"/>
      <c r="NKW268" s="726"/>
      <c r="NKX268" s="726"/>
      <c r="NKY268" s="726"/>
      <c r="NKZ268" s="726"/>
      <c r="NLA268" s="726"/>
      <c r="NLB268" s="726"/>
      <c r="NLC268" s="726"/>
      <c r="NLD268" s="726"/>
      <c r="NLE268" s="726"/>
      <c r="NLF268" s="726"/>
      <c r="NLG268" s="726"/>
      <c r="NLH268" s="726"/>
      <c r="NLI268" s="726"/>
      <c r="NLJ268" s="726"/>
      <c r="NLK268" s="726"/>
      <c r="NLL268" s="726"/>
      <c r="NLM268" s="726"/>
      <c r="NLN268" s="726"/>
      <c r="NLO268" s="726"/>
      <c r="NLP268" s="726"/>
      <c r="NLQ268" s="726"/>
      <c r="NLR268" s="726"/>
      <c r="NLS268" s="726"/>
      <c r="NLT268" s="726"/>
      <c r="NLU268" s="726"/>
      <c r="NLV268" s="726"/>
      <c r="NLW268" s="726"/>
      <c r="NLX268" s="726"/>
      <c r="NLY268" s="726"/>
      <c r="NLZ268" s="726"/>
      <c r="NMA268" s="726"/>
      <c r="NMB268" s="726"/>
      <c r="NMC268" s="726"/>
      <c r="NMD268" s="726"/>
      <c r="NME268" s="726"/>
      <c r="NMF268" s="726"/>
      <c r="NMG268" s="726"/>
      <c r="NMH268" s="726"/>
      <c r="NMI268" s="726"/>
      <c r="NMJ268" s="726"/>
      <c r="NMK268" s="726"/>
      <c r="NML268" s="726"/>
      <c r="NMM268" s="726"/>
      <c r="NMN268" s="726"/>
      <c r="NMO268" s="726"/>
      <c r="NMP268" s="726"/>
      <c r="NMQ268" s="726"/>
      <c r="NMR268" s="726"/>
      <c r="NMS268" s="726"/>
      <c r="NMT268" s="726"/>
      <c r="NMU268" s="726"/>
      <c r="NMV268" s="726"/>
      <c r="NMW268" s="726"/>
      <c r="NMX268" s="726"/>
      <c r="NMY268" s="726"/>
      <c r="NMZ268" s="726"/>
      <c r="NNA268" s="726"/>
      <c r="NNB268" s="726"/>
      <c r="NNC268" s="726"/>
      <c r="NND268" s="726"/>
      <c r="NNE268" s="726"/>
      <c r="NNF268" s="726"/>
      <c r="NNG268" s="726"/>
      <c r="NNH268" s="726"/>
      <c r="NNI268" s="726"/>
      <c r="NNJ268" s="726"/>
      <c r="NNK268" s="726"/>
      <c r="NNL268" s="726"/>
      <c r="NNM268" s="726"/>
      <c r="NNN268" s="726"/>
      <c r="NNO268" s="726"/>
      <c r="NNP268" s="726"/>
      <c r="NNQ268" s="726"/>
      <c r="NNR268" s="726"/>
      <c r="NNS268" s="726"/>
      <c r="NNT268" s="726"/>
      <c r="NNU268" s="726"/>
      <c r="NNV268" s="726"/>
      <c r="NNW268" s="726"/>
      <c r="NNX268" s="726"/>
      <c r="NNY268" s="726"/>
      <c r="NNZ268" s="726"/>
      <c r="NOA268" s="726"/>
      <c r="NOB268" s="726"/>
      <c r="NOC268" s="726"/>
      <c r="NOD268" s="726"/>
      <c r="NOE268" s="726"/>
      <c r="NOF268" s="726"/>
      <c r="NOG268" s="726"/>
      <c r="NOH268" s="726"/>
      <c r="NOI268" s="726"/>
      <c r="NOJ268" s="726"/>
      <c r="NOK268" s="726"/>
      <c r="NOL268" s="726"/>
      <c r="NOM268" s="726"/>
      <c r="NON268" s="726"/>
      <c r="NOO268" s="726"/>
      <c r="NOP268" s="726"/>
      <c r="NOQ268" s="726"/>
      <c r="NOR268" s="726"/>
      <c r="NOS268" s="726"/>
      <c r="NOT268" s="726"/>
      <c r="NOU268" s="726"/>
      <c r="NOV268" s="726"/>
      <c r="NOW268" s="726"/>
      <c r="NOX268" s="726"/>
      <c r="NOY268" s="726"/>
      <c r="NOZ268" s="726"/>
      <c r="NPA268" s="726"/>
      <c r="NPB268" s="726"/>
      <c r="NPC268" s="726"/>
      <c r="NPD268" s="726"/>
      <c r="NPE268" s="726"/>
      <c r="NPF268" s="726"/>
      <c r="NPG268" s="726"/>
      <c r="NPH268" s="726"/>
      <c r="NPI268" s="726"/>
      <c r="NPJ268" s="726"/>
      <c r="NPK268" s="726"/>
      <c r="NPL268" s="726"/>
      <c r="NPM268" s="726"/>
      <c r="NPN268" s="726"/>
      <c r="NPO268" s="726"/>
      <c r="NPP268" s="726"/>
      <c r="NPQ268" s="726"/>
      <c r="NPR268" s="726"/>
      <c r="NPS268" s="726"/>
      <c r="NPT268" s="726"/>
      <c r="NPU268" s="726"/>
      <c r="NPV268" s="726"/>
      <c r="NPW268" s="726"/>
      <c r="NPX268" s="726"/>
      <c r="NPY268" s="726"/>
      <c r="NPZ268" s="726"/>
      <c r="NQA268" s="726"/>
      <c r="NQB268" s="726"/>
      <c r="NQC268" s="726"/>
      <c r="NQD268" s="726"/>
      <c r="NQE268" s="726"/>
      <c r="NQF268" s="726"/>
      <c r="NQG268" s="726"/>
      <c r="NQH268" s="726"/>
      <c r="NQI268" s="726"/>
      <c r="NQJ268" s="726"/>
      <c r="NQK268" s="726"/>
      <c r="NQL268" s="726"/>
      <c r="NQM268" s="726"/>
      <c r="NQN268" s="726"/>
      <c r="NQO268" s="726"/>
      <c r="NQP268" s="726"/>
      <c r="NQQ268" s="726"/>
      <c r="NQR268" s="726"/>
      <c r="NQS268" s="726"/>
      <c r="NQT268" s="726"/>
      <c r="NQU268" s="726"/>
      <c r="NQV268" s="726"/>
      <c r="NQW268" s="726"/>
      <c r="NQX268" s="726"/>
      <c r="NQY268" s="726"/>
      <c r="NQZ268" s="726"/>
      <c r="NRA268" s="726"/>
      <c r="NRB268" s="726"/>
      <c r="NRC268" s="726"/>
      <c r="NRD268" s="726"/>
      <c r="NRE268" s="726"/>
      <c r="NRF268" s="726"/>
      <c r="NRG268" s="726"/>
      <c r="NRH268" s="726"/>
      <c r="NRI268" s="726"/>
      <c r="NRJ268" s="726"/>
      <c r="NRK268" s="726"/>
      <c r="NRL268" s="726"/>
      <c r="NRM268" s="726"/>
      <c r="NRN268" s="726"/>
      <c r="NRO268" s="726"/>
      <c r="NRP268" s="726"/>
      <c r="NRQ268" s="726"/>
      <c r="NRR268" s="726"/>
      <c r="NRS268" s="726"/>
      <c r="NRT268" s="726"/>
      <c r="NRU268" s="726"/>
      <c r="NRV268" s="726"/>
      <c r="NRW268" s="726"/>
      <c r="NRX268" s="726"/>
      <c r="NRY268" s="726"/>
      <c r="NRZ268" s="726"/>
      <c r="NSA268" s="726"/>
      <c r="NSB268" s="726"/>
      <c r="NSC268" s="726"/>
      <c r="NSD268" s="726"/>
      <c r="NSE268" s="726"/>
      <c r="NSF268" s="726"/>
      <c r="NSG268" s="726"/>
      <c r="NSH268" s="726"/>
      <c r="NSI268" s="726"/>
      <c r="NSJ268" s="726"/>
      <c r="NSK268" s="726"/>
      <c r="NSL268" s="726"/>
      <c r="NSM268" s="726"/>
      <c r="NSN268" s="726"/>
      <c r="NSO268" s="726"/>
      <c r="NSP268" s="726"/>
      <c r="NSQ268" s="726"/>
      <c r="NSR268" s="726"/>
      <c r="NSS268" s="726"/>
      <c r="NST268" s="726"/>
      <c r="NSU268" s="726"/>
      <c r="NSV268" s="726"/>
      <c r="NSW268" s="726"/>
      <c r="NSX268" s="726"/>
      <c r="NSY268" s="726"/>
      <c r="NSZ268" s="726"/>
      <c r="NTA268" s="726"/>
      <c r="NTB268" s="726"/>
      <c r="NTC268" s="726"/>
      <c r="NTD268" s="726"/>
      <c r="NTE268" s="726"/>
      <c r="NTF268" s="726"/>
      <c r="NTG268" s="726"/>
      <c r="NTH268" s="726"/>
      <c r="NTI268" s="726"/>
      <c r="NTJ268" s="726"/>
      <c r="NTK268" s="726"/>
      <c r="NTL268" s="726"/>
      <c r="NTM268" s="726"/>
      <c r="NTN268" s="726"/>
      <c r="NTO268" s="726"/>
      <c r="NTP268" s="726"/>
      <c r="NTQ268" s="726"/>
      <c r="NTR268" s="726"/>
      <c r="NTS268" s="726"/>
      <c r="NTT268" s="726"/>
      <c r="NTU268" s="726"/>
      <c r="NTV268" s="726"/>
      <c r="NTW268" s="726"/>
      <c r="NTX268" s="726"/>
      <c r="NTY268" s="726"/>
      <c r="NTZ268" s="726"/>
      <c r="NUA268" s="726"/>
      <c r="NUB268" s="726"/>
      <c r="NUC268" s="726"/>
      <c r="NUD268" s="726"/>
      <c r="NUE268" s="726"/>
      <c r="NUF268" s="726"/>
      <c r="NUG268" s="726"/>
      <c r="NUH268" s="726"/>
      <c r="NUI268" s="726"/>
      <c r="NUJ268" s="726"/>
      <c r="NUK268" s="726"/>
      <c r="NUL268" s="726"/>
      <c r="NUM268" s="726"/>
      <c r="NUN268" s="726"/>
      <c r="NUO268" s="726"/>
      <c r="NUP268" s="726"/>
      <c r="NUQ268" s="726"/>
      <c r="NUR268" s="726"/>
      <c r="NUS268" s="726"/>
      <c r="NUT268" s="726"/>
      <c r="NUU268" s="726"/>
      <c r="NUV268" s="726"/>
      <c r="NUW268" s="726"/>
      <c r="NUX268" s="726"/>
      <c r="NUY268" s="726"/>
      <c r="NUZ268" s="726"/>
      <c r="NVA268" s="726"/>
      <c r="NVB268" s="726"/>
      <c r="NVC268" s="726"/>
      <c r="NVD268" s="726"/>
      <c r="NVE268" s="726"/>
      <c r="NVF268" s="726"/>
      <c r="NVG268" s="726"/>
      <c r="NVH268" s="726"/>
      <c r="NVI268" s="726"/>
      <c r="NVJ268" s="726"/>
      <c r="NVK268" s="726"/>
      <c r="NVL268" s="726"/>
      <c r="NVM268" s="726"/>
      <c r="NVN268" s="726"/>
      <c r="NVO268" s="726"/>
      <c r="NVP268" s="726"/>
      <c r="NVQ268" s="726"/>
      <c r="NVR268" s="726"/>
      <c r="NVS268" s="726"/>
      <c r="NVT268" s="726"/>
      <c r="NVU268" s="726"/>
      <c r="NVV268" s="726"/>
      <c r="NVW268" s="726"/>
      <c r="NVX268" s="726"/>
      <c r="NVY268" s="726"/>
      <c r="NVZ268" s="726"/>
      <c r="NWA268" s="726"/>
      <c r="NWB268" s="726"/>
      <c r="NWC268" s="726"/>
      <c r="NWD268" s="726"/>
      <c r="NWE268" s="726"/>
      <c r="NWF268" s="726"/>
      <c r="NWG268" s="726"/>
      <c r="NWH268" s="726"/>
      <c r="NWI268" s="726"/>
      <c r="NWJ268" s="726"/>
      <c r="NWK268" s="726"/>
      <c r="NWL268" s="726"/>
      <c r="NWM268" s="726"/>
      <c r="NWN268" s="726"/>
      <c r="NWO268" s="726"/>
      <c r="NWP268" s="726"/>
      <c r="NWQ268" s="726"/>
      <c r="NWR268" s="726"/>
      <c r="NWS268" s="726"/>
      <c r="NWT268" s="726"/>
      <c r="NWU268" s="726"/>
      <c r="NWV268" s="726"/>
      <c r="NWW268" s="726"/>
      <c r="NWX268" s="726"/>
      <c r="NWY268" s="726"/>
      <c r="NWZ268" s="726"/>
      <c r="NXA268" s="726"/>
      <c r="NXB268" s="726"/>
      <c r="NXC268" s="726"/>
      <c r="NXD268" s="726"/>
      <c r="NXE268" s="726"/>
      <c r="NXF268" s="726"/>
      <c r="NXG268" s="726"/>
      <c r="NXH268" s="726"/>
      <c r="NXI268" s="726"/>
      <c r="NXJ268" s="726"/>
      <c r="NXK268" s="726"/>
      <c r="NXL268" s="726"/>
      <c r="NXM268" s="726"/>
      <c r="NXN268" s="726"/>
      <c r="NXO268" s="726"/>
      <c r="NXP268" s="726"/>
      <c r="NXQ268" s="726"/>
      <c r="NXR268" s="726"/>
      <c r="NXS268" s="726"/>
      <c r="NXT268" s="726"/>
      <c r="NXU268" s="726"/>
      <c r="NXV268" s="726"/>
      <c r="NXW268" s="726"/>
      <c r="NXX268" s="726"/>
      <c r="NXY268" s="726"/>
      <c r="NXZ268" s="726"/>
      <c r="NYA268" s="726"/>
      <c r="NYB268" s="726"/>
      <c r="NYC268" s="726"/>
      <c r="NYD268" s="726"/>
      <c r="NYE268" s="726"/>
      <c r="NYF268" s="726"/>
      <c r="NYG268" s="726"/>
      <c r="NYH268" s="726"/>
      <c r="NYI268" s="726"/>
      <c r="NYJ268" s="726"/>
      <c r="NYK268" s="726"/>
      <c r="NYL268" s="726"/>
      <c r="NYM268" s="726"/>
      <c r="NYN268" s="726"/>
      <c r="NYO268" s="726"/>
      <c r="NYP268" s="726"/>
      <c r="NYQ268" s="726"/>
      <c r="NYR268" s="726"/>
      <c r="NYS268" s="726"/>
      <c r="NYT268" s="726"/>
      <c r="NYU268" s="726"/>
      <c r="NYV268" s="726"/>
      <c r="NYW268" s="726"/>
      <c r="NYX268" s="726"/>
      <c r="NYY268" s="726"/>
      <c r="NYZ268" s="726"/>
      <c r="NZA268" s="726"/>
      <c r="NZB268" s="726"/>
      <c r="NZC268" s="726"/>
      <c r="NZD268" s="726"/>
      <c r="NZE268" s="726"/>
      <c r="NZF268" s="726"/>
      <c r="NZG268" s="726"/>
      <c r="NZH268" s="726"/>
      <c r="NZI268" s="726"/>
      <c r="NZJ268" s="726"/>
      <c r="NZK268" s="726"/>
      <c r="NZL268" s="726"/>
      <c r="NZM268" s="726"/>
      <c r="NZN268" s="726"/>
      <c r="NZO268" s="726"/>
      <c r="NZP268" s="726"/>
      <c r="NZQ268" s="726"/>
      <c r="NZR268" s="726"/>
      <c r="NZS268" s="726"/>
      <c r="NZT268" s="726"/>
      <c r="NZU268" s="726"/>
      <c r="NZV268" s="726"/>
      <c r="NZW268" s="726"/>
      <c r="NZX268" s="726"/>
      <c r="NZY268" s="726"/>
      <c r="NZZ268" s="726"/>
      <c r="OAA268" s="726"/>
      <c r="OAB268" s="726"/>
      <c r="OAC268" s="726"/>
      <c r="OAD268" s="726"/>
      <c r="OAE268" s="726"/>
      <c r="OAF268" s="726"/>
      <c r="OAG268" s="726"/>
      <c r="OAH268" s="726"/>
      <c r="OAI268" s="726"/>
      <c r="OAJ268" s="726"/>
      <c r="OAK268" s="726"/>
      <c r="OAL268" s="726"/>
      <c r="OAM268" s="726"/>
      <c r="OAN268" s="726"/>
      <c r="OAO268" s="726"/>
      <c r="OAP268" s="726"/>
      <c r="OAQ268" s="726"/>
      <c r="OAR268" s="726"/>
      <c r="OAS268" s="726"/>
      <c r="OAT268" s="726"/>
      <c r="OAU268" s="726"/>
      <c r="OAV268" s="726"/>
      <c r="OAW268" s="726"/>
      <c r="OAX268" s="726"/>
      <c r="OAY268" s="726"/>
      <c r="OAZ268" s="726"/>
      <c r="OBA268" s="726"/>
      <c r="OBB268" s="726"/>
      <c r="OBC268" s="726"/>
      <c r="OBD268" s="726"/>
      <c r="OBE268" s="726"/>
      <c r="OBF268" s="726"/>
      <c r="OBG268" s="726"/>
      <c r="OBH268" s="726"/>
      <c r="OBI268" s="726"/>
      <c r="OBJ268" s="726"/>
      <c r="OBK268" s="726"/>
      <c r="OBL268" s="726"/>
      <c r="OBM268" s="726"/>
      <c r="OBN268" s="726"/>
      <c r="OBO268" s="726"/>
      <c r="OBP268" s="726"/>
      <c r="OBQ268" s="726"/>
      <c r="OBR268" s="726"/>
      <c r="OBS268" s="726"/>
      <c r="OBT268" s="726"/>
      <c r="OBU268" s="726"/>
      <c r="OBV268" s="726"/>
      <c r="OBW268" s="726"/>
      <c r="OBX268" s="726"/>
      <c r="OBY268" s="726"/>
      <c r="OBZ268" s="726"/>
      <c r="OCA268" s="726"/>
      <c r="OCB268" s="726"/>
      <c r="OCC268" s="726"/>
      <c r="OCD268" s="726"/>
      <c r="OCE268" s="726"/>
      <c r="OCF268" s="726"/>
      <c r="OCG268" s="726"/>
      <c r="OCH268" s="726"/>
      <c r="OCI268" s="726"/>
      <c r="OCJ268" s="726"/>
      <c r="OCK268" s="726"/>
      <c r="OCL268" s="726"/>
      <c r="OCM268" s="726"/>
      <c r="OCN268" s="726"/>
      <c r="OCO268" s="726"/>
      <c r="OCP268" s="726"/>
      <c r="OCQ268" s="726"/>
      <c r="OCR268" s="726"/>
      <c r="OCS268" s="726"/>
      <c r="OCT268" s="726"/>
      <c r="OCU268" s="726"/>
      <c r="OCV268" s="726"/>
      <c r="OCW268" s="726"/>
      <c r="OCX268" s="726"/>
      <c r="OCY268" s="726"/>
      <c r="OCZ268" s="726"/>
      <c r="ODA268" s="726"/>
      <c r="ODB268" s="726"/>
      <c r="ODC268" s="726"/>
      <c r="ODD268" s="726"/>
      <c r="ODE268" s="726"/>
      <c r="ODF268" s="726"/>
      <c r="ODG268" s="726"/>
      <c r="ODH268" s="726"/>
      <c r="ODI268" s="726"/>
      <c r="ODJ268" s="726"/>
      <c r="ODK268" s="726"/>
      <c r="ODL268" s="726"/>
      <c r="ODM268" s="726"/>
      <c r="ODN268" s="726"/>
      <c r="ODO268" s="726"/>
      <c r="ODP268" s="726"/>
      <c r="ODQ268" s="726"/>
      <c r="ODR268" s="726"/>
      <c r="ODS268" s="726"/>
      <c r="ODT268" s="726"/>
      <c r="ODU268" s="726"/>
      <c r="ODV268" s="726"/>
      <c r="ODW268" s="726"/>
      <c r="ODX268" s="726"/>
      <c r="ODY268" s="726"/>
      <c r="ODZ268" s="726"/>
      <c r="OEA268" s="726"/>
      <c r="OEB268" s="726"/>
      <c r="OEC268" s="726"/>
      <c r="OED268" s="726"/>
      <c r="OEE268" s="726"/>
      <c r="OEF268" s="726"/>
      <c r="OEG268" s="726"/>
      <c r="OEH268" s="726"/>
      <c r="OEI268" s="726"/>
      <c r="OEJ268" s="726"/>
      <c r="OEK268" s="726"/>
      <c r="OEL268" s="726"/>
      <c r="OEM268" s="726"/>
      <c r="OEN268" s="726"/>
      <c r="OEO268" s="726"/>
      <c r="OEP268" s="726"/>
      <c r="OEQ268" s="726"/>
      <c r="OER268" s="726"/>
      <c r="OES268" s="726"/>
      <c r="OET268" s="726"/>
      <c r="OEU268" s="726"/>
      <c r="OEV268" s="726"/>
      <c r="OEW268" s="726"/>
      <c r="OEX268" s="726"/>
      <c r="OEY268" s="726"/>
      <c r="OEZ268" s="726"/>
      <c r="OFA268" s="726"/>
      <c r="OFB268" s="726"/>
      <c r="OFC268" s="726"/>
      <c r="OFD268" s="726"/>
      <c r="OFE268" s="726"/>
      <c r="OFF268" s="726"/>
      <c r="OFG268" s="726"/>
      <c r="OFH268" s="726"/>
      <c r="OFI268" s="726"/>
      <c r="OFJ268" s="726"/>
      <c r="OFK268" s="726"/>
      <c r="OFL268" s="726"/>
      <c r="OFM268" s="726"/>
      <c r="OFN268" s="726"/>
      <c r="OFO268" s="726"/>
      <c r="OFP268" s="726"/>
      <c r="OFQ268" s="726"/>
      <c r="OFR268" s="726"/>
      <c r="OFS268" s="726"/>
      <c r="OFT268" s="726"/>
      <c r="OFU268" s="726"/>
      <c r="OFV268" s="726"/>
      <c r="OFW268" s="726"/>
      <c r="OFX268" s="726"/>
      <c r="OFY268" s="726"/>
      <c r="OFZ268" s="726"/>
      <c r="OGA268" s="726"/>
      <c r="OGB268" s="726"/>
      <c r="OGC268" s="726"/>
      <c r="OGD268" s="726"/>
      <c r="OGE268" s="726"/>
      <c r="OGF268" s="726"/>
      <c r="OGG268" s="726"/>
      <c r="OGH268" s="726"/>
      <c r="OGI268" s="726"/>
      <c r="OGJ268" s="726"/>
      <c r="OGK268" s="726"/>
      <c r="OGL268" s="726"/>
      <c r="OGM268" s="726"/>
      <c r="OGN268" s="726"/>
      <c r="OGO268" s="726"/>
      <c r="OGP268" s="726"/>
      <c r="OGQ268" s="726"/>
      <c r="OGR268" s="726"/>
      <c r="OGS268" s="726"/>
      <c r="OGT268" s="726"/>
      <c r="OGU268" s="726"/>
      <c r="OGV268" s="726"/>
      <c r="OGW268" s="726"/>
      <c r="OGX268" s="726"/>
      <c r="OGY268" s="726"/>
      <c r="OGZ268" s="726"/>
      <c r="OHA268" s="726"/>
      <c r="OHB268" s="726"/>
      <c r="OHC268" s="726"/>
      <c r="OHD268" s="726"/>
      <c r="OHE268" s="726"/>
      <c r="OHF268" s="726"/>
      <c r="OHG268" s="726"/>
      <c r="OHH268" s="726"/>
      <c r="OHI268" s="726"/>
      <c r="OHJ268" s="726"/>
      <c r="OHK268" s="726"/>
      <c r="OHL268" s="726"/>
      <c r="OHM268" s="726"/>
      <c r="OHN268" s="726"/>
      <c r="OHO268" s="726"/>
      <c r="OHP268" s="726"/>
      <c r="OHQ268" s="726"/>
      <c r="OHR268" s="726"/>
      <c r="OHS268" s="726"/>
      <c r="OHT268" s="726"/>
      <c r="OHU268" s="726"/>
      <c r="OHV268" s="726"/>
      <c r="OHW268" s="726"/>
      <c r="OHX268" s="726"/>
      <c r="OHY268" s="726"/>
      <c r="OHZ268" s="726"/>
      <c r="OIA268" s="726"/>
      <c r="OIB268" s="726"/>
      <c r="OIC268" s="726"/>
      <c r="OID268" s="726"/>
      <c r="OIE268" s="726"/>
      <c r="OIF268" s="726"/>
      <c r="OIG268" s="726"/>
      <c r="OIH268" s="726"/>
      <c r="OII268" s="726"/>
      <c r="OIJ268" s="726"/>
      <c r="OIK268" s="726"/>
      <c r="OIL268" s="726"/>
      <c r="OIM268" s="726"/>
      <c r="OIN268" s="726"/>
      <c r="OIO268" s="726"/>
      <c r="OIP268" s="726"/>
      <c r="OIQ268" s="726"/>
      <c r="OIR268" s="726"/>
      <c r="OIS268" s="726"/>
      <c r="OIT268" s="726"/>
      <c r="OIU268" s="726"/>
      <c r="OIV268" s="726"/>
      <c r="OIW268" s="726"/>
      <c r="OIX268" s="726"/>
      <c r="OIY268" s="726"/>
      <c r="OIZ268" s="726"/>
      <c r="OJA268" s="726"/>
      <c r="OJB268" s="726"/>
      <c r="OJC268" s="726"/>
      <c r="OJD268" s="726"/>
      <c r="OJE268" s="726"/>
      <c r="OJF268" s="726"/>
      <c r="OJG268" s="726"/>
      <c r="OJH268" s="726"/>
      <c r="OJI268" s="726"/>
      <c r="OJJ268" s="726"/>
      <c r="OJK268" s="726"/>
      <c r="OJL268" s="726"/>
      <c r="OJM268" s="726"/>
      <c r="OJN268" s="726"/>
      <c r="OJO268" s="726"/>
      <c r="OJP268" s="726"/>
      <c r="OJQ268" s="726"/>
      <c r="OJR268" s="726"/>
      <c r="OJS268" s="726"/>
      <c r="OJT268" s="726"/>
      <c r="OJU268" s="726"/>
      <c r="OJV268" s="726"/>
      <c r="OJW268" s="726"/>
      <c r="OJX268" s="726"/>
      <c r="OJY268" s="726"/>
      <c r="OJZ268" s="726"/>
      <c r="OKA268" s="726"/>
      <c r="OKB268" s="726"/>
      <c r="OKC268" s="726"/>
      <c r="OKD268" s="726"/>
      <c r="OKE268" s="726"/>
      <c r="OKF268" s="726"/>
      <c r="OKG268" s="726"/>
      <c r="OKH268" s="726"/>
      <c r="OKI268" s="726"/>
      <c r="OKJ268" s="726"/>
      <c r="OKK268" s="726"/>
      <c r="OKL268" s="726"/>
      <c r="OKM268" s="726"/>
      <c r="OKN268" s="726"/>
      <c r="OKO268" s="726"/>
      <c r="OKP268" s="726"/>
      <c r="OKQ268" s="726"/>
      <c r="OKR268" s="726"/>
      <c r="OKS268" s="726"/>
      <c r="OKT268" s="726"/>
      <c r="OKU268" s="726"/>
      <c r="OKV268" s="726"/>
      <c r="OKW268" s="726"/>
      <c r="OKX268" s="726"/>
      <c r="OKY268" s="726"/>
      <c r="OKZ268" s="726"/>
      <c r="OLA268" s="726"/>
      <c r="OLB268" s="726"/>
      <c r="OLC268" s="726"/>
      <c r="OLD268" s="726"/>
      <c r="OLE268" s="726"/>
      <c r="OLF268" s="726"/>
      <c r="OLG268" s="726"/>
      <c r="OLH268" s="726"/>
      <c r="OLI268" s="726"/>
      <c r="OLJ268" s="726"/>
      <c r="OLK268" s="726"/>
      <c r="OLL268" s="726"/>
      <c r="OLM268" s="726"/>
      <c r="OLN268" s="726"/>
      <c r="OLO268" s="726"/>
      <c r="OLP268" s="726"/>
      <c r="OLQ268" s="726"/>
      <c r="OLR268" s="726"/>
      <c r="OLS268" s="726"/>
      <c r="OLT268" s="726"/>
      <c r="OLU268" s="726"/>
      <c r="OLV268" s="726"/>
      <c r="OLW268" s="726"/>
      <c r="OLX268" s="726"/>
      <c r="OLY268" s="726"/>
      <c r="OLZ268" s="726"/>
      <c r="OMA268" s="726"/>
      <c r="OMB268" s="726"/>
      <c r="OMC268" s="726"/>
      <c r="OMD268" s="726"/>
      <c r="OME268" s="726"/>
      <c r="OMF268" s="726"/>
      <c r="OMG268" s="726"/>
      <c r="OMH268" s="726"/>
      <c r="OMI268" s="726"/>
      <c r="OMJ268" s="726"/>
      <c r="OMK268" s="726"/>
      <c r="OML268" s="726"/>
      <c r="OMM268" s="726"/>
      <c r="OMN268" s="726"/>
      <c r="OMO268" s="726"/>
      <c r="OMP268" s="726"/>
      <c r="OMQ268" s="726"/>
      <c r="OMR268" s="726"/>
      <c r="OMS268" s="726"/>
      <c r="OMT268" s="726"/>
      <c r="OMU268" s="726"/>
      <c r="OMV268" s="726"/>
      <c r="OMW268" s="726"/>
      <c r="OMX268" s="726"/>
      <c r="OMY268" s="726"/>
      <c r="OMZ268" s="726"/>
      <c r="ONA268" s="726"/>
      <c r="ONB268" s="726"/>
      <c r="ONC268" s="726"/>
      <c r="OND268" s="726"/>
      <c r="ONE268" s="726"/>
      <c r="ONF268" s="726"/>
      <c r="ONG268" s="726"/>
      <c r="ONH268" s="726"/>
      <c r="ONI268" s="726"/>
      <c r="ONJ268" s="726"/>
      <c r="ONK268" s="726"/>
      <c r="ONL268" s="726"/>
      <c r="ONM268" s="726"/>
      <c r="ONN268" s="726"/>
      <c r="ONO268" s="726"/>
      <c r="ONP268" s="726"/>
      <c r="ONQ268" s="726"/>
      <c r="ONR268" s="726"/>
      <c r="ONS268" s="726"/>
      <c r="ONT268" s="726"/>
      <c r="ONU268" s="726"/>
      <c r="ONV268" s="726"/>
      <c r="ONW268" s="726"/>
      <c r="ONX268" s="726"/>
      <c r="ONY268" s="726"/>
      <c r="ONZ268" s="726"/>
      <c r="OOA268" s="726"/>
      <c r="OOB268" s="726"/>
      <c r="OOC268" s="726"/>
      <c r="OOD268" s="726"/>
      <c r="OOE268" s="726"/>
      <c r="OOF268" s="726"/>
      <c r="OOG268" s="726"/>
      <c r="OOH268" s="726"/>
      <c r="OOI268" s="726"/>
      <c r="OOJ268" s="726"/>
      <c r="OOK268" s="726"/>
      <c r="OOL268" s="726"/>
      <c r="OOM268" s="726"/>
      <c r="OON268" s="726"/>
      <c r="OOO268" s="726"/>
      <c r="OOP268" s="726"/>
      <c r="OOQ268" s="726"/>
      <c r="OOR268" s="726"/>
      <c r="OOS268" s="726"/>
      <c r="OOT268" s="726"/>
      <c r="OOU268" s="726"/>
      <c r="OOV268" s="726"/>
      <c r="OOW268" s="726"/>
      <c r="OOX268" s="726"/>
      <c r="OOY268" s="726"/>
      <c r="OOZ268" s="726"/>
      <c r="OPA268" s="726"/>
      <c r="OPB268" s="726"/>
      <c r="OPC268" s="726"/>
      <c r="OPD268" s="726"/>
      <c r="OPE268" s="726"/>
      <c r="OPF268" s="726"/>
      <c r="OPG268" s="726"/>
      <c r="OPH268" s="726"/>
      <c r="OPI268" s="726"/>
      <c r="OPJ268" s="726"/>
      <c r="OPK268" s="726"/>
      <c r="OPL268" s="726"/>
      <c r="OPM268" s="726"/>
      <c r="OPN268" s="726"/>
      <c r="OPO268" s="726"/>
      <c r="OPP268" s="726"/>
      <c r="OPQ268" s="726"/>
      <c r="OPR268" s="726"/>
      <c r="OPS268" s="726"/>
      <c r="OPT268" s="726"/>
      <c r="OPU268" s="726"/>
      <c r="OPV268" s="726"/>
      <c r="OPW268" s="726"/>
      <c r="OPX268" s="726"/>
      <c r="OPY268" s="726"/>
      <c r="OPZ268" s="726"/>
      <c r="OQA268" s="726"/>
      <c r="OQB268" s="726"/>
      <c r="OQC268" s="726"/>
      <c r="OQD268" s="726"/>
      <c r="OQE268" s="726"/>
      <c r="OQF268" s="726"/>
      <c r="OQG268" s="726"/>
      <c r="OQH268" s="726"/>
      <c r="OQI268" s="726"/>
      <c r="OQJ268" s="726"/>
      <c r="OQK268" s="726"/>
      <c r="OQL268" s="726"/>
      <c r="OQM268" s="726"/>
      <c r="OQN268" s="726"/>
      <c r="OQO268" s="726"/>
      <c r="OQP268" s="726"/>
      <c r="OQQ268" s="726"/>
      <c r="OQR268" s="726"/>
      <c r="OQS268" s="726"/>
      <c r="OQT268" s="726"/>
      <c r="OQU268" s="726"/>
      <c r="OQV268" s="726"/>
      <c r="OQW268" s="726"/>
      <c r="OQX268" s="726"/>
      <c r="OQY268" s="726"/>
      <c r="OQZ268" s="726"/>
      <c r="ORA268" s="726"/>
      <c r="ORB268" s="726"/>
      <c r="ORC268" s="726"/>
      <c r="ORD268" s="726"/>
      <c r="ORE268" s="726"/>
      <c r="ORF268" s="726"/>
      <c r="ORG268" s="726"/>
      <c r="ORH268" s="726"/>
      <c r="ORI268" s="726"/>
      <c r="ORJ268" s="726"/>
      <c r="ORK268" s="726"/>
      <c r="ORL268" s="726"/>
      <c r="ORM268" s="726"/>
      <c r="ORN268" s="726"/>
      <c r="ORO268" s="726"/>
      <c r="ORP268" s="726"/>
      <c r="ORQ268" s="726"/>
      <c r="ORR268" s="726"/>
      <c r="ORS268" s="726"/>
      <c r="ORT268" s="726"/>
      <c r="ORU268" s="726"/>
      <c r="ORV268" s="726"/>
      <c r="ORW268" s="726"/>
      <c r="ORX268" s="726"/>
      <c r="ORY268" s="726"/>
      <c r="ORZ268" s="726"/>
      <c r="OSA268" s="726"/>
      <c r="OSB268" s="726"/>
      <c r="OSC268" s="726"/>
      <c r="OSD268" s="726"/>
      <c r="OSE268" s="726"/>
      <c r="OSF268" s="726"/>
      <c r="OSG268" s="726"/>
      <c r="OSH268" s="726"/>
      <c r="OSI268" s="726"/>
      <c r="OSJ268" s="726"/>
      <c r="OSK268" s="726"/>
      <c r="OSL268" s="726"/>
      <c r="OSM268" s="726"/>
      <c r="OSN268" s="726"/>
      <c r="OSO268" s="726"/>
      <c r="OSP268" s="726"/>
      <c r="OSQ268" s="726"/>
      <c r="OSR268" s="726"/>
      <c r="OSS268" s="726"/>
      <c r="OST268" s="726"/>
      <c r="OSU268" s="726"/>
      <c r="OSV268" s="726"/>
      <c r="OSW268" s="726"/>
      <c r="OSX268" s="726"/>
      <c r="OSY268" s="726"/>
      <c r="OSZ268" s="726"/>
      <c r="OTA268" s="726"/>
      <c r="OTB268" s="726"/>
      <c r="OTC268" s="726"/>
      <c r="OTD268" s="726"/>
      <c r="OTE268" s="726"/>
      <c r="OTF268" s="726"/>
      <c r="OTG268" s="726"/>
      <c r="OTH268" s="726"/>
      <c r="OTI268" s="726"/>
      <c r="OTJ268" s="726"/>
      <c r="OTK268" s="726"/>
      <c r="OTL268" s="726"/>
      <c r="OTM268" s="726"/>
      <c r="OTN268" s="726"/>
      <c r="OTO268" s="726"/>
      <c r="OTP268" s="726"/>
      <c r="OTQ268" s="726"/>
      <c r="OTR268" s="726"/>
      <c r="OTS268" s="726"/>
      <c r="OTT268" s="726"/>
      <c r="OTU268" s="726"/>
      <c r="OTV268" s="726"/>
      <c r="OTW268" s="726"/>
      <c r="OTX268" s="726"/>
      <c r="OTY268" s="726"/>
      <c r="OTZ268" s="726"/>
      <c r="OUA268" s="726"/>
      <c r="OUB268" s="726"/>
      <c r="OUC268" s="726"/>
      <c r="OUD268" s="726"/>
      <c r="OUE268" s="726"/>
      <c r="OUF268" s="726"/>
      <c r="OUG268" s="726"/>
      <c r="OUH268" s="726"/>
      <c r="OUI268" s="726"/>
      <c r="OUJ268" s="726"/>
      <c r="OUK268" s="726"/>
      <c r="OUL268" s="726"/>
      <c r="OUM268" s="726"/>
      <c r="OUN268" s="726"/>
      <c r="OUO268" s="726"/>
      <c r="OUP268" s="726"/>
      <c r="OUQ268" s="726"/>
      <c r="OUR268" s="726"/>
      <c r="OUS268" s="726"/>
      <c r="OUT268" s="726"/>
      <c r="OUU268" s="726"/>
      <c r="OUV268" s="726"/>
      <c r="OUW268" s="726"/>
      <c r="OUX268" s="726"/>
      <c r="OUY268" s="726"/>
      <c r="OUZ268" s="726"/>
      <c r="OVA268" s="726"/>
      <c r="OVB268" s="726"/>
      <c r="OVC268" s="726"/>
      <c r="OVD268" s="726"/>
      <c r="OVE268" s="726"/>
      <c r="OVF268" s="726"/>
      <c r="OVG268" s="726"/>
      <c r="OVH268" s="726"/>
      <c r="OVI268" s="726"/>
      <c r="OVJ268" s="726"/>
      <c r="OVK268" s="726"/>
      <c r="OVL268" s="726"/>
      <c r="OVM268" s="726"/>
      <c r="OVN268" s="726"/>
      <c r="OVO268" s="726"/>
      <c r="OVP268" s="726"/>
      <c r="OVQ268" s="726"/>
      <c r="OVR268" s="726"/>
      <c r="OVS268" s="726"/>
      <c r="OVT268" s="726"/>
      <c r="OVU268" s="726"/>
      <c r="OVV268" s="726"/>
      <c r="OVW268" s="726"/>
      <c r="OVX268" s="726"/>
      <c r="OVY268" s="726"/>
      <c r="OVZ268" s="726"/>
      <c r="OWA268" s="726"/>
      <c r="OWB268" s="726"/>
      <c r="OWC268" s="726"/>
      <c r="OWD268" s="726"/>
      <c r="OWE268" s="726"/>
      <c r="OWF268" s="726"/>
      <c r="OWG268" s="726"/>
      <c r="OWH268" s="726"/>
      <c r="OWI268" s="726"/>
      <c r="OWJ268" s="726"/>
      <c r="OWK268" s="726"/>
      <c r="OWL268" s="726"/>
      <c r="OWM268" s="726"/>
      <c r="OWN268" s="726"/>
      <c r="OWO268" s="726"/>
      <c r="OWP268" s="726"/>
      <c r="OWQ268" s="726"/>
      <c r="OWR268" s="726"/>
      <c r="OWS268" s="726"/>
      <c r="OWT268" s="726"/>
      <c r="OWU268" s="726"/>
      <c r="OWV268" s="726"/>
      <c r="OWW268" s="726"/>
      <c r="OWX268" s="726"/>
      <c r="OWY268" s="726"/>
      <c r="OWZ268" s="726"/>
      <c r="OXA268" s="726"/>
      <c r="OXB268" s="726"/>
      <c r="OXC268" s="726"/>
      <c r="OXD268" s="726"/>
      <c r="OXE268" s="726"/>
      <c r="OXF268" s="726"/>
      <c r="OXG268" s="726"/>
      <c r="OXH268" s="726"/>
      <c r="OXI268" s="726"/>
      <c r="OXJ268" s="726"/>
      <c r="OXK268" s="726"/>
      <c r="OXL268" s="726"/>
      <c r="OXM268" s="726"/>
      <c r="OXN268" s="726"/>
      <c r="OXO268" s="726"/>
      <c r="OXP268" s="726"/>
      <c r="OXQ268" s="726"/>
      <c r="OXR268" s="726"/>
      <c r="OXS268" s="726"/>
      <c r="OXT268" s="726"/>
      <c r="OXU268" s="726"/>
      <c r="OXV268" s="726"/>
      <c r="OXW268" s="726"/>
      <c r="OXX268" s="726"/>
      <c r="OXY268" s="726"/>
      <c r="OXZ268" s="726"/>
      <c r="OYA268" s="726"/>
      <c r="OYB268" s="726"/>
      <c r="OYC268" s="726"/>
      <c r="OYD268" s="726"/>
      <c r="OYE268" s="726"/>
      <c r="OYF268" s="726"/>
      <c r="OYG268" s="726"/>
      <c r="OYH268" s="726"/>
      <c r="OYI268" s="726"/>
      <c r="OYJ268" s="726"/>
      <c r="OYK268" s="726"/>
      <c r="OYL268" s="726"/>
      <c r="OYM268" s="726"/>
      <c r="OYN268" s="726"/>
      <c r="OYO268" s="726"/>
      <c r="OYP268" s="726"/>
      <c r="OYQ268" s="726"/>
      <c r="OYR268" s="726"/>
      <c r="OYS268" s="726"/>
      <c r="OYT268" s="726"/>
      <c r="OYU268" s="726"/>
      <c r="OYV268" s="726"/>
      <c r="OYW268" s="726"/>
      <c r="OYX268" s="726"/>
      <c r="OYY268" s="726"/>
      <c r="OYZ268" s="726"/>
      <c r="OZA268" s="726"/>
      <c r="OZB268" s="726"/>
      <c r="OZC268" s="726"/>
      <c r="OZD268" s="726"/>
      <c r="OZE268" s="726"/>
      <c r="OZF268" s="726"/>
      <c r="OZG268" s="726"/>
      <c r="OZH268" s="726"/>
      <c r="OZI268" s="726"/>
      <c r="OZJ268" s="726"/>
      <c r="OZK268" s="726"/>
      <c r="OZL268" s="726"/>
      <c r="OZM268" s="726"/>
      <c r="OZN268" s="726"/>
      <c r="OZO268" s="726"/>
      <c r="OZP268" s="726"/>
      <c r="OZQ268" s="726"/>
      <c r="OZR268" s="726"/>
      <c r="OZS268" s="726"/>
      <c r="OZT268" s="726"/>
      <c r="OZU268" s="726"/>
      <c r="OZV268" s="726"/>
      <c r="OZW268" s="726"/>
      <c r="OZX268" s="726"/>
      <c r="OZY268" s="726"/>
      <c r="OZZ268" s="726"/>
      <c r="PAA268" s="726"/>
      <c r="PAB268" s="726"/>
      <c r="PAC268" s="726"/>
      <c r="PAD268" s="726"/>
      <c r="PAE268" s="726"/>
      <c r="PAF268" s="726"/>
      <c r="PAG268" s="726"/>
      <c r="PAH268" s="726"/>
      <c r="PAI268" s="726"/>
      <c r="PAJ268" s="726"/>
      <c r="PAK268" s="726"/>
      <c r="PAL268" s="726"/>
      <c r="PAM268" s="726"/>
      <c r="PAN268" s="726"/>
      <c r="PAO268" s="726"/>
      <c r="PAP268" s="726"/>
      <c r="PAQ268" s="726"/>
      <c r="PAR268" s="726"/>
      <c r="PAS268" s="726"/>
      <c r="PAT268" s="726"/>
      <c r="PAU268" s="726"/>
      <c r="PAV268" s="726"/>
      <c r="PAW268" s="726"/>
      <c r="PAX268" s="726"/>
      <c r="PAY268" s="726"/>
      <c r="PAZ268" s="726"/>
      <c r="PBA268" s="726"/>
      <c r="PBB268" s="726"/>
      <c r="PBC268" s="726"/>
      <c r="PBD268" s="726"/>
      <c r="PBE268" s="726"/>
      <c r="PBF268" s="726"/>
      <c r="PBG268" s="726"/>
      <c r="PBH268" s="726"/>
      <c r="PBI268" s="726"/>
      <c r="PBJ268" s="726"/>
      <c r="PBK268" s="726"/>
      <c r="PBL268" s="726"/>
      <c r="PBM268" s="726"/>
      <c r="PBN268" s="726"/>
      <c r="PBO268" s="726"/>
      <c r="PBP268" s="726"/>
      <c r="PBQ268" s="726"/>
      <c r="PBR268" s="726"/>
      <c r="PBS268" s="726"/>
      <c r="PBT268" s="726"/>
      <c r="PBU268" s="726"/>
      <c r="PBV268" s="726"/>
      <c r="PBW268" s="726"/>
      <c r="PBX268" s="726"/>
      <c r="PBY268" s="726"/>
      <c r="PBZ268" s="726"/>
      <c r="PCA268" s="726"/>
      <c r="PCB268" s="726"/>
      <c r="PCC268" s="726"/>
      <c r="PCD268" s="726"/>
      <c r="PCE268" s="726"/>
      <c r="PCF268" s="726"/>
      <c r="PCG268" s="726"/>
      <c r="PCH268" s="726"/>
      <c r="PCI268" s="726"/>
      <c r="PCJ268" s="726"/>
      <c r="PCK268" s="726"/>
      <c r="PCL268" s="726"/>
      <c r="PCM268" s="726"/>
      <c r="PCN268" s="726"/>
      <c r="PCO268" s="726"/>
      <c r="PCP268" s="726"/>
      <c r="PCQ268" s="726"/>
      <c r="PCR268" s="726"/>
      <c r="PCS268" s="726"/>
      <c r="PCT268" s="726"/>
      <c r="PCU268" s="726"/>
      <c r="PCV268" s="726"/>
      <c r="PCW268" s="726"/>
      <c r="PCX268" s="726"/>
      <c r="PCY268" s="726"/>
      <c r="PCZ268" s="726"/>
      <c r="PDA268" s="726"/>
      <c r="PDB268" s="726"/>
      <c r="PDC268" s="726"/>
      <c r="PDD268" s="726"/>
      <c r="PDE268" s="726"/>
      <c r="PDF268" s="726"/>
      <c r="PDG268" s="726"/>
      <c r="PDH268" s="726"/>
      <c r="PDI268" s="726"/>
      <c r="PDJ268" s="726"/>
      <c r="PDK268" s="726"/>
      <c r="PDL268" s="726"/>
      <c r="PDM268" s="726"/>
      <c r="PDN268" s="726"/>
      <c r="PDO268" s="726"/>
      <c r="PDP268" s="726"/>
      <c r="PDQ268" s="726"/>
      <c r="PDR268" s="726"/>
      <c r="PDS268" s="726"/>
      <c r="PDT268" s="726"/>
      <c r="PDU268" s="726"/>
      <c r="PDV268" s="726"/>
      <c r="PDW268" s="726"/>
      <c r="PDX268" s="726"/>
      <c r="PDY268" s="726"/>
      <c r="PDZ268" s="726"/>
      <c r="PEA268" s="726"/>
      <c r="PEB268" s="726"/>
      <c r="PEC268" s="726"/>
      <c r="PED268" s="726"/>
      <c r="PEE268" s="726"/>
      <c r="PEF268" s="726"/>
      <c r="PEG268" s="726"/>
      <c r="PEH268" s="726"/>
      <c r="PEI268" s="726"/>
      <c r="PEJ268" s="726"/>
      <c r="PEK268" s="726"/>
      <c r="PEL268" s="726"/>
      <c r="PEM268" s="726"/>
      <c r="PEN268" s="726"/>
      <c r="PEO268" s="726"/>
      <c r="PEP268" s="726"/>
      <c r="PEQ268" s="726"/>
      <c r="PER268" s="726"/>
      <c r="PES268" s="726"/>
      <c r="PET268" s="726"/>
      <c r="PEU268" s="726"/>
      <c r="PEV268" s="726"/>
      <c r="PEW268" s="726"/>
      <c r="PEX268" s="726"/>
      <c r="PEY268" s="726"/>
      <c r="PEZ268" s="726"/>
      <c r="PFA268" s="726"/>
      <c r="PFB268" s="726"/>
      <c r="PFC268" s="726"/>
      <c r="PFD268" s="726"/>
      <c r="PFE268" s="726"/>
      <c r="PFF268" s="726"/>
      <c r="PFG268" s="726"/>
      <c r="PFH268" s="726"/>
      <c r="PFI268" s="726"/>
      <c r="PFJ268" s="726"/>
      <c r="PFK268" s="726"/>
      <c r="PFL268" s="726"/>
      <c r="PFM268" s="726"/>
      <c r="PFN268" s="726"/>
      <c r="PFO268" s="726"/>
      <c r="PFP268" s="726"/>
      <c r="PFQ268" s="726"/>
      <c r="PFR268" s="726"/>
      <c r="PFS268" s="726"/>
      <c r="PFT268" s="726"/>
      <c r="PFU268" s="726"/>
      <c r="PFV268" s="726"/>
      <c r="PFW268" s="726"/>
      <c r="PFX268" s="726"/>
      <c r="PFY268" s="726"/>
      <c r="PFZ268" s="726"/>
      <c r="PGA268" s="726"/>
      <c r="PGB268" s="726"/>
      <c r="PGC268" s="726"/>
      <c r="PGD268" s="726"/>
      <c r="PGE268" s="726"/>
      <c r="PGF268" s="726"/>
      <c r="PGG268" s="726"/>
      <c r="PGH268" s="726"/>
      <c r="PGI268" s="726"/>
      <c r="PGJ268" s="726"/>
      <c r="PGK268" s="726"/>
      <c r="PGL268" s="726"/>
      <c r="PGM268" s="726"/>
      <c r="PGN268" s="726"/>
      <c r="PGO268" s="726"/>
      <c r="PGP268" s="726"/>
      <c r="PGQ268" s="726"/>
      <c r="PGR268" s="726"/>
      <c r="PGS268" s="726"/>
      <c r="PGT268" s="726"/>
      <c r="PGU268" s="726"/>
      <c r="PGV268" s="726"/>
      <c r="PGW268" s="726"/>
      <c r="PGX268" s="726"/>
      <c r="PGY268" s="726"/>
      <c r="PGZ268" s="726"/>
      <c r="PHA268" s="726"/>
      <c r="PHB268" s="726"/>
      <c r="PHC268" s="726"/>
      <c r="PHD268" s="726"/>
      <c r="PHE268" s="726"/>
      <c r="PHF268" s="726"/>
      <c r="PHG268" s="726"/>
      <c r="PHH268" s="726"/>
      <c r="PHI268" s="726"/>
      <c r="PHJ268" s="726"/>
      <c r="PHK268" s="726"/>
      <c r="PHL268" s="726"/>
      <c r="PHM268" s="726"/>
      <c r="PHN268" s="726"/>
      <c r="PHO268" s="726"/>
      <c r="PHP268" s="726"/>
      <c r="PHQ268" s="726"/>
      <c r="PHR268" s="726"/>
      <c r="PHS268" s="726"/>
      <c r="PHT268" s="726"/>
      <c r="PHU268" s="726"/>
      <c r="PHV268" s="726"/>
      <c r="PHW268" s="726"/>
      <c r="PHX268" s="726"/>
      <c r="PHY268" s="726"/>
      <c r="PHZ268" s="726"/>
      <c r="PIA268" s="726"/>
      <c r="PIB268" s="726"/>
      <c r="PIC268" s="726"/>
      <c r="PID268" s="726"/>
      <c r="PIE268" s="726"/>
      <c r="PIF268" s="726"/>
      <c r="PIG268" s="726"/>
      <c r="PIH268" s="726"/>
      <c r="PII268" s="726"/>
      <c r="PIJ268" s="726"/>
      <c r="PIK268" s="726"/>
      <c r="PIL268" s="726"/>
      <c r="PIM268" s="726"/>
      <c r="PIN268" s="726"/>
      <c r="PIO268" s="726"/>
      <c r="PIP268" s="726"/>
      <c r="PIQ268" s="726"/>
      <c r="PIR268" s="726"/>
      <c r="PIS268" s="726"/>
      <c r="PIT268" s="726"/>
      <c r="PIU268" s="726"/>
      <c r="PIV268" s="726"/>
      <c r="PIW268" s="726"/>
      <c r="PIX268" s="726"/>
      <c r="PIY268" s="726"/>
      <c r="PIZ268" s="726"/>
      <c r="PJA268" s="726"/>
      <c r="PJB268" s="726"/>
      <c r="PJC268" s="726"/>
      <c r="PJD268" s="726"/>
      <c r="PJE268" s="726"/>
      <c r="PJF268" s="726"/>
      <c r="PJG268" s="726"/>
      <c r="PJH268" s="726"/>
      <c r="PJI268" s="726"/>
      <c r="PJJ268" s="726"/>
      <c r="PJK268" s="726"/>
      <c r="PJL268" s="726"/>
      <c r="PJM268" s="726"/>
      <c r="PJN268" s="726"/>
      <c r="PJO268" s="726"/>
      <c r="PJP268" s="726"/>
      <c r="PJQ268" s="726"/>
      <c r="PJR268" s="726"/>
      <c r="PJS268" s="726"/>
      <c r="PJT268" s="726"/>
      <c r="PJU268" s="726"/>
      <c r="PJV268" s="726"/>
      <c r="PJW268" s="726"/>
      <c r="PJX268" s="726"/>
      <c r="PJY268" s="726"/>
      <c r="PJZ268" s="726"/>
      <c r="PKA268" s="726"/>
      <c r="PKB268" s="726"/>
      <c r="PKC268" s="726"/>
      <c r="PKD268" s="726"/>
      <c r="PKE268" s="726"/>
      <c r="PKF268" s="726"/>
      <c r="PKG268" s="726"/>
      <c r="PKH268" s="726"/>
      <c r="PKI268" s="726"/>
      <c r="PKJ268" s="726"/>
      <c r="PKK268" s="726"/>
      <c r="PKL268" s="726"/>
      <c r="PKM268" s="726"/>
      <c r="PKN268" s="726"/>
      <c r="PKO268" s="726"/>
      <c r="PKP268" s="726"/>
      <c r="PKQ268" s="726"/>
      <c r="PKR268" s="726"/>
      <c r="PKS268" s="726"/>
      <c r="PKT268" s="726"/>
      <c r="PKU268" s="726"/>
      <c r="PKV268" s="726"/>
      <c r="PKW268" s="726"/>
      <c r="PKX268" s="726"/>
      <c r="PKY268" s="726"/>
      <c r="PKZ268" s="726"/>
      <c r="PLA268" s="726"/>
      <c r="PLB268" s="726"/>
      <c r="PLC268" s="726"/>
      <c r="PLD268" s="726"/>
      <c r="PLE268" s="726"/>
      <c r="PLF268" s="726"/>
      <c r="PLG268" s="726"/>
      <c r="PLH268" s="726"/>
      <c r="PLI268" s="726"/>
      <c r="PLJ268" s="726"/>
      <c r="PLK268" s="726"/>
      <c r="PLL268" s="726"/>
      <c r="PLM268" s="726"/>
      <c r="PLN268" s="726"/>
      <c r="PLO268" s="726"/>
      <c r="PLP268" s="726"/>
      <c r="PLQ268" s="726"/>
      <c r="PLR268" s="726"/>
      <c r="PLS268" s="726"/>
      <c r="PLT268" s="726"/>
      <c r="PLU268" s="726"/>
      <c r="PLV268" s="726"/>
      <c r="PLW268" s="726"/>
      <c r="PLX268" s="726"/>
      <c r="PLY268" s="726"/>
      <c r="PLZ268" s="726"/>
      <c r="PMA268" s="726"/>
      <c r="PMB268" s="726"/>
      <c r="PMC268" s="726"/>
      <c r="PMD268" s="726"/>
      <c r="PME268" s="726"/>
      <c r="PMF268" s="726"/>
      <c r="PMG268" s="726"/>
      <c r="PMH268" s="726"/>
      <c r="PMI268" s="726"/>
      <c r="PMJ268" s="726"/>
      <c r="PMK268" s="726"/>
      <c r="PML268" s="726"/>
      <c r="PMM268" s="726"/>
      <c r="PMN268" s="726"/>
      <c r="PMO268" s="726"/>
      <c r="PMP268" s="726"/>
      <c r="PMQ268" s="726"/>
      <c r="PMR268" s="726"/>
      <c r="PMS268" s="726"/>
      <c r="PMT268" s="726"/>
      <c r="PMU268" s="726"/>
      <c r="PMV268" s="726"/>
      <c r="PMW268" s="726"/>
      <c r="PMX268" s="726"/>
      <c r="PMY268" s="726"/>
      <c r="PMZ268" s="726"/>
      <c r="PNA268" s="726"/>
      <c r="PNB268" s="726"/>
      <c r="PNC268" s="726"/>
      <c r="PND268" s="726"/>
      <c r="PNE268" s="726"/>
      <c r="PNF268" s="726"/>
      <c r="PNG268" s="726"/>
      <c r="PNH268" s="726"/>
      <c r="PNI268" s="726"/>
      <c r="PNJ268" s="726"/>
      <c r="PNK268" s="726"/>
      <c r="PNL268" s="726"/>
      <c r="PNM268" s="726"/>
      <c r="PNN268" s="726"/>
      <c r="PNO268" s="726"/>
      <c r="PNP268" s="726"/>
      <c r="PNQ268" s="726"/>
      <c r="PNR268" s="726"/>
      <c r="PNS268" s="726"/>
      <c r="PNT268" s="726"/>
      <c r="PNU268" s="726"/>
      <c r="PNV268" s="726"/>
      <c r="PNW268" s="726"/>
      <c r="PNX268" s="726"/>
      <c r="PNY268" s="726"/>
      <c r="PNZ268" s="726"/>
      <c r="POA268" s="726"/>
      <c r="POB268" s="726"/>
      <c r="POC268" s="726"/>
      <c r="POD268" s="726"/>
      <c r="POE268" s="726"/>
      <c r="POF268" s="726"/>
      <c r="POG268" s="726"/>
      <c r="POH268" s="726"/>
      <c r="POI268" s="726"/>
      <c r="POJ268" s="726"/>
      <c r="POK268" s="726"/>
      <c r="POL268" s="726"/>
      <c r="POM268" s="726"/>
      <c r="PON268" s="726"/>
      <c r="POO268" s="726"/>
      <c r="POP268" s="726"/>
      <c r="POQ268" s="726"/>
      <c r="POR268" s="726"/>
      <c r="POS268" s="726"/>
      <c r="POT268" s="726"/>
      <c r="POU268" s="726"/>
      <c r="POV268" s="726"/>
      <c r="POW268" s="726"/>
      <c r="POX268" s="726"/>
      <c r="POY268" s="726"/>
      <c r="POZ268" s="726"/>
      <c r="PPA268" s="726"/>
      <c r="PPB268" s="726"/>
      <c r="PPC268" s="726"/>
      <c r="PPD268" s="726"/>
      <c r="PPE268" s="726"/>
      <c r="PPF268" s="726"/>
      <c r="PPG268" s="726"/>
      <c r="PPH268" s="726"/>
      <c r="PPI268" s="726"/>
      <c r="PPJ268" s="726"/>
      <c r="PPK268" s="726"/>
      <c r="PPL268" s="726"/>
      <c r="PPM268" s="726"/>
      <c r="PPN268" s="726"/>
      <c r="PPO268" s="726"/>
      <c r="PPP268" s="726"/>
      <c r="PPQ268" s="726"/>
      <c r="PPR268" s="726"/>
      <c r="PPS268" s="726"/>
      <c r="PPT268" s="726"/>
      <c r="PPU268" s="726"/>
      <c r="PPV268" s="726"/>
      <c r="PPW268" s="726"/>
      <c r="PPX268" s="726"/>
      <c r="PPY268" s="726"/>
      <c r="PPZ268" s="726"/>
      <c r="PQA268" s="726"/>
      <c r="PQB268" s="726"/>
      <c r="PQC268" s="726"/>
      <c r="PQD268" s="726"/>
      <c r="PQE268" s="726"/>
      <c r="PQF268" s="726"/>
      <c r="PQG268" s="726"/>
      <c r="PQH268" s="726"/>
      <c r="PQI268" s="726"/>
      <c r="PQJ268" s="726"/>
      <c r="PQK268" s="726"/>
      <c r="PQL268" s="726"/>
      <c r="PQM268" s="726"/>
      <c r="PQN268" s="726"/>
      <c r="PQO268" s="726"/>
      <c r="PQP268" s="726"/>
      <c r="PQQ268" s="726"/>
      <c r="PQR268" s="726"/>
      <c r="PQS268" s="726"/>
      <c r="PQT268" s="726"/>
      <c r="PQU268" s="726"/>
      <c r="PQV268" s="726"/>
      <c r="PQW268" s="726"/>
      <c r="PQX268" s="726"/>
      <c r="PQY268" s="726"/>
      <c r="PQZ268" s="726"/>
      <c r="PRA268" s="726"/>
      <c r="PRB268" s="726"/>
      <c r="PRC268" s="726"/>
      <c r="PRD268" s="726"/>
      <c r="PRE268" s="726"/>
      <c r="PRF268" s="726"/>
      <c r="PRG268" s="726"/>
      <c r="PRH268" s="726"/>
      <c r="PRI268" s="726"/>
      <c r="PRJ268" s="726"/>
      <c r="PRK268" s="726"/>
      <c r="PRL268" s="726"/>
      <c r="PRM268" s="726"/>
      <c r="PRN268" s="726"/>
      <c r="PRO268" s="726"/>
      <c r="PRP268" s="726"/>
      <c r="PRQ268" s="726"/>
      <c r="PRR268" s="726"/>
      <c r="PRS268" s="726"/>
      <c r="PRT268" s="726"/>
      <c r="PRU268" s="726"/>
      <c r="PRV268" s="726"/>
      <c r="PRW268" s="726"/>
      <c r="PRX268" s="726"/>
      <c r="PRY268" s="726"/>
      <c r="PRZ268" s="726"/>
      <c r="PSA268" s="726"/>
      <c r="PSB268" s="726"/>
      <c r="PSC268" s="726"/>
      <c r="PSD268" s="726"/>
      <c r="PSE268" s="726"/>
      <c r="PSF268" s="726"/>
      <c r="PSG268" s="726"/>
      <c r="PSH268" s="726"/>
      <c r="PSI268" s="726"/>
      <c r="PSJ268" s="726"/>
      <c r="PSK268" s="726"/>
      <c r="PSL268" s="726"/>
      <c r="PSM268" s="726"/>
      <c r="PSN268" s="726"/>
      <c r="PSO268" s="726"/>
      <c r="PSP268" s="726"/>
      <c r="PSQ268" s="726"/>
      <c r="PSR268" s="726"/>
      <c r="PSS268" s="726"/>
      <c r="PST268" s="726"/>
      <c r="PSU268" s="726"/>
      <c r="PSV268" s="726"/>
      <c r="PSW268" s="726"/>
      <c r="PSX268" s="726"/>
      <c r="PSY268" s="726"/>
      <c r="PSZ268" s="726"/>
      <c r="PTA268" s="726"/>
      <c r="PTB268" s="726"/>
      <c r="PTC268" s="726"/>
      <c r="PTD268" s="726"/>
      <c r="PTE268" s="726"/>
      <c r="PTF268" s="726"/>
      <c r="PTG268" s="726"/>
      <c r="PTH268" s="726"/>
      <c r="PTI268" s="726"/>
      <c r="PTJ268" s="726"/>
      <c r="PTK268" s="726"/>
      <c r="PTL268" s="726"/>
      <c r="PTM268" s="726"/>
      <c r="PTN268" s="726"/>
      <c r="PTO268" s="726"/>
      <c r="PTP268" s="726"/>
      <c r="PTQ268" s="726"/>
      <c r="PTR268" s="726"/>
      <c r="PTS268" s="726"/>
      <c r="PTT268" s="726"/>
      <c r="PTU268" s="726"/>
      <c r="PTV268" s="726"/>
      <c r="PTW268" s="726"/>
      <c r="PTX268" s="726"/>
      <c r="PTY268" s="726"/>
      <c r="PTZ268" s="726"/>
      <c r="PUA268" s="726"/>
      <c r="PUB268" s="726"/>
      <c r="PUC268" s="726"/>
      <c r="PUD268" s="726"/>
      <c r="PUE268" s="726"/>
      <c r="PUF268" s="726"/>
      <c r="PUG268" s="726"/>
      <c r="PUH268" s="726"/>
      <c r="PUI268" s="726"/>
      <c r="PUJ268" s="726"/>
      <c r="PUK268" s="726"/>
      <c r="PUL268" s="726"/>
      <c r="PUM268" s="726"/>
      <c r="PUN268" s="726"/>
      <c r="PUO268" s="726"/>
      <c r="PUP268" s="726"/>
      <c r="PUQ268" s="726"/>
      <c r="PUR268" s="726"/>
      <c r="PUS268" s="726"/>
      <c r="PUT268" s="726"/>
      <c r="PUU268" s="726"/>
      <c r="PUV268" s="726"/>
      <c r="PUW268" s="726"/>
      <c r="PUX268" s="726"/>
      <c r="PUY268" s="726"/>
      <c r="PUZ268" s="726"/>
      <c r="PVA268" s="726"/>
      <c r="PVB268" s="726"/>
      <c r="PVC268" s="726"/>
      <c r="PVD268" s="726"/>
      <c r="PVE268" s="726"/>
      <c r="PVF268" s="726"/>
      <c r="PVG268" s="726"/>
      <c r="PVH268" s="726"/>
      <c r="PVI268" s="726"/>
      <c r="PVJ268" s="726"/>
      <c r="PVK268" s="726"/>
      <c r="PVL268" s="726"/>
      <c r="PVM268" s="726"/>
      <c r="PVN268" s="726"/>
      <c r="PVO268" s="726"/>
      <c r="PVP268" s="726"/>
      <c r="PVQ268" s="726"/>
      <c r="PVR268" s="726"/>
      <c r="PVS268" s="726"/>
      <c r="PVT268" s="726"/>
      <c r="PVU268" s="726"/>
      <c r="PVV268" s="726"/>
      <c r="PVW268" s="726"/>
      <c r="PVX268" s="726"/>
      <c r="PVY268" s="726"/>
      <c r="PVZ268" s="726"/>
      <c r="PWA268" s="726"/>
      <c r="PWB268" s="726"/>
      <c r="PWC268" s="726"/>
      <c r="PWD268" s="726"/>
      <c r="PWE268" s="726"/>
      <c r="PWF268" s="726"/>
      <c r="PWG268" s="726"/>
      <c r="PWH268" s="726"/>
      <c r="PWI268" s="726"/>
      <c r="PWJ268" s="726"/>
      <c r="PWK268" s="726"/>
      <c r="PWL268" s="726"/>
      <c r="PWM268" s="726"/>
      <c r="PWN268" s="726"/>
      <c r="PWO268" s="726"/>
      <c r="PWP268" s="726"/>
      <c r="PWQ268" s="726"/>
      <c r="PWR268" s="726"/>
      <c r="PWS268" s="726"/>
      <c r="PWT268" s="726"/>
      <c r="PWU268" s="726"/>
      <c r="PWV268" s="726"/>
      <c r="PWW268" s="726"/>
      <c r="PWX268" s="726"/>
      <c r="PWY268" s="726"/>
      <c r="PWZ268" s="726"/>
      <c r="PXA268" s="726"/>
      <c r="PXB268" s="726"/>
      <c r="PXC268" s="726"/>
      <c r="PXD268" s="726"/>
      <c r="PXE268" s="726"/>
      <c r="PXF268" s="726"/>
      <c r="PXG268" s="726"/>
      <c r="PXH268" s="726"/>
      <c r="PXI268" s="726"/>
      <c r="PXJ268" s="726"/>
      <c r="PXK268" s="726"/>
      <c r="PXL268" s="726"/>
      <c r="PXM268" s="726"/>
      <c r="PXN268" s="726"/>
      <c r="PXO268" s="726"/>
      <c r="PXP268" s="726"/>
      <c r="PXQ268" s="726"/>
      <c r="PXR268" s="726"/>
      <c r="PXS268" s="726"/>
      <c r="PXT268" s="726"/>
      <c r="PXU268" s="726"/>
      <c r="PXV268" s="726"/>
      <c r="PXW268" s="726"/>
      <c r="PXX268" s="726"/>
      <c r="PXY268" s="726"/>
      <c r="PXZ268" s="726"/>
      <c r="PYA268" s="726"/>
      <c r="PYB268" s="726"/>
      <c r="PYC268" s="726"/>
      <c r="PYD268" s="726"/>
      <c r="PYE268" s="726"/>
      <c r="PYF268" s="726"/>
      <c r="PYG268" s="726"/>
      <c r="PYH268" s="726"/>
      <c r="PYI268" s="726"/>
      <c r="PYJ268" s="726"/>
      <c r="PYK268" s="726"/>
      <c r="PYL268" s="726"/>
      <c r="PYM268" s="726"/>
      <c r="PYN268" s="726"/>
      <c r="PYO268" s="726"/>
      <c r="PYP268" s="726"/>
      <c r="PYQ268" s="726"/>
      <c r="PYR268" s="726"/>
      <c r="PYS268" s="726"/>
      <c r="PYT268" s="726"/>
      <c r="PYU268" s="726"/>
      <c r="PYV268" s="726"/>
      <c r="PYW268" s="726"/>
      <c r="PYX268" s="726"/>
      <c r="PYY268" s="726"/>
      <c r="PYZ268" s="726"/>
      <c r="PZA268" s="726"/>
      <c r="PZB268" s="726"/>
      <c r="PZC268" s="726"/>
      <c r="PZD268" s="726"/>
      <c r="PZE268" s="726"/>
      <c r="PZF268" s="726"/>
      <c r="PZG268" s="726"/>
      <c r="PZH268" s="726"/>
      <c r="PZI268" s="726"/>
      <c r="PZJ268" s="726"/>
      <c r="PZK268" s="726"/>
      <c r="PZL268" s="726"/>
      <c r="PZM268" s="726"/>
      <c r="PZN268" s="726"/>
      <c r="PZO268" s="726"/>
      <c r="PZP268" s="726"/>
      <c r="PZQ268" s="726"/>
      <c r="PZR268" s="726"/>
      <c r="PZS268" s="726"/>
      <c r="PZT268" s="726"/>
      <c r="PZU268" s="726"/>
      <c r="PZV268" s="726"/>
      <c r="PZW268" s="726"/>
      <c r="PZX268" s="726"/>
      <c r="PZY268" s="726"/>
      <c r="PZZ268" s="726"/>
      <c r="QAA268" s="726"/>
      <c r="QAB268" s="726"/>
      <c r="QAC268" s="726"/>
      <c r="QAD268" s="726"/>
      <c r="QAE268" s="726"/>
      <c r="QAF268" s="726"/>
      <c r="QAG268" s="726"/>
      <c r="QAH268" s="726"/>
      <c r="QAI268" s="726"/>
      <c r="QAJ268" s="726"/>
      <c r="QAK268" s="726"/>
      <c r="QAL268" s="726"/>
      <c r="QAM268" s="726"/>
      <c r="QAN268" s="726"/>
      <c r="QAO268" s="726"/>
      <c r="QAP268" s="726"/>
      <c r="QAQ268" s="726"/>
      <c r="QAR268" s="726"/>
      <c r="QAS268" s="726"/>
      <c r="QAT268" s="726"/>
      <c r="QAU268" s="726"/>
      <c r="QAV268" s="726"/>
      <c r="QAW268" s="726"/>
      <c r="QAX268" s="726"/>
      <c r="QAY268" s="726"/>
      <c r="QAZ268" s="726"/>
      <c r="QBA268" s="726"/>
      <c r="QBB268" s="726"/>
      <c r="QBC268" s="726"/>
      <c r="QBD268" s="726"/>
      <c r="QBE268" s="726"/>
      <c r="QBF268" s="726"/>
      <c r="QBG268" s="726"/>
      <c r="QBH268" s="726"/>
      <c r="QBI268" s="726"/>
      <c r="QBJ268" s="726"/>
      <c r="QBK268" s="726"/>
      <c r="QBL268" s="726"/>
      <c r="QBM268" s="726"/>
      <c r="QBN268" s="726"/>
      <c r="QBO268" s="726"/>
      <c r="QBP268" s="726"/>
      <c r="QBQ268" s="726"/>
      <c r="QBR268" s="726"/>
      <c r="QBS268" s="726"/>
      <c r="QBT268" s="726"/>
      <c r="QBU268" s="726"/>
      <c r="QBV268" s="726"/>
      <c r="QBW268" s="726"/>
      <c r="QBX268" s="726"/>
      <c r="QBY268" s="726"/>
      <c r="QBZ268" s="726"/>
      <c r="QCA268" s="726"/>
      <c r="QCB268" s="726"/>
      <c r="QCC268" s="726"/>
      <c r="QCD268" s="726"/>
      <c r="QCE268" s="726"/>
      <c r="QCF268" s="726"/>
      <c r="QCG268" s="726"/>
      <c r="QCH268" s="726"/>
      <c r="QCI268" s="726"/>
      <c r="QCJ268" s="726"/>
      <c r="QCK268" s="726"/>
      <c r="QCL268" s="726"/>
      <c r="QCM268" s="726"/>
      <c r="QCN268" s="726"/>
      <c r="QCO268" s="726"/>
      <c r="QCP268" s="726"/>
      <c r="QCQ268" s="726"/>
      <c r="QCR268" s="726"/>
      <c r="QCS268" s="726"/>
      <c r="QCT268" s="726"/>
      <c r="QCU268" s="726"/>
      <c r="QCV268" s="726"/>
      <c r="QCW268" s="726"/>
      <c r="QCX268" s="726"/>
      <c r="QCY268" s="726"/>
      <c r="QCZ268" s="726"/>
      <c r="QDA268" s="726"/>
      <c r="QDB268" s="726"/>
      <c r="QDC268" s="726"/>
      <c r="QDD268" s="726"/>
      <c r="QDE268" s="726"/>
      <c r="QDF268" s="726"/>
      <c r="QDG268" s="726"/>
      <c r="QDH268" s="726"/>
      <c r="QDI268" s="726"/>
      <c r="QDJ268" s="726"/>
      <c r="QDK268" s="726"/>
      <c r="QDL268" s="726"/>
      <c r="QDM268" s="726"/>
      <c r="QDN268" s="726"/>
      <c r="QDO268" s="726"/>
      <c r="QDP268" s="726"/>
      <c r="QDQ268" s="726"/>
      <c r="QDR268" s="726"/>
      <c r="QDS268" s="726"/>
      <c r="QDT268" s="726"/>
      <c r="QDU268" s="726"/>
      <c r="QDV268" s="726"/>
      <c r="QDW268" s="726"/>
      <c r="QDX268" s="726"/>
      <c r="QDY268" s="726"/>
      <c r="QDZ268" s="726"/>
      <c r="QEA268" s="726"/>
      <c r="QEB268" s="726"/>
      <c r="QEC268" s="726"/>
      <c r="QED268" s="726"/>
      <c r="QEE268" s="726"/>
      <c r="QEF268" s="726"/>
      <c r="QEG268" s="726"/>
      <c r="QEH268" s="726"/>
      <c r="QEI268" s="726"/>
      <c r="QEJ268" s="726"/>
      <c r="QEK268" s="726"/>
      <c r="QEL268" s="726"/>
      <c r="QEM268" s="726"/>
      <c r="QEN268" s="726"/>
      <c r="QEO268" s="726"/>
      <c r="QEP268" s="726"/>
      <c r="QEQ268" s="726"/>
      <c r="QER268" s="726"/>
      <c r="QES268" s="726"/>
      <c r="QET268" s="726"/>
      <c r="QEU268" s="726"/>
      <c r="QEV268" s="726"/>
      <c r="QEW268" s="726"/>
      <c r="QEX268" s="726"/>
      <c r="QEY268" s="726"/>
      <c r="QEZ268" s="726"/>
      <c r="QFA268" s="726"/>
      <c r="QFB268" s="726"/>
      <c r="QFC268" s="726"/>
      <c r="QFD268" s="726"/>
      <c r="QFE268" s="726"/>
      <c r="QFF268" s="726"/>
      <c r="QFG268" s="726"/>
      <c r="QFH268" s="726"/>
      <c r="QFI268" s="726"/>
      <c r="QFJ268" s="726"/>
      <c r="QFK268" s="726"/>
      <c r="QFL268" s="726"/>
      <c r="QFM268" s="726"/>
      <c r="QFN268" s="726"/>
      <c r="QFO268" s="726"/>
      <c r="QFP268" s="726"/>
      <c r="QFQ268" s="726"/>
      <c r="QFR268" s="726"/>
      <c r="QFS268" s="726"/>
      <c r="QFT268" s="726"/>
      <c r="QFU268" s="726"/>
      <c r="QFV268" s="726"/>
      <c r="QFW268" s="726"/>
      <c r="QFX268" s="726"/>
      <c r="QFY268" s="726"/>
      <c r="QFZ268" s="726"/>
      <c r="QGA268" s="726"/>
      <c r="QGB268" s="726"/>
      <c r="QGC268" s="726"/>
      <c r="QGD268" s="726"/>
      <c r="QGE268" s="726"/>
      <c r="QGF268" s="726"/>
      <c r="QGG268" s="726"/>
      <c r="QGH268" s="726"/>
      <c r="QGI268" s="726"/>
      <c r="QGJ268" s="726"/>
      <c r="QGK268" s="726"/>
      <c r="QGL268" s="726"/>
      <c r="QGM268" s="726"/>
      <c r="QGN268" s="726"/>
      <c r="QGO268" s="726"/>
      <c r="QGP268" s="726"/>
      <c r="QGQ268" s="726"/>
      <c r="QGR268" s="726"/>
      <c r="QGS268" s="726"/>
      <c r="QGT268" s="726"/>
      <c r="QGU268" s="726"/>
      <c r="QGV268" s="726"/>
      <c r="QGW268" s="726"/>
      <c r="QGX268" s="726"/>
      <c r="QGY268" s="726"/>
      <c r="QGZ268" s="726"/>
      <c r="QHA268" s="726"/>
      <c r="QHB268" s="726"/>
      <c r="QHC268" s="726"/>
      <c r="QHD268" s="726"/>
      <c r="QHE268" s="726"/>
      <c r="QHF268" s="726"/>
      <c r="QHG268" s="726"/>
      <c r="QHH268" s="726"/>
      <c r="QHI268" s="726"/>
      <c r="QHJ268" s="726"/>
      <c r="QHK268" s="726"/>
      <c r="QHL268" s="726"/>
      <c r="QHM268" s="726"/>
      <c r="QHN268" s="726"/>
      <c r="QHO268" s="726"/>
      <c r="QHP268" s="726"/>
      <c r="QHQ268" s="726"/>
      <c r="QHR268" s="726"/>
      <c r="QHS268" s="726"/>
      <c r="QHT268" s="726"/>
      <c r="QHU268" s="726"/>
      <c r="QHV268" s="726"/>
      <c r="QHW268" s="726"/>
      <c r="QHX268" s="726"/>
      <c r="QHY268" s="726"/>
      <c r="QHZ268" s="726"/>
      <c r="QIA268" s="726"/>
      <c r="QIB268" s="726"/>
      <c r="QIC268" s="726"/>
      <c r="QID268" s="726"/>
      <c r="QIE268" s="726"/>
      <c r="QIF268" s="726"/>
      <c r="QIG268" s="726"/>
      <c r="QIH268" s="726"/>
      <c r="QII268" s="726"/>
      <c r="QIJ268" s="726"/>
      <c r="QIK268" s="726"/>
      <c r="QIL268" s="726"/>
      <c r="QIM268" s="726"/>
      <c r="QIN268" s="726"/>
      <c r="QIO268" s="726"/>
      <c r="QIP268" s="726"/>
      <c r="QIQ268" s="726"/>
      <c r="QIR268" s="726"/>
      <c r="QIS268" s="726"/>
      <c r="QIT268" s="726"/>
      <c r="QIU268" s="726"/>
      <c r="QIV268" s="726"/>
      <c r="QIW268" s="726"/>
      <c r="QIX268" s="726"/>
      <c r="QIY268" s="726"/>
      <c r="QIZ268" s="726"/>
      <c r="QJA268" s="726"/>
      <c r="QJB268" s="726"/>
      <c r="QJC268" s="726"/>
      <c r="QJD268" s="726"/>
      <c r="QJE268" s="726"/>
      <c r="QJF268" s="726"/>
      <c r="QJG268" s="726"/>
      <c r="QJH268" s="726"/>
      <c r="QJI268" s="726"/>
      <c r="QJJ268" s="726"/>
      <c r="QJK268" s="726"/>
      <c r="QJL268" s="726"/>
      <c r="QJM268" s="726"/>
      <c r="QJN268" s="726"/>
      <c r="QJO268" s="726"/>
      <c r="QJP268" s="726"/>
      <c r="QJQ268" s="726"/>
      <c r="QJR268" s="726"/>
      <c r="QJS268" s="726"/>
      <c r="QJT268" s="726"/>
      <c r="QJU268" s="726"/>
      <c r="QJV268" s="726"/>
      <c r="QJW268" s="726"/>
      <c r="QJX268" s="726"/>
      <c r="QJY268" s="726"/>
      <c r="QJZ268" s="726"/>
      <c r="QKA268" s="726"/>
      <c r="QKB268" s="726"/>
      <c r="QKC268" s="726"/>
      <c r="QKD268" s="726"/>
      <c r="QKE268" s="726"/>
      <c r="QKF268" s="726"/>
      <c r="QKG268" s="726"/>
      <c r="QKH268" s="726"/>
      <c r="QKI268" s="726"/>
      <c r="QKJ268" s="726"/>
      <c r="QKK268" s="726"/>
      <c r="QKL268" s="726"/>
      <c r="QKM268" s="726"/>
      <c r="QKN268" s="726"/>
      <c r="QKO268" s="726"/>
      <c r="QKP268" s="726"/>
      <c r="QKQ268" s="726"/>
      <c r="QKR268" s="726"/>
      <c r="QKS268" s="726"/>
      <c r="QKT268" s="726"/>
      <c r="QKU268" s="726"/>
      <c r="QKV268" s="726"/>
      <c r="QKW268" s="726"/>
      <c r="QKX268" s="726"/>
      <c r="QKY268" s="726"/>
      <c r="QKZ268" s="726"/>
      <c r="QLA268" s="726"/>
      <c r="QLB268" s="726"/>
      <c r="QLC268" s="726"/>
      <c r="QLD268" s="726"/>
      <c r="QLE268" s="726"/>
      <c r="QLF268" s="726"/>
      <c r="QLG268" s="726"/>
      <c r="QLH268" s="726"/>
      <c r="QLI268" s="726"/>
      <c r="QLJ268" s="726"/>
      <c r="QLK268" s="726"/>
      <c r="QLL268" s="726"/>
      <c r="QLM268" s="726"/>
      <c r="QLN268" s="726"/>
      <c r="QLO268" s="726"/>
      <c r="QLP268" s="726"/>
      <c r="QLQ268" s="726"/>
      <c r="QLR268" s="726"/>
      <c r="QLS268" s="726"/>
      <c r="QLT268" s="726"/>
      <c r="QLU268" s="726"/>
      <c r="QLV268" s="726"/>
      <c r="QLW268" s="726"/>
      <c r="QLX268" s="726"/>
      <c r="QLY268" s="726"/>
      <c r="QLZ268" s="726"/>
      <c r="QMA268" s="726"/>
      <c r="QMB268" s="726"/>
      <c r="QMC268" s="726"/>
      <c r="QMD268" s="726"/>
      <c r="QME268" s="726"/>
      <c r="QMF268" s="726"/>
      <c r="QMG268" s="726"/>
      <c r="QMH268" s="726"/>
      <c r="QMI268" s="726"/>
      <c r="QMJ268" s="726"/>
      <c r="QMK268" s="726"/>
      <c r="QML268" s="726"/>
      <c r="QMM268" s="726"/>
      <c r="QMN268" s="726"/>
      <c r="QMO268" s="726"/>
      <c r="QMP268" s="726"/>
      <c r="QMQ268" s="726"/>
      <c r="QMR268" s="726"/>
      <c r="QMS268" s="726"/>
      <c r="QMT268" s="726"/>
      <c r="QMU268" s="726"/>
      <c r="QMV268" s="726"/>
      <c r="QMW268" s="726"/>
      <c r="QMX268" s="726"/>
      <c r="QMY268" s="726"/>
      <c r="QMZ268" s="726"/>
      <c r="QNA268" s="726"/>
      <c r="QNB268" s="726"/>
      <c r="QNC268" s="726"/>
      <c r="QND268" s="726"/>
      <c r="QNE268" s="726"/>
      <c r="QNF268" s="726"/>
      <c r="QNG268" s="726"/>
      <c r="QNH268" s="726"/>
      <c r="QNI268" s="726"/>
      <c r="QNJ268" s="726"/>
      <c r="QNK268" s="726"/>
      <c r="QNL268" s="726"/>
      <c r="QNM268" s="726"/>
      <c r="QNN268" s="726"/>
      <c r="QNO268" s="726"/>
      <c r="QNP268" s="726"/>
      <c r="QNQ268" s="726"/>
      <c r="QNR268" s="726"/>
      <c r="QNS268" s="726"/>
      <c r="QNT268" s="726"/>
      <c r="QNU268" s="726"/>
      <c r="QNV268" s="726"/>
      <c r="QNW268" s="726"/>
      <c r="QNX268" s="726"/>
      <c r="QNY268" s="726"/>
      <c r="QNZ268" s="726"/>
      <c r="QOA268" s="726"/>
      <c r="QOB268" s="726"/>
      <c r="QOC268" s="726"/>
      <c r="QOD268" s="726"/>
      <c r="QOE268" s="726"/>
      <c r="QOF268" s="726"/>
      <c r="QOG268" s="726"/>
      <c r="QOH268" s="726"/>
      <c r="QOI268" s="726"/>
      <c r="QOJ268" s="726"/>
      <c r="QOK268" s="726"/>
      <c r="QOL268" s="726"/>
      <c r="QOM268" s="726"/>
      <c r="QON268" s="726"/>
      <c r="QOO268" s="726"/>
      <c r="QOP268" s="726"/>
      <c r="QOQ268" s="726"/>
      <c r="QOR268" s="726"/>
      <c r="QOS268" s="726"/>
      <c r="QOT268" s="726"/>
      <c r="QOU268" s="726"/>
      <c r="QOV268" s="726"/>
      <c r="QOW268" s="726"/>
      <c r="QOX268" s="726"/>
      <c r="QOY268" s="726"/>
      <c r="QOZ268" s="726"/>
      <c r="QPA268" s="726"/>
      <c r="QPB268" s="726"/>
      <c r="QPC268" s="726"/>
      <c r="QPD268" s="726"/>
      <c r="QPE268" s="726"/>
      <c r="QPF268" s="726"/>
      <c r="QPG268" s="726"/>
      <c r="QPH268" s="726"/>
      <c r="QPI268" s="726"/>
      <c r="QPJ268" s="726"/>
      <c r="QPK268" s="726"/>
      <c r="QPL268" s="726"/>
      <c r="QPM268" s="726"/>
      <c r="QPN268" s="726"/>
      <c r="QPO268" s="726"/>
      <c r="QPP268" s="726"/>
      <c r="QPQ268" s="726"/>
      <c r="QPR268" s="726"/>
      <c r="QPS268" s="726"/>
      <c r="QPT268" s="726"/>
      <c r="QPU268" s="726"/>
      <c r="QPV268" s="726"/>
      <c r="QPW268" s="726"/>
      <c r="QPX268" s="726"/>
      <c r="QPY268" s="726"/>
      <c r="QPZ268" s="726"/>
      <c r="QQA268" s="726"/>
      <c r="QQB268" s="726"/>
      <c r="QQC268" s="726"/>
      <c r="QQD268" s="726"/>
      <c r="QQE268" s="726"/>
      <c r="QQF268" s="726"/>
      <c r="QQG268" s="726"/>
      <c r="QQH268" s="726"/>
      <c r="QQI268" s="726"/>
      <c r="QQJ268" s="726"/>
      <c r="QQK268" s="726"/>
      <c r="QQL268" s="726"/>
      <c r="QQM268" s="726"/>
      <c r="QQN268" s="726"/>
      <c r="QQO268" s="726"/>
      <c r="QQP268" s="726"/>
      <c r="QQQ268" s="726"/>
      <c r="QQR268" s="726"/>
      <c r="QQS268" s="726"/>
      <c r="QQT268" s="726"/>
      <c r="QQU268" s="726"/>
      <c r="QQV268" s="726"/>
      <c r="QQW268" s="726"/>
      <c r="QQX268" s="726"/>
      <c r="QQY268" s="726"/>
      <c r="QQZ268" s="726"/>
      <c r="QRA268" s="726"/>
      <c r="QRB268" s="726"/>
      <c r="QRC268" s="726"/>
      <c r="QRD268" s="726"/>
      <c r="QRE268" s="726"/>
      <c r="QRF268" s="726"/>
      <c r="QRG268" s="726"/>
      <c r="QRH268" s="726"/>
      <c r="QRI268" s="726"/>
      <c r="QRJ268" s="726"/>
      <c r="QRK268" s="726"/>
      <c r="QRL268" s="726"/>
      <c r="QRM268" s="726"/>
      <c r="QRN268" s="726"/>
      <c r="QRO268" s="726"/>
      <c r="QRP268" s="726"/>
      <c r="QRQ268" s="726"/>
      <c r="QRR268" s="726"/>
      <c r="QRS268" s="726"/>
      <c r="QRT268" s="726"/>
      <c r="QRU268" s="726"/>
      <c r="QRV268" s="726"/>
      <c r="QRW268" s="726"/>
      <c r="QRX268" s="726"/>
      <c r="QRY268" s="726"/>
      <c r="QRZ268" s="726"/>
      <c r="QSA268" s="726"/>
      <c r="QSB268" s="726"/>
      <c r="QSC268" s="726"/>
      <c r="QSD268" s="726"/>
      <c r="QSE268" s="726"/>
      <c r="QSF268" s="726"/>
      <c r="QSG268" s="726"/>
      <c r="QSH268" s="726"/>
      <c r="QSI268" s="726"/>
      <c r="QSJ268" s="726"/>
      <c r="QSK268" s="726"/>
      <c r="QSL268" s="726"/>
      <c r="QSM268" s="726"/>
      <c r="QSN268" s="726"/>
      <c r="QSO268" s="726"/>
      <c r="QSP268" s="726"/>
      <c r="QSQ268" s="726"/>
      <c r="QSR268" s="726"/>
      <c r="QSS268" s="726"/>
      <c r="QST268" s="726"/>
      <c r="QSU268" s="726"/>
      <c r="QSV268" s="726"/>
      <c r="QSW268" s="726"/>
      <c r="QSX268" s="726"/>
      <c r="QSY268" s="726"/>
      <c r="QSZ268" s="726"/>
      <c r="QTA268" s="726"/>
      <c r="QTB268" s="726"/>
      <c r="QTC268" s="726"/>
      <c r="QTD268" s="726"/>
      <c r="QTE268" s="726"/>
      <c r="QTF268" s="726"/>
      <c r="QTG268" s="726"/>
      <c r="QTH268" s="726"/>
      <c r="QTI268" s="726"/>
      <c r="QTJ268" s="726"/>
      <c r="QTK268" s="726"/>
      <c r="QTL268" s="726"/>
      <c r="QTM268" s="726"/>
      <c r="QTN268" s="726"/>
      <c r="QTO268" s="726"/>
      <c r="QTP268" s="726"/>
      <c r="QTQ268" s="726"/>
      <c r="QTR268" s="726"/>
      <c r="QTS268" s="726"/>
      <c r="QTT268" s="726"/>
      <c r="QTU268" s="726"/>
      <c r="QTV268" s="726"/>
      <c r="QTW268" s="726"/>
      <c r="QTX268" s="726"/>
      <c r="QTY268" s="726"/>
      <c r="QTZ268" s="726"/>
      <c r="QUA268" s="726"/>
      <c r="QUB268" s="726"/>
      <c r="QUC268" s="726"/>
      <c r="QUD268" s="726"/>
      <c r="QUE268" s="726"/>
      <c r="QUF268" s="726"/>
      <c r="QUG268" s="726"/>
      <c r="QUH268" s="726"/>
      <c r="QUI268" s="726"/>
      <c r="QUJ268" s="726"/>
      <c r="QUK268" s="726"/>
      <c r="QUL268" s="726"/>
      <c r="QUM268" s="726"/>
      <c r="QUN268" s="726"/>
      <c r="QUO268" s="726"/>
      <c r="QUP268" s="726"/>
      <c r="QUQ268" s="726"/>
      <c r="QUR268" s="726"/>
      <c r="QUS268" s="726"/>
      <c r="QUT268" s="726"/>
      <c r="QUU268" s="726"/>
      <c r="QUV268" s="726"/>
      <c r="QUW268" s="726"/>
      <c r="QUX268" s="726"/>
      <c r="QUY268" s="726"/>
      <c r="QUZ268" s="726"/>
      <c r="QVA268" s="726"/>
      <c r="QVB268" s="726"/>
      <c r="QVC268" s="726"/>
      <c r="QVD268" s="726"/>
      <c r="QVE268" s="726"/>
      <c r="QVF268" s="726"/>
      <c r="QVG268" s="726"/>
      <c r="QVH268" s="726"/>
      <c r="QVI268" s="726"/>
      <c r="QVJ268" s="726"/>
      <c r="QVK268" s="726"/>
      <c r="QVL268" s="726"/>
      <c r="QVM268" s="726"/>
      <c r="QVN268" s="726"/>
      <c r="QVO268" s="726"/>
      <c r="QVP268" s="726"/>
      <c r="QVQ268" s="726"/>
      <c r="QVR268" s="726"/>
      <c r="QVS268" s="726"/>
      <c r="QVT268" s="726"/>
      <c r="QVU268" s="726"/>
      <c r="QVV268" s="726"/>
      <c r="QVW268" s="726"/>
      <c r="QVX268" s="726"/>
      <c r="QVY268" s="726"/>
      <c r="QVZ268" s="726"/>
      <c r="QWA268" s="726"/>
      <c r="QWB268" s="726"/>
      <c r="QWC268" s="726"/>
      <c r="QWD268" s="726"/>
      <c r="QWE268" s="726"/>
      <c r="QWF268" s="726"/>
      <c r="QWG268" s="726"/>
      <c r="QWH268" s="726"/>
      <c r="QWI268" s="726"/>
      <c r="QWJ268" s="726"/>
      <c r="QWK268" s="726"/>
      <c r="QWL268" s="726"/>
      <c r="QWM268" s="726"/>
      <c r="QWN268" s="726"/>
      <c r="QWO268" s="726"/>
      <c r="QWP268" s="726"/>
      <c r="QWQ268" s="726"/>
      <c r="QWR268" s="726"/>
      <c r="QWS268" s="726"/>
      <c r="QWT268" s="726"/>
      <c r="QWU268" s="726"/>
      <c r="QWV268" s="726"/>
      <c r="QWW268" s="726"/>
      <c r="QWX268" s="726"/>
      <c r="QWY268" s="726"/>
      <c r="QWZ268" s="726"/>
      <c r="QXA268" s="726"/>
      <c r="QXB268" s="726"/>
      <c r="QXC268" s="726"/>
      <c r="QXD268" s="726"/>
      <c r="QXE268" s="726"/>
      <c r="QXF268" s="726"/>
      <c r="QXG268" s="726"/>
      <c r="QXH268" s="726"/>
      <c r="QXI268" s="726"/>
      <c r="QXJ268" s="726"/>
      <c r="QXK268" s="726"/>
      <c r="QXL268" s="726"/>
      <c r="QXM268" s="726"/>
      <c r="QXN268" s="726"/>
      <c r="QXO268" s="726"/>
      <c r="QXP268" s="726"/>
      <c r="QXQ268" s="726"/>
      <c r="QXR268" s="726"/>
      <c r="QXS268" s="726"/>
      <c r="QXT268" s="726"/>
      <c r="QXU268" s="726"/>
      <c r="QXV268" s="726"/>
      <c r="QXW268" s="726"/>
      <c r="QXX268" s="726"/>
      <c r="QXY268" s="726"/>
      <c r="QXZ268" s="726"/>
      <c r="QYA268" s="726"/>
      <c r="QYB268" s="726"/>
      <c r="QYC268" s="726"/>
      <c r="QYD268" s="726"/>
      <c r="QYE268" s="726"/>
      <c r="QYF268" s="726"/>
      <c r="QYG268" s="726"/>
      <c r="QYH268" s="726"/>
      <c r="QYI268" s="726"/>
      <c r="QYJ268" s="726"/>
      <c r="QYK268" s="726"/>
      <c r="QYL268" s="726"/>
      <c r="QYM268" s="726"/>
      <c r="QYN268" s="726"/>
      <c r="QYO268" s="726"/>
      <c r="QYP268" s="726"/>
      <c r="QYQ268" s="726"/>
      <c r="QYR268" s="726"/>
      <c r="QYS268" s="726"/>
      <c r="QYT268" s="726"/>
      <c r="QYU268" s="726"/>
      <c r="QYV268" s="726"/>
      <c r="QYW268" s="726"/>
      <c r="QYX268" s="726"/>
      <c r="QYY268" s="726"/>
      <c r="QYZ268" s="726"/>
      <c r="QZA268" s="726"/>
      <c r="QZB268" s="726"/>
      <c r="QZC268" s="726"/>
      <c r="QZD268" s="726"/>
      <c r="QZE268" s="726"/>
      <c r="QZF268" s="726"/>
      <c r="QZG268" s="726"/>
      <c r="QZH268" s="726"/>
      <c r="QZI268" s="726"/>
      <c r="QZJ268" s="726"/>
      <c r="QZK268" s="726"/>
      <c r="QZL268" s="726"/>
      <c r="QZM268" s="726"/>
      <c r="QZN268" s="726"/>
      <c r="QZO268" s="726"/>
      <c r="QZP268" s="726"/>
      <c r="QZQ268" s="726"/>
      <c r="QZR268" s="726"/>
      <c r="QZS268" s="726"/>
      <c r="QZT268" s="726"/>
      <c r="QZU268" s="726"/>
      <c r="QZV268" s="726"/>
      <c r="QZW268" s="726"/>
      <c r="QZX268" s="726"/>
      <c r="QZY268" s="726"/>
      <c r="QZZ268" s="726"/>
      <c r="RAA268" s="726"/>
      <c r="RAB268" s="726"/>
      <c r="RAC268" s="726"/>
      <c r="RAD268" s="726"/>
      <c r="RAE268" s="726"/>
      <c r="RAF268" s="726"/>
      <c r="RAG268" s="726"/>
      <c r="RAH268" s="726"/>
      <c r="RAI268" s="726"/>
      <c r="RAJ268" s="726"/>
      <c r="RAK268" s="726"/>
      <c r="RAL268" s="726"/>
      <c r="RAM268" s="726"/>
      <c r="RAN268" s="726"/>
      <c r="RAO268" s="726"/>
      <c r="RAP268" s="726"/>
      <c r="RAQ268" s="726"/>
      <c r="RAR268" s="726"/>
      <c r="RAS268" s="726"/>
      <c r="RAT268" s="726"/>
      <c r="RAU268" s="726"/>
      <c r="RAV268" s="726"/>
      <c r="RAW268" s="726"/>
      <c r="RAX268" s="726"/>
      <c r="RAY268" s="726"/>
      <c r="RAZ268" s="726"/>
      <c r="RBA268" s="726"/>
      <c r="RBB268" s="726"/>
      <c r="RBC268" s="726"/>
      <c r="RBD268" s="726"/>
      <c r="RBE268" s="726"/>
      <c r="RBF268" s="726"/>
      <c r="RBG268" s="726"/>
      <c r="RBH268" s="726"/>
      <c r="RBI268" s="726"/>
      <c r="RBJ268" s="726"/>
      <c r="RBK268" s="726"/>
      <c r="RBL268" s="726"/>
      <c r="RBM268" s="726"/>
      <c r="RBN268" s="726"/>
      <c r="RBO268" s="726"/>
      <c r="RBP268" s="726"/>
      <c r="RBQ268" s="726"/>
      <c r="RBR268" s="726"/>
      <c r="RBS268" s="726"/>
      <c r="RBT268" s="726"/>
      <c r="RBU268" s="726"/>
      <c r="RBV268" s="726"/>
      <c r="RBW268" s="726"/>
      <c r="RBX268" s="726"/>
      <c r="RBY268" s="726"/>
      <c r="RBZ268" s="726"/>
      <c r="RCA268" s="726"/>
      <c r="RCB268" s="726"/>
      <c r="RCC268" s="726"/>
      <c r="RCD268" s="726"/>
      <c r="RCE268" s="726"/>
      <c r="RCF268" s="726"/>
      <c r="RCG268" s="726"/>
      <c r="RCH268" s="726"/>
      <c r="RCI268" s="726"/>
      <c r="RCJ268" s="726"/>
      <c r="RCK268" s="726"/>
      <c r="RCL268" s="726"/>
      <c r="RCM268" s="726"/>
      <c r="RCN268" s="726"/>
      <c r="RCO268" s="726"/>
      <c r="RCP268" s="726"/>
      <c r="RCQ268" s="726"/>
      <c r="RCR268" s="726"/>
      <c r="RCS268" s="726"/>
      <c r="RCT268" s="726"/>
      <c r="RCU268" s="726"/>
      <c r="RCV268" s="726"/>
      <c r="RCW268" s="726"/>
      <c r="RCX268" s="726"/>
      <c r="RCY268" s="726"/>
      <c r="RCZ268" s="726"/>
      <c r="RDA268" s="726"/>
      <c r="RDB268" s="726"/>
      <c r="RDC268" s="726"/>
      <c r="RDD268" s="726"/>
      <c r="RDE268" s="726"/>
      <c r="RDF268" s="726"/>
      <c r="RDG268" s="726"/>
      <c r="RDH268" s="726"/>
      <c r="RDI268" s="726"/>
      <c r="RDJ268" s="726"/>
      <c r="RDK268" s="726"/>
      <c r="RDL268" s="726"/>
      <c r="RDM268" s="726"/>
      <c r="RDN268" s="726"/>
      <c r="RDO268" s="726"/>
      <c r="RDP268" s="726"/>
      <c r="RDQ268" s="726"/>
      <c r="RDR268" s="726"/>
      <c r="RDS268" s="726"/>
      <c r="RDT268" s="726"/>
      <c r="RDU268" s="726"/>
      <c r="RDV268" s="726"/>
      <c r="RDW268" s="726"/>
      <c r="RDX268" s="726"/>
      <c r="RDY268" s="726"/>
      <c r="RDZ268" s="726"/>
      <c r="REA268" s="726"/>
      <c r="REB268" s="726"/>
      <c r="REC268" s="726"/>
      <c r="RED268" s="726"/>
      <c r="REE268" s="726"/>
      <c r="REF268" s="726"/>
      <c r="REG268" s="726"/>
      <c r="REH268" s="726"/>
      <c r="REI268" s="726"/>
      <c r="REJ268" s="726"/>
      <c r="REK268" s="726"/>
      <c r="REL268" s="726"/>
      <c r="REM268" s="726"/>
      <c r="REN268" s="726"/>
      <c r="REO268" s="726"/>
      <c r="REP268" s="726"/>
      <c r="REQ268" s="726"/>
      <c r="RER268" s="726"/>
      <c r="RES268" s="726"/>
      <c r="RET268" s="726"/>
      <c r="REU268" s="726"/>
      <c r="REV268" s="726"/>
      <c r="REW268" s="726"/>
      <c r="REX268" s="726"/>
      <c r="REY268" s="726"/>
      <c r="REZ268" s="726"/>
      <c r="RFA268" s="726"/>
      <c r="RFB268" s="726"/>
      <c r="RFC268" s="726"/>
      <c r="RFD268" s="726"/>
      <c r="RFE268" s="726"/>
      <c r="RFF268" s="726"/>
      <c r="RFG268" s="726"/>
      <c r="RFH268" s="726"/>
      <c r="RFI268" s="726"/>
      <c r="RFJ268" s="726"/>
      <c r="RFK268" s="726"/>
      <c r="RFL268" s="726"/>
      <c r="RFM268" s="726"/>
      <c r="RFN268" s="726"/>
      <c r="RFO268" s="726"/>
      <c r="RFP268" s="726"/>
      <c r="RFQ268" s="726"/>
      <c r="RFR268" s="726"/>
      <c r="RFS268" s="726"/>
      <c r="RFT268" s="726"/>
      <c r="RFU268" s="726"/>
      <c r="RFV268" s="726"/>
      <c r="RFW268" s="726"/>
      <c r="RFX268" s="726"/>
      <c r="RFY268" s="726"/>
      <c r="RFZ268" s="726"/>
      <c r="RGA268" s="726"/>
      <c r="RGB268" s="726"/>
      <c r="RGC268" s="726"/>
      <c r="RGD268" s="726"/>
      <c r="RGE268" s="726"/>
      <c r="RGF268" s="726"/>
      <c r="RGG268" s="726"/>
      <c r="RGH268" s="726"/>
      <c r="RGI268" s="726"/>
      <c r="RGJ268" s="726"/>
      <c r="RGK268" s="726"/>
      <c r="RGL268" s="726"/>
      <c r="RGM268" s="726"/>
      <c r="RGN268" s="726"/>
      <c r="RGO268" s="726"/>
      <c r="RGP268" s="726"/>
      <c r="RGQ268" s="726"/>
      <c r="RGR268" s="726"/>
      <c r="RGS268" s="726"/>
      <c r="RGT268" s="726"/>
      <c r="RGU268" s="726"/>
      <c r="RGV268" s="726"/>
      <c r="RGW268" s="726"/>
      <c r="RGX268" s="726"/>
      <c r="RGY268" s="726"/>
      <c r="RGZ268" s="726"/>
      <c r="RHA268" s="726"/>
      <c r="RHB268" s="726"/>
      <c r="RHC268" s="726"/>
      <c r="RHD268" s="726"/>
      <c r="RHE268" s="726"/>
      <c r="RHF268" s="726"/>
      <c r="RHG268" s="726"/>
      <c r="RHH268" s="726"/>
      <c r="RHI268" s="726"/>
      <c r="RHJ268" s="726"/>
      <c r="RHK268" s="726"/>
      <c r="RHL268" s="726"/>
      <c r="RHM268" s="726"/>
      <c r="RHN268" s="726"/>
      <c r="RHO268" s="726"/>
      <c r="RHP268" s="726"/>
      <c r="RHQ268" s="726"/>
      <c r="RHR268" s="726"/>
      <c r="RHS268" s="726"/>
      <c r="RHT268" s="726"/>
      <c r="RHU268" s="726"/>
      <c r="RHV268" s="726"/>
      <c r="RHW268" s="726"/>
      <c r="RHX268" s="726"/>
      <c r="RHY268" s="726"/>
      <c r="RHZ268" s="726"/>
      <c r="RIA268" s="726"/>
      <c r="RIB268" s="726"/>
      <c r="RIC268" s="726"/>
      <c r="RID268" s="726"/>
      <c r="RIE268" s="726"/>
      <c r="RIF268" s="726"/>
      <c r="RIG268" s="726"/>
      <c r="RIH268" s="726"/>
      <c r="RII268" s="726"/>
      <c r="RIJ268" s="726"/>
      <c r="RIK268" s="726"/>
      <c r="RIL268" s="726"/>
      <c r="RIM268" s="726"/>
      <c r="RIN268" s="726"/>
      <c r="RIO268" s="726"/>
      <c r="RIP268" s="726"/>
      <c r="RIQ268" s="726"/>
      <c r="RIR268" s="726"/>
      <c r="RIS268" s="726"/>
      <c r="RIT268" s="726"/>
      <c r="RIU268" s="726"/>
      <c r="RIV268" s="726"/>
      <c r="RIW268" s="726"/>
      <c r="RIX268" s="726"/>
      <c r="RIY268" s="726"/>
      <c r="RIZ268" s="726"/>
      <c r="RJA268" s="726"/>
      <c r="RJB268" s="726"/>
      <c r="RJC268" s="726"/>
      <c r="RJD268" s="726"/>
      <c r="RJE268" s="726"/>
      <c r="RJF268" s="726"/>
      <c r="RJG268" s="726"/>
      <c r="RJH268" s="726"/>
      <c r="RJI268" s="726"/>
      <c r="RJJ268" s="726"/>
      <c r="RJK268" s="726"/>
      <c r="RJL268" s="726"/>
      <c r="RJM268" s="726"/>
      <c r="RJN268" s="726"/>
      <c r="RJO268" s="726"/>
      <c r="RJP268" s="726"/>
      <c r="RJQ268" s="726"/>
      <c r="RJR268" s="726"/>
      <c r="RJS268" s="726"/>
      <c r="RJT268" s="726"/>
      <c r="RJU268" s="726"/>
      <c r="RJV268" s="726"/>
      <c r="RJW268" s="726"/>
      <c r="RJX268" s="726"/>
      <c r="RJY268" s="726"/>
      <c r="RJZ268" s="726"/>
      <c r="RKA268" s="726"/>
      <c r="RKB268" s="726"/>
      <c r="RKC268" s="726"/>
      <c r="RKD268" s="726"/>
      <c r="RKE268" s="726"/>
      <c r="RKF268" s="726"/>
      <c r="RKG268" s="726"/>
      <c r="RKH268" s="726"/>
      <c r="RKI268" s="726"/>
      <c r="RKJ268" s="726"/>
      <c r="RKK268" s="726"/>
      <c r="RKL268" s="726"/>
      <c r="RKM268" s="726"/>
      <c r="RKN268" s="726"/>
      <c r="RKO268" s="726"/>
      <c r="RKP268" s="726"/>
      <c r="RKQ268" s="726"/>
      <c r="RKR268" s="726"/>
      <c r="RKS268" s="726"/>
      <c r="RKT268" s="726"/>
      <c r="RKU268" s="726"/>
      <c r="RKV268" s="726"/>
      <c r="RKW268" s="726"/>
      <c r="RKX268" s="726"/>
      <c r="RKY268" s="726"/>
      <c r="RKZ268" s="726"/>
      <c r="RLA268" s="726"/>
      <c r="RLB268" s="726"/>
      <c r="RLC268" s="726"/>
      <c r="RLD268" s="726"/>
      <c r="RLE268" s="726"/>
      <c r="RLF268" s="726"/>
      <c r="RLG268" s="726"/>
      <c r="RLH268" s="726"/>
      <c r="RLI268" s="726"/>
      <c r="RLJ268" s="726"/>
      <c r="RLK268" s="726"/>
      <c r="RLL268" s="726"/>
      <c r="RLM268" s="726"/>
      <c r="RLN268" s="726"/>
      <c r="RLO268" s="726"/>
      <c r="RLP268" s="726"/>
      <c r="RLQ268" s="726"/>
      <c r="RLR268" s="726"/>
      <c r="RLS268" s="726"/>
      <c r="RLT268" s="726"/>
      <c r="RLU268" s="726"/>
      <c r="RLV268" s="726"/>
      <c r="RLW268" s="726"/>
      <c r="RLX268" s="726"/>
      <c r="RLY268" s="726"/>
      <c r="RLZ268" s="726"/>
      <c r="RMA268" s="726"/>
      <c r="RMB268" s="726"/>
      <c r="RMC268" s="726"/>
      <c r="RMD268" s="726"/>
      <c r="RME268" s="726"/>
      <c r="RMF268" s="726"/>
      <c r="RMG268" s="726"/>
      <c r="RMH268" s="726"/>
      <c r="RMI268" s="726"/>
      <c r="RMJ268" s="726"/>
      <c r="RMK268" s="726"/>
      <c r="RML268" s="726"/>
      <c r="RMM268" s="726"/>
      <c r="RMN268" s="726"/>
      <c r="RMO268" s="726"/>
      <c r="RMP268" s="726"/>
      <c r="RMQ268" s="726"/>
      <c r="RMR268" s="726"/>
      <c r="RMS268" s="726"/>
      <c r="RMT268" s="726"/>
      <c r="RMU268" s="726"/>
      <c r="RMV268" s="726"/>
      <c r="RMW268" s="726"/>
      <c r="RMX268" s="726"/>
      <c r="RMY268" s="726"/>
      <c r="RMZ268" s="726"/>
      <c r="RNA268" s="726"/>
      <c r="RNB268" s="726"/>
      <c r="RNC268" s="726"/>
      <c r="RND268" s="726"/>
      <c r="RNE268" s="726"/>
      <c r="RNF268" s="726"/>
      <c r="RNG268" s="726"/>
      <c r="RNH268" s="726"/>
      <c r="RNI268" s="726"/>
      <c r="RNJ268" s="726"/>
      <c r="RNK268" s="726"/>
      <c r="RNL268" s="726"/>
      <c r="RNM268" s="726"/>
      <c r="RNN268" s="726"/>
      <c r="RNO268" s="726"/>
      <c r="RNP268" s="726"/>
      <c r="RNQ268" s="726"/>
      <c r="RNR268" s="726"/>
      <c r="RNS268" s="726"/>
      <c r="RNT268" s="726"/>
      <c r="RNU268" s="726"/>
      <c r="RNV268" s="726"/>
      <c r="RNW268" s="726"/>
      <c r="RNX268" s="726"/>
      <c r="RNY268" s="726"/>
      <c r="RNZ268" s="726"/>
      <c r="ROA268" s="726"/>
      <c r="ROB268" s="726"/>
      <c r="ROC268" s="726"/>
      <c r="ROD268" s="726"/>
      <c r="ROE268" s="726"/>
      <c r="ROF268" s="726"/>
      <c r="ROG268" s="726"/>
      <c r="ROH268" s="726"/>
      <c r="ROI268" s="726"/>
      <c r="ROJ268" s="726"/>
      <c r="ROK268" s="726"/>
      <c r="ROL268" s="726"/>
      <c r="ROM268" s="726"/>
      <c r="RON268" s="726"/>
      <c r="ROO268" s="726"/>
      <c r="ROP268" s="726"/>
      <c r="ROQ268" s="726"/>
      <c r="ROR268" s="726"/>
      <c r="ROS268" s="726"/>
      <c r="ROT268" s="726"/>
      <c r="ROU268" s="726"/>
      <c r="ROV268" s="726"/>
      <c r="ROW268" s="726"/>
      <c r="ROX268" s="726"/>
      <c r="ROY268" s="726"/>
      <c r="ROZ268" s="726"/>
      <c r="RPA268" s="726"/>
      <c r="RPB268" s="726"/>
      <c r="RPC268" s="726"/>
      <c r="RPD268" s="726"/>
      <c r="RPE268" s="726"/>
      <c r="RPF268" s="726"/>
      <c r="RPG268" s="726"/>
      <c r="RPH268" s="726"/>
      <c r="RPI268" s="726"/>
      <c r="RPJ268" s="726"/>
      <c r="RPK268" s="726"/>
      <c r="RPL268" s="726"/>
      <c r="RPM268" s="726"/>
      <c r="RPN268" s="726"/>
      <c r="RPO268" s="726"/>
      <c r="RPP268" s="726"/>
      <c r="RPQ268" s="726"/>
      <c r="RPR268" s="726"/>
      <c r="RPS268" s="726"/>
      <c r="RPT268" s="726"/>
      <c r="RPU268" s="726"/>
      <c r="RPV268" s="726"/>
      <c r="RPW268" s="726"/>
      <c r="RPX268" s="726"/>
      <c r="RPY268" s="726"/>
      <c r="RPZ268" s="726"/>
      <c r="RQA268" s="726"/>
      <c r="RQB268" s="726"/>
      <c r="RQC268" s="726"/>
      <c r="RQD268" s="726"/>
      <c r="RQE268" s="726"/>
      <c r="RQF268" s="726"/>
      <c r="RQG268" s="726"/>
      <c r="RQH268" s="726"/>
      <c r="RQI268" s="726"/>
      <c r="RQJ268" s="726"/>
      <c r="RQK268" s="726"/>
      <c r="RQL268" s="726"/>
      <c r="RQM268" s="726"/>
      <c r="RQN268" s="726"/>
      <c r="RQO268" s="726"/>
      <c r="RQP268" s="726"/>
      <c r="RQQ268" s="726"/>
      <c r="RQR268" s="726"/>
      <c r="RQS268" s="726"/>
      <c r="RQT268" s="726"/>
      <c r="RQU268" s="726"/>
      <c r="RQV268" s="726"/>
      <c r="RQW268" s="726"/>
      <c r="RQX268" s="726"/>
      <c r="RQY268" s="726"/>
      <c r="RQZ268" s="726"/>
      <c r="RRA268" s="726"/>
      <c r="RRB268" s="726"/>
      <c r="RRC268" s="726"/>
      <c r="RRD268" s="726"/>
      <c r="RRE268" s="726"/>
      <c r="RRF268" s="726"/>
      <c r="RRG268" s="726"/>
      <c r="RRH268" s="726"/>
      <c r="RRI268" s="726"/>
      <c r="RRJ268" s="726"/>
      <c r="RRK268" s="726"/>
      <c r="RRL268" s="726"/>
      <c r="RRM268" s="726"/>
      <c r="RRN268" s="726"/>
      <c r="RRO268" s="726"/>
      <c r="RRP268" s="726"/>
      <c r="RRQ268" s="726"/>
      <c r="RRR268" s="726"/>
      <c r="RRS268" s="726"/>
      <c r="RRT268" s="726"/>
      <c r="RRU268" s="726"/>
      <c r="RRV268" s="726"/>
      <c r="RRW268" s="726"/>
      <c r="RRX268" s="726"/>
      <c r="RRY268" s="726"/>
      <c r="RRZ268" s="726"/>
      <c r="RSA268" s="726"/>
      <c r="RSB268" s="726"/>
      <c r="RSC268" s="726"/>
      <c r="RSD268" s="726"/>
      <c r="RSE268" s="726"/>
      <c r="RSF268" s="726"/>
      <c r="RSG268" s="726"/>
      <c r="RSH268" s="726"/>
      <c r="RSI268" s="726"/>
      <c r="RSJ268" s="726"/>
      <c r="RSK268" s="726"/>
      <c r="RSL268" s="726"/>
      <c r="RSM268" s="726"/>
      <c r="RSN268" s="726"/>
      <c r="RSO268" s="726"/>
      <c r="RSP268" s="726"/>
      <c r="RSQ268" s="726"/>
      <c r="RSR268" s="726"/>
      <c r="RSS268" s="726"/>
      <c r="RST268" s="726"/>
      <c r="RSU268" s="726"/>
      <c r="RSV268" s="726"/>
      <c r="RSW268" s="726"/>
      <c r="RSX268" s="726"/>
      <c r="RSY268" s="726"/>
      <c r="RSZ268" s="726"/>
      <c r="RTA268" s="726"/>
      <c r="RTB268" s="726"/>
      <c r="RTC268" s="726"/>
      <c r="RTD268" s="726"/>
      <c r="RTE268" s="726"/>
      <c r="RTF268" s="726"/>
      <c r="RTG268" s="726"/>
      <c r="RTH268" s="726"/>
      <c r="RTI268" s="726"/>
      <c r="RTJ268" s="726"/>
      <c r="RTK268" s="726"/>
      <c r="RTL268" s="726"/>
      <c r="RTM268" s="726"/>
      <c r="RTN268" s="726"/>
      <c r="RTO268" s="726"/>
      <c r="RTP268" s="726"/>
      <c r="RTQ268" s="726"/>
      <c r="RTR268" s="726"/>
      <c r="RTS268" s="726"/>
      <c r="RTT268" s="726"/>
      <c r="RTU268" s="726"/>
      <c r="RTV268" s="726"/>
      <c r="RTW268" s="726"/>
      <c r="RTX268" s="726"/>
      <c r="RTY268" s="726"/>
      <c r="RTZ268" s="726"/>
      <c r="RUA268" s="726"/>
      <c r="RUB268" s="726"/>
      <c r="RUC268" s="726"/>
      <c r="RUD268" s="726"/>
      <c r="RUE268" s="726"/>
      <c r="RUF268" s="726"/>
      <c r="RUG268" s="726"/>
      <c r="RUH268" s="726"/>
      <c r="RUI268" s="726"/>
      <c r="RUJ268" s="726"/>
      <c r="RUK268" s="726"/>
      <c r="RUL268" s="726"/>
      <c r="RUM268" s="726"/>
      <c r="RUN268" s="726"/>
      <c r="RUO268" s="726"/>
      <c r="RUP268" s="726"/>
      <c r="RUQ268" s="726"/>
      <c r="RUR268" s="726"/>
      <c r="RUS268" s="726"/>
      <c r="RUT268" s="726"/>
      <c r="RUU268" s="726"/>
      <c r="RUV268" s="726"/>
      <c r="RUW268" s="726"/>
      <c r="RUX268" s="726"/>
      <c r="RUY268" s="726"/>
      <c r="RUZ268" s="726"/>
      <c r="RVA268" s="726"/>
      <c r="RVB268" s="726"/>
      <c r="RVC268" s="726"/>
      <c r="RVD268" s="726"/>
      <c r="RVE268" s="726"/>
      <c r="RVF268" s="726"/>
      <c r="RVG268" s="726"/>
      <c r="RVH268" s="726"/>
      <c r="RVI268" s="726"/>
      <c r="RVJ268" s="726"/>
      <c r="RVK268" s="726"/>
      <c r="RVL268" s="726"/>
      <c r="RVM268" s="726"/>
      <c r="RVN268" s="726"/>
      <c r="RVO268" s="726"/>
      <c r="RVP268" s="726"/>
      <c r="RVQ268" s="726"/>
      <c r="RVR268" s="726"/>
      <c r="RVS268" s="726"/>
      <c r="RVT268" s="726"/>
      <c r="RVU268" s="726"/>
      <c r="RVV268" s="726"/>
      <c r="RVW268" s="726"/>
      <c r="RVX268" s="726"/>
      <c r="RVY268" s="726"/>
      <c r="RVZ268" s="726"/>
      <c r="RWA268" s="726"/>
      <c r="RWB268" s="726"/>
      <c r="RWC268" s="726"/>
      <c r="RWD268" s="726"/>
      <c r="RWE268" s="726"/>
      <c r="RWF268" s="726"/>
      <c r="RWG268" s="726"/>
      <c r="RWH268" s="726"/>
      <c r="RWI268" s="726"/>
      <c r="RWJ268" s="726"/>
      <c r="RWK268" s="726"/>
      <c r="RWL268" s="726"/>
      <c r="RWM268" s="726"/>
      <c r="RWN268" s="726"/>
      <c r="RWO268" s="726"/>
      <c r="RWP268" s="726"/>
      <c r="RWQ268" s="726"/>
      <c r="RWR268" s="726"/>
      <c r="RWS268" s="726"/>
      <c r="RWT268" s="726"/>
      <c r="RWU268" s="726"/>
      <c r="RWV268" s="726"/>
      <c r="RWW268" s="726"/>
      <c r="RWX268" s="726"/>
      <c r="RWY268" s="726"/>
      <c r="RWZ268" s="726"/>
      <c r="RXA268" s="726"/>
      <c r="RXB268" s="726"/>
      <c r="RXC268" s="726"/>
      <c r="RXD268" s="726"/>
      <c r="RXE268" s="726"/>
      <c r="RXF268" s="726"/>
      <c r="RXG268" s="726"/>
      <c r="RXH268" s="726"/>
      <c r="RXI268" s="726"/>
      <c r="RXJ268" s="726"/>
      <c r="RXK268" s="726"/>
      <c r="RXL268" s="726"/>
      <c r="RXM268" s="726"/>
      <c r="RXN268" s="726"/>
      <c r="RXO268" s="726"/>
      <c r="RXP268" s="726"/>
      <c r="RXQ268" s="726"/>
      <c r="RXR268" s="726"/>
      <c r="RXS268" s="726"/>
      <c r="RXT268" s="726"/>
      <c r="RXU268" s="726"/>
      <c r="RXV268" s="726"/>
      <c r="RXW268" s="726"/>
      <c r="RXX268" s="726"/>
      <c r="RXY268" s="726"/>
      <c r="RXZ268" s="726"/>
      <c r="RYA268" s="726"/>
      <c r="RYB268" s="726"/>
      <c r="RYC268" s="726"/>
      <c r="RYD268" s="726"/>
      <c r="RYE268" s="726"/>
      <c r="RYF268" s="726"/>
      <c r="RYG268" s="726"/>
      <c r="RYH268" s="726"/>
      <c r="RYI268" s="726"/>
      <c r="RYJ268" s="726"/>
      <c r="RYK268" s="726"/>
      <c r="RYL268" s="726"/>
      <c r="RYM268" s="726"/>
      <c r="RYN268" s="726"/>
      <c r="RYO268" s="726"/>
      <c r="RYP268" s="726"/>
      <c r="RYQ268" s="726"/>
      <c r="RYR268" s="726"/>
      <c r="RYS268" s="726"/>
      <c r="RYT268" s="726"/>
      <c r="RYU268" s="726"/>
      <c r="RYV268" s="726"/>
      <c r="RYW268" s="726"/>
      <c r="RYX268" s="726"/>
      <c r="RYY268" s="726"/>
      <c r="RYZ268" s="726"/>
      <c r="RZA268" s="726"/>
      <c r="RZB268" s="726"/>
      <c r="RZC268" s="726"/>
      <c r="RZD268" s="726"/>
      <c r="RZE268" s="726"/>
      <c r="RZF268" s="726"/>
      <c r="RZG268" s="726"/>
      <c r="RZH268" s="726"/>
      <c r="RZI268" s="726"/>
      <c r="RZJ268" s="726"/>
      <c r="RZK268" s="726"/>
      <c r="RZL268" s="726"/>
      <c r="RZM268" s="726"/>
      <c r="RZN268" s="726"/>
      <c r="RZO268" s="726"/>
      <c r="RZP268" s="726"/>
      <c r="RZQ268" s="726"/>
      <c r="RZR268" s="726"/>
      <c r="RZS268" s="726"/>
      <c r="RZT268" s="726"/>
      <c r="RZU268" s="726"/>
      <c r="RZV268" s="726"/>
      <c r="RZW268" s="726"/>
      <c r="RZX268" s="726"/>
      <c r="RZY268" s="726"/>
      <c r="RZZ268" s="726"/>
      <c r="SAA268" s="726"/>
      <c r="SAB268" s="726"/>
      <c r="SAC268" s="726"/>
      <c r="SAD268" s="726"/>
      <c r="SAE268" s="726"/>
      <c r="SAF268" s="726"/>
      <c r="SAG268" s="726"/>
      <c r="SAH268" s="726"/>
      <c r="SAI268" s="726"/>
      <c r="SAJ268" s="726"/>
      <c r="SAK268" s="726"/>
      <c r="SAL268" s="726"/>
      <c r="SAM268" s="726"/>
      <c r="SAN268" s="726"/>
      <c r="SAO268" s="726"/>
      <c r="SAP268" s="726"/>
      <c r="SAQ268" s="726"/>
      <c r="SAR268" s="726"/>
      <c r="SAS268" s="726"/>
      <c r="SAT268" s="726"/>
      <c r="SAU268" s="726"/>
      <c r="SAV268" s="726"/>
      <c r="SAW268" s="726"/>
      <c r="SAX268" s="726"/>
      <c r="SAY268" s="726"/>
      <c r="SAZ268" s="726"/>
      <c r="SBA268" s="726"/>
      <c r="SBB268" s="726"/>
      <c r="SBC268" s="726"/>
      <c r="SBD268" s="726"/>
      <c r="SBE268" s="726"/>
      <c r="SBF268" s="726"/>
      <c r="SBG268" s="726"/>
      <c r="SBH268" s="726"/>
      <c r="SBI268" s="726"/>
      <c r="SBJ268" s="726"/>
      <c r="SBK268" s="726"/>
      <c r="SBL268" s="726"/>
      <c r="SBM268" s="726"/>
      <c r="SBN268" s="726"/>
      <c r="SBO268" s="726"/>
      <c r="SBP268" s="726"/>
      <c r="SBQ268" s="726"/>
      <c r="SBR268" s="726"/>
      <c r="SBS268" s="726"/>
      <c r="SBT268" s="726"/>
      <c r="SBU268" s="726"/>
      <c r="SBV268" s="726"/>
      <c r="SBW268" s="726"/>
      <c r="SBX268" s="726"/>
      <c r="SBY268" s="726"/>
      <c r="SBZ268" s="726"/>
      <c r="SCA268" s="726"/>
      <c r="SCB268" s="726"/>
      <c r="SCC268" s="726"/>
      <c r="SCD268" s="726"/>
      <c r="SCE268" s="726"/>
      <c r="SCF268" s="726"/>
      <c r="SCG268" s="726"/>
      <c r="SCH268" s="726"/>
      <c r="SCI268" s="726"/>
      <c r="SCJ268" s="726"/>
      <c r="SCK268" s="726"/>
      <c r="SCL268" s="726"/>
      <c r="SCM268" s="726"/>
      <c r="SCN268" s="726"/>
      <c r="SCO268" s="726"/>
      <c r="SCP268" s="726"/>
      <c r="SCQ268" s="726"/>
      <c r="SCR268" s="726"/>
      <c r="SCS268" s="726"/>
      <c r="SCT268" s="726"/>
      <c r="SCU268" s="726"/>
      <c r="SCV268" s="726"/>
      <c r="SCW268" s="726"/>
      <c r="SCX268" s="726"/>
      <c r="SCY268" s="726"/>
      <c r="SCZ268" s="726"/>
      <c r="SDA268" s="726"/>
      <c r="SDB268" s="726"/>
      <c r="SDC268" s="726"/>
      <c r="SDD268" s="726"/>
      <c r="SDE268" s="726"/>
      <c r="SDF268" s="726"/>
      <c r="SDG268" s="726"/>
      <c r="SDH268" s="726"/>
      <c r="SDI268" s="726"/>
      <c r="SDJ268" s="726"/>
      <c r="SDK268" s="726"/>
      <c r="SDL268" s="726"/>
      <c r="SDM268" s="726"/>
      <c r="SDN268" s="726"/>
      <c r="SDO268" s="726"/>
      <c r="SDP268" s="726"/>
      <c r="SDQ268" s="726"/>
      <c r="SDR268" s="726"/>
      <c r="SDS268" s="726"/>
      <c r="SDT268" s="726"/>
      <c r="SDU268" s="726"/>
      <c r="SDV268" s="726"/>
      <c r="SDW268" s="726"/>
      <c r="SDX268" s="726"/>
      <c r="SDY268" s="726"/>
      <c r="SDZ268" s="726"/>
      <c r="SEA268" s="726"/>
      <c r="SEB268" s="726"/>
      <c r="SEC268" s="726"/>
      <c r="SED268" s="726"/>
      <c r="SEE268" s="726"/>
      <c r="SEF268" s="726"/>
      <c r="SEG268" s="726"/>
      <c r="SEH268" s="726"/>
      <c r="SEI268" s="726"/>
      <c r="SEJ268" s="726"/>
      <c r="SEK268" s="726"/>
      <c r="SEL268" s="726"/>
      <c r="SEM268" s="726"/>
      <c r="SEN268" s="726"/>
      <c r="SEO268" s="726"/>
      <c r="SEP268" s="726"/>
      <c r="SEQ268" s="726"/>
      <c r="SER268" s="726"/>
      <c r="SES268" s="726"/>
      <c r="SET268" s="726"/>
      <c r="SEU268" s="726"/>
      <c r="SEV268" s="726"/>
      <c r="SEW268" s="726"/>
      <c r="SEX268" s="726"/>
      <c r="SEY268" s="726"/>
      <c r="SEZ268" s="726"/>
      <c r="SFA268" s="726"/>
      <c r="SFB268" s="726"/>
      <c r="SFC268" s="726"/>
      <c r="SFD268" s="726"/>
      <c r="SFE268" s="726"/>
      <c r="SFF268" s="726"/>
      <c r="SFG268" s="726"/>
      <c r="SFH268" s="726"/>
      <c r="SFI268" s="726"/>
      <c r="SFJ268" s="726"/>
      <c r="SFK268" s="726"/>
      <c r="SFL268" s="726"/>
      <c r="SFM268" s="726"/>
      <c r="SFN268" s="726"/>
      <c r="SFO268" s="726"/>
      <c r="SFP268" s="726"/>
      <c r="SFQ268" s="726"/>
      <c r="SFR268" s="726"/>
      <c r="SFS268" s="726"/>
      <c r="SFT268" s="726"/>
      <c r="SFU268" s="726"/>
      <c r="SFV268" s="726"/>
      <c r="SFW268" s="726"/>
      <c r="SFX268" s="726"/>
      <c r="SFY268" s="726"/>
      <c r="SFZ268" s="726"/>
      <c r="SGA268" s="726"/>
      <c r="SGB268" s="726"/>
      <c r="SGC268" s="726"/>
      <c r="SGD268" s="726"/>
      <c r="SGE268" s="726"/>
      <c r="SGF268" s="726"/>
      <c r="SGG268" s="726"/>
      <c r="SGH268" s="726"/>
      <c r="SGI268" s="726"/>
      <c r="SGJ268" s="726"/>
      <c r="SGK268" s="726"/>
      <c r="SGL268" s="726"/>
      <c r="SGM268" s="726"/>
      <c r="SGN268" s="726"/>
      <c r="SGO268" s="726"/>
      <c r="SGP268" s="726"/>
      <c r="SGQ268" s="726"/>
      <c r="SGR268" s="726"/>
      <c r="SGS268" s="726"/>
      <c r="SGT268" s="726"/>
      <c r="SGU268" s="726"/>
      <c r="SGV268" s="726"/>
      <c r="SGW268" s="726"/>
      <c r="SGX268" s="726"/>
      <c r="SGY268" s="726"/>
      <c r="SGZ268" s="726"/>
      <c r="SHA268" s="726"/>
      <c r="SHB268" s="726"/>
      <c r="SHC268" s="726"/>
      <c r="SHD268" s="726"/>
      <c r="SHE268" s="726"/>
      <c r="SHF268" s="726"/>
      <c r="SHG268" s="726"/>
      <c r="SHH268" s="726"/>
      <c r="SHI268" s="726"/>
      <c r="SHJ268" s="726"/>
      <c r="SHK268" s="726"/>
      <c r="SHL268" s="726"/>
      <c r="SHM268" s="726"/>
      <c r="SHN268" s="726"/>
      <c r="SHO268" s="726"/>
      <c r="SHP268" s="726"/>
      <c r="SHQ268" s="726"/>
      <c r="SHR268" s="726"/>
      <c r="SHS268" s="726"/>
      <c r="SHT268" s="726"/>
      <c r="SHU268" s="726"/>
      <c r="SHV268" s="726"/>
      <c r="SHW268" s="726"/>
      <c r="SHX268" s="726"/>
      <c r="SHY268" s="726"/>
      <c r="SHZ268" s="726"/>
      <c r="SIA268" s="726"/>
      <c r="SIB268" s="726"/>
      <c r="SIC268" s="726"/>
      <c r="SID268" s="726"/>
      <c r="SIE268" s="726"/>
      <c r="SIF268" s="726"/>
      <c r="SIG268" s="726"/>
      <c r="SIH268" s="726"/>
      <c r="SII268" s="726"/>
      <c r="SIJ268" s="726"/>
      <c r="SIK268" s="726"/>
      <c r="SIL268" s="726"/>
      <c r="SIM268" s="726"/>
      <c r="SIN268" s="726"/>
      <c r="SIO268" s="726"/>
      <c r="SIP268" s="726"/>
      <c r="SIQ268" s="726"/>
      <c r="SIR268" s="726"/>
      <c r="SIS268" s="726"/>
      <c r="SIT268" s="726"/>
      <c r="SIU268" s="726"/>
      <c r="SIV268" s="726"/>
      <c r="SIW268" s="726"/>
      <c r="SIX268" s="726"/>
      <c r="SIY268" s="726"/>
      <c r="SIZ268" s="726"/>
      <c r="SJA268" s="726"/>
      <c r="SJB268" s="726"/>
      <c r="SJC268" s="726"/>
      <c r="SJD268" s="726"/>
      <c r="SJE268" s="726"/>
      <c r="SJF268" s="726"/>
      <c r="SJG268" s="726"/>
      <c r="SJH268" s="726"/>
      <c r="SJI268" s="726"/>
      <c r="SJJ268" s="726"/>
      <c r="SJK268" s="726"/>
      <c r="SJL268" s="726"/>
      <c r="SJM268" s="726"/>
      <c r="SJN268" s="726"/>
      <c r="SJO268" s="726"/>
      <c r="SJP268" s="726"/>
      <c r="SJQ268" s="726"/>
      <c r="SJR268" s="726"/>
      <c r="SJS268" s="726"/>
      <c r="SJT268" s="726"/>
      <c r="SJU268" s="726"/>
      <c r="SJV268" s="726"/>
      <c r="SJW268" s="726"/>
      <c r="SJX268" s="726"/>
      <c r="SJY268" s="726"/>
      <c r="SJZ268" s="726"/>
      <c r="SKA268" s="726"/>
      <c r="SKB268" s="726"/>
      <c r="SKC268" s="726"/>
      <c r="SKD268" s="726"/>
      <c r="SKE268" s="726"/>
      <c r="SKF268" s="726"/>
      <c r="SKG268" s="726"/>
      <c r="SKH268" s="726"/>
      <c r="SKI268" s="726"/>
      <c r="SKJ268" s="726"/>
      <c r="SKK268" s="726"/>
      <c r="SKL268" s="726"/>
      <c r="SKM268" s="726"/>
      <c r="SKN268" s="726"/>
      <c r="SKO268" s="726"/>
      <c r="SKP268" s="726"/>
      <c r="SKQ268" s="726"/>
      <c r="SKR268" s="726"/>
      <c r="SKS268" s="726"/>
      <c r="SKT268" s="726"/>
      <c r="SKU268" s="726"/>
      <c r="SKV268" s="726"/>
      <c r="SKW268" s="726"/>
      <c r="SKX268" s="726"/>
      <c r="SKY268" s="726"/>
      <c r="SKZ268" s="726"/>
      <c r="SLA268" s="726"/>
      <c r="SLB268" s="726"/>
      <c r="SLC268" s="726"/>
      <c r="SLD268" s="726"/>
      <c r="SLE268" s="726"/>
      <c r="SLF268" s="726"/>
      <c r="SLG268" s="726"/>
      <c r="SLH268" s="726"/>
      <c r="SLI268" s="726"/>
      <c r="SLJ268" s="726"/>
      <c r="SLK268" s="726"/>
      <c r="SLL268" s="726"/>
      <c r="SLM268" s="726"/>
      <c r="SLN268" s="726"/>
      <c r="SLO268" s="726"/>
      <c r="SLP268" s="726"/>
      <c r="SLQ268" s="726"/>
      <c r="SLR268" s="726"/>
      <c r="SLS268" s="726"/>
      <c r="SLT268" s="726"/>
      <c r="SLU268" s="726"/>
      <c r="SLV268" s="726"/>
      <c r="SLW268" s="726"/>
      <c r="SLX268" s="726"/>
      <c r="SLY268" s="726"/>
      <c r="SLZ268" s="726"/>
      <c r="SMA268" s="726"/>
      <c r="SMB268" s="726"/>
      <c r="SMC268" s="726"/>
      <c r="SMD268" s="726"/>
      <c r="SME268" s="726"/>
      <c r="SMF268" s="726"/>
      <c r="SMG268" s="726"/>
      <c r="SMH268" s="726"/>
      <c r="SMI268" s="726"/>
      <c r="SMJ268" s="726"/>
      <c r="SMK268" s="726"/>
      <c r="SML268" s="726"/>
      <c r="SMM268" s="726"/>
      <c r="SMN268" s="726"/>
      <c r="SMO268" s="726"/>
      <c r="SMP268" s="726"/>
      <c r="SMQ268" s="726"/>
      <c r="SMR268" s="726"/>
      <c r="SMS268" s="726"/>
      <c r="SMT268" s="726"/>
      <c r="SMU268" s="726"/>
      <c r="SMV268" s="726"/>
      <c r="SMW268" s="726"/>
      <c r="SMX268" s="726"/>
      <c r="SMY268" s="726"/>
      <c r="SMZ268" s="726"/>
      <c r="SNA268" s="726"/>
      <c r="SNB268" s="726"/>
      <c r="SNC268" s="726"/>
      <c r="SND268" s="726"/>
      <c r="SNE268" s="726"/>
      <c r="SNF268" s="726"/>
      <c r="SNG268" s="726"/>
      <c r="SNH268" s="726"/>
      <c r="SNI268" s="726"/>
      <c r="SNJ268" s="726"/>
      <c r="SNK268" s="726"/>
      <c r="SNL268" s="726"/>
      <c r="SNM268" s="726"/>
      <c r="SNN268" s="726"/>
      <c r="SNO268" s="726"/>
      <c r="SNP268" s="726"/>
      <c r="SNQ268" s="726"/>
      <c r="SNR268" s="726"/>
      <c r="SNS268" s="726"/>
      <c r="SNT268" s="726"/>
      <c r="SNU268" s="726"/>
      <c r="SNV268" s="726"/>
      <c r="SNW268" s="726"/>
      <c r="SNX268" s="726"/>
      <c r="SNY268" s="726"/>
      <c r="SNZ268" s="726"/>
      <c r="SOA268" s="726"/>
      <c r="SOB268" s="726"/>
      <c r="SOC268" s="726"/>
      <c r="SOD268" s="726"/>
      <c r="SOE268" s="726"/>
      <c r="SOF268" s="726"/>
      <c r="SOG268" s="726"/>
      <c r="SOH268" s="726"/>
      <c r="SOI268" s="726"/>
      <c r="SOJ268" s="726"/>
      <c r="SOK268" s="726"/>
      <c r="SOL268" s="726"/>
      <c r="SOM268" s="726"/>
      <c r="SON268" s="726"/>
      <c r="SOO268" s="726"/>
      <c r="SOP268" s="726"/>
      <c r="SOQ268" s="726"/>
      <c r="SOR268" s="726"/>
      <c r="SOS268" s="726"/>
      <c r="SOT268" s="726"/>
      <c r="SOU268" s="726"/>
      <c r="SOV268" s="726"/>
      <c r="SOW268" s="726"/>
      <c r="SOX268" s="726"/>
      <c r="SOY268" s="726"/>
      <c r="SOZ268" s="726"/>
      <c r="SPA268" s="726"/>
      <c r="SPB268" s="726"/>
      <c r="SPC268" s="726"/>
      <c r="SPD268" s="726"/>
      <c r="SPE268" s="726"/>
      <c r="SPF268" s="726"/>
      <c r="SPG268" s="726"/>
      <c r="SPH268" s="726"/>
      <c r="SPI268" s="726"/>
      <c r="SPJ268" s="726"/>
      <c r="SPK268" s="726"/>
      <c r="SPL268" s="726"/>
      <c r="SPM268" s="726"/>
      <c r="SPN268" s="726"/>
      <c r="SPO268" s="726"/>
      <c r="SPP268" s="726"/>
      <c r="SPQ268" s="726"/>
      <c r="SPR268" s="726"/>
      <c r="SPS268" s="726"/>
      <c r="SPT268" s="726"/>
      <c r="SPU268" s="726"/>
      <c r="SPV268" s="726"/>
      <c r="SPW268" s="726"/>
      <c r="SPX268" s="726"/>
      <c r="SPY268" s="726"/>
      <c r="SPZ268" s="726"/>
      <c r="SQA268" s="726"/>
      <c r="SQB268" s="726"/>
      <c r="SQC268" s="726"/>
      <c r="SQD268" s="726"/>
      <c r="SQE268" s="726"/>
      <c r="SQF268" s="726"/>
      <c r="SQG268" s="726"/>
      <c r="SQH268" s="726"/>
      <c r="SQI268" s="726"/>
      <c r="SQJ268" s="726"/>
      <c r="SQK268" s="726"/>
      <c r="SQL268" s="726"/>
      <c r="SQM268" s="726"/>
      <c r="SQN268" s="726"/>
      <c r="SQO268" s="726"/>
      <c r="SQP268" s="726"/>
      <c r="SQQ268" s="726"/>
      <c r="SQR268" s="726"/>
      <c r="SQS268" s="726"/>
      <c r="SQT268" s="726"/>
      <c r="SQU268" s="726"/>
      <c r="SQV268" s="726"/>
      <c r="SQW268" s="726"/>
      <c r="SQX268" s="726"/>
      <c r="SQY268" s="726"/>
      <c r="SQZ268" s="726"/>
      <c r="SRA268" s="726"/>
      <c r="SRB268" s="726"/>
      <c r="SRC268" s="726"/>
      <c r="SRD268" s="726"/>
      <c r="SRE268" s="726"/>
      <c r="SRF268" s="726"/>
      <c r="SRG268" s="726"/>
      <c r="SRH268" s="726"/>
      <c r="SRI268" s="726"/>
      <c r="SRJ268" s="726"/>
      <c r="SRK268" s="726"/>
      <c r="SRL268" s="726"/>
      <c r="SRM268" s="726"/>
      <c r="SRN268" s="726"/>
      <c r="SRO268" s="726"/>
      <c r="SRP268" s="726"/>
      <c r="SRQ268" s="726"/>
      <c r="SRR268" s="726"/>
      <c r="SRS268" s="726"/>
      <c r="SRT268" s="726"/>
      <c r="SRU268" s="726"/>
      <c r="SRV268" s="726"/>
      <c r="SRW268" s="726"/>
      <c r="SRX268" s="726"/>
      <c r="SRY268" s="726"/>
      <c r="SRZ268" s="726"/>
      <c r="SSA268" s="726"/>
      <c r="SSB268" s="726"/>
      <c r="SSC268" s="726"/>
      <c r="SSD268" s="726"/>
      <c r="SSE268" s="726"/>
      <c r="SSF268" s="726"/>
      <c r="SSG268" s="726"/>
      <c r="SSH268" s="726"/>
      <c r="SSI268" s="726"/>
      <c r="SSJ268" s="726"/>
      <c r="SSK268" s="726"/>
      <c r="SSL268" s="726"/>
      <c r="SSM268" s="726"/>
      <c r="SSN268" s="726"/>
      <c r="SSO268" s="726"/>
      <c r="SSP268" s="726"/>
      <c r="SSQ268" s="726"/>
      <c r="SSR268" s="726"/>
      <c r="SSS268" s="726"/>
      <c r="SST268" s="726"/>
      <c r="SSU268" s="726"/>
      <c r="SSV268" s="726"/>
      <c r="SSW268" s="726"/>
      <c r="SSX268" s="726"/>
      <c r="SSY268" s="726"/>
      <c r="SSZ268" s="726"/>
      <c r="STA268" s="726"/>
      <c r="STB268" s="726"/>
      <c r="STC268" s="726"/>
      <c r="STD268" s="726"/>
      <c r="STE268" s="726"/>
      <c r="STF268" s="726"/>
      <c r="STG268" s="726"/>
      <c r="STH268" s="726"/>
      <c r="STI268" s="726"/>
      <c r="STJ268" s="726"/>
      <c r="STK268" s="726"/>
      <c r="STL268" s="726"/>
      <c r="STM268" s="726"/>
      <c r="STN268" s="726"/>
      <c r="STO268" s="726"/>
      <c r="STP268" s="726"/>
      <c r="STQ268" s="726"/>
      <c r="STR268" s="726"/>
      <c r="STS268" s="726"/>
      <c r="STT268" s="726"/>
      <c r="STU268" s="726"/>
      <c r="STV268" s="726"/>
      <c r="STW268" s="726"/>
      <c r="STX268" s="726"/>
      <c r="STY268" s="726"/>
      <c r="STZ268" s="726"/>
      <c r="SUA268" s="726"/>
      <c r="SUB268" s="726"/>
      <c r="SUC268" s="726"/>
      <c r="SUD268" s="726"/>
      <c r="SUE268" s="726"/>
      <c r="SUF268" s="726"/>
      <c r="SUG268" s="726"/>
      <c r="SUH268" s="726"/>
      <c r="SUI268" s="726"/>
      <c r="SUJ268" s="726"/>
      <c r="SUK268" s="726"/>
      <c r="SUL268" s="726"/>
      <c r="SUM268" s="726"/>
      <c r="SUN268" s="726"/>
      <c r="SUO268" s="726"/>
      <c r="SUP268" s="726"/>
      <c r="SUQ268" s="726"/>
      <c r="SUR268" s="726"/>
      <c r="SUS268" s="726"/>
      <c r="SUT268" s="726"/>
      <c r="SUU268" s="726"/>
      <c r="SUV268" s="726"/>
      <c r="SUW268" s="726"/>
      <c r="SUX268" s="726"/>
      <c r="SUY268" s="726"/>
      <c r="SUZ268" s="726"/>
      <c r="SVA268" s="726"/>
      <c r="SVB268" s="726"/>
      <c r="SVC268" s="726"/>
      <c r="SVD268" s="726"/>
      <c r="SVE268" s="726"/>
      <c r="SVF268" s="726"/>
      <c r="SVG268" s="726"/>
      <c r="SVH268" s="726"/>
      <c r="SVI268" s="726"/>
      <c r="SVJ268" s="726"/>
      <c r="SVK268" s="726"/>
      <c r="SVL268" s="726"/>
      <c r="SVM268" s="726"/>
      <c r="SVN268" s="726"/>
      <c r="SVO268" s="726"/>
      <c r="SVP268" s="726"/>
      <c r="SVQ268" s="726"/>
      <c r="SVR268" s="726"/>
      <c r="SVS268" s="726"/>
      <c r="SVT268" s="726"/>
      <c r="SVU268" s="726"/>
      <c r="SVV268" s="726"/>
      <c r="SVW268" s="726"/>
      <c r="SVX268" s="726"/>
      <c r="SVY268" s="726"/>
      <c r="SVZ268" s="726"/>
      <c r="SWA268" s="726"/>
      <c r="SWB268" s="726"/>
      <c r="SWC268" s="726"/>
      <c r="SWD268" s="726"/>
      <c r="SWE268" s="726"/>
      <c r="SWF268" s="726"/>
      <c r="SWG268" s="726"/>
      <c r="SWH268" s="726"/>
      <c r="SWI268" s="726"/>
      <c r="SWJ268" s="726"/>
      <c r="SWK268" s="726"/>
      <c r="SWL268" s="726"/>
      <c r="SWM268" s="726"/>
      <c r="SWN268" s="726"/>
      <c r="SWO268" s="726"/>
      <c r="SWP268" s="726"/>
      <c r="SWQ268" s="726"/>
      <c r="SWR268" s="726"/>
      <c r="SWS268" s="726"/>
      <c r="SWT268" s="726"/>
      <c r="SWU268" s="726"/>
      <c r="SWV268" s="726"/>
      <c r="SWW268" s="726"/>
      <c r="SWX268" s="726"/>
      <c r="SWY268" s="726"/>
      <c r="SWZ268" s="726"/>
      <c r="SXA268" s="726"/>
      <c r="SXB268" s="726"/>
      <c r="SXC268" s="726"/>
      <c r="SXD268" s="726"/>
      <c r="SXE268" s="726"/>
      <c r="SXF268" s="726"/>
      <c r="SXG268" s="726"/>
      <c r="SXH268" s="726"/>
      <c r="SXI268" s="726"/>
      <c r="SXJ268" s="726"/>
      <c r="SXK268" s="726"/>
      <c r="SXL268" s="726"/>
      <c r="SXM268" s="726"/>
      <c r="SXN268" s="726"/>
      <c r="SXO268" s="726"/>
      <c r="SXP268" s="726"/>
      <c r="SXQ268" s="726"/>
      <c r="SXR268" s="726"/>
      <c r="SXS268" s="726"/>
      <c r="SXT268" s="726"/>
      <c r="SXU268" s="726"/>
      <c r="SXV268" s="726"/>
      <c r="SXW268" s="726"/>
      <c r="SXX268" s="726"/>
      <c r="SXY268" s="726"/>
      <c r="SXZ268" s="726"/>
      <c r="SYA268" s="726"/>
      <c r="SYB268" s="726"/>
      <c r="SYC268" s="726"/>
      <c r="SYD268" s="726"/>
      <c r="SYE268" s="726"/>
      <c r="SYF268" s="726"/>
      <c r="SYG268" s="726"/>
      <c r="SYH268" s="726"/>
      <c r="SYI268" s="726"/>
      <c r="SYJ268" s="726"/>
      <c r="SYK268" s="726"/>
      <c r="SYL268" s="726"/>
      <c r="SYM268" s="726"/>
      <c r="SYN268" s="726"/>
      <c r="SYO268" s="726"/>
      <c r="SYP268" s="726"/>
      <c r="SYQ268" s="726"/>
      <c r="SYR268" s="726"/>
      <c r="SYS268" s="726"/>
      <c r="SYT268" s="726"/>
      <c r="SYU268" s="726"/>
      <c r="SYV268" s="726"/>
      <c r="SYW268" s="726"/>
      <c r="SYX268" s="726"/>
      <c r="SYY268" s="726"/>
      <c r="SYZ268" s="726"/>
      <c r="SZA268" s="726"/>
      <c r="SZB268" s="726"/>
      <c r="SZC268" s="726"/>
      <c r="SZD268" s="726"/>
      <c r="SZE268" s="726"/>
      <c r="SZF268" s="726"/>
      <c r="SZG268" s="726"/>
      <c r="SZH268" s="726"/>
      <c r="SZI268" s="726"/>
      <c r="SZJ268" s="726"/>
      <c r="SZK268" s="726"/>
      <c r="SZL268" s="726"/>
      <c r="SZM268" s="726"/>
      <c r="SZN268" s="726"/>
      <c r="SZO268" s="726"/>
      <c r="SZP268" s="726"/>
      <c r="SZQ268" s="726"/>
      <c r="SZR268" s="726"/>
      <c r="SZS268" s="726"/>
      <c r="SZT268" s="726"/>
      <c r="SZU268" s="726"/>
      <c r="SZV268" s="726"/>
      <c r="SZW268" s="726"/>
      <c r="SZX268" s="726"/>
      <c r="SZY268" s="726"/>
      <c r="SZZ268" s="726"/>
      <c r="TAA268" s="726"/>
      <c r="TAB268" s="726"/>
      <c r="TAC268" s="726"/>
      <c r="TAD268" s="726"/>
      <c r="TAE268" s="726"/>
      <c r="TAF268" s="726"/>
      <c r="TAG268" s="726"/>
      <c r="TAH268" s="726"/>
      <c r="TAI268" s="726"/>
      <c r="TAJ268" s="726"/>
      <c r="TAK268" s="726"/>
      <c r="TAL268" s="726"/>
      <c r="TAM268" s="726"/>
      <c r="TAN268" s="726"/>
      <c r="TAO268" s="726"/>
      <c r="TAP268" s="726"/>
      <c r="TAQ268" s="726"/>
      <c r="TAR268" s="726"/>
      <c r="TAS268" s="726"/>
      <c r="TAT268" s="726"/>
      <c r="TAU268" s="726"/>
      <c r="TAV268" s="726"/>
      <c r="TAW268" s="726"/>
      <c r="TAX268" s="726"/>
      <c r="TAY268" s="726"/>
      <c r="TAZ268" s="726"/>
      <c r="TBA268" s="726"/>
      <c r="TBB268" s="726"/>
      <c r="TBC268" s="726"/>
      <c r="TBD268" s="726"/>
      <c r="TBE268" s="726"/>
      <c r="TBF268" s="726"/>
      <c r="TBG268" s="726"/>
      <c r="TBH268" s="726"/>
      <c r="TBI268" s="726"/>
      <c r="TBJ268" s="726"/>
      <c r="TBK268" s="726"/>
      <c r="TBL268" s="726"/>
      <c r="TBM268" s="726"/>
      <c r="TBN268" s="726"/>
      <c r="TBO268" s="726"/>
      <c r="TBP268" s="726"/>
      <c r="TBQ268" s="726"/>
      <c r="TBR268" s="726"/>
      <c r="TBS268" s="726"/>
      <c r="TBT268" s="726"/>
      <c r="TBU268" s="726"/>
      <c r="TBV268" s="726"/>
      <c r="TBW268" s="726"/>
      <c r="TBX268" s="726"/>
      <c r="TBY268" s="726"/>
      <c r="TBZ268" s="726"/>
      <c r="TCA268" s="726"/>
      <c r="TCB268" s="726"/>
      <c r="TCC268" s="726"/>
      <c r="TCD268" s="726"/>
      <c r="TCE268" s="726"/>
      <c r="TCF268" s="726"/>
      <c r="TCG268" s="726"/>
      <c r="TCH268" s="726"/>
      <c r="TCI268" s="726"/>
      <c r="TCJ268" s="726"/>
      <c r="TCK268" s="726"/>
      <c r="TCL268" s="726"/>
      <c r="TCM268" s="726"/>
      <c r="TCN268" s="726"/>
      <c r="TCO268" s="726"/>
      <c r="TCP268" s="726"/>
      <c r="TCQ268" s="726"/>
      <c r="TCR268" s="726"/>
      <c r="TCS268" s="726"/>
      <c r="TCT268" s="726"/>
      <c r="TCU268" s="726"/>
      <c r="TCV268" s="726"/>
      <c r="TCW268" s="726"/>
      <c r="TCX268" s="726"/>
      <c r="TCY268" s="726"/>
      <c r="TCZ268" s="726"/>
      <c r="TDA268" s="726"/>
      <c r="TDB268" s="726"/>
      <c r="TDC268" s="726"/>
      <c r="TDD268" s="726"/>
      <c r="TDE268" s="726"/>
      <c r="TDF268" s="726"/>
      <c r="TDG268" s="726"/>
      <c r="TDH268" s="726"/>
      <c r="TDI268" s="726"/>
      <c r="TDJ268" s="726"/>
      <c r="TDK268" s="726"/>
      <c r="TDL268" s="726"/>
      <c r="TDM268" s="726"/>
      <c r="TDN268" s="726"/>
      <c r="TDO268" s="726"/>
      <c r="TDP268" s="726"/>
      <c r="TDQ268" s="726"/>
      <c r="TDR268" s="726"/>
      <c r="TDS268" s="726"/>
      <c r="TDT268" s="726"/>
      <c r="TDU268" s="726"/>
      <c r="TDV268" s="726"/>
      <c r="TDW268" s="726"/>
      <c r="TDX268" s="726"/>
      <c r="TDY268" s="726"/>
      <c r="TDZ268" s="726"/>
      <c r="TEA268" s="726"/>
      <c r="TEB268" s="726"/>
      <c r="TEC268" s="726"/>
      <c r="TED268" s="726"/>
      <c r="TEE268" s="726"/>
      <c r="TEF268" s="726"/>
      <c r="TEG268" s="726"/>
      <c r="TEH268" s="726"/>
      <c r="TEI268" s="726"/>
      <c r="TEJ268" s="726"/>
      <c r="TEK268" s="726"/>
      <c r="TEL268" s="726"/>
      <c r="TEM268" s="726"/>
      <c r="TEN268" s="726"/>
      <c r="TEO268" s="726"/>
      <c r="TEP268" s="726"/>
      <c r="TEQ268" s="726"/>
      <c r="TER268" s="726"/>
      <c r="TES268" s="726"/>
      <c r="TET268" s="726"/>
      <c r="TEU268" s="726"/>
      <c r="TEV268" s="726"/>
      <c r="TEW268" s="726"/>
      <c r="TEX268" s="726"/>
      <c r="TEY268" s="726"/>
      <c r="TEZ268" s="726"/>
      <c r="TFA268" s="726"/>
      <c r="TFB268" s="726"/>
      <c r="TFC268" s="726"/>
      <c r="TFD268" s="726"/>
      <c r="TFE268" s="726"/>
      <c r="TFF268" s="726"/>
      <c r="TFG268" s="726"/>
      <c r="TFH268" s="726"/>
      <c r="TFI268" s="726"/>
      <c r="TFJ268" s="726"/>
      <c r="TFK268" s="726"/>
      <c r="TFL268" s="726"/>
      <c r="TFM268" s="726"/>
      <c r="TFN268" s="726"/>
      <c r="TFO268" s="726"/>
      <c r="TFP268" s="726"/>
      <c r="TFQ268" s="726"/>
      <c r="TFR268" s="726"/>
      <c r="TFS268" s="726"/>
      <c r="TFT268" s="726"/>
      <c r="TFU268" s="726"/>
      <c r="TFV268" s="726"/>
      <c r="TFW268" s="726"/>
      <c r="TFX268" s="726"/>
      <c r="TFY268" s="726"/>
      <c r="TFZ268" s="726"/>
      <c r="TGA268" s="726"/>
      <c r="TGB268" s="726"/>
      <c r="TGC268" s="726"/>
      <c r="TGD268" s="726"/>
      <c r="TGE268" s="726"/>
      <c r="TGF268" s="726"/>
      <c r="TGG268" s="726"/>
      <c r="TGH268" s="726"/>
      <c r="TGI268" s="726"/>
      <c r="TGJ268" s="726"/>
      <c r="TGK268" s="726"/>
      <c r="TGL268" s="726"/>
      <c r="TGM268" s="726"/>
      <c r="TGN268" s="726"/>
      <c r="TGO268" s="726"/>
      <c r="TGP268" s="726"/>
      <c r="TGQ268" s="726"/>
      <c r="TGR268" s="726"/>
      <c r="TGS268" s="726"/>
      <c r="TGT268" s="726"/>
      <c r="TGU268" s="726"/>
      <c r="TGV268" s="726"/>
      <c r="TGW268" s="726"/>
      <c r="TGX268" s="726"/>
      <c r="TGY268" s="726"/>
      <c r="TGZ268" s="726"/>
      <c r="THA268" s="726"/>
      <c r="THB268" s="726"/>
      <c r="THC268" s="726"/>
      <c r="THD268" s="726"/>
      <c r="THE268" s="726"/>
      <c r="THF268" s="726"/>
      <c r="THG268" s="726"/>
      <c r="THH268" s="726"/>
      <c r="THI268" s="726"/>
      <c r="THJ268" s="726"/>
      <c r="THK268" s="726"/>
      <c r="THL268" s="726"/>
      <c r="THM268" s="726"/>
      <c r="THN268" s="726"/>
      <c r="THO268" s="726"/>
      <c r="THP268" s="726"/>
      <c r="THQ268" s="726"/>
      <c r="THR268" s="726"/>
      <c r="THS268" s="726"/>
      <c r="THT268" s="726"/>
      <c r="THU268" s="726"/>
      <c r="THV268" s="726"/>
      <c r="THW268" s="726"/>
      <c r="THX268" s="726"/>
      <c r="THY268" s="726"/>
      <c r="THZ268" s="726"/>
      <c r="TIA268" s="726"/>
      <c r="TIB268" s="726"/>
      <c r="TIC268" s="726"/>
      <c r="TID268" s="726"/>
      <c r="TIE268" s="726"/>
      <c r="TIF268" s="726"/>
      <c r="TIG268" s="726"/>
      <c r="TIH268" s="726"/>
      <c r="TII268" s="726"/>
      <c r="TIJ268" s="726"/>
      <c r="TIK268" s="726"/>
      <c r="TIL268" s="726"/>
      <c r="TIM268" s="726"/>
      <c r="TIN268" s="726"/>
      <c r="TIO268" s="726"/>
      <c r="TIP268" s="726"/>
      <c r="TIQ268" s="726"/>
      <c r="TIR268" s="726"/>
      <c r="TIS268" s="726"/>
      <c r="TIT268" s="726"/>
      <c r="TIU268" s="726"/>
      <c r="TIV268" s="726"/>
      <c r="TIW268" s="726"/>
      <c r="TIX268" s="726"/>
      <c r="TIY268" s="726"/>
      <c r="TIZ268" s="726"/>
      <c r="TJA268" s="726"/>
      <c r="TJB268" s="726"/>
      <c r="TJC268" s="726"/>
      <c r="TJD268" s="726"/>
      <c r="TJE268" s="726"/>
      <c r="TJF268" s="726"/>
      <c r="TJG268" s="726"/>
      <c r="TJH268" s="726"/>
      <c r="TJI268" s="726"/>
      <c r="TJJ268" s="726"/>
      <c r="TJK268" s="726"/>
      <c r="TJL268" s="726"/>
      <c r="TJM268" s="726"/>
      <c r="TJN268" s="726"/>
      <c r="TJO268" s="726"/>
      <c r="TJP268" s="726"/>
      <c r="TJQ268" s="726"/>
      <c r="TJR268" s="726"/>
      <c r="TJS268" s="726"/>
      <c r="TJT268" s="726"/>
      <c r="TJU268" s="726"/>
      <c r="TJV268" s="726"/>
      <c r="TJW268" s="726"/>
      <c r="TJX268" s="726"/>
      <c r="TJY268" s="726"/>
      <c r="TJZ268" s="726"/>
      <c r="TKA268" s="726"/>
      <c r="TKB268" s="726"/>
      <c r="TKC268" s="726"/>
      <c r="TKD268" s="726"/>
      <c r="TKE268" s="726"/>
      <c r="TKF268" s="726"/>
      <c r="TKG268" s="726"/>
      <c r="TKH268" s="726"/>
      <c r="TKI268" s="726"/>
      <c r="TKJ268" s="726"/>
      <c r="TKK268" s="726"/>
      <c r="TKL268" s="726"/>
      <c r="TKM268" s="726"/>
      <c r="TKN268" s="726"/>
      <c r="TKO268" s="726"/>
      <c r="TKP268" s="726"/>
      <c r="TKQ268" s="726"/>
      <c r="TKR268" s="726"/>
      <c r="TKS268" s="726"/>
      <c r="TKT268" s="726"/>
      <c r="TKU268" s="726"/>
      <c r="TKV268" s="726"/>
      <c r="TKW268" s="726"/>
      <c r="TKX268" s="726"/>
      <c r="TKY268" s="726"/>
      <c r="TKZ268" s="726"/>
      <c r="TLA268" s="726"/>
      <c r="TLB268" s="726"/>
      <c r="TLC268" s="726"/>
      <c r="TLD268" s="726"/>
      <c r="TLE268" s="726"/>
      <c r="TLF268" s="726"/>
      <c r="TLG268" s="726"/>
      <c r="TLH268" s="726"/>
      <c r="TLI268" s="726"/>
      <c r="TLJ268" s="726"/>
      <c r="TLK268" s="726"/>
      <c r="TLL268" s="726"/>
      <c r="TLM268" s="726"/>
      <c r="TLN268" s="726"/>
      <c r="TLO268" s="726"/>
      <c r="TLP268" s="726"/>
      <c r="TLQ268" s="726"/>
      <c r="TLR268" s="726"/>
      <c r="TLS268" s="726"/>
      <c r="TLT268" s="726"/>
      <c r="TLU268" s="726"/>
      <c r="TLV268" s="726"/>
      <c r="TLW268" s="726"/>
      <c r="TLX268" s="726"/>
      <c r="TLY268" s="726"/>
      <c r="TLZ268" s="726"/>
      <c r="TMA268" s="726"/>
      <c r="TMB268" s="726"/>
      <c r="TMC268" s="726"/>
      <c r="TMD268" s="726"/>
      <c r="TME268" s="726"/>
      <c r="TMF268" s="726"/>
      <c r="TMG268" s="726"/>
      <c r="TMH268" s="726"/>
      <c r="TMI268" s="726"/>
      <c r="TMJ268" s="726"/>
      <c r="TMK268" s="726"/>
      <c r="TML268" s="726"/>
      <c r="TMM268" s="726"/>
      <c r="TMN268" s="726"/>
      <c r="TMO268" s="726"/>
      <c r="TMP268" s="726"/>
      <c r="TMQ268" s="726"/>
      <c r="TMR268" s="726"/>
      <c r="TMS268" s="726"/>
      <c r="TMT268" s="726"/>
      <c r="TMU268" s="726"/>
      <c r="TMV268" s="726"/>
      <c r="TMW268" s="726"/>
      <c r="TMX268" s="726"/>
      <c r="TMY268" s="726"/>
      <c r="TMZ268" s="726"/>
      <c r="TNA268" s="726"/>
      <c r="TNB268" s="726"/>
      <c r="TNC268" s="726"/>
      <c r="TND268" s="726"/>
      <c r="TNE268" s="726"/>
      <c r="TNF268" s="726"/>
      <c r="TNG268" s="726"/>
      <c r="TNH268" s="726"/>
      <c r="TNI268" s="726"/>
      <c r="TNJ268" s="726"/>
      <c r="TNK268" s="726"/>
      <c r="TNL268" s="726"/>
      <c r="TNM268" s="726"/>
      <c r="TNN268" s="726"/>
      <c r="TNO268" s="726"/>
      <c r="TNP268" s="726"/>
      <c r="TNQ268" s="726"/>
      <c r="TNR268" s="726"/>
      <c r="TNS268" s="726"/>
      <c r="TNT268" s="726"/>
      <c r="TNU268" s="726"/>
      <c r="TNV268" s="726"/>
      <c r="TNW268" s="726"/>
      <c r="TNX268" s="726"/>
      <c r="TNY268" s="726"/>
      <c r="TNZ268" s="726"/>
      <c r="TOA268" s="726"/>
      <c r="TOB268" s="726"/>
      <c r="TOC268" s="726"/>
      <c r="TOD268" s="726"/>
      <c r="TOE268" s="726"/>
      <c r="TOF268" s="726"/>
      <c r="TOG268" s="726"/>
      <c r="TOH268" s="726"/>
      <c r="TOI268" s="726"/>
      <c r="TOJ268" s="726"/>
      <c r="TOK268" s="726"/>
      <c r="TOL268" s="726"/>
      <c r="TOM268" s="726"/>
      <c r="TON268" s="726"/>
      <c r="TOO268" s="726"/>
      <c r="TOP268" s="726"/>
      <c r="TOQ268" s="726"/>
      <c r="TOR268" s="726"/>
      <c r="TOS268" s="726"/>
      <c r="TOT268" s="726"/>
      <c r="TOU268" s="726"/>
      <c r="TOV268" s="726"/>
      <c r="TOW268" s="726"/>
      <c r="TOX268" s="726"/>
      <c r="TOY268" s="726"/>
      <c r="TOZ268" s="726"/>
      <c r="TPA268" s="726"/>
      <c r="TPB268" s="726"/>
      <c r="TPC268" s="726"/>
      <c r="TPD268" s="726"/>
      <c r="TPE268" s="726"/>
      <c r="TPF268" s="726"/>
      <c r="TPG268" s="726"/>
      <c r="TPH268" s="726"/>
      <c r="TPI268" s="726"/>
      <c r="TPJ268" s="726"/>
      <c r="TPK268" s="726"/>
      <c r="TPL268" s="726"/>
      <c r="TPM268" s="726"/>
      <c r="TPN268" s="726"/>
      <c r="TPO268" s="726"/>
      <c r="TPP268" s="726"/>
      <c r="TPQ268" s="726"/>
      <c r="TPR268" s="726"/>
      <c r="TPS268" s="726"/>
      <c r="TPT268" s="726"/>
      <c r="TPU268" s="726"/>
      <c r="TPV268" s="726"/>
      <c r="TPW268" s="726"/>
      <c r="TPX268" s="726"/>
      <c r="TPY268" s="726"/>
      <c r="TPZ268" s="726"/>
      <c r="TQA268" s="726"/>
      <c r="TQB268" s="726"/>
      <c r="TQC268" s="726"/>
      <c r="TQD268" s="726"/>
      <c r="TQE268" s="726"/>
      <c r="TQF268" s="726"/>
      <c r="TQG268" s="726"/>
      <c r="TQH268" s="726"/>
      <c r="TQI268" s="726"/>
      <c r="TQJ268" s="726"/>
      <c r="TQK268" s="726"/>
      <c r="TQL268" s="726"/>
      <c r="TQM268" s="726"/>
      <c r="TQN268" s="726"/>
      <c r="TQO268" s="726"/>
      <c r="TQP268" s="726"/>
      <c r="TQQ268" s="726"/>
      <c r="TQR268" s="726"/>
      <c r="TQS268" s="726"/>
      <c r="TQT268" s="726"/>
      <c r="TQU268" s="726"/>
      <c r="TQV268" s="726"/>
      <c r="TQW268" s="726"/>
      <c r="TQX268" s="726"/>
      <c r="TQY268" s="726"/>
      <c r="TQZ268" s="726"/>
      <c r="TRA268" s="726"/>
      <c r="TRB268" s="726"/>
      <c r="TRC268" s="726"/>
      <c r="TRD268" s="726"/>
      <c r="TRE268" s="726"/>
      <c r="TRF268" s="726"/>
      <c r="TRG268" s="726"/>
      <c r="TRH268" s="726"/>
      <c r="TRI268" s="726"/>
      <c r="TRJ268" s="726"/>
      <c r="TRK268" s="726"/>
      <c r="TRL268" s="726"/>
      <c r="TRM268" s="726"/>
      <c r="TRN268" s="726"/>
      <c r="TRO268" s="726"/>
      <c r="TRP268" s="726"/>
      <c r="TRQ268" s="726"/>
      <c r="TRR268" s="726"/>
      <c r="TRS268" s="726"/>
      <c r="TRT268" s="726"/>
      <c r="TRU268" s="726"/>
      <c r="TRV268" s="726"/>
      <c r="TRW268" s="726"/>
      <c r="TRX268" s="726"/>
      <c r="TRY268" s="726"/>
      <c r="TRZ268" s="726"/>
      <c r="TSA268" s="726"/>
      <c r="TSB268" s="726"/>
      <c r="TSC268" s="726"/>
      <c r="TSD268" s="726"/>
      <c r="TSE268" s="726"/>
      <c r="TSF268" s="726"/>
      <c r="TSG268" s="726"/>
      <c r="TSH268" s="726"/>
      <c r="TSI268" s="726"/>
      <c r="TSJ268" s="726"/>
      <c r="TSK268" s="726"/>
      <c r="TSL268" s="726"/>
      <c r="TSM268" s="726"/>
      <c r="TSN268" s="726"/>
      <c r="TSO268" s="726"/>
      <c r="TSP268" s="726"/>
      <c r="TSQ268" s="726"/>
      <c r="TSR268" s="726"/>
      <c r="TSS268" s="726"/>
      <c r="TST268" s="726"/>
      <c r="TSU268" s="726"/>
      <c r="TSV268" s="726"/>
      <c r="TSW268" s="726"/>
      <c r="TSX268" s="726"/>
      <c r="TSY268" s="726"/>
      <c r="TSZ268" s="726"/>
      <c r="TTA268" s="726"/>
      <c r="TTB268" s="726"/>
      <c r="TTC268" s="726"/>
      <c r="TTD268" s="726"/>
      <c r="TTE268" s="726"/>
      <c r="TTF268" s="726"/>
      <c r="TTG268" s="726"/>
      <c r="TTH268" s="726"/>
      <c r="TTI268" s="726"/>
      <c r="TTJ268" s="726"/>
      <c r="TTK268" s="726"/>
      <c r="TTL268" s="726"/>
      <c r="TTM268" s="726"/>
      <c r="TTN268" s="726"/>
      <c r="TTO268" s="726"/>
      <c r="TTP268" s="726"/>
      <c r="TTQ268" s="726"/>
      <c r="TTR268" s="726"/>
      <c r="TTS268" s="726"/>
      <c r="TTT268" s="726"/>
      <c r="TTU268" s="726"/>
      <c r="TTV268" s="726"/>
      <c r="TTW268" s="726"/>
      <c r="TTX268" s="726"/>
      <c r="TTY268" s="726"/>
      <c r="TTZ268" s="726"/>
      <c r="TUA268" s="726"/>
      <c r="TUB268" s="726"/>
      <c r="TUC268" s="726"/>
      <c r="TUD268" s="726"/>
      <c r="TUE268" s="726"/>
      <c r="TUF268" s="726"/>
      <c r="TUG268" s="726"/>
      <c r="TUH268" s="726"/>
      <c r="TUI268" s="726"/>
      <c r="TUJ268" s="726"/>
      <c r="TUK268" s="726"/>
      <c r="TUL268" s="726"/>
      <c r="TUM268" s="726"/>
      <c r="TUN268" s="726"/>
      <c r="TUO268" s="726"/>
      <c r="TUP268" s="726"/>
      <c r="TUQ268" s="726"/>
      <c r="TUR268" s="726"/>
      <c r="TUS268" s="726"/>
      <c r="TUT268" s="726"/>
      <c r="TUU268" s="726"/>
      <c r="TUV268" s="726"/>
      <c r="TUW268" s="726"/>
      <c r="TUX268" s="726"/>
      <c r="TUY268" s="726"/>
      <c r="TUZ268" s="726"/>
      <c r="TVA268" s="726"/>
      <c r="TVB268" s="726"/>
      <c r="TVC268" s="726"/>
      <c r="TVD268" s="726"/>
      <c r="TVE268" s="726"/>
      <c r="TVF268" s="726"/>
      <c r="TVG268" s="726"/>
      <c r="TVH268" s="726"/>
      <c r="TVI268" s="726"/>
      <c r="TVJ268" s="726"/>
      <c r="TVK268" s="726"/>
      <c r="TVL268" s="726"/>
      <c r="TVM268" s="726"/>
      <c r="TVN268" s="726"/>
      <c r="TVO268" s="726"/>
      <c r="TVP268" s="726"/>
      <c r="TVQ268" s="726"/>
      <c r="TVR268" s="726"/>
      <c r="TVS268" s="726"/>
      <c r="TVT268" s="726"/>
      <c r="TVU268" s="726"/>
      <c r="TVV268" s="726"/>
      <c r="TVW268" s="726"/>
      <c r="TVX268" s="726"/>
      <c r="TVY268" s="726"/>
      <c r="TVZ268" s="726"/>
      <c r="TWA268" s="726"/>
      <c r="TWB268" s="726"/>
      <c r="TWC268" s="726"/>
      <c r="TWD268" s="726"/>
      <c r="TWE268" s="726"/>
      <c r="TWF268" s="726"/>
      <c r="TWG268" s="726"/>
      <c r="TWH268" s="726"/>
      <c r="TWI268" s="726"/>
      <c r="TWJ268" s="726"/>
      <c r="TWK268" s="726"/>
      <c r="TWL268" s="726"/>
      <c r="TWM268" s="726"/>
      <c r="TWN268" s="726"/>
      <c r="TWO268" s="726"/>
      <c r="TWP268" s="726"/>
      <c r="TWQ268" s="726"/>
      <c r="TWR268" s="726"/>
      <c r="TWS268" s="726"/>
      <c r="TWT268" s="726"/>
      <c r="TWU268" s="726"/>
      <c r="TWV268" s="726"/>
      <c r="TWW268" s="726"/>
      <c r="TWX268" s="726"/>
      <c r="TWY268" s="726"/>
      <c r="TWZ268" s="726"/>
      <c r="TXA268" s="726"/>
      <c r="TXB268" s="726"/>
      <c r="TXC268" s="726"/>
      <c r="TXD268" s="726"/>
      <c r="TXE268" s="726"/>
      <c r="TXF268" s="726"/>
      <c r="TXG268" s="726"/>
      <c r="TXH268" s="726"/>
      <c r="TXI268" s="726"/>
      <c r="TXJ268" s="726"/>
      <c r="TXK268" s="726"/>
      <c r="TXL268" s="726"/>
      <c r="TXM268" s="726"/>
      <c r="TXN268" s="726"/>
      <c r="TXO268" s="726"/>
      <c r="TXP268" s="726"/>
      <c r="TXQ268" s="726"/>
      <c r="TXR268" s="726"/>
      <c r="TXS268" s="726"/>
      <c r="TXT268" s="726"/>
      <c r="TXU268" s="726"/>
      <c r="TXV268" s="726"/>
      <c r="TXW268" s="726"/>
      <c r="TXX268" s="726"/>
      <c r="TXY268" s="726"/>
      <c r="TXZ268" s="726"/>
      <c r="TYA268" s="726"/>
      <c r="TYB268" s="726"/>
      <c r="TYC268" s="726"/>
      <c r="TYD268" s="726"/>
      <c r="TYE268" s="726"/>
      <c r="TYF268" s="726"/>
      <c r="TYG268" s="726"/>
      <c r="TYH268" s="726"/>
      <c r="TYI268" s="726"/>
      <c r="TYJ268" s="726"/>
      <c r="TYK268" s="726"/>
      <c r="TYL268" s="726"/>
      <c r="TYM268" s="726"/>
      <c r="TYN268" s="726"/>
      <c r="TYO268" s="726"/>
      <c r="TYP268" s="726"/>
      <c r="TYQ268" s="726"/>
      <c r="TYR268" s="726"/>
      <c r="TYS268" s="726"/>
      <c r="TYT268" s="726"/>
      <c r="TYU268" s="726"/>
      <c r="TYV268" s="726"/>
      <c r="TYW268" s="726"/>
      <c r="TYX268" s="726"/>
      <c r="TYY268" s="726"/>
      <c r="TYZ268" s="726"/>
      <c r="TZA268" s="726"/>
      <c r="TZB268" s="726"/>
      <c r="TZC268" s="726"/>
      <c r="TZD268" s="726"/>
      <c r="TZE268" s="726"/>
      <c r="TZF268" s="726"/>
      <c r="TZG268" s="726"/>
      <c r="TZH268" s="726"/>
      <c r="TZI268" s="726"/>
      <c r="TZJ268" s="726"/>
      <c r="TZK268" s="726"/>
      <c r="TZL268" s="726"/>
      <c r="TZM268" s="726"/>
      <c r="TZN268" s="726"/>
      <c r="TZO268" s="726"/>
      <c r="TZP268" s="726"/>
      <c r="TZQ268" s="726"/>
      <c r="TZR268" s="726"/>
      <c r="TZS268" s="726"/>
      <c r="TZT268" s="726"/>
      <c r="TZU268" s="726"/>
      <c r="TZV268" s="726"/>
      <c r="TZW268" s="726"/>
      <c r="TZX268" s="726"/>
      <c r="TZY268" s="726"/>
      <c r="TZZ268" s="726"/>
      <c r="UAA268" s="726"/>
      <c r="UAB268" s="726"/>
      <c r="UAC268" s="726"/>
      <c r="UAD268" s="726"/>
      <c r="UAE268" s="726"/>
      <c r="UAF268" s="726"/>
      <c r="UAG268" s="726"/>
      <c r="UAH268" s="726"/>
      <c r="UAI268" s="726"/>
      <c r="UAJ268" s="726"/>
      <c r="UAK268" s="726"/>
      <c r="UAL268" s="726"/>
      <c r="UAM268" s="726"/>
      <c r="UAN268" s="726"/>
      <c r="UAO268" s="726"/>
      <c r="UAP268" s="726"/>
      <c r="UAQ268" s="726"/>
      <c r="UAR268" s="726"/>
      <c r="UAS268" s="726"/>
      <c r="UAT268" s="726"/>
      <c r="UAU268" s="726"/>
      <c r="UAV268" s="726"/>
      <c r="UAW268" s="726"/>
      <c r="UAX268" s="726"/>
      <c r="UAY268" s="726"/>
      <c r="UAZ268" s="726"/>
      <c r="UBA268" s="726"/>
      <c r="UBB268" s="726"/>
      <c r="UBC268" s="726"/>
      <c r="UBD268" s="726"/>
      <c r="UBE268" s="726"/>
      <c r="UBF268" s="726"/>
      <c r="UBG268" s="726"/>
      <c r="UBH268" s="726"/>
      <c r="UBI268" s="726"/>
      <c r="UBJ268" s="726"/>
      <c r="UBK268" s="726"/>
      <c r="UBL268" s="726"/>
      <c r="UBM268" s="726"/>
      <c r="UBN268" s="726"/>
      <c r="UBO268" s="726"/>
      <c r="UBP268" s="726"/>
      <c r="UBQ268" s="726"/>
      <c r="UBR268" s="726"/>
      <c r="UBS268" s="726"/>
      <c r="UBT268" s="726"/>
      <c r="UBU268" s="726"/>
      <c r="UBV268" s="726"/>
      <c r="UBW268" s="726"/>
      <c r="UBX268" s="726"/>
      <c r="UBY268" s="726"/>
      <c r="UBZ268" s="726"/>
      <c r="UCA268" s="726"/>
      <c r="UCB268" s="726"/>
      <c r="UCC268" s="726"/>
      <c r="UCD268" s="726"/>
      <c r="UCE268" s="726"/>
      <c r="UCF268" s="726"/>
      <c r="UCG268" s="726"/>
      <c r="UCH268" s="726"/>
      <c r="UCI268" s="726"/>
      <c r="UCJ268" s="726"/>
      <c r="UCK268" s="726"/>
      <c r="UCL268" s="726"/>
      <c r="UCM268" s="726"/>
      <c r="UCN268" s="726"/>
      <c r="UCO268" s="726"/>
      <c r="UCP268" s="726"/>
      <c r="UCQ268" s="726"/>
      <c r="UCR268" s="726"/>
      <c r="UCS268" s="726"/>
      <c r="UCT268" s="726"/>
      <c r="UCU268" s="726"/>
      <c r="UCV268" s="726"/>
      <c r="UCW268" s="726"/>
      <c r="UCX268" s="726"/>
      <c r="UCY268" s="726"/>
      <c r="UCZ268" s="726"/>
      <c r="UDA268" s="726"/>
      <c r="UDB268" s="726"/>
      <c r="UDC268" s="726"/>
      <c r="UDD268" s="726"/>
      <c r="UDE268" s="726"/>
      <c r="UDF268" s="726"/>
      <c r="UDG268" s="726"/>
      <c r="UDH268" s="726"/>
      <c r="UDI268" s="726"/>
      <c r="UDJ268" s="726"/>
      <c r="UDK268" s="726"/>
      <c r="UDL268" s="726"/>
      <c r="UDM268" s="726"/>
      <c r="UDN268" s="726"/>
      <c r="UDO268" s="726"/>
      <c r="UDP268" s="726"/>
      <c r="UDQ268" s="726"/>
      <c r="UDR268" s="726"/>
      <c r="UDS268" s="726"/>
      <c r="UDT268" s="726"/>
      <c r="UDU268" s="726"/>
      <c r="UDV268" s="726"/>
      <c r="UDW268" s="726"/>
      <c r="UDX268" s="726"/>
      <c r="UDY268" s="726"/>
      <c r="UDZ268" s="726"/>
      <c r="UEA268" s="726"/>
      <c r="UEB268" s="726"/>
      <c r="UEC268" s="726"/>
      <c r="UED268" s="726"/>
      <c r="UEE268" s="726"/>
      <c r="UEF268" s="726"/>
      <c r="UEG268" s="726"/>
      <c r="UEH268" s="726"/>
      <c r="UEI268" s="726"/>
      <c r="UEJ268" s="726"/>
      <c r="UEK268" s="726"/>
      <c r="UEL268" s="726"/>
      <c r="UEM268" s="726"/>
      <c r="UEN268" s="726"/>
      <c r="UEO268" s="726"/>
      <c r="UEP268" s="726"/>
      <c r="UEQ268" s="726"/>
      <c r="UER268" s="726"/>
      <c r="UES268" s="726"/>
      <c r="UET268" s="726"/>
      <c r="UEU268" s="726"/>
      <c r="UEV268" s="726"/>
      <c r="UEW268" s="726"/>
      <c r="UEX268" s="726"/>
      <c r="UEY268" s="726"/>
      <c r="UEZ268" s="726"/>
      <c r="UFA268" s="726"/>
      <c r="UFB268" s="726"/>
      <c r="UFC268" s="726"/>
      <c r="UFD268" s="726"/>
      <c r="UFE268" s="726"/>
      <c r="UFF268" s="726"/>
      <c r="UFG268" s="726"/>
      <c r="UFH268" s="726"/>
      <c r="UFI268" s="726"/>
      <c r="UFJ268" s="726"/>
      <c r="UFK268" s="726"/>
      <c r="UFL268" s="726"/>
      <c r="UFM268" s="726"/>
      <c r="UFN268" s="726"/>
      <c r="UFO268" s="726"/>
      <c r="UFP268" s="726"/>
      <c r="UFQ268" s="726"/>
      <c r="UFR268" s="726"/>
      <c r="UFS268" s="726"/>
      <c r="UFT268" s="726"/>
      <c r="UFU268" s="726"/>
      <c r="UFV268" s="726"/>
      <c r="UFW268" s="726"/>
      <c r="UFX268" s="726"/>
      <c r="UFY268" s="726"/>
      <c r="UFZ268" s="726"/>
      <c r="UGA268" s="726"/>
      <c r="UGB268" s="726"/>
      <c r="UGC268" s="726"/>
      <c r="UGD268" s="726"/>
      <c r="UGE268" s="726"/>
      <c r="UGF268" s="726"/>
      <c r="UGG268" s="726"/>
      <c r="UGH268" s="726"/>
      <c r="UGI268" s="726"/>
      <c r="UGJ268" s="726"/>
      <c r="UGK268" s="726"/>
      <c r="UGL268" s="726"/>
      <c r="UGM268" s="726"/>
      <c r="UGN268" s="726"/>
      <c r="UGO268" s="726"/>
      <c r="UGP268" s="726"/>
      <c r="UGQ268" s="726"/>
      <c r="UGR268" s="726"/>
      <c r="UGS268" s="726"/>
      <c r="UGT268" s="726"/>
      <c r="UGU268" s="726"/>
      <c r="UGV268" s="726"/>
      <c r="UGW268" s="726"/>
      <c r="UGX268" s="726"/>
      <c r="UGY268" s="726"/>
      <c r="UGZ268" s="726"/>
      <c r="UHA268" s="726"/>
      <c r="UHB268" s="726"/>
      <c r="UHC268" s="726"/>
      <c r="UHD268" s="726"/>
      <c r="UHE268" s="726"/>
      <c r="UHF268" s="726"/>
      <c r="UHG268" s="726"/>
      <c r="UHH268" s="726"/>
      <c r="UHI268" s="726"/>
      <c r="UHJ268" s="726"/>
      <c r="UHK268" s="726"/>
      <c r="UHL268" s="726"/>
      <c r="UHM268" s="726"/>
      <c r="UHN268" s="726"/>
      <c r="UHO268" s="726"/>
      <c r="UHP268" s="726"/>
      <c r="UHQ268" s="726"/>
      <c r="UHR268" s="726"/>
      <c r="UHS268" s="726"/>
      <c r="UHT268" s="726"/>
      <c r="UHU268" s="726"/>
      <c r="UHV268" s="726"/>
      <c r="UHW268" s="726"/>
      <c r="UHX268" s="726"/>
      <c r="UHY268" s="726"/>
      <c r="UHZ268" s="726"/>
      <c r="UIA268" s="726"/>
      <c r="UIB268" s="726"/>
      <c r="UIC268" s="726"/>
      <c r="UID268" s="726"/>
      <c r="UIE268" s="726"/>
      <c r="UIF268" s="726"/>
      <c r="UIG268" s="726"/>
      <c r="UIH268" s="726"/>
      <c r="UII268" s="726"/>
      <c r="UIJ268" s="726"/>
      <c r="UIK268" s="726"/>
      <c r="UIL268" s="726"/>
      <c r="UIM268" s="726"/>
      <c r="UIN268" s="726"/>
      <c r="UIO268" s="726"/>
      <c r="UIP268" s="726"/>
      <c r="UIQ268" s="726"/>
      <c r="UIR268" s="726"/>
      <c r="UIS268" s="726"/>
      <c r="UIT268" s="726"/>
      <c r="UIU268" s="726"/>
      <c r="UIV268" s="726"/>
      <c r="UIW268" s="726"/>
      <c r="UIX268" s="726"/>
      <c r="UIY268" s="726"/>
      <c r="UIZ268" s="726"/>
      <c r="UJA268" s="726"/>
      <c r="UJB268" s="726"/>
      <c r="UJC268" s="726"/>
      <c r="UJD268" s="726"/>
      <c r="UJE268" s="726"/>
      <c r="UJF268" s="726"/>
      <c r="UJG268" s="726"/>
      <c r="UJH268" s="726"/>
      <c r="UJI268" s="726"/>
      <c r="UJJ268" s="726"/>
      <c r="UJK268" s="726"/>
      <c r="UJL268" s="726"/>
      <c r="UJM268" s="726"/>
      <c r="UJN268" s="726"/>
      <c r="UJO268" s="726"/>
      <c r="UJP268" s="726"/>
      <c r="UJQ268" s="726"/>
      <c r="UJR268" s="726"/>
      <c r="UJS268" s="726"/>
      <c r="UJT268" s="726"/>
      <c r="UJU268" s="726"/>
      <c r="UJV268" s="726"/>
      <c r="UJW268" s="726"/>
      <c r="UJX268" s="726"/>
      <c r="UJY268" s="726"/>
      <c r="UJZ268" s="726"/>
      <c r="UKA268" s="726"/>
      <c r="UKB268" s="726"/>
      <c r="UKC268" s="726"/>
      <c r="UKD268" s="726"/>
      <c r="UKE268" s="726"/>
      <c r="UKF268" s="726"/>
      <c r="UKG268" s="726"/>
      <c r="UKH268" s="726"/>
      <c r="UKI268" s="726"/>
      <c r="UKJ268" s="726"/>
      <c r="UKK268" s="726"/>
      <c r="UKL268" s="726"/>
      <c r="UKM268" s="726"/>
      <c r="UKN268" s="726"/>
      <c r="UKO268" s="726"/>
      <c r="UKP268" s="726"/>
      <c r="UKQ268" s="726"/>
      <c r="UKR268" s="726"/>
      <c r="UKS268" s="726"/>
      <c r="UKT268" s="726"/>
      <c r="UKU268" s="726"/>
      <c r="UKV268" s="726"/>
      <c r="UKW268" s="726"/>
      <c r="UKX268" s="726"/>
      <c r="UKY268" s="726"/>
      <c r="UKZ268" s="726"/>
      <c r="ULA268" s="726"/>
      <c r="ULB268" s="726"/>
      <c r="ULC268" s="726"/>
      <c r="ULD268" s="726"/>
      <c r="ULE268" s="726"/>
      <c r="ULF268" s="726"/>
      <c r="ULG268" s="726"/>
      <c r="ULH268" s="726"/>
      <c r="ULI268" s="726"/>
      <c r="ULJ268" s="726"/>
      <c r="ULK268" s="726"/>
      <c r="ULL268" s="726"/>
      <c r="ULM268" s="726"/>
      <c r="ULN268" s="726"/>
      <c r="ULO268" s="726"/>
      <c r="ULP268" s="726"/>
      <c r="ULQ268" s="726"/>
      <c r="ULR268" s="726"/>
      <c r="ULS268" s="726"/>
      <c r="ULT268" s="726"/>
      <c r="ULU268" s="726"/>
      <c r="ULV268" s="726"/>
      <c r="ULW268" s="726"/>
      <c r="ULX268" s="726"/>
      <c r="ULY268" s="726"/>
      <c r="ULZ268" s="726"/>
      <c r="UMA268" s="726"/>
      <c r="UMB268" s="726"/>
      <c r="UMC268" s="726"/>
      <c r="UMD268" s="726"/>
      <c r="UME268" s="726"/>
      <c r="UMF268" s="726"/>
      <c r="UMG268" s="726"/>
      <c r="UMH268" s="726"/>
      <c r="UMI268" s="726"/>
      <c r="UMJ268" s="726"/>
      <c r="UMK268" s="726"/>
      <c r="UML268" s="726"/>
      <c r="UMM268" s="726"/>
      <c r="UMN268" s="726"/>
      <c r="UMO268" s="726"/>
      <c r="UMP268" s="726"/>
      <c r="UMQ268" s="726"/>
      <c r="UMR268" s="726"/>
      <c r="UMS268" s="726"/>
      <c r="UMT268" s="726"/>
      <c r="UMU268" s="726"/>
      <c r="UMV268" s="726"/>
      <c r="UMW268" s="726"/>
      <c r="UMX268" s="726"/>
      <c r="UMY268" s="726"/>
      <c r="UMZ268" s="726"/>
      <c r="UNA268" s="726"/>
      <c r="UNB268" s="726"/>
      <c r="UNC268" s="726"/>
      <c r="UND268" s="726"/>
      <c r="UNE268" s="726"/>
      <c r="UNF268" s="726"/>
      <c r="UNG268" s="726"/>
      <c r="UNH268" s="726"/>
      <c r="UNI268" s="726"/>
      <c r="UNJ268" s="726"/>
      <c r="UNK268" s="726"/>
      <c r="UNL268" s="726"/>
      <c r="UNM268" s="726"/>
      <c r="UNN268" s="726"/>
      <c r="UNO268" s="726"/>
      <c r="UNP268" s="726"/>
      <c r="UNQ268" s="726"/>
      <c r="UNR268" s="726"/>
      <c r="UNS268" s="726"/>
      <c r="UNT268" s="726"/>
      <c r="UNU268" s="726"/>
      <c r="UNV268" s="726"/>
      <c r="UNW268" s="726"/>
      <c r="UNX268" s="726"/>
      <c r="UNY268" s="726"/>
      <c r="UNZ268" s="726"/>
      <c r="UOA268" s="726"/>
      <c r="UOB268" s="726"/>
      <c r="UOC268" s="726"/>
      <c r="UOD268" s="726"/>
      <c r="UOE268" s="726"/>
      <c r="UOF268" s="726"/>
      <c r="UOG268" s="726"/>
      <c r="UOH268" s="726"/>
      <c r="UOI268" s="726"/>
      <c r="UOJ268" s="726"/>
      <c r="UOK268" s="726"/>
      <c r="UOL268" s="726"/>
      <c r="UOM268" s="726"/>
      <c r="UON268" s="726"/>
      <c r="UOO268" s="726"/>
      <c r="UOP268" s="726"/>
      <c r="UOQ268" s="726"/>
      <c r="UOR268" s="726"/>
      <c r="UOS268" s="726"/>
      <c r="UOT268" s="726"/>
      <c r="UOU268" s="726"/>
      <c r="UOV268" s="726"/>
      <c r="UOW268" s="726"/>
      <c r="UOX268" s="726"/>
      <c r="UOY268" s="726"/>
      <c r="UOZ268" s="726"/>
      <c r="UPA268" s="726"/>
      <c r="UPB268" s="726"/>
      <c r="UPC268" s="726"/>
      <c r="UPD268" s="726"/>
      <c r="UPE268" s="726"/>
      <c r="UPF268" s="726"/>
      <c r="UPG268" s="726"/>
      <c r="UPH268" s="726"/>
      <c r="UPI268" s="726"/>
      <c r="UPJ268" s="726"/>
      <c r="UPK268" s="726"/>
      <c r="UPL268" s="726"/>
      <c r="UPM268" s="726"/>
      <c r="UPN268" s="726"/>
      <c r="UPO268" s="726"/>
      <c r="UPP268" s="726"/>
      <c r="UPQ268" s="726"/>
      <c r="UPR268" s="726"/>
      <c r="UPS268" s="726"/>
      <c r="UPT268" s="726"/>
      <c r="UPU268" s="726"/>
      <c r="UPV268" s="726"/>
      <c r="UPW268" s="726"/>
      <c r="UPX268" s="726"/>
      <c r="UPY268" s="726"/>
      <c r="UPZ268" s="726"/>
      <c r="UQA268" s="726"/>
      <c r="UQB268" s="726"/>
      <c r="UQC268" s="726"/>
      <c r="UQD268" s="726"/>
      <c r="UQE268" s="726"/>
      <c r="UQF268" s="726"/>
      <c r="UQG268" s="726"/>
      <c r="UQH268" s="726"/>
      <c r="UQI268" s="726"/>
      <c r="UQJ268" s="726"/>
      <c r="UQK268" s="726"/>
      <c r="UQL268" s="726"/>
      <c r="UQM268" s="726"/>
      <c r="UQN268" s="726"/>
      <c r="UQO268" s="726"/>
      <c r="UQP268" s="726"/>
      <c r="UQQ268" s="726"/>
      <c r="UQR268" s="726"/>
      <c r="UQS268" s="726"/>
      <c r="UQT268" s="726"/>
      <c r="UQU268" s="726"/>
      <c r="UQV268" s="726"/>
      <c r="UQW268" s="726"/>
      <c r="UQX268" s="726"/>
      <c r="UQY268" s="726"/>
      <c r="UQZ268" s="726"/>
      <c r="URA268" s="726"/>
      <c r="URB268" s="726"/>
      <c r="URC268" s="726"/>
      <c r="URD268" s="726"/>
      <c r="URE268" s="726"/>
      <c r="URF268" s="726"/>
      <c r="URG268" s="726"/>
      <c r="URH268" s="726"/>
      <c r="URI268" s="726"/>
      <c r="URJ268" s="726"/>
      <c r="URK268" s="726"/>
      <c r="URL268" s="726"/>
      <c r="URM268" s="726"/>
      <c r="URN268" s="726"/>
      <c r="URO268" s="726"/>
      <c r="URP268" s="726"/>
      <c r="URQ268" s="726"/>
      <c r="URR268" s="726"/>
      <c r="URS268" s="726"/>
      <c r="URT268" s="726"/>
      <c r="URU268" s="726"/>
      <c r="URV268" s="726"/>
      <c r="URW268" s="726"/>
      <c r="URX268" s="726"/>
      <c r="URY268" s="726"/>
      <c r="URZ268" s="726"/>
      <c r="USA268" s="726"/>
      <c r="USB268" s="726"/>
      <c r="USC268" s="726"/>
      <c r="USD268" s="726"/>
      <c r="USE268" s="726"/>
      <c r="USF268" s="726"/>
      <c r="USG268" s="726"/>
      <c r="USH268" s="726"/>
      <c r="USI268" s="726"/>
      <c r="USJ268" s="726"/>
      <c r="USK268" s="726"/>
      <c r="USL268" s="726"/>
      <c r="USM268" s="726"/>
      <c r="USN268" s="726"/>
      <c r="USO268" s="726"/>
      <c r="USP268" s="726"/>
      <c r="USQ268" s="726"/>
      <c r="USR268" s="726"/>
      <c r="USS268" s="726"/>
      <c r="UST268" s="726"/>
      <c r="USU268" s="726"/>
      <c r="USV268" s="726"/>
      <c r="USW268" s="726"/>
      <c r="USX268" s="726"/>
      <c r="USY268" s="726"/>
      <c r="USZ268" s="726"/>
      <c r="UTA268" s="726"/>
      <c r="UTB268" s="726"/>
      <c r="UTC268" s="726"/>
      <c r="UTD268" s="726"/>
      <c r="UTE268" s="726"/>
      <c r="UTF268" s="726"/>
      <c r="UTG268" s="726"/>
      <c r="UTH268" s="726"/>
      <c r="UTI268" s="726"/>
      <c r="UTJ268" s="726"/>
      <c r="UTK268" s="726"/>
      <c r="UTL268" s="726"/>
      <c r="UTM268" s="726"/>
      <c r="UTN268" s="726"/>
      <c r="UTO268" s="726"/>
      <c r="UTP268" s="726"/>
      <c r="UTQ268" s="726"/>
      <c r="UTR268" s="726"/>
      <c r="UTS268" s="726"/>
      <c r="UTT268" s="726"/>
      <c r="UTU268" s="726"/>
      <c r="UTV268" s="726"/>
      <c r="UTW268" s="726"/>
      <c r="UTX268" s="726"/>
      <c r="UTY268" s="726"/>
      <c r="UTZ268" s="726"/>
      <c r="UUA268" s="726"/>
      <c r="UUB268" s="726"/>
      <c r="UUC268" s="726"/>
      <c r="UUD268" s="726"/>
      <c r="UUE268" s="726"/>
      <c r="UUF268" s="726"/>
      <c r="UUG268" s="726"/>
      <c r="UUH268" s="726"/>
      <c r="UUI268" s="726"/>
      <c r="UUJ268" s="726"/>
      <c r="UUK268" s="726"/>
      <c r="UUL268" s="726"/>
      <c r="UUM268" s="726"/>
      <c r="UUN268" s="726"/>
      <c r="UUO268" s="726"/>
      <c r="UUP268" s="726"/>
      <c r="UUQ268" s="726"/>
      <c r="UUR268" s="726"/>
      <c r="UUS268" s="726"/>
      <c r="UUT268" s="726"/>
      <c r="UUU268" s="726"/>
      <c r="UUV268" s="726"/>
      <c r="UUW268" s="726"/>
      <c r="UUX268" s="726"/>
      <c r="UUY268" s="726"/>
      <c r="UUZ268" s="726"/>
      <c r="UVA268" s="726"/>
      <c r="UVB268" s="726"/>
      <c r="UVC268" s="726"/>
      <c r="UVD268" s="726"/>
      <c r="UVE268" s="726"/>
      <c r="UVF268" s="726"/>
      <c r="UVG268" s="726"/>
      <c r="UVH268" s="726"/>
      <c r="UVI268" s="726"/>
      <c r="UVJ268" s="726"/>
      <c r="UVK268" s="726"/>
      <c r="UVL268" s="726"/>
      <c r="UVM268" s="726"/>
      <c r="UVN268" s="726"/>
      <c r="UVO268" s="726"/>
      <c r="UVP268" s="726"/>
      <c r="UVQ268" s="726"/>
      <c r="UVR268" s="726"/>
      <c r="UVS268" s="726"/>
      <c r="UVT268" s="726"/>
      <c r="UVU268" s="726"/>
      <c r="UVV268" s="726"/>
      <c r="UVW268" s="726"/>
      <c r="UVX268" s="726"/>
      <c r="UVY268" s="726"/>
      <c r="UVZ268" s="726"/>
      <c r="UWA268" s="726"/>
      <c r="UWB268" s="726"/>
      <c r="UWC268" s="726"/>
      <c r="UWD268" s="726"/>
      <c r="UWE268" s="726"/>
      <c r="UWF268" s="726"/>
      <c r="UWG268" s="726"/>
      <c r="UWH268" s="726"/>
      <c r="UWI268" s="726"/>
      <c r="UWJ268" s="726"/>
      <c r="UWK268" s="726"/>
      <c r="UWL268" s="726"/>
      <c r="UWM268" s="726"/>
      <c r="UWN268" s="726"/>
      <c r="UWO268" s="726"/>
      <c r="UWP268" s="726"/>
      <c r="UWQ268" s="726"/>
      <c r="UWR268" s="726"/>
      <c r="UWS268" s="726"/>
      <c r="UWT268" s="726"/>
      <c r="UWU268" s="726"/>
      <c r="UWV268" s="726"/>
      <c r="UWW268" s="726"/>
      <c r="UWX268" s="726"/>
      <c r="UWY268" s="726"/>
      <c r="UWZ268" s="726"/>
      <c r="UXA268" s="726"/>
      <c r="UXB268" s="726"/>
      <c r="UXC268" s="726"/>
      <c r="UXD268" s="726"/>
      <c r="UXE268" s="726"/>
      <c r="UXF268" s="726"/>
      <c r="UXG268" s="726"/>
      <c r="UXH268" s="726"/>
      <c r="UXI268" s="726"/>
      <c r="UXJ268" s="726"/>
      <c r="UXK268" s="726"/>
      <c r="UXL268" s="726"/>
      <c r="UXM268" s="726"/>
      <c r="UXN268" s="726"/>
      <c r="UXO268" s="726"/>
      <c r="UXP268" s="726"/>
      <c r="UXQ268" s="726"/>
      <c r="UXR268" s="726"/>
      <c r="UXS268" s="726"/>
      <c r="UXT268" s="726"/>
      <c r="UXU268" s="726"/>
      <c r="UXV268" s="726"/>
      <c r="UXW268" s="726"/>
      <c r="UXX268" s="726"/>
      <c r="UXY268" s="726"/>
      <c r="UXZ268" s="726"/>
      <c r="UYA268" s="726"/>
      <c r="UYB268" s="726"/>
      <c r="UYC268" s="726"/>
      <c r="UYD268" s="726"/>
      <c r="UYE268" s="726"/>
      <c r="UYF268" s="726"/>
      <c r="UYG268" s="726"/>
      <c r="UYH268" s="726"/>
      <c r="UYI268" s="726"/>
      <c r="UYJ268" s="726"/>
      <c r="UYK268" s="726"/>
      <c r="UYL268" s="726"/>
      <c r="UYM268" s="726"/>
      <c r="UYN268" s="726"/>
      <c r="UYO268" s="726"/>
      <c r="UYP268" s="726"/>
      <c r="UYQ268" s="726"/>
      <c r="UYR268" s="726"/>
      <c r="UYS268" s="726"/>
      <c r="UYT268" s="726"/>
      <c r="UYU268" s="726"/>
      <c r="UYV268" s="726"/>
      <c r="UYW268" s="726"/>
      <c r="UYX268" s="726"/>
      <c r="UYY268" s="726"/>
      <c r="UYZ268" s="726"/>
      <c r="UZA268" s="726"/>
      <c r="UZB268" s="726"/>
      <c r="UZC268" s="726"/>
      <c r="UZD268" s="726"/>
      <c r="UZE268" s="726"/>
      <c r="UZF268" s="726"/>
      <c r="UZG268" s="726"/>
      <c r="UZH268" s="726"/>
      <c r="UZI268" s="726"/>
      <c r="UZJ268" s="726"/>
      <c r="UZK268" s="726"/>
      <c r="UZL268" s="726"/>
      <c r="UZM268" s="726"/>
      <c r="UZN268" s="726"/>
      <c r="UZO268" s="726"/>
      <c r="UZP268" s="726"/>
      <c r="UZQ268" s="726"/>
      <c r="UZR268" s="726"/>
      <c r="UZS268" s="726"/>
      <c r="UZT268" s="726"/>
      <c r="UZU268" s="726"/>
      <c r="UZV268" s="726"/>
      <c r="UZW268" s="726"/>
      <c r="UZX268" s="726"/>
      <c r="UZY268" s="726"/>
      <c r="UZZ268" s="726"/>
      <c r="VAA268" s="726"/>
      <c r="VAB268" s="726"/>
      <c r="VAC268" s="726"/>
      <c r="VAD268" s="726"/>
      <c r="VAE268" s="726"/>
      <c r="VAF268" s="726"/>
      <c r="VAG268" s="726"/>
      <c r="VAH268" s="726"/>
      <c r="VAI268" s="726"/>
      <c r="VAJ268" s="726"/>
      <c r="VAK268" s="726"/>
      <c r="VAL268" s="726"/>
      <c r="VAM268" s="726"/>
      <c r="VAN268" s="726"/>
      <c r="VAO268" s="726"/>
      <c r="VAP268" s="726"/>
      <c r="VAQ268" s="726"/>
      <c r="VAR268" s="726"/>
      <c r="VAS268" s="726"/>
      <c r="VAT268" s="726"/>
      <c r="VAU268" s="726"/>
      <c r="VAV268" s="726"/>
      <c r="VAW268" s="726"/>
      <c r="VAX268" s="726"/>
      <c r="VAY268" s="726"/>
      <c r="VAZ268" s="726"/>
      <c r="VBA268" s="726"/>
      <c r="VBB268" s="726"/>
      <c r="VBC268" s="726"/>
      <c r="VBD268" s="726"/>
      <c r="VBE268" s="726"/>
      <c r="VBF268" s="726"/>
      <c r="VBG268" s="726"/>
      <c r="VBH268" s="726"/>
      <c r="VBI268" s="726"/>
      <c r="VBJ268" s="726"/>
      <c r="VBK268" s="726"/>
      <c r="VBL268" s="726"/>
      <c r="VBM268" s="726"/>
      <c r="VBN268" s="726"/>
      <c r="VBO268" s="726"/>
      <c r="VBP268" s="726"/>
      <c r="VBQ268" s="726"/>
      <c r="VBR268" s="726"/>
      <c r="VBS268" s="726"/>
      <c r="VBT268" s="726"/>
      <c r="VBU268" s="726"/>
      <c r="VBV268" s="726"/>
      <c r="VBW268" s="726"/>
      <c r="VBX268" s="726"/>
      <c r="VBY268" s="726"/>
      <c r="VBZ268" s="726"/>
      <c r="VCA268" s="726"/>
      <c r="VCB268" s="726"/>
      <c r="VCC268" s="726"/>
      <c r="VCD268" s="726"/>
      <c r="VCE268" s="726"/>
      <c r="VCF268" s="726"/>
      <c r="VCG268" s="726"/>
      <c r="VCH268" s="726"/>
      <c r="VCI268" s="726"/>
      <c r="VCJ268" s="726"/>
      <c r="VCK268" s="726"/>
      <c r="VCL268" s="726"/>
      <c r="VCM268" s="726"/>
      <c r="VCN268" s="726"/>
      <c r="VCO268" s="726"/>
      <c r="VCP268" s="726"/>
      <c r="VCQ268" s="726"/>
      <c r="VCR268" s="726"/>
      <c r="VCS268" s="726"/>
      <c r="VCT268" s="726"/>
      <c r="VCU268" s="726"/>
      <c r="VCV268" s="726"/>
      <c r="VCW268" s="726"/>
      <c r="VCX268" s="726"/>
      <c r="VCY268" s="726"/>
      <c r="VCZ268" s="726"/>
      <c r="VDA268" s="726"/>
      <c r="VDB268" s="726"/>
      <c r="VDC268" s="726"/>
      <c r="VDD268" s="726"/>
      <c r="VDE268" s="726"/>
      <c r="VDF268" s="726"/>
      <c r="VDG268" s="726"/>
      <c r="VDH268" s="726"/>
      <c r="VDI268" s="726"/>
      <c r="VDJ268" s="726"/>
      <c r="VDK268" s="726"/>
      <c r="VDL268" s="726"/>
      <c r="VDM268" s="726"/>
      <c r="VDN268" s="726"/>
      <c r="VDO268" s="726"/>
      <c r="VDP268" s="726"/>
      <c r="VDQ268" s="726"/>
      <c r="VDR268" s="726"/>
      <c r="VDS268" s="726"/>
      <c r="VDT268" s="726"/>
      <c r="VDU268" s="726"/>
      <c r="VDV268" s="726"/>
      <c r="VDW268" s="726"/>
      <c r="VDX268" s="726"/>
      <c r="VDY268" s="726"/>
      <c r="VDZ268" s="726"/>
      <c r="VEA268" s="726"/>
      <c r="VEB268" s="726"/>
      <c r="VEC268" s="726"/>
      <c r="VED268" s="726"/>
      <c r="VEE268" s="726"/>
      <c r="VEF268" s="726"/>
      <c r="VEG268" s="726"/>
      <c r="VEH268" s="726"/>
      <c r="VEI268" s="726"/>
      <c r="VEJ268" s="726"/>
      <c r="VEK268" s="726"/>
      <c r="VEL268" s="726"/>
      <c r="VEM268" s="726"/>
      <c r="VEN268" s="726"/>
      <c r="VEO268" s="726"/>
      <c r="VEP268" s="726"/>
      <c r="VEQ268" s="726"/>
      <c r="VER268" s="726"/>
      <c r="VES268" s="726"/>
      <c r="VET268" s="726"/>
      <c r="VEU268" s="726"/>
      <c r="VEV268" s="726"/>
      <c r="VEW268" s="726"/>
      <c r="VEX268" s="726"/>
      <c r="VEY268" s="726"/>
      <c r="VEZ268" s="726"/>
      <c r="VFA268" s="726"/>
      <c r="VFB268" s="726"/>
      <c r="VFC268" s="726"/>
      <c r="VFD268" s="726"/>
      <c r="VFE268" s="726"/>
      <c r="VFF268" s="726"/>
      <c r="VFG268" s="726"/>
      <c r="VFH268" s="726"/>
      <c r="VFI268" s="726"/>
      <c r="VFJ268" s="726"/>
      <c r="VFK268" s="726"/>
      <c r="VFL268" s="726"/>
      <c r="VFM268" s="726"/>
      <c r="VFN268" s="726"/>
      <c r="VFO268" s="726"/>
      <c r="VFP268" s="726"/>
      <c r="VFQ268" s="726"/>
      <c r="VFR268" s="726"/>
      <c r="VFS268" s="726"/>
      <c r="VFT268" s="726"/>
      <c r="VFU268" s="726"/>
      <c r="VFV268" s="726"/>
      <c r="VFW268" s="726"/>
      <c r="VFX268" s="726"/>
      <c r="VFY268" s="726"/>
      <c r="VFZ268" s="726"/>
      <c r="VGA268" s="726"/>
      <c r="VGB268" s="726"/>
      <c r="VGC268" s="726"/>
      <c r="VGD268" s="726"/>
      <c r="VGE268" s="726"/>
      <c r="VGF268" s="726"/>
      <c r="VGG268" s="726"/>
      <c r="VGH268" s="726"/>
      <c r="VGI268" s="726"/>
      <c r="VGJ268" s="726"/>
      <c r="VGK268" s="726"/>
      <c r="VGL268" s="726"/>
      <c r="VGM268" s="726"/>
      <c r="VGN268" s="726"/>
      <c r="VGO268" s="726"/>
      <c r="VGP268" s="726"/>
      <c r="VGQ268" s="726"/>
      <c r="VGR268" s="726"/>
      <c r="VGS268" s="726"/>
      <c r="VGT268" s="726"/>
      <c r="VGU268" s="726"/>
      <c r="VGV268" s="726"/>
      <c r="VGW268" s="726"/>
      <c r="VGX268" s="726"/>
      <c r="VGY268" s="726"/>
      <c r="VGZ268" s="726"/>
      <c r="VHA268" s="726"/>
      <c r="VHB268" s="726"/>
      <c r="VHC268" s="726"/>
      <c r="VHD268" s="726"/>
      <c r="VHE268" s="726"/>
      <c r="VHF268" s="726"/>
      <c r="VHG268" s="726"/>
      <c r="VHH268" s="726"/>
      <c r="VHI268" s="726"/>
      <c r="VHJ268" s="726"/>
      <c r="VHK268" s="726"/>
      <c r="VHL268" s="726"/>
      <c r="VHM268" s="726"/>
      <c r="VHN268" s="726"/>
      <c r="VHO268" s="726"/>
      <c r="VHP268" s="726"/>
      <c r="VHQ268" s="726"/>
      <c r="VHR268" s="726"/>
      <c r="VHS268" s="726"/>
      <c r="VHT268" s="726"/>
      <c r="VHU268" s="726"/>
      <c r="VHV268" s="726"/>
      <c r="VHW268" s="726"/>
      <c r="VHX268" s="726"/>
      <c r="VHY268" s="726"/>
      <c r="VHZ268" s="726"/>
      <c r="VIA268" s="726"/>
      <c r="VIB268" s="726"/>
      <c r="VIC268" s="726"/>
      <c r="VID268" s="726"/>
      <c r="VIE268" s="726"/>
      <c r="VIF268" s="726"/>
      <c r="VIG268" s="726"/>
      <c r="VIH268" s="726"/>
      <c r="VII268" s="726"/>
      <c r="VIJ268" s="726"/>
      <c r="VIK268" s="726"/>
      <c r="VIL268" s="726"/>
      <c r="VIM268" s="726"/>
      <c r="VIN268" s="726"/>
      <c r="VIO268" s="726"/>
      <c r="VIP268" s="726"/>
      <c r="VIQ268" s="726"/>
      <c r="VIR268" s="726"/>
      <c r="VIS268" s="726"/>
      <c r="VIT268" s="726"/>
      <c r="VIU268" s="726"/>
      <c r="VIV268" s="726"/>
      <c r="VIW268" s="726"/>
      <c r="VIX268" s="726"/>
      <c r="VIY268" s="726"/>
      <c r="VIZ268" s="726"/>
      <c r="VJA268" s="726"/>
      <c r="VJB268" s="726"/>
      <c r="VJC268" s="726"/>
      <c r="VJD268" s="726"/>
      <c r="VJE268" s="726"/>
      <c r="VJF268" s="726"/>
      <c r="VJG268" s="726"/>
      <c r="VJH268" s="726"/>
      <c r="VJI268" s="726"/>
      <c r="VJJ268" s="726"/>
      <c r="VJK268" s="726"/>
      <c r="VJL268" s="726"/>
      <c r="VJM268" s="726"/>
      <c r="VJN268" s="726"/>
      <c r="VJO268" s="726"/>
      <c r="VJP268" s="726"/>
      <c r="VJQ268" s="726"/>
      <c r="VJR268" s="726"/>
      <c r="VJS268" s="726"/>
      <c r="VJT268" s="726"/>
      <c r="VJU268" s="726"/>
      <c r="VJV268" s="726"/>
      <c r="VJW268" s="726"/>
      <c r="VJX268" s="726"/>
      <c r="VJY268" s="726"/>
      <c r="VJZ268" s="726"/>
      <c r="VKA268" s="726"/>
      <c r="VKB268" s="726"/>
      <c r="VKC268" s="726"/>
      <c r="VKD268" s="726"/>
      <c r="VKE268" s="726"/>
      <c r="VKF268" s="726"/>
      <c r="VKG268" s="726"/>
      <c r="VKH268" s="726"/>
      <c r="VKI268" s="726"/>
      <c r="VKJ268" s="726"/>
      <c r="VKK268" s="726"/>
      <c r="VKL268" s="726"/>
      <c r="VKM268" s="726"/>
      <c r="VKN268" s="726"/>
      <c r="VKO268" s="726"/>
      <c r="VKP268" s="726"/>
      <c r="VKQ268" s="726"/>
      <c r="VKR268" s="726"/>
      <c r="VKS268" s="726"/>
      <c r="VKT268" s="726"/>
      <c r="VKU268" s="726"/>
      <c r="VKV268" s="726"/>
      <c r="VKW268" s="726"/>
      <c r="VKX268" s="726"/>
      <c r="VKY268" s="726"/>
      <c r="VKZ268" s="726"/>
      <c r="VLA268" s="726"/>
      <c r="VLB268" s="726"/>
      <c r="VLC268" s="726"/>
      <c r="VLD268" s="726"/>
      <c r="VLE268" s="726"/>
      <c r="VLF268" s="726"/>
      <c r="VLG268" s="726"/>
      <c r="VLH268" s="726"/>
      <c r="VLI268" s="726"/>
      <c r="VLJ268" s="726"/>
      <c r="VLK268" s="726"/>
      <c r="VLL268" s="726"/>
      <c r="VLM268" s="726"/>
      <c r="VLN268" s="726"/>
      <c r="VLO268" s="726"/>
      <c r="VLP268" s="726"/>
      <c r="VLQ268" s="726"/>
      <c r="VLR268" s="726"/>
      <c r="VLS268" s="726"/>
      <c r="VLT268" s="726"/>
      <c r="VLU268" s="726"/>
      <c r="VLV268" s="726"/>
      <c r="VLW268" s="726"/>
      <c r="VLX268" s="726"/>
      <c r="VLY268" s="726"/>
      <c r="VLZ268" s="726"/>
      <c r="VMA268" s="726"/>
      <c r="VMB268" s="726"/>
      <c r="VMC268" s="726"/>
      <c r="VMD268" s="726"/>
      <c r="VME268" s="726"/>
      <c r="VMF268" s="726"/>
      <c r="VMG268" s="726"/>
      <c r="VMH268" s="726"/>
      <c r="VMI268" s="726"/>
      <c r="VMJ268" s="726"/>
      <c r="VMK268" s="726"/>
      <c r="VML268" s="726"/>
      <c r="VMM268" s="726"/>
      <c r="VMN268" s="726"/>
      <c r="VMO268" s="726"/>
      <c r="VMP268" s="726"/>
      <c r="VMQ268" s="726"/>
      <c r="VMR268" s="726"/>
      <c r="VMS268" s="726"/>
      <c r="VMT268" s="726"/>
      <c r="VMU268" s="726"/>
      <c r="VMV268" s="726"/>
      <c r="VMW268" s="726"/>
      <c r="VMX268" s="726"/>
      <c r="VMY268" s="726"/>
      <c r="VMZ268" s="726"/>
      <c r="VNA268" s="726"/>
      <c r="VNB268" s="726"/>
      <c r="VNC268" s="726"/>
      <c r="VND268" s="726"/>
      <c r="VNE268" s="726"/>
      <c r="VNF268" s="726"/>
      <c r="VNG268" s="726"/>
      <c r="VNH268" s="726"/>
      <c r="VNI268" s="726"/>
      <c r="VNJ268" s="726"/>
      <c r="VNK268" s="726"/>
      <c r="VNL268" s="726"/>
      <c r="VNM268" s="726"/>
      <c r="VNN268" s="726"/>
      <c r="VNO268" s="726"/>
      <c r="VNP268" s="726"/>
      <c r="VNQ268" s="726"/>
      <c r="VNR268" s="726"/>
      <c r="VNS268" s="726"/>
      <c r="VNT268" s="726"/>
      <c r="VNU268" s="726"/>
      <c r="VNV268" s="726"/>
      <c r="VNW268" s="726"/>
      <c r="VNX268" s="726"/>
      <c r="VNY268" s="726"/>
      <c r="VNZ268" s="726"/>
      <c r="VOA268" s="726"/>
      <c r="VOB268" s="726"/>
      <c r="VOC268" s="726"/>
      <c r="VOD268" s="726"/>
      <c r="VOE268" s="726"/>
      <c r="VOF268" s="726"/>
      <c r="VOG268" s="726"/>
      <c r="VOH268" s="726"/>
      <c r="VOI268" s="726"/>
      <c r="VOJ268" s="726"/>
      <c r="VOK268" s="726"/>
      <c r="VOL268" s="726"/>
      <c r="VOM268" s="726"/>
      <c r="VON268" s="726"/>
      <c r="VOO268" s="726"/>
      <c r="VOP268" s="726"/>
      <c r="VOQ268" s="726"/>
      <c r="VOR268" s="726"/>
      <c r="VOS268" s="726"/>
      <c r="VOT268" s="726"/>
      <c r="VOU268" s="726"/>
      <c r="VOV268" s="726"/>
      <c r="VOW268" s="726"/>
      <c r="VOX268" s="726"/>
      <c r="VOY268" s="726"/>
      <c r="VOZ268" s="726"/>
      <c r="VPA268" s="726"/>
      <c r="VPB268" s="726"/>
      <c r="VPC268" s="726"/>
      <c r="VPD268" s="726"/>
      <c r="VPE268" s="726"/>
      <c r="VPF268" s="726"/>
      <c r="VPG268" s="726"/>
      <c r="VPH268" s="726"/>
      <c r="VPI268" s="726"/>
      <c r="VPJ268" s="726"/>
      <c r="VPK268" s="726"/>
      <c r="VPL268" s="726"/>
      <c r="VPM268" s="726"/>
      <c r="VPN268" s="726"/>
      <c r="VPO268" s="726"/>
      <c r="VPP268" s="726"/>
      <c r="VPQ268" s="726"/>
      <c r="VPR268" s="726"/>
      <c r="VPS268" s="726"/>
      <c r="VPT268" s="726"/>
      <c r="VPU268" s="726"/>
      <c r="VPV268" s="726"/>
      <c r="VPW268" s="726"/>
      <c r="VPX268" s="726"/>
      <c r="VPY268" s="726"/>
      <c r="VPZ268" s="726"/>
      <c r="VQA268" s="726"/>
      <c r="VQB268" s="726"/>
      <c r="VQC268" s="726"/>
      <c r="VQD268" s="726"/>
      <c r="VQE268" s="726"/>
      <c r="VQF268" s="726"/>
      <c r="VQG268" s="726"/>
      <c r="VQH268" s="726"/>
      <c r="VQI268" s="726"/>
      <c r="VQJ268" s="726"/>
      <c r="VQK268" s="726"/>
      <c r="VQL268" s="726"/>
      <c r="VQM268" s="726"/>
      <c r="VQN268" s="726"/>
      <c r="VQO268" s="726"/>
      <c r="VQP268" s="726"/>
      <c r="VQQ268" s="726"/>
      <c r="VQR268" s="726"/>
      <c r="VQS268" s="726"/>
      <c r="VQT268" s="726"/>
      <c r="VQU268" s="726"/>
      <c r="VQV268" s="726"/>
      <c r="VQW268" s="726"/>
      <c r="VQX268" s="726"/>
      <c r="VQY268" s="726"/>
      <c r="VQZ268" s="726"/>
      <c r="VRA268" s="726"/>
      <c r="VRB268" s="726"/>
      <c r="VRC268" s="726"/>
      <c r="VRD268" s="726"/>
      <c r="VRE268" s="726"/>
      <c r="VRF268" s="726"/>
      <c r="VRG268" s="726"/>
      <c r="VRH268" s="726"/>
      <c r="VRI268" s="726"/>
      <c r="VRJ268" s="726"/>
      <c r="VRK268" s="726"/>
      <c r="VRL268" s="726"/>
      <c r="VRM268" s="726"/>
      <c r="VRN268" s="726"/>
      <c r="VRO268" s="726"/>
      <c r="VRP268" s="726"/>
      <c r="VRQ268" s="726"/>
      <c r="VRR268" s="726"/>
      <c r="VRS268" s="726"/>
      <c r="VRT268" s="726"/>
      <c r="VRU268" s="726"/>
      <c r="VRV268" s="726"/>
      <c r="VRW268" s="726"/>
      <c r="VRX268" s="726"/>
      <c r="VRY268" s="726"/>
      <c r="VRZ268" s="726"/>
      <c r="VSA268" s="726"/>
      <c r="VSB268" s="726"/>
      <c r="VSC268" s="726"/>
      <c r="VSD268" s="726"/>
      <c r="VSE268" s="726"/>
      <c r="VSF268" s="726"/>
      <c r="VSG268" s="726"/>
      <c r="VSH268" s="726"/>
      <c r="VSI268" s="726"/>
      <c r="VSJ268" s="726"/>
      <c r="VSK268" s="726"/>
      <c r="VSL268" s="726"/>
      <c r="VSM268" s="726"/>
      <c r="VSN268" s="726"/>
      <c r="VSO268" s="726"/>
      <c r="VSP268" s="726"/>
      <c r="VSQ268" s="726"/>
      <c r="VSR268" s="726"/>
      <c r="VSS268" s="726"/>
      <c r="VST268" s="726"/>
      <c r="VSU268" s="726"/>
      <c r="VSV268" s="726"/>
      <c r="VSW268" s="726"/>
      <c r="VSX268" s="726"/>
      <c r="VSY268" s="726"/>
      <c r="VSZ268" s="726"/>
      <c r="VTA268" s="726"/>
      <c r="VTB268" s="726"/>
      <c r="VTC268" s="726"/>
      <c r="VTD268" s="726"/>
      <c r="VTE268" s="726"/>
      <c r="VTF268" s="726"/>
      <c r="VTG268" s="726"/>
      <c r="VTH268" s="726"/>
      <c r="VTI268" s="726"/>
      <c r="VTJ268" s="726"/>
      <c r="VTK268" s="726"/>
      <c r="VTL268" s="726"/>
      <c r="VTM268" s="726"/>
      <c r="VTN268" s="726"/>
      <c r="VTO268" s="726"/>
      <c r="VTP268" s="726"/>
      <c r="VTQ268" s="726"/>
      <c r="VTR268" s="726"/>
      <c r="VTS268" s="726"/>
      <c r="VTT268" s="726"/>
      <c r="VTU268" s="726"/>
      <c r="VTV268" s="726"/>
      <c r="VTW268" s="726"/>
      <c r="VTX268" s="726"/>
      <c r="VTY268" s="726"/>
      <c r="VTZ268" s="726"/>
      <c r="VUA268" s="726"/>
      <c r="VUB268" s="726"/>
      <c r="VUC268" s="726"/>
      <c r="VUD268" s="726"/>
      <c r="VUE268" s="726"/>
      <c r="VUF268" s="726"/>
      <c r="VUG268" s="726"/>
      <c r="VUH268" s="726"/>
      <c r="VUI268" s="726"/>
      <c r="VUJ268" s="726"/>
      <c r="VUK268" s="726"/>
      <c r="VUL268" s="726"/>
      <c r="VUM268" s="726"/>
      <c r="VUN268" s="726"/>
      <c r="VUO268" s="726"/>
      <c r="VUP268" s="726"/>
      <c r="VUQ268" s="726"/>
      <c r="VUR268" s="726"/>
      <c r="VUS268" s="726"/>
      <c r="VUT268" s="726"/>
      <c r="VUU268" s="726"/>
      <c r="VUV268" s="726"/>
      <c r="VUW268" s="726"/>
      <c r="VUX268" s="726"/>
      <c r="VUY268" s="726"/>
      <c r="VUZ268" s="726"/>
      <c r="VVA268" s="726"/>
      <c r="VVB268" s="726"/>
      <c r="VVC268" s="726"/>
      <c r="VVD268" s="726"/>
      <c r="VVE268" s="726"/>
      <c r="VVF268" s="726"/>
      <c r="VVG268" s="726"/>
      <c r="VVH268" s="726"/>
      <c r="VVI268" s="726"/>
      <c r="VVJ268" s="726"/>
      <c r="VVK268" s="726"/>
      <c r="VVL268" s="726"/>
      <c r="VVM268" s="726"/>
      <c r="VVN268" s="726"/>
      <c r="VVO268" s="726"/>
      <c r="VVP268" s="726"/>
      <c r="VVQ268" s="726"/>
      <c r="VVR268" s="726"/>
      <c r="VVS268" s="726"/>
      <c r="VVT268" s="726"/>
      <c r="VVU268" s="726"/>
      <c r="VVV268" s="726"/>
      <c r="VVW268" s="726"/>
      <c r="VVX268" s="726"/>
      <c r="VVY268" s="726"/>
      <c r="VVZ268" s="726"/>
      <c r="VWA268" s="726"/>
      <c r="VWB268" s="726"/>
      <c r="VWC268" s="726"/>
      <c r="VWD268" s="726"/>
      <c r="VWE268" s="726"/>
      <c r="VWF268" s="726"/>
      <c r="VWG268" s="726"/>
      <c r="VWH268" s="726"/>
      <c r="VWI268" s="726"/>
      <c r="VWJ268" s="726"/>
      <c r="VWK268" s="726"/>
      <c r="VWL268" s="726"/>
      <c r="VWM268" s="726"/>
      <c r="VWN268" s="726"/>
      <c r="VWO268" s="726"/>
      <c r="VWP268" s="726"/>
      <c r="VWQ268" s="726"/>
      <c r="VWR268" s="726"/>
      <c r="VWS268" s="726"/>
      <c r="VWT268" s="726"/>
      <c r="VWU268" s="726"/>
      <c r="VWV268" s="726"/>
      <c r="VWW268" s="726"/>
      <c r="VWX268" s="726"/>
      <c r="VWY268" s="726"/>
      <c r="VWZ268" s="726"/>
      <c r="VXA268" s="726"/>
      <c r="VXB268" s="726"/>
      <c r="VXC268" s="726"/>
      <c r="VXD268" s="726"/>
      <c r="VXE268" s="726"/>
      <c r="VXF268" s="726"/>
      <c r="VXG268" s="726"/>
      <c r="VXH268" s="726"/>
      <c r="VXI268" s="726"/>
      <c r="VXJ268" s="726"/>
      <c r="VXK268" s="726"/>
      <c r="VXL268" s="726"/>
      <c r="VXM268" s="726"/>
      <c r="VXN268" s="726"/>
      <c r="VXO268" s="726"/>
      <c r="VXP268" s="726"/>
      <c r="VXQ268" s="726"/>
      <c r="VXR268" s="726"/>
      <c r="VXS268" s="726"/>
      <c r="VXT268" s="726"/>
      <c r="VXU268" s="726"/>
      <c r="VXV268" s="726"/>
      <c r="VXW268" s="726"/>
      <c r="VXX268" s="726"/>
      <c r="VXY268" s="726"/>
      <c r="VXZ268" s="726"/>
      <c r="VYA268" s="726"/>
      <c r="VYB268" s="726"/>
      <c r="VYC268" s="726"/>
      <c r="VYD268" s="726"/>
      <c r="VYE268" s="726"/>
      <c r="VYF268" s="726"/>
      <c r="VYG268" s="726"/>
      <c r="VYH268" s="726"/>
      <c r="VYI268" s="726"/>
      <c r="VYJ268" s="726"/>
      <c r="VYK268" s="726"/>
      <c r="VYL268" s="726"/>
      <c r="VYM268" s="726"/>
      <c r="VYN268" s="726"/>
      <c r="VYO268" s="726"/>
      <c r="VYP268" s="726"/>
      <c r="VYQ268" s="726"/>
      <c r="VYR268" s="726"/>
      <c r="VYS268" s="726"/>
      <c r="VYT268" s="726"/>
      <c r="VYU268" s="726"/>
      <c r="VYV268" s="726"/>
      <c r="VYW268" s="726"/>
      <c r="VYX268" s="726"/>
      <c r="VYY268" s="726"/>
      <c r="VYZ268" s="726"/>
      <c r="VZA268" s="726"/>
      <c r="VZB268" s="726"/>
      <c r="VZC268" s="726"/>
      <c r="VZD268" s="726"/>
      <c r="VZE268" s="726"/>
      <c r="VZF268" s="726"/>
      <c r="VZG268" s="726"/>
      <c r="VZH268" s="726"/>
      <c r="VZI268" s="726"/>
      <c r="VZJ268" s="726"/>
      <c r="VZK268" s="726"/>
      <c r="VZL268" s="726"/>
      <c r="VZM268" s="726"/>
      <c r="VZN268" s="726"/>
      <c r="VZO268" s="726"/>
      <c r="VZP268" s="726"/>
      <c r="VZQ268" s="726"/>
      <c r="VZR268" s="726"/>
      <c r="VZS268" s="726"/>
      <c r="VZT268" s="726"/>
      <c r="VZU268" s="726"/>
      <c r="VZV268" s="726"/>
      <c r="VZW268" s="726"/>
      <c r="VZX268" s="726"/>
      <c r="VZY268" s="726"/>
      <c r="VZZ268" s="726"/>
      <c r="WAA268" s="726"/>
      <c r="WAB268" s="726"/>
      <c r="WAC268" s="726"/>
      <c r="WAD268" s="726"/>
      <c r="WAE268" s="726"/>
      <c r="WAF268" s="726"/>
      <c r="WAG268" s="726"/>
      <c r="WAH268" s="726"/>
      <c r="WAI268" s="726"/>
      <c r="WAJ268" s="726"/>
      <c r="WAK268" s="726"/>
      <c r="WAL268" s="726"/>
      <c r="WAM268" s="726"/>
      <c r="WAN268" s="726"/>
      <c r="WAO268" s="726"/>
      <c r="WAP268" s="726"/>
      <c r="WAQ268" s="726"/>
      <c r="WAR268" s="726"/>
      <c r="WAS268" s="726"/>
      <c r="WAT268" s="726"/>
      <c r="WAU268" s="726"/>
      <c r="WAV268" s="726"/>
      <c r="WAW268" s="726"/>
      <c r="WAX268" s="726"/>
      <c r="WAY268" s="726"/>
      <c r="WAZ268" s="726"/>
      <c r="WBA268" s="726"/>
      <c r="WBB268" s="726"/>
      <c r="WBC268" s="726"/>
      <c r="WBD268" s="726"/>
      <c r="WBE268" s="726"/>
      <c r="WBF268" s="726"/>
      <c r="WBG268" s="726"/>
      <c r="WBH268" s="726"/>
      <c r="WBI268" s="726"/>
      <c r="WBJ268" s="726"/>
      <c r="WBK268" s="726"/>
      <c r="WBL268" s="726"/>
      <c r="WBM268" s="726"/>
      <c r="WBN268" s="726"/>
      <c r="WBO268" s="726"/>
      <c r="WBP268" s="726"/>
      <c r="WBQ268" s="726"/>
      <c r="WBR268" s="726"/>
      <c r="WBS268" s="726"/>
      <c r="WBT268" s="726"/>
      <c r="WBU268" s="726"/>
      <c r="WBV268" s="726"/>
      <c r="WBW268" s="726"/>
      <c r="WBX268" s="726"/>
      <c r="WBY268" s="726"/>
      <c r="WBZ268" s="726"/>
      <c r="WCA268" s="726"/>
      <c r="WCB268" s="726"/>
      <c r="WCC268" s="726"/>
      <c r="WCD268" s="726"/>
      <c r="WCE268" s="726"/>
      <c r="WCF268" s="726"/>
      <c r="WCG268" s="726"/>
      <c r="WCH268" s="726"/>
      <c r="WCI268" s="726"/>
      <c r="WCJ268" s="726"/>
      <c r="WCK268" s="726"/>
      <c r="WCL268" s="726"/>
      <c r="WCM268" s="726"/>
      <c r="WCN268" s="726"/>
      <c r="WCO268" s="726"/>
      <c r="WCP268" s="726"/>
      <c r="WCQ268" s="726"/>
      <c r="WCR268" s="726"/>
      <c r="WCS268" s="726"/>
      <c r="WCT268" s="726"/>
      <c r="WCU268" s="726"/>
      <c r="WCV268" s="726"/>
      <c r="WCW268" s="726"/>
      <c r="WCX268" s="726"/>
      <c r="WCY268" s="726"/>
      <c r="WCZ268" s="726"/>
      <c r="WDA268" s="726"/>
      <c r="WDB268" s="726"/>
      <c r="WDC268" s="726"/>
      <c r="WDD268" s="726"/>
      <c r="WDE268" s="726"/>
      <c r="WDF268" s="726"/>
      <c r="WDG268" s="726"/>
      <c r="WDH268" s="726"/>
      <c r="WDI268" s="726"/>
      <c r="WDJ268" s="726"/>
      <c r="WDK268" s="726"/>
      <c r="WDL268" s="726"/>
      <c r="WDM268" s="726"/>
      <c r="WDN268" s="726"/>
      <c r="WDO268" s="726"/>
      <c r="WDP268" s="726"/>
      <c r="WDQ268" s="726"/>
      <c r="WDR268" s="726"/>
      <c r="WDS268" s="726"/>
      <c r="WDT268" s="726"/>
      <c r="WDU268" s="726"/>
      <c r="WDV268" s="726"/>
      <c r="WDW268" s="726"/>
      <c r="WDX268" s="726"/>
      <c r="WDY268" s="726"/>
      <c r="WDZ268" s="726"/>
      <c r="WEA268" s="726"/>
      <c r="WEB268" s="726"/>
      <c r="WEC268" s="726"/>
      <c r="WED268" s="726"/>
      <c r="WEE268" s="726"/>
      <c r="WEF268" s="726"/>
      <c r="WEG268" s="726"/>
      <c r="WEH268" s="726"/>
      <c r="WEI268" s="726"/>
      <c r="WEJ268" s="726"/>
      <c r="WEK268" s="726"/>
      <c r="WEL268" s="726"/>
      <c r="WEM268" s="726"/>
      <c r="WEN268" s="726"/>
      <c r="WEO268" s="726"/>
      <c r="WEP268" s="726"/>
      <c r="WEQ268" s="726"/>
      <c r="WER268" s="726"/>
      <c r="WES268" s="726"/>
      <c r="WET268" s="726"/>
      <c r="WEU268" s="726"/>
      <c r="WEV268" s="726"/>
      <c r="WEW268" s="726"/>
      <c r="WEX268" s="726"/>
      <c r="WEY268" s="726"/>
      <c r="WEZ268" s="726"/>
      <c r="WFA268" s="726"/>
      <c r="WFB268" s="726"/>
      <c r="WFC268" s="726"/>
      <c r="WFD268" s="726"/>
      <c r="WFE268" s="726"/>
      <c r="WFF268" s="726"/>
      <c r="WFG268" s="726"/>
      <c r="WFH268" s="726"/>
      <c r="WFI268" s="726"/>
      <c r="WFJ268" s="726"/>
      <c r="WFK268" s="726"/>
      <c r="WFL268" s="726"/>
      <c r="WFM268" s="726"/>
      <c r="WFN268" s="726"/>
      <c r="WFO268" s="726"/>
      <c r="WFP268" s="726"/>
      <c r="WFQ268" s="726"/>
      <c r="WFR268" s="726"/>
      <c r="WFS268" s="726"/>
      <c r="WFT268" s="726"/>
      <c r="WFU268" s="726"/>
      <c r="WFV268" s="726"/>
      <c r="WFW268" s="726"/>
      <c r="WFX268" s="726"/>
      <c r="WFY268" s="726"/>
      <c r="WFZ268" s="726"/>
      <c r="WGA268" s="726"/>
      <c r="WGB268" s="726"/>
      <c r="WGC268" s="726"/>
      <c r="WGD268" s="726"/>
      <c r="WGE268" s="726"/>
      <c r="WGF268" s="726"/>
      <c r="WGG268" s="726"/>
      <c r="WGH268" s="726"/>
      <c r="WGI268" s="726"/>
      <c r="WGJ268" s="726"/>
      <c r="WGK268" s="726"/>
      <c r="WGL268" s="726"/>
      <c r="WGM268" s="726"/>
      <c r="WGN268" s="726"/>
      <c r="WGO268" s="726"/>
      <c r="WGP268" s="726"/>
      <c r="WGQ268" s="726"/>
      <c r="WGR268" s="726"/>
      <c r="WGS268" s="726"/>
      <c r="WGT268" s="726"/>
      <c r="WGU268" s="726"/>
      <c r="WGV268" s="726"/>
      <c r="WGW268" s="726"/>
      <c r="WGX268" s="726"/>
      <c r="WGY268" s="726"/>
      <c r="WGZ268" s="726"/>
      <c r="WHA268" s="726"/>
      <c r="WHB268" s="726"/>
      <c r="WHC268" s="726"/>
      <c r="WHD268" s="726"/>
      <c r="WHE268" s="726"/>
      <c r="WHF268" s="726"/>
      <c r="WHG268" s="726"/>
      <c r="WHH268" s="726"/>
      <c r="WHI268" s="726"/>
      <c r="WHJ268" s="726"/>
      <c r="WHK268" s="726"/>
      <c r="WHL268" s="726"/>
      <c r="WHM268" s="726"/>
      <c r="WHN268" s="726"/>
      <c r="WHO268" s="726"/>
      <c r="WHP268" s="726"/>
      <c r="WHQ268" s="726"/>
      <c r="WHR268" s="726"/>
      <c r="WHS268" s="726"/>
      <c r="WHT268" s="726"/>
      <c r="WHU268" s="726"/>
      <c r="WHV268" s="726"/>
      <c r="WHW268" s="726"/>
      <c r="WHX268" s="726"/>
      <c r="WHY268" s="726"/>
      <c r="WHZ268" s="726"/>
      <c r="WIA268" s="726"/>
      <c r="WIB268" s="726"/>
      <c r="WIC268" s="726"/>
      <c r="WID268" s="726"/>
      <c r="WIE268" s="726"/>
      <c r="WIF268" s="726"/>
      <c r="WIG268" s="726"/>
      <c r="WIH268" s="726"/>
      <c r="WII268" s="726"/>
      <c r="WIJ268" s="726"/>
      <c r="WIK268" s="726"/>
      <c r="WIL268" s="726"/>
      <c r="WIM268" s="726"/>
      <c r="WIN268" s="726"/>
      <c r="WIO268" s="726"/>
      <c r="WIP268" s="726"/>
      <c r="WIQ268" s="726"/>
      <c r="WIR268" s="726"/>
      <c r="WIS268" s="726"/>
      <c r="WIT268" s="726"/>
      <c r="WIU268" s="726"/>
      <c r="WIV268" s="726"/>
      <c r="WIW268" s="726"/>
      <c r="WIX268" s="726"/>
      <c r="WIY268" s="726"/>
      <c r="WIZ268" s="726"/>
      <c r="WJA268" s="726"/>
      <c r="WJB268" s="726"/>
      <c r="WJC268" s="726"/>
      <c r="WJD268" s="726"/>
      <c r="WJE268" s="726"/>
      <c r="WJF268" s="726"/>
      <c r="WJG268" s="726"/>
      <c r="WJH268" s="726"/>
      <c r="WJI268" s="726"/>
      <c r="WJJ268" s="726"/>
      <c r="WJK268" s="726"/>
      <c r="WJL268" s="726"/>
      <c r="WJM268" s="726"/>
      <c r="WJN268" s="726"/>
      <c r="WJO268" s="726"/>
      <c r="WJP268" s="726"/>
      <c r="WJQ268" s="726"/>
      <c r="WJR268" s="726"/>
      <c r="WJS268" s="726"/>
      <c r="WJT268" s="726"/>
      <c r="WJU268" s="726"/>
      <c r="WJV268" s="726"/>
      <c r="WJW268" s="726"/>
      <c r="WJX268" s="726"/>
      <c r="WJY268" s="726"/>
      <c r="WJZ268" s="726"/>
      <c r="WKA268" s="726"/>
      <c r="WKB268" s="726"/>
      <c r="WKC268" s="726"/>
      <c r="WKD268" s="726"/>
      <c r="WKE268" s="726"/>
      <c r="WKF268" s="726"/>
      <c r="WKG268" s="726"/>
      <c r="WKH268" s="726"/>
      <c r="WKI268" s="726"/>
      <c r="WKJ268" s="726"/>
      <c r="WKK268" s="726"/>
      <c r="WKL268" s="726"/>
      <c r="WKM268" s="726"/>
      <c r="WKN268" s="726"/>
      <c r="WKO268" s="726"/>
      <c r="WKP268" s="726"/>
      <c r="WKQ268" s="726"/>
      <c r="WKR268" s="726"/>
      <c r="WKS268" s="726"/>
      <c r="WKT268" s="726"/>
      <c r="WKU268" s="726"/>
      <c r="WKV268" s="726"/>
      <c r="WKW268" s="726"/>
      <c r="WKX268" s="726"/>
      <c r="WKY268" s="726"/>
      <c r="WKZ268" s="726"/>
      <c r="WLA268" s="726"/>
      <c r="WLB268" s="726"/>
      <c r="WLC268" s="726"/>
      <c r="WLD268" s="726"/>
      <c r="WLE268" s="726"/>
      <c r="WLF268" s="726"/>
      <c r="WLG268" s="726"/>
      <c r="WLH268" s="726"/>
      <c r="WLI268" s="726"/>
      <c r="WLJ268" s="726"/>
      <c r="WLK268" s="726"/>
      <c r="WLL268" s="726"/>
      <c r="WLM268" s="726"/>
      <c r="WLN268" s="726"/>
      <c r="WLO268" s="726"/>
      <c r="WLP268" s="726"/>
      <c r="WLQ268" s="726"/>
      <c r="WLR268" s="726"/>
      <c r="WLS268" s="726"/>
      <c r="WLT268" s="726"/>
      <c r="WLU268" s="726"/>
      <c r="WLV268" s="726"/>
      <c r="WLW268" s="726"/>
      <c r="WLX268" s="726"/>
      <c r="WLY268" s="726"/>
      <c r="WLZ268" s="726"/>
      <c r="WMA268" s="726"/>
      <c r="WMB268" s="726"/>
      <c r="WMC268" s="726"/>
      <c r="WMD268" s="726"/>
      <c r="WME268" s="726"/>
      <c r="WMF268" s="726"/>
      <c r="WMG268" s="726"/>
      <c r="WMH268" s="726"/>
      <c r="WMI268" s="726"/>
      <c r="WMJ268" s="726"/>
      <c r="WMK268" s="726"/>
      <c r="WML268" s="726"/>
      <c r="WMM268" s="726"/>
      <c r="WMN268" s="726"/>
      <c r="WMO268" s="726"/>
      <c r="WMP268" s="726"/>
      <c r="WMQ268" s="726"/>
      <c r="WMR268" s="726"/>
      <c r="WMS268" s="726"/>
      <c r="WMT268" s="726"/>
      <c r="WMU268" s="726"/>
      <c r="WMV268" s="726"/>
      <c r="WMW268" s="726"/>
      <c r="WMX268" s="726"/>
      <c r="WMY268" s="726"/>
      <c r="WMZ268" s="726"/>
      <c r="WNA268" s="726"/>
      <c r="WNB268" s="726"/>
      <c r="WNC268" s="726"/>
      <c r="WND268" s="726"/>
      <c r="WNE268" s="726"/>
      <c r="WNF268" s="726"/>
      <c r="WNG268" s="726"/>
      <c r="WNH268" s="726"/>
      <c r="WNI268" s="726"/>
      <c r="WNJ268" s="726"/>
      <c r="WNK268" s="726"/>
      <c r="WNL268" s="726"/>
      <c r="WNM268" s="726"/>
      <c r="WNN268" s="726"/>
      <c r="WNO268" s="726"/>
      <c r="WNP268" s="726"/>
      <c r="WNQ268" s="726"/>
      <c r="WNR268" s="726"/>
      <c r="WNS268" s="726"/>
      <c r="WNT268" s="726"/>
      <c r="WNU268" s="726"/>
      <c r="WNV268" s="726"/>
      <c r="WNW268" s="726"/>
      <c r="WNX268" s="726"/>
      <c r="WNY268" s="726"/>
      <c r="WNZ268" s="726"/>
      <c r="WOA268" s="726"/>
      <c r="WOB268" s="726"/>
      <c r="WOC268" s="726"/>
      <c r="WOD268" s="726"/>
      <c r="WOE268" s="726"/>
      <c r="WOF268" s="726"/>
      <c r="WOG268" s="726"/>
      <c r="WOH268" s="726"/>
      <c r="WOI268" s="726"/>
      <c r="WOJ268" s="726"/>
      <c r="WOK268" s="726"/>
      <c r="WOL268" s="726"/>
      <c r="WOM268" s="726"/>
      <c r="WON268" s="726"/>
      <c r="WOO268" s="726"/>
      <c r="WOP268" s="726"/>
      <c r="WOQ268" s="726"/>
      <c r="WOR268" s="726"/>
      <c r="WOS268" s="726"/>
      <c r="WOT268" s="726"/>
      <c r="WOU268" s="726"/>
      <c r="WOV268" s="726"/>
      <c r="WOW268" s="726"/>
      <c r="WOX268" s="726"/>
      <c r="WOY268" s="726"/>
      <c r="WOZ268" s="726"/>
      <c r="WPA268" s="726"/>
      <c r="WPB268" s="726"/>
      <c r="WPC268" s="726"/>
      <c r="WPD268" s="726"/>
      <c r="WPE268" s="726"/>
      <c r="WPF268" s="726"/>
      <c r="WPG268" s="726"/>
      <c r="WPH268" s="726"/>
      <c r="WPI268" s="726"/>
      <c r="WPJ268" s="726"/>
      <c r="WPK268" s="726"/>
      <c r="WPL268" s="726"/>
      <c r="WPM268" s="726"/>
      <c r="WPN268" s="726"/>
      <c r="WPO268" s="726"/>
      <c r="WPP268" s="726"/>
      <c r="WPQ268" s="726"/>
      <c r="WPR268" s="726"/>
      <c r="WPS268" s="726"/>
      <c r="WPT268" s="726"/>
      <c r="WPU268" s="726"/>
      <c r="WPV268" s="726"/>
      <c r="WPW268" s="726"/>
      <c r="WPX268" s="726"/>
      <c r="WPY268" s="726"/>
      <c r="WPZ268" s="726"/>
      <c r="WQA268" s="726"/>
      <c r="WQB268" s="726"/>
      <c r="WQC268" s="726"/>
      <c r="WQD268" s="726"/>
      <c r="WQE268" s="726"/>
      <c r="WQF268" s="726"/>
      <c r="WQG268" s="726"/>
      <c r="WQH268" s="726"/>
      <c r="WQI268" s="726"/>
      <c r="WQJ268" s="726"/>
      <c r="WQK268" s="726"/>
      <c r="WQL268" s="726"/>
      <c r="WQM268" s="726"/>
      <c r="WQN268" s="726"/>
      <c r="WQO268" s="726"/>
      <c r="WQP268" s="726"/>
      <c r="WQQ268" s="726"/>
      <c r="WQR268" s="726"/>
      <c r="WQS268" s="726"/>
      <c r="WQT268" s="726"/>
      <c r="WQU268" s="726"/>
      <c r="WQV268" s="726"/>
      <c r="WQW268" s="726"/>
      <c r="WQX268" s="726"/>
      <c r="WQY268" s="726"/>
      <c r="WQZ268" s="726"/>
      <c r="WRA268" s="726"/>
      <c r="WRB268" s="726"/>
      <c r="WRC268" s="726"/>
      <c r="WRD268" s="726"/>
      <c r="WRE268" s="726"/>
      <c r="WRF268" s="726"/>
      <c r="WRG268" s="726"/>
      <c r="WRH268" s="726"/>
      <c r="WRI268" s="726"/>
      <c r="WRJ268" s="726"/>
      <c r="WRK268" s="726"/>
      <c r="WRL268" s="726"/>
      <c r="WRM268" s="726"/>
      <c r="WRN268" s="726"/>
      <c r="WRO268" s="726"/>
      <c r="WRP268" s="726"/>
      <c r="WRQ268" s="726"/>
      <c r="WRR268" s="726"/>
      <c r="WRS268" s="726"/>
      <c r="WRT268" s="726"/>
      <c r="WRU268" s="726"/>
      <c r="WRV268" s="726"/>
      <c r="WRW268" s="726"/>
      <c r="WRX268" s="726"/>
      <c r="WRY268" s="726"/>
      <c r="WRZ268" s="726"/>
      <c r="WSA268" s="726"/>
      <c r="WSB268" s="726"/>
      <c r="WSC268" s="726"/>
      <c r="WSD268" s="726"/>
      <c r="WSE268" s="726"/>
      <c r="WSF268" s="726"/>
      <c r="WSG268" s="726"/>
      <c r="WSH268" s="726"/>
      <c r="WSI268" s="726"/>
      <c r="WSJ268" s="726"/>
      <c r="WSK268" s="726"/>
      <c r="WSL268" s="726"/>
      <c r="WSM268" s="726"/>
      <c r="WSN268" s="726"/>
      <c r="WSO268" s="726"/>
      <c r="WSP268" s="726"/>
      <c r="WSQ268" s="726"/>
      <c r="WSR268" s="726"/>
      <c r="WSS268" s="726"/>
      <c r="WST268" s="726"/>
      <c r="WSU268" s="726"/>
      <c r="WSV268" s="726"/>
      <c r="WSW268" s="726"/>
      <c r="WSX268" s="726"/>
      <c r="WSY268" s="726"/>
      <c r="WSZ268" s="726"/>
      <c r="WTA268" s="726"/>
      <c r="WTB268" s="726"/>
      <c r="WTC268" s="726"/>
      <c r="WTD268" s="726"/>
      <c r="WTE268" s="726"/>
      <c r="WTF268" s="726"/>
      <c r="WTG268" s="726"/>
      <c r="WTH268" s="726"/>
      <c r="WTI268" s="726"/>
      <c r="WTJ268" s="726"/>
      <c r="WTK268" s="726"/>
      <c r="WTL268" s="726"/>
      <c r="WTM268" s="726"/>
      <c r="WTN268" s="726"/>
      <c r="WTO268" s="726"/>
      <c r="WTP268" s="726"/>
      <c r="WTQ268" s="726"/>
      <c r="WTR268" s="726"/>
      <c r="WTS268" s="726"/>
      <c r="WTT268" s="726"/>
      <c r="WTU268" s="726"/>
      <c r="WTV268" s="726"/>
      <c r="WTW268" s="726"/>
      <c r="WTX268" s="726"/>
      <c r="WTY268" s="726"/>
      <c r="WTZ268" s="726"/>
      <c r="WUA268" s="726"/>
      <c r="WUB268" s="726"/>
      <c r="WUC268" s="726"/>
      <c r="WUD268" s="726"/>
      <c r="WUE268" s="726"/>
      <c r="WUF268" s="726"/>
      <c r="WUG268" s="726"/>
      <c r="WUH268" s="726"/>
      <c r="WUI268" s="726"/>
      <c r="WUJ268" s="726"/>
      <c r="WUK268" s="726"/>
      <c r="WUL268" s="726"/>
      <c r="WUM268" s="726"/>
      <c r="WUN268" s="726"/>
      <c r="WUO268" s="726"/>
      <c r="WUP268" s="726"/>
      <c r="WUQ268" s="726"/>
      <c r="WUR268" s="726"/>
      <c r="WUS268" s="726"/>
      <c r="WUT268" s="726"/>
      <c r="WUU268" s="726"/>
      <c r="WUV268" s="726"/>
      <c r="WUW268" s="726"/>
      <c r="WUX268" s="726"/>
      <c r="WUY268" s="726"/>
      <c r="WUZ268" s="726"/>
      <c r="WVA268" s="726"/>
      <c r="WVB268" s="726"/>
      <c r="WVC268" s="726"/>
      <c r="WVD268" s="726"/>
      <c r="WVE268" s="726"/>
      <c r="WVF268" s="726"/>
      <c r="WVG268" s="726"/>
      <c r="WVH268" s="726"/>
      <c r="WVI268" s="726"/>
      <c r="WVJ268" s="726"/>
      <c r="WVK268" s="726"/>
      <c r="WVL268" s="726"/>
      <c r="WVM268" s="726"/>
      <c r="WVN268" s="726"/>
      <c r="WVO268" s="726"/>
      <c r="WVP268" s="726"/>
      <c r="WVQ268" s="726"/>
      <c r="WVR268" s="726"/>
      <c r="WVS268" s="726"/>
      <c r="WVT268" s="726"/>
      <c r="WVU268" s="726"/>
      <c r="WVV268" s="726"/>
      <c r="WVW268" s="726"/>
      <c r="WVX268" s="726"/>
      <c r="WVY268" s="726"/>
      <c r="WVZ268" s="726"/>
      <c r="WWA268" s="726"/>
      <c r="WWB268" s="726"/>
      <c r="WWC268" s="726"/>
      <c r="WWD268" s="726"/>
      <c r="WWE268" s="726"/>
      <c r="WWF268" s="726"/>
      <c r="WWG268" s="726"/>
      <c r="WWH268" s="726"/>
      <c r="WWI268" s="726"/>
      <c r="WWJ268" s="726"/>
      <c r="WWK268" s="726"/>
      <c r="WWL268" s="726"/>
      <c r="WWM268" s="726"/>
      <c r="WWN268" s="726"/>
      <c r="WWO268" s="726"/>
      <c r="WWP268" s="726"/>
      <c r="WWQ268" s="726"/>
      <c r="WWR268" s="726"/>
      <c r="WWS268" s="726"/>
      <c r="WWT268" s="726"/>
      <c r="WWU268" s="726"/>
      <c r="WWV268" s="726"/>
      <c r="WWW268" s="726"/>
      <c r="WWX268" s="726"/>
      <c r="WWY268" s="726"/>
      <c r="WWZ268" s="726"/>
      <c r="WXA268" s="726"/>
      <c r="WXB268" s="726"/>
      <c r="WXC268" s="726"/>
      <c r="WXD268" s="726"/>
      <c r="WXE268" s="726"/>
      <c r="WXF268" s="726"/>
      <c r="WXG268" s="726"/>
      <c r="WXH268" s="726"/>
      <c r="WXI268" s="726"/>
      <c r="WXJ268" s="726"/>
      <c r="WXK268" s="726"/>
      <c r="WXL268" s="726"/>
      <c r="WXM268" s="726"/>
      <c r="WXN268" s="726"/>
      <c r="WXO268" s="726"/>
      <c r="WXP268" s="726"/>
      <c r="WXQ268" s="726"/>
      <c r="WXR268" s="726"/>
      <c r="WXS268" s="726"/>
      <c r="WXT268" s="726"/>
      <c r="WXU268" s="726"/>
      <c r="WXV268" s="726"/>
      <c r="WXW268" s="726"/>
      <c r="WXX268" s="726"/>
      <c r="WXY268" s="726"/>
      <c r="WXZ268" s="726"/>
      <c r="WYA268" s="726"/>
      <c r="WYB268" s="726"/>
      <c r="WYC268" s="726"/>
      <c r="WYD268" s="726"/>
      <c r="WYE268" s="726"/>
      <c r="WYF268" s="726"/>
      <c r="WYG268" s="726"/>
      <c r="WYH268" s="726"/>
      <c r="WYI268" s="726"/>
      <c r="WYJ268" s="726"/>
      <c r="WYK268" s="726"/>
      <c r="WYL268" s="726"/>
      <c r="WYM268" s="726"/>
      <c r="WYN268" s="726"/>
      <c r="WYO268" s="726"/>
      <c r="WYP268" s="726"/>
      <c r="WYQ268" s="726"/>
      <c r="WYR268" s="726"/>
      <c r="WYS268" s="726"/>
      <c r="WYT268" s="726"/>
      <c r="WYU268" s="726"/>
      <c r="WYV268" s="726"/>
      <c r="WYW268" s="726"/>
      <c r="WYX268" s="726"/>
      <c r="WYY268" s="726"/>
      <c r="WYZ268" s="726"/>
      <c r="WZA268" s="726"/>
      <c r="WZB268" s="726"/>
      <c r="WZC268" s="726"/>
      <c r="WZD268" s="726"/>
      <c r="WZE268" s="726"/>
      <c r="WZF268" s="726"/>
      <c r="WZG268" s="726"/>
      <c r="WZH268" s="726"/>
      <c r="WZI268" s="726"/>
      <c r="WZJ268" s="726"/>
      <c r="WZK268" s="726"/>
      <c r="WZL268" s="726"/>
      <c r="WZM268" s="726"/>
      <c r="WZN268" s="726"/>
      <c r="WZO268" s="726"/>
      <c r="WZP268" s="726"/>
      <c r="WZQ268" s="726"/>
      <c r="WZR268" s="726"/>
      <c r="WZS268" s="726"/>
      <c r="WZT268" s="726"/>
      <c r="WZU268" s="726"/>
      <c r="WZV268" s="726"/>
      <c r="WZW268" s="726"/>
      <c r="WZX268" s="726"/>
      <c r="WZY268" s="726"/>
      <c r="WZZ268" s="726"/>
      <c r="XAA268" s="726"/>
      <c r="XAB268" s="726"/>
      <c r="XAC268" s="726"/>
      <c r="XAD268" s="726"/>
      <c r="XAE268" s="726"/>
      <c r="XAF268" s="726"/>
      <c r="XAG268" s="726"/>
      <c r="XAH268" s="726"/>
      <c r="XAI268" s="726"/>
      <c r="XAJ268" s="726"/>
      <c r="XAK268" s="726"/>
      <c r="XAL268" s="726"/>
      <c r="XAM268" s="726"/>
      <c r="XAN268" s="726"/>
      <c r="XAO268" s="726"/>
      <c r="XAP268" s="726"/>
      <c r="XAQ268" s="726"/>
      <c r="XAR268" s="726"/>
      <c r="XAS268" s="726"/>
      <c r="XAT268" s="726"/>
      <c r="XAU268" s="726"/>
      <c r="XAV268" s="726"/>
      <c r="XAW268" s="726"/>
      <c r="XAX268" s="726"/>
      <c r="XAY268" s="726"/>
      <c r="XAZ268" s="726"/>
      <c r="XBA268" s="726"/>
      <c r="XBB268" s="726"/>
      <c r="XBC268" s="726"/>
      <c r="XBD268" s="726"/>
      <c r="XBE268" s="726"/>
      <c r="XBF268" s="726"/>
      <c r="XBG268" s="726"/>
      <c r="XBH268" s="726"/>
      <c r="XBI268" s="726"/>
      <c r="XBJ268" s="726"/>
      <c r="XBK268" s="726"/>
      <c r="XBL268" s="726"/>
      <c r="XBM268" s="726"/>
      <c r="XBN268" s="726"/>
      <c r="XBO268" s="726"/>
      <c r="XBP268" s="726"/>
      <c r="XBQ268" s="726"/>
      <c r="XBR268" s="726"/>
      <c r="XBS268" s="726"/>
      <c r="XBT268" s="726"/>
      <c r="XBU268" s="726"/>
      <c r="XBV268" s="726"/>
      <c r="XBW268" s="726"/>
      <c r="XBX268" s="726"/>
      <c r="XBY268" s="726"/>
      <c r="XBZ268" s="726"/>
      <c r="XCA268" s="726"/>
      <c r="XCB268" s="726"/>
      <c r="XCC268" s="726"/>
      <c r="XCD268" s="726"/>
      <c r="XCE268" s="726"/>
      <c r="XCF268" s="726"/>
      <c r="XCG268" s="726"/>
      <c r="XCH268" s="726"/>
      <c r="XCI268" s="726"/>
      <c r="XCJ268" s="726"/>
      <c r="XCK268" s="726"/>
      <c r="XCL268" s="726"/>
      <c r="XCM268" s="726"/>
      <c r="XCN268" s="726"/>
      <c r="XCO268" s="726"/>
      <c r="XCP268" s="726"/>
      <c r="XCQ268" s="726"/>
      <c r="XCR268" s="726"/>
      <c r="XCS268" s="726"/>
      <c r="XCT268" s="726"/>
      <c r="XCU268" s="726"/>
      <c r="XCV268" s="726"/>
      <c r="XCW268" s="726"/>
      <c r="XCX268" s="726"/>
      <c r="XCY268" s="726"/>
      <c r="XCZ268" s="726"/>
      <c r="XDA268" s="726"/>
      <c r="XDB268" s="726"/>
      <c r="XDC268" s="726"/>
      <c r="XDD268" s="726"/>
      <c r="XDE268" s="726"/>
      <c r="XDF268" s="726"/>
      <c r="XDG268" s="726"/>
      <c r="XDH268" s="726"/>
      <c r="XDI268" s="726"/>
      <c r="XDJ268" s="726"/>
      <c r="XDK268" s="726"/>
      <c r="XDL268" s="726"/>
      <c r="XDM268" s="726"/>
      <c r="XDN268" s="726"/>
      <c r="XDO268" s="726"/>
      <c r="XDP268" s="726"/>
      <c r="XDQ268" s="726"/>
      <c r="XDR268" s="726"/>
      <c r="XDS268" s="726"/>
      <c r="XDT268" s="726"/>
      <c r="XDU268" s="726"/>
      <c r="XDV268" s="726"/>
      <c r="XDW268" s="726"/>
      <c r="XDX268" s="726"/>
      <c r="XDY268" s="726"/>
      <c r="XDZ268" s="726"/>
      <c r="XEA268" s="726"/>
      <c r="XEB268" s="726"/>
      <c r="XEC268" s="726"/>
      <c r="XED268" s="726"/>
      <c r="XEE268" s="726"/>
      <c r="XEF268" s="726"/>
      <c r="XEG268" s="726"/>
      <c r="XEH268" s="726"/>
      <c r="XEI268" s="726"/>
      <c r="XEJ268" s="726"/>
      <c r="XEK268" s="726"/>
      <c r="XEL268" s="726"/>
      <c r="XEM268" s="726"/>
      <c r="XEN268" s="726"/>
      <c r="XEO268" s="726"/>
      <c r="XEP268" s="726"/>
      <c r="XEQ268" s="726"/>
      <c r="XER268" s="726"/>
      <c r="XES268" s="726"/>
      <c r="XET268" s="726"/>
      <c r="XEU268" s="726"/>
      <c r="XEV268" s="726"/>
      <c r="XEW268" s="726"/>
      <c r="XEX268" s="726"/>
      <c r="XEY268" s="726"/>
      <c r="XEZ268" s="726"/>
      <c r="XFA268" s="726"/>
      <c r="XFB268" s="726"/>
      <c r="XFC268" s="726"/>
      <c r="XFD268" s="726"/>
    </row>
    <row r="269" spans="1:16384" ht="30.75" x14ac:dyDescent="0.45">
      <c r="A269" s="724"/>
      <c r="B269" s="724"/>
      <c r="C269" s="724"/>
      <c r="D269" s="724"/>
      <c r="E269" s="724"/>
      <c r="F269" s="726"/>
      <c r="G269" s="726"/>
      <c r="H269" s="726"/>
      <c r="I269" s="726"/>
      <c r="J269" s="726"/>
      <c r="K269" s="724"/>
      <c r="L269" s="724"/>
      <c r="M269" s="724"/>
      <c r="N269" s="724"/>
      <c r="O269" s="724"/>
      <c r="P269" s="726"/>
      <c r="Q269" s="726"/>
      <c r="R269" s="726"/>
      <c r="S269" s="726"/>
      <c r="T269" s="726"/>
      <c r="U269" s="724"/>
      <c r="V269" s="724"/>
      <c r="W269" s="724"/>
      <c r="X269" s="724"/>
      <c r="Y269" s="724"/>
      <c r="Z269" s="726"/>
      <c r="AA269" s="726"/>
      <c r="AB269" s="726"/>
      <c r="AC269" s="726"/>
      <c r="AD269" s="726"/>
      <c r="AE269" s="724"/>
      <c r="AF269" s="724"/>
      <c r="AG269" s="724"/>
      <c r="AH269" s="724"/>
      <c r="AI269" s="724"/>
      <c r="AJ269" s="726"/>
      <c r="AK269" s="726"/>
      <c r="AL269" s="726"/>
      <c r="AM269" s="726"/>
      <c r="AN269" s="726"/>
      <c r="AO269" s="724"/>
      <c r="AP269" s="724"/>
      <c r="AQ269" s="724"/>
      <c r="AR269" s="724"/>
      <c r="AS269" s="724"/>
      <c r="AT269" s="726"/>
      <c r="AU269" s="726"/>
      <c r="AV269" s="726"/>
      <c r="AW269" s="726"/>
      <c r="AX269" s="726"/>
      <c r="AY269" s="724"/>
      <c r="AZ269" s="724"/>
      <c r="BA269" s="724"/>
      <c r="BB269" s="724"/>
      <c r="BC269" s="724"/>
      <c r="BD269" s="726"/>
      <c r="BE269" s="726"/>
      <c r="BF269" s="726"/>
      <c r="BG269" s="726"/>
      <c r="BH269" s="726"/>
      <c r="BI269" s="724"/>
      <c r="BJ269" s="724"/>
      <c r="BK269" s="724"/>
      <c r="BL269" s="724"/>
      <c r="BM269" s="724"/>
      <c r="BN269" s="726"/>
      <c r="BO269" s="726"/>
      <c r="BP269" s="726"/>
      <c r="BQ269" s="726"/>
      <c r="BR269" s="726"/>
      <c r="BS269" s="724"/>
      <c r="BT269" s="724"/>
      <c r="BU269" s="724"/>
      <c r="BV269" s="724"/>
      <c r="BW269" s="724"/>
      <c r="BX269" s="726"/>
      <c r="BY269" s="726"/>
      <c r="BZ269" s="726"/>
      <c r="CA269" s="726"/>
      <c r="CB269" s="726"/>
      <c r="CC269" s="724"/>
      <c r="CD269" s="724"/>
      <c r="CE269" s="724"/>
      <c r="CF269" s="724"/>
      <c r="CG269" s="724"/>
      <c r="CH269" s="726"/>
      <c r="CI269" s="726"/>
      <c r="CJ269" s="726"/>
      <c r="CK269" s="726"/>
      <c r="CL269" s="726"/>
      <c r="CM269" s="724"/>
      <c r="CN269" s="724"/>
      <c r="CO269" s="724"/>
      <c r="CP269" s="724"/>
      <c r="CQ269" s="724"/>
      <c r="CR269" s="726"/>
      <c r="CS269" s="726"/>
      <c r="CT269" s="726"/>
      <c r="CU269" s="726"/>
      <c r="CV269" s="726"/>
      <c r="CW269" s="724"/>
      <c r="CX269" s="724"/>
      <c r="CY269" s="724"/>
      <c r="CZ269" s="724"/>
      <c r="DA269" s="724"/>
      <c r="DB269" s="726"/>
      <c r="DC269" s="726"/>
      <c r="DD269" s="726"/>
      <c r="DE269" s="726"/>
      <c r="DF269" s="726"/>
      <c r="DG269" s="724"/>
      <c r="DH269" s="724"/>
      <c r="DI269" s="724"/>
      <c r="DJ269" s="724"/>
      <c r="DK269" s="724"/>
      <c r="DL269" s="726"/>
      <c r="DM269" s="726"/>
      <c r="DN269" s="726"/>
      <c r="DO269" s="726"/>
      <c r="DP269" s="726"/>
      <c r="DQ269" s="724"/>
      <c r="DR269" s="724"/>
      <c r="DS269" s="724"/>
      <c r="DT269" s="724"/>
      <c r="DU269" s="724"/>
      <c r="DV269" s="726"/>
      <c r="DW269" s="726"/>
      <c r="DX269" s="726"/>
      <c r="DY269" s="726"/>
      <c r="DZ269" s="726"/>
      <c r="EA269" s="724"/>
      <c r="EB269" s="724"/>
      <c r="EC269" s="724"/>
      <c r="ED269" s="724"/>
      <c r="EE269" s="724"/>
      <c r="EF269" s="726"/>
      <c r="EG269" s="726"/>
      <c r="EH269" s="726"/>
      <c r="EI269" s="726"/>
      <c r="EJ269" s="726"/>
      <c r="EK269" s="724"/>
      <c r="EL269" s="724"/>
      <c r="EM269" s="724"/>
      <c r="EN269" s="724"/>
      <c r="EO269" s="724"/>
      <c r="EP269" s="726"/>
      <c r="EQ269" s="726"/>
      <c r="ER269" s="726"/>
      <c r="ES269" s="726"/>
      <c r="ET269" s="726"/>
      <c r="EU269" s="724"/>
      <c r="EV269" s="724"/>
      <c r="EW269" s="724"/>
      <c r="EX269" s="724"/>
      <c r="EY269" s="724"/>
      <c r="EZ269" s="726"/>
      <c r="FA269" s="726"/>
      <c r="FB269" s="726"/>
      <c r="FC269" s="726"/>
      <c r="FD269" s="726"/>
      <c r="FE269" s="724"/>
      <c r="FF269" s="724"/>
      <c r="FG269" s="724"/>
      <c r="FH269" s="724"/>
      <c r="FI269" s="724"/>
      <c r="FJ269" s="726"/>
      <c r="FK269" s="726"/>
      <c r="FL269" s="726"/>
      <c r="FM269" s="726"/>
      <c r="FN269" s="726"/>
      <c r="FO269" s="724"/>
      <c r="FP269" s="724"/>
      <c r="FQ269" s="724"/>
      <c r="FR269" s="724"/>
      <c r="FS269" s="724"/>
      <c r="FT269" s="726"/>
      <c r="FU269" s="726"/>
      <c r="FV269" s="726"/>
      <c r="FW269" s="726"/>
      <c r="FX269" s="726"/>
      <c r="FY269" s="724"/>
      <c r="FZ269" s="724"/>
      <c r="GA269" s="724"/>
      <c r="GB269" s="724"/>
      <c r="GC269" s="724"/>
      <c r="GD269" s="726"/>
      <c r="GE269" s="726"/>
      <c r="GF269" s="726"/>
      <c r="GG269" s="726"/>
      <c r="GH269" s="726"/>
      <c r="GI269" s="724"/>
      <c r="GJ269" s="724"/>
      <c r="GK269" s="724"/>
      <c r="GL269" s="724"/>
      <c r="GM269" s="724"/>
      <c r="GN269" s="726"/>
      <c r="GO269" s="726"/>
      <c r="GP269" s="726"/>
      <c r="GQ269" s="726"/>
      <c r="GR269" s="726"/>
      <c r="GS269" s="724"/>
      <c r="GT269" s="724"/>
      <c r="GU269" s="724"/>
      <c r="GV269" s="724"/>
      <c r="GW269" s="724"/>
      <c r="GX269" s="726"/>
      <c r="GY269" s="726"/>
      <c r="GZ269" s="726"/>
      <c r="HA269" s="726"/>
      <c r="HB269" s="726"/>
      <c r="HC269" s="724"/>
      <c r="HD269" s="724"/>
      <c r="HE269" s="724"/>
      <c r="HF269" s="724"/>
      <c r="HG269" s="724"/>
      <c r="HH269" s="726"/>
      <c r="HI269" s="726"/>
      <c r="HJ269" s="726"/>
      <c r="HK269" s="726"/>
      <c r="HL269" s="726"/>
      <c r="HM269" s="724"/>
      <c r="HN269" s="724"/>
      <c r="HO269" s="724"/>
      <c r="HP269" s="724"/>
      <c r="HQ269" s="724"/>
      <c r="HR269" s="726"/>
      <c r="HS269" s="726"/>
      <c r="HT269" s="726"/>
      <c r="HU269" s="726"/>
      <c r="HV269" s="726"/>
      <c r="HW269" s="724"/>
      <c r="HX269" s="724"/>
      <c r="HY269" s="724"/>
      <c r="HZ269" s="724"/>
      <c r="IA269" s="724"/>
      <c r="IB269" s="726"/>
      <c r="IC269" s="726"/>
      <c r="ID269" s="726"/>
      <c r="IE269" s="726"/>
      <c r="IF269" s="726"/>
      <c r="IG269" s="724"/>
      <c r="IH269" s="724"/>
      <c r="II269" s="724"/>
      <c r="IJ269" s="724"/>
      <c r="IK269" s="724"/>
      <c r="IL269" s="726"/>
      <c r="IM269" s="726"/>
      <c r="IN269" s="726"/>
      <c r="IO269" s="726"/>
      <c r="IP269" s="726"/>
      <c r="IQ269" s="724"/>
      <c r="IR269" s="724"/>
      <c r="IS269" s="724"/>
      <c r="IT269" s="724"/>
      <c r="IU269" s="724"/>
      <c r="IV269" s="726"/>
      <c r="IW269" s="726"/>
      <c r="IX269" s="726"/>
      <c r="IY269" s="726"/>
      <c r="IZ269" s="726"/>
      <c r="JA269" s="724"/>
      <c r="JB269" s="724"/>
      <c r="JC269" s="724"/>
      <c r="JD269" s="724"/>
      <c r="JE269" s="724"/>
      <c r="JF269" s="726"/>
      <c r="JG269" s="726"/>
      <c r="JH269" s="726"/>
      <c r="JI269" s="726"/>
      <c r="JJ269" s="726"/>
      <c r="JK269" s="724"/>
      <c r="JL269" s="724"/>
      <c r="JM269" s="724"/>
      <c r="JN269" s="724"/>
      <c r="JO269" s="724"/>
      <c r="JP269" s="726"/>
      <c r="JQ269" s="726"/>
      <c r="JR269" s="726"/>
      <c r="JS269" s="726"/>
      <c r="JT269" s="726"/>
      <c r="JU269" s="724"/>
      <c r="JV269" s="724"/>
      <c r="JW269" s="724"/>
      <c r="JX269" s="724"/>
      <c r="JY269" s="724"/>
      <c r="JZ269" s="726"/>
      <c r="KA269" s="726"/>
      <c r="KB269" s="726"/>
      <c r="KC269" s="726"/>
      <c r="KD269" s="726"/>
      <c r="KE269" s="724"/>
      <c r="KF269" s="724"/>
      <c r="KG269" s="724"/>
      <c r="KH269" s="724"/>
      <c r="KI269" s="724"/>
      <c r="KJ269" s="726"/>
      <c r="KK269" s="726"/>
      <c r="KL269" s="726"/>
      <c r="KM269" s="726"/>
      <c r="KN269" s="726"/>
      <c r="KO269" s="724"/>
      <c r="KP269" s="724"/>
      <c r="KQ269" s="724"/>
      <c r="KR269" s="724"/>
      <c r="KS269" s="724"/>
      <c r="KT269" s="726"/>
      <c r="KU269" s="726"/>
      <c r="KV269" s="726"/>
      <c r="KW269" s="726"/>
      <c r="KX269" s="726"/>
      <c r="KY269" s="724"/>
      <c r="KZ269" s="724"/>
      <c r="LA269" s="724"/>
      <c r="LB269" s="724"/>
      <c r="LC269" s="724"/>
      <c r="LD269" s="726"/>
      <c r="LE269" s="726"/>
      <c r="LF269" s="726"/>
      <c r="LG269" s="726"/>
      <c r="LH269" s="726"/>
      <c r="LI269" s="724"/>
      <c r="LJ269" s="724"/>
      <c r="LK269" s="724"/>
      <c r="LL269" s="724"/>
      <c r="LM269" s="724"/>
      <c r="LN269" s="726"/>
      <c r="LO269" s="726"/>
      <c r="LP269" s="726"/>
      <c r="LQ269" s="726"/>
      <c r="LR269" s="726"/>
      <c r="LS269" s="724"/>
      <c r="LT269" s="724"/>
      <c r="LU269" s="724"/>
      <c r="LV269" s="724"/>
      <c r="LW269" s="724"/>
      <c r="LX269" s="726"/>
      <c r="LY269" s="726"/>
      <c r="LZ269" s="726"/>
      <c r="MA269" s="726"/>
      <c r="MB269" s="726"/>
      <c r="MC269" s="724"/>
      <c r="MD269" s="724"/>
      <c r="ME269" s="724"/>
      <c r="MF269" s="724"/>
      <c r="MG269" s="724"/>
      <c r="MH269" s="726"/>
      <c r="MI269" s="726"/>
      <c r="MJ269" s="726"/>
      <c r="MK269" s="726"/>
      <c r="ML269" s="726"/>
      <c r="MM269" s="724"/>
      <c r="MN269" s="724"/>
      <c r="MO269" s="724"/>
      <c r="MP269" s="724"/>
      <c r="MQ269" s="724"/>
      <c r="MR269" s="726"/>
      <c r="MS269" s="726"/>
      <c r="MT269" s="726"/>
      <c r="MU269" s="726"/>
      <c r="MV269" s="726"/>
      <c r="MW269" s="724"/>
      <c r="MX269" s="724"/>
      <c r="MY269" s="724"/>
      <c r="MZ269" s="724"/>
      <c r="NA269" s="724"/>
      <c r="NB269" s="726"/>
      <c r="NC269" s="726"/>
      <c r="ND269" s="726"/>
      <c r="NE269" s="726"/>
      <c r="NF269" s="726"/>
      <c r="NG269" s="724"/>
      <c r="NH269" s="724"/>
      <c r="NI269" s="724"/>
      <c r="NJ269" s="724"/>
      <c r="NK269" s="724"/>
      <c r="NL269" s="726"/>
      <c r="NM269" s="726"/>
      <c r="NN269" s="726"/>
      <c r="NO269" s="726"/>
      <c r="NP269" s="726"/>
      <c r="NQ269" s="724"/>
      <c r="NR269" s="724"/>
      <c r="NS269" s="724"/>
      <c r="NT269" s="724"/>
      <c r="NU269" s="724"/>
      <c r="NV269" s="726"/>
      <c r="NW269" s="726"/>
      <c r="NX269" s="726"/>
      <c r="NY269" s="726"/>
      <c r="NZ269" s="726"/>
      <c r="OA269" s="724"/>
      <c r="OB269" s="724"/>
      <c r="OC269" s="724"/>
      <c r="OD269" s="724"/>
      <c r="OE269" s="724"/>
      <c r="OF269" s="726"/>
      <c r="OG269" s="726"/>
      <c r="OH269" s="726"/>
      <c r="OI269" s="726"/>
      <c r="OJ269" s="726"/>
      <c r="OK269" s="724"/>
      <c r="OL269" s="724"/>
      <c r="OM269" s="724"/>
      <c r="ON269" s="724"/>
      <c r="OO269" s="724"/>
      <c r="OP269" s="726"/>
      <c r="OQ269" s="726"/>
      <c r="OR269" s="726"/>
      <c r="OS269" s="726"/>
      <c r="OT269" s="726"/>
      <c r="OU269" s="724"/>
      <c r="OV269" s="724"/>
      <c r="OW269" s="724"/>
      <c r="OX269" s="724"/>
      <c r="OY269" s="724"/>
      <c r="OZ269" s="726"/>
      <c r="PA269" s="726"/>
      <c r="PB269" s="726"/>
      <c r="PC269" s="726"/>
      <c r="PD269" s="726"/>
      <c r="PE269" s="724"/>
      <c r="PF269" s="724"/>
      <c r="PG269" s="724"/>
      <c r="PH269" s="724"/>
      <c r="PI269" s="724"/>
      <c r="PJ269" s="726"/>
      <c r="PK269" s="726"/>
      <c r="PL269" s="726"/>
      <c r="PM269" s="726"/>
      <c r="PN269" s="726"/>
      <c r="PO269" s="724"/>
      <c r="PP269" s="724"/>
      <c r="PQ269" s="724"/>
      <c r="PR269" s="724"/>
      <c r="PS269" s="724"/>
      <c r="PT269" s="726"/>
      <c r="PU269" s="726"/>
      <c r="PV269" s="726"/>
      <c r="PW269" s="726"/>
      <c r="PX269" s="726"/>
      <c r="PY269" s="724"/>
      <c r="PZ269" s="724"/>
      <c r="QA269" s="724"/>
      <c r="QB269" s="724"/>
      <c r="QC269" s="724"/>
      <c r="QD269" s="726"/>
      <c r="QE269" s="726"/>
      <c r="QF269" s="726"/>
      <c r="QG269" s="726"/>
      <c r="QH269" s="726"/>
      <c r="QI269" s="724"/>
      <c r="QJ269" s="724"/>
      <c r="QK269" s="724"/>
      <c r="QL269" s="724"/>
      <c r="QM269" s="724"/>
      <c r="QN269" s="726"/>
      <c r="QO269" s="726"/>
      <c r="QP269" s="726"/>
      <c r="QQ269" s="726"/>
      <c r="QR269" s="726"/>
      <c r="QS269" s="724"/>
      <c r="QT269" s="724"/>
      <c r="QU269" s="724"/>
      <c r="QV269" s="724"/>
      <c r="QW269" s="724"/>
      <c r="QX269" s="726"/>
      <c r="QY269" s="726"/>
      <c r="QZ269" s="726"/>
      <c r="RA269" s="726"/>
      <c r="RB269" s="726"/>
      <c r="RC269" s="724"/>
      <c r="RD269" s="724"/>
      <c r="RE269" s="724"/>
      <c r="RF269" s="724"/>
      <c r="RG269" s="724"/>
      <c r="RH269" s="726"/>
      <c r="RI269" s="726"/>
      <c r="RJ269" s="726"/>
      <c r="RK269" s="726"/>
      <c r="RL269" s="726"/>
      <c r="RM269" s="724"/>
      <c r="RN269" s="724"/>
      <c r="RO269" s="724"/>
      <c r="RP269" s="724"/>
      <c r="RQ269" s="724"/>
      <c r="RR269" s="726"/>
      <c r="RS269" s="726"/>
      <c r="RT269" s="726"/>
      <c r="RU269" s="726"/>
      <c r="RV269" s="726"/>
      <c r="RW269" s="724"/>
      <c r="RX269" s="724"/>
      <c r="RY269" s="724"/>
      <c r="RZ269" s="724"/>
      <c r="SA269" s="724"/>
      <c r="SB269" s="726"/>
      <c r="SC269" s="726"/>
      <c r="SD269" s="726"/>
      <c r="SE269" s="726"/>
      <c r="SF269" s="726"/>
      <c r="SG269" s="724"/>
      <c r="SH269" s="724"/>
      <c r="SI269" s="724"/>
      <c r="SJ269" s="724"/>
      <c r="SK269" s="724"/>
      <c r="SL269" s="726"/>
      <c r="SM269" s="726"/>
      <c r="SN269" s="726"/>
      <c r="SO269" s="726"/>
      <c r="SP269" s="726"/>
      <c r="SQ269" s="724"/>
      <c r="SR269" s="724"/>
      <c r="SS269" s="724"/>
      <c r="ST269" s="724"/>
      <c r="SU269" s="724"/>
      <c r="SV269" s="726"/>
      <c r="SW269" s="726"/>
      <c r="SX269" s="726"/>
      <c r="SY269" s="726"/>
      <c r="SZ269" s="726"/>
      <c r="TA269" s="724"/>
      <c r="TB269" s="724"/>
      <c r="TC269" s="724"/>
      <c r="TD269" s="724"/>
      <c r="TE269" s="724"/>
      <c r="TF269" s="726"/>
      <c r="TG269" s="726"/>
      <c r="TH269" s="726"/>
      <c r="TI269" s="726"/>
      <c r="TJ269" s="726"/>
      <c r="TK269" s="724"/>
      <c r="TL269" s="724"/>
      <c r="TM269" s="724"/>
      <c r="TN269" s="724"/>
      <c r="TO269" s="724"/>
      <c r="TP269" s="726"/>
      <c r="TQ269" s="726"/>
      <c r="TR269" s="726"/>
      <c r="TS269" s="726"/>
      <c r="TT269" s="726"/>
      <c r="TU269" s="724"/>
      <c r="TV269" s="724"/>
      <c r="TW269" s="724"/>
      <c r="TX269" s="724"/>
      <c r="TY269" s="724"/>
      <c r="TZ269" s="726"/>
      <c r="UA269" s="726"/>
      <c r="UB269" s="726"/>
      <c r="UC269" s="726"/>
      <c r="UD269" s="726"/>
      <c r="UE269" s="724"/>
      <c r="UF269" s="724"/>
      <c r="UG269" s="724"/>
      <c r="UH269" s="724"/>
      <c r="UI269" s="724"/>
      <c r="UJ269" s="726"/>
      <c r="UK269" s="726"/>
      <c r="UL269" s="726"/>
      <c r="UM269" s="726"/>
      <c r="UN269" s="726"/>
      <c r="UO269" s="724"/>
      <c r="UP269" s="724"/>
      <c r="UQ269" s="724"/>
      <c r="UR269" s="724"/>
      <c r="US269" s="724"/>
      <c r="UT269" s="726"/>
      <c r="UU269" s="726"/>
      <c r="UV269" s="726"/>
      <c r="UW269" s="726"/>
      <c r="UX269" s="726"/>
      <c r="UY269" s="724"/>
      <c r="UZ269" s="724"/>
      <c r="VA269" s="724"/>
      <c r="VB269" s="724"/>
      <c r="VC269" s="724"/>
      <c r="VD269" s="726"/>
      <c r="VE269" s="726"/>
      <c r="VF269" s="726"/>
      <c r="VG269" s="726"/>
      <c r="VH269" s="726"/>
      <c r="VI269" s="724"/>
      <c r="VJ269" s="724"/>
      <c r="VK269" s="724"/>
      <c r="VL269" s="724"/>
      <c r="VM269" s="724"/>
      <c r="VN269" s="726"/>
      <c r="VO269" s="726"/>
      <c r="VP269" s="726"/>
      <c r="VQ269" s="726"/>
      <c r="VR269" s="726"/>
      <c r="VS269" s="724"/>
      <c r="VT269" s="724"/>
      <c r="VU269" s="724"/>
      <c r="VV269" s="724"/>
      <c r="VW269" s="724"/>
      <c r="VX269" s="726"/>
      <c r="VY269" s="726"/>
      <c r="VZ269" s="726"/>
      <c r="WA269" s="726"/>
      <c r="WB269" s="726"/>
      <c r="WC269" s="724"/>
      <c r="WD269" s="724"/>
      <c r="WE269" s="724"/>
      <c r="WF269" s="724"/>
      <c r="WG269" s="724"/>
      <c r="WH269" s="726"/>
      <c r="WI269" s="726"/>
      <c r="WJ269" s="726"/>
      <c r="WK269" s="726"/>
      <c r="WL269" s="726"/>
      <c r="WM269" s="724"/>
      <c r="WN269" s="724"/>
      <c r="WO269" s="724"/>
      <c r="WP269" s="724"/>
      <c r="WQ269" s="724"/>
      <c r="WR269" s="726"/>
      <c r="WS269" s="726"/>
      <c r="WT269" s="726"/>
      <c r="WU269" s="726"/>
      <c r="WV269" s="726"/>
      <c r="WW269" s="724"/>
      <c r="WX269" s="724"/>
      <c r="WY269" s="724"/>
      <c r="WZ269" s="724"/>
      <c r="XA269" s="724"/>
      <c r="XB269" s="726"/>
      <c r="XC269" s="726"/>
      <c r="XD269" s="726"/>
      <c r="XE269" s="726"/>
      <c r="XF269" s="726"/>
      <c r="XG269" s="724"/>
      <c r="XH269" s="724"/>
      <c r="XI269" s="724"/>
      <c r="XJ269" s="724"/>
      <c r="XK269" s="724"/>
      <c r="XL269" s="726"/>
      <c r="XM269" s="726"/>
      <c r="XN269" s="726"/>
      <c r="XO269" s="726"/>
      <c r="XP269" s="726"/>
      <c r="XQ269" s="724"/>
      <c r="XR269" s="724"/>
      <c r="XS269" s="724"/>
      <c r="XT269" s="724"/>
      <c r="XU269" s="724"/>
      <c r="XV269" s="726"/>
      <c r="XW269" s="726"/>
      <c r="XX269" s="726"/>
      <c r="XY269" s="726"/>
      <c r="XZ269" s="726"/>
      <c r="YA269" s="724"/>
      <c r="YB269" s="724"/>
      <c r="YC269" s="724"/>
      <c r="YD269" s="724"/>
      <c r="YE269" s="724"/>
      <c r="YF269" s="726"/>
      <c r="YG269" s="726"/>
      <c r="YH269" s="726"/>
      <c r="YI269" s="726"/>
      <c r="YJ269" s="726"/>
      <c r="YK269" s="724"/>
      <c r="YL269" s="724"/>
      <c r="YM269" s="724"/>
      <c r="YN269" s="724"/>
      <c r="YO269" s="724"/>
      <c r="YP269" s="726"/>
      <c r="YQ269" s="726"/>
      <c r="YR269" s="726"/>
      <c r="YS269" s="726"/>
      <c r="YT269" s="726"/>
      <c r="YU269" s="724"/>
      <c r="YV269" s="724"/>
      <c r="YW269" s="724"/>
      <c r="YX269" s="724"/>
      <c r="YY269" s="724"/>
      <c r="YZ269" s="726"/>
      <c r="ZA269" s="726"/>
      <c r="ZB269" s="726"/>
      <c r="ZC269" s="726"/>
      <c r="ZD269" s="726"/>
      <c r="ZE269" s="724"/>
      <c r="ZF269" s="724"/>
      <c r="ZG269" s="724"/>
      <c r="ZH269" s="724"/>
      <c r="ZI269" s="724"/>
      <c r="ZJ269" s="726"/>
      <c r="ZK269" s="726"/>
      <c r="ZL269" s="726"/>
      <c r="ZM269" s="726"/>
      <c r="ZN269" s="726"/>
      <c r="ZO269" s="724"/>
      <c r="ZP269" s="724"/>
      <c r="ZQ269" s="724"/>
      <c r="ZR269" s="724"/>
      <c r="ZS269" s="724"/>
      <c r="ZT269" s="726"/>
      <c r="ZU269" s="726"/>
      <c r="ZV269" s="726"/>
      <c r="ZW269" s="726"/>
      <c r="ZX269" s="726"/>
      <c r="ZY269" s="724"/>
      <c r="ZZ269" s="724"/>
      <c r="AAA269" s="724"/>
      <c r="AAB269" s="724"/>
      <c r="AAC269" s="724"/>
      <c r="AAD269" s="726"/>
      <c r="AAE269" s="726"/>
      <c r="AAF269" s="726"/>
      <c r="AAG269" s="726"/>
      <c r="AAH269" s="726"/>
      <c r="AAI269" s="724"/>
      <c r="AAJ269" s="724"/>
      <c r="AAK269" s="724"/>
      <c r="AAL269" s="724"/>
      <c r="AAM269" s="724"/>
      <c r="AAN269" s="726"/>
      <c r="AAO269" s="726"/>
      <c r="AAP269" s="726"/>
      <c r="AAQ269" s="726"/>
      <c r="AAR269" s="726"/>
      <c r="AAS269" s="724"/>
      <c r="AAT269" s="724"/>
      <c r="AAU269" s="724"/>
      <c r="AAV269" s="724"/>
      <c r="AAW269" s="724"/>
      <c r="AAX269" s="726"/>
      <c r="AAY269" s="726"/>
      <c r="AAZ269" s="726"/>
      <c r="ABA269" s="726"/>
      <c r="ABB269" s="726"/>
      <c r="ABC269" s="724"/>
      <c r="ABD269" s="724"/>
      <c r="ABE269" s="724"/>
      <c r="ABF269" s="724"/>
      <c r="ABG269" s="724"/>
      <c r="ABH269" s="726"/>
      <c r="ABI269" s="726"/>
      <c r="ABJ269" s="726"/>
      <c r="ABK269" s="726"/>
      <c r="ABL269" s="726"/>
      <c r="ABM269" s="724"/>
      <c r="ABN269" s="724"/>
      <c r="ABO269" s="724"/>
      <c r="ABP269" s="724"/>
      <c r="ABQ269" s="724"/>
      <c r="ABR269" s="726"/>
      <c r="ABS269" s="726"/>
      <c r="ABT269" s="726"/>
      <c r="ABU269" s="726"/>
      <c r="ABV269" s="726"/>
      <c r="ABW269" s="724"/>
      <c r="ABX269" s="724"/>
      <c r="ABY269" s="724"/>
      <c r="ABZ269" s="724"/>
      <c r="ACA269" s="724"/>
      <c r="ACB269" s="726"/>
      <c r="ACC269" s="726"/>
      <c r="ACD269" s="726"/>
      <c r="ACE269" s="726"/>
      <c r="ACF269" s="726"/>
      <c r="ACG269" s="724"/>
      <c r="ACH269" s="724"/>
      <c r="ACI269" s="724"/>
      <c r="ACJ269" s="724"/>
      <c r="ACK269" s="724"/>
      <c r="ACL269" s="726"/>
      <c r="ACM269" s="726"/>
      <c r="ACN269" s="726"/>
      <c r="ACO269" s="726"/>
      <c r="ACP269" s="726"/>
      <c r="ACQ269" s="724"/>
      <c r="ACR269" s="724"/>
      <c r="ACS269" s="724"/>
      <c r="ACT269" s="724"/>
      <c r="ACU269" s="724"/>
      <c r="ACV269" s="726"/>
      <c r="ACW269" s="726"/>
      <c r="ACX269" s="726"/>
      <c r="ACY269" s="726"/>
      <c r="ACZ269" s="726"/>
      <c r="ADA269" s="724"/>
      <c r="ADB269" s="724"/>
      <c r="ADC269" s="724"/>
      <c r="ADD269" s="724"/>
      <c r="ADE269" s="724"/>
      <c r="ADF269" s="726"/>
      <c r="ADG269" s="726"/>
      <c r="ADH269" s="726"/>
      <c r="ADI269" s="726"/>
      <c r="ADJ269" s="726"/>
      <c r="ADK269" s="724"/>
      <c r="ADL269" s="724"/>
      <c r="ADM269" s="724"/>
      <c r="ADN269" s="724"/>
      <c r="ADO269" s="724"/>
      <c r="ADP269" s="726"/>
      <c r="ADQ269" s="726"/>
      <c r="ADR269" s="726"/>
      <c r="ADS269" s="726"/>
      <c r="ADT269" s="726"/>
      <c r="ADU269" s="724"/>
      <c r="ADV269" s="724"/>
      <c r="ADW269" s="724"/>
      <c r="ADX269" s="724"/>
      <c r="ADY269" s="724"/>
      <c r="ADZ269" s="726"/>
      <c r="AEA269" s="726"/>
      <c r="AEB269" s="726"/>
      <c r="AEC269" s="726"/>
      <c r="AED269" s="726"/>
      <c r="AEE269" s="724"/>
      <c r="AEF269" s="724"/>
      <c r="AEG269" s="724"/>
      <c r="AEH269" s="724"/>
      <c r="AEI269" s="724"/>
      <c r="AEJ269" s="726"/>
      <c r="AEK269" s="726"/>
      <c r="AEL269" s="726"/>
      <c r="AEM269" s="726"/>
      <c r="AEN269" s="726"/>
      <c r="AEO269" s="724"/>
      <c r="AEP269" s="724"/>
      <c r="AEQ269" s="724"/>
      <c r="AER269" s="724"/>
      <c r="AES269" s="724"/>
      <c r="AET269" s="726"/>
      <c r="AEU269" s="726"/>
      <c r="AEV269" s="726"/>
      <c r="AEW269" s="726"/>
      <c r="AEX269" s="726"/>
      <c r="AEY269" s="724"/>
      <c r="AEZ269" s="724"/>
      <c r="AFA269" s="724"/>
      <c r="AFB269" s="724"/>
      <c r="AFC269" s="724"/>
      <c r="AFD269" s="726"/>
      <c r="AFE269" s="726"/>
      <c r="AFF269" s="726"/>
      <c r="AFG269" s="726"/>
      <c r="AFH269" s="726"/>
      <c r="AFI269" s="724"/>
      <c r="AFJ269" s="724"/>
      <c r="AFK269" s="724"/>
      <c r="AFL269" s="724"/>
      <c r="AFM269" s="724"/>
      <c r="AFN269" s="726"/>
      <c r="AFO269" s="726"/>
      <c r="AFP269" s="726"/>
      <c r="AFQ269" s="726"/>
      <c r="AFR269" s="726"/>
      <c r="AFS269" s="724"/>
      <c r="AFT269" s="724"/>
      <c r="AFU269" s="724"/>
      <c r="AFV269" s="724"/>
      <c r="AFW269" s="724"/>
      <c r="AFX269" s="726"/>
      <c r="AFY269" s="726"/>
      <c r="AFZ269" s="726"/>
      <c r="AGA269" s="726"/>
      <c r="AGB269" s="726"/>
      <c r="AGC269" s="724"/>
      <c r="AGD269" s="724"/>
      <c r="AGE269" s="724"/>
      <c r="AGF269" s="724"/>
      <c r="AGG269" s="724"/>
      <c r="AGH269" s="726"/>
      <c r="AGI269" s="726"/>
      <c r="AGJ269" s="726"/>
      <c r="AGK269" s="726"/>
      <c r="AGL269" s="726"/>
      <c r="AGM269" s="724"/>
      <c r="AGN269" s="724"/>
      <c r="AGO269" s="724"/>
      <c r="AGP269" s="724"/>
      <c r="AGQ269" s="724"/>
      <c r="AGR269" s="726"/>
      <c r="AGS269" s="726"/>
      <c r="AGT269" s="726"/>
      <c r="AGU269" s="726"/>
      <c r="AGV269" s="726"/>
      <c r="AGW269" s="724"/>
      <c r="AGX269" s="724"/>
      <c r="AGY269" s="724"/>
      <c r="AGZ269" s="724"/>
      <c r="AHA269" s="724"/>
      <c r="AHB269" s="726"/>
      <c r="AHC269" s="726"/>
      <c r="AHD269" s="726"/>
      <c r="AHE269" s="726"/>
      <c r="AHF269" s="726"/>
      <c r="AHG269" s="724"/>
      <c r="AHH269" s="724"/>
      <c r="AHI269" s="724"/>
      <c r="AHJ269" s="724"/>
      <c r="AHK269" s="724"/>
      <c r="AHL269" s="726"/>
      <c r="AHM269" s="726"/>
      <c r="AHN269" s="726"/>
      <c r="AHO269" s="726"/>
      <c r="AHP269" s="726"/>
      <c r="AHQ269" s="724"/>
      <c r="AHR269" s="724"/>
      <c r="AHS269" s="724"/>
      <c r="AHT269" s="724"/>
      <c r="AHU269" s="724"/>
      <c r="AHV269" s="726"/>
      <c r="AHW269" s="726"/>
      <c r="AHX269" s="726"/>
      <c r="AHY269" s="726"/>
      <c r="AHZ269" s="726"/>
      <c r="AIA269" s="724"/>
      <c r="AIB269" s="724"/>
      <c r="AIC269" s="724"/>
      <c r="AID269" s="724"/>
      <c r="AIE269" s="724"/>
      <c r="AIF269" s="726"/>
      <c r="AIG269" s="726"/>
      <c r="AIH269" s="726"/>
      <c r="AII269" s="726"/>
      <c r="AIJ269" s="726"/>
      <c r="AIK269" s="724"/>
      <c r="AIL269" s="724"/>
      <c r="AIM269" s="724"/>
      <c r="AIN269" s="724"/>
      <c r="AIO269" s="724"/>
      <c r="AIP269" s="726"/>
      <c r="AIQ269" s="726"/>
      <c r="AIR269" s="726"/>
      <c r="AIS269" s="726"/>
      <c r="AIT269" s="726"/>
      <c r="AIU269" s="724"/>
      <c r="AIV269" s="724"/>
      <c r="AIW269" s="724"/>
      <c r="AIX269" s="724"/>
      <c r="AIY269" s="724"/>
      <c r="AIZ269" s="726"/>
      <c r="AJA269" s="726"/>
      <c r="AJB269" s="726"/>
      <c r="AJC269" s="726"/>
      <c r="AJD269" s="726"/>
      <c r="AJE269" s="724"/>
      <c r="AJF269" s="724"/>
      <c r="AJG269" s="724"/>
      <c r="AJH269" s="724"/>
      <c r="AJI269" s="724"/>
      <c r="AJJ269" s="726"/>
      <c r="AJK269" s="726"/>
      <c r="AJL269" s="726"/>
      <c r="AJM269" s="726"/>
      <c r="AJN269" s="726"/>
      <c r="AJO269" s="724"/>
      <c r="AJP269" s="724"/>
      <c r="AJQ269" s="724"/>
      <c r="AJR269" s="724"/>
      <c r="AJS269" s="724"/>
      <c r="AJT269" s="726"/>
      <c r="AJU269" s="726"/>
      <c r="AJV269" s="726"/>
      <c r="AJW269" s="726"/>
      <c r="AJX269" s="726"/>
      <c r="AJY269" s="724"/>
      <c r="AJZ269" s="724"/>
      <c r="AKA269" s="724"/>
      <c r="AKB269" s="724"/>
      <c r="AKC269" s="724"/>
      <c r="AKD269" s="726"/>
      <c r="AKE269" s="726"/>
      <c r="AKF269" s="726"/>
      <c r="AKG269" s="726"/>
      <c r="AKH269" s="726"/>
      <c r="AKI269" s="724"/>
      <c r="AKJ269" s="724"/>
      <c r="AKK269" s="724"/>
      <c r="AKL269" s="724"/>
      <c r="AKM269" s="724"/>
      <c r="AKN269" s="726"/>
      <c r="AKO269" s="726"/>
      <c r="AKP269" s="726"/>
      <c r="AKQ269" s="726"/>
      <c r="AKR269" s="726"/>
      <c r="AKS269" s="724"/>
      <c r="AKT269" s="724"/>
      <c r="AKU269" s="724"/>
      <c r="AKV269" s="724"/>
      <c r="AKW269" s="724"/>
      <c r="AKX269" s="726"/>
      <c r="AKY269" s="726"/>
      <c r="AKZ269" s="726"/>
      <c r="ALA269" s="726"/>
      <c r="ALB269" s="726"/>
      <c r="ALC269" s="724"/>
      <c r="ALD269" s="724"/>
      <c r="ALE269" s="724"/>
      <c r="ALF269" s="724"/>
      <c r="ALG269" s="724"/>
      <c r="ALH269" s="726"/>
      <c r="ALI269" s="726"/>
      <c r="ALJ269" s="726"/>
      <c r="ALK269" s="726"/>
      <c r="ALL269" s="726"/>
      <c r="ALM269" s="724"/>
      <c r="ALN269" s="724"/>
      <c r="ALO269" s="724"/>
      <c r="ALP269" s="724"/>
      <c r="ALQ269" s="724"/>
      <c r="ALR269" s="726"/>
      <c r="ALS269" s="726"/>
      <c r="ALT269" s="726"/>
      <c r="ALU269" s="726"/>
      <c r="ALV269" s="726"/>
      <c r="ALW269" s="724"/>
      <c r="ALX269" s="724"/>
      <c r="ALY269" s="724"/>
      <c r="ALZ269" s="724"/>
      <c r="AMA269" s="724"/>
      <c r="AMB269" s="726"/>
      <c r="AMC269" s="726"/>
      <c r="AMD269" s="726"/>
      <c r="AME269" s="726"/>
      <c r="AMF269" s="726"/>
      <c r="AMG269" s="724"/>
      <c r="AMH269" s="724"/>
      <c r="AMI269" s="724"/>
      <c r="AMJ269" s="724"/>
      <c r="AMK269" s="724"/>
      <c r="AML269" s="726"/>
      <c r="AMM269" s="726"/>
      <c r="AMN269" s="726"/>
      <c r="AMO269" s="726"/>
      <c r="AMP269" s="726"/>
      <c r="AMQ269" s="724"/>
      <c r="AMR269" s="724"/>
      <c r="AMS269" s="724"/>
      <c r="AMT269" s="724"/>
      <c r="AMU269" s="724"/>
      <c r="AMV269" s="726"/>
      <c r="AMW269" s="726"/>
      <c r="AMX269" s="726"/>
      <c r="AMY269" s="726"/>
      <c r="AMZ269" s="726"/>
      <c r="ANA269" s="724"/>
      <c r="ANB269" s="724"/>
      <c r="ANC269" s="724"/>
      <c r="AND269" s="724"/>
      <c r="ANE269" s="724"/>
      <c r="ANF269" s="726"/>
      <c r="ANG269" s="726"/>
      <c r="ANH269" s="726"/>
      <c r="ANI269" s="726"/>
      <c r="ANJ269" s="726"/>
      <c r="ANK269" s="724"/>
      <c r="ANL269" s="724"/>
      <c r="ANM269" s="724"/>
      <c r="ANN269" s="724"/>
      <c r="ANO269" s="724"/>
      <c r="ANP269" s="726"/>
      <c r="ANQ269" s="726"/>
      <c r="ANR269" s="726"/>
      <c r="ANS269" s="726"/>
      <c r="ANT269" s="726"/>
      <c r="ANU269" s="724"/>
      <c r="ANV269" s="724"/>
      <c r="ANW269" s="724"/>
      <c r="ANX269" s="724"/>
      <c r="ANY269" s="724"/>
      <c r="ANZ269" s="726"/>
      <c r="AOA269" s="726"/>
      <c r="AOB269" s="726"/>
      <c r="AOC269" s="726"/>
      <c r="AOD269" s="726"/>
      <c r="AOE269" s="724"/>
      <c r="AOF269" s="724"/>
      <c r="AOG269" s="724"/>
      <c r="AOH269" s="724"/>
      <c r="AOI269" s="724"/>
      <c r="AOJ269" s="726"/>
      <c r="AOK269" s="726"/>
      <c r="AOL269" s="726"/>
      <c r="AOM269" s="726"/>
      <c r="AON269" s="726"/>
      <c r="AOO269" s="724"/>
      <c r="AOP269" s="724"/>
      <c r="AOQ269" s="724"/>
      <c r="AOR269" s="724"/>
      <c r="AOS269" s="724"/>
      <c r="AOT269" s="726"/>
      <c r="AOU269" s="726"/>
      <c r="AOV269" s="726"/>
      <c r="AOW269" s="726"/>
      <c r="AOX269" s="726"/>
      <c r="AOY269" s="724"/>
      <c r="AOZ269" s="724"/>
      <c r="APA269" s="724"/>
      <c r="APB269" s="724"/>
      <c r="APC269" s="724"/>
      <c r="APD269" s="726"/>
      <c r="APE269" s="726"/>
      <c r="APF269" s="726"/>
      <c r="APG269" s="726"/>
      <c r="APH269" s="726"/>
      <c r="API269" s="724"/>
      <c r="APJ269" s="724"/>
      <c r="APK269" s="724"/>
      <c r="APL269" s="724"/>
      <c r="APM269" s="724"/>
      <c r="APN269" s="726"/>
      <c r="APO269" s="726"/>
      <c r="APP269" s="726"/>
      <c r="APQ269" s="726"/>
      <c r="APR269" s="726"/>
      <c r="APS269" s="724"/>
      <c r="APT269" s="724"/>
      <c r="APU269" s="724"/>
      <c r="APV269" s="724"/>
      <c r="APW269" s="724"/>
      <c r="APX269" s="726"/>
      <c r="APY269" s="726"/>
      <c r="APZ269" s="726"/>
      <c r="AQA269" s="726"/>
      <c r="AQB269" s="726"/>
      <c r="AQC269" s="724"/>
      <c r="AQD269" s="724"/>
      <c r="AQE269" s="724"/>
      <c r="AQF269" s="724"/>
      <c r="AQG269" s="724"/>
      <c r="AQH269" s="726"/>
      <c r="AQI269" s="726"/>
      <c r="AQJ269" s="726"/>
      <c r="AQK269" s="726"/>
      <c r="AQL269" s="726"/>
      <c r="AQM269" s="724"/>
      <c r="AQN269" s="724"/>
      <c r="AQO269" s="724"/>
      <c r="AQP269" s="724"/>
      <c r="AQQ269" s="724"/>
      <c r="AQR269" s="726"/>
      <c r="AQS269" s="726"/>
      <c r="AQT269" s="726"/>
      <c r="AQU269" s="726"/>
      <c r="AQV269" s="726"/>
      <c r="AQW269" s="724"/>
      <c r="AQX269" s="724"/>
      <c r="AQY269" s="724"/>
      <c r="AQZ269" s="724"/>
      <c r="ARA269" s="724"/>
      <c r="ARB269" s="726"/>
      <c r="ARC269" s="726"/>
      <c r="ARD269" s="726"/>
      <c r="ARE269" s="726"/>
      <c r="ARF269" s="726"/>
      <c r="ARG269" s="724"/>
      <c r="ARH269" s="724"/>
      <c r="ARI269" s="724"/>
      <c r="ARJ269" s="724"/>
      <c r="ARK269" s="724"/>
      <c r="ARL269" s="726"/>
      <c r="ARM269" s="726"/>
      <c r="ARN269" s="726"/>
      <c r="ARO269" s="726"/>
      <c r="ARP269" s="726"/>
      <c r="ARQ269" s="724"/>
      <c r="ARR269" s="724"/>
      <c r="ARS269" s="724"/>
      <c r="ART269" s="724"/>
      <c r="ARU269" s="724"/>
      <c r="ARV269" s="726"/>
      <c r="ARW269" s="726"/>
      <c r="ARX269" s="726"/>
      <c r="ARY269" s="726"/>
      <c r="ARZ269" s="726"/>
      <c r="ASA269" s="724"/>
      <c r="ASB269" s="724"/>
      <c r="ASC269" s="724"/>
      <c r="ASD269" s="724"/>
      <c r="ASE269" s="724"/>
      <c r="ASF269" s="726"/>
      <c r="ASG269" s="726"/>
      <c r="ASH269" s="726"/>
      <c r="ASI269" s="726"/>
      <c r="ASJ269" s="726"/>
      <c r="ASK269" s="724"/>
      <c r="ASL269" s="724"/>
      <c r="ASM269" s="724"/>
      <c r="ASN269" s="724"/>
      <c r="ASO269" s="724"/>
      <c r="ASP269" s="726"/>
      <c r="ASQ269" s="726"/>
      <c r="ASR269" s="726"/>
      <c r="ASS269" s="726"/>
      <c r="AST269" s="726"/>
      <c r="ASU269" s="724"/>
      <c r="ASV269" s="724"/>
      <c r="ASW269" s="724"/>
      <c r="ASX269" s="724"/>
      <c r="ASY269" s="724"/>
      <c r="ASZ269" s="726"/>
      <c r="ATA269" s="726"/>
      <c r="ATB269" s="726"/>
      <c r="ATC269" s="726"/>
      <c r="ATD269" s="726"/>
      <c r="ATE269" s="724"/>
      <c r="ATF269" s="724"/>
      <c r="ATG269" s="724"/>
      <c r="ATH269" s="724"/>
      <c r="ATI269" s="724"/>
      <c r="ATJ269" s="726"/>
      <c r="ATK269" s="726"/>
      <c r="ATL269" s="726"/>
      <c r="ATM269" s="726"/>
      <c r="ATN269" s="726"/>
      <c r="ATO269" s="724"/>
      <c r="ATP269" s="724"/>
      <c r="ATQ269" s="724"/>
      <c r="ATR269" s="724"/>
      <c r="ATS269" s="724"/>
      <c r="ATT269" s="726"/>
      <c r="ATU269" s="726"/>
      <c r="ATV269" s="726"/>
      <c r="ATW269" s="726"/>
      <c r="ATX269" s="726"/>
      <c r="ATY269" s="724"/>
      <c r="ATZ269" s="724"/>
      <c r="AUA269" s="724"/>
      <c r="AUB269" s="724"/>
      <c r="AUC269" s="724"/>
      <c r="AUD269" s="726"/>
      <c r="AUE269" s="726"/>
      <c r="AUF269" s="726"/>
      <c r="AUG269" s="726"/>
      <c r="AUH269" s="726"/>
      <c r="AUI269" s="724"/>
      <c r="AUJ269" s="724"/>
      <c r="AUK269" s="724"/>
      <c r="AUL269" s="724"/>
      <c r="AUM269" s="724"/>
      <c r="AUN269" s="726"/>
      <c r="AUO269" s="726"/>
      <c r="AUP269" s="726"/>
      <c r="AUQ269" s="726"/>
      <c r="AUR269" s="726"/>
      <c r="AUS269" s="724"/>
      <c r="AUT269" s="724"/>
      <c r="AUU269" s="724"/>
      <c r="AUV269" s="724"/>
      <c r="AUW269" s="724"/>
      <c r="AUX269" s="726"/>
      <c r="AUY269" s="726"/>
      <c r="AUZ269" s="726"/>
      <c r="AVA269" s="726"/>
      <c r="AVB269" s="726"/>
      <c r="AVC269" s="724"/>
      <c r="AVD269" s="724"/>
      <c r="AVE269" s="724"/>
      <c r="AVF269" s="724"/>
      <c r="AVG269" s="724"/>
      <c r="AVH269" s="726"/>
      <c r="AVI269" s="726"/>
      <c r="AVJ269" s="726"/>
      <c r="AVK269" s="726"/>
      <c r="AVL269" s="726"/>
      <c r="AVM269" s="724"/>
      <c r="AVN269" s="724"/>
      <c r="AVO269" s="724"/>
      <c r="AVP269" s="724"/>
      <c r="AVQ269" s="724"/>
      <c r="AVR269" s="726"/>
      <c r="AVS269" s="726"/>
      <c r="AVT269" s="726"/>
      <c r="AVU269" s="726"/>
      <c r="AVV269" s="726"/>
      <c r="AVW269" s="724"/>
      <c r="AVX269" s="724"/>
      <c r="AVY269" s="724"/>
      <c r="AVZ269" s="724"/>
      <c r="AWA269" s="724"/>
      <c r="AWB269" s="726"/>
      <c r="AWC269" s="726"/>
      <c r="AWD269" s="726"/>
      <c r="AWE269" s="726"/>
      <c r="AWF269" s="726"/>
      <c r="AWG269" s="724"/>
      <c r="AWH269" s="724"/>
      <c r="AWI269" s="724"/>
      <c r="AWJ269" s="724"/>
      <c r="AWK269" s="724"/>
      <c r="AWL269" s="726"/>
      <c r="AWM269" s="726"/>
      <c r="AWN269" s="726"/>
      <c r="AWO269" s="726"/>
      <c r="AWP269" s="726"/>
      <c r="AWQ269" s="724"/>
      <c r="AWR269" s="724"/>
      <c r="AWS269" s="724"/>
      <c r="AWT269" s="724"/>
      <c r="AWU269" s="724"/>
      <c r="AWV269" s="726"/>
      <c r="AWW269" s="726"/>
      <c r="AWX269" s="726"/>
      <c r="AWY269" s="726"/>
      <c r="AWZ269" s="726"/>
      <c r="AXA269" s="724"/>
      <c r="AXB269" s="724"/>
      <c r="AXC269" s="724"/>
      <c r="AXD269" s="724"/>
      <c r="AXE269" s="724"/>
      <c r="AXF269" s="726"/>
      <c r="AXG269" s="726"/>
      <c r="AXH269" s="726"/>
      <c r="AXI269" s="726"/>
      <c r="AXJ269" s="726"/>
      <c r="AXK269" s="724"/>
      <c r="AXL269" s="724"/>
      <c r="AXM269" s="724"/>
      <c r="AXN269" s="724"/>
      <c r="AXO269" s="724"/>
      <c r="AXP269" s="726"/>
      <c r="AXQ269" s="726"/>
      <c r="AXR269" s="726"/>
      <c r="AXS269" s="726"/>
      <c r="AXT269" s="726"/>
      <c r="AXU269" s="724"/>
      <c r="AXV269" s="724"/>
      <c r="AXW269" s="724"/>
      <c r="AXX269" s="724"/>
      <c r="AXY269" s="724"/>
      <c r="AXZ269" s="726"/>
      <c r="AYA269" s="726"/>
      <c r="AYB269" s="726"/>
      <c r="AYC269" s="726"/>
      <c r="AYD269" s="726"/>
      <c r="AYE269" s="724"/>
      <c r="AYF269" s="724"/>
      <c r="AYG269" s="724"/>
      <c r="AYH269" s="724"/>
      <c r="AYI269" s="724"/>
      <c r="AYJ269" s="726"/>
      <c r="AYK269" s="726"/>
      <c r="AYL269" s="726"/>
      <c r="AYM269" s="726"/>
      <c r="AYN269" s="726"/>
      <c r="AYO269" s="724"/>
      <c r="AYP269" s="724"/>
      <c r="AYQ269" s="724"/>
      <c r="AYR269" s="724"/>
      <c r="AYS269" s="724"/>
      <c r="AYT269" s="726"/>
      <c r="AYU269" s="726"/>
      <c r="AYV269" s="726"/>
      <c r="AYW269" s="726"/>
      <c r="AYX269" s="726"/>
      <c r="AYY269" s="724"/>
      <c r="AYZ269" s="724"/>
      <c r="AZA269" s="724"/>
      <c r="AZB269" s="724"/>
      <c r="AZC269" s="724"/>
      <c r="AZD269" s="726"/>
      <c r="AZE269" s="726"/>
      <c r="AZF269" s="726"/>
      <c r="AZG269" s="726"/>
      <c r="AZH269" s="726"/>
      <c r="AZI269" s="724"/>
      <c r="AZJ269" s="724"/>
      <c r="AZK269" s="724"/>
      <c r="AZL269" s="724"/>
      <c r="AZM269" s="724"/>
      <c r="AZN269" s="726"/>
      <c r="AZO269" s="726"/>
      <c r="AZP269" s="726"/>
      <c r="AZQ269" s="726"/>
      <c r="AZR269" s="726"/>
      <c r="AZS269" s="724"/>
      <c r="AZT269" s="724"/>
      <c r="AZU269" s="724"/>
      <c r="AZV269" s="724"/>
      <c r="AZW269" s="724"/>
      <c r="AZX269" s="726"/>
      <c r="AZY269" s="726"/>
      <c r="AZZ269" s="726"/>
      <c r="BAA269" s="726"/>
      <c r="BAB269" s="726"/>
      <c r="BAC269" s="724"/>
      <c r="BAD269" s="724"/>
      <c r="BAE269" s="724"/>
      <c r="BAF269" s="724"/>
      <c r="BAG269" s="724"/>
      <c r="BAH269" s="726"/>
      <c r="BAI269" s="726"/>
      <c r="BAJ269" s="726"/>
      <c r="BAK269" s="726"/>
      <c r="BAL269" s="726"/>
      <c r="BAM269" s="724"/>
      <c r="BAN269" s="724"/>
      <c r="BAO269" s="724"/>
      <c r="BAP269" s="724"/>
      <c r="BAQ269" s="724"/>
      <c r="BAR269" s="726"/>
      <c r="BAS269" s="726"/>
      <c r="BAT269" s="726"/>
      <c r="BAU269" s="726"/>
      <c r="BAV269" s="726"/>
      <c r="BAW269" s="724"/>
      <c r="BAX269" s="724"/>
      <c r="BAY269" s="724"/>
      <c r="BAZ269" s="724"/>
      <c r="BBA269" s="724"/>
      <c r="BBB269" s="726"/>
      <c r="BBC269" s="726"/>
      <c r="BBD269" s="726"/>
      <c r="BBE269" s="726"/>
      <c r="BBF269" s="726"/>
      <c r="BBG269" s="724"/>
      <c r="BBH269" s="724"/>
      <c r="BBI269" s="724"/>
      <c r="BBJ269" s="724"/>
      <c r="BBK269" s="724"/>
      <c r="BBL269" s="726"/>
      <c r="BBM269" s="726"/>
      <c r="BBN269" s="726"/>
      <c r="BBO269" s="726"/>
      <c r="BBP269" s="726"/>
      <c r="BBQ269" s="724"/>
      <c r="BBR269" s="724"/>
      <c r="BBS269" s="724"/>
      <c r="BBT269" s="724"/>
      <c r="BBU269" s="724"/>
      <c r="BBV269" s="726"/>
      <c r="BBW269" s="726"/>
      <c r="BBX269" s="726"/>
      <c r="BBY269" s="726"/>
      <c r="BBZ269" s="726"/>
      <c r="BCA269" s="724"/>
      <c r="BCB269" s="724"/>
      <c r="BCC269" s="724"/>
      <c r="BCD269" s="724"/>
      <c r="BCE269" s="724"/>
      <c r="BCF269" s="726"/>
      <c r="BCG269" s="726"/>
      <c r="BCH269" s="726"/>
      <c r="BCI269" s="726"/>
      <c r="BCJ269" s="726"/>
      <c r="BCK269" s="724"/>
      <c r="BCL269" s="724"/>
      <c r="BCM269" s="724"/>
      <c r="BCN269" s="724"/>
      <c r="BCO269" s="724"/>
      <c r="BCP269" s="726"/>
      <c r="BCQ269" s="726"/>
      <c r="BCR269" s="726"/>
      <c r="BCS269" s="726"/>
      <c r="BCT269" s="726"/>
      <c r="BCU269" s="724"/>
      <c r="BCV269" s="724"/>
      <c r="BCW269" s="724"/>
      <c r="BCX269" s="724"/>
      <c r="BCY269" s="724"/>
      <c r="BCZ269" s="726"/>
      <c r="BDA269" s="726"/>
      <c r="BDB269" s="726"/>
      <c r="BDC269" s="726"/>
      <c r="BDD269" s="726"/>
      <c r="BDE269" s="724"/>
      <c r="BDF269" s="724"/>
      <c r="BDG269" s="724"/>
      <c r="BDH269" s="724"/>
      <c r="BDI269" s="724"/>
      <c r="BDJ269" s="726"/>
      <c r="BDK269" s="726"/>
      <c r="BDL269" s="726"/>
      <c r="BDM269" s="726"/>
      <c r="BDN269" s="726"/>
      <c r="BDO269" s="724"/>
      <c r="BDP269" s="724"/>
      <c r="BDQ269" s="724"/>
      <c r="BDR269" s="724"/>
      <c r="BDS269" s="724"/>
      <c r="BDT269" s="726"/>
      <c r="BDU269" s="726"/>
      <c r="BDV269" s="726"/>
      <c r="BDW269" s="726"/>
      <c r="BDX269" s="726"/>
      <c r="BDY269" s="724"/>
      <c r="BDZ269" s="724"/>
      <c r="BEA269" s="724"/>
      <c r="BEB269" s="724"/>
      <c r="BEC269" s="724"/>
      <c r="BED269" s="726"/>
      <c r="BEE269" s="726"/>
      <c r="BEF269" s="726"/>
      <c r="BEG269" s="726"/>
      <c r="BEH269" s="726"/>
      <c r="BEI269" s="724"/>
      <c r="BEJ269" s="724"/>
      <c r="BEK269" s="724"/>
      <c r="BEL269" s="724"/>
      <c r="BEM269" s="724"/>
      <c r="BEN269" s="726"/>
      <c r="BEO269" s="726"/>
      <c r="BEP269" s="726"/>
      <c r="BEQ269" s="726"/>
      <c r="BER269" s="726"/>
      <c r="BES269" s="724"/>
      <c r="BET269" s="724"/>
      <c r="BEU269" s="724"/>
      <c r="BEV269" s="724"/>
      <c r="BEW269" s="724"/>
      <c r="BEX269" s="726"/>
      <c r="BEY269" s="726"/>
      <c r="BEZ269" s="726"/>
      <c r="BFA269" s="726"/>
      <c r="BFB269" s="726"/>
      <c r="BFC269" s="724"/>
      <c r="BFD269" s="724"/>
      <c r="BFE269" s="724"/>
      <c r="BFF269" s="724"/>
      <c r="BFG269" s="724"/>
      <c r="BFH269" s="726"/>
      <c r="BFI269" s="726"/>
      <c r="BFJ269" s="726"/>
      <c r="BFK269" s="726"/>
      <c r="BFL269" s="726"/>
      <c r="BFM269" s="724"/>
      <c r="BFN269" s="724"/>
      <c r="BFO269" s="724"/>
      <c r="BFP269" s="724"/>
      <c r="BFQ269" s="724"/>
      <c r="BFR269" s="726"/>
      <c r="BFS269" s="726"/>
      <c r="BFT269" s="726"/>
      <c r="BFU269" s="726"/>
      <c r="BFV269" s="726"/>
      <c r="BFW269" s="724"/>
      <c r="BFX269" s="724"/>
      <c r="BFY269" s="724"/>
      <c r="BFZ269" s="724"/>
      <c r="BGA269" s="724"/>
      <c r="BGB269" s="726"/>
      <c r="BGC269" s="726"/>
      <c r="BGD269" s="726"/>
      <c r="BGE269" s="726"/>
      <c r="BGF269" s="726"/>
      <c r="BGG269" s="724"/>
      <c r="BGH269" s="724"/>
      <c r="BGI269" s="724"/>
      <c r="BGJ269" s="724"/>
      <c r="BGK269" s="724"/>
      <c r="BGL269" s="726"/>
      <c r="BGM269" s="726"/>
      <c r="BGN269" s="726"/>
      <c r="BGO269" s="726"/>
      <c r="BGP269" s="726"/>
      <c r="BGQ269" s="724"/>
      <c r="BGR269" s="724"/>
      <c r="BGS269" s="724"/>
      <c r="BGT269" s="724"/>
      <c r="BGU269" s="724"/>
      <c r="BGV269" s="726"/>
      <c r="BGW269" s="726"/>
      <c r="BGX269" s="726"/>
      <c r="BGY269" s="726"/>
      <c r="BGZ269" s="726"/>
      <c r="BHA269" s="724"/>
      <c r="BHB269" s="724"/>
      <c r="BHC269" s="724"/>
      <c r="BHD269" s="724"/>
      <c r="BHE269" s="724"/>
      <c r="BHF269" s="726"/>
      <c r="BHG269" s="726"/>
      <c r="BHH269" s="726"/>
      <c r="BHI269" s="726"/>
      <c r="BHJ269" s="726"/>
      <c r="BHK269" s="724"/>
      <c r="BHL269" s="724"/>
      <c r="BHM269" s="724"/>
      <c r="BHN269" s="724"/>
      <c r="BHO269" s="724"/>
      <c r="BHP269" s="726"/>
      <c r="BHQ269" s="726"/>
      <c r="BHR269" s="726"/>
      <c r="BHS269" s="726"/>
      <c r="BHT269" s="726"/>
      <c r="BHU269" s="724"/>
      <c r="BHV269" s="724"/>
      <c r="BHW269" s="724"/>
      <c r="BHX269" s="724"/>
      <c r="BHY269" s="724"/>
      <c r="BHZ269" s="726"/>
      <c r="BIA269" s="726"/>
      <c r="BIB269" s="726"/>
      <c r="BIC269" s="726"/>
      <c r="BID269" s="726"/>
      <c r="BIE269" s="724"/>
      <c r="BIF269" s="724"/>
      <c r="BIG269" s="724"/>
      <c r="BIH269" s="724"/>
      <c r="BII269" s="724"/>
      <c r="BIJ269" s="726"/>
      <c r="BIK269" s="726"/>
      <c r="BIL269" s="726"/>
      <c r="BIM269" s="726"/>
      <c r="BIN269" s="726"/>
      <c r="BIO269" s="724"/>
      <c r="BIP269" s="724"/>
      <c r="BIQ269" s="724"/>
      <c r="BIR269" s="724"/>
      <c r="BIS269" s="724"/>
      <c r="BIT269" s="726"/>
      <c r="BIU269" s="726"/>
      <c r="BIV269" s="726"/>
      <c r="BIW269" s="726"/>
      <c r="BIX269" s="726"/>
      <c r="BIY269" s="724"/>
      <c r="BIZ269" s="724"/>
      <c r="BJA269" s="724"/>
      <c r="BJB269" s="724"/>
      <c r="BJC269" s="724"/>
      <c r="BJD269" s="726"/>
      <c r="BJE269" s="726"/>
      <c r="BJF269" s="726"/>
      <c r="BJG269" s="726"/>
      <c r="BJH269" s="726"/>
      <c r="BJI269" s="724"/>
      <c r="BJJ269" s="724"/>
      <c r="BJK269" s="724"/>
      <c r="BJL269" s="724"/>
      <c r="BJM269" s="724"/>
      <c r="BJN269" s="726"/>
      <c r="BJO269" s="726"/>
      <c r="BJP269" s="726"/>
      <c r="BJQ269" s="726"/>
      <c r="BJR269" s="726"/>
      <c r="BJS269" s="724"/>
      <c r="BJT269" s="724"/>
      <c r="BJU269" s="724"/>
      <c r="BJV269" s="724"/>
      <c r="BJW269" s="724"/>
      <c r="BJX269" s="726"/>
      <c r="BJY269" s="726"/>
      <c r="BJZ269" s="726"/>
      <c r="BKA269" s="726"/>
      <c r="BKB269" s="726"/>
      <c r="BKC269" s="724"/>
      <c r="BKD269" s="724"/>
      <c r="BKE269" s="724"/>
      <c r="BKF269" s="724"/>
      <c r="BKG269" s="724"/>
      <c r="BKH269" s="726"/>
      <c r="BKI269" s="726"/>
      <c r="BKJ269" s="726"/>
      <c r="BKK269" s="726"/>
      <c r="BKL269" s="726"/>
      <c r="BKM269" s="724"/>
      <c r="BKN269" s="724"/>
      <c r="BKO269" s="724"/>
      <c r="BKP269" s="724"/>
      <c r="BKQ269" s="724"/>
      <c r="BKR269" s="726"/>
      <c r="BKS269" s="726"/>
      <c r="BKT269" s="726"/>
      <c r="BKU269" s="726"/>
      <c r="BKV269" s="726"/>
      <c r="BKW269" s="724"/>
      <c r="BKX269" s="724"/>
      <c r="BKY269" s="724"/>
      <c r="BKZ269" s="724"/>
      <c r="BLA269" s="724"/>
      <c r="BLB269" s="726"/>
      <c r="BLC269" s="726"/>
      <c r="BLD269" s="726"/>
      <c r="BLE269" s="726"/>
      <c r="BLF269" s="726"/>
      <c r="BLG269" s="724"/>
      <c r="BLH269" s="724"/>
      <c r="BLI269" s="724"/>
      <c r="BLJ269" s="724"/>
      <c r="BLK269" s="724"/>
      <c r="BLL269" s="726"/>
      <c r="BLM269" s="726"/>
      <c r="BLN269" s="726"/>
      <c r="BLO269" s="726"/>
      <c r="BLP269" s="726"/>
      <c r="BLQ269" s="724"/>
      <c r="BLR269" s="724"/>
      <c r="BLS269" s="724"/>
      <c r="BLT269" s="724"/>
      <c r="BLU269" s="724"/>
      <c r="BLV269" s="726"/>
      <c r="BLW269" s="726"/>
      <c r="BLX269" s="726"/>
      <c r="BLY269" s="726"/>
      <c r="BLZ269" s="726"/>
      <c r="BMA269" s="724"/>
      <c r="BMB269" s="724"/>
      <c r="BMC269" s="724"/>
      <c r="BMD269" s="724"/>
      <c r="BME269" s="724"/>
      <c r="BMF269" s="726"/>
      <c r="BMG269" s="726"/>
      <c r="BMH269" s="726"/>
      <c r="BMI269" s="726"/>
      <c r="BMJ269" s="726"/>
      <c r="BMK269" s="724"/>
      <c r="BML269" s="724"/>
      <c r="BMM269" s="724"/>
      <c r="BMN269" s="724"/>
      <c r="BMO269" s="724"/>
      <c r="BMP269" s="726"/>
      <c r="BMQ269" s="726"/>
      <c r="BMR269" s="726"/>
      <c r="BMS269" s="726"/>
      <c r="BMT269" s="726"/>
      <c r="BMU269" s="724"/>
      <c r="BMV269" s="724"/>
      <c r="BMW269" s="724"/>
      <c r="BMX269" s="724"/>
      <c r="BMY269" s="724"/>
      <c r="BMZ269" s="726"/>
      <c r="BNA269" s="726"/>
      <c r="BNB269" s="726"/>
      <c r="BNC269" s="726"/>
      <c r="BND269" s="726"/>
      <c r="BNE269" s="724"/>
      <c r="BNF269" s="724"/>
      <c r="BNG269" s="724"/>
      <c r="BNH269" s="724"/>
      <c r="BNI269" s="724"/>
      <c r="BNJ269" s="726"/>
      <c r="BNK269" s="726"/>
      <c r="BNL269" s="726"/>
      <c r="BNM269" s="726"/>
      <c r="BNN269" s="726"/>
      <c r="BNO269" s="724"/>
      <c r="BNP269" s="724"/>
      <c r="BNQ269" s="724"/>
      <c r="BNR269" s="724"/>
      <c r="BNS269" s="724"/>
      <c r="BNT269" s="726"/>
      <c r="BNU269" s="726"/>
      <c r="BNV269" s="726"/>
      <c r="BNW269" s="726"/>
      <c r="BNX269" s="726"/>
      <c r="BNY269" s="724"/>
      <c r="BNZ269" s="724"/>
      <c r="BOA269" s="724"/>
      <c r="BOB269" s="724"/>
      <c r="BOC269" s="724"/>
      <c r="BOD269" s="726"/>
      <c r="BOE269" s="726"/>
      <c r="BOF269" s="726"/>
      <c r="BOG269" s="726"/>
      <c r="BOH269" s="726"/>
      <c r="BOI269" s="724"/>
      <c r="BOJ269" s="724"/>
      <c r="BOK269" s="724"/>
      <c r="BOL269" s="724"/>
      <c r="BOM269" s="724"/>
      <c r="BON269" s="726"/>
      <c r="BOO269" s="726"/>
      <c r="BOP269" s="726"/>
      <c r="BOQ269" s="726"/>
      <c r="BOR269" s="726"/>
      <c r="BOS269" s="724"/>
      <c r="BOT269" s="724"/>
      <c r="BOU269" s="724"/>
      <c r="BOV269" s="724"/>
      <c r="BOW269" s="724"/>
      <c r="BOX269" s="726"/>
      <c r="BOY269" s="726"/>
      <c r="BOZ269" s="726"/>
      <c r="BPA269" s="726"/>
      <c r="BPB269" s="726"/>
      <c r="BPC269" s="724"/>
      <c r="BPD269" s="724"/>
      <c r="BPE269" s="724"/>
      <c r="BPF269" s="724"/>
      <c r="BPG269" s="724"/>
      <c r="BPH269" s="726"/>
      <c r="BPI269" s="726"/>
      <c r="BPJ269" s="726"/>
      <c r="BPK269" s="726"/>
      <c r="BPL269" s="726"/>
      <c r="BPM269" s="724"/>
      <c r="BPN269" s="724"/>
      <c r="BPO269" s="724"/>
      <c r="BPP269" s="724"/>
      <c r="BPQ269" s="724"/>
      <c r="BPR269" s="726"/>
      <c r="BPS269" s="726"/>
      <c r="BPT269" s="726"/>
      <c r="BPU269" s="726"/>
      <c r="BPV269" s="726"/>
      <c r="BPW269" s="724"/>
      <c r="BPX269" s="724"/>
      <c r="BPY269" s="724"/>
      <c r="BPZ269" s="724"/>
      <c r="BQA269" s="724"/>
      <c r="BQB269" s="726"/>
      <c r="BQC269" s="726"/>
      <c r="BQD269" s="726"/>
      <c r="BQE269" s="726"/>
      <c r="BQF269" s="726"/>
      <c r="BQG269" s="724"/>
      <c r="BQH269" s="724"/>
      <c r="BQI269" s="724"/>
      <c r="BQJ269" s="724"/>
      <c r="BQK269" s="724"/>
      <c r="BQL269" s="726"/>
      <c r="BQM269" s="726"/>
      <c r="BQN269" s="726"/>
      <c r="BQO269" s="726"/>
      <c r="BQP269" s="726"/>
      <c r="BQQ269" s="724"/>
      <c r="BQR269" s="724"/>
      <c r="BQS269" s="724"/>
      <c r="BQT269" s="724"/>
      <c r="BQU269" s="724"/>
      <c r="BQV269" s="726"/>
      <c r="BQW269" s="726"/>
      <c r="BQX269" s="726"/>
      <c r="BQY269" s="726"/>
      <c r="BQZ269" s="726"/>
      <c r="BRA269" s="724"/>
      <c r="BRB269" s="724"/>
      <c r="BRC269" s="724"/>
      <c r="BRD269" s="724"/>
      <c r="BRE269" s="724"/>
      <c r="BRF269" s="726"/>
      <c r="BRG269" s="726"/>
      <c r="BRH269" s="726"/>
      <c r="BRI269" s="726"/>
      <c r="BRJ269" s="726"/>
      <c r="BRK269" s="724"/>
      <c r="BRL269" s="724"/>
      <c r="BRM269" s="724"/>
      <c r="BRN269" s="724"/>
      <c r="BRO269" s="724"/>
      <c r="BRP269" s="726"/>
      <c r="BRQ269" s="726"/>
      <c r="BRR269" s="726"/>
      <c r="BRS269" s="726"/>
      <c r="BRT269" s="726"/>
      <c r="BRU269" s="724"/>
      <c r="BRV269" s="724"/>
      <c r="BRW269" s="724"/>
      <c r="BRX269" s="724"/>
      <c r="BRY269" s="724"/>
      <c r="BRZ269" s="726"/>
      <c r="BSA269" s="726"/>
      <c r="BSB269" s="726"/>
      <c r="BSC269" s="726"/>
      <c r="BSD269" s="726"/>
      <c r="BSE269" s="724"/>
      <c r="BSF269" s="724"/>
      <c r="BSG269" s="724"/>
      <c r="BSH269" s="724"/>
      <c r="BSI269" s="724"/>
      <c r="BSJ269" s="726"/>
      <c r="BSK269" s="726"/>
      <c r="BSL269" s="726"/>
      <c r="BSM269" s="726"/>
      <c r="BSN269" s="726"/>
      <c r="BSO269" s="724"/>
      <c r="BSP269" s="724"/>
      <c r="BSQ269" s="724"/>
      <c r="BSR269" s="724"/>
      <c r="BSS269" s="724"/>
      <c r="BST269" s="726"/>
      <c r="BSU269" s="726"/>
      <c r="BSV269" s="726"/>
      <c r="BSW269" s="726"/>
      <c r="BSX269" s="726"/>
      <c r="BSY269" s="724"/>
      <c r="BSZ269" s="724"/>
      <c r="BTA269" s="724"/>
      <c r="BTB269" s="724"/>
      <c r="BTC269" s="724"/>
      <c r="BTD269" s="726"/>
      <c r="BTE269" s="726"/>
      <c r="BTF269" s="726"/>
      <c r="BTG269" s="726"/>
      <c r="BTH269" s="726"/>
      <c r="BTI269" s="724"/>
      <c r="BTJ269" s="724"/>
      <c r="BTK269" s="724"/>
      <c r="BTL269" s="724"/>
      <c r="BTM269" s="724"/>
      <c r="BTN269" s="726"/>
      <c r="BTO269" s="726"/>
      <c r="BTP269" s="726"/>
      <c r="BTQ269" s="726"/>
      <c r="BTR269" s="726"/>
      <c r="BTS269" s="724"/>
      <c r="BTT269" s="724"/>
      <c r="BTU269" s="724"/>
      <c r="BTV269" s="724"/>
      <c r="BTW269" s="724"/>
      <c r="BTX269" s="726"/>
      <c r="BTY269" s="726"/>
      <c r="BTZ269" s="726"/>
      <c r="BUA269" s="726"/>
      <c r="BUB269" s="726"/>
      <c r="BUC269" s="724"/>
      <c r="BUD269" s="724"/>
      <c r="BUE269" s="724"/>
      <c r="BUF269" s="724"/>
      <c r="BUG269" s="724"/>
      <c r="BUH269" s="726"/>
      <c r="BUI269" s="726"/>
      <c r="BUJ269" s="726"/>
      <c r="BUK269" s="726"/>
      <c r="BUL269" s="726"/>
      <c r="BUM269" s="724"/>
      <c r="BUN269" s="724"/>
      <c r="BUO269" s="724"/>
      <c r="BUP269" s="724"/>
      <c r="BUQ269" s="724"/>
      <c r="BUR269" s="726"/>
      <c r="BUS269" s="726"/>
      <c r="BUT269" s="726"/>
      <c r="BUU269" s="726"/>
      <c r="BUV269" s="726"/>
      <c r="BUW269" s="724"/>
      <c r="BUX269" s="724"/>
      <c r="BUY269" s="724"/>
      <c r="BUZ269" s="724"/>
      <c r="BVA269" s="724"/>
      <c r="BVB269" s="726"/>
      <c r="BVC269" s="726"/>
      <c r="BVD269" s="726"/>
      <c r="BVE269" s="726"/>
      <c r="BVF269" s="726"/>
      <c r="BVG269" s="724"/>
      <c r="BVH269" s="724"/>
      <c r="BVI269" s="724"/>
      <c r="BVJ269" s="724"/>
      <c r="BVK269" s="724"/>
      <c r="BVL269" s="726"/>
      <c r="BVM269" s="726"/>
      <c r="BVN269" s="726"/>
      <c r="BVO269" s="726"/>
      <c r="BVP269" s="726"/>
      <c r="BVQ269" s="724"/>
      <c r="BVR269" s="724"/>
      <c r="BVS269" s="724"/>
      <c r="BVT269" s="724"/>
      <c r="BVU269" s="724"/>
      <c r="BVV269" s="726"/>
      <c r="BVW269" s="726"/>
      <c r="BVX269" s="726"/>
      <c r="BVY269" s="726"/>
      <c r="BVZ269" s="726"/>
      <c r="BWA269" s="724"/>
      <c r="BWB269" s="724"/>
      <c r="BWC269" s="724"/>
      <c r="BWD269" s="724"/>
      <c r="BWE269" s="724"/>
      <c r="BWF269" s="726"/>
      <c r="BWG269" s="726"/>
      <c r="BWH269" s="726"/>
      <c r="BWI269" s="726"/>
      <c r="BWJ269" s="726"/>
      <c r="BWK269" s="724"/>
      <c r="BWL269" s="724"/>
      <c r="BWM269" s="724"/>
      <c r="BWN269" s="724"/>
      <c r="BWO269" s="724"/>
      <c r="BWP269" s="726"/>
      <c r="BWQ269" s="726"/>
      <c r="BWR269" s="726"/>
      <c r="BWS269" s="726"/>
      <c r="BWT269" s="726"/>
      <c r="BWU269" s="724"/>
      <c r="BWV269" s="724"/>
      <c r="BWW269" s="724"/>
      <c r="BWX269" s="724"/>
      <c r="BWY269" s="724"/>
      <c r="BWZ269" s="726"/>
      <c r="BXA269" s="726"/>
      <c r="BXB269" s="726"/>
      <c r="BXC269" s="726"/>
      <c r="BXD269" s="726"/>
      <c r="BXE269" s="724"/>
      <c r="BXF269" s="724"/>
      <c r="BXG269" s="724"/>
      <c r="BXH269" s="724"/>
      <c r="BXI269" s="724"/>
      <c r="BXJ269" s="726"/>
      <c r="BXK269" s="726"/>
      <c r="BXL269" s="726"/>
      <c r="BXM269" s="726"/>
      <c r="BXN269" s="726"/>
      <c r="BXO269" s="724"/>
      <c r="BXP269" s="724"/>
      <c r="BXQ269" s="724"/>
      <c r="BXR269" s="724"/>
      <c r="BXS269" s="724"/>
      <c r="BXT269" s="726"/>
      <c r="BXU269" s="726"/>
      <c r="BXV269" s="726"/>
      <c r="BXW269" s="726"/>
      <c r="BXX269" s="726"/>
      <c r="BXY269" s="724"/>
      <c r="BXZ269" s="724"/>
      <c r="BYA269" s="724"/>
      <c r="BYB269" s="724"/>
      <c r="BYC269" s="724"/>
      <c r="BYD269" s="726"/>
      <c r="BYE269" s="726"/>
      <c r="BYF269" s="726"/>
      <c r="BYG269" s="726"/>
      <c r="BYH269" s="726"/>
      <c r="BYI269" s="724"/>
      <c r="BYJ269" s="724"/>
      <c r="BYK269" s="724"/>
      <c r="BYL269" s="724"/>
      <c r="BYM269" s="724"/>
      <c r="BYN269" s="726"/>
      <c r="BYO269" s="726"/>
      <c r="BYP269" s="726"/>
      <c r="BYQ269" s="726"/>
      <c r="BYR269" s="726"/>
      <c r="BYS269" s="724"/>
      <c r="BYT269" s="724"/>
      <c r="BYU269" s="724"/>
      <c r="BYV269" s="724"/>
      <c r="BYW269" s="724"/>
      <c r="BYX269" s="726"/>
      <c r="BYY269" s="726"/>
      <c r="BYZ269" s="726"/>
      <c r="BZA269" s="726"/>
      <c r="BZB269" s="726"/>
      <c r="BZC269" s="724"/>
      <c r="BZD269" s="724"/>
      <c r="BZE269" s="724"/>
      <c r="BZF269" s="724"/>
      <c r="BZG269" s="724"/>
      <c r="BZH269" s="726"/>
      <c r="BZI269" s="726"/>
      <c r="BZJ269" s="726"/>
      <c r="BZK269" s="726"/>
      <c r="BZL269" s="726"/>
      <c r="BZM269" s="724"/>
      <c r="BZN269" s="724"/>
      <c r="BZO269" s="724"/>
      <c r="BZP269" s="724"/>
      <c r="BZQ269" s="724"/>
      <c r="BZR269" s="726"/>
      <c r="BZS269" s="726"/>
      <c r="BZT269" s="726"/>
      <c r="BZU269" s="726"/>
      <c r="BZV269" s="726"/>
      <c r="BZW269" s="724"/>
      <c r="BZX269" s="724"/>
      <c r="BZY269" s="724"/>
      <c r="BZZ269" s="724"/>
      <c r="CAA269" s="724"/>
      <c r="CAB269" s="726"/>
      <c r="CAC269" s="726"/>
      <c r="CAD269" s="726"/>
      <c r="CAE269" s="726"/>
      <c r="CAF269" s="726"/>
      <c r="CAG269" s="724"/>
      <c r="CAH269" s="724"/>
      <c r="CAI269" s="724"/>
      <c r="CAJ269" s="724"/>
      <c r="CAK269" s="724"/>
      <c r="CAL269" s="726"/>
      <c r="CAM269" s="726"/>
      <c r="CAN269" s="726"/>
      <c r="CAO269" s="726"/>
      <c r="CAP269" s="726"/>
      <c r="CAQ269" s="724"/>
      <c r="CAR269" s="724"/>
      <c r="CAS269" s="724"/>
      <c r="CAT269" s="724"/>
      <c r="CAU269" s="724"/>
      <c r="CAV269" s="726"/>
      <c r="CAW269" s="726"/>
      <c r="CAX269" s="726"/>
      <c r="CAY269" s="726"/>
      <c r="CAZ269" s="726"/>
      <c r="CBA269" s="724"/>
      <c r="CBB269" s="724"/>
      <c r="CBC269" s="724"/>
      <c r="CBD269" s="724"/>
      <c r="CBE269" s="724"/>
      <c r="CBF269" s="726"/>
      <c r="CBG269" s="726"/>
      <c r="CBH269" s="726"/>
      <c r="CBI269" s="726"/>
      <c r="CBJ269" s="726"/>
      <c r="CBK269" s="724"/>
      <c r="CBL269" s="724"/>
      <c r="CBM269" s="724"/>
      <c r="CBN269" s="724"/>
      <c r="CBO269" s="724"/>
      <c r="CBP269" s="726"/>
      <c r="CBQ269" s="726"/>
      <c r="CBR269" s="726"/>
      <c r="CBS269" s="726"/>
      <c r="CBT269" s="726"/>
      <c r="CBU269" s="724"/>
      <c r="CBV269" s="724"/>
      <c r="CBW269" s="724"/>
      <c r="CBX269" s="724"/>
      <c r="CBY269" s="724"/>
      <c r="CBZ269" s="726"/>
      <c r="CCA269" s="726"/>
      <c r="CCB269" s="726"/>
      <c r="CCC269" s="726"/>
      <c r="CCD269" s="726"/>
      <c r="CCE269" s="724"/>
      <c r="CCF269" s="724"/>
      <c r="CCG269" s="724"/>
      <c r="CCH269" s="724"/>
      <c r="CCI269" s="724"/>
      <c r="CCJ269" s="726"/>
      <c r="CCK269" s="726"/>
      <c r="CCL269" s="726"/>
      <c r="CCM269" s="726"/>
      <c r="CCN269" s="726"/>
      <c r="CCO269" s="724"/>
      <c r="CCP269" s="724"/>
      <c r="CCQ269" s="724"/>
      <c r="CCR269" s="724"/>
      <c r="CCS269" s="724"/>
      <c r="CCT269" s="726"/>
      <c r="CCU269" s="726"/>
      <c r="CCV269" s="726"/>
      <c r="CCW269" s="726"/>
      <c r="CCX269" s="726"/>
      <c r="CCY269" s="724"/>
      <c r="CCZ269" s="724"/>
      <c r="CDA269" s="724"/>
      <c r="CDB269" s="724"/>
      <c r="CDC269" s="724"/>
      <c r="CDD269" s="726"/>
      <c r="CDE269" s="726"/>
      <c r="CDF269" s="726"/>
      <c r="CDG269" s="726"/>
      <c r="CDH269" s="726"/>
      <c r="CDI269" s="724"/>
      <c r="CDJ269" s="724"/>
      <c r="CDK269" s="724"/>
      <c r="CDL269" s="724"/>
      <c r="CDM269" s="724"/>
      <c r="CDN269" s="726"/>
      <c r="CDO269" s="726"/>
      <c r="CDP269" s="726"/>
      <c r="CDQ269" s="726"/>
      <c r="CDR269" s="726"/>
      <c r="CDS269" s="724"/>
      <c r="CDT269" s="724"/>
      <c r="CDU269" s="724"/>
      <c r="CDV269" s="724"/>
      <c r="CDW269" s="724"/>
      <c r="CDX269" s="726"/>
      <c r="CDY269" s="726"/>
      <c r="CDZ269" s="726"/>
      <c r="CEA269" s="726"/>
      <c r="CEB269" s="726"/>
      <c r="CEC269" s="724"/>
      <c r="CED269" s="724"/>
      <c r="CEE269" s="724"/>
      <c r="CEF269" s="724"/>
      <c r="CEG269" s="724"/>
      <c r="CEH269" s="726"/>
      <c r="CEI269" s="726"/>
      <c r="CEJ269" s="726"/>
      <c r="CEK269" s="726"/>
      <c r="CEL269" s="726"/>
      <c r="CEM269" s="724"/>
      <c r="CEN269" s="724"/>
      <c r="CEO269" s="724"/>
      <c r="CEP269" s="724"/>
      <c r="CEQ269" s="724"/>
      <c r="CER269" s="726"/>
      <c r="CES269" s="726"/>
      <c r="CET269" s="726"/>
      <c r="CEU269" s="726"/>
      <c r="CEV269" s="726"/>
      <c r="CEW269" s="724"/>
      <c r="CEX269" s="724"/>
      <c r="CEY269" s="724"/>
      <c r="CEZ269" s="724"/>
      <c r="CFA269" s="724"/>
      <c r="CFB269" s="726"/>
      <c r="CFC269" s="726"/>
      <c r="CFD269" s="726"/>
      <c r="CFE269" s="726"/>
      <c r="CFF269" s="726"/>
      <c r="CFG269" s="724"/>
      <c r="CFH269" s="724"/>
      <c r="CFI269" s="724"/>
      <c r="CFJ269" s="724"/>
      <c r="CFK269" s="724"/>
      <c r="CFL269" s="726"/>
      <c r="CFM269" s="726"/>
      <c r="CFN269" s="726"/>
      <c r="CFO269" s="726"/>
      <c r="CFP269" s="726"/>
      <c r="CFQ269" s="724"/>
      <c r="CFR269" s="724"/>
      <c r="CFS269" s="724"/>
      <c r="CFT269" s="724"/>
      <c r="CFU269" s="724"/>
      <c r="CFV269" s="726"/>
      <c r="CFW269" s="726"/>
      <c r="CFX269" s="726"/>
      <c r="CFY269" s="726"/>
      <c r="CFZ269" s="726"/>
      <c r="CGA269" s="724"/>
      <c r="CGB269" s="724"/>
      <c r="CGC269" s="724"/>
      <c r="CGD269" s="724"/>
      <c r="CGE269" s="724"/>
      <c r="CGF269" s="726"/>
      <c r="CGG269" s="726"/>
      <c r="CGH269" s="726"/>
      <c r="CGI269" s="726"/>
      <c r="CGJ269" s="726"/>
      <c r="CGK269" s="724"/>
      <c r="CGL269" s="724"/>
      <c r="CGM269" s="724"/>
      <c r="CGN269" s="724"/>
      <c r="CGO269" s="724"/>
      <c r="CGP269" s="726"/>
      <c r="CGQ269" s="726"/>
      <c r="CGR269" s="726"/>
      <c r="CGS269" s="726"/>
      <c r="CGT269" s="726"/>
      <c r="CGU269" s="724"/>
      <c r="CGV269" s="724"/>
      <c r="CGW269" s="724"/>
      <c r="CGX269" s="724"/>
      <c r="CGY269" s="724"/>
      <c r="CGZ269" s="726"/>
      <c r="CHA269" s="726"/>
      <c r="CHB269" s="726"/>
      <c r="CHC269" s="726"/>
      <c r="CHD269" s="726"/>
      <c r="CHE269" s="724"/>
      <c r="CHF269" s="724"/>
      <c r="CHG269" s="724"/>
      <c r="CHH269" s="724"/>
      <c r="CHI269" s="724"/>
      <c r="CHJ269" s="726"/>
      <c r="CHK269" s="726"/>
      <c r="CHL269" s="726"/>
      <c r="CHM269" s="726"/>
      <c r="CHN269" s="726"/>
      <c r="CHO269" s="724"/>
      <c r="CHP269" s="724"/>
      <c r="CHQ269" s="724"/>
      <c r="CHR269" s="724"/>
      <c r="CHS269" s="724"/>
      <c r="CHT269" s="726"/>
      <c r="CHU269" s="726"/>
      <c r="CHV269" s="726"/>
      <c r="CHW269" s="726"/>
      <c r="CHX269" s="726"/>
      <c r="CHY269" s="724"/>
      <c r="CHZ269" s="724"/>
      <c r="CIA269" s="724"/>
      <c r="CIB269" s="724"/>
      <c r="CIC269" s="724"/>
      <c r="CID269" s="726"/>
      <c r="CIE269" s="726"/>
      <c r="CIF269" s="726"/>
      <c r="CIG269" s="726"/>
      <c r="CIH269" s="726"/>
      <c r="CII269" s="724"/>
      <c r="CIJ269" s="724"/>
      <c r="CIK269" s="724"/>
      <c r="CIL269" s="724"/>
      <c r="CIM269" s="724"/>
      <c r="CIN269" s="726"/>
      <c r="CIO269" s="726"/>
      <c r="CIP269" s="726"/>
      <c r="CIQ269" s="726"/>
      <c r="CIR269" s="726"/>
      <c r="CIS269" s="724"/>
      <c r="CIT269" s="724"/>
      <c r="CIU269" s="724"/>
      <c r="CIV269" s="724"/>
      <c r="CIW269" s="724"/>
      <c r="CIX269" s="726"/>
      <c r="CIY269" s="726"/>
      <c r="CIZ269" s="726"/>
      <c r="CJA269" s="726"/>
      <c r="CJB269" s="726"/>
      <c r="CJC269" s="724"/>
      <c r="CJD269" s="724"/>
      <c r="CJE269" s="724"/>
      <c r="CJF269" s="724"/>
      <c r="CJG269" s="724"/>
      <c r="CJH269" s="726"/>
      <c r="CJI269" s="726"/>
      <c r="CJJ269" s="726"/>
      <c r="CJK269" s="726"/>
      <c r="CJL269" s="726"/>
      <c r="CJM269" s="724"/>
      <c r="CJN269" s="724"/>
      <c r="CJO269" s="724"/>
      <c r="CJP269" s="724"/>
      <c r="CJQ269" s="724"/>
      <c r="CJR269" s="726"/>
      <c r="CJS269" s="726"/>
      <c r="CJT269" s="726"/>
      <c r="CJU269" s="726"/>
      <c r="CJV269" s="726"/>
      <c r="CJW269" s="724"/>
      <c r="CJX269" s="724"/>
      <c r="CJY269" s="724"/>
      <c r="CJZ269" s="724"/>
      <c r="CKA269" s="724"/>
      <c r="CKB269" s="726"/>
      <c r="CKC269" s="726"/>
      <c r="CKD269" s="726"/>
      <c r="CKE269" s="726"/>
      <c r="CKF269" s="726"/>
      <c r="CKG269" s="724"/>
      <c r="CKH269" s="724"/>
      <c r="CKI269" s="724"/>
      <c r="CKJ269" s="724"/>
      <c r="CKK269" s="724"/>
      <c r="CKL269" s="726"/>
      <c r="CKM269" s="726"/>
      <c r="CKN269" s="726"/>
      <c r="CKO269" s="726"/>
      <c r="CKP269" s="726"/>
      <c r="CKQ269" s="724"/>
      <c r="CKR269" s="724"/>
      <c r="CKS269" s="724"/>
      <c r="CKT269" s="724"/>
      <c r="CKU269" s="724"/>
      <c r="CKV269" s="726"/>
      <c r="CKW269" s="726"/>
      <c r="CKX269" s="726"/>
      <c r="CKY269" s="726"/>
      <c r="CKZ269" s="726"/>
      <c r="CLA269" s="724"/>
      <c r="CLB269" s="724"/>
      <c r="CLC269" s="724"/>
      <c r="CLD269" s="724"/>
      <c r="CLE269" s="724"/>
      <c r="CLF269" s="726"/>
      <c r="CLG269" s="726"/>
      <c r="CLH269" s="726"/>
      <c r="CLI269" s="726"/>
      <c r="CLJ269" s="726"/>
      <c r="CLK269" s="724"/>
      <c r="CLL269" s="724"/>
      <c r="CLM269" s="724"/>
      <c r="CLN269" s="724"/>
      <c r="CLO269" s="724"/>
      <c r="CLP269" s="726"/>
      <c r="CLQ269" s="726"/>
      <c r="CLR269" s="726"/>
      <c r="CLS269" s="726"/>
      <c r="CLT269" s="726"/>
      <c r="CLU269" s="724"/>
      <c r="CLV269" s="724"/>
      <c r="CLW269" s="724"/>
      <c r="CLX269" s="724"/>
      <c r="CLY269" s="724"/>
      <c r="CLZ269" s="726"/>
      <c r="CMA269" s="726"/>
      <c r="CMB269" s="726"/>
      <c r="CMC269" s="726"/>
      <c r="CMD269" s="726"/>
      <c r="CME269" s="724"/>
      <c r="CMF269" s="724"/>
      <c r="CMG269" s="724"/>
      <c r="CMH269" s="724"/>
      <c r="CMI269" s="724"/>
      <c r="CMJ269" s="726"/>
      <c r="CMK269" s="726"/>
      <c r="CML269" s="726"/>
      <c r="CMM269" s="726"/>
      <c r="CMN269" s="726"/>
      <c r="CMO269" s="724"/>
      <c r="CMP269" s="724"/>
      <c r="CMQ269" s="724"/>
      <c r="CMR269" s="724"/>
      <c r="CMS269" s="724"/>
      <c r="CMT269" s="726"/>
      <c r="CMU269" s="726"/>
      <c r="CMV269" s="726"/>
      <c r="CMW269" s="726"/>
      <c r="CMX269" s="726"/>
      <c r="CMY269" s="724"/>
      <c r="CMZ269" s="724"/>
      <c r="CNA269" s="724"/>
      <c r="CNB269" s="724"/>
      <c r="CNC269" s="724"/>
      <c r="CND269" s="726"/>
      <c r="CNE269" s="726"/>
      <c r="CNF269" s="726"/>
      <c r="CNG269" s="726"/>
      <c r="CNH269" s="726"/>
      <c r="CNI269" s="724"/>
      <c r="CNJ269" s="724"/>
      <c r="CNK269" s="724"/>
      <c r="CNL269" s="724"/>
      <c r="CNM269" s="724"/>
      <c r="CNN269" s="726"/>
      <c r="CNO269" s="726"/>
      <c r="CNP269" s="726"/>
      <c r="CNQ269" s="726"/>
      <c r="CNR269" s="726"/>
      <c r="CNS269" s="724"/>
      <c r="CNT269" s="724"/>
      <c r="CNU269" s="724"/>
      <c r="CNV269" s="724"/>
      <c r="CNW269" s="724"/>
      <c r="CNX269" s="726"/>
      <c r="CNY269" s="726"/>
      <c r="CNZ269" s="726"/>
      <c r="COA269" s="726"/>
      <c r="COB269" s="726"/>
      <c r="COC269" s="724"/>
      <c r="COD269" s="724"/>
      <c r="COE269" s="724"/>
      <c r="COF269" s="724"/>
      <c r="COG269" s="724"/>
      <c r="COH269" s="726"/>
      <c r="COI269" s="726"/>
      <c r="COJ269" s="726"/>
      <c r="COK269" s="726"/>
      <c r="COL269" s="726"/>
      <c r="COM269" s="724"/>
      <c r="CON269" s="724"/>
      <c r="COO269" s="724"/>
      <c r="COP269" s="724"/>
      <c r="COQ269" s="724"/>
      <c r="COR269" s="726"/>
      <c r="COS269" s="726"/>
      <c r="COT269" s="726"/>
      <c r="COU269" s="726"/>
      <c r="COV269" s="726"/>
      <c r="COW269" s="724"/>
      <c r="COX269" s="724"/>
      <c r="COY269" s="724"/>
      <c r="COZ269" s="724"/>
      <c r="CPA269" s="724"/>
      <c r="CPB269" s="726"/>
      <c r="CPC269" s="726"/>
      <c r="CPD269" s="726"/>
      <c r="CPE269" s="726"/>
      <c r="CPF269" s="726"/>
      <c r="CPG269" s="724"/>
      <c r="CPH269" s="724"/>
      <c r="CPI269" s="724"/>
      <c r="CPJ269" s="724"/>
      <c r="CPK269" s="724"/>
      <c r="CPL269" s="726"/>
      <c r="CPM269" s="726"/>
      <c r="CPN269" s="726"/>
      <c r="CPO269" s="726"/>
      <c r="CPP269" s="726"/>
      <c r="CPQ269" s="724"/>
      <c r="CPR269" s="724"/>
      <c r="CPS269" s="724"/>
      <c r="CPT269" s="724"/>
      <c r="CPU269" s="724"/>
      <c r="CPV269" s="726"/>
      <c r="CPW269" s="726"/>
      <c r="CPX269" s="726"/>
      <c r="CPY269" s="726"/>
      <c r="CPZ269" s="726"/>
      <c r="CQA269" s="724"/>
      <c r="CQB269" s="724"/>
      <c r="CQC269" s="724"/>
      <c r="CQD269" s="724"/>
      <c r="CQE269" s="724"/>
      <c r="CQF269" s="726"/>
      <c r="CQG269" s="726"/>
      <c r="CQH269" s="726"/>
      <c r="CQI269" s="726"/>
      <c r="CQJ269" s="726"/>
      <c r="CQK269" s="724"/>
      <c r="CQL269" s="724"/>
      <c r="CQM269" s="724"/>
      <c r="CQN269" s="724"/>
      <c r="CQO269" s="724"/>
      <c r="CQP269" s="726"/>
      <c r="CQQ269" s="726"/>
      <c r="CQR269" s="726"/>
      <c r="CQS269" s="726"/>
      <c r="CQT269" s="726"/>
      <c r="CQU269" s="724"/>
      <c r="CQV269" s="724"/>
      <c r="CQW269" s="724"/>
      <c r="CQX269" s="724"/>
      <c r="CQY269" s="724"/>
      <c r="CQZ269" s="726"/>
      <c r="CRA269" s="726"/>
      <c r="CRB269" s="726"/>
      <c r="CRC269" s="726"/>
      <c r="CRD269" s="726"/>
      <c r="CRE269" s="724"/>
      <c r="CRF269" s="724"/>
      <c r="CRG269" s="724"/>
      <c r="CRH269" s="724"/>
      <c r="CRI269" s="724"/>
      <c r="CRJ269" s="726"/>
      <c r="CRK269" s="726"/>
      <c r="CRL269" s="726"/>
      <c r="CRM269" s="726"/>
      <c r="CRN269" s="726"/>
      <c r="CRO269" s="724"/>
      <c r="CRP269" s="724"/>
      <c r="CRQ269" s="724"/>
      <c r="CRR269" s="724"/>
      <c r="CRS269" s="724"/>
      <c r="CRT269" s="726"/>
      <c r="CRU269" s="726"/>
      <c r="CRV269" s="726"/>
      <c r="CRW269" s="726"/>
      <c r="CRX269" s="726"/>
      <c r="CRY269" s="724"/>
      <c r="CRZ269" s="724"/>
      <c r="CSA269" s="724"/>
      <c r="CSB269" s="724"/>
      <c r="CSC269" s="724"/>
      <c r="CSD269" s="726"/>
      <c r="CSE269" s="726"/>
      <c r="CSF269" s="726"/>
      <c r="CSG269" s="726"/>
      <c r="CSH269" s="726"/>
      <c r="CSI269" s="724"/>
      <c r="CSJ269" s="724"/>
      <c r="CSK269" s="724"/>
      <c r="CSL269" s="724"/>
      <c r="CSM269" s="724"/>
      <c r="CSN269" s="726"/>
      <c r="CSO269" s="726"/>
      <c r="CSP269" s="726"/>
      <c r="CSQ269" s="726"/>
      <c r="CSR269" s="726"/>
      <c r="CSS269" s="724"/>
      <c r="CST269" s="724"/>
      <c r="CSU269" s="724"/>
      <c r="CSV269" s="724"/>
      <c r="CSW269" s="724"/>
      <c r="CSX269" s="726"/>
      <c r="CSY269" s="726"/>
      <c r="CSZ269" s="726"/>
      <c r="CTA269" s="726"/>
      <c r="CTB269" s="726"/>
      <c r="CTC269" s="724"/>
      <c r="CTD269" s="724"/>
      <c r="CTE269" s="724"/>
      <c r="CTF269" s="724"/>
      <c r="CTG269" s="724"/>
      <c r="CTH269" s="726"/>
      <c r="CTI269" s="726"/>
      <c r="CTJ269" s="726"/>
      <c r="CTK269" s="726"/>
      <c r="CTL269" s="726"/>
      <c r="CTM269" s="724"/>
      <c r="CTN269" s="724"/>
      <c r="CTO269" s="724"/>
      <c r="CTP269" s="724"/>
      <c r="CTQ269" s="724"/>
      <c r="CTR269" s="726"/>
      <c r="CTS269" s="726"/>
      <c r="CTT269" s="726"/>
      <c r="CTU269" s="726"/>
      <c r="CTV269" s="726"/>
      <c r="CTW269" s="724"/>
      <c r="CTX269" s="724"/>
      <c r="CTY269" s="724"/>
      <c r="CTZ269" s="724"/>
      <c r="CUA269" s="724"/>
      <c r="CUB269" s="726"/>
      <c r="CUC269" s="726"/>
      <c r="CUD269" s="726"/>
      <c r="CUE269" s="726"/>
      <c r="CUF269" s="726"/>
      <c r="CUG269" s="724"/>
      <c r="CUH269" s="724"/>
      <c r="CUI269" s="724"/>
      <c r="CUJ269" s="724"/>
      <c r="CUK269" s="724"/>
      <c r="CUL269" s="726"/>
      <c r="CUM269" s="726"/>
      <c r="CUN269" s="726"/>
      <c r="CUO269" s="726"/>
      <c r="CUP269" s="726"/>
      <c r="CUQ269" s="724"/>
      <c r="CUR269" s="724"/>
      <c r="CUS269" s="724"/>
      <c r="CUT269" s="724"/>
      <c r="CUU269" s="724"/>
      <c r="CUV269" s="726"/>
      <c r="CUW269" s="726"/>
      <c r="CUX269" s="726"/>
      <c r="CUY269" s="726"/>
      <c r="CUZ269" s="726"/>
      <c r="CVA269" s="724"/>
      <c r="CVB269" s="724"/>
      <c r="CVC269" s="724"/>
      <c r="CVD269" s="724"/>
      <c r="CVE269" s="724"/>
      <c r="CVF269" s="726"/>
      <c r="CVG269" s="726"/>
      <c r="CVH269" s="726"/>
      <c r="CVI269" s="726"/>
      <c r="CVJ269" s="726"/>
      <c r="CVK269" s="724"/>
      <c r="CVL269" s="724"/>
      <c r="CVM269" s="724"/>
      <c r="CVN269" s="724"/>
      <c r="CVO269" s="724"/>
      <c r="CVP269" s="726"/>
      <c r="CVQ269" s="726"/>
      <c r="CVR269" s="726"/>
      <c r="CVS269" s="726"/>
      <c r="CVT269" s="726"/>
      <c r="CVU269" s="724"/>
      <c r="CVV269" s="724"/>
      <c r="CVW269" s="724"/>
      <c r="CVX269" s="724"/>
      <c r="CVY269" s="724"/>
      <c r="CVZ269" s="726"/>
      <c r="CWA269" s="726"/>
      <c r="CWB269" s="726"/>
      <c r="CWC269" s="726"/>
      <c r="CWD269" s="726"/>
      <c r="CWE269" s="724"/>
      <c r="CWF269" s="724"/>
      <c r="CWG269" s="724"/>
      <c r="CWH269" s="724"/>
      <c r="CWI269" s="724"/>
      <c r="CWJ269" s="726"/>
      <c r="CWK269" s="726"/>
      <c r="CWL269" s="726"/>
      <c r="CWM269" s="726"/>
      <c r="CWN269" s="726"/>
      <c r="CWO269" s="724"/>
      <c r="CWP269" s="724"/>
      <c r="CWQ269" s="724"/>
      <c r="CWR269" s="724"/>
      <c r="CWS269" s="724"/>
      <c r="CWT269" s="726"/>
      <c r="CWU269" s="726"/>
      <c r="CWV269" s="726"/>
      <c r="CWW269" s="726"/>
      <c r="CWX269" s="726"/>
      <c r="CWY269" s="724"/>
      <c r="CWZ269" s="724"/>
      <c r="CXA269" s="724"/>
      <c r="CXB269" s="724"/>
      <c r="CXC269" s="724"/>
      <c r="CXD269" s="726"/>
      <c r="CXE269" s="726"/>
      <c r="CXF269" s="726"/>
      <c r="CXG269" s="726"/>
      <c r="CXH269" s="726"/>
      <c r="CXI269" s="724"/>
      <c r="CXJ269" s="724"/>
      <c r="CXK269" s="724"/>
      <c r="CXL269" s="724"/>
      <c r="CXM269" s="724"/>
      <c r="CXN269" s="726"/>
      <c r="CXO269" s="726"/>
      <c r="CXP269" s="726"/>
      <c r="CXQ269" s="726"/>
      <c r="CXR269" s="726"/>
      <c r="CXS269" s="724"/>
      <c r="CXT269" s="724"/>
      <c r="CXU269" s="724"/>
      <c r="CXV269" s="724"/>
      <c r="CXW269" s="724"/>
      <c r="CXX269" s="726"/>
      <c r="CXY269" s="726"/>
      <c r="CXZ269" s="726"/>
      <c r="CYA269" s="726"/>
      <c r="CYB269" s="726"/>
      <c r="CYC269" s="724"/>
      <c r="CYD269" s="724"/>
      <c r="CYE269" s="724"/>
      <c r="CYF269" s="724"/>
      <c r="CYG269" s="724"/>
      <c r="CYH269" s="726"/>
      <c r="CYI269" s="726"/>
      <c r="CYJ269" s="726"/>
      <c r="CYK269" s="726"/>
      <c r="CYL269" s="726"/>
      <c r="CYM269" s="724"/>
      <c r="CYN269" s="724"/>
      <c r="CYO269" s="724"/>
      <c r="CYP269" s="724"/>
      <c r="CYQ269" s="724"/>
      <c r="CYR269" s="726"/>
      <c r="CYS269" s="726"/>
      <c r="CYT269" s="726"/>
      <c r="CYU269" s="726"/>
      <c r="CYV269" s="726"/>
      <c r="CYW269" s="724"/>
      <c r="CYX269" s="724"/>
      <c r="CYY269" s="724"/>
      <c r="CYZ269" s="724"/>
      <c r="CZA269" s="724"/>
      <c r="CZB269" s="726"/>
      <c r="CZC269" s="726"/>
      <c r="CZD269" s="726"/>
      <c r="CZE269" s="726"/>
      <c r="CZF269" s="726"/>
      <c r="CZG269" s="724"/>
      <c r="CZH269" s="724"/>
      <c r="CZI269" s="724"/>
      <c r="CZJ269" s="724"/>
      <c r="CZK269" s="724"/>
      <c r="CZL269" s="726"/>
      <c r="CZM269" s="726"/>
      <c r="CZN269" s="726"/>
      <c r="CZO269" s="726"/>
      <c r="CZP269" s="726"/>
      <c r="CZQ269" s="724"/>
      <c r="CZR269" s="724"/>
      <c r="CZS269" s="724"/>
      <c r="CZT269" s="724"/>
      <c r="CZU269" s="724"/>
      <c r="CZV269" s="726"/>
      <c r="CZW269" s="726"/>
      <c r="CZX269" s="726"/>
      <c r="CZY269" s="726"/>
      <c r="CZZ269" s="726"/>
      <c r="DAA269" s="724"/>
      <c r="DAB269" s="724"/>
      <c r="DAC269" s="724"/>
      <c r="DAD269" s="724"/>
      <c r="DAE269" s="724"/>
      <c r="DAF269" s="726"/>
      <c r="DAG269" s="726"/>
      <c r="DAH269" s="726"/>
      <c r="DAI269" s="726"/>
      <c r="DAJ269" s="726"/>
      <c r="DAK269" s="724"/>
      <c r="DAL269" s="724"/>
      <c r="DAM269" s="724"/>
      <c r="DAN269" s="724"/>
      <c r="DAO269" s="724"/>
      <c r="DAP269" s="726"/>
      <c r="DAQ269" s="726"/>
      <c r="DAR269" s="726"/>
      <c r="DAS269" s="726"/>
      <c r="DAT269" s="726"/>
      <c r="DAU269" s="724"/>
      <c r="DAV269" s="724"/>
      <c r="DAW269" s="724"/>
      <c r="DAX269" s="724"/>
      <c r="DAY269" s="724"/>
      <c r="DAZ269" s="726"/>
      <c r="DBA269" s="726"/>
      <c r="DBB269" s="726"/>
      <c r="DBC269" s="726"/>
      <c r="DBD269" s="726"/>
      <c r="DBE269" s="724"/>
      <c r="DBF269" s="724"/>
      <c r="DBG269" s="724"/>
      <c r="DBH269" s="724"/>
      <c r="DBI269" s="724"/>
      <c r="DBJ269" s="726"/>
      <c r="DBK269" s="726"/>
      <c r="DBL269" s="726"/>
      <c r="DBM269" s="726"/>
      <c r="DBN269" s="726"/>
      <c r="DBO269" s="724"/>
      <c r="DBP269" s="724"/>
      <c r="DBQ269" s="724"/>
      <c r="DBR269" s="724"/>
      <c r="DBS269" s="724"/>
      <c r="DBT269" s="726"/>
      <c r="DBU269" s="726"/>
      <c r="DBV269" s="726"/>
      <c r="DBW269" s="726"/>
      <c r="DBX269" s="726"/>
      <c r="DBY269" s="724"/>
      <c r="DBZ269" s="724"/>
      <c r="DCA269" s="724"/>
      <c r="DCB269" s="724"/>
      <c r="DCC269" s="724"/>
      <c r="DCD269" s="726"/>
      <c r="DCE269" s="726"/>
      <c r="DCF269" s="726"/>
      <c r="DCG269" s="726"/>
      <c r="DCH269" s="726"/>
      <c r="DCI269" s="724"/>
      <c r="DCJ269" s="724"/>
      <c r="DCK269" s="724"/>
      <c r="DCL269" s="724"/>
      <c r="DCM269" s="724"/>
      <c r="DCN269" s="726"/>
      <c r="DCO269" s="726"/>
      <c r="DCP269" s="726"/>
      <c r="DCQ269" s="726"/>
      <c r="DCR269" s="726"/>
      <c r="DCS269" s="724"/>
      <c r="DCT269" s="724"/>
      <c r="DCU269" s="724"/>
      <c r="DCV269" s="724"/>
      <c r="DCW269" s="724"/>
      <c r="DCX269" s="726"/>
      <c r="DCY269" s="726"/>
      <c r="DCZ269" s="726"/>
      <c r="DDA269" s="726"/>
      <c r="DDB269" s="726"/>
      <c r="DDC269" s="724"/>
      <c r="DDD269" s="724"/>
      <c r="DDE269" s="724"/>
      <c r="DDF269" s="724"/>
      <c r="DDG269" s="724"/>
      <c r="DDH269" s="726"/>
      <c r="DDI269" s="726"/>
      <c r="DDJ269" s="726"/>
      <c r="DDK269" s="726"/>
      <c r="DDL269" s="726"/>
      <c r="DDM269" s="724"/>
      <c r="DDN269" s="724"/>
      <c r="DDO269" s="724"/>
      <c r="DDP269" s="724"/>
      <c r="DDQ269" s="724"/>
      <c r="DDR269" s="726"/>
      <c r="DDS269" s="726"/>
      <c r="DDT269" s="726"/>
      <c r="DDU269" s="726"/>
      <c r="DDV269" s="726"/>
      <c r="DDW269" s="724"/>
      <c r="DDX269" s="724"/>
      <c r="DDY269" s="724"/>
      <c r="DDZ269" s="724"/>
      <c r="DEA269" s="724"/>
      <c r="DEB269" s="726"/>
      <c r="DEC269" s="726"/>
      <c r="DED269" s="726"/>
      <c r="DEE269" s="726"/>
      <c r="DEF269" s="726"/>
      <c r="DEG269" s="724"/>
      <c r="DEH269" s="724"/>
      <c r="DEI269" s="724"/>
      <c r="DEJ269" s="724"/>
      <c r="DEK269" s="724"/>
      <c r="DEL269" s="726"/>
      <c r="DEM269" s="726"/>
      <c r="DEN269" s="726"/>
      <c r="DEO269" s="726"/>
      <c r="DEP269" s="726"/>
      <c r="DEQ269" s="724"/>
      <c r="DER269" s="724"/>
      <c r="DES269" s="724"/>
      <c r="DET269" s="724"/>
      <c r="DEU269" s="724"/>
      <c r="DEV269" s="726"/>
      <c r="DEW269" s="726"/>
      <c r="DEX269" s="726"/>
      <c r="DEY269" s="726"/>
      <c r="DEZ269" s="726"/>
      <c r="DFA269" s="724"/>
      <c r="DFB269" s="724"/>
      <c r="DFC269" s="724"/>
      <c r="DFD269" s="724"/>
      <c r="DFE269" s="724"/>
      <c r="DFF269" s="726"/>
      <c r="DFG269" s="726"/>
      <c r="DFH269" s="726"/>
      <c r="DFI269" s="726"/>
      <c r="DFJ269" s="726"/>
      <c r="DFK269" s="724"/>
      <c r="DFL269" s="724"/>
      <c r="DFM269" s="724"/>
      <c r="DFN269" s="724"/>
      <c r="DFO269" s="724"/>
      <c r="DFP269" s="726"/>
      <c r="DFQ269" s="726"/>
      <c r="DFR269" s="726"/>
      <c r="DFS269" s="726"/>
      <c r="DFT269" s="726"/>
      <c r="DFU269" s="724"/>
      <c r="DFV269" s="724"/>
      <c r="DFW269" s="724"/>
      <c r="DFX269" s="724"/>
      <c r="DFY269" s="724"/>
      <c r="DFZ269" s="726"/>
      <c r="DGA269" s="726"/>
      <c r="DGB269" s="726"/>
      <c r="DGC269" s="726"/>
      <c r="DGD269" s="726"/>
      <c r="DGE269" s="724"/>
      <c r="DGF269" s="724"/>
      <c r="DGG269" s="724"/>
      <c r="DGH269" s="724"/>
      <c r="DGI269" s="724"/>
      <c r="DGJ269" s="726"/>
      <c r="DGK269" s="726"/>
      <c r="DGL269" s="726"/>
      <c r="DGM269" s="726"/>
      <c r="DGN269" s="726"/>
      <c r="DGO269" s="724"/>
      <c r="DGP269" s="724"/>
      <c r="DGQ269" s="724"/>
      <c r="DGR269" s="724"/>
      <c r="DGS269" s="724"/>
      <c r="DGT269" s="726"/>
      <c r="DGU269" s="726"/>
      <c r="DGV269" s="726"/>
      <c r="DGW269" s="726"/>
      <c r="DGX269" s="726"/>
      <c r="DGY269" s="724"/>
      <c r="DGZ269" s="724"/>
      <c r="DHA269" s="724"/>
      <c r="DHB269" s="724"/>
      <c r="DHC269" s="724"/>
      <c r="DHD269" s="726"/>
      <c r="DHE269" s="726"/>
      <c r="DHF269" s="726"/>
      <c r="DHG269" s="726"/>
      <c r="DHH269" s="726"/>
      <c r="DHI269" s="724"/>
      <c r="DHJ269" s="724"/>
      <c r="DHK269" s="724"/>
      <c r="DHL269" s="724"/>
      <c r="DHM269" s="724"/>
      <c r="DHN269" s="726"/>
      <c r="DHO269" s="726"/>
      <c r="DHP269" s="726"/>
      <c r="DHQ269" s="726"/>
      <c r="DHR269" s="726"/>
      <c r="DHS269" s="724"/>
      <c r="DHT269" s="724"/>
      <c r="DHU269" s="724"/>
      <c r="DHV269" s="724"/>
      <c r="DHW269" s="724"/>
      <c r="DHX269" s="726"/>
      <c r="DHY269" s="726"/>
      <c r="DHZ269" s="726"/>
      <c r="DIA269" s="726"/>
      <c r="DIB269" s="726"/>
      <c r="DIC269" s="724"/>
      <c r="DID269" s="724"/>
      <c r="DIE269" s="724"/>
      <c r="DIF269" s="724"/>
      <c r="DIG269" s="724"/>
      <c r="DIH269" s="726"/>
      <c r="DII269" s="726"/>
      <c r="DIJ269" s="726"/>
      <c r="DIK269" s="726"/>
      <c r="DIL269" s="726"/>
      <c r="DIM269" s="724"/>
      <c r="DIN269" s="724"/>
      <c r="DIO269" s="724"/>
      <c r="DIP269" s="724"/>
      <c r="DIQ269" s="724"/>
      <c r="DIR269" s="726"/>
      <c r="DIS269" s="726"/>
      <c r="DIT269" s="726"/>
      <c r="DIU269" s="726"/>
      <c r="DIV269" s="726"/>
      <c r="DIW269" s="724"/>
      <c r="DIX269" s="724"/>
      <c r="DIY269" s="724"/>
      <c r="DIZ269" s="724"/>
      <c r="DJA269" s="724"/>
      <c r="DJB269" s="726"/>
      <c r="DJC269" s="726"/>
      <c r="DJD269" s="726"/>
      <c r="DJE269" s="726"/>
      <c r="DJF269" s="726"/>
      <c r="DJG269" s="724"/>
      <c r="DJH269" s="724"/>
      <c r="DJI269" s="724"/>
      <c r="DJJ269" s="724"/>
      <c r="DJK269" s="724"/>
      <c r="DJL269" s="726"/>
      <c r="DJM269" s="726"/>
      <c r="DJN269" s="726"/>
      <c r="DJO269" s="726"/>
      <c r="DJP269" s="726"/>
      <c r="DJQ269" s="724"/>
      <c r="DJR269" s="724"/>
      <c r="DJS269" s="724"/>
      <c r="DJT269" s="724"/>
      <c r="DJU269" s="724"/>
      <c r="DJV269" s="726"/>
      <c r="DJW269" s="726"/>
      <c r="DJX269" s="726"/>
      <c r="DJY269" s="726"/>
      <c r="DJZ269" s="726"/>
      <c r="DKA269" s="724"/>
      <c r="DKB269" s="724"/>
      <c r="DKC269" s="724"/>
      <c r="DKD269" s="724"/>
      <c r="DKE269" s="724"/>
      <c r="DKF269" s="726"/>
      <c r="DKG269" s="726"/>
      <c r="DKH269" s="726"/>
      <c r="DKI269" s="726"/>
      <c r="DKJ269" s="726"/>
      <c r="DKK269" s="724"/>
      <c r="DKL269" s="724"/>
      <c r="DKM269" s="724"/>
      <c r="DKN269" s="724"/>
      <c r="DKO269" s="724"/>
      <c r="DKP269" s="726"/>
      <c r="DKQ269" s="726"/>
      <c r="DKR269" s="726"/>
      <c r="DKS269" s="726"/>
      <c r="DKT269" s="726"/>
      <c r="DKU269" s="724"/>
      <c r="DKV269" s="724"/>
      <c r="DKW269" s="724"/>
      <c r="DKX269" s="724"/>
      <c r="DKY269" s="724"/>
      <c r="DKZ269" s="726"/>
      <c r="DLA269" s="726"/>
      <c r="DLB269" s="726"/>
      <c r="DLC269" s="726"/>
      <c r="DLD269" s="726"/>
      <c r="DLE269" s="724"/>
      <c r="DLF269" s="724"/>
      <c r="DLG269" s="724"/>
      <c r="DLH269" s="724"/>
      <c r="DLI269" s="724"/>
      <c r="DLJ269" s="726"/>
      <c r="DLK269" s="726"/>
      <c r="DLL269" s="726"/>
      <c r="DLM269" s="726"/>
      <c r="DLN269" s="726"/>
      <c r="DLO269" s="724"/>
      <c r="DLP269" s="724"/>
      <c r="DLQ269" s="724"/>
      <c r="DLR269" s="724"/>
      <c r="DLS269" s="724"/>
      <c r="DLT269" s="726"/>
      <c r="DLU269" s="726"/>
      <c r="DLV269" s="726"/>
      <c r="DLW269" s="726"/>
      <c r="DLX269" s="726"/>
      <c r="DLY269" s="724"/>
      <c r="DLZ269" s="724"/>
      <c r="DMA269" s="724"/>
      <c r="DMB269" s="724"/>
      <c r="DMC269" s="724"/>
      <c r="DMD269" s="726"/>
      <c r="DME269" s="726"/>
      <c r="DMF269" s="726"/>
      <c r="DMG269" s="726"/>
      <c r="DMH269" s="726"/>
      <c r="DMI269" s="724"/>
      <c r="DMJ269" s="724"/>
      <c r="DMK269" s="724"/>
      <c r="DML269" s="724"/>
      <c r="DMM269" s="724"/>
      <c r="DMN269" s="726"/>
      <c r="DMO269" s="726"/>
      <c r="DMP269" s="726"/>
      <c r="DMQ269" s="726"/>
      <c r="DMR269" s="726"/>
      <c r="DMS269" s="724"/>
      <c r="DMT269" s="724"/>
      <c r="DMU269" s="724"/>
      <c r="DMV269" s="724"/>
      <c r="DMW269" s="724"/>
      <c r="DMX269" s="726"/>
      <c r="DMY269" s="726"/>
      <c r="DMZ269" s="726"/>
      <c r="DNA269" s="726"/>
      <c r="DNB269" s="726"/>
      <c r="DNC269" s="724"/>
      <c r="DND269" s="724"/>
      <c r="DNE269" s="724"/>
      <c r="DNF269" s="724"/>
      <c r="DNG269" s="724"/>
      <c r="DNH269" s="726"/>
      <c r="DNI269" s="726"/>
      <c r="DNJ269" s="726"/>
      <c r="DNK269" s="726"/>
      <c r="DNL269" s="726"/>
      <c r="DNM269" s="724"/>
      <c r="DNN269" s="724"/>
      <c r="DNO269" s="724"/>
      <c r="DNP269" s="724"/>
      <c r="DNQ269" s="724"/>
      <c r="DNR269" s="726"/>
      <c r="DNS269" s="726"/>
      <c r="DNT269" s="726"/>
      <c r="DNU269" s="726"/>
      <c r="DNV269" s="726"/>
      <c r="DNW269" s="724"/>
      <c r="DNX269" s="724"/>
      <c r="DNY269" s="724"/>
      <c r="DNZ269" s="724"/>
      <c r="DOA269" s="724"/>
      <c r="DOB269" s="726"/>
      <c r="DOC269" s="726"/>
      <c r="DOD269" s="726"/>
      <c r="DOE269" s="726"/>
      <c r="DOF269" s="726"/>
      <c r="DOG269" s="724"/>
      <c r="DOH269" s="724"/>
      <c r="DOI269" s="724"/>
      <c r="DOJ269" s="724"/>
      <c r="DOK269" s="724"/>
      <c r="DOL269" s="726"/>
      <c r="DOM269" s="726"/>
      <c r="DON269" s="726"/>
      <c r="DOO269" s="726"/>
      <c r="DOP269" s="726"/>
      <c r="DOQ269" s="724"/>
      <c r="DOR269" s="724"/>
      <c r="DOS269" s="724"/>
      <c r="DOT269" s="724"/>
      <c r="DOU269" s="724"/>
      <c r="DOV269" s="726"/>
      <c r="DOW269" s="726"/>
      <c r="DOX269" s="726"/>
      <c r="DOY269" s="726"/>
      <c r="DOZ269" s="726"/>
      <c r="DPA269" s="724"/>
      <c r="DPB269" s="724"/>
      <c r="DPC269" s="724"/>
      <c r="DPD269" s="724"/>
      <c r="DPE269" s="724"/>
      <c r="DPF269" s="726"/>
      <c r="DPG269" s="726"/>
      <c r="DPH269" s="726"/>
      <c r="DPI269" s="726"/>
      <c r="DPJ269" s="726"/>
      <c r="DPK269" s="724"/>
      <c r="DPL269" s="724"/>
      <c r="DPM269" s="724"/>
      <c r="DPN269" s="724"/>
      <c r="DPO269" s="724"/>
      <c r="DPP269" s="726"/>
      <c r="DPQ269" s="726"/>
      <c r="DPR269" s="726"/>
      <c r="DPS269" s="726"/>
      <c r="DPT269" s="726"/>
      <c r="DPU269" s="724"/>
      <c r="DPV269" s="724"/>
      <c r="DPW269" s="724"/>
      <c r="DPX269" s="724"/>
      <c r="DPY269" s="724"/>
      <c r="DPZ269" s="726"/>
      <c r="DQA269" s="726"/>
      <c r="DQB269" s="726"/>
      <c r="DQC269" s="726"/>
      <c r="DQD269" s="726"/>
      <c r="DQE269" s="724"/>
      <c r="DQF269" s="724"/>
      <c r="DQG269" s="724"/>
      <c r="DQH269" s="724"/>
      <c r="DQI269" s="724"/>
      <c r="DQJ269" s="726"/>
      <c r="DQK269" s="726"/>
      <c r="DQL269" s="726"/>
      <c r="DQM269" s="726"/>
      <c r="DQN269" s="726"/>
      <c r="DQO269" s="724"/>
      <c r="DQP269" s="724"/>
      <c r="DQQ269" s="724"/>
      <c r="DQR269" s="724"/>
      <c r="DQS269" s="724"/>
      <c r="DQT269" s="726"/>
      <c r="DQU269" s="726"/>
      <c r="DQV269" s="726"/>
      <c r="DQW269" s="726"/>
      <c r="DQX269" s="726"/>
      <c r="DQY269" s="724"/>
      <c r="DQZ269" s="724"/>
      <c r="DRA269" s="724"/>
      <c r="DRB269" s="724"/>
      <c r="DRC269" s="724"/>
      <c r="DRD269" s="726"/>
      <c r="DRE269" s="726"/>
      <c r="DRF269" s="726"/>
      <c r="DRG269" s="726"/>
      <c r="DRH269" s="726"/>
      <c r="DRI269" s="724"/>
      <c r="DRJ269" s="724"/>
      <c r="DRK269" s="724"/>
      <c r="DRL269" s="724"/>
      <c r="DRM269" s="724"/>
      <c r="DRN269" s="726"/>
      <c r="DRO269" s="726"/>
      <c r="DRP269" s="726"/>
      <c r="DRQ269" s="726"/>
      <c r="DRR269" s="726"/>
      <c r="DRS269" s="724"/>
      <c r="DRT269" s="724"/>
      <c r="DRU269" s="724"/>
      <c r="DRV269" s="724"/>
      <c r="DRW269" s="724"/>
      <c r="DRX269" s="726"/>
      <c r="DRY269" s="726"/>
      <c r="DRZ269" s="726"/>
      <c r="DSA269" s="726"/>
      <c r="DSB269" s="726"/>
      <c r="DSC269" s="724"/>
      <c r="DSD269" s="724"/>
      <c r="DSE269" s="724"/>
      <c r="DSF269" s="724"/>
      <c r="DSG269" s="724"/>
      <c r="DSH269" s="726"/>
      <c r="DSI269" s="726"/>
      <c r="DSJ269" s="726"/>
      <c r="DSK269" s="726"/>
      <c r="DSL269" s="726"/>
      <c r="DSM269" s="724"/>
      <c r="DSN269" s="724"/>
      <c r="DSO269" s="724"/>
      <c r="DSP269" s="724"/>
      <c r="DSQ269" s="724"/>
      <c r="DSR269" s="726"/>
      <c r="DSS269" s="726"/>
      <c r="DST269" s="726"/>
      <c r="DSU269" s="726"/>
      <c r="DSV269" s="726"/>
      <c r="DSW269" s="724"/>
      <c r="DSX269" s="724"/>
      <c r="DSY269" s="724"/>
      <c r="DSZ269" s="724"/>
      <c r="DTA269" s="724"/>
      <c r="DTB269" s="726"/>
      <c r="DTC269" s="726"/>
      <c r="DTD269" s="726"/>
      <c r="DTE269" s="726"/>
      <c r="DTF269" s="726"/>
      <c r="DTG269" s="724"/>
      <c r="DTH269" s="724"/>
      <c r="DTI269" s="724"/>
      <c r="DTJ269" s="724"/>
      <c r="DTK269" s="724"/>
      <c r="DTL269" s="726"/>
      <c r="DTM269" s="726"/>
      <c r="DTN269" s="726"/>
      <c r="DTO269" s="726"/>
      <c r="DTP269" s="726"/>
      <c r="DTQ269" s="724"/>
      <c r="DTR269" s="724"/>
      <c r="DTS269" s="724"/>
      <c r="DTT269" s="724"/>
      <c r="DTU269" s="724"/>
      <c r="DTV269" s="726"/>
      <c r="DTW269" s="726"/>
      <c r="DTX269" s="726"/>
      <c r="DTY269" s="726"/>
      <c r="DTZ269" s="726"/>
      <c r="DUA269" s="724"/>
      <c r="DUB269" s="724"/>
      <c r="DUC269" s="724"/>
      <c r="DUD269" s="724"/>
      <c r="DUE269" s="724"/>
      <c r="DUF269" s="726"/>
      <c r="DUG269" s="726"/>
      <c r="DUH269" s="726"/>
      <c r="DUI269" s="726"/>
      <c r="DUJ269" s="726"/>
      <c r="DUK269" s="724"/>
      <c r="DUL269" s="724"/>
      <c r="DUM269" s="724"/>
      <c r="DUN269" s="724"/>
      <c r="DUO269" s="724"/>
      <c r="DUP269" s="726"/>
      <c r="DUQ269" s="726"/>
      <c r="DUR269" s="726"/>
      <c r="DUS269" s="726"/>
      <c r="DUT269" s="726"/>
      <c r="DUU269" s="724"/>
      <c r="DUV269" s="724"/>
      <c r="DUW269" s="724"/>
      <c r="DUX269" s="724"/>
      <c r="DUY269" s="724"/>
      <c r="DUZ269" s="726"/>
      <c r="DVA269" s="726"/>
      <c r="DVB269" s="726"/>
      <c r="DVC269" s="726"/>
      <c r="DVD269" s="726"/>
      <c r="DVE269" s="724"/>
      <c r="DVF269" s="724"/>
      <c r="DVG269" s="724"/>
      <c r="DVH269" s="724"/>
      <c r="DVI269" s="724"/>
      <c r="DVJ269" s="726"/>
      <c r="DVK269" s="726"/>
      <c r="DVL269" s="726"/>
      <c r="DVM269" s="726"/>
      <c r="DVN269" s="726"/>
      <c r="DVO269" s="724"/>
      <c r="DVP269" s="724"/>
      <c r="DVQ269" s="724"/>
      <c r="DVR269" s="724"/>
      <c r="DVS269" s="724"/>
      <c r="DVT269" s="726"/>
      <c r="DVU269" s="726"/>
      <c r="DVV269" s="726"/>
      <c r="DVW269" s="726"/>
      <c r="DVX269" s="726"/>
      <c r="DVY269" s="724"/>
      <c r="DVZ269" s="724"/>
      <c r="DWA269" s="724"/>
      <c r="DWB269" s="724"/>
      <c r="DWC269" s="724"/>
      <c r="DWD269" s="726"/>
      <c r="DWE269" s="726"/>
      <c r="DWF269" s="726"/>
      <c r="DWG269" s="726"/>
      <c r="DWH269" s="726"/>
      <c r="DWI269" s="724"/>
      <c r="DWJ269" s="724"/>
      <c r="DWK269" s="724"/>
      <c r="DWL269" s="724"/>
      <c r="DWM269" s="724"/>
      <c r="DWN269" s="726"/>
      <c r="DWO269" s="726"/>
      <c r="DWP269" s="726"/>
      <c r="DWQ269" s="726"/>
      <c r="DWR269" s="726"/>
      <c r="DWS269" s="724"/>
      <c r="DWT269" s="724"/>
      <c r="DWU269" s="724"/>
      <c r="DWV269" s="724"/>
      <c r="DWW269" s="724"/>
      <c r="DWX269" s="726"/>
      <c r="DWY269" s="726"/>
      <c r="DWZ269" s="726"/>
      <c r="DXA269" s="726"/>
      <c r="DXB269" s="726"/>
      <c r="DXC269" s="724"/>
      <c r="DXD269" s="724"/>
      <c r="DXE269" s="724"/>
      <c r="DXF269" s="724"/>
      <c r="DXG269" s="724"/>
      <c r="DXH269" s="726"/>
      <c r="DXI269" s="726"/>
      <c r="DXJ269" s="726"/>
      <c r="DXK269" s="726"/>
      <c r="DXL269" s="726"/>
      <c r="DXM269" s="724"/>
      <c r="DXN269" s="724"/>
      <c r="DXO269" s="724"/>
      <c r="DXP269" s="724"/>
      <c r="DXQ269" s="724"/>
      <c r="DXR269" s="726"/>
      <c r="DXS269" s="726"/>
      <c r="DXT269" s="726"/>
      <c r="DXU269" s="726"/>
      <c r="DXV269" s="726"/>
      <c r="DXW269" s="724"/>
      <c r="DXX269" s="724"/>
      <c r="DXY269" s="724"/>
      <c r="DXZ269" s="724"/>
      <c r="DYA269" s="724"/>
      <c r="DYB269" s="726"/>
      <c r="DYC269" s="726"/>
      <c r="DYD269" s="726"/>
      <c r="DYE269" s="726"/>
      <c r="DYF269" s="726"/>
      <c r="DYG269" s="724"/>
      <c r="DYH269" s="724"/>
      <c r="DYI269" s="724"/>
      <c r="DYJ269" s="724"/>
      <c r="DYK269" s="724"/>
      <c r="DYL269" s="726"/>
      <c r="DYM269" s="726"/>
      <c r="DYN269" s="726"/>
      <c r="DYO269" s="726"/>
      <c r="DYP269" s="726"/>
      <c r="DYQ269" s="724"/>
      <c r="DYR269" s="724"/>
      <c r="DYS269" s="724"/>
      <c r="DYT269" s="724"/>
      <c r="DYU269" s="724"/>
      <c r="DYV269" s="726"/>
      <c r="DYW269" s="726"/>
      <c r="DYX269" s="726"/>
      <c r="DYY269" s="726"/>
      <c r="DYZ269" s="726"/>
      <c r="DZA269" s="724"/>
      <c r="DZB269" s="724"/>
      <c r="DZC269" s="724"/>
      <c r="DZD269" s="724"/>
      <c r="DZE269" s="724"/>
      <c r="DZF269" s="726"/>
      <c r="DZG269" s="726"/>
      <c r="DZH269" s="726"/>
      <c r="DZI269" s="726"/>
      <c r="DZJ269" s="726"/>
      <c r="DZK269" s="724"/>
      <c r="DZL269" s="724"/>
      <c r="DZM269" s="724"/>
      <c r="DZN269" s="724"/>
      <c r="DZO269" s="724"/>
      <c r="DZP269" s="726"/>
      <c r="DZQ269" s="726"/>
      <c r="DZR269" s="726"/>
      <c r="DZS269" s="726"/>
      <c r="DZT269" s="726"/>
      <c r="DZU269" s="724"/>
      <c r="DZV269" s="724"/>
      <c r="DZW269" s="724"/>
      <c r="DZX269" s="724"/>
      <c r="DZY269" s="724"/>
      <c r="DZZ269" s="726"/>
      <c r="EAA269" s="726"/>
      <c r="EAB269" s="726"/>
      <c r="EAC269" s="726"/>
      <c r="EAD269" s="726"/>
      <c r="EAE269" s="724"/>
      <c r="EAF269" s="724"/>
      <c r="EAG269" s="724"/>
      <c r="EAH269" s="724"/>
      <c r="EAI269" s="724"/>
      <c r="EAJ269" s="726"/>
      <c r="EAK269" s="726"/>
      <c r="EAL269" s="726"/>
      <c r="EAM269" s="726"/>
      <c r="EAN269" s="726"/>
      <c r="EAO269" s="724"/>
      <c r="EAP269" s="724"/>
      <c r="EAQ269" s="724"/>
      <c r="EAR269" s="724"/>
      <c r="EAS269" s="724"/>
      <c r="EAT269" s="726"/>
      <c r="EAU269" s="726"/>
      <c r="EAV269" s="726"/>
      <c r="EAW269" s="726"/>
      <c r="EAX269" s="726"/>
      <c r="EAY269" s="724"/>
      <c r="EAZ269" s="724"/>
      <c r="EBA269" s="724"/>
      <c r="EBB269" s="724"/>
      <c r="EBC269" s="724"/>
      <c r="EBD269" s="726"/>
      <c r="EBE269" s="726"/>
      <c r="EBF269" s="726"/>
      <c r="EBG269" s="726"/>
      <c r="EBH269" s="726"/>
      <c r="EBI269" s="724"/>
      <c r="EBJ269" s="724"/>
      <c r="EBK269" s="724"/>
      <c r="EBL269" s="724"/>
      <c r="EBM269" s="724"/>
      <c r="EBN269" s="726"/>
      <c r="EBO269" s="726"/>
      <c r="EBP269" s="726"/>
      <c r="EBQ269" s="726"/>
      <c r="EBR269" s="726"/>
      <c r="EBS269" s="724"/>
      <c r="EBT269" s="724"/>
      <c r="EBU269" s="724"/>
      <c r="EBV269" s="724"/>
      <c r="EBW269" s="724"/>
      <c r="EBX269" s="726"/>
      <c r="EBY269" s="726"/>
      <c r="EBZ269" s="726"/>
      <c r="ECA269" s="726"/>
      <c r="ECB269" s="726"/>
      <c r="ECC269" s="724"/>
      <c r="ECD269" s="724"/>
      <c r="ECE269" s="724"/>
      <c r="ECF269" s="724"/>
      <c r="ECG269" s="724"/>
      <c r="ECH269" s="726"/>
      <c r="ECI269" s="726"/>
      <c r="ECJ269" s="726"/>
      <c r="ECK269" s="726"/>
      <c r="ECL269" s="726"/>
      <c r="ECM269" s="724"/>
      <c r="ECN269" s="724"/>
      <c r="ECO269" s="724"/>
      <c r="ECP269" s="724"/>
      <c r="ECQ269" s="724"/>
      <c r="ECR269" s="726"/>
      <c r="ECS269" s="726"/>
      <c r="ECT269" s="726"/>
      <c r="ECU269" s="726"/>
      <c r="ECV269" s="726"/>
      <c r="ECW269" s="724"/>
      <c r="ECX269" s="724"/>
      <c r="ECY269" s="724"/>
      <c r="ECZ269" s="724"/>
      <c r="EDA269" s="724"/>
      <c r="EDB269" s="726"/>
      <c r="EDC269" s="726"/>
      <c r="EDD269" s="726"/>
      <c r="EDE269" s="726"/>
      <c r="EDF269" s="726"/>
      <c r="EDG269" s="724"/>
      <c r="EDH269" s="724"/>
      <c r="EDI269" s="724"/>
      <c r="EDJ269" s="724"/>
      <c r="EDK269" s="724"/>
      <c r="EDL269" s="726"/>
      <c r="EDM269" s="726"/>
      <c r="EDN269" s="726"/>
      <c r="EDO269" s="726"/>
      <c r="EDP269" s="726"/>
      <c r="EDQ269" s="724"/>
      <c r="EDR269" s="724"/>
      <c r="EDS269" s="724"/>
      <c r="EDT269" s="724"/>
      <c r="EDU269" s="724"/>
      <c r="EDV269" s="726"/>
      <c r="EDW269" s="726"/>
      <c r="EDX269" s="726"/>
      <c r="EDY269" s="726"/>
      <c r="EDZ269" s="726"/>
      <c r="EEA269" s="724"/>
      <c r="EEB269" s="724"/>
      <c r="EEC269" s="724"/>
      <c r="EED269" s="724"/>
      <c r="EEE269" s="724"/>
      <c r="EEF269" s="726"/>
      <c r="EEG269" s="726"/>
      <c r="EEH269" s="726"/>
      <c r="EEI269" s="726"/>
      <c r="EEJ269" s="726"/>
      <c r="EEK269" s="724"/>
      <c r="EEL269" s="724"/>
      <c r="EEM269" s="724"/>
      <c r="EEN269" s="724"/>
      <c r="EEO269" s="724"/>
      <c r="EEP269" s="726"/>
      <c r="EEQ269" s="726"/>
      <c r="EER269" s="726"/>
      <c r="EES269" s="726"/>
      <c r="EET269" s="726"/>
      <c r="EEU269" s="724"/>
      <c r="EEV269" s="724"/>
      <c r="EEW269" s="724"/>
      <c r="EEX269" s="724"/>
      <c r="EEY269" s="724"/>
      <c r="EEZ269" s="726"/>
      <c r="EFA269" s="726"/>
      <c r="EFB269" s="726"/>
      <c r="EFC269" s="726"/>
      <c r="EFD269" s="726"/>
      <c r="EFE269" s="724"/>
      <c r="EFF269" s="724"/>
      <c r="EFG269" s="724"/>
      <c r="EFH269" s="724"/>
      <c r="EFI269" s="724"/>
      <c r="EFJ269" s="726"/>
      <c r="EFK269" s="726"/>
      <c r="EFL269" s="726"/>
      <c r="EFM269" s="726"/>
      <c r="EFN269" s="726"/>
      <c r="EFO269" s="724"/>
      <c r="EFP269" s="724"/>
      <c r="EFQ269" s="724"/>
      <c r="EFR269" s="724"/>
      <c r="EFS269" s="724"/>
      <c r="EFT269" s="726"/>
      <c r="EFU269" s="726"/>
      <c r="EFV269" s="726"/>
      <c r="EFW269" s="726"/>
      <c r="EFX269" s="726"/>
      <c r="EFY269" s="724"/>
      <c r="EFZ269" s="724"/>
      <c r="EGA269" s="724"/>
      <c r="EGB269" s="724"/>
      <c r="EGC269" s="724"/>
      <c r="EGD269" s="726"/>
      <c r="EGE269" s="726"/>
      <c r="EGF269" s="726"/>
      <c r="EGG269" s="726"/>
      <c r="EGH269" s="726"/>
      <c r="EGI269" s="724"/>
      <c r="EGJ269" s="724"/>
      <c r="EGK269" s="724"/>
      <c r="EGL269" s="724"/>
      <c r="EGM269" s="724"/>
      <c r="EGN269" s="726"/>
      <c r="EGO269" s="726"/>
      <c r="EGP269" s="726"/>
      <c r="EGQ269" s="726"/>
      <c r="EGR269" s="726"/>
      <c r="EGS269" s="724"/>
      <c r="EGT269" s="724"/>
      <c r="EGU269" s="724"/>
      <c r="EGV269" s="724"/>
      <c r="EGW269" s="724"/>
      <c r="EGX269" s="726"/>
      <c r="EGY269" s="726"/>
      <c r="EGZ269" s="726"/>
      <c r="EHA269" s="726"/>
      <c r="EHB269" s="726"/>
      <c r="EHC269" s="724"/>
      <c r="EHD269" s="724"/>
      <c r="EHE269" s="724"/>
      <c r="EHF269" s="724"/>
      <c r="EHG269" s="724"/>
      <c r="EHH269" s="726"/>
      <c r="EHI269" s="726"/>
      <c r="EHJ269" s="726"/>
      <c r="EHK269" s="726"/>
      <c r="EHL269" s="726"/>
      <c r="EHM269" s="724"/>
      <c r="EHN269" s="724"/>
      <c r="EHO269" s="724"/>
      <c r="EHP269" s="724"/>
      <c r="EHQ269" s="724"/>
      <c r="EHR269" s="726"/>
      <c r="EHS269" s="726"/>
      <c r="EHT269" s="726"/>
      <c r="EHU269" s="726"/>
      <c r="EHV269" s="726"/>
      <c r="EHW269" s="724"/>
      <c r="EHX269" s="724"/>
      <c r="EHY269" s="724"/>
      <c r="EHZ269" s="724"/>
      <c r="EIA269" s="724"/>
      <c r="EIB269" s="726"/>
      <c r="EIC269" s="726"/>
      <c r="EID269" s="726"/>
      <c r="EIE269" s="726"/>
      <c r="EIF269" s="726"/>
      <c r="EIG269" s="724"/>
      <c r="EIH269" s="724"/>
      <c r="EII269" s="724"/>
      <c r="EIJ269" s="724"/>
      <c r="EIK269" s="724"/>
      <c r="EIL269" s="726"/>
      <c r="EIM269" s="726"/>
      <c r="EIN269" s="726"/>
      <c r="EIO269" s="726"/>
      <c r="EIP269" s="726"/>
      <c r="EIQ269" s="724"/>
      <c r="EIR269" s="724"/>
      <c r="EIS269" s="724"/>
      <c r="EIT269" s="724"/>
      <c r="EIU269" s="724"/>
      <c r="EIV269" s="726"/>
      <c r="EIW269" s="726"/>
      <c r="EIX269" s="726"/>
      <c r="EIY269" s="726"/>
      <c r="EIZ269" s="726"/>
      <c r="EJA269" s="724"/>
      <c r="EJB269" s="724"/>
      <c r="EJC269" s="724"/>
      <c r="EJD269" s="724"/>
      <c r="EJE269" s="724"/>
      <c r="EJF269" s="726"/>
      <c r="EJG269" s="726"/>
      <c r="EJH269" s="726"/>
      <c r="EJI269" s="726"/>
      <c r="EJJ269" s="726"/>
      <c r="EJK269" s="724"/>
      <c r="EJL269" s="724"/>
      <c r="EJM269" s="724"/>
      <c r="EJN269" s="724"/>
      <c r="EJO269" s="724"/>
      <c r="EJP269" s="726"/>
      <c r="EJQ269" s="726"/>
      <c r="EJR269" s="726"/>
      <c r="EJS269" s="726"/>
      <c r="EJT269" s="726"/>
      <c r="EJU269" s="724"/>
      <c r="EJV269" s="724"/>
      <c r="EJW269" s="724"/>
      <c r="EJX269" s="724"/>
      <c r="EJY269" s="724"/>
      <c r="EJZ269" s="726"/>
      <c r="EKA269" s="726"/>
      <c r="EKB269" s="726"/>
      <c r="EKC269" s="726"/>
      <c r="EKD269" s="726"/>
      <c r="EKE269" s="724"/>
      <c r="EKF269" s="724"/>
      <c r="EKG269" s="724"/>
      <c r="EKH269" s="724"/>
      <c r="EKI269" s="724"/>
      <c r="EKJ269" s="726"/>
      <c r="EKK269" s="726"/>
      <c r="EKL269" s="726"/>
      <c r="EKM269" s="726"/>
      <c r="EKN269" s="726"/>
      <c r="EKO269" s="724"/>
      <c r="EKP269" s="724"/>
      <c r="EKQ269" s="724"/>
      <c r="EKR269" s="724"/>
      <c r="EKS269" s="724"/>
      <c r="EKT269" s="726"/>
      <c r="EKU269" s="726"/>
      <c r="EKV269" s="726"/>
      <c r="EKW269" s="726"/>
      <c r="EKX269" s="726"/>
      <c r="EKY269" s="724"/>
      <c r="EKZ269" s="724"/>
      <c r="ELA269" s="724"/>
      <c r="ELB269" s="724"/>
      <c r="ELC269" s="724"/>
      <c r="ELD269" s="726"/>
      <c r="ELE269" s="726"/>
      <c r="ELF269" s="726"/>
      <c r="ELG269" s="726"/>
      <c r="ELH269" s="726"/>
      <c r="ELI269" s="724"/>
      <c r="ELJ269" s="724"/>
      <c r="ELK269" s="724"/>
      <c r="ELL269" s="724"/>
      <c r="ELM269" s="724"/>
      <c r="ELN269" s="726"/>
      <c r="ELO269" s="726"/>
      <c r="ELP269" s="726"/>
      <c r="ELQ269" s="726"/>
      <c r="ELR269" s="726"/>
      <c r="ELS269" s="724"/>
      <c r="ELT269" s="724"/>
      <c r="ELU269" s="724"/>
      <c r="ELV269" s="724"/>
      <c r="ELW269" s="724"/>
      <c r="ELX269" s="726"/>
      <c r="ELY269" s="726"/>
      <c r="ELZ269" s="726"/>
      <c r="EMA269" s="726"/>
      <c r="EMB269" s="726"/>
      <c r="EMC269" s="724"/>
      <c r="EMD269" s="724"/>
      <c r="EME269" s="724"/>
      <c r="EMF269" s="724"/>
      <c r="EMG269" s="724"/>
      <c r="EMH269" s="726"/>
      <c r="EMI269" s="726"/>
      <c r="EMJ269" s="726"/>
      <c r="EMK269" s="726"/>
      <c r="EML269" s="726"/>
      <c r="EMM269" s="724"/>
      <c r="EMN269" s="724"/>
      <c r="EMO269" s="724"/>
      <c r="EMP269" s="724"/>
      <c r="EMQ269" s="724"/>
      <c r="EMR269" s="726"/>
      <c r="EMS269" s="726"/>
      <c r="EMT269" s="726"/>
      <c r="EMU269" s="726"/>
      <c r="EMV269" s="726"/>
      <c r="EMW269" s="724"/>
      <c r="EMX269" s="724"/>
      <c r="EMY269" s="724"/>
      <c r="EMZ269" s="724"/>
      <c r="ENA269" s="724"/>
      <c r="ENB269" s="726"/>
      <c r="ENC269" s="726"/>
      <c r="END269" s="726"/>
      <c r="ENE269" s="726"/>
      <c r="ENF269" s="726"/>
      <c r="ENG269" s="724"/>
      <c r="ENH269" s="724"/>
      <c r="ENI269" s="724"/>
      <c r="ENJ269" s="724"/>
      <c r="ENK269" s="724"/>
      <c r="ENL269" s="726"/>
      <c r="ENM269" s="726"/>
      <c r="ENN269" s="726"/>
      <c r="ENO269" s="726"/>
      <c r="ENP269" s="726"/>
      <c r="ENQ269" s="724"/>
      <c r="ENR269" s="724"/>
      <c r="ENS269" s="724"/>
      <c r="ENT269" s="724"/>
      <c r="ENU269" s="724"/>
      <c r="ENV269" s="726"/>
      <c r="ENW269" s="726"/>
      <c r="ENX269" s="726"/>
      <c r="ENY269" s="726"/>
      <c r="ENZ269" s="726"/>
      <c r="EOA269" s="724"/>
      <c r="EOB269" s="724"/>
      <c r="EOC269" s="724"/>
      <c r="EOD269" s="724"/>
      <c r="EOE269" s="724"/>
      <c r="EOF269" s="726"/>
      <c r="EOG269" s="726"/>
      <c r="EOH269" s="726"/>
      <c r="EOI269" s="726"/>
      <c r="EOJ269" s="726"/>
      <c r="EOK269" s="724"/>
      <c r="EOL269" s="724"/>
      <c r="EOM269" s="724"/>
      <c r="EON269" s="724"/>
      <c r="EOO269" s="724"/>
      <c r="EOP269" s="726"/>
      <c r="EOQ269" s="726"/>
      <c r="EOR269" s="726"/>
      <c r="EOS269" s="726"/>
      <c r="EOT269" s="726"/>
      <c r="EOU269" s="724"/>
      <c r="EOV269" s="724"/>
      <c r="EOW269" s="724"/>
      <c r="EOX269" s="724"/>
      <c r="EOY269" s="724"/>
      <c r="EOZ269" s="726"/>
      <c r="EPA269" s="726"/>
      <c r="EPB269" s="726"/>
      <c r="EPC269" s="726"/>
      <c r="EPD269" s="726"/>
      <c r="EPE269" s="724"/>
      <c r="EPF269" s="724"/>
      <c r="EPG269" s="724"/>
      <c r="EPH269" s="724"/>
      <c r="EPI269" s="724"/>
      <c r="EPJ269" s="726"/>
      <c r="EPK269" s="726"/>
      <c r="EPL269" s="726"/>
      <c r="EPM269" s="726"/>
      <c r="EPN269" s="726"/>
      <c r="EPO269" s="724"/>
      <c r="EPP269" s="724"/>
      <c r="EPQ269" s="724"/>
      <c r="EPR269" s="724"/>
      <c r="EPS269" s="724"/>
      <c r="EPT269" s="726"/>
      <c r="EPU269" s="726"/>
      <c r="EPV269" s="726"/>
      <c r="EPW269" s="726"/>
      <c r="EPX269" s="726"/>
      <c r="EPY269" s="724"/>
      <c r="EPZ269" s="724"/>
      <c r="EQA269" s="724"/>
      <c r="EQB269" s="724"/>
      <c r="EQC269" s="724"/>
      <c r="EQD269" s="726"/>
      <c r="EQE269" s="726"/>
      <c r="EQF269" s="726"/>
      <c r="EQG269" s="726"/>
      <c r="EQH269" s="726"/>
      <c r="EQI269" s="724"/>
      <c r="EQJ269" s="724"/>
      <c r="EQK269" s="724"/>
      <c r="EQL269" s="724"/>
      <c r="EQM269" s="724"/>
      <c r="EQN269" s="726"/>
      <c r="EQO269" s="726"/>
      <c r="EQP269" s="726"/>
      <c r="EQQ269" s="726"/>
      <c r="EQR269" s="726"/>
      <c r="EQS269" s="724"/>
      <c r="EQT269" s="724"/>
      <c r="EQU269" s="724"/>
      <c r="EQV269" s="724"/>
      <c r="EQW269" s="724"/>
      <c r="EQX269" s="726"/>
      <c r="EQY269" s="726"/>
      <c r="EQZ269" s="726"/>
      <c r="ERA269" s="726"/>
      <c r="ERB269" s="726"/>
      <c r="ERC269" s="724"/>
      <c r="ERD269" s="724"/>
      <c r="ERE269" s="724"/>
      <c r="ERF269" s="724"/>
      <c r="ERG269" s="724"/>
      <c r="ERH269" s="726"/>
      <c r="ERI269" s="726"/>
      <c r="ERJ269" s="726"/>
      <c r="ERK269" s="726"/>
      <c r="ERL269" s="726"/>
      <c r="ERM269" s="724"/>
      <c r="ERN269" s="724"/>
      <c r="ERO269" s="724"/>
      <c r="ERP269" s="724"/>
      <c r="ERQ269" s="724"/>
      <c r="ERR269" s="726"/>
      <c r="ERS269" s="726"/>
      <c r="ERT269" s="726"/>
      <c r="ERU269" s="726"/>
      <c r="ERV269" s="726"/>
      <c r="ERW269" s="724"/>
      <c r="ERX269" s="724"/>
      <c r="ERY269" s="724"/>
      <c r="ERZ269" s="724"/>
      <c r="ESA269" s="724"/>
      <c r="ESB269" s="726"/>
      <c r="ESC269" s="726"/>
      <c r="ESD269" s="726"/>
      <c r="ESE269" s="726"/>
      <c r="ESF269" s="726"/>
      <c r="ESG269" s="724"/>
      <c r="ESH269" s="724"/>
      <c r="ESI269" s="724"/>
      <c r="ESJ269" s="724"/>
      <c r="ESK269" s="724"/>
      <c r="ESL269" s="726"/>
      <c r="ESM269" s="726"/>
      <c r="ESN269" s="726"/>
      <c r="ESO269" s="726"/>
      <c r="ESP269" s="726"/>
      <c r="ESQ269" s="724"/>
      <c r="ESR269" s="724"/>
      <c r="ESS269" s="724"/>
      <c r="EST269" s="724"/>
      <c r="ESU269" s="724"/>
      <c r="ESV269" s="726"/>
      <c r="ESW269" s="726"/>
      <c r="ESX269" s="726"/>
      <c r="ESY269" s="726"/>
      <c r="ESZ269" s="726"/>
      <c r="ETA269" s="724"/>
      <c r="ETB269" s="724"/>
      <c r="ETC269" s="724"/>
      <c r="ETD269" s="724"/>
      <c r="ETE269" s="724"/>
      <c r="ETF269" s="726"/>
      <c r="ETG269" s="726"/>
      <c r="ETH269" s="726"/>
      <c r="ETI269" s="726"/>
      <c r="ETJ269" s="726"/>
      <c r="ETK269" s="724"/>
      <c r="ETL269" s="724"/>
      <c r="ETM269" s="724"/>
      <c r="ETN269" s="724"/>
      <c r="ETO269" s="724"/>
      <c r="ETP269" s="726"/>
      <c r="ETQ269" s="726"/>
      <c r="ETR269" s="726"/>
      <c r="ETS269" s="726"/>
      <c r="ETT269" s="726"/>
      <c r="ETU269" s="724"/>
      <c r="ETV269" s="724"/>
      <c r="ETW269" s="724"/>
      <c r="ETX269" s="724"/>
      <c r="ETY269" s="724"/>
      <c r="ETZ269" s="726"/>
      <c r="EUA269" s="726"/>
      <c r="EUB269" s="726"/>
      <c r="EUC269" s="726"/>
      <c r="EUD269" s="726"/>
      <c r="EUE269" s="724"/>
      <c r="EUF269" s="724"/>
      <c r="EUG269" s="724"/>
      <c r="EUH269" s="724"/>
      <c r="EUI269" s="724"/>
      <c r="EUJ269" s="726"/>
      <c r="EUK269" s="726"/>
      <c r="EUL269" s="726"/>
      <c r="EUM269" s="726"/>
      <c r="EUN269" s="726"/>
      <c r="EUO269" s="724"/>
      <c r="EUP269" s="724"/>
      <c r="EUQ269" s="724"/>
      <c r="EUR269" s="724"/>
      <c r="EUS269" s="724"/>
      <c r="EUT269" s="726"/>
      <c r="EUU269" s="726"/>
      <c r="EUV269" s="726"/>
      <c r="EUW269" s="726"/>
      <c r="EUX269" s="726"/>
      <c r="EUY269" s="724"/>
      <c r="EUZ269" s="724"/>
      <c r="EVA269" s="724"/>
      <c r="EVB269" s="724"/>
      <c r="EVC269" s="724"/>
      <c r="EVD269" s="726"/>
      <c r="EVE269" s="726"/>
      <c r="EVF269" s="726"/>
      <c r="EVG269" s="726"/>
      <c r="EVH269" s="726"/>
      <c r="EVI269" s="724"/>
      <c r="EVJ269" s="724"/>
      <c r="EVK269" s="724"/>
      <c r="EVL269" s="724"/>
      <c r="EVM269" s="724"/>
      <c r="EVN269" s="726"/>
      <c r="EVO269" s="726"/>
      <c r="EVP269" s="726"/>
      <c r="EVQ269" s="726"/>
      <c r="EVR269" s="726"/>
      <c r="EVS269" s="724"/>
      <c r="EVT269" s="724"/>
      <c r="EVU269" s="724"/>
      <c r="EVV269" s="724"/>
      <c r="EVW269" s="724"/>
      <c r="EVX269" s="726"/>
      <c r="EVY269" s="726"/>
      <c r="EVZ269" s="726"/>
      <c r="EWA269" s="726"/>
      <c r="EWB269" s="726"/>
      <c r="EWC269" s="724"/>
      <c r="EWD269" s="724"/>
      <c r="EWE269" s="724"/>
      <c r="EWF269" s="724"/>
      <c r="EWG269" s="724"/>
      <c r="EWH269" s="726"/>
      <c r="EWI269" s="726"/>
      <c r="EWJ269" s="726"/>
      <c r="EWK269" s="726"/>
      <c r="EWL269" s="726"/>
      <c r="EWM269" s="724"/>
      <c r="EWN269" s="724"/>
      <c r="EWO269" s="724"/>
      <c r="EWP269" s="724"/>
      <c r="EWQ269" s="724"/>
      <c r="EWR269" s="726"/>
      <c r="EWS269" s="726"/>
      <c r="EWT269" s="726"/>
      <c r="EWU269" s="726"/>
      <c r="EWV269" s="726"/>
      <c r="EWW269" s="724"/>
      <c r="EWX269" s="724"/>
      <c r="EWY269" s="724"/>
      <c r="EWZ269" s="724"/>
      <c r="EXA269" s="724"/>
      <c r="EXB269" s="726"/>
      <c r="EXC269" s="726"/>
      <c r="EXD269" s="726"/>
      <c r="EXE269" s="726"/>
      <c r="EXF269" s="726"/>
      <c r="EXG269" s="724"/>
      <c r="EXH269" s="724"/>
      <c r="EXI269" s="724"/>
      <c r="EXJ269" s="724"/>
      <c r="EXK269" s="724"/>
      <c r="EXL269" s="726"/>
      <c r="EXM269" s="726"/>
      <c r="EXN269" s="726"/>
      <c r="EXO269" s="726"/>
      <c r="EXP269" s="726"/>
      <c r="EXQ269" s="724"/>
      <c r="EXR269" s="724"/>
      <c r="EXS269" s="724"/>
      <c r="EXT269" s="724"/>
      <c r="EXU269" s="724"/>
      <c r="EXV269" s="726"/>
      <c r="EXW269" s="726"/>
      <c r="EXX269" s="726"/>
      <c r="EXY269" s="726"/>
      <c r="EXZ269" s="726"/>
      <c r="EYA269" s="724"/>
      <c r="EYB269" s="724"/>
      <c r="EYC269" s="724"/>
      <c r="EYD269" s="724"/>
      <c r="EYE269" s="724"/>
      <c r="EYF269" s="726"/>
      <c r="EYG269" s="726"/>
      <c r="EYH269" s="726"/>
      <c r="EYI269" s="726"/>
      <c r="EYJ269" s="726"/>
      <c r="EYK269" s="724"/>
      <c r="EYL269" s="724"/>
      <c r="EYM269" s="724"/>
      <c r="EYN269" s="724"/>
      <c r="EYO269" s="724"/>
      <c r="EYP269" s="726"/>
      <c r="EYQ269" s="726"/>
      <c r="EYR269" s="726"/>
      <c r="EYS269" s="726"/>
      <c r="EYT269" s="726"/>
      <c r="EYU269" s="724"/>
      <c r="EYV269" s="724"/>
      <c r="EYW269" s="724"/>
      <c r="EYX269" s="724"/>
      <c r="EYY269" s="724"/>
      <c r="EYZ269" s="726"/>
      <c r="EZA269" s="726"/>
      <c r="EZB269" s="726"/>
      <c r="EZC269" s="726"/>
      <c r="EZD269" s="726"/>
      <c r="EZE269" s="724"/>
      <c r="EZF269" s="724"/>
      <c r="EZG269" s="724"/>
      <c r="EZH269" s="724"/>
      <c r="EZI269" s="724"/>
      <c r="EZJ269" s="726"/>
      <c r="EZK269" s="726"/>
      <c r="EZL269" s="726"/>
      <c r="EZM269" s="726"/>
      <c r="EZN269" s="726"/>
      <c r="EZO269" s="724"/>
      <c r="EZP269" s="724"/>
      <c r="EZQ269" s="724"/>
      <c r="EZR269" s="724"/>
      <c r="EZS269" s="724"/>
      <c r="EZT269" s="726"/>
      <c r="EZU269" s="726"/>
      <c r="EZV269" s="726"/>
      <c r="EZW269" s="726"/>
      <c r="EZX269" s="726"/>
      <c r="EZY269" s="724"/>
      <c r="EZZ269" s="724"/>
      <c r="FAA269" s="724"/>
      <c r="FAB269" s="724"/>
      <c r="FAC269" s="724"/>
      <c r="FAD269" s="726"/>
      <c r="FAE269" s="726"/>
      <c r="FAF269" s="726"/>
      <c r="FAG269" s="726"/>
      <c r="FAH269" s="726"/>
      <c r="FAI269" s="724"/>
      <c r="FAJ269" s="724"/>
      <c r="FAK269" s="724"/>
      <c r="FAL269" s="724"/>
      <c r="FAM269" s="724"/>
      <c r="FAN269" s="726"/>
      <c r="FAO269" s="726"/>
      <c r="FAP269" s="726"/>
      <c r="FAQ269" s="726"/>
      <c r="FAR269" s="726"/>
      <c r="FAS269" s="724"/>
      <c r="FAT269" s="724"/>
      <c r="FAU269" s="724"/>
      <c r="FAV269" s="724"/>
      <c r="FAW269" s="724"/>
      <c r="FAX269" s="726"/>
      <c r="FAY269" s="726"/>
      <c r="FAZ269" s="726"/>
      <c r="FBA269" s="726"/>
      <c r="FBB269" s="726"/>
      <c r="FBC269" s="724"/>
      <c r="FBD269" s="724"/>
      <c r="FBE269" s="724"/>
      <c r="FBF269" s="724"/>
      <c r="FBG269" s="724"/>
      <c r="FBH269" s="726"/>
      <c r="FBI269" s="726"/>
      <c r="FBJ269" s="726"/>
      <c r="FBK269" s="726"/>
      <c r="FBL269" s="726"/>
      <c r="FBM269" s="724"/>
      <c r="FBN269" s="724"/>
      <c r="FBO269" s="724"/>
      <c r="FBP269" s="724"/>
      <c r="FBQ269" s="724"/>
      <c r="FBR269" s="726"/>
      <c r="FBS269" s="726"/>
      <c r="FBT269" s="726"/>
      <c r="FBU269" s="726"/>
      <c r="FBV269" s="726"/>
      <c r="FBW269" s="724"/>
      <c r="FBX269" s="724"/>
      <c r="FBY269" s="724"/>
      <c r="FBZ269" s="724"/>
      <c r="FCA269" s="724"/>
      <c r="FCB269" s="726"/>
      <c r="FCC269" s="726"/>
      <c r="FCD269" s="726"/>
      <c r="FCE269" s="726"/>
      <c r="FCF269" s="726"/>
      <c r="FCG269" s="724"/>
      <c r="FCH269" s="724"/>
      <c r="FCI269" s="724"/>
      <c r="FCJ269" s="724"/>
      <c r="FCK269" s="724"/>
      <c r="FCL269" s="726"/>
      <c r="FCM269" s="726"/>
      <c r="FCN269" s="726"/>
      <c r="FCO269" s="726"/>
      <c r="FCP269" s="726"/>
      <c r="FCQ269" s="724"/>
      <c r="FCR269" s="724"/>
      <c r="FCS269" s="724"/>
      <c r="FCT269" s="724"/>
      <c r="FCU269" s="724"/>
      <c r="FCV269" s="726"/>
      <c r="FCW269" s="726"/>
      <c r="FCX269" s="726"/>
      <c r="FCY269" s="726"/>
      <c r="FCZ269" s="726"/>
      <c r="FDA269" s="724"/>
      <c r="FDB269" s="724"/>
      <c r="FDC269" s="724"/>
      <c r="FDD269" s="724"/>
      <c r="FDE269" s="724"/>
      <c r="FDF269" s="726"/>
      <c r="FDG269" s="726"/>
      <c r="FDH269" s="726"/>
      <c r="FDI269" s="726"/>
      <c r="FDJ269" s="726"/>
      <c r="FDK269" s="724"/>
      <c r="FDL269" s="724"/>
      <c r="FDM269" s="724"/>
      <c r="FDN269" s="724"/>
      <c r="FDO269" s="724"/>
      <c r="FDP269" s="726"/>
      <c r="FDQ269" s="726"/>
      <c r="FDR269" s="726"/>
      <c r="FDS269" s="726"/>
      <c r="FDT269" s="726"/>
      <c r="FDU269" s="724"/>
      <c r="FDV269" s="724"/>
      <c r="FDW269" s="724"/>
      <c r="FDX269" s="724"/>
      <c r="FDY269" s="724"/>
      <c r="FDZ269" s="726"/>
      <c r="FEA269" s="726"/>
      <c r="FEB269" s="726"/>
      <c r="FEC269" s="726"/>
      <c r="FED269" s="726"/>
      <c r="FEE269" s="724"/>
      <c r="FEF269" s="724"/>
      <c r="FEG269" s="724"/>
      <c r="FEH269" s="724"/>
      <c r="FEI269" s="724"/>
      <c r="FEJ269" s="726"/>
      <c r="FEK269" s="726"/>
      <c r="FEL269" s="726"/>
      <c r="FEM269" s="726"/>
      <c r="FEN269" s="726"/>
      <c r="FEO269" s="724"/>
      <c r="FEP269" s="724"/>
      <c r="FEQ269" s="724"/>
      <c r="FER269" s="724"/>
      <c r="FES269" s="724"/>
      <c r="FET269" s="726"/>
      <c r="FEU269" s="726"/>
      <c r="FEV269" s="726"/>
      <c r="FEW269" s="726"/>
      <c r="FEX269" s="726"/>
      <c r="FEY269" s="724"/>
      <c r="FEZ269" s="724"/>
      <c r="FFA269" s="724"/>
      <c r="FFB269" s="724"/>
      <c r="FFC269" s="724"/>
      <c r="FFD269" s="726"/>
      <c r="FFE269" s="726"/>
      <c r="FFF269" s="726"/>
      <c r="FFG269" s="726"/>
      <c r="FFH269" s="726"/>
      <c r="FFI269" s="724"/>
      <c r="FFJ269" s="724"/>
      <c r="FFK269" s="724"/>
      <c r="FFL269" s="724"/>
      <c r="FFM269" s="724"/>
      <c r="FFN269" s="726"/>
      <c r="FFO269" s="726"/>
      <c r="FFP269" s="726"/>
      <c r="FFQ269" s="726"/>
      <c r="FFR269" s="726"/>
      <c r="FFS269" s="724"/>
      <c r="FFT269" s="724"/>
      <c r="FFU269" s="724"/>
      <c r="FFV269" s="724"/>
      <c r="FFW269" s="724"/>
      <c r="FFX269" s="726"/>
      <c r="FFY269" s="726"/>
      <c r="FFZ269" s="726"/>
      <c r="FGA269" s="726"/>
      <c r="FGB269" s="726"/>
      <c r="FGC269" s="724"/>
      <c r="FGD269" s="724"/>
      <c r="FGE269" s="724"/>
      <c r="FGF269" s="724"/>
      <c r="FGG269" s="724"/>
      <c r="FGH269" s="726"/>
      <c r="FGI269" s="726"/>
      <c r="FGJ269" s="726"/>
      <c r="FGK269" s="726"/>
      <c r="FGL269" s="726"/>
      <c r="FGM269" s="724"/>
      <c r="FGN269" s="724"/>
      <c r="FGO269" s="724"/>
      <c r="FGP269" s="724"/>
      <c r="FGQ269" s="724"/>
      <c r="FGR269" s="726"/>
      <c r="FGS269" s="726"/>
      <c r="FGT269" s="726"/>
      <c r="FGU269" s="726"/>
      <c r="FGV269" s="726"/>
      <c r="FGW269" s="724"/>
      <c r="FGX269" s="724"/>
      <c r="FGY269" s="724"/>
      <c r="FGZ269" s="724"/>
      <c r="FHA269" s="724"/>
      <c r="FHB269" s="726"/>
      <c r="FHC269" s="726"/>
      <c r="FHD269" s="726"/>
      <c r="FHE269" s="726"/>
      <c r="FHF269" s="726"/>
      <c r="FHG269" s="724"/>
      <c r="FHH269" s="724"/>
      <c r="FHI269" s="724"/>
      <c r="FHJ269" s="724"/>
      <c r="FHK269" s="724"/>
      <c r="FHL269" s="726"/>
      <c r="FHM269" s="726"/>
      <c r="FHN269" s="726"/>
      <c r="FHO269" s="726"/>
      <c r="FHP269" s="726"/>
      <c r="FHQ269" s="724"/>
      <c r="FHR269" s="724"/>
      <c r="FHS269" s="724"/>
      <c r="FHT269" s="724"/>
      <c r="FHU269" s="724"/>
      <c r="FHV269" s="726"/>
      <c r="FHW269" s="726"/>
      <c r="FHX269" s="726"/>
      <c r="FHY269" s="726"/>
      <c r="FHZ269" s="726"/>
      <c r="FIA269" s="724"/>
      <c r="FIB269" s="724"/>
      <c r="FIC269" s="724"/>
      <c r="FID269" s="724"/>
      <c r="FIE269" s="724"/>
      <c r="FIF269" s="726"/>
      <c r="FIG269" s="726"/>
      <c r="FIH269" s="726"/>
      <c r="FII269" s="726"/>
      <c r="FIJ269" s="726"/>
      <c r="FIK269" s="724"/>
      <c r="FIL269" s="724"/>
      <c r="FIM269" s="724"/>
      <c r="FIN269" s="724"/>
      <c r="FIO269" s="724"/>
      <c r="FIP269" s="726"/>
      <c r="FIQ269" s="726"/>
      <c r="FIR269" s="726"/>
      <c r="FIS269" s="726"/>
      <c r="FIT269" s="726"/>
      <c r="FIU269" s="724"/>
      <c r="FIV269" s="724"/>
      <c r="FIW269" s="724"/>
      <c r="FIX269" s="724"/>
      <c r="FIY269" s="724"/>
      <c r="FIZ269" s="726"/>
      <c r="FJA269" s="726"/>
      <c r="FJB269" s="726"/>
      <c r="FJC269" s="726"/>
      <c r="FJD269" s="726"/>
      <c r="FJE269" s="724"/>
      <c r="FJF269" s="724"/>
      <c r="FJG269" s="724"/>
      <c r="FJH269" s="724"/>
      <c r="FJI269" s="724"/>
      <c r="FJJ269" s="726"/>
      <c r="FJK269" s="726"/>
      <c r="FJL269" s="726"/>
      <c r="FJM269" s="726"/>
      <c r="FJN269" s="726"/>
      <c r="FJO269" s="724"/>
      <c r="FJP269" s="724"/>
      <c r="FJQ269" s="724"/>
      <c r="FJR269" s="724"/>
      <c r="FJS269" s="724"/>
      <c r="FJT269" s="726"/>
      <c r="FJU269" s="726"/>
      <c r="FJV269" s="726"/>
      <c r="FJW269" s="726"/>
      <c r="FJX269" s="726"/>
      <c r="FJY269" s="724"/>
      <c r="FJZ269" s="724"/>
      <c r="FKA269" s="724"/>
      <c r="FKB269" s="724"/>
      <c r="FKC269" s="724"/>
      <c r="FKD269" s="726"/>
      <c r="FKE269" s="726"/>
      <c r="FKF269" s="726"/>
      <c r="FKG269" s="726"/>
      <c r="FKH269" s="726"/>
      <c r="FKI269" s="724"/>
      <c r="FKJ269" s="724"/>
      <c r="FKK269" s="724"/>
      <c r="FKL269" s="724"/>
      <c r="FKM269" s="724"/>
      <c r="FKN269" s="726"/>
      <c r="FKO269" s="726"/>
      <c r="FKP269" s="726"/>
      <c r="FKQ269" s="726"/>
      <c r="FKR269" s="726"/>
      <c r="FKS269" s="724"/>
      <c r="FKT269" s="724"/>
      <c r="FKU269" s="724"/>
      <c r="FKV269" s="724"/>
      <c r="FKW269" s="724"/>
      <c r="FKX269" s="726"/>
      <c r="FKY269" s="726"/>
      <c r="FKZ269" s="726"/>
      <c r="FLA269" s="726"/>
      <c r="FLB269" s="726"/>
      <c r="FLC269" s="724"/>
      <c r="FLD269" s="724"/>
      <c r="FLE269" s="724"/>
      <c r="FLF269" s="724"/>
      <c r="FLG269" s="724"/>
      <c r="FLH269" s="726"/>
      <c r="FLI269" s="726"/>
      <c r="FLJ269" s="726"/>
      <c r="FLK269" s="726"/>
      <c r="FLL269" s="726"/>
      <c r="FLM269" s="724"/>
      <c r="FLN269" s="724"/>
      <c r="FLO269" s="724"/>
      <c r="FLP269" s="724"/>
      <c r="FLQ269" s="724"/>
      <c r="FLR269" s="726"/>
      <c r="FLS269" s="726"/>
      <c r="FLT269" s="726"/>
      <c r="FLU269" s="726"/>
      <c r="FLV269" s="726"/>
      <c r="FLW269" s="724"/>
      <c r="FLX269" s="724"/>
      <c r="FLY269" s="724"/>
      <c r="FLZ269" s="724"/>
      <c r="FMA269" s="724"/>
      <c r="FMB269" s="726"/>
      <c r="FMC269" s="726"/>
      <c r="FMD269" s="726"/>
      <c r="FME269" s="726"/>
      <c r="FMF269" s="726"/>
      <c r="FMG269" s="724"/>
      <c r="FMH269" s="724"/>
      <c r="FMI269" s="724"/>
      <c r="FMJ269" s="724"/>
      <c r="FMK269" s="724"/>
      <c r="FML269" s="726"/>
      <c r="FMM269" s="726"/>
      <c r="FMN269" s="726"/>
      <c r="FMO269" s="726"/>
      <c r="FMP269" s="726"/>
      <c r="FMQ269" s="724"/>
      <c r="FMR269" s="724"/>
      <c r="FMS269" s="724"/>
      <c r="FMT269" s="724"/>
      <c r="FMU269" s="724"/>
      <c r="FMV269" s="726"/>
      <c r="FMW269" s="726"/>
      <c r="FMX269" s="726"/>
      <c r="FMY269" s="726"/>
      <c r="FMZ269" s="726"/>
      <c r="FNA269" s="724"/>
      <c r="FNB269" s="724"/>
      <c r="FNC269" s="724"/>
      <c r="FND269" s="724"/>
      <c r="FNE269" s="724"/>
      <c r="FNF269" s="726"/>
      <c r="FNG269" s="726"/>
      <c r="FNH269" s="726"/>
      <c r="FNI269" s="726"/>
      <c r="FNJ269" s="726"/>
      <c r="FNK269" s="724"/>
      <c r="FNL269" s="724"/>
      <c r="FNM269" s="724"/>
      <c r="FNN269" s="724"/>
      <c r="FNO269" s="724"/>
      <c r="FNP269" s="726"/>
      <c r="FNQ269" s="726"/>
      <c r="FNR269" s="726"/>
      <c r="FNS269" s="726"/>
      <c r="FNT269" s="726"/>
      <c r="FNU269" s="724"/>
      <c r="FNV269" s="724"/>
      <c r="FNW269" s="724"/>
      <c r="FNX269" s="724"/>
      <c r="FNY269" s="724"/>
      <c r="FNZ269" s="726"/>
      <c r="FOA269" s="726"/>
      <c r="FOB269" s="726"/>
      <c r="FOC269" s="726"/>
      <c r="FOD269" s="726"/>
      <c r="FOE269" s="724"/>
      <c r="FOF269" s="724"/>
      <c r="FOG269" s="724"/>
      <c r="FOH269" s="724"/>
      <c r="FOI269" s="724"/>
      <c r="FOJ269" s="726"/>
      <c r="FOK269" s="726"/>
      <c r="FOL269" s="726"/>
      <c r="FOM269" s="726"/>
      <c r="FON269" s="726"/>
      <c r="FOO269" s="724"/>
      <c r="FOP269" s="724"/>
      <c r="FOQ269" s="724"/>
      <c r="FOR269" s="724"/>
      <c r="FOS269" s="724"/>
      <c r="FOT269" s="726"/>
      <c r="FOU269" s="726"/>
      <c r="FOV269" s="726"/>
      <c r="FOW269" s="726"/>
      <c r="FOX269" s="726"/>
      <c r="FOY269" s="724"/>
      <c r="FOZ269" s="724"/>
      <c r="FPA269" s="724"/>
      <c r="FPB269" s="724"/>
      <c r="FPC269" s="724"/>
      <c r="FPD269" s="726"/>
      <c r="FPE269" s="726"/>
      <c r="FPF269" s="726"/>
      <c r="FPG269" s="726"/>
      <c r="FPH269" s="726"/>
      <c r="FPI269" s="724"/>
      <c r="FPJ269" s="724"/>
      <c r="FPK269" s="724"/>
      <c r="FPL269" s="724"/>
      <c r="FPM269" s="724"/>
      <c r="FPN269" s="726"/>
      <c r="FPO269" s="726"/>
      <c r="FPP269" s="726"/>
      <c r="FPQ269" s="726"/>
      <c r="FPR269" s="726"/>
      <c r="FPS269" s="724"/>
      <c r="FPT269" s="724"/>
      <c r="FPU269" s="724"/>
      <c r="FPV269" s="724"/>
      <c r="FPW269" s="724"/>
      <c r="FPX269" s="726"/>
      <c r="FPY269" s="726"/>
      <c r="FPZ269" s="726"/>
      <c r="FQA269" s="726"/>
      <c r="FQB269" s="726"/>
      <c r="FQC269" s="724"/>
      <c r="FQD269" s="724"/>
      <c r="FQE269" s="724"/>
      <c r="FQF269" s="724"/>
      <c r="FQG269" s="724"/>
      <c r="FQH269" s="726"/>
      <c r="FQI269" s="726"/>
      <c r="FQJ269" s="726"/>
      <c r="FQK269" s="726"/>
      <c r="FQL269" s="726"/>
      <c r="FQM269" s="724"/>
      <c r="FQN269" s="724"/>
      <c r="FQO269" s="724"/>
      <c r="FQP269" s="724"/>
      <c r="FQQ269" s="724"/>
      <c r="FQR269" s="726"/>
      <c r="FQS269" s="726"/>
      <c r="FQT269" s="726"/>
      <c r="FQU269" s="726"/>
      <c r="FQV269" s="726"/>
      <c r="FQW269" s="724"/>
      <c r="FQX269" s="724"/>
      <c r="FQY269" s="724"/>
      <c r="FQZ269" s="724"/>
      <c r="FRA269" s="724"/>
      <c r="FRB269" s="726"/>
      <c r="FRC269" s="726"/>
      <c r="FRD269" s="726"/>
      <c r="FRE269" s="726"/>
      <c r="FRF269" s="726"/>
      <c r="FRG269" s="724"/>
      <c r="FRH269" s="724"/>
      <c r="FRI269" s="724"/>
      <c r="FRJ269" s="724"/>
      <c r="FRK269" s="724"/>
      <c r="FRL269" s="726"/>
      <c r="FRM269" s="726"/>
      <c r="FRN269" s="726"/>
      <c r="FRO269" s="726"/>
      <c r="FRP269" s="726"/>
      <c r="FRQ269" s="724"/>
      <c r="FRR269" s="724"/>
      <c r="FRS269" s="724"/>
      <c r="FRT269" s="724"/>
      <c r="FRU269" s="724"/>
      <c r="FRV269" s="726"/>
      <c r="FRW269" s="726"/>
      <c r="FRX269" s="726"/>
      <c r="FRY269" s="726"/>
      <c r="FRZ269" s="726"/>
      <c r="FSA269" s="724"/>
      <c r="FSB269" s="724"/>
      <c r="FSC269" s="724"/>
      <c r="FSD269" s="724"/>
      <c r="FSE269" s="724"/>
      <c r="FSF269" s="726"/>
      <c r="FSG269" s="726"/>
      <c r="FSH269" s="726"/>
      <c r="FSI269" s="726"/>
      <c r="FSJ269" s="726"/>
      <c r="FSK269" s="724"/>
      <c r="FSL269" s="724"/>
      <c r="FSM269" s="724"/>
      <c r="FSN269" s="724"/>
      <c r="FSO269" s="724"/>
      <c r="FSP269" s="726"/>
      <c r="FSQ269" s="726"/>
      <c r="FSR269" s="726"/>
      <c r="FSS269" s="726"/>
      <c r="FST269" s="726"/>
      <c r="FSU269" s="724"/>
      <c r="FSV269" s="724"/>
      <c r="FSW269" s="724"/>
      <c r="FSX269" s="724"/>
      <c r="FSY269" s="724"/>
      <c r="FSZ269" s="726"/>
      <c r="FTA269" s="726"/>
      <c r="FTB269" s="726"/>
      <c r="FTC269" s="726"/>
      <c r="FTD269" s="726"/>
      <c r="FTE269" s="724"/>
      <c r="FTF269" s="724"/>
      <c r="FTG269" s="724"/>
      <c r="FTH269" s="724"/>
      <c r="FTI269" s="724"/>
      <c r="FTJ269" s="726"/>
      <c r="FTK269" s="726"/>
      <c r="FTL269" s="726"/>
      <c r="FTM269" s="726"/>
      <c r="FTN269" s="726"/>
      <c r="FTO269" s="724"/>
      <c r="FTP269" s="724"/>
      <c r="FTQ269" s="724"/>
      <c r="FTR269" s="724"/>
      <c r="FTS269" s="724"/>
      <c r="FTT269" s="726"/>
      <c r="FTU269" s="726"/>
      <c r="FTV269" s="726"/>
      <c r="FTW269" s="726"/>
      <c r="FTX269" s="726"/>
      <c r="FTY269" s="724"/>
      <c r="FTZ269" s="724"/>
      <c r="FUA269" s="724"/>
      <c r="FUB269" s="724"/>
      <c r="FUC269" s="724"/>
      <c r="FUD269" s="726"/>
      <c r="FUE269" s="726"/>
      <c r="FUF269" s="726"/>
      <c r="FUG269" s="726"/>
      <c r="FUH269" s="726"/>
      <c r="FUI269" s="724"/>
      <c r="FUJ269" s="724"/>
      <c r="FUK269" s="724"/>
      <c r="FUL269" s="724"/>
      <c r="FUM269" s="724"/>
      <c r="FUN269" s="726"/>
      <c r="FUO269" s="726"/>
      <c r="FUP269" s="726"/>
      <c r="FUQ269" s="726"/>
      <c r="FUR269" s="726"/>
      <c r="FUS269" s="724"/>
      <c r="FUT269" s="724"/>
      <c r="FUU269" s="724"/>
      <c r="FUV269" s="724"/>
      <c r="FUW269" s="724"/>
      <c r="FUX269" s="726"/>
      <c r="FUY269" s="726"/>
      <c r="FUZ269" s="726"/>
      <c r="FVA269" s="726"/>
      <c r="FVB269" s="726"/>
      <c r="FVC269" s="724"/>
      <c r="FVD269" s="724"/>
      <c r="FVE269" s="724"/>
      <c r="FVF269" s="724"/>
      <c r="FVG269" s="724"/>
      <c r="FVH269" s="726"/>
      <c r="FVI269" s="726"/>
      <c r="FVJ269" s="726"/>
      <c r="FVK269" s="726"/>
      <c r="FVL269" s="726"/>
      <c r="FVM269" s="724"/>
      <c r="FVN269" s="724"/>
      <c r="FVO269" s="724"/>
      <c r="FVP269" s="724"/>
      <c r="FVQ269" s="724"/>
      <c r="FVR269" s="726"/>
      <c r="FVS269" s="726"/>
      <c r="FVT269" s="726"/>
      <c r="FVU269" s="726"/>
      <c r="FVV269" s="726"/>
      <c r="FVW269" s="724"/>
      <c r="FVX269" s="724"/>
      <c r="FVY269" s="724"/>
      <c r="FVZ269" s="724"/>
      <c r="FWA269" s="724"/>
      <c r="FWB269" s="726"/>
      <c r="FWC269" s="726"/>
      <c r="FWD269" s="726"/>
      <c r="FWE269" s="726"/>
      <c r="FWF269" s="726"/>
      <c r="FWG269" s="724"/>
      <c r="FWH269" s="724"/>
      <c r="FWI269" s="724"/>
      <c r="FWJ269" s="724"/>
      <c r="FWK269" s="724"/>
      <c r="FWL269" s="726"/>
      <c r="FWM269" s="726"/>
      <c r="FWN269" s="726"/>
      <c r="FWO269" s="726"/>
      <c r="FWP269" s="726"/>
      <c r="FWQ269" s="724"/>
      <c r="FWR269" s="724"/>
      <c r="FWS269" s="724"/>
      <c r="FWT269" s="724"/>
      <c r="FWU269" s="724"/>
      <c r="FWV269" s="726"/>
      <c r="FWW269" s="726"/>
      <c r="FWX269" s="726"/>
      <c r="FWY269" s="726"/>
      <c r="FWZ269" s="726"/>
      <c r="FXA269" s="724"/>
      <c r="FXB269" s="724"/>
      <c r="FXC269" s="724"/>
      <c r="FXD269" s="724"/>
      <c r="FXE269" s="724"/>
      <c r="FXF269" s="726"/>
      <c r="FXG269" s="726"/>
      <c r="FXH269" s="726"/>
      <c r="FXI269" s="726"/>
      <c r="FXJ269" s="726"/>
      <c r="FXK269" s="724"/>
      <c r="FXL269" s="724"/>
      <c r="FXM269" s="724"/>
      <c r="FXN269" s="724"/>
      <c r="FXO269" s="724"/>
      <c r="FXP269" s="726"/>
      <c r="FXQ269" s="726"/>
      <c r="FXR269" s="726"/>
      <c r="FXS269" s="726"/>
      <c r="FXT269" s="726"/>
      <c r="FXU269" s="724"/>
      <c r="FXV269" s="724"/>
      <c r="FXW269" s="724"/>
      <c r="FXX269" s="724"/>
      <c r="FXY269" s="724"/>
      <c r="FXZ269" s="726"/>
      <c r="FYA269" s="726"/>
      <c r="FYB269" s="726"/>
      <c r="FYC269" s="726"/>
      <c r="FYD269" s="726"/>
      <c r="FYE269" s="724"/>
      <c r="FYF269" s="724"/>
      <c r="FYG269" s="724"/>
      <c r="FYH269" s="724"/>
      <c r="FYI269" s="724"/>
      <c r="FYJ269" s="726"/>
      <c r="FYK269" s="726"/>
      <c r="FYL269" s="726"/>
      <c r="FYM269" s="726"/>
      <c r="FYN269" s="726"/>
      <c r="FYO269" s="724"/>
      <c r="FYP269" s="724"/>
      <c r="FYQ269" s="724"/>
      <c r="FYR269" s="724"/>
      <c r="FYS269" s="724"/>
      <c r="FYT269" s="726"/>
      <c r="FYU269" s="726"/>
      <c r="FYV269" s="726"/>
      <c r="FYW269" s="726"/>
      <c r="FYX269" s="726"/>
      <c r="FYY269" s="724"/>
      <c r="FYZ269" s="724"/>
      <c r="FZA269" s="724"/>
      <c r="FZB269" s="724"/>
      <c r="FZC269" s="724"/>
      <c r="FZD269" s="726"/>
      <c r="FZE269" s="726"/>
      <c r="FZF269" s="726"/>
      <c r="FZG269" s="726"/>
      <c r="FZH269" s="726"/>
      <c r="FZI269" s="724"/>
      <c r="FZJ269" s="724"/>
      <c r="FZK269" s="724"/>
      <c r="FZL269" s="724"/>
      <c r="FZM269" s="724"/>
      <c r="FZN269" s="726"/>
      <c r="FZO269" s="726"/>
      <c r="FZP269" s="726"/>
      <c r="FZQ269" s="726"/>
      <c r="FZR269" s="726"/>
      <c r="FZS269" s="724"/>
      <c r="FZT269" s="724"/>
      <c r="FZU269" s="724"/>
      <c r="FZV269" s="724"/>
      <c r="FZW269" s="724"/>
      <c r="FZX269" s="726"/>
      <c r="FZY269" s="726"/>
      <c r="FZZ269" s="726"/>
      <c r="GAA269" s="726"/>
      <c r="GAB269" s="726"/>
      <c r="GAC269" s="724"/>
      <c r="GAD269" s="724"/>
      <c r="GAE269" s="724"/>
      <c r="GAF269" s="724"/>
      <c r="GAG269" s="724"/>
      <c r="GAH269" s="726"/>
      <c r="GAI269" s="726"/>
      <c r="GAJ269" s="726"/>
      <c r="GAK269" s="726"/>
      <c r="GAL269" s="726"/>
      <c r="GAM269" s="724"/>
      <c r="GAN269" s="724"/>
      <c r="GAO269" s="724"/>
      <c r="GAP269" s="724"/>
      <c r="GAQ269" s="724"/>
      <c r="GAR269" s="726"/>
      <c r="GAS269" s="726"/>
      <c r="GAT269" s="726"/>
      <c r="GAU269" s="726"/>
      <c r="GAV269" s="726"/>
      <c r="GAW269" s="724"/>
      <c r="GAX269" s="724"/>
      <c r="GAY269" s="724"/>
      <c r="GAZ269" s="724"/>
      <c r="GBA269" s="724"/>
      <c r="GBB269" s="726"/>
      <c r="GBC269" s="726"/>
      <c r="GBD269" s="726"/>
      <c r="GBE269" s="726"/>
      <c r="GBF269" s="726"/>
      <c r="GBG269" s="724"/>
      <c r="GBH269" s="724"/>
      <c r="GBI269" s="724"/>
      <c r="GBJ269" s="724"/>
      <c r="GBK269" s="724"/>
      <c r="GBL269" s="726"/>
      <c r="GBM269" s="726"/>
      <c r="GBN269" s="726"/>
      <c r="GBO269" s="726"/>
      <c r="GBP269" s="726"/>
      <c r="GBQ269" s="724"/>
      <c r="GBR269" s="724"/>
      <c r="GBS269" s="724"/>
      <c r="GBT269" s="724"/>
      <c r="GBU269" s="724"/>
      <c r="GBV269" s="726"/>
      <c r="GBW269" s="726"/>
      <c r="GBX269" s="726"/>
      <c r="GBY269" s="726"/>
      <c r="GBZ269" s="726"/>
      <c r="GCA269" s="724"/>
      <c r="GCB269" s="724"/>
      <c r="GCC269" s="724"/>
      <c r="GCD269" s="724"/>
      <c r="GCE269" s="724"/>
      <c r="GCF269" s="726"/>
      <c r="GCG269" s="726"/>
      <c r="GCH269" s="726"/>
      <c r="GCI269" s="726"/>
      <c r="GCJ269" s="726"/>
      <c r="GCK269" s="724"/>
      <c r="GCL269" s="724"/>
      <c r="GCM269" s="724"/>
      <c r="GCN269" s="724"/>
      <c r="GCO269" s="724"/>
      <c r="GCP269" s="726"/>
      <c r="GCQ269" s="726"/>
      <c r="GCR269" s="726"/>
      <c r="GCS269" s="726"/>
      <c r="GCT269" s="726"/>
      <c r="GCU269" s="724"/>
      <c r="GCV269" s="724"/>
      <c r="GCW269" s="724"/>
      <c r="GCX269" s="724"/>
      <c r="GCY269" s="724"/>
      <c r="GCZ269" s="726"/>
      <c r="GDA269" s="726"/>
      <c r="GDB269" s="726"/>
      <c r="GDC269" s="726"/>
      <c r="GDD269" s="726"/>
      <c r="GDE269" s="724"/>
      <c r="GDF269" s="724"/>
      <c r="GDG269" s="724"/>
      <c r="GDH269" s="724"/>
      <c r="GDI269" s="724"/>
      <c r="GDJ269" s="726"/>
      <c r="GDK269" s="726"/>
      <c r="GDL269" s="726"/>
      <c r="GDM269" s="726"/>
      <c r="GDN269" s="726"/>
      <c r="GDO269" s="724"/>
      <c r="GDP269" s="724"/>
      <c r="GDQ269" s="724"/>
      <c r="GDR269" s="724"/>
      <c r="GDS269" s="724"/>
      <c r="GDT269" s="726"/>
      <c r="GDU269" s="726"/>
      <c r="GDV269" s="726"/>
      <c r="GDW269" s="726"/>
      <c r="GDX269" s="726"/>
      <c r="GDY269" s="724"/>
      <c r="GDZ269" s="724"/>
      <c r="GEA269" s="724"/>
      <c r="GEB269" s="724"/>
      <c r="GEC269" s="724"/>
      <c r="GED269" s="726"/>
      <c r="GEE269" s="726"/>
      <c r="GEF269" s="726"/>
      <c r="GEG269" s="726"/>
      <c r="GEH269" s="726"/>
      <c r="GEI269" s="724"/>
      <c r="GEJ269" s="724"/>
      <c r="GEK269" s="724"/>
      <c r="GEL269" s="724"/>
      <c r="GEM269" s="724"/>
      <c r="GEN269" s="726"/>
      <c r="GEO269" s="726"/>
      <c r="GEP269" s="726"/>
      <c r="GEQ269" s="726"/>
      <c r="GER269" s="726"/>
      <c r="GES269" s="724"/>
      <c r="GET269" s="724"/>
      <c r="GEU269" s="724"/>
      <c r="GEV269" s="724"/>
      <c r="GEW269" s="724"/>
      <c r="GEX269" s="726"/>
      <c r="GEY269" s="726"/>
      <c r="GEZ269" s="726"/>
      <c r="GFA269" s="726"/>
      <c r="GFB269" s="726"/>
      <c r="GFC269" s="724"/>
      <c r="GFD269" s="724"/>
      <c r="GFE269" s="724"/>
      <c r="GFF269" s="724"/>
      <c r="GFG269" s="724"/>
      <c r="GFH269" s="726"/>
      <c r="GFI269" s="726"/>
      <c r="GFJ269" s="726"/>
      <c r="GFK269" s="726"/>
      <c r="GFL269" s="726"/>
      <c r="GFM269" s="724"/>
      <c r="GFN269" s="724"/>
      <c r="GFO269" s="724"/>
      <c r="GFP269" s="724"/>
      <c r="GFQ269" s="724"/>
      <c r="GFR269" s="726"/>
      <c r="GFS269" s="726"/>
      <c r="GFT269" s="726"/>
      <c r="GFU269" s="726"/>
      <c r="GFV269" s="726"/>
      <c r="GFW269" s="724"/>
      <c r="GFX269" s="724"/>
      <c r="GFY269" s="724"/>
      <c r="GFZ269" s="724"/>
      <c r="GGA269" s="724"/>
      <c r="GGB269" s="726"/>
      <c r="GGC269" s="726"/>
      <c r="GGD269" s="726"/>
      <c r="GGE269" s="726"/>
      <c r="GGF269" s="726"/>
      <c r="GGG269" s="724"/>
      <c r="GGH269" s="724"/>
      <c r="GGI269" s="724"/>
      <c r="GGJ269" s="724"/>
      <c r="GGK269" s="724"/>
      <c r="GGL269" s="726"/>
      <c r="GGM269" s="726"/>
      <c r="GGN269" s="726"/>
      <c r="GGO269" s="726"/>
      <c r="GGP269" s="726"/>
      <c r="GGQ269" s="724"/>
      <c r="GGR269" s="724"/>
      <c r="GGS269" s="724"/>
      <c r="GGT269" s="724"/>
      <c r="GGU269" s="724"/>
      <c r="GGV269" s="726"/>
      <c r="GGW269" s="726"/>
      <c r="GGX269" s="726"/>
      <c r="GGY269" s="726"/>
      <c r="GGZ269" s="726"/>
      <c r="GHA269" s="724"/>
      <c r="GHB269" s="724"/>
      <c r="GHC269" s="724"/>
      <c r="GHD269" s="724"/>
      <c r="GHE269" s="724"/>
      <c r="GHF269" s="726"/>
      <c r="GHG269" s="726"/>
      <c r="GHH269" s="726"/>
      <c r="GHI269" s="726"/>
      <c r="GHJ269" s="726"/>
      <c r="GHK269" s="724"/>
      <c r="GHL269" s="724"/>
      <c r="GHM269" s="724"/>
      <c r="GHN269" s="724"/>
      <c r="GHO269" s="724"/>
      <c r="GHP269" s="726"/>
      <c r="GHQ269" s="726"/>
      <c r="GHR269" s="726"/>
      <c r="GHS269" s="726"/>
      <c r="GHT269" s="726"/>
      <c r="GHU269" s="724"/>
      <c r="GHV269" s="724"/>
      <c r="GHW269" s="724"/>
      <c r="GHX269" s="724"/>
      <c r="GHY269" s="724"/>
      <c r="GHZ269" s="726"/>
      <c r="GIA269" s="726"/>
      <c r="GIB269" s="726"/>
      <c r="GIC269" s="726"/>
      <c r="GID269" s="726"/>
      <c r="GIE269" s="724"/>
      <c r="GIF269" s="724"/>
      <c r="GIG269" s="724"/>
      <c r="GIH269" s="724"/>
      <c r="GII269" s="724"/>
      <c r="GIJ269" s="726"/>
      <c r="GIK269" s="726"/>
      <c r="GIL269" s="726"/>
      <c r="GIM269" s="726"/>
      <c r="GIN269" s="726"/>
      <c r="GIO269" s="724"/>
      <c r="GIP269" s="724"/>
      <c r="GIQ269" s="724"/>
      <c r="GIR269" s="724"/>
      <c r="GIS269" s="724"/>
      <c r="GIT269" s="726"/>
      <c r="GIU269" s="726"/>
      <c r="GIV269" s="726"/>
      <c r="GIW269" s="726"/>
      <c r="GIX269" s="726"/>
      <c r="GIY269" s="724"/>
      <c r="GIZ269" s="724"/>
      <c r="GJA269" s="724"/>
      <c r="GJB269" s="724"/>
      <c r="GJC269" s="724"/>
      <c r="GJD269" s="726"/>
      <c r="GJE269" s="726"/>
      <c r="GJF269" s="726"/>
      <c r="GJG269" s="726"/>
      <c r="GJH269" s="726"/>
      <c r="GJI269" s="724"/>
      <c r="GJJ269" s="724"/>
      <c r="GJK269" s="724"/>
      <c r="GJL269" s="724"/>
      <c r="GJM269" s="724"/>
      <c r="GJN269" s="726"/>
      <c r="GJO269" s="726"/>
      <c r="GJP269" s="726"/>
      <c r="GJQ269" s="726"/>
      <c r="GJR269" s="726"/>
      <c r="GJS269" s="724"/>
      <c r="GJT269" s="724"/>
      <c r="GJU269" s="724"/>
      <c r="GJV269" s="724"/>
      <c r="GJW269" s="724"/>
      <c r="GJX269" s="726"/>
      <c r="GJY269" s="726"/>
      <c r="GJZ269" s="726"/>
      <c r="GKA269" s="726"/>
      <c r="GKB269" s="726"/>
      <c r="GKC269" s="724"/>
      <c r="GKD269" s="724"/>
      <c r="GKE269" s="724"/>
      <c r="GKF269" s="724"/>
      <c r="GKG269" s="724"/>
      <c r="GKH269" s="726"/>
      <c r="GKI269" s="726"/>
      <c r="GKJ269" s="726"/>
      <c r="GKK269" s="726"/>
      <c r="GKL269" s="726"/>
      <c r="GKM269" s="724"/>
      <c r="GKN269" s="724"/>
      <c r="GKO269" s="724"/>
      <c r="GKP269" s="724"/>
      <c r="GKQ269" s="724"/>
      <c r="GKR269" s="726"/>
      <c r="GKS269" s="726"/>
      <c r="GKT269" s="726"/>
      <c r="GKU269" s="726"/>
      <c r="GKV269" s="726"/>
      <c r="GKW269" s="724"/>
      <c r="GKX269" s="724"/>
      <c r="GKY269" s="724"/>
      <c r="GKZ269" s="724"/>
      <c r="GLA269" s="724"/>
      <c r="GLB269" s="726"/>
      <c r="GLC269" s="726"/>
      <c r="GLD269" s="726"/>
      <c r="GLE269" s="726"/>
      <c r="GLF269" s="726"/>
      <c r="GLG269" s="724"/>
      <c r="GLH269" s="724"/>
      <c r="GLI269" s="724"/>
      <c r="GLJ269" s="724"/>
      <c r="GLK269" s="724"/>
      <c r="GLL269" s="726"/>
      <c r="GLM269" s="726"/>
      <c r="GLN269" s="726"/>
      <c r="GLO269" s="726"/>
      <c r="GLP269" s="726"/>
      <c r="GLQ269" s="724"/>
      <c r="GLR269" s="724"/>
      <c r="GLS269" s="724"/>
      <c r="GLT269" s="724"/>
      <c r="GLU269" s="724"/>
      <c r="GLV269" s="726"/>
      <c r="GLW269" s="726"/>
      <c r="GLX269" s="726"/>
      <c r="GLY269" s="726"/>
      <c r="GLZ269" s="726"/>
      <c r="GMA269" s="724"/>
      <c r="GMB269" s="724"/>
      <c r="GMC269" s="724"/>
      <c r="GMD269" s="724"/>
      <c r="GME269" s="724"/>
      <c r="GMF269" s="726"/>
      <c r="GMG269" s="726"/>
      <c r="GMH269" s="726"/>
      <c r="GMI269" s="726"/>
      <c r="GMJ269" s="726"/>
      <c r="GMK269" s="724"/>
      <c r="GML269" s="724"/>
      <c r="GMM269" s="724"/>
      <c r="GMN269" s="724"/>
      <c r="GMO269" s="724"/>
      <c r="GMP269" s="726"/>
      <c r="GMQ269" s="726"/>
      <c r="GMR269" s="726"/>
      <c r="GMS269" s="726"/>
      <c r="GMT269" s="726"/>
      <c r="GMU269" s="724"/>
      <c r="GMV269" s="724"/>
      <c r="GMW269" s="724"/>
      <c r="GMX269" s="724"/>
      <c r="GMY269" s="724"/>
      <c r="GMZ269" s="726"/>
      <c r="GNA269" s="726"/>
      <c r="GNB269" s="726"/>
      <c r="GNC269" s="726"/>
      <c r="GND269" s="726"/>
      <c r="GNE269" s="724"/>
      <c r="GNF269" s="724"/>
      <c r="GNG269" s="724"/>
      <c r="GNH269" s="724"/>
      <c r="GNI269" s="724"/>
      <c r="GNJ269" s="726"/>
      <c r="GNK269" s="726"/>
      <c r="GNL269" s="726"/>
      <c r="GNM269" s="726"/>
      <c r="GNN269" s="726"/>
      <c r="GNO269" s="724"/>
      <c r="GNP269" s="724"/>
      <c r="GNQ269" s="724"/>
      <c r="GNR269" s="724"/>
      <c r="GNS269" s="724"/>
      <c r="GNT269" s="726"/>
      <c r="GNU269" s="726"/>
      <c r="GNV269" s="726"/>
      <c r="GNW269" s="726"/>
      <c r="GNX269" s="726"/>
      <c r="GNY269" s="724"/>
      <c r="GNZ269" s="724"/>
      <c r="GOA269" s="724"/>
      <c r="GOB269" s="724"/>
      <c r="GOC269" s="724"/>
      <c r="GOD269" s="726"/>
      <c r="GOE269" s="726"/>
      <c r="GOF269" s="726"/>
      <c r="GOG269" s="726"/>
      <c r="GOH269" s="726"/>
      <c r="GOI269" s="724"/>
      <c r="GOJ269" s="724"/>
      <c r="GOK269" s="724"/>
      <c r="GOL269" s="724"/>
      <c r="GOM269" s="724"/>
      <c r="GON269" s="726"/>
      <c r="GOO269" s="726"/>
      <c r="GOP269" s="726"/>
      <c r="GOQ269" s="726"/>
      <c r="GOR269" s="726"/>
      <c r="GOS269" s="724"/>
      <c r="GOT269" s="724"/>
      <c r="GOU269" s="724"/>
      <c r="GOV269" s="724"/>
      <c r="GOW269" s="724"/>
      <c r="GOX269" s="726"/>
      <c r="GOY269" s="726"/>
      <c r="GOZ269" s="726"/>
      <c r="GPA269" s="726"/>
      <c r="GPB269" s="726"/>
      <c r="GPC269" s="724"/>
      <c r="GPD269" s="724"/>
      <c r="GPE269" s="724"/>
      <c r="GPF269" s="724"/>
      <c r="GPG269" s="724"/>
      <c r="GPH269" s="726"/>
      <c r="GPI269" s="726"/>
      <c r="GPJ269" s="726"/>
      <c r="GPK269" s="726"/>
      <c r="GPL269" s="726"/>
      <c r="GPM269" s="724"/>
      <c r="GPN269" s="724"/>
      <c r="GPO269" s="724"/>
      <c r="GPP269" s="724"/>
      <c r="GPQ269" s="724"/>
      <c r="GPR269" s="726"/>
      <c r="GPS269" s="726"/>
      <c r="GPT269" s="726"/>
      <c r="GPU269" s="726"/>
      <c r="GPV269" s="726"/>
      <c r="GPW269" s="724"/>
      <c r="GPX269" s="724"/>
      <c r="GPY269" s="724"/>
      <c r="GPZ269" s="724"/>
      <c r="GQA269" s="724"/>
      <c r="GQB269" s="726"/>
      <c r="GQC269" s="726"/>
      <c r="GQD269" s="726"/>
      <c r="GQE269" s="726"/>
      <c r="GQF269" s="726"/>
      <c r="GQG269" s="724"/>
      <c r="GQH269" s="724"/>
      <c r="GQI269" s="724"/>
      <c r="GQJ269" s="724"/>
      <c r="GQK269" s="724"/>
      <c r="GQL269" s="726"/>
      <c r="GQM269" s="726"/>
      <c r="GQN269" s="726"/>
      <c r="GQO269" s="726"/>
      <c r="GQP269" s="726"/>
      <c r="GQQ269" s="724"/>
      <c r="GQR269" s="724"/>
      <c r="GQS269" s="724"/>
      <c r="GQT269" s="724"/>
      <c r="GQU269" s="724"/>
      <c r="GQV269" s="726"/>
      <c r="GQW269" s="726"/>
      <c r="GQX269" s="726"/>
      <c r="GQY269" s="726"/>
      <c r="GQZ269" s="726"/>
      <c r="GRA269" s="724"/>
      <c r="GRB269" s="724"/>
      <c r="GRC269" s="724"/>
      <c r="GRD269" s="724"/>
      <c r="GRE269" s="724"/>
      <c r="GRF269" s="726"/>
      <c r="GRG269" s="726"/>
      <c r="GRH269" s="726"/>
      <c r="GRI269" s="726"/>
      <c r="GRJ269" s="726"/>
      <c r="GRK269" s="724"/>
      <c r="GRL269" s="724"/>
      <c r="GRM269" s="724"/>
      <c r="GRN269" s="724"/>
      <c r="GRO269" s="724"/>
      <c r="GRP269" s="726"/>
      <c r="GRQ269" s="726"/>
      <c r="GRR269" s="726"/>
      <c r="GRS269" s="726"/>
      <c r="GRT269" s="726"/>
      <c r="GRU269" s="724"/>
      <c r="GRV269" s="724"/>
      <c r="GRW269" s="724"/>
      <c r="GRX269" s="724"/>
      <c r="GRY269" s="724"/>
      <c r="GRZ269" s="726"/>
      <c r="GSA269" s="726"/>
      <c r="GSB269" s="726"/>
      <c r="GSC269" s="726"/>
      <c r="GSD269" s="726"/>
      <c r="GSE269" s="724"/>
      <c r="GSF269" s="724"/>
      <c r="GSG269" s="724"/>
      <c r="GSH269" s="724"/>
      <c r="GSI269" s="724"/>
      <c r="GSJ269" s="726"/>
      <c r="GSK269" s="726"/>
      <c r="GSL269" s="726"/>
      <c r="GSM269" s="726"/>
      <c r="GSN269" s="726"/>
      <c r="GSO269" s="724"/>
      <c r="GSP269" s="724"/>
      <c r="GSQ269" s="724"/>
      <c r="GSR269" s="724"/>
      <c r="GSS269" s="724"/>
      <c r="GST269" s="726"/>
      <c r="GSU269" s="726"/>
      <c r="GSV269" s="726"/>
      <c r="GSW269" s="726"/>
      <c r="GSX269" s="726"/>
      <c r="GSY269" s="724"/>
      <c r="GSZ269" s="724"/>
      <c r="GTA269" s="724"/>
      <c r="GTB269" s="724"/>
      <c r="GTC269" s="724"/>
      <c r="GTD269" s="726"/>
      <c r="GTE269" s="726"/>
      <c r="GTF269" s="726"/>
      <c r="GTG269" s="726"/>
      <c r="GTH269" s="726"/>
      <c r="GTI269" s="724"/>
      <c r="GTJ269" s="724"/>
      <c r="GTK269" s="724"/>
      <c r="GTL269" s="724"/>
      <c r="GTM269" s="724"/>
      <c r="GTN269" s="726"/>
      <c r="GTO269" s="726"/>
      <c r="GTP269" s="726"/>
      <c r="GTQ269" s="726"/>
      <c r="GTR269" s="726"/>
      <c r="GTS269" s="724"/>
      <c r="GTT269" s="724"/>
      <c r="GTU269" s="724"/>
      <c r="GTV269" s="724"/>
      <c r="GTW269" s="724"/>
      <c r="GTX269" s="726"/>
      <c r="GTY269" s="726"/>
      <c r="GTZ269" s="726"/>
      <c r="GUA269" s="726"/>
      <c r="GUB269" s="726"/>
      <c r="GUC269" s="724"/>
      <c r="GUD269" s="724"/>
      <c r="GUE269" s="724"/>
      <c r="GUF269" s="724"/>
      <c r="GUG269" s="724"/>
      <c r="GUH269" s="726"/>
      <c r="GUI269" s="726"/>
      <c r="GUJ269" s="726"/>
      <c r="GUK269" s="726"/>
      <c r="GUL269" s="726"/>
      <c r="GUM269" s="724"/>
      <c r="GUN269" s="724"/>
      <c r="GUO269" s="724"/>
      <c r="GUP269" s="724"/>
      <c r="GUQ269" s="724"/>
      <c r="GUR269" s="726"/>
      <c r="GUS269" s="726"/>
      <c r="GUT269" s="726"/>
      <c r="GUU269" s="726"/>
      <c r="GUV269" s="726"/>
      <c r="GUW269" s="724"/>
      <c r="GUX269" s="724"/>
      <c r="GUY269" s="724"/>
      <c r="GUZ269" s="724"/>
      <c r="GVA269" s="724"/>
      <c r="GVB269" s="726"/>
      <c r="GVC269" s="726"/>
      <c r="GVD269" s="726"/>
      <c r="GVE269" s="726"/>
      <c r="GVF269" s="726"/>
      <c r="GVG269" s="724"/>
      <c r="GVH269" s="724"/>
      <c r="GVI269" s="724"/>
      <c r="GVJ269" s="724"/>
      <c r="GVK269" s="724"/>
      <c r="GVL269" s="726"/>
      <c r="GVM269" s="726"/>
      <c r="GVN269" s="726"/>
      <c r="GVO269" s="726"/>
      <c r="GVP269" s="726"/>
      <c r="GVQ269" s="724"/>
      <c r="GVR269" s="724"/>
      <c r="GVS269" s="724"/>
      <c r="GVT269" s="724"/>
      <c r="GVU269" s="724"/>
      <c r="GVV269" s="726"/>
      <c r="GVW269" s="726"/>
      <c r="GVX269" s="726"/>
      <c r="GVY269" s="726"/>
      <c r="GVZ269" s="726"/>
      <c r="GWA269" s="724"/>
      <c r="GWB269" s="724"/>
      <c r="GWC269" s="724"/>
      <c r="GWD269" s="724"/>
      <c r="GWE269" s="724"/>
      <c r="GWF269" s="726"/>
      <c r="GWG269" s="726"/>
      <c r="GWH269" s="726"/>
      <c r="GWI269" s="726"/>
      <c r="GWJ269" s="726"/>
      <c r="GWK269" s="724"/>
      <c r="GWL269" s="724"/>
      <c r="GWM269" s="724"/>
      <c r="GWN269" s="724"/>
      <c r="GWO269" s="724"/>
      <c r="GWP269" s="726"/>
      <c r="GWQ269" s="726"/>
      <c r="GWR269" s="726"/>
      <c r="GWS269" s="726"/>
      <c r="GWT269" s="726"/>
      <c r="GWU269" s="724"/>
      <c r="GWV269" s="724"/>
      <c r="GWW269" s="724"/>
      <c r="GWX269" s="724"/>
      <c r="GWY269" s="724"/>
      <c r="GWZ269" s="726"/>
      <c r="GXA269" s="726"/>
      <c r="GXB269" s="726"/>
      <c r="GXC269" s="726"/>
      <c r="GXD269" s="726"/>
      <c r="GXE269" s="724"/>
      <c r="GXF269" s="724"/>
      <c r="GXG269" s="724"/>
      <c r="GXH269" s="724"/>
      <c r="GXI269" s="724"/>
      <c r="GXJ269" s="726"/>
      <c r="GXK269" s="726"/>
      <c r="GXL269" s="726"/>
      <c r="GXM269" s="726"/>
      <c r="GXN269" s="726"/>
      <c r="GXO269" s="724"/>
      <c r="GXP269" s="724"/>
      <c r="GXQ269" s="724"/>
      <c r="GXR269" s="724"/>
      <c r="GXS269" s="724"/>
      <c r="GXT269" s="726"/>
      <c r="GXU269" s="726"/>
      <c r="GXV269" s="726"/>
      <c r="GXW269" s="726"/>
      <c r="GXX269" s="726"/>
      <c r="GXY269" s="724"/>
      <c r="GXZ269" s="724"/>
      <c r="GYA269" s="724"/>
      <c r="GYB269" s="724"/>
      <c r="GYC269" s="724"/>
      <c r="GYD269" s="726"/>
      <c r="GYE269" s="726"/>
      <c r="GYF269" s="726"/>
      <c r="GYG269" s="726"/>
      <c r="GYH269" s="726"/>
      <c r="GYI269" s="724"/>
      <c r="GYJ269" s="724"/>
      <c r="GYK269" s="724"/>
      <c r="GYL269" s="724"/>
      <c r="GYM269" s="724"/>
      <c r="GYN269" s="726"/>
      <c r="GYO269" s="726"/>
      <c r="GYP269" s="726"/>
      <c r="GYQ269" s="726"/>
      <c r="GYR269" s="726"/>
      <c r="GYS269" s="724"/>
      <c r="GYT269" s="724"/>
      <c r="GYU269" s="724"/>
      <c r="GYV269" s="724"/>
      <c r="GYW269" s="724"/>
      <c r="GYX269" s="726"/>
      <c r="GYY269" s="726"/>
      <c r="GYZ269" s="726"/>
      <c r="GZA269" s="726"/>
      <c r="GZB269" s="726"/>
      <c r="GZC269" s="724"/>
      <c r="GZD269" s="724"/>
      <c r="GZE269" s="724"/>
      <c r="GZF269" s="724"/>
      <c r="GZG269" s="724"/>
      <c r="GZH269" s="726"/>
      <c r="GZI269" s="726"/>
      <c r="GZJ269" s="726"/>
      <c r="GZK269" s="726"/>
      <c r="GZL269" s="726"/>
      <c r="GZM269" s="724"/>
      <c r="GZN269" s="724"/>
      <c r="GZO269" s="724"/>
      <c r="GZP269" s="724"/>
      <c r="GZQ269" s="724"/>
      <c r="GZR269" s="726"/>
      <c r="GZS269" s="726"/>
      <c r="GZT269" s="726"/>
      <c r="GZU269" s="726"/>
      <c r="GZV269" s="726"/>
      <c r="GZW269" s="724"/>
      <c r="GZX269" s="724"/>
      <c r="GZY269" s="724"/>
      <c r="GZZ269" s="724"/>
      <c r="HAA269" s="724"/>
      <c r="HAB269" s="726"/>
      <c r="HAC269" s="726"/>
      <c r="HAD269" s="726"/>
      <c r="HAE269" s="726"/>
      <c r="HAF269" s="726"/>
      <c r="HAG269" s="724"/>
      <c r="HAH269" s="724"/>
      <c r="HAI269" s="724"/>
      <c r="HAJ269" s="724"/>
      <c r="HAK269" s="724"/>
      <c r="HAL269" s="726"/>
      <c r="HAM269" s="726"/>
      <c r="HAN269" s="726"/>
      <c r="HAO269" s="726"/>
      <c r="HAP269" s="726"/>
      <c r="HAQ269" s="724"/>
      <c r="HAR269" s="724"/>
      <c r="HAS269" s="724"/>
      <c r="HAT269" s="724"/>
      <c r="HAU269" s="724"/>
      <c r="HAV269" s="726"/>
      <c r="HAW269" s="726"/>
      <c r="HAX269" s="726"/>
      <c r="HAY269" s="726"/>
      <c r="HAZ269" s="726"/>
      <c r="HBA269" s="724"/>
      <c r="HBB269" s="724"/>
      <c r="HBC269" s="724"/>
      <c r="HBD269" s="724"/>
      <c r="HBE269" s="724"/>
      <c r="HBF269" s="726"/>
      <c r="HBG269" s="726"/>
      <c r="HBH269" s="726"/>
      <c r="HBI269" s="726"/>
      <c r="HBJ269" s="726"/>
      <c r="HBK269" s="724"/>
      <c r="HBL269" s="724"/>
      <c r="HBM269" s="724"/>
      <c r="HBN269" s="724"/>
      <c r="HBO269" s="724"/>
      <c r="HBP269" s="726"/>
      <c r="HBQ269" s="726"/>
      <c r="HBR269" s="726"/>
      <c r="HBS269" s="726"/>
      <c r="HBT269" s="726"/>
      <c r="HBU269" s="724"/>
      <c r="HBV269" s="724"/>
      <c r="HBW269" s="724"/>
      <c r="HBX269" s="724"/>
      <c r="HBY269" s="724"/>
      <c r="HBZ269" s="726"/>
      <c r="HCA269" s="726"/>
      <c r="HCB269" s="726"/>
      <c r="HCC269" s="726"/>
      <c r="HCD269" s="726"/>
      <c r="HCE269" s="724"/>
      <c r="HCF269" s="724"/>
      <c r="HCG269" s="724"/>
      <c r="HCH269" s="724"/>
      <c r="HCI269" s="724"/>
      <c r="HCJ269" s="726"/>
      <c r="HCK269" s="726"/>
      <c r="HCL269" s="726"/>
      <c r="HCM269" s="726"/>
      <c r="HCN269" s="726"/>
      <c r="HCO269" s="724"/>
      <c r="HCP269" s="724"/>
      <c r="HCQ269" s="724"/>
      <c r="HCR269" s="724"/>
      <c r="HCS269" s="724"/>
      <c r="HCT269" s="726"/>
      <c r="HCU269" s="726"/>
      <c r="HCV269" s="726"/>
      <c r="HCW269" s="726"/>
      <c r="HCX269" s="726"/>
      <c r="HCY269" s="724"/>
      <c r="HCZ269" s="724"/>
      <c r="HDA269" s="724"/>
      <c r="HDB269" s="724"/>
      <c r="HDC269" s="724"/>
      <c r="HDD269" s="726"/>
      <c r="HDE269" s="726"/>
      <c r="HDF269" s="726"/>
      <c r="HDG269" s="726"/>
      <c r="HDH269" s="726"/>
      <c r="HDI269" s="724"/>
      <c r="HDJ269" s="724"/>
      <c r="HDK269" s="724"/>
      <c r="HDL269" s="724"/>
      <c r="HDM269" s="724"/>
      <c r="HDN269" s="726"/>
      <c r="HDO269" s="726"/>
      <c r="HDP269" s="726"/>
      <c r="HDQ269" s="726"/>
      <c r="HDR269" s="726"/>
      <c r="HDS269" s="724"/>
      <c r="HDT269" s="724"/>
      <c r="HDU269" s="724"/>
      <c r="HDV269" s="724"/>
      <c r="HDW269" s="724"/>
      <c r="HDX269" s="726"/>
      <c r="HDY269" s="726"/>
      <c r="HDZ269" s="726"/>
      <c r="HEA269" s="726"/>
      <c r="HEB269" s="726"/>
      <c r="HEC269" s="724"/>
      <c r="HED269" s="724"/>
      <c r="HEE269" s="724"/>
      <c r="HEF269" s="724"/>
      <c r="HEG269" s="724"/>
      <c r="HEH269" s="726"/>
      <c r="HEI269" s="726"/>
      <c r="HEJ269" s="726"/>
      <c r="HEK269" s="726"/>
      <c r="HEL269" s="726"/>
      <c r="HEM269" s="724"/>
      <c r="HEN269" s="724"/>
      <c r="HEO269" s="724"/>
      <c r="HEP269" s="724"/>
      <c r="HEQ269" s="724"/>
      <c r="HER269" s="726"/>
      <c r="HES269" s="726"/>
      <c r="HET269" s="726"/>
      <c r="HEU269" s="726"/>
      <c r="HEV269" s="726"/>
      <c r="HEW269" s="724"/>
      <c r="HEX269" s="724"/>
      <c r="HEY269" s="724"/>
      <c r="HEZ269" s="724"/>
      <c r="HFA269" s="724"/>
      <c r="HFB269" s="726"/>
      <c r="HFC269" s="726"/>
      <c r="HFD269" s="726"/>
      <c r="HFE269" s="726"/>
      <c r="HFF269" s="726"/>
      <c r="HFG269" s="724"/>
      <c r="HFH269" s="724"/>
      <c r="HFI269" s="724"/>
      <c r="HFJ269" s="724"/>
      <c r="HFK269" s="724"/>
      <c r="HFL269" s="726"/>
      <c r="HFM269" s="726"/>
      <c r="HFN269" s="726"/>
      <c r="HFO269" s="726"/>
      <c r="HFP269" s="726"/>
      <c r="HFQ269" s="724"/>
      <c r="HFR269" s="724"/>
      <c r="HFS269" s="724"/>
      <c r="HFT269" s="724"/>
      <c r="HFU269" s="724"/>
      <c r="HFV269" s="726"/>
      <c r="HFW269" s="726"/>
      <c r="HFX269" s="726"/>
      <c r="HFY269" s="726"/>
      <c r="HFZ269" s="726"/>
      <c r="HGA269" s="724"/>
      <c r="HGB269" s="724"/>
      <c r="HGC269" s="724"/>
      <c r="HGD269" s="724"/>
      <c r="HGE269" s="724"/>
      <c r="HGF269" s="726"/>
      <c r="HGG269" s="726"/>
      <c r="HGH269" s="726"/>
      <c r="HGI269" s="726"/>
      <c r="HGJ269" s="726"/>
      <c r="HGK269" s="724"/>
      <c r="HGL269" s="724"/>
      <c r="HGM269" s="724"/>
      <c r="HGN269" s="724"/>
      <c r="HGO269" s="724"/>
      <c r="HGP269" s="726"/>
      <c r="HGQ269" s="726"/>
      <c r="HGR269" s="726"/>
      <c r="HGS269" s="726"/>
      <c r="HGT269" s="726"/>
      <c r="HGU269" s="724"/>
      <c r="HGV269" s="724"/>
      <c r="HGW269" s="724"/>
      <c r="HGX269" s="724"/>
      <c r="HGY269" s="724"/>
      <c r="HGZ269" s="726"/>
      <c r="HHA269" s="726"/>
      <c r="HHB269" s="726"/>
      <c r="HHC269" s="726"/>
      <c r="HHD269" s="726"/>
      <c r="HHE269" s="724"/>
      <c r="HHF269" s="724"/>
      <c r="HHG269" s="724"/>
      <c r="HHH269" s="724"/>
      <c r="HHI269" s="724"/>
      <c r="HHJ269" s="726"/>
      <c r="HHK269" s="726"/>
      <c r="HHL269" s="726"/>
      <c r="HHM269" s="726"/>
      <c r="HHN269" s="726"/>
      <c r="HHO269" s="724"/>
      <c r="HHP269" s="724"/>
      <c r="HHQ269" s="724"/>
      <c r="HHR269" s="724"/>
      <c r="HHS269" s="724"/>
      <c r="HHT269" s="726"/>
      <c r="HHU269" s="726"/>
      <c r="HHV269" s="726"/>
      <c r="HHW269" s="726"/>
      <c r="HHX269" s="726"/>
      <c r="HHY269" s="724"/>
      <c r="HHZ269" s="724"/>
      <c r="HIA269" s="724"/>
      <c r="HIB269" s="724"/>
      <c r="HIC269" s="724"/>
      <c r="HID269" s="726"/>
      <c r="HIE269" s="726"/>
      <c r="HIF269" s="726"/>
      <c r="HIG269" s="726"/>
      <c r="HIH269" s="726"/>
      <c r="HII269" s="724"/>
      <c r="HIJ269" s="724"/>
      <c r="HIK269" s="724"/>
      <c r="HIL269" s="724"/>
      <c r="HIM269" s="724"/>
      <c r="HIN269" s="726"/>
      <c r="HIO269" s="726"/>
      <c r="HIP269" s="726"/>
      <c r="HIQ269" s="726"/>
      <c r="HIR269" s="726"/>
      <c r="HIS269" s="724"/>
      <c r="HIT269" s="724"/>
      <c r="HIU269" s="724"/>
      <c r="HIV269" s="724"/>
      <c r="HIW269" s="724"/>
      <c r="HIX269" s="726"/>
      <c r="HIY269" s="726"/>
      <c r="HIZ269" s="726"/>
      <c r="HJA269" s="726"/>
      <c r="HJB269" s="726"/>
      <c r="HJC269" s="724"/>
      <c r="HJD269" s="724"/>
      <c r="HJE269" s="724"/>
      <c r="HJF269" s="724"/>
      <c r="HJG269" s="724"/>
      <c r="HJH269" s="726"/>
      <c r="HJI269" s="726"/>
      <c r="HJJ269" s="726"/>
      <c r="HJK269" s="726"/>
      <c r="HJL269" s="726"/>
      <c r="HJM269" s="724"/>
      <c r="HJN269" s="724"/>
      <c r="HJO269" s="724"/>
      <c r="HJP269" s="724"/>
      <c r="HJQ269" s="724"/>
      <c r="HJR269" s="726"/>
      <c r="HJS269" s="726"/>
      <c r="HJT269" s="726"/>
      <c r="HJU269" s="726"/>
      <c r="HJV269" s="726"/>
      <c r="HJW269" s="724"/>
      <c r="HJX269" s="724"/>
      <c r="HJY269" s="724"/>
      <c r="HJZ269" s="724"/>
      <c r="HKA269" s="724"/>
      <c r="HKB269" s="726"/>
      <c r="HKC269" s="726"/>
      <c r="HKD269" s="726"/>
      <c r="HKE269" s="726"/>
      <c r="HKF269" s="726"/>
      <c r="HKG269" s="724"/>
      <c r="HKH269" s="724"/>
      <c r="HKI269" s="724"/>
      <c r="HKJ269" s="724"/>
      <c r="HKK269" s="724"/>
      <c r="HKL269" s="726"/>
      <c r="HKM269" s="726"/>
      <c r="HKN269" s="726"/>
      <c r="HKO269" s="726"/>
      <c r="HKP269" s="726"/>
      <c r="HKQ269" s="724"/>
      <c r="HKR269" s="724"/>
      <c r="HKS269" s="724"/>
      <c r="HKT269" s="724"/>
      <c r="HKU269" s="724"/>
      <c r="HKV269" s="726"/>
      <c r="HKW269" s="726"/>
      <c r="HKX269" s="726"/>
      <c r="HKY269" s="726"/>
      <c r="HKZ269" s="726"/>
      <c r="HLA269" s="724"/>
      <c r="HLB269" s="724"/>
      <c r="HLC269" s="724"/>
      <c r="HLD269" s="724"/>
      <c r="HLE269" s="724"/>
      <c r="HLF269" s="726"/>
      <c r="HLG269" s="726"/>
      <c r="HLH269" s="726"/>
      <c r="HLI269" s="726"/>
      <c r="HLJ269" s="726"/>
      <c r="HLK269" s="724"/>
      <c r="HLL269" s="724"/>
      <c r="HLM269" s="724"/>
      <c r="HLN269" s="724"/>
      <c r="HLO269" s="724"/>
      <c r="HLP269" s="726"/>
      <c r="HLQ269" s="726"/>
      <c r="HLR269" s="726"/>
      <c r="HLS269" s="726"/>
      <c r="HLT269" s="726"/>
      <c r="HLU269" s="724"/>
      <c r="HLV269" s="724"/>
      <c r="HLW269" s="724"/>
      <c r="HLX269" s="724"/>
      <c r="HLY269" s="724"/>
      <c r="HLZ269" s="726"/>
      <c r="HMA269" s="726"/>
      <c r="HMB269" s="726"/>
      <c r="HMC269" s="726"/>
      <c r="HMD269" s="726"/>
      <c r="HME269" s="724"/>
      <c r="HMF269" s="724"/>
      <c r="HMG269" s="724"/>
      <c r="HMH269" s="724"/>
      <c r="HMI269" s="724"/>
      <c r="HMJ269" s="726"/>
      <c r="HMK269" s="726"/>
      <c r="HML269" s="726"/>
      <c r="HMM269" s="726"/>
      <c r="HMN269" s="726"/>
      <c r="HMO269" s="724"/>
      <c r="HMP269" s="724"/>
      <c r="HMQ269" s="724"/>
      <c r="HMR269" s="724"/>
      <c r="HMS269" s="724"/>
      <c r="HMT269" s="726"/>
      <c r="HMU269" s="726"/>
      <c r="HMV269" s="726"/>
      <c r="HMW269" s="726"/>
      <c r="HMX269" s="726"/>
      <c r="HMY269" s="724"/>
      <c r="HMZ269" s="724"/>
      <c r="HNA269" s="724"/>
      <c r="HNB269" s="724"/>
      <c r="HNC269" s="724"/>
      <c r="HND269" s="726"/>
      <c r="HNE269" s="726"/>
      <c r="HNF269" s="726"/>
      <c r="HNG269" s="726"/>
      <c r="HNH269" s="726"/>
      <c r="HNI269" s="724"/>
      <c r="HNJ269" s="724"/>
      <c r="HNK269" s="724"/>
      <c r="HNL269" s="724"/>
      <c r="HNM269" s="724"/>
      <c r="HNN269" s="726"/>
      <c r="HNO269" s="726"/>
      <c r="HNP269" s="726"/>
      <c r="HNQ269" s="726"/>
      <c r="HNR269" s="726"/>
      <c r="HNS269" s="724"/>
      <c r="HNT269" s="724"/>
      <c r="HNU269" s="724"/>
      <c r="HNV269" s="724"/>
      <c r="HNW269" s="724"/>
      <c r="HNX269" s="726"/>
      <c r="HNY269" s="726"/>
      <c r="HNZ269" s="726"/>
      <c r="HOA269" s="726"/>
      <c r="HOB269" s="726"/>
      <c r="HOC269" s="724"/>
      <c r="HOD269" s="724"/>
      <c r="HOE269" s="724"/>
      <c r="HOF269" s="724"/>
      <c r="HOG269" s="724"/>
      <c r="HOH269" s="726"/>
      <c r="HOI269" s="726"/>
      <c r="HOJ269" s="726"/>
      <c r="HOK269" s="726"/>
      <c r="HOL269" s="726"/>
      <c r="HOM269" s="724"/>
      <c r="HON269" s="724"/>
      <c r="HOO269" s="724"/>
      <c r="HOP269" s="724"/>
      <c r="HOQ269" s="724"/>
      <c r="HOR269" s="726"/>
      <c r="HOS269" s="726"/>
      <c r="HOT269" s="726"/>
      <c r="HOU269" s="726"/>
      <c r="HOV269" s="726"/>
      <c r="HOW269" s="724"/>
      <c r="HOX269" s="724"/>
      <c r="HOY269" s="724"/>
      <c r="HOZ269" s="724"/>
      <c r="HPA269" s="724"/>
      <c r="HPB269" s="726"/>
      <c r="HPC269" s="726"/>
      <c r="HPD269" s="726"/>
      <c r="HPE269" s="726"/>
      <c r="HPF269" s="726"/>
      <c r="HPG269" s="724"/>
      <c r="HPH269" s="724"/>
      <c r="HPI269" s="724"/>
      <c r="HPJ269" s="724"/>
      <c r="HPK269" s="724"/>
      <c r="HPL269" s="726"/>
      <c r="HPM269" s="726"/>
      <c r="HPN269" s="726"/>
      <c r="HPO269" s="726"/>
      <c r="HPP269" s="726"/>
      <c r="HPQ269" s="724"/>
      <c r="HPR269" s="724"/>
      <c r="HPS269" s="724"/>
      <c r="HPT269" s="724"/>
      <c r="HPU269" s="724"/>
      <c r="HPV269" s="726"/>
      <c r="HPW269" s="726"/>
      <c r="HPX269" s="726"/>
      <c r="HPY269" s="726"/>
      <c r="HPZ269" s="726"/>
      <c r="HQA269" s="724"/>
      <c r="HQB269" s="724"/>
      <c r="HQC269" s="724"/>
      <c r="HQD269" s="724"/>
      <c r="HQE269" s="724"/>
      <c r="HQF269" s="726"/>
      <c r="HQG269" s="726"/>
      <c r="HQH269" s="726"/>
      <c r="HQI269" s="726"/>
      <c r="HQJ269" s="726"/>
      <c r="HQK269" s="724"/>
      <c r="HQL269" s="724"/>
      <c r="HQM269" s="724"/>
      <c r="HQN269" s="724"/>
      <c r="HQO269" s="724"/>
      <c r="HQP269" s="726"/>
      <c r="HQQ269" s="726"/>
      <c r="HQR269" s="726"/>
      <c r="HQS269" s="726"/>
      <c r="HQT269" s="726"/>
      <c r="HQU269" s="724"/>
      <c r="HQV269" s="724"/>
      <c r="HQW269" s="724"/>
      <c r="HQX269" s="724"/>
      <c r="HQY269" s="724"/>
      <c r="HQZ269" s="726"/>
      <c r="HRA269" s="726"/>
      <c r="HRB269" s="726"/>
      <c r="HRC269" s="726"/>
      <c r="HRD269" s="726"/>
      <c r="HRE269" s="724"/>
      <c r="HRF269" s="724"/>
      <c r="HRG269" s="724"/>
      <c r="HRH269" s="724"/>
      <c r="HRI269" s="724"/>
      <c r="HRJ269" s="726"/>
      <c r="HRK269" s="726"/>
      <c r="HRL269" s="726"/>
      <c r="HRM269" s="726"/>
      <c r="HRN269" s="726"/>
      <c r="HRO269" s="724"/>
      <c r="HRP269" s="724"/>
      <c r="HRQ269" s="724"/>
      <c r="HRR269" s="724"/>
      <c r="HRS269" s="724"/>
      <c r="HRT269" s="726"/>
      <c r="HRU269" s="726"/>
      <c r="HRV269" s="726"/>
      <c r="HRW269" s="726"/>
      <c r="HRX269" s="726"/>
      <c r="HRY269" s="724"/>
      <c r="HRZ269" s="724"/>
      <c r="HSA269" s="724"/>
      <c r="HSB269" s="724"/>
      <c r="HSC269" s="724"/>
      <c r="HSD269" s="726"/>
      <c r="HSE269" s="726"/>
      <c r="HSF269" s="726"/>
      <c r="HSG269" s="726"/>
      <c r="HSH269" s="726"/>
      <c r="HSI269" s="724"/>
      <c r="HSJ269" s="724"/>
      <c r="HSK269" s="724"/>
      <c r="HSL269" s="724"/>
      <c r="HSM269" s="724"/>
      <c r="HSN269" s="726"/>
      <c r="HSO269" s="726"/>
      <c r="HSP269" s="726"/>
      <c r="HSQ269" s="726"/>
      <c r="HSR269" s="726"/>
      <c r="HSS269" s="724"/>
      <c r="HST269" s="724"/>
      <c r="HSU269" s="724"/>
      <c r="HSV269" s="724"/>
      <c r="HSW269" s="724"/>
      <c r="HSX269" s="726"/>
      <c r="HSY269" s="726"/>
      <c r="HSZ269" s="726"/>
      <c r="HTA269" s="726"/>
      <c r="HTB269" s="726"/>
      <c r="HTC269" s="724"/>
      <c r="HTD269" s="724"/>
      <c r="HTE269" s="724"/>
      <c r="HTF269" s="724"/>
      <c r="HTG269" s="724"/>
      <c r="HTH269" s="726"/>
      <c r="HTI269" s="726"/>
      <c r="HTJ269" s="726"/>
      <c r="HTK269" s="726"/>
      <c r="HTL269" s="726"/>
      <c r="HTM269" s="724"/>
      <c r="HTN269" s="724"/>
      <c r="HTO269" s="724"/>
      <c r="HTP269" s="724"/>
      <c r="HTQ269" s="724"/>
      <c r="HTR269" s="726"/>
      <c r="HTS269" s="726"/>
      <c r="HTT269" s="726"/>
      <c r="HTU269" s="726"/>
      <c r="HTV269" s="726"/>
      <c r="HTW269" s="724"/>
      <c r="HTX269" s="724"/>
      <c r="HTY269" s="724"/>
      <c r="HTZ269" s="724"/>
      <c r="HUA269" s="724"/>
      <c r="HUB269" s="726"/>
      <c r="HUC269" s="726"/>
      <c r="HUD269" s="726"/>
      <c r="HUE269" s="726"/>
      <c r="HUF269" s="726"/>
      <c r="HUG269" s="724"/>
      <c r="HUH269" s="724"/>
      <c r="HUI269" s="724"/>
      <c r="HUJ269" s="724"/>
      <c r="HUK269" s="724"/>
      <c r="HUL269" s="726"/>
      <c r="HUM269" s="726"/>
      <c r="HUN269" s="726"/>
      <c r="HUO269" s="726"/>
      <c r="HUP269" s="726"/>
      <c r="HUQ269" s="724"/>
      <c r="HUR269" s="724"/>
      <c r="HUS269" s="724"/>
      <c r="HUT269" s="724"/>
      <c r="HUU269" s="724"/>
      <c r="HUV269" s="726"/>
      <c r="HUW269" s="726"/>
      <c r="HUX269" s="726"/>
      <c r="HUY269" s="726"/>
      <c r="HUZ269" s="726"/>
      <c r="HVA269" s="724"/>
      <c r="HVB269" s="724"/>
      <c r="HVC269" s="724"/>
      <c r="HVD269" s="724"/>
      <c r="HVE269" s="724"/>
      <c r="HVF269" s="726"/>
      <c r="HVG269" s="726"/>
      <c r="HVH269" s="726"/>
      <c r="HVI269" s="726"/>
      <c r="HVJ269" s="726"/>
      <c r="HVK269" s="724"/>
      <c r="HVL269" s="724"/>
      <c r="HVM269" s="724"/>
      <c r="HVN269" s="724"/>
      <c r="HVO269" s="724"/>
      <c r="HVP269" s="726"/>
      <c r="HVQ269" s="726"/>
      <c r="HVR269" s="726"/>
      <c r="HVS269" s="726"/>
      <c r="HVT269" s="726"/>
      <c r="HVU269" s="724"/>
      <c r="HVV269" s="724"/>
      <c r="HVW269" s="724"/>
      <c r="HVX269" s="724"/>
      <c r="HVY269" s="724"/>
      <c r="HVZ269" s="726"/>
      <c r="HWA269" s="726"/>
      <c r="HWB269" s="726"/>
      <c r="HWC269" s="726"/>
      <c r="HWD269" s="726"/>
      <c r="HWE269" s="724"/>
      <c r="HWF269" s="724"/>
      <c r="HWG269" s="724"/>
      <c r="HWH269" s="724"/>
      <c r="HWI269" s="724"/>
      <c r="HWJ269" s="726"/>
      <c r="HWK269" s="726"/>
      <c r="HWL269" s="726"/>
      <c r="HWM269" s="726"/>
      <c r="HWN269" s="726"/>
      <c r="HWO269" s="724"/>
      <c r="HWP269" s="724"/>
      <c r="HWQ269" s="724"/>
      <c r="HWR269" s="724"/>
      <c r="HWS269" s="724"/>
      <c r="HWT269" s="726"/>
      <c r="HWU269" s="726"/>
      <c r="HWV269" s="726"/>
      <c r="HWW269" s="726"/>
      <c r="HWX269" s="726"/>
      <c r="HWY269" s="724"/>
      <c r="HWZ269" s="724"/>
      <c r="HXA269" s="724"/>
      <c r="HXB269" s="724"/>
      <c r="HXC269" s="724"/>
      <c r="HXD269" s="726"/>
      <c r="HXE269" s="726"/>
      <c r="HXF269" s="726"/>
      <c r="HXG269" s="726"/>
      <c r="HXH269" s="726"/>
      <c r="HXI269" s="724"/>
      <c r="HXJ269" s="724"/>
      <c r="HXK269" s="724"/>
      <c r="HXL269" s="724"/>
      <c r="HXM269" s="724"/>
      <c r="HXN269" s="726"/>
      <c r="HXO269" s="726"/>
      <c r="HXP269" s="726"/>
      <c r="HXQ269" s="726"/>
      <c r="HXR269" s="726"/>
      <c r="HXS269" s="724"/>
      <c r="HXT269" s="724"/>
      <c r="HXU269" s="724"/>
      <c r="HXV269" s="724"/>
      <c r="HXW269" s="724"/>
      <c r="HXX269" s="726"/>
      <c r="HXY269" s="726"/>
      <c r="HXZ269" s="726"/>
      <c r="HYA269" s="726"/>
      <c r="HYB269" s="726"/>
      <c r="HYC269" s="724"/>
      <c r="HYD269" s="724"/>
      <c r="HYE269" s="724"/>
      <c r="HYF269" s="724"/>
      <c r="HYG269" s="724"/>
      <c r="HYH269" s="726"/>
      <c r="HYI269" s="726"/>
      <c r="HYJ269" s="726"/>
      <c r="HYK269" s="726"/>
      <c r="HYL269" s="726"/>
      <c r="HYM269" s="724"/>
      <c r="HYN269" s="724"/>
      <c r="HYO269" s="724"/>
      <c r="HYP269" s="724"/>
      <c r="HYQ269" s="724"/>
      <c r="HYR269" s="726"/>
      <c r="HYS269" s="726"/>
      <c r="HYT269" s="726"/>
      <c r="HYU269" s="726"/>
      <c r="HYV269" s="726"/>
      <c r="HYW269" s="724"/>
      <c r="HYX269" s="724"/>
      <c r="HYY269" s="724"/>
      <c r="HYZ269" s="724"/>
      <c r="HZA269" s="724"/>
      <c r="HZB269" s="726"/>
      <c r="HZC269" s="726"/>
      <c r="HZD269" s="726"/>
      <c r="HZE269" s="726"/>
      <c r="HZF269" s="726"/>
      <c r="HZG269" s="724"/>
      <c r="HZH269" s="724"/>
      <c r="HZI269" s="724"/>
      <c r="HZJ269" s="724"/>
      <c r="HZK269" s="724"/>
      <c r="HZL269" s="726"/>
      <c r="HZM269" s="726"/>
      <c r="HZN269" s="726"/>
      <c r="HZO269" s="726"/>
      <c r="HZP269" s="726"/>
      <c r="HZQ269" s="724"/>
      <c r="HZR269" s="724"/>
      <c r="HZS269" s="724"/>
      <c r="HZT269" s="724"/>
      <c r="HZU269" s="724"/>
      <c r="HZV269" s="726"/>
      <c r="HZW269" s="726"/>
      <c r="HZX269" s="726"/>
      <c r="HZY269" s="726"/>
      <c r="HZZ269" s="726"/>
      <c r="IAA269" s="724"/>
      <c r="IAB269" s="724"/>
      <c r="IAC269" s="724"/>
      <c r="IAD269" s="724"/>
      <c r="IAE269" s="724"/>
      <c r="IAF269" s="726"/>
      <c r="IAG269" s="726"/>
      <c r="IAH269" s="726"/>
      <c r="IAI269" s="726"/>
      <c r="IAJ269" s="726"/>
      <c r="IAK269" s="724"/>
      <c r="IAL269" s="724"/>
      <c r="IAM269" s="724"/>
      <c r="IAN269" s="724"/>
      <c r="IAO269" s="724"/>
      <c r="IAP269" s="726"/>
      <c r="IAQ269" s="726"/>
      <c r="IAR269" s="726"/>
      <c r="IAS269" s="726"/>
      <c r="IAT269" s="726"/>
      <c r="IAU269" s="724"/>
      <c r="IAV269" s="724"/>
      <c r="IAW269" s="724"/>
      <c r="IAX269" s="724"/>
      <c r="IAY269" s="724"/>
      <c r="IAZ269" s="726"/>
      <c r="IBA269" s="726"/>
      <c r="IBB269" s="726"/>
      <c r="IBC269" s="726"/>
      <c r="IBD269" s="726"/>
      <c r="IBE269" s="724"/>
      <c r="IBF269" s="724"/>
      <c r="IBG269" s="724"/>
      <c r="IBH269" s="724"/>
      <c r="IBI269" s="724"/>
      <c r="IBJ269" s="726"/>
      <c r="IBK269" s="726"/>
      <c r="IBL269" s="726"/>
      <c r="IBM269" s="726"/>
      <c r="IBN269" s="726"/>
      <c r="IBO269" s="724"/>
      <c r="IBP269" s="724"/>
      <c r="IBQ269" s="724"/>
      <c r="IBR269" s="724"/>
      <c r="IBS269" s="724"/>
      <c r="IBT269" s="726"/>
      <c r="IBU269" s="726"/>
      <c r="IBV269" s="726"/>
      <c r="IBW269" s="726"/>
      <c r="IBX269" s="726"/>
      <c r="IBY269" s="724"/>
      <c r="IBZ269" s="724"/>
      <c r="ICA269" s="724"/>
      <c r="ICB269" s="724"/>
      <c r="ICC269" s="724"/>
      <c r="ICD269" s="726"/>
      <c r="ICE269" s="726"/>
      <c r="ICF269" s="726"/>
      <c r="ICG269" s="726"/>
      <c r="ICH269" s="726"/>
      <c r="ICI269" s="724"/>
      <c r="ICJ269" s="724"/>
      <c r="ICK269" s="724"/>
      <c r="ICL269" s="724"/>
      <c r="ICM269" s="724"/>
      <c r="ICN269" s="726"/>
      <c r="ICO269" s="726"/>
      <c r="ICP269" s="726"/>
      <c r="ICQ269" s="726"/>
      <c r="ICR269" s="726"/>
      <c r="ICS269" s="724"/>
      <c r="ICT269" s="724"/>
      <c r="ICU269" s="724"/>
      <c r="ICV269" s="724"/>
      <c r="ICW269" s="724"/>
      <c r="ICX269" s="726"/>
      <c r="ICY269" s="726"/>
      <c r="ICZ269" s="726"/>
      <c r="IDA269" s="726"/>
      <c r="IDB269" s="726"/>
      <c r="IDC269" s="724"/>
      <c r="IDD269" s="724"/>
      <c r="IDE269" s="724"/>
      <c r="IDF269" s="724"/>
      <c r="IDG269" s="724"/>
      <c r="IDH269" s="726"/>
      <c r="IDI269" s="726"/>
      <c r="IDJ269" s="726"/>
      <c r="IDK269" s="726"/>
      <c r="IDL269" s="726"/>
      <c r="IDM269" s="724"/>
      <c r="IDN269" s="724"/>
      <c r="IDO269" s="724"/>
      <c r="IDP269" s="724"/>
      <c r="IDQ269" s="724"/>
      <c r="IDR269" s="726"/>
      <c r="IDS269" s="726"/>
      <c r="IDT269" s="726"/>
      <c r="IDU269" s="726"/>
      <c r="IDV269" s="726"/>
      <c r="IDW269" s="724"/>
      <c r="IDX269" s="724"/>
      <c r="IDY269" s="724"/>
      <c r="IDZ269" s="724"/>
      <c r="IEA269" s="724"/>
      <c r="IEB269" s="726"/>
      <c r="IEC269" s="726"/>
      <c r="IED269" s="726"/>
      <c r="IEE269" s="726"/>
      <c r="IEF269" s="726"/>
      <c r="IEG269" s="724"/>
      <c r="IEH269" s="724"/>
      <c r="IEI269" s="724"/>
      <c r="IEJ269" s="724"/>
      <c r="IEK269" s="724"/>
      <c r="IEL269" s="726"/>
      <c r="IEM269" s="726"/>
      <c r="IEN269" s="726"/>
      <c r="IEO269" s="726"/>
      <c r="IEP269" s="726"/>
      <c r="IEQ269" s="724"/>
      <c r="IER269" s="724"/>
      <c r="IES269" s="724"/>
      <c r="IET269" s="724"/>
      <c r="IEU269" s="724"/>
      <c r="IEV269" s="726"/>
      <c r="IEW269" s="726"/>
      <c r="IEX269" s="726"/>
      <c r="IEY269" s="726"/>
      <c r="IEZ269" s="726"/>
      <c r="IFA269" s="724"/>
      <c r="IFB269" s="724"/>
      <c r="IFC269" s="724"/>
      <c r="IFD269" s="724"/>
      <c r="IFE269" s="724"/>
      <c r="IFF269" s="726"/>
      <c r="IFG269" s="726"/>
      <c r="IFH269" s="726"/>
      <c r="IFI269" s="726"/>
      <c r="IFJ269" s="726"/>
      <c r="IFK269" s="724"/>
      <c r="IFL269" s="724"/>
      <c r="IFM269" s="724"/>
      <c r="IFN269" s="724"/>
      <c r="IFO269" s="724"/>
      <c r="IFP269" s="726"/>
      <c r="IFQ269" s="726"/>
      <c r="IFR269" s="726"/>
      <c r="IFS269" s="726"/>
      <c r="IFT269" s="726"/>
      <c r="IFU269" s="724"/>
      <c r="IFV269" s="724"/>
      <c r="IFW269" s="724"/>
      <c r="IFX269" s="724"/>
      <c r="IFY269" s="724"/>
      <c r="IFZ269" s="726"/>
      <c r="IGA269" s="726"/>
      <c r="IGB269" s="726"/>
      <c r="IGC269" s="726"/>
      <c r="IGD269" s="726"/>
      <c r="IGE269" s="724"/>
      <c r="IGF269" s="724"/>
      <c r="IGG269" s="724"/>
      <c r="IGH269" s="724"/>
      <c r="IGI269" s="724"/>
      <c r="IGJ269" s="726"/>
      <c r="IGK269" s="726"/>
      <c r="IGL269" s="726"/>
      <c r="IGM269" s="726"/>
      <c r="IGN269" s="726"/>
      <c r="IGO269" s="724"/>
      <c r="IGP269" s="724"/>
      <c r="IGQ269" s="724"/>
      <c r="IGR269" s="724"/>
      <c r="IGS269" s="724"/>
      <c r="IGT269" s="726"/>
      <c r="IGU269" s="726"/>
      <c r="IGV269" s="726"/>
      <c r="IGW269" s="726"/>
      <c r="IGX269" s="726"/>
      <c r="IGY269" s="724"/>
      <c r="IGZ269" s="724"/>
      <c r="IHA269" s="724"/>
      <c r="IHB269" s="724"/>
      <c r="IHC269" s="724"/>
      <c r="IHD269" s="726"/>
      <c r="IHE269" s="726"/>
      <c r="IHF269" s="726"/>
      <c r="IHG269" s="726"/>
      <c r="IHH269" s="726"/>
      <c r="IHI269" s="724"/>
      <c r="IHJ269" s="724"/>
      <c r="IHK269" s="724"/>
      <c r="IHL269" s="724"/>
      <c r="IHM269" s="724"/>
      <c r="IHN269" s="726"/>
      <c r="IHO269" s="726"/>
      <c r="IHP269" s="726"/>
      <c r="IHQ269" s="726"/>
      <c r="IHR269" s="726"/>
      <c r="IHS269" s="724"/>
      <c r="IHT269" s="724"/>
      <c r="IHU269" s="724"/>
      <c r="IHV269" s="724"/>
      <c r="IHW269" s="724"/>
      <c r="IHX269" s="726"/>
      <c r="IHY269" s="726"/>
      <c r="IHZ269" s="726"/>
      <c r="IIA269" s="726"/>
      <c r="IIB269" s="726"/>
      <c r="IIC269" s="724"/>
      <c r="IID269" s="724"/>
      <c r="IIE269" s="724"/>
      <c r="IIF269" s="724"/>
      <c r="IIG269" s="724"/>
      <c r="IIH269" s="726"/>
      <c r="III269" s="726"/>
      <c r="IIJ269" s="726"/>
      <c r="IIK269" s="726"/>
      <c r="IIL269" s="726"/>
      <c r="IIM269" s="724"/>
      <c r="IIN269" s="724"/>
      <c r="IIO269" s="724"/>
      <c r="IIP269" s="724"/>
      <c r="IIQ269" s="724"/>
      <c r="IIR269" s="726"/>
      <c r="IIS269" s="726"/>
      <c r="IIT269" s="726"/>
      <c r="IIU269" s="726"/>
      <c r="IIV269" s="726"/>
      <c r="IIW269" s="724"/>
      <c r="IIX269" s="724"/>
      <c r="IIY269" s="724"/>
      <c r="IIZ269" s="724"/>
      <c r="IJA269" s="724"/>
      <c r="IJB269" s="726"/>
      <c r="IJC269" s="726"/>
      <c r="IJD269" s="726"/>
      <c r="IJE269" s="726"/>
      <c r="IJF269" s="726"/>
      <c r="IJG269" s="724"/>
      <c r="IJH269" s="724"/>
      <c r="IJI269" s="724"/>
      <c r="IJJ269" s="724"/>
      <c r="IJK269" s="724"/>
      <c r="IJL269" s="726"/>
      <c r="IJM269" s="726"/>
      <c r="IJN269" s="726"/>
      <c r="IJO269" s="726"/>
      <c r="IJP269" s="726"/>
      <c r="IJQ269" s="724"/>
      <c r="IJR269" s="724"/>
      <c r="IJS269" s="724"/>
      <c r="IJT269" s="724"/>
      <c r="IJU269" s="724"/>
      <c r="IJV269" s="726"/>
      <c r="IJW269" s="726"/>
      <c r="IJX269" s="726"/>
      <c r="IJY269" s="726"/>
      <c r="IJZ269" s="726"/>
      <c r="IKA269" s="724"/>
      <c r="IKB269" s="724"/>
      <c r="IKC269" s="724"/>
      <c r="IKD269" s="724"/>
      <c r="IKE269" s="724"/>
      <c r="IKF269" s="726"/>
      <c r="IKG269" s="726"/>
      <c r="IKH269" s="726"/>
      <c r="IKI269" s="726"/>
      <c r="IKJ269" s="726"/>
      <c r="IKK269" s="724"/>
      <c r="IKL269" s="724"/>
      <c r="IKM269" s="724"/>
      <c r="IKN269" s="724"/>
      <c r="IKO269" s="724"/>
      <c r="IKP269" s="726"/>
      <c r="IKQ269" s="726"/>
      <c r="IKR269" s="726"/>
      <c r="IKS269" s="726"/>
      <c r="IKT269" s="726"/>
      <c r="IKU269" s="724"/>
      <c r="IKV269" s="724"/>
      <c r="IKW269" s="724"/>
      <c r="IKX269" s="724"/>
      <c r="IKY269" s="724"/>
      <c r="IKZ269" s="726"/>
      <c r="ILA269" s="726"/>
      <c r="ILB269" s="726"/>
      <c r="ILC269" s="726"/>
      <c r="ILD269" s="726"/>
      <c r="ILE269" s="724"/>
      <c r="ILF269" s="724"/>
      <c r="ILG269" s="724"/>
      <c r="ILH269" s="724"/>
      <c r="ILI269" s="724"/>
      <c r="ILJ269" s="726"/>
      <c r="ILK269" s="726"/>
      <c r="ILL269" s="726"/>
      <c r="ILM269" s="726"/>
      <c r="ILN269" s="726"/>
      <c r="ILO269" s="724"/>
      <c r="ILP269" s="724"/>
      <c r="ILQ269" s="724"/>
      <c r="ILR269" s="724"/>
      <c r="ILS269" s="724"/>
      <c r="ILT269" s="726"/>
      <c r="ILU269" s="726"/>
      <c r="ILV269" s="726"/>
      <c r="ILW269" s="726"/>
      <c r="ILX269" s="726"/>
      <c r="ILY269" s="724"/>
      <c r="ILZ269" s="724"/>
      <c r="IMA269" s="724"/>
      <c r="IMB269" s="724"/>
      <c r="IMC269" s="724"/>
      <c r="IMD269" s="726"/>
      <c r="IME269" s="726"/>
      <c r="IMF269" s="726"/>
      <c r="IMG269" s="726"/>
      <c r="IMH269" s="726"/>
      <c r="IMI269" s="724"/>
      <c r="IMJ269" s="724"/>
      <c r="IMK269" s="724"/>
      <c r="IML269" s="724"/>
      <c r="IMM269" s="724"/>
      <c r="IMN269" s="726"/>
      <c r="IMO269" s="726"/>
      <c r="IMP269" s="726"/>
      <c r="IMQ269" s="726"/>
      <c r="IMR269" s="726"/>
      <c r="IMS269" s="724"/>
      <c r="IMT269" s="724"/>
      <c r="IMU269" s="724"/>
      <c r="IMV269" s="724"/>
      <c r="IMW269" s="724"/>
      <c r="IMX269" s="726"/>
      <c r="IMY269" s="726"/>
      <c r="IMZ269" s="726"/>
      <c r="INA269" s="726"/>
      <c r="INB269" s="726"/>
      <c r="INC269" s="724"/>
      <c r="IND269" s="724"/>
      <c r="INE269" s="724"/>
      <c r="INF269" s="724"/>
      <c r="ING269" s="724"/>
      <c r="INH269" s="726"/>
      <c r="INI269" s="726"/>
      <c r="INJ269" s="726"/>
      <c r="INK269" s="726"/>
      <c r="INL269" s="726"/>
      <c r="INM269" s="724"/>
      <c r="INN269" s="724"/>
      <c r="INO269" s="724"/>
      <c r="INP269" s="724"/>
      <c r="INQ269" s="724"/>
      <c r="INR269" s="726"/>
      <c r="INS269" s="726"/>
      <c r="INT269" s="726"/>
      <c r="INU269" s="726"/>
      <c r="INV269" s="726"/>
      <c r="INW269" s="724"/>
      <c r="INX269" s="724"/>
      <c r="INY269" s="724"/>
      <c r="INZ269" s="724"/>
      <c r="IOA269" s="724"/>
      <c r="IOB269" s="726"/>
      <c r="IOC269" s="726"/>
      <c r="IOD269" s="726"/>
      <c r="IOE269" s="726"/>
      <c r="IOF269" s="726"/>
      <c r="IOG269" s="724"/>
      <c r="IOH269" s="724"/>
      <c r="IOI269" s="724"/>
      <c r="IOJ269" s="724"/>
      <c r="IOK269" s="724"/>
      <c r="IOL269" s="726"/>
      <c r="IOM269" s="726"/>
      <c r="ION269" s="726"/>
      <c r="IOO269" s="726"/>
      <c r="IOP269" s="726"/>
      <c r="IOQ269" s="724"/>
      <c r="IOR269" s="724"/>
      <c r="IOS269" s="724"/>
      <c r="IOT269" s="724"/>
      <c r="IOU269" s="724"/>
      <c r="IOV269" s="726"/>
      <c r="IOW269" s="726"/>
      <c r="IOX269" s="726"/>
      <c r="IOY269" s="726"/>
      <c r="IOZ269" s="726"/>
      <c r="IPA269" s="724"/>
      <c r="IPB269" s="724"/>
      <c r="IPC269" s="724"/>
      <c r="IPD269" s="724"/>
      <c r="IPE269" s="724"/>
      <c r="IPF269" s="726"/>
      <c r="IPG269" s="726"/>
      <c r="IPH269" s="726"/>
      <c r="IPI269" s="726"/>
      <c r="IPJ269" s="726"/>
      <c r="IPK269" s="724"/>
      <c r="IPL269" s="724"/>
      <c r="IPM269" s="724"/>
      <c r="IPN269" s="724"/>
      <c r="IPO269" s="724"/>
      <c r="IPP269" s="726"/>
      <c r="IPQ269" s="726"/>
      <c r="IPR269" s="726"/>
      <c r="IPS269" s="726"/>
      <c r="IPT269" s="726"/>
      <c r="IPU269" s="724"/>
      <c r="IPV269" s="724"/>
      <c r="IPW269" s="724"/>
      <c r="IPX269" s="724"/>
      <c r="IPY269" s="724"/>
      <c r="IPZ269" s="726"/>
      <c r="IQA269" s="726"/>
      <c r="IQB269" s="726"/>
      <c r="IQC269" s="726"/>
      <c r="IQD269" s="726"/>
      <c r="IQE269" s="724"/>
      <c r="IQF269" s="724"/>
      <c r="IQG269" s="724"/>
      <c r="IQH269" s="724"/>
      <c r="IQI269" s="724"/>
      <c r="IQJ269" s="726"/>
      <c r="IQK269" s="726"/>
      <c r="IQL269" s="726"/>
      <c r="IQM269" s="726"/>
      <c r="IQN269" s="726"/>
      <c r="IQO269" s="724"/>
      <c r="IQP269" s="724"/>
      <c r="IQQ269" s="724"/>
      <c r="IQR269" s="724"/>
      <c r="IQS269" s="724"/>
      <c r="IQT269" s="726"/>
      <c r="IQU269" s="726"/>
      <c r="IQV269" s="726"/>
      <c r="IQW269" s="726"/>
      <c r="IQX269" s="726"/>
      <c r="IQY269" s="724"/>
      <c r="IQZ269" s="724"/>
      <c r="IRA269" s="724"/>
      <c r="IRB269" s="724"/>
      <c r="IRC269" s="724"/>
      <c r="IRD269" s="726"/>
      <c r="IRE269" s="726"/>
      <c r="IRF269" s="726"/>
      <c r="IRG269" s="726"/>
      <c r="IRH269" s="726"/>
      <c r="IRI269" s="724"/>
      <c r="IRJ269" s="724"/>
      <c r="IRK269" s="724"/>
      <c r="IRL269" s="724"/>
      <c r="IRM269" s="724"/>
      <c r="IRN269" s="726"/>
      <c r="IRO269" s="726"/>
      <c r="IRP269" s="726"/>
      <c r="IRQ269" s="726"/>
      <c r="IRR269" s="726"/>
      <c r="IRS269" s="724"/>
      <c r="IRT269" s="724"/>
      <c r="IRU269" s="724"/>
      <c r="IRV269" s="724"/>
      <c r="IRW269" s="724"/>
      <c r="IRX269" s="726"/>
      <c r="IRY269" s="726"/>
      <c r="IRZ269" s="726"/>
      <c r="ISA269" s="726"/>
      <c r="ISB269" s="726"/>
      <c r="ISC269" s="724"/>
      <c r="ISD269" s="724"/>
      <c r="ISE269" s="724"/>
      <c r="ISF269" s="724"/>
      <c r="ISG269" s="724"/>
      <c r="ISH269" s="726"/>
      <c r="ISI269" s="726"/>
      <c r="ISJ269" s="726"/>
      <c r="ISK269" s="726"/>
      <c r="ISL269" s="726"/>
      <c r="ISM269" s="724"/>
      <c r="ISN269" s="724"/>
      <c r="ISO269" s="724"/>
      <c r="ISP269" s="724"/>
      <c r="ISQ269" s="724"/>
      <c r="ISR269" s="726"/>
      <c r="ISS269" s="726"/>
      <c r="IST269" s="726"/>
      <c r="ISU269" s="726"/>
      <c r="ISV269" s="726"/>
      <c r="ISW269" s="724"/>
      <c r="ISX269" s="724"/>
      <c r="ISY269" s="724"/>
      <c r="ISZ269" s="724"/>
      <c r="ITA269" s="724"/>
      <c r="ITB269" s="726"/>
      <c r="ITC269" s="726"/>
      <c r="ITD269" s="726"/>
      <c r="ITE269" s="726"/>
      <c r="ITF269" s="726"/>
      <c r="ITG269" s="724"/>
      <c r="ITH269" s="724"/>
      <c r="ITI269" s="724"/>
      <c r="ITJ269" s="724"/>
      <c r="ITK269" s="724"/>
      <c r="ITL269" s="726"/>
      <c r="ITM269" s="726"/>
      <c r="ITN269" s="726"/>
      <c r="ITO269" s="726"/>
      <c r="ITP269" s="726"/>
      <c r="ITQ269" s="724"/>
      <c r="ITR269" s="724"/>
      <c r="ITS269" s="724"/>
      <c r="ITT269" s="724"/>
      <c r="ITU269" s="724"/>
      <c r="ITV269" s="726"/>
      <c r="ITW269" s="726"/>
      <c r="ITX269" s="726"/>
      <c r="ITY269" s="726"/>
      <c r="ITZ269" s="726"/>
      <c r="IUA269" s="724"/>
      <c r="IUB269" s="724"/>
      <c r="IUC269" s="724"/>
      <c r="IUD269" s="724"/>
      <c r="IUE269" s="724"/>
      <c r="IUF269" s="726"/>
      <c r="IUG269" s="726"/>
      <c r="IUH269" s="726"/>
      <c r="IUI269" s="726"/>
      <c r="IUJ269" s="726"/>
      <c r="IUK269" s="724"/>
      <c r="IUL269" s="724"/>
      <c r="IUM269" s="724"/>
      <c r="IUN269" s="724"/>
      <c r="IUO269" s="724"/>
      <c r="IUP269" s="726"/>
      <c r="IUQ269" s="726"/>
      <c r="IUR269" s="726"/>
      <c r="IUS269" s="726"/>
      <c r="IUT269" s="726"/>
      <c r="IUU269" s="724"/>
      <c r="IUV269" s="724"/>
      <c r="IUW269" s="724"/>
      <c r="IUX269" s="724"/>
      <c r="IUY269" s="724"/>
      <c r="IUZ269" s="726"/>
      <c r="IVA269" s="726"/>
      <c r="IVB269" s="726"/>
      <c r="IVC269" s="726"/>
      <c r="IVD269" s="726"/>
      <c r="IVE269" s="724"/>
      <c r="IVF269" s="724"/>
      <c r="IVG269" s="724"/>
      <c r="IVH269" s="724"/>
      <c r="IVI269" s="724"/>
      <c r="IVJ269" s="726"/>
      <c r="IVK269" s="726"/>
      <c r="IVL269" s="726"/>
      <c r="IVM269" s="726"/>
      <c r="IVN269" s="726"/>
      <c r="IVO269" s="724"/>
      <c r="IVP269" s="724"/>
      <c r="IVQ269" s="724"/>
      <c r="IVR269" s="724"/>
      <c r="IVS269" s="724"/>
      <c r="IVT269" s="726"/>
      <c r="IVU269" s="726"/>
      <c r="IVV269" s="726"/>
      <c r="IVW269" s="726"/>
      <c r="IVX269" s="726"/>
      <c r="IVY269" s="724"/>
      <c r="IVZ269" s="724"/>
      <c r="IWA269" s="724"/>
      <c r="IWB269" s="724"/>
      <c r="IWC269" s="724"/>
      <c r="IWD269" s="726"/>
      <c r="IWE269" s="726"/>
      <c r="IWF269" s="726"/>
      <c r="IWG269" s="726"/>
      <c r="IWH269" s="726"/>
      <c r="IWI269" s="724"/>
      <c r="IWJ269" s="724"/>
      <c r="IWK269" s="724"/>
      <c r="IWL269" s="724"/>
      <c r="IWM269" s="724"/>
      <c r="IWN269" s="726"/>
      <c r="IWO269" s="726"/>
      <c r="IWP269" s="726"/>
      <c r="IWQ269" s="726"/>
      <c r="IWR269" s="726"/>
      <c r="IWS269" s="724"/>
      <c r="IWT269" s="724"/>
      <c r="IWU269" s="724"/>
      <c r="IWV269" s="724"/>
      <c r="IWW269" s="724"/>
      <c r="IWX269" s="726"/>
      <c r="IWY269" s="726"/>
      <c r="IWZ269" s="726"/>
      <c r="IXA269" s="726"/>
      <c r="IXB269" s="726"/>
      <c r="IXC269" s="724"/>
      <c r="IXD269" s="724"/>
      <c r="IXE269" s="724"/>
      <c r="IXF269" s="724"/>
      <c r="IXG269" s="724"/>
      <c r="IXH269" s="726"/>
      <c r="IXI269" s="726"/>
      <c r="IXJ269" s="726"/>
      <c r="IXK269" s="726"/>
      <c r="IXL269" s="726"/>
      <c r="IXM269" s="724"/>
      <c r="IXN269" s="724"/>
      <c r="IXO269" s="724"/>
      <c r="IXP269" s="724"/>
      <c r="IXQ269" s="724"/>
      <c r="IXR269" s="726"/>
      <c r="IXS269" s="726"/>
      <c r="IXT269" s="726"/>
      <c r="IXU269" s="726"/>
      <c r="IXV269" s="726"/>
      <c r="IXW269" s="724"/>
      <c r="IXX269" s="724"/>
      <c r="IXY269" s="724"/>
      <c r="IXZ269" s="724"/>
      <c r="IYA269" s="724"/>
      <c r="IYB269" s="726"/>
      <c r="IYC269" s="726"/>
      <c r="IYD269" s="726"/>
      <c r="IYE269" s="726"/>
      <c r="IYF269" s="726"/>
      <c r="IYG269" s="724"/>
      <c r="IYH269" s="724"/>
      <c r="IYI269" s="724"/>
      <c r="IYJ269" s="724"/>
      <c r="IYK269" s="724"/>
      <c r="IYL269" s="726"/>
      <c r="IYM269" s="726"/>
      <c r="IYN269" s="726"/>
      <c r="IYO269" s="726"/>
      <c r="IYP269" s="726"/>
      <c r="IYQ269" s="724"/>
      <c r="IYR269" s="724"/>
      <c r="IYS269" s="724"/>
      <c r="IYT269" s="724"/>
      <c r="IYU269" s="724"/>
      <c r="IYV269" s="726"/>
      <c r="IYW269" s="726"/>
      <c r="IYX269" s="726"/>
      <c r="IYY269" s="726"/>
      <c r="IYZ269" s="726"/>
      <c r="IZA269" s="724"/>
      <c r="IZB269" s="724"/>
      <c r="IZC269" s="724"/>
      <c r="IZD269" s="724"/>
      <c r="IZE269" s="724"/>
      <c r="IZF269" s="726"/>
      <c r="IZG269" s="726"/>
      <c r="IZH269" s="726"/>
      <c r="IZI269" s="726"/>
      <c r="IZJ269" s="726"/>
      <c r="IZK269" s="724"/>
      <c r="IZL269" s="724"/>
      <c r="IZM269" s="724"/>
      <c r="IZN269" s="724"/>
      <c r="IZO269" s="724"/>
      <c r="IZP269" s="726"/>
      <c r="IZQ269" s="726"/>
      <c r="IZR269" s="726"/>
      <c r="IZS269" s="726"/>
      <c r="IZT269" s="726"/>
      <c r="IZU269" s="724"/>
      <c r="IZV269" s="724"/>
      <c r="IZW269" s="724"/>
      <c r="IZX269" s="724"/>
      <c r="IZY269" s="724"/>
      <c r="IZZ269" s="726"/>
      <c r="JAA269" s="726"/>
      <c r="JAB269" s="726"/>
      <c r="JAC269" s="726"/>
      <c r="JAD269" s="726"/>
      <c r="JAE269" s="724"/>
      <c r="JAF269" s="724"/>
      <c r="JAG269" s="724"/>
      <c r="JAH269" s="724"/>
      <c r="JAI269" s="724"/>
      <c r="JAJ269" s="726"/>
      <c r="JAK269" s="726"/>
      <c r="JAL269" s="726"/>
      <c r="JAM269" s="726"/>
      <c r="JAN269" s="726"/>
      <c r="JAO269" s="724"/>
      <c r="JAP269" s="724"/>
      <c r="JAQ269" s="724"/>
      <c r="JAR269" s="724"/>
      <c r="JAS269" s="724"/>
      <c r="JAT269" s="726"/>
      <c r="JAU269" s="726"/>
      <c r="JAV269" s="726"/>
      <c r="JAW269" s="726"/>
      <c r="JAX269" s="726"/>
      <c r="JAY269" s="724"/>
      <c r="JAZ269" s="724"/>
      <c r="JBA269" s="724"/>
      <c r="JBB269" s="724"/>
      <c r="JBC269" s="724"/>
      <c r="JBD269" s="726"/>
      <c r="JBE269" s="726"/>
      <c r="JBF269" s="726"/>
      <c r="JBG269" s="726"/>
      <c r="JBH269" s="726"/>
      <c r="JBI269" s="724"/>
      <c r="JBJ269" s="724"/>
      <c r="JBK269" s="724"/>
      <c r="JBL269" s="724"/>
      <c r="JBM269" s="724"/>
      <c r="JBN269" s="726"/>
      <c r="JBO269" s="726"/>
      <c r="JBP269" s="726"/>
      <c r="JBQ269" s="726"/>
      <c r="JBR269" s="726"/>
      <c r="JBS269" s="724"/>
      <c r="JBT269" s="724"/>
      <c r="JBU269" s="724"/>
      <c r="JBV269" s="724"/>
      <c r="JBW269" s="724"/>
      <c r="JBX269" s="726"/>
      <c r="JBY269" s="726"/>
      <c r="JBZ269" s="726"/>
      <c r="JCA269" s="726"/>
      <c r="JCB269" s="726"/>
      <c r="JCC269" s="724"/>
      <c r="JCD269" s="724"/>
      <c r="JCE269" s="724"/>
      <c r="JCF269" s="724"/>
      <c r="JCG269" s="724"/>
      <c r="JCH269" s="726"/>
      <c r="JCI269" s="726"/>
      <c r="JCJ269" s="726"/>
      <c r="JCK269" s="726"/>
      <c r="JCL269" s="726"/>
      <c r="JCM269" s="724"/>
      <c r="JCN269" s="724"/>
      <c r="JCO269" s="724"/>
      <c r="JCP269" s="724"/>
      <c r="JCQ269" s="724"/>
      <c r="JCR269" s="726"/>
      <c r="JCS269" s="726"/>
      <c r="JCT269" s="726"/>
      <c r="JCU269" s="726"/>
      <c r="JCV269" s="726"/>
      <c r="JCW269" s="724"/>
      <c r="JCX269" s="724"/>
      <c r="JCY269" s="724"/>
      <c r="JCZ269" s="724"/>
      <c r="JDA269" s="724"/>
      <c r="JDB269" s="726"/>
      <c r="JDC269" s="726"/>
      <c r="JDD269" s="726"/>
      <c r="JDE269" s="726"/>
      <c r="JDF269" s="726"/>
      <c r="JDG269" s="724"/>
      <c r="JDH269" s="724"/>
      <c r="JDI269" s="724"/>
      <c r="JDJ269" s="724"/>
      <c r="JDK269" s="724"/>
      <c r="JDL269" s="726"/>
      <c r="JDM269" s="726"/>
      <c r="JDN269" s="726"/>
      <c r="JDO269" s="726"/>
      <c r="JDP269" s="726"/>
      <c r="JDQ269" s="724"/>
      <c r="JDR269" s="724"/>
      <c r="JDS269" s="724"/>
      <c r="JDT269" s="724"/>
      <c r="JDU269" s="724"/>
      <c r="JDV269" s="726"/>
      <c r="JDW269" s="726"/>
      <c r="JDX269" s="726"/>
      <c r="JDY269" s="726"/>
      <c r="JDZ269" s="726"/>
      <c r="JEA269" s="724"/>
      <c r="JEB269" s="724"/>
      <c r="JEC269" s="724"/>
      <c r="JED269" s="724"/>
      <c r="JEE269" s="724"/>
      <c r="JEF269" s="726"/>
      <c r="JEG269" s="726"/>
      <c r="JEH269" s="726"/>
      <c r="JEI269" s="726"/>
      <c r="JEJ269" s="726"/>
      <c r="JEK269" s="724"/>
      <c r="JEL269" s="724"/>
      <c r="JEM269" s="724"/>
      <c r="JEN269" s="724"/>
      <c r="JEO269" s="724"/>
      <c r="JEP269" s="726"/>
      <c r="JEQ269" s="726"/>
      <c r="JER269" s="726"/>
      <c r="JES269" s="726"/>
      <c r="JET269" s="726"/>
      <c r="JEU269" s="724"/>
      <c r="JEV269" s="724"/>
      <c r="JEW269" s="724"/>
      <c r="JEX269" s="724"/>
      <c r="JEY269" s="724"/>
      <c r="JEZ269" s="726"/>
      <c r="JFA269" s="726"/>
      <c r="JFB269" s="726"/>
      <c r="JFC269" s="726"/>
      <c r="JFD269" s="726"/>
      <c r="JFE269" s="724"/>
      <c r="JFF269" s="724"/>
      <c r="JFG269" s="724"/>
      <c r="JFH269" s="724"/>
      <c r="JFI269" s="724"/>
      <c r="JFJ269" s="726"/>
      <c r="JFK269" s="726"/>
      <c r="JFL269" s="726"/>
      <c r="JFM269" s="726"/>
      <c r="JFN269" s="726"/>
      <c r="JFO269" s="724"/>
      <c r="JFP269" s="724"/>
      <c r="JFQ269" s="724"/>
      <c r="JFR269" s="724"/>
      <c r="JFS269" s="724"/>
      <c r="JFT269" s="726"/>
      <c r="JFU269" s="726"/>
      <c r="JFV269" s="726"/>
      <c r="JFW269" s="726"/>
      <c r="JFX269" s="726"/>
      <c r="JFY269" s="724"/>
      <c r="JFZ269" s="724"/>
      <c r="JGA269" s="724"/>
      <c r="JGB269" s="724"/>
      <c r="JGC269" s="724"/>
      <c r="JGD269" s="726"/>
      <c r="JGE269" s="726"/>
      <c r="JGF269" s="726"/>
      <c r="JGG269" s="726"/>
      <c r="JGH269" s="726"/>
      <c r="JGI269" s="724"/>
      <c r="JGJ269" s="724"/>
      <c r="JGK269" s="724"/>
      <c r="JGL269" s="724"/>
      <c r="JGM269" s="724"/>
      <c r="JGN269" s="726"/>
      <c r="JGO269" s="726"/>
      <c r="JGP269" s="726"/>
      <c r="JGQ269" s="726"/>
      <c r="JGR269" s="726"/>
      <c r="JGS269" s="724"/>
      <c r="JGT269" s="724"/>
      <c r="JGU269" s="724"/>
      <c r="JGV269" s="724"/>
      <c r="JGW269" s="724"/>
      <c r="JGX269" s="726"/>
      <c r="JGY269" s="726"/>
      <c r="JGZ269" s="726"/>
      <c r="JHA269" s="726"/>
      <c r="JHB269" s="726"/>
      <c r="JHC269" s="724"/>
      <c r="JHD269" s="724"/>
      <c r="JHE269" s="724"/>
      <c r="JHF269" s="724"/>
      <c r="JHG269" s="724"/>
      <c r="JHH269" s="726"/>
      <c r="JHI269" s="726"/>
      <c r="JHJ269" s="726"/>
      <c r="JHK269" s="726"/>
      <c r="JHL269" s="726"/>
      <c r="JHM269" s="724"/>
      <c r="JHN269" s="724"/>
      <c r="JHO269" s="724"/>
      <c r="JHP269" s="724"/>
      <c r="JHQ269" s="724"/>
      <c r="JHR269" s="726"/>
      <c r="JHS269" s="726"/>
      <c r="JHT269" s="726"/>
      <c r="JHU269" s="726"/>
      <c r="JHV269" s="726"/>
      <c r="JHW269" s="724"/>
      <c r="JHX269" s="724"/>
      <c r="JHY269" s="724"/>
      <c r="JHZ269" s="724"/>
      <c r="JIA269" s="724"/>
      <c r="JIB269" s="726"/>
      <c r="JIC269" s="726"/>
      <c r="JID269" s="726"/>
      <c r="JIE269" s="726"/>
      <c r="JIF269" s="726"/>
      <c r="JIG269" s="724"/>
      <c r="JIH269" s="724"/>
      <c r="JII269" s="724"/>
      <c r="JIJ269" s="724"/>
      <c r="JIK269" s="724"/>
      <c r="JIL269" s="726"/>
      <c r="JIM269" s="726"/>
      <c r="JIN269" s="726"/>
      <c r="JIO269" s="726"/>
      <c r="JIP269" s="726"/>
      <c r="JIQ269" s="724"/>
      <c r="JIR269" s="724"/>
      <c r="JIS269" s="724"/>
      <c r="JIT269" s="724"/>
      <c r="JIU269" s="724"/>
      <c r="JIV269" s="726"/>
      <c r="JIW269" s="726"/>
      <c r="JIX269" s="726"/>
      <c r="JIY269" s="726"/>
      <c r="JIZ269" s="726"/>
      <c r="JJA269" s="724"/>
      <c r="JJB269" s="724"/>
      <c r="JJC269" s="724"/>
      <c r="JJD269" s="724"/>
      <c r="JJE269" s="724"/>
      <c r="JJF269" s="726"/>
      <c r="JJG269" s="726"/>
      <c r="JJH269" s="726"/>
      <c r="JJI269" s="726"/>
      <c r="JJJ269" s="726"/>
      <c r="JJK269" s="724"/>
      <c r="JJL269" s="724"/>
      <c r="JJM269" s="724"/>
      <c r="JJN269" s="724"/>
      <c r="JJO269" s="724"/>
      <c r="JJP269" s="726"/>
      <c r="JJQ269" s="726"/>
      <c r="JJR269" s="726"/>
      <c r="JJS269" s="726"/>
      <c r="JJT269" s="726"/>
      <c r="JJU269" s="724"/>
      <c r="JJV269" s="724"/>
      <c r="JJW269" s="724"/>
      <c r="JJX269" s="724"/>
      <c r="JJY269" s="724"/>
      <c r="JJZ269" s="726"/>
      <c r="JKA269" s="726"/>
      <c r="JKB269" s="726"/>
      <c r="JKC269" s="726"/>
      <c r="JKD269" s="726"/>
      <c r="JKE269" s="724"/>
      <c r="JKF269" s="724"/>
      <c r="JKG269" s="724"/>
      <c r="JKH269" s="724"/>
      <c r="JKI269" s="724"/>
      <c r="JKJ269" s="726"/>
      <c r="JKK269" s="726"/>
      <c r="JKL269" s="726"/>
      <c r="JKM269" s="726"/>
      <c r="JKN269" s="726"/>
      <c r="JKO269" s="724"/>
      <c r="JKP269" s="724"/>
      <c r="JKQ269" s="724"/>
      <c r="JKR269" s="724"/>
      <c r="JKS269" s="724"/>
      <c r="JKT269" s="726"/>
      <c r="JKU269" s="726"/>
      <c r="JKV269" s="726"/>
      <c r="JKW269" s="726"/>
      <c r="JKX269" s="726"/>
      <c r="JKY269" s="724"/>
      <c r="JKZ269" s="724"/>
      <c r="JLA269" s="724"/>
      <c r="JLB269" s="724"/>
      <c r="JLC269" s="724"/>
      <c r="JLD269" s="726"/>
      <c r="JLE269" s="726"/>
      <c r="JLF269" s="726"/>
      <c r="JLG269" s="726"/>
      <c r="JLH269" s="726"/>
      <c r="JLI269" s="724"/>
      <c r="JLJ269" s="724"/>
      <c r="JLK269" s="724"/>
      <c r="JLL269" s="724"/>
      <c r="JLM269" s="724"/>
      <c r="JLN269" s="726"/>
      <c r="JLO269" s="726"/>
      <c r="JLP269" s="726"/>
      <c r="JLQ269" s="726"/>
      <c r="JLR269" s="726"/>
      <c r="JLS269" s="724"/>
      <c r="JLT269" s="724"/>
      <c r="JLU269" s="724"/>
      <c r="JLV269" s="724"/>
      <c r="JLW269" s="724"/>
      <c r="JLX269" s="726"/>
      <c r="JLY269" s="726"/>
      <c r="JLZ269" s="726"/>
      <c r="JMA269" s="726"/>
      <c r="JMB269" s="726"/>
      <c r="JMC269" s="724"/>
      <c r="JMD269" s="724"/>
      <c r="JME269" s="724"/>
      <c r="JMF269" s="724"/>
      <c r="JMG269" s="724"/>
      <c r="JMH269" s="726"/>
      <c r="JMI269" s="726"/>
      <c r="JMJ269" s="726"/>
      <c r="JMK269" s="726"/>
      <c r="JML269" s="726"/>
      <c r="JMM269" s="724"/>
      <c r="JMN269" s="724"/>
      <c r="JMO269" s="724"/>
      <c r="JMP269" s="724"/>
      <c r="JMQ269" s="724"/>
      <c r="JMR269" s="726"/>
      <c r="JMS269" s="726"/>
      <c r="JMT269" s="726"/>
      <c r="JMU269" s="726"/>
      <c r="JMV269" s="726"/>
      <c r="JMW269" s="724"/>
      <c r="JMX269" s="724"/>
      <c r="JMY269" s="724"/>
      <c r="JMZ269" s="724"/>
      <c r="JNA269" s="724"/>
      <c r="JNB269" s="726"/>
      <c r="JNC269" s="726"/>
      <c r="JND269" s="726"/>
      <c r="JNE269" s="726"/>
      <c r="JNF269" s="726"/>
      <c r="JNG269" s="724"/>
      <c r="JNH269" s="724"/>
      <c r="JNI269" s="724"/>
      <c r="JNJ269" s="724"/>
      <c r="JNK269" s="724"/>
      <c r="JNL269" s="726"/>
      <c r="JNM269" s="726"/>
      <c r="JNN269" s="726"/>
      <c r="JNO269" s="726"/>
      <c r="JNP269" s="726"/>
      <c r="JNQ269" s="724"/>
      <c r="JNR269" s="724"/>
      <c r="JNS269" s="724"/>
      <c r="JNT269" s="724"/>
      <c r="JNU269" s="724"/>
      <c r="JNV269" s="726"/>
      <c r="JNW269" s="726"/>
      <c r="JNX269" s="726"/>
      <c r="JNY269" s="726"/>
      <c r="JNZ269" s="726"/>
      <c r="JOA269" s="724"/>
      <c r="JOB269" s="724"/>
      <c r="JOC269" s="724"/>
      <c r="JOD269" s="724"/>
      <c r="JOE269" s="724"/>
      <c r="JOF269" s="726"/>
      <c r="JOG269" s="726"/>
      <c r="JOH269" s="726"/>
      <c r="JOI269" s="726"/>
      <c r="JOJ269" s="726"/>
      <c r="JOK269" s="724"/>
      <c r="JOL269" s="724"/>
      <c r="JOM269" s="724"/>
      <c r="JON269" s="724"/>
      <c r="JOO269" s="724"/>
      <c r="JOP269" s="726"/>
      <c r="JOQ269" s="726"/>
      <c r="JOR269" s="726"/>
      <c r="JOS269" s="726"/>
      <c r="JOT269" s="726"/>
      <c r="JOU269" s="724"/>
      <c r="JOV269" s="724"/>
      <c r="JOW269" s="724"/>
      <c r="JOX269" s="724"/>
      <c r="JOY269" s="724"/>
      <c r="JOZ269" s="726"/>
      <c r="JPA269" s="726"/>
      <c r="JPB269" s="726"/>
      <c r="JPC269" s="726"/>
      <c r="JPD269" s="726"/>
      <c r="JPE269" s="724"/>
      <c r="JPF269" s="724"/>
      <c r="JPG269" s="724"/>
      <c r="JPH269" s="724"/>
      <c r="JPI269" s="724"/>
      <c r="JPJ269" s="726"/>
      <c r="JPK269" s="726"/>
      <c r="JPL269" s="726"/>
      <c r="JPM269" s="726"/>
      <c r="JPN269" s="726"/>
      <c r="JPO269" s="724"/>
      <c r="JPP269" s="724"/>
      <c r="JPQ269" s="724"/>
      <c r="JPR269" s="724"/>
      <c r="JPS269" s="724"/>
      <c r="JPT269" s="726"/>
      <c r="JPU269" s="726"/>
      <c r="JPV269" s="726"/>
      <c r="JPW269" s="726"/>
      <c r="JPX269" s="726"/>
      <c r="JPY269" s="724"/>
      <c r="JPZ269" s="724"/>
      <c r="JQA269" s="724"/>
      <c r="JQB269" s="724"/>
      <c r="JQC269" s="724"/>
      <c r="JQD269" s="726"/>
      <c r="JQE269" s="726"/>
      <c r="JQF269" s="726"/>
      <c r="JQG269" s="726"/>
      <c r="JQH269" s="726"/>
      <c r="JQI269" s="724"/>
      <c r="JQJ269" s="724"/>
      <c r="JQK269" s="724"/>
      <c r="JQL269" s="724"/>
      <c r="JQM269" s="724"/>
      <c r="JQN269" s="726"/>
      <c r="JQO269" s="726"/>
      <c r="JQP269" s="726"/>
      <c r="JQQ269" s="726"/>
      <c r="JQR269" s="726"/>
      <c r="JQS269" s="724"/>
      <c r="JQT269" s="724"/>
      <c r="JQU269" s="724"/>
      <c r="JQV269" s="724"/>
      <c r="JQW269" s="724"/>
      <c r="JQX269" s="726"/>
      <c r="JQY269" s="726"/>
      <c r="JQZ269" s="726"/>
      <c r="JRA269" s="726"/>
      <c r="JRB269" s="726"/>
      <c r="JRC269" s="724"/>
      <c r="JRD269" s="724"/>
      <c r="JRE269" s="724"/>
      <c r="JRF269" s="724"/>
      <c r="JRG269" s="724"/>
      <c r="JRH269" s="726"/>
      <c r="JRI269" s="726"/>
      <c r="JRJ269" s="726"/>
      <c r="JRK269" s="726"/>
      <c r="JRL269" s="726"/>
      <c r="JRM269" s="724"/>
      <c r="JRN269" s="724"/>
      <c r="JRO269" s="724"/>
      <c r="JRP269" s="724"/>
      <c r="JRQ269" s="724"/>
      <c r="JRR269" s="726"/>
      <c r="JRS269" s="726"/>
      <c r="JRT269" s="726"/>
      <c r="JRU269" s="726"/>
      <c r="JRV269" s="726"/>
      <c r="JRW269" s="724"/>
      <c r="JRX269" s="724"/>
      <c r="JRY269" s="724"/>
      <c r="JRZ269" s="724"/>
      <c r="JSA269" s="724"/>
      <c r="JSB269" s="726"/>
      <c r="JSC269" s="726"/>
      <c r="JSD269" s="726"/>
      <c r="JSE269" s="726"/>
      <c r="JSF269" s="726"/>
      <c r="JSG269" s="724"/>
      <c r="JSH269" s="724"/>
      <c r="JSI269" s="724"/>
      <c r="JSJ269" s="724"/>
      <c r="JSK269" s="724"/>
      <c r="JSL269" s="726"/>
      <c r="JSM269" s="726"/>
      <c r="JSN269" s="726"/>
      <c r="JSO269" s="726"/>
      <c r="JSP269" s="726"/>
      <c r="JSQ269" s="724"/>
      <c r="JSR269" s="724"/>
      <c r="JSS269" s="724"/>
      <c r="JST269" s="724"/>
      <c r="JSU269" s="724"/>
      <c r="JSV269" s="726"/>
      <c r="JSW269" s="726"/>
      <c r="JSX269" s="726"/>
      <c r="JSY269" s="726"/>
      <c r="JSZ269" s="726"/>
      <c r="JTA269" s="724"/>
      <c r="JTB269" s="724"/>
      <c r="JTC269" s="724"/>
      <c r="JTD269" s="724"/>
      <c r="JTE269" s="724"/>
      <c r="JTF269" s="726"/>
      <c r="JTG269" s="726"/>
      <c r="JTH269" s="726"/>
      <c r="JTI269" s="726"/>
      <c r="JTJ269" s="726"/>
      <c r="JTK269" s="724"/>
      <c r="JTL269" s="724"/>
      <c r="JTM269" s="724"/>
      <c r="JTN269" s="724"/>
      <c r="JTO269" s="724"/>
      <c r="JTP269" s="726"/>
      <c r="JTQ269" s="726"/>
      <c r="JTR269" s="726"/>
      <c r="JTS269" s="726"/>
      <c r="JTT269" s="726"/>
      <c r="JTU269" s="724"/>
      <c r="JTV269" s="724"/>
      <c r="JTW269" s="724"/>
      <c r="JTX269" s="724"/>
      <c r="JTY269" s="724"/>
      <c r="JTZ269" s="726"/>
      <c r="JUA269" s="726"/>
      <c r="JUB269" s="726"/>
      <c r="JUC269" s="726"/>
      <c r="JUD269" s="726"/>
      <c r="JUE269" s="724"/>
      <c r="JUF269" s="724"/>
      <c r="JUG269" s="724"/>
      <c r="JUH269" s="724"/>
      <c r="JUI269" s="724"/>
      <c r="JUJ269" s="726"/>
      <c r="JUK269" s="726"/>
      <c r="JUL269" s="726"/>
      <c r="JUM269" s="726"/>
      <c r="JUN269" s="726"/>
      <c r="JUO269" s="724"/>
      <c r="JUP269" s="724"/>
      <c r="JUQ269" s="724"/>
      <c r="JUR269" s="724"/>
      <c r="JUS269" s="724"/>
      <c r="JUT269" s="726"/>
      <c r="JUU269" s="726"/>
      <c r="JUV269" s="726"/>
      <c r="JUW269" s="726"/>
      <c r="JUX269" s="726"/>
      <c r="JUY269" s="724"/>
      <c r="JUZ269" s="724"/>
      <c r="JVA269" s="724"/>
      <c r="JVB269" s="724"/>
      <c r="JVC269" s="724"/>
      <c r="JVD269" s="726"/>
      <c r="JVE269" s="726"/>
      <c r="JVF269" s="726"/>
      <c r="JVG269" s="726"/>
      <c r="JVH269" s="726"/>
      <c r="JVI269" s="724"/>
      <c r="JVJ269" s="724"/>
      <c r="JVK269" s="724"/>
      <c r="JVL269" s="724"/>
      <c r="JVM269" s="724"/>
      <c r="JVN269" s="726"/>
      <c r="JVO269" s="726"/>
      <c r="JVP269" s="726"/>
      <c r="JVQ269" s="726"/>
      <c r="JVR269" s="726"/>
      <c r="JVS269" s="724"/>
      <c r="JVT269" s="724"/>
      <c r="JVU269" s="724"/>
      <c r="JVV269" s="724"/>
      <c r="JVW269" s="724"/>
      <c r="JVX269" s="726"/>
      <c r="JVY269" s="726"/>
      <c r="JVZ269" s="726"/>
      <c r="JWA269" s="726"/>
      <c r="JWB269" s="726"/>
      <c r="JWC269" s="724"/>
      <c r="JWD269" s="724"/>
      <c r="JWE269" s="724"/>
      <c r="JWF269" s="724"/>
      <c r="JWG269" s="724"/>
      <c r="JWH269" s="726"/>
      <c r="JWI269" s="726"/>
      <c r="JWJ269" s="726"/>
      <c r="JWK269" s="726"/>
      <c r="JWL269" s="726"/>
      <c r="JWM269" s="724"/>
      <c r="JWN269" s="724"/>
      <c r="JWO269" s="724"/>
      <c r="JWP269" s="724"/>
      <c r="JWQ269" s="724"/>
      <c r="JWR269" s="726"/>
      <c r="JWS269" s="726"/>
      <c r="JWT269" s="726"/>
      <c r="JWU269" s="726"/>
      <c r="JWV269" s="726"/>
      <c r="JWW269" s="724"/>
      <c r="JWX269" s="724"/>
      <c r="JWY269" s="724"/>
      <c r="JWZ269" s="724"/>
      <c r="JXA269" s="724"/>
      <c r="JXB269" s="726"/>
      <c r="JXC269" s="726"/>
      <c r="JXD269" s="726"/>
      <c r="JXE269" s="726"/>
      <c r="JXF269" s="726"/>
      <c r="JXG269" s="724"/>
      <c r="JXH269" s="724"/>
      <c r="JXI269" s="724"/>
      <c r="JXJ269" s="724"/>
      <c r="JXK269" s="724"/>
      <c r="JXL269" s="726"/>
      <c r="JXM269" s="726"/>
      <c r="JXN269" s="726"/>
      <c r="JXO269" s="726"/>
      <c r="JXP269" s="726"/>
      <c r="JXQ269" s="724"/>
      <c r="JXR269" s="724"/>
      <c r="JXS269" s="724"/>
      <c r="JXT269" s="724"/>
      <c r="JXU269" s="724"/>
      <c r="JXV269" s="726"/>
      <c r="JXW269" s="726"/>
      <c r="JXX269" s="726"/>
      <c r="JXY269" s="726"/>
      <c r="JXZ269" s="726"/>
      <c r="JYA269" s="724"/>
      <c r="JYB269" s="724"/>
      <c r="JYC269" s="724"/>
      <c r="JYD269" s="724"/>
      <c r="JYE269" s="724"/>
      <c r="JYF269" s="726"/>
      <c r="JYG269" s="726"/>
      <c r="JYH269" s="726"/>
      <c r="JYI269" s="726"/>
      <c r="JYJ269" s="726"/>
      <c r="JYK269" s="724"/>
      <c r="JYL269" s="724"/>
      <c r="JYM269" s="724"/>
      <c r="JYN269" s="724"/>
      <c r="JYO269" s="724"/>
      <c r="JYP269" s="726"/>
      <c r="JYQ269" s="726"/>
      <c r="JYR269" s="726"/>
      <c r="JYS269" s="726"/>
      <c r="JYT269" s="726"/>
      <c r="JYU269" s="724"/>
      <c r="JYV269" s="724"/>
      <c r="JYW269" s="724"/>
      <c r="JYX269" s="724"/>
      <c r="JYY269" s="724"/>
      <c r="JYZ269" s="726"/>
      <c r="JZA269" s="726"/>
      <c r="JZB269" s="726"/>
      <c r="JZC269" s="726"/>
      <c r="JZD269" s="726"/>
      <c r="JZE269" s="724"/>
      <c r="JZF269" s="724"/>
      <c r="JZG269" s="724"/>
      <c r="JZH269" s="724"/>
      <c r="JZI269" s="724"/>
      <c r="JZJ269" s="726"/>
      <c r="JZK269" s="726"/>
      <c r="JZL269" s="726"/>
      <c r="JZM269" s="726"/>
      <c r="JZN269" s="726"/>
      <c r="JZO269" s="724"/>
      <c r="JZP269" s="724"/>
      <c r="JZQ269" s="724"/>
      <c r="JZR269" s="724"/>
      <c r="JZS269" s="724"/>
      <c r="JZT269" s="726"/>
      <c r="JZU269" s="726"/>
      <c r="JZV269" s="726"/>
      <c r="JZW269" s="726"/>
      <c r="JZX269" s="726"/>
      <c r="JZY269" s="724"/>
      <c r="JZZ269" s="724"/>
      <c r="KAA269" s="724"/>
      <c r="KAB269" s="724"/>
      <c r="KAC269" s="724"/>
      <c r="KAD269" s="726"/>
      <c r="KAE269" s="726"/>
      <c r="KAF269" s="726"/>
      <c r="KAG269" s="726"/>
      <c r="KAH269" s="726"/>
      <c r="KAI269" s="724"/>
      <c r="KAJ269" s="724"/>
      <c r="KAK269" s="724"/>
      <c r="KAL269" s="724"/>
      <c r="KAM269" s="724"/>
      <c r="KAN269" s="726"/>
      <c r="KAO269" s="726"/>
      <c r="KAP269" s="726"/>
      <c r="KAQ269" s="726"/>
      <c r="KAR269" s="726"/>
      <c r="KAS269" s="724"/>
      <c r="KAT269" s="724"/>
      <c r="KAU269" s="724"/>
      <c r="KAV269" s="724"/>
      <c r="KAW269" s="724"/>
      <c r="KAX269" s="726"/>
      <c r="KAY269" s="726"/>
      <c r="KAZ269" s="726"/>
      <c r="KBA269" s="726"/>
      <c r="KBB269" s="726"/>
      <c r="KBC269" s="724"/>
      <c r="KBD269" s="724"/>
      <c r="KBE269" s="724"/>
      <c r="KBF269" s="724"/>
      <c r="KBG269" s="724"/>
      <c r="KBH269" s="726"/>
      <c r="KBI269" s="726"/>
      <c r="KBJ269" s="726"/>
      <c r="KBK269" s="726"/>
      <c r="KBL269" s="726"/>
      <c r="KBM269" s="724"/>
      <c r="KBN269" s="724"/>
      <c r="KBO269" s="724"/>
      <c r="KBP269" s="724"/>
      <c r="KBQ269" s="724"/>
      <c r="KBR269" s="726"/>
      <c r="KBS269" s="726"/>
      <c r="KBT269" s="726"/>
      <c r="KBU269" s="726"/>
      <c r="KBV269" s="726"/>
      <c r="KBW269" s="724"/>
      <c r="KBX269" s="724"/>
      <c r="KBY269" s="724"/>
      <c r="KBZ269" s="724"/>
      <c r="KCA269" s="724"/>
      <c r="KCB269" s="726"/>
      <c r="KCC269" s="726"/>
      <c r="KCD269" s="726"/>
      <c r="KCE269" s="726"/>
      <c r="KCF269" s="726"/>
      <c r="KCG269" s="724"/>
      <c r="KCH269" s="724"/>
      <c r="KCI269" s="724"/>
      <c r="KCJ269" s="724"/>
      <c r="KCK269" s="724"/>
      <c r="KCL269" s="726"/>
      <c r="KCM269" s="726"/>
      <c r="KCN269" s="726"/>
      <c r="KCO269" s="726"/>
      <c r="KCP269" s="726"/>
      <c r="KCQ269" s="724"/>
      <c r="KCR269" s="724"/>
      <c r="KCS269" s="724"/>
      <c r="KCT269" s="724"/>
      <c r="KCU269" s="724"/>
      <c r="KCV269" s="726"/>
      <c r="KCW269" s="726"/>
      <c r="KCX269" s="726"/>
      <c r="KCY269" s="726"/>
      <c r="KCZ269" s="726"/>
      <c r="KDA269" s="724"/>
      <c r="KDB269" s="724"/>
      <c r="KDC269" s="724"/>
      <c r="KDD269" s="724"/>
      <c r="KDE269" s="724"/>
      <c r="KDF269" s="726"/>
      <c r="KDG269" s="726"/>
      <c r="KDH269" s="726"/>
      <c r="KDI269" s="726"/>
      <c r="KDJ269" s="726"/>
      <c r="KDK269" s="724"/>
      <c r="KDL269" s="724"/>
      <c r="KDM269" s="724"/>
      <c r="KDN269" s="724"/>
      <c r="KDO269" s="724"/>
      <c r="KDP269" s="726"/>
      <c r="KDQ269" s="726"/>
      <c r="KDR269" s="726"/>
      <c r="KDS269" s="726"/>
      <c r="KDT269" s="726"/>
      <c r="KDU269" s="724"/>
      <c r="KDV269" s="724"/>
      <c r="KDW269" s="724"/>
      <c r="KDX269" s="724"/>
      <c r="KDY269" s="724"/>
      <c r="KDZ269" s="726"/>
      <c r="KEA269" s="726"/>
      <c r="KEB269" s="726"/>
      <c r="KEC269" s="726"/>
      <c r="KED269" s="726"/>
      <c r="KEE269" s="724"/>
      <c r="KEF269" s="724"/>
      <c r="KEG269" s="724"/>
      <c r="KEH269" s="724"/>
      <c r="KEI269" s="724"/>
      <c r="KEJ269" s="726"/>
      <c r="KEK269" s="726"/>
      <c r="KEL269" s="726"/>
      <c r="KEM269" s="726"/>
      <c r="KEN269" s="726"/>
      <c r="KEO269" s="724"/>
      <c r="KEP269" s="724"/>
      <c r="KEQ269" s="724"/>
      <c r="KER269" s="724"/>
      <c r="KES269" s="724"/>
      <c r="KET269" s="726"/>
      <c r="KEU269" s="726"/>
      <c r="KEV269" s="726"/>
      <c r="KEW269" s="726"/>
      <c r="KEX269" s="726"/>
      <c r="KEY269" s="724"/>
      <c r="KEZ269" s="724"/>
      <c r="KFA269" s="724"/>
      <c r="KFB269" s="724"/>
      <c r="KFC269" s="724"/>
      <c r="KFD269" s="726"/>
      <c r="KFE269" s="726"/>
      <c r="KFF269" s="726"/>
      <c r="KFG269" s="726"/>
      <c r="KFH269" s="726"/>
      <c r="KFI269" s="724"/>
      <c r="KFJ269" s="724"/>
      <c r="KFK269" s="724"/>
      <c r="KFL269" s="724"/>
      <c r="KFM269" s="724"/>
      <c r="KFN269" s="726"/>
      <c r="KFO269" s="726"/>
      <c r="KFP269" s="726"/>
      <c r="KFQ269" s="726"/>
      <c r="KFR269" s="726"/>
      <c r="KFS269" s="724"/>
      <c r="KFT269" s="724"/>
      <c r="KFU269" s="724"/>
      <c r="KFV269" s="724"/>
      <c r="KFW269" s="724"/>
      <c r="KFX269" s="726"/>
      <c r="KFY269" s="726"/>
      <c r="KFZ269" s="726"/>
      <c r="KGA269" s="726"/>
      <c r="KGB269" s="726"/>
      <c r="KGC269" s="724"/>
      <c r="KGD269" s="724"/>
      <c r="KGE269" s="724"/>
      <c r="KGF269" s="724"/>
      <c r="KGG269" s="724"/>
      <c r="KGH269" s="726"/>
      <c r="KGI269" s="726"/>
      <c r="KGJ269" s="726"/>
      <c r="KGK269" s="726"/>
      <c r="KGL269" s="726"/>
      <c r="KGM269" s="724"/>
      <c r="KGN269" s="724"/>
      <c r="KGO269" s="724"/>
      <c r="KGP269" s="724"/>
      <c r="KGQ269" s="724"/>
      <c r="KGR269" s="726"/>
      <c r="KGS269" s="726"/>
      <c r="KGT269" s="726"/>
      <c r="KGU269" s="726"/>
      <c r="KGV269" s="726"/>
      <c r="KGW269" s="724"/>
      <c r="KGX269" s="724"/>
      <c r="KGY269" s="724"/>
      <c r="KGZ269" s="724"/>
      <c r="KHA269" s="724"/>
      <c r="KHB269" s="726"/>
      <c r="KHC269" s="726"/>
      <c r="KHD269" s="726"/>
      <c r="KHE269" s="726"/>
      <c r="KHF269" s="726"/>
      <c r="KHG269" s="724"/>
      <c r="KHH269" s="724"/>
      <c r="KHI269" s="724"/>
      <c r="KHJ269" s="724"/>
      <c r="KHK269" s="724"/>
      <c r="KHL269" s="726"/>
      <c r="KHM269" s="726"/>
      <c r="KHN269" s="726"/>
      <c r="KHO269" s="726"/>
      <c r="KHP269" s="726"/>
      <c r="KHQ269" s="724"/>
      <c r="KHR269" s="724"/>
      <c r="KHS269" s="724"/>
      <c r="KHT269" s="724"/>
      <c r="KHU269" s="724"/>
      <c r="KHV269" s="726"/>
      <c r="KHW269" s="726"/>
      <c r="KHX269" s="726"/>
      <c r="KHY269" s="726"/>
      <c r="KHZ269" s="726"/>
      <c r="KIA269" s="724"/>
      <c r="KIB269" s="724"/>
      <c r="KIC269" s="724"/>
      <c r="KID269" s="724"/>
      <c r="KIE269" s="724"/>
      <c r="KIF269" s="726"/>
      <c r="KIG269" s="726"/>
      <c r="KIH269" s="726"/>
      <c r="KII269" s="726"/>
      <c r="KIJ269" s="726"/>
      <c r="KIK269" s="724"/>
      <c r="KIL269" s="724"/>
      <c r="KIM269" s="724"/>
      <c r="KIN269" s="724"/>
      <c r="KIO269" s="724"/>
      <c r="KIP269" s="726"/>
      <c r="KIQ269" s="726"/>
      <c r="KIR269" s="726"/>
      <c r="KIS269" s="726"/>
      <c r="KIT269" s="726"/>
      <c r="KIU269" s="724"/>
      <c r="KIV269" s="724"/>
      <c r="KIW269" s="724"/>
      <c r="KIX269" s="724"/>
      <c r="KIY269" s="724"/>
      <c r="KIZ269" s="726"/>
      <c r="KJA269" s="726"/>
      <c r="KJB269" s="726"/>
      <c r="KJC269" s="726"/>
      <c r="KJD269" s="726"/>
      <c r="KJE269" s="724"/>
      <c r="KJF269" s="724"/>
      <c r="KJG269" s="724"/>
      <c r="KJH269" s="724"/>
      <c r="KJI269" s="724"/>
      <c r="KJJ269" s="726"/>
      <c r="KJK269" s="726"/>
      <c r="KJL269" s="726"/>
      <c r="KJM269" s="726"/>
      <c r="KJN269" s="726"/>
      <c r="KJO269" s="724"/>
      <c r="KJP269" s="724"/>
      <c r="KJQ269" s="724"/>
      <c r="KJR269" s="724"/>
      <c r="KJS269" s="724"/>
      <c r="KJT269" s="726"/>
      <c r="KJU269" s="726"/>
      <c r="KJV269" s="726"/>
      <c r="KJW269" s="726"/>
      <c r="KJX269" s="726"/>
      <c r="KJY269" s="724"/>
      <c r="KJZ269" s="724"/>
      <c r="KKA269" s="724"/>
      <c r="KKB269" s="724"/>
      <c r="KKC269" s="724"/>
      <c r="KKD269" s="726"/>
      <c r="KKE269" s="726"/>
      <c r="KKF269" s="726"/>
      <c r="KKG269" s="726"/>
      <c r="KKH269" s="726"/>
      <c r="KKI269" s="724"/>
      <c r="KKJ269" s="724"/>
      <c r="KKK269" s="724"/>
      <c r="KKL269" s="724"/>
      <c r="KKM269" s="724"/>
      <c r="KKN269" s="726"/>
      <c r="KKO269" s="726"/>
      <c r="KKP269" s="726"/>
      <c r="KKQ269" s="726"/>
      <c r="KKR269" s="726"/>
      <c r="KKS269" s="724"/>
      <c r="KKT269" s="724"/>
      <c r="KKU269" s="724"/>
      <c r="KKV269" s="724"/>
      <c r="KKW269" s="724"/>
      <c r="KKX269" s="726"/>
      <c r="KKY269" s="726"/>
      <c r="KKZ269" s="726"/>
      <c r="KLA269" s="726"/>
      <c r="KLB269" s="726"/>
      <c r="KLC269" s="724"/>
      <c r="KLD269" s="724"/>
      <c r="KLE269" s="724"/>
      <c r="KLF269" s="724"/>
      <c r="KLG269" s="724"/>
      <c r="KLH269" s="726"/>
      <c r="KLI269" s="726"/>
      <c r="KLJ269" s="726"/>
      <c r="KLK269" s="726"/>
      <c r="KLL269" s="726"/>
      <c r="KLM269" s="724"/>
      <c r="KLN269" s="724"/>
      <c r="KLO269" s="724"/>
      <c r="KLP269" s="724"/>
      <c r="KLQ269" s="724"/>
      <c r="KLR269" s="726"/>
      <c r="KLS269" s="726"/>
      <c r="KLT269" s="726"/>
      <c r="KLU269" s="726"/>
      <c r="KLV269" s="726"/>
      <c r="KLW269" s="724"/>
      <c r="KLX269" s="724"/>
      <c r="KLY269" s="724"/>
      <c r="KLZ269" s="724"/>
      <c r="KMA269" s="724"/>
      <c r="KMB269" s="726"/>
      <c r="KMC269" s="726"/>
      <c r="KMD269" s="726"/>
      <c r="KME269" s="726"/>
      <c r="KMF269" s="726"/>
      <c r="KMG269" s="724"/>
      <c r="KMH269" s="724"/>
      <c r="KMI269" s="724"/>
      <c r="KMJ269" s="724"/>
      <c r="KMK269" s="724"/>
      <c r="KML269" s="726"/>
      <c r="KMM269" s="726"/>
      <c r="KMN269" s="726"/>
      <c r="KMO269" s="726"/>
      <c r="KMP269" s="726"/>
      <c r="KMQ269" s="724"/>
      <c r="KMR269" s="724"/>
      <c r="KMS269" s="724"/>
      <c r="KMT269" s="724"/>
      <c r="KMU269" s="724"/>
      <c r="KMV269" s="726"/>
      <c r="KMW269" s="726"/>
      <c r="KMX269" s="726"/>
      <c r="KMY269" s="726"/>
      <c r="KMZ269" s="726"/>
      <c r="KNA269" s="724"/>
      <c r="KNB269" s="724"/>
      <c r="KNC269" s="724"/>
      <c r="KND269" s="724"/>
      <c r="KNE269" s="724"/>
      <c r="KNF269" s="726"/>
      <c r="KNG269" s="726"/>
      <c r="KNH269" s="726"/>
      <c r="KNI269" s="726"/>
      <c r="KNJ269" s="726"/>
      <c r="KNK269" s="724"/>
      <c r="KNL269" s="724"/>
      <c r="KNM269" s="724"/>
      <c r="KNN269" s="724"/>
      <c r="KNO269" s="724"/>
      <c r="KNP269" s="726"/>
      <c r="KNQ269" s="726"/>
      <c r="KNR269" s="726"/>
      <c r="KNS269" s="726"/>
      <c r="KNT269" s="726"/>
      <c r="KNU269" s="724"/>
      <c r="KNV269" s="724"/>
      <c r="KNW269" s="724"/>
      <c r="KNX269" s="724"/>
      <c r="KNY269" s="724"/>
      <c r="KNZ269" s="726"/>
      <c r="KOA269" s="726"/>
      <c r="KOB269" s="726"/>
      <c r="KOC269" s="726"/>
      <c r="KOD269" s="726"/>
      <c r="KOE269" s="724"/>
      <c r="KOF269" s="724"/>
      <c r="KOG269" s="724"/>
      <c r="KOH269" s="724"/>
      <c r="KOI269" s="724"/>
      <c r="KOJ269" s="726"/>
      <c r="KOK269" s="726"/>
      <c r="KOL269" s="726"/>
      <c r="KOM269" s="726"/>
      <c r="KON269" s="726"/>
      <c r="KOO269" s="724"/>
      <c r="KOP269" s="724"/>
      <c r="KOQ269" s="724"/>
      <c r="KOR269" s="724"/>
      <c r="KOS269" s="724"/>
      <c r="KOT269" s="726"/>
      <c r="KOU269" s="726"/>
      <c r="KOV269" s="726"/>
      <c r="KOW269" s="726"/>
      <c r="KOX269" s="726"/>
      <c r="KOY269" s="724"/>
      <c r="KOZ269" s="724"/>
      <c r="KPA269" s="724"/>
      <c r="KPB269" s="724"/>
      <c r="KPC269" s="724"/>
      <c r="KPD269" s="726"/>
      <c r="KPE269" s="726"/>
      <c r="KPF269" s="726"/>
      <c r="KPG269" s="726"/>
      <c r="KPH269" s="726"/>
      <c r="KPI269" s="724"/>
      <c r="KPJ269" s="724"/>
      <c r="KPK269" s="724"/>
      <c r="KPL269" s="724"/>
      <c r="KPM269" s="724"/>
      <c r="KPN269" s="726"/>
      <c r="KPO269" s="726"/>
      <c r="KPP269" s="726"/>
      <c r="KPQ269" s="726"/>
      <c r="KPR269" s="726"/>
      <c r="KPS269" s="724"/>
      <c r="KPT269" s="724"/>
      <c r="KPU269" s="724"/>
      <c r="KPV269" s="724"/>
      <c r="KPW269" s="724"/>
      <c r="KPX269" s="726"/>
      <c r="KPY269" s="726"/>
      <c r="KPZ269" s="726"/>
      <c r="KQA269" s="726"/>
      <c r="KQB269" s="726"/>
      <c r="KQC269" s="724"/>
      <c r="KQD269" s="724"/>
      <c r="KQE269" s="724"/>
      <c r="KQF269" s="724"/>
      <c r="KQG269" s="724"/>
      <c r="KQH269" s="726"/>
      <c r="KQI269" s="726"/>
      <c r="KQJ269" s="726"/>
      <c r="KQK269" s="726"/>
      <c r="KQL269" s="726"/>
      <c r="KQM269" s="724"/>
      <c r="KQN269" s="724"/>
      <c r="KQO269" s="724"/>
      <c r="KQP269" s="724"/>
      <c r="KQQ269" s="724"/>
      <c r="KQR269" s="726"/>
      <c r="KQS269" s="726"/>
      <c r="KQT269" s="726"/>
      <c r="KQU269" s="726"/>
      <c r="KQV269" s="726"/>
      <c r="KQW269" s="724"/>
      <c r="KQX269" s="724"/>
      <c r="KQY269" s="724"/>
      <c r="KQZ269" s="724"/>
      <c r="KRA269" s="724"/>
      <c r="KRB269" s="726"/>
      <c r="KRC269" s="726"/>
      <c r="KRD269" s="726"/>
      <c r="KRE269" s="726"/>
      <c r="KRF269" s="726"/>
      <c r="KRG269" s="724"/>
      <c r="KRH269" s="724"/>
      <c r="KRI269" s="724"/>
      <c r="KRJ269" s="724"/>
      <c r="KRK269" s="724"/>
      <c r="KRL269" s="726"/>
      <c r="KRM269" s="726"/>
      <c r="KRN269" s="726"/>
      <c r="KRO269" s="726"/>
      <c r="KRP269" s="726"/>
      <c r="KRQ269" s="724"/>
      <c r="KRR269" s="724"/>
      <c r="KRS269" s="724"/>
      <c r="KRT269" s="724"/>
      <c r="KRU269" s="724"/>
      <c r="KRV269" s="726"/>
      <c r="KRW269" s="726"/>
      <c r="KRX269" s="726"/>
      <c r="KRY269" s="726"/>
      <c r="KRZ269" s="726"/>
      <c r="KSA269" s="724"/>
      <c r="KSB269" s="724"/>
      <c r="KSC269" s="724"/>
      <c r="KSD269" s="724"/>
      <c r="KSE269" s="724"/>
      <c r="KSF269" s="726"/>
      <c r="KSG269" s="726"/>
      <c r="KSH269" s="726"/>
      <c r="KSI269" s="726"/>
      <c r="KSJ269" s="726"/>
      <c r="KSK269" s="724"/>
      <c r="KSL269" s="724"/>
      <c r="KSM269" s="724"/>
      <c r="KSN269" s="724"/>
      <c r="KSO269" s="724"/>
      <c r="KSP269" s="726"/>
      <c r="KSQ269" s="726"/>
      <c r="KSR269" s="726"/>
      <c r="KSS269" s="726"/>
      <c r="KST269" s="726"/>
      <c r="KSU269" s="724"/>
      <c r="KSV269" s="724"/>
      <c r="KSW269" s="724"/>
      <c r="KSX269" s="724"/>
      <c r="KSY269" s="724"/>
      <c r="KSZ269" s="726"/>
      <c r="KTA269" s="726"/>
      <c r="KTB269" s="726"/>
      <c r="KTC269" s="726"/>
      <c r="KTD269" s="726"/>
      <c r="KTE269" s="724"/>
      <c r="KTF269" s="724"/>
      <c r="KTG269" s="724"/>
      <c r="KTH269" s="724"/>
      <c r="KTI269" s="724"/>
      <c r="KTJ269" s="726"/>
      <c r="KTK269" s="726"/>
      <c r="KTL269" s="726"/>
      <c r="KTM269" s="726"/>
      <c r="KTN269" s="726"/>
      <c r="KTO269" s="724"/>
      <c r="KTP269" s="724"/>
      <c r="KTQ269" s="724"/>
      <c r="KTR269" s="724"/>
      <c r="KTS269" s="724"/>
      <c r="KTT269" s="726"/>
      <c r="KTU269" s="726"/>
      <c r="KTV269" s="726"/>
      <c r="KTW269" s="726"/>
      <c r="KTX269" s="726"/>
      <c r="KTY269" s="724"/>
      <c r="KTZ269" s="724"/>
      <c r="KUA269" s="724"/>
      <c r="KUB269" s="724"/>
      <c r="KUC269" s="724"/>
      <c r="KUD269" s="726"/>
      <c r="KUE269" s="726"/>
      <c r="KUF269" s="726"/>
      <c r="KUG269" s="726"/>
      <c r="KUH269" s="726"/>
      <c r="KUI269" s="724"/>
      <c r="KUJ269" s="724"/>
      <c r="KUK269" s="724"/>
      <c r="KUL269" s="724"/>
      <c r="KUM269" s="724"/>
      <c r="KUN269" s="726"/>
      <c r="KUO269" s="726"/>
      <c r="KUP269" s="726"/>
      <c r="KUQ269" s="726"/>
      <c r="KUR269" s="726"/>
      <c r="KUS269" s="724"/>
      <c r="KUT269" s="724"/>
      <c r="KUU269" s="724"/>
      <c r="KUV269" s="724"/>
      <c r="KUW269" s="724"/>
      <c r="KUX269" s="726"/>
      <c r="KUY269" s="726"/>
      <c r="KUZ269" s="726"/>
      <c r="KVA269" s="726"/>
      <c r="KVB269" s="726"/>
      <c r="KVC269" s="724"/>
      <c r="KVD269" s="724"/>
      <c r="KVE269" s="724"/>
      <c r="KVF269" s="724"/>
      <c r="KVG269" s="724"/>
      <c r="KVH269" s="726"/>
      <c r="KVI269" s="726"/>
      <c r="KVJ269" s="726"/>
      <c r="KVK269" s="726"/>
      <c r="KVL269" s="726"/>
      <c r="KVM269" s="724"/>
      <c r="KVN269" s="724"/>
      <c r="KVO269" s="724"/>
      <c r="KVP269" s="724"/>
      <c r="KVQ269" s="724"/>
      <c r="KVR269" s="726"/>
      <c r="KVS269" s="726"/>
      <c r="KVT269" s="726"/>
      <c r="KVU269" s="726"/>
      <c r="KVV269" s="726"/>
      <c r="KVW269" s="724"/>
      <c r="KVX269" s="724"/>
      <c r="KVY269" s="724"/>
      <c r="KVZ269" s="724"/>
      <c r="KWA269" s="724"/>
      <c r="KWB269" s="726"/>
      <c r="KWC269" s="726"/>
      <c r="KWD269" s="726"/>
      <c r="KWE269" s="726"/>
      <c r="KWF269" s="726"/>
      <c r="KWG269" s="724"/>
      <c r="KWH269" s="724"/>
      <c r="KWI269" s="724"/>
      <c r="KWJ269" s="724"/>
      <c r="KWK269" s="724"/>
      <c r="KWL269" s="726"/>
      <c r="KWM269" s="726"/>
      <c r="KWN269" s="726"/>
      <c r="KWO269" s="726"/>
      <c r="KWP269" s="726"/>
      <c r="KWQ269" s="724"/>
      <c r="KWR269" s="724"/>
      <c r="KWS269" s="724"/>
      <c r="KWT269" s="724"/>
      <c r="KWU269" s="724"/>
      <c r="KWV269" s="726"/>
      <c r="KWW269" s="726"/>
      <c r="KWX269" s="726"/>
      <c r="KWY269" s="726"/>
      <c r="KWZ269" s="726"/>
      <c r="KXA269" s="724"/>
      <c r="KXB269" s="724"/>
      <c r="KXC269" s="724"/>
      <c r="KXD269" s="724"/>
      <c r="KXE269" s="724"/>
      <c r="KXF269" s="726"/>
      <c r="KXG269" s="726"/>
      <c r="KXH269" s="726"/>
      <c r="KXI269" s="726"/>
      <c r="KXJ269" s="726"/>
      <c r="KXK269" s="724"/>
      <c r="KXL269" s="724"/>
      <c r="KXM269" s="724"/>
      <c r="KXN269" s="724"/>
      <c r="KXO269" s="724"/>
      <c r="KXP269" s="726"/>
      <c r="KXQ269" s="726"/>
      <c r="KXR269" s="726"/>
      <c r="KXS269" s="726"/>
      <c r="KXT269" s="726"/>
      <c r="KXU269" s="724"/>
      <c r="KXV269" s="724"/>
      <c r="KXW269" s="724"/>
      <c r="KXX269" s="724"/>
      <c r="KXY269" s="724"/>
      <c r="KXZ269" s="726"/>
      <c r="KYA269" s="726"/>
      <c r="KYB269" s="726"/>
      <c r="KYC269" s="726"/>
      <c r="KYD269" s="726"/>
      <c r="KYE269" s="724"/>
      <c r="KYF269" s="724"/>
      <c r="KYG269" s="724"/>
      <c r="KYH269" s="724"/>
      <c r="KYI269" s="724"/>
      <c r="KYJ269" s="726"/>
      <c r="KYK269" s="726"/>
      <c r="KYL269" s="726"/>
      <c r="KYM269" s="726"/>
      <c r="KYN269" s="726"/>
      <c r="KYO269" s="724"/>
      <c r="KYP269" s="724"/>
      <c r="KYQ269" s="724"/>
      <c r="KYR269" s="724"/>
      <c r="KYS269" s="724"/>
      <c r="KYT269" s="726"/>
      <c r="KYU269" s="726"/>
      <c r="KYV269" s="726"/>
      <c r="KYW269" s="726"/>
      <c r="KYX269" s="726"/>
      <c r="KYY269" s="724"/>
      <c r="KYZ269" s="724"/>
      <c r="KZA269" s="724"/>
      <c r="KZB269" s="724"/>
      <c r="KZC269" s="724"/>
      <c r="KZD269" s="726"/>
      <c r="KZE269" s="726"/>
      <c r="KZF269" s="726"/>
      <c r="KZG269" s="726"/>
      <c r="KZH269" s="726"/>
      <c r="KZI269" s="724"/>
      <c r="KZJ269" s="724"/>
      <c r="KZK269" s="724"/>
      <c r="KZL269" s="724"/>
      <c r="KZM269" s="724"/>
      <c r="KZN269" s="726"/>
      <c r="KZO269" s="726"/>
      <c r="KZP269" s="726"/>
      <c r="KZQ269" s="726"/>
      <c r="KZR269" s="726"/>
      <c r="KZS269" s="724"/>
      <c r="KZT269" s="724"/>
      <c r="KZU269" s="724"/>
      <c r="KZV269" s="724"/>
      <c r="KZW269" s="724"/>
      <c r="KZX269" s="726"/>
      <c r="KZY269" s="726"/>
      <c r="KZZ269" s="726"/>
      <c r="LAA269" s="726"/>
      <c r="LAB269" s="726"/>
      <c r="LAC269" s="724"/>
      <c r="LAD269" s="724"/>
      <c r="LAE269" s="724"/>
      <c r="LAF269" s="724"/>
      <c r="LAG269" s="724"/>
      <c r="LAH269" s="726"/>
      <c r="LAI269" s="726"/>
      <c r="LAJ269" s="726"/>
      <c r="LAK269" s="726"/>
      <c r="LAL269" s="726"/>
      <c r="LAM269" s="724"/>
      <c r="LAN269" s="724"/>
      <c r="LAO269" s="724"/>
      <c r="LAP269" s="724"/>
      <c r="LAQ269" s="724"/>
      <c r="LAR269" s="726"/>
      <c r="LAS269" s="726"/>
      <c r="LAT269" s="726"/>
      <c r="LAU269" s="726"/>
      <c r="LAV269" s="726"/>
      <c r="LAW269" s="724"/>
      <c r="LAX269" s="724"/>
      <c r="LAY269" s="724"/>
      <c r="LAZ269" s="724"/>
      <c r="LBA269" s="724"/>
      <c r="LBB269" s="726"/>
      <c r="LBC269" s="726"/>
      <c r="LBD269" s="726"/>
      <c r="LBE269" s="726"/>
      <c r="LBF269" s="726"/>
      <c r="LBG269" s="724"/>
      <c r="LBH269" s="724"/>
      <c r="LBI269" s="724"/>
      <c r="LBJ269" s="724"/>
      <c r="LBK269" s="724"/>
      <c r="LBL269" s="726"/>
      <c r="LBM269" s="726"/>
      <c r="LBN269" s="726"/>
      <c r="LBO269" s="726"/>
      <c r="LBP269" s="726"/>
      <c r="LBQ269" s="724"/>
      <c r="LBR269" s="724"/>
      <c r="LBS269" s="724"/>
      <c r="LBT269" s="724"/>
      <c r="LBU269" s="724"/>
      <c r="LBV269" s="726"/>
      <c r="LBW269" s="726"/>
      <c r="LBX269" s="726"/>
      <c r="LBY269" s="726"/>
      <c r="LBZ269" s="726"/>
      <c r="LCA269" s="724"/>
      <c r="LCB269" s="724"/>
      <c r="LCC269" s="724"/>
      <c r="LCD269" s="724"/>
      <c r="LCE269" s="724"/>
      <c r="LCF269" s="726"/>
      <c r="LCG269" s="726"/>
      <c r="LCH269" s="726"/>
      <c r="LCI269" s="726"/>
      <c r="LCJ269" s="726"/>
      <c r="LCK269" s="724"/>
      <c r="LCL269" s="724"/>
      <c r="LCM269" s="724"/>
      <c r="LCN269" s="724"/>
      <c r="LCO269" s="724"/>
      <c r="LCP269" s="726"/>
      <c r="LCQ269" s="726"/>
      <c r="LCR269" s="726"/>
      <c r="LCS269" s="726"/>
      <c r="LCT269" s="726"/>
      <c r="LCU269" s="724"/>
      <c r="LCV269" s="724"/>
      <c r="LCW269" s="724"/>
      <c r="LCX269" s="724"/>
      <c r="LCY269" s="724"/>
      <c r="LCZ269" s="726"/>
      <c r="LDA269" s="726"/>
      <c r="LDB269" s="726"/>
      <c r="LDC269" s="726"/>
      <c r="LDD269" s="726"/>
      <c r="LDE269" s="724"/>
      <c r="LDF269" s="724"/>
      <c r="LDG269" s="724"/>
      <c r="LDH269" s="724"/>
      <c r="LDI269" s="724"/>
      <c r="LDJ269" s="726"/>
      <c r="LDK269" s="726"/>
      <c r="LDL269" s="726"/>
      <c r="LDM269" s="726"/>
      <c r="LDN269" s="726"/>
      <c r="LDO269" s="724"/>
      <c r="LDP269" s="724"/>
      <c r="LDQ269" s="724"/>
      <c r="LDR269" s="724"/>
      <c r="LDS269" s="724"/>
      <c r="LDT269" s="726"/>
      <c r="LDU269" s="726"/>
      <c r="LDV269" s="726"/>
      <c r="LDW269" s="726"/>
      <c r="LDX269" s="726"/>
      <c r="LDY269" s="724"/>
      <c r="LDZ269" s="724"/>
      <c r="LEA269" s="724"/>
      <c r="LEB269" s="724"/>
      <c r="LEC269" s="724"/>
      <c r="LED269" s="726"/>
      <c r="LEE269" s="726"/>
      <c r="LEF269" s="726"/>
      <c r="LEG269" s="726"/>
      <c r="LEH269" s="726"/>
      <c r="LEI269" s="724"/>
      <c r="LEJ269" s="724"/>
      <c r="LEK269" s="724"/>
      <c r="LEL269" s="724"/>
      <c r="LEM269" s="724"/>
      <c r="LEN269" s="726"/>
      <c r="LEO269" s="726"/>
      <c r="LEP269" s="726"/>
      <c r="LEQ269" s="726"/>
      <c r="LER269" s="726"/>
      <c r="LES269" s="724"/>
      <c r="LET269" s="724"/>
      <c r="LEU269" s="724"/>
      <c r="LEV269" s="724"/>
      <c r="LEW269" s="724"/>
      <c r="LEX269" s="726"/>
      <c r="LEY269" s="726"/>
      <c r="LEZ269" s="726"/>
      <c r="LFA269" s="726"/>
      <c r="LFB269" s="726"/>
      <c r="LFC269" s="724"/>
      <c r="LFD269" s="724"/>
      <c r="LFE269" s="724"/>
      <c r="LFF269" s="724"/>
      <c r="LFG269" s="724"/>
      <c r="LFH269" s="726"/>
      <c r="LFI269" s="726"/>
      <c r="LFJ269" s="726"/>
      <c r="LFK269" s="726"/>
      <c r="LFL269" s="726"/>
      <c r="LFM269" s="724"/>
      <c r="LFN269" s="724"/>
      <c r="LFO269" s="724"/>
      <c r="LFP269" s="724"/>
      <c r="LFQ269" s="724"/>
      <c r="LFR269" s="726"/>
      <c r="LFS269" s="726"/>
      <c r="LFT269" s="726"/>
      <c r="LFU269" s="726"/>
      <c r="LFV269" s="726"/>
      <c r="LFW269" s="724"/>
      <c r="LFX269" s="724"/>
      <c r="LFY269" s="724"/>
      <c r="LFZ269" s="724"/>
      <c r="LGA269" s="724"/>
      <c r="LGB269" s="726"/>
      <c r="LGC269" s="726"/>
      <c r="LGD269" s="726"/>
      <c r="LGE269" s="726"/>
      <c r="LGF269" s="726"/>
      <c r="LGG269" s="724"/>
      <c r="LGH269" s="724"/>
      <c r="LGI269" s="724"/>
      <c r="LGJ269" s="724"/>
      <c r="LGK269" s="724"/>
      <c r="LGL269" s="726"/>
      <c r="LGM269" s="726"/>
      <c r="LGN269" s="726"/>
      <c r="LGO269" s="726"/>
      <c r="LGP269" s="726"/>
      <c r="LGQ269" s="724"/>
      <c r="LGR269" s="724"/>
      <c r="LGS269" s="724"/>
      <c r="LGT269" s="724"/>
      <c r="LGU269" s="724"/>
      <c r="LGV269" s="726"/>
      <c r="LGW269" s="726"/>
      <c r="LGX269" s="726"/>
      <c r="LGY269" s="726"/>
      <c r="LGZ269" s="726"/>
      <c r="LHA269" s="724"/>
      <c r="LHB269" s="724"/>
      <c r="LHC269" s="724"/>
      <c r="LHD269" s="724"/>
      <c r="LHE269" s="724"/>
      <c r="LHF269" s="726"/>
      <c r="LHG269" s="726"/>
      <c r="LHH269" s="726"/>
      <c r="LHI269" s="726"/>
      <c r="LHJ269" s="726"/>
      <c r="LHK269" s="724"/>
      <c r="LHL269" s="724"/>
      <c r="LHM269" s="724"/>
      <c r="LHN269" s="724"/>
      <c r="LHO269" s="724"/>
      <c r="LHP269" s="726"/>
      <c r="LHQ269" s="726"/>
      <c r="LHR269" s="726"/>
      <c r="LHS269" s="726"/>
      <c r="LHT269" s="726"/>
      <c r="LHU269" s="724"/>
      <c r="LHV269" s="724"/>
      <c r="LHW269" s="724"/>
      <c r="LHX269" s="724"/>
      <c r="LHY269" s="724"/>
      <c r="LHZ269" s="726"/>
      <c r="LIA269" s="726"/>
      <c r="LIB269" s="726"/>
      <c r="LIC269" s="726"/>
      <c r="LID269" s="726"/>
      <c r="LIE269" s="724"/>
      <c r="LIF269" s="724"/>
      <c r="LIG269" s="724"/>
      <c r="LIH269" s="724"/>
      <c r="LII269" s="724"/>
      <c r="LIJ269" s="726"/>
      <c r="LIK269" s="726"/>
      <c r="LIL269" s="726"/>
      <c r="LIM269" s="726"/>
      <c r="LIN269" s="726"/>
      <c r="LIO269" s="724"/>
      <c r="LIP269" s="724"/>
      <c r="LIQ269" s="724"/>
      <c r="LIR269" s="724"/>
      <c r="LIS269" s="724"/>
      <c r="LIT269" s="726"/>
      <c r="LIU269" s="726"/>
      <c r="LIV269" s="726"/>
      <c r="LIW269" s="726"/>
      <c r="LIX269" s="726"/>
      <c r="LIY269" s="724"/>
      <c r="LIZ269" s="724"/>
      <c r="LJA269" s="724"/>
      <c r="LJB269" s="724"/>
      <c r="LJC269" s="724"/>
      <c r="LJD269" s="726"/>
      <c r="LJE269" s="726"/>
      <c r="LJF269" s="726"/>
      <c r="LJG269" s="726"/>
      <c r="LJH269" s="726"/>
      <c r="LJI269" s="724"/>
      <c r="LJJ269" s="724"/>
      <c r="LJK269" s="724"/>
      <c r="LJL269" s="724"/>
      <c r="LJM269" s="724"/>
      <c r="LJN269" s="726"/>
      <c r="LJO269" s="726"/>
      <c r="LJP269" s="726"/>
      <c r="LJQ269" s="726"/>
      <c r="LJR269" s="726"/>
      <c r="LJS269" s="724"/>
      <c r="LJT269" s="724"/>
      <c r="LJU269" s="724"/>
      <c r="LJV269" s="724"/>
      <c r="LJW269" s="724"/>
      <c r="LJX269" s="726"/>
      <c r="LJY269" s="726"/>
      <c r="LJZ269" s="726"/>
      <c r="LKA269" s="726"/>
      <c r="LKB269" s="726"/>
      <c r="LKC269" s="724"/>
      <c r="LKD269" s="724"/>
      <c r="LKE269" s="724"/>
      <c r="LKF269" s="724"/>
      <c r="LKG269" s="724"/>
      <c r="LKH269" s="726"/>
      <c r="LKI269" s="726"/>
      <c r="LKJ269" s="726"/>
      <c r="LKK269" s="726"/>
      <c r="LKL269" s="726"/>
      <c r="LKM269" s="724"/>
      <c r="LKN269" s="724"/>
      <c r="LKO269" s="724"/>
      <c r="LKP269" s="724"/>
      <c r="LKQ269" s="724"/>
      <c r="LKR269" s="726"/>
      <c r="LKS269" s="726"/>
      <c r="LKT269" s="726"/>
      <c r="LKU269" s="726"/>
      <c r="LKV269" s="726"/>
      <c r="LKW269" s="724"/>
      <c r="LKX269" s="724"/>
      <c r="LKY269" s="724"/>
      <c r="LKZ269" s="724"/>
      <c r="LLA269" s="724"/>
      <c r="LLB269" s="726"/>
      <c r="LLC269" s="726"/>
      <c r="LLD269" s="726"/>
      <c r="LLE269" s="726"/>
      <c r="LLF269" s="726"/>
      <c r="LLG269" s="724"/>
      <c r="LLH269" s="724"/>
      <c r="LLI269" s="724"/>
      <c r="LLJ269" s="724"/>
      <c r="LLK269" s="724"/>
      <c r="LLL269" s="726"/>
      <c r="LLM269" s="726"/>
      <c r="LLN269" s="726"/>
      <c r="LLO269" s="726"/>
      <c r="LLP269" s="726"/>
      <c r="LLQ269" s="724"/>
      <c r="LLR269" s="724"/>
      <c r="LLS269" s="724"/>
      <c r="LLT269" s="724"/>
      <c r="LLU269" s="724"/>
      <c r="LLV269" s="726"/>
      <c r="LLW269" s="726"/>
      <c r="LLX269" s="726"/>
      <c r="LLY269" s="726"/>
      <c r="LLZ269" s="726"/>
      <c r="LMA269" s="724"/>
      <c r="LMB269" s="724"/>
      <c r="LMC269" s="724"/>
      <c r="LMD269" s="724"/>
      <c r="LME269" s="724"/>
      <c r="LMF269" s="726"/>
      <c r="LMG269" s="726"/>
      <c r="LMH269" s="726"/>
      <c r="LMI269" s="726"/>
      <c r="LMJ269" s="726"/>
      <c r="LMK269" s="724"/>
      <c r="LML269" s="724"/>
      <c r="LMM269" s="724"/>
      <c r="LMN269" s="724"/>
      <c r="LMO269" s="724"/>
      <c r="LMP269" s="726"/>
      <c r="LMQ269" s="726"/>
      <c r="LMR269" s="726"/>
      <c r="LMS269" s="726"/>
      <c r="LMT269" s="726"/>
      <c r="LMU269" s="724"/>
      <c r="LMV269" s="724"/>
      <c r="LMW269" s="724"/>
      <c r="LMX269" s="724"/>
      <c r="LMY269" s="724"/>
      <c r="LMZ269" s="726"/>
      <c r="LNA269" s="726"/>
      <c r="LNB269" s="726"/>
      <c r="LNC269" s="726"/>
      <c r="LND269" s="726"/>
      <c r="LNE269" s="724"/>
      <c r="LNF269" s="724"/>
      <c r="LNG269" s="724"/>
      <c r="LNH269" s="724"/>
      <c r="LNI269" s="724"/>
      <c r="LNJ269" s="726"/>
      <c r="LNK269" s="726"/>
      <c r="LNL269" s="726"/>
      <c r="LNM269" s="726"/>
      <c r="LNN269" s="726"/>
      <c r="LNO269" s="724"/>
      <c r="LNP269" s="724"/>
      <c r="LNQ269" s="724"/>
      <c r="LNR269" s="724"/>
      <c r="LNS269" s="724"/>
      <c r="LNT269" s="726"/>
      <c r="LNU269" s="726"/>
      <c r="LNV269" s="726"/>
      <c r="LNW269" s="726"/>
      <c r="LNX269" s="726"/>
      <c r="LNY269" s="724"/>
      <c r="LNZ269" s="724"/>
      <c r="LOA269" s="724"/>
      <c r="LOB269" s="724"/>
      <c r="LOC269" s="724"/>
      <c r="LOD269" s="726"/>
      <c r="LOE269" s="726"/>
      <c r="LOF269" s="726"/>
      <c r="LOG269" s="726"/>
      <c r="LOH269" s="726"/>
      <c r="LOI269" s="724"/>
      <c r="LOJ269" s="724"/>
      <c r="LOK269" s="724"/>
      <c r="LOL269" s="724"/>
      <c r="LOM269" s="724"/>
      <c r="LON269" s="726"/>
      <c r="LOO269" s="726"/>
      <c r="LOP269" s="726"/>
      <c r="LOQ269" s="726"/>
      <c r="LOR269" s="726"/>
      <c r="LOS269" s="724"/>
      <c r="LOT269" s="724"/>
      <c r="LOU269" s="724"/>
      <c r="LOV269" s="724"/>
      <c r="LOW269" s="724"/>
      <c r="LOX269" s="726"/>
      <c r="LOY269" s="726"/>
      <c r="LOZ269" s="726"/>
      <c r="LPA269" s="726"/>
      <c r="LPB269" s="726"/>
      <c r="LPC269" s="724"/>
      <c r="LPD269" s="724"/>
      <c r="LPE269" s="724"/>
      <c r="LPF269" s="724"/>
      <c r="LPG269" s="724"/>
      <c r="LPH269" s="726"/>
      <c r="LPI269" s="726"/>
      <c r="LPJ269" s="726"/>
      <c r="LPK269" s="726"/>
      <c r="LPL269" s="726"/>
      <c r="LPM269" s="724"/>
      <c r="LPN269" s="724"/>
      <c r="LPO269" s="724"/>
      <c r="LPP269" s="724"/>
      <c r="LPQ269" s="724"/>
      <c r="LPR269" s="726"/>
      <c r="LPS269" s="726"/>
      <c r="LPT269" s="726"/>
      <c r="LPU269" s="726"/>
      <c r="LPV269" s="726"/>
      <c r="LPW269" s="724"/>
      <c r="LPX269" s="724"/>
      <c r="LPY269" s="724"/>
      <c r="LPZ269" s="724"/>
      <c r="LQA269" s="724"/>
      <c r="LQB269" s="726"/>
      <c r="LQC269" s="726"/>
      <c r="LQD269" s="726"/>
      <c r="LQE269" s="726"/>
      <c r="LQF269" s="726"/>
      <c r="LQG269" s="724"/>
      <c r="LQH269" s="724"/>
      <c r="LQI269" s="724"/>
      <c r="LQJ269" s="724"/>
      <c r="LQK269" s="724"/>
      <c r="LQL269" s="726"/>
      <c r="LQM269" s="726"/>
      <c r="LQN269" s="726"/>
      <c r="LQO269" s="726"/>
      <c r="LQP269" s="726"/>
      <c r="LQQ269" s="724"/>
      <c r="LQR269" s="724"/>
      <c r="LQS269" s="724"/>
      <c r="LQT269" s="724"/>
      <c r="LQU269" s="724"/>
      <c r="LQV269" s="726"/>
      <c r="LQW269" s="726"/>
      <c r="LQX269" s="726"/>
      <c r="LQY269" s="726"/>
      <c r="LQZ269" s="726"/>
      <c r="LRA269" s="724"/>
      <c r="LRB269" s="724"/>
      <c r="LRC269" s="724"/>
      <c r="LRD269" s="724"/>
      <c r="LRE269" s="724"/>
      <c r="LRF269" s="726"/>
      <c r="LRG269" s="726"/>
      <c r="LRH269" s="726"/>
      <c r="LRI269" s="726"/>
      <c r="LRJ269" s="726"/>
      <c r="LRK269" s="724"/>
      <c r="LRL269" s="724"/>
      <c r="LRM269" s="724"/>
      <c r="LRN269" s="724"/>
      <c r="LRO269" s="724"/>
      <c r="LRP269" s="726"/>
      <c r="LRQ269" s="726"/>
      <c r="LRR269" s="726"/>
      <c r="LRS269" s="726"/>
      <c r="LRT269" s="726"/>
      <c r="LRU269" s="724"/>
      <c r="LRV269" s="724"/>
      <c r="LRW269" s="724"/>
      <c r="LRX269" s="724"/>
      <c r="LRY269" s="724"/>
      <c r="LRZ269" s="726"/>
      <c r="LSA269" s="726"/>
      <c r="LSB269" s="726"/>
      <c r="LSC269" s="726"/>
      <c r="LSD269" s="726"/>
      <c r="LSE269" s="724"/>
      <c r="LSF269" s="724"/>
      <c r="LSG269" s="724"/>
      <c r="LSH269" s="724"/>
      <c r="LSI269" s="724"/>
      <c r="LSJ269" s="726"/>
      <c r="LSK269" s="726"/>
      <c r="LSL269" s="726"/>
      <c r="LSM269" s="726"/>
      <c r="LSN269" s="726"/>
      <c r="LSO269" s="724"/>
      <c r="LSP269" s="724"/>
      <c r="LSQ269" s="724"/>
      <c r="LSR269" s="724"/>
      <c r="LSS269" s="724"/>
      <c r="LST269" s="726"/>
      <c r="LSU269" s="726"/>
      <c r="LSV269" s="726"/>
      <c r="LSW269" s="726"/>
      <c r="LSX269" s="726"/>
      <c r="LSY269" s="724"/>
      <c r="LSZ269" s="724"/>
      <c r="LTA269" s="724"/>
      <c r="LTB269" s="724"/>
      <c r="LTC269" s="724"/>
      <c r="LTD269" s="726"/>
      <c r="LTE269" s="726"/>
      <c r="LTF269" s="726"/>
      <c r="LTG269" s="726"/>
      <c r="LTH269" s="726"/>
      <c r="LTI269" s="724"/>
      <c r="LTJ269" s="724"/>
      <c r="LTK269" s="724"/>
      <c r="LTL269" s="724"/>
      <c r="LTM269" s="724"/>
      <c r="LTN269" s="726"/>
      <c r="LTO269" s="726"/>
      <c r="LTP269" s="726"/>
      <c r="LTQ269" s="726"/>
      <c r="LTR269" s="726"/>
      <c r="LTS269" s="724"/>
      <c r="LTT269" s="724"/>
      <c r="LTU269" s="724"/>
      <c r="LTV269" s="724"/>
      <c r="LTW269" s="724"/>
      <c r="LTX269" s="726"/>
      <c r="LTY269" s="726"/>
      <c r="LTZ269" s="726"/>
      <c r="LUA269" s="726"/>
      <c r="LUB269" s="726"/>
      <c r="LUC269" s="724"/>
      <c r="LUD269" s="724"/>
      <c r="LUE269" s="724"/>
      <c r="LUF269" s="724"/>
      <c r="LUG269" s="724"/>
      <c r="LUH269" s="726"/>
      <c r="LUI269" s="726"/>
      <c r="LUJ269" s="726"/>
      <c r="LUK269" s="726"/>
      <c r="LUL269" s="726"/>
      <c r="LUM269" s="724"/>
      <c r="LUN269" s="724"/>
      <c r="LUO269" s="724"/>
      <c r="LUP269" s="724"/>
      <c r="LUQ269" s="724"/>
      <c r="LUR269" s="726"/>
      <c r="LUS269" s="726"/>
      <c r="LUT269" s="726"/>
      <c r="LUU269" s="726"/>
      <c r="LUV269" s="726"/>
      <c r="LUW269" s="724"/>
      <c r="LUX269" s="724"/>
      <c r="LUY269" s="724"/>
      <c r="LUZ269" s="724"/>
      <c r="LVA269" s="724"/>
      <c r="LVB269" s="726"/>
      <c r="LVC269" s="726"/>
      <c r="LVD269" s="726"/>
      <c r="LVE269" s="726"/>
      <c r="LVF269" s="726"/>
      <c r="LVG269" s="724"/>
      <c r="LVH269" s="724"/>
      <c r="LVI269" s="724"/>
      <c r="LVJ269" s="724"/>
      <c r="LVK269" s="724"/>
      <c r="LVL269" s="726"/>
      <c r="LVM269" s="726"/>
      <c r="LVN269" s="726"/>
      <c r="LVO269" s="726"/>
      <c r="LVP269" s="726"/>
      <c r="LVQ269" s="724"/>
      <c r="LVR269" s="724"/>
      <c r="LVS269" s="724"/>
      <c r="LVT269" s="724"/>
      <c r="LVU269" s="724"/>
      <c r="LVV269" s="726"/>
      <c r="LVW269" s="726"/>
      <c r="LVX269" s="726"/>
      <c r="LVY269" s="726"/>
      <c r="LVZ269" s="726"/>
      <c r="LWA269" s="724"/>
      <c r="LWB269" s="724"/>
      <c r="LWC269" s="724"/>
      <c r="LWD269" s="724"/>
      <c r="LWE269" s="724"/>
      <c r="LWF269" s="726"/>
      <c r="LWG269" s="726"/>
      <c r="LWH269" s="726"/>
      <c r="LWI269" s="726"/>
      <c r="LWJ269" s="726"/>
      <c r="LWK269" s="724"/>
      <c r="LWL269" s="724"/>
      <c r="LWM269" s="724"/>
      <c r="LWN269" s="724"/>
      <c r="LWO269" s="724"/>
      <c r="LWP269" s="726"/>
      <c r="LWQ269" s="726"/>
      <c r="LWR269" s="726"/>
      <c r="LWS269" s="726"/>
      <c r="LWT269" s="726"/>
      <c r="LWU269" s="724"/>
      <c r="LWV269" s="724"/>
      <c r="LWW269" s="724"/>
      <c r="LWX269" s="724"/>
      <c r="LWY269" s="724"/>
      <c r="LWZ269" s="726"/>
      <c r="LXA269" s="726"/>
      <c r="LXB269" s="726"/>
      <c r="LXC269" s="726"/>
      <c r="LXD269" s="726"/>
      <c r="LXE269" s="724"/>
      <c r="LXF269" s="724"/>
      <c r="LXG269" s="724"/>
      <c r="LXH269" s="724"/>
      <c r="LXI269" s="724"/>
      <c r="LXJ269" s="726"/>
      <c r="LXK269" s="726"/>
      <c r="LXL269" s="726"/>
      <c r="LXM269" s="726"/>
      <c r="LXN269" s="726"/>
      <c r="LXO269" s="724"/>
      <c r="LXP269" s="724"/>
      <c r="LXQ269" s="724"/>
      <c r="LXR269" s="724"/>
      <c r="LXS269" s="724"/>
      <c r="LXT269" s="726"/>
      <c r="LXU269" s="726"/>
      <c r="LXV269" s="726"/>
      <c r="LXW269" s="726"/>
      <c r="LXX269" s="726"/>
      <c r="LXY269" s="724"/>
      <c r="LXZ269" s="724"/>
      <c r="LYA269" s="724"/>
      <c r="LYB269" s="724"/>
      <c r="LYC269" s="724"/>
      <c r="LYD269" s="726"/>
      <c r="LYE269" s="726"/>
      <c r="LYF269" s="726"/>
      <c r="LYG269" s="726"/>
      <c r="LYH269" s="726"/>
      <c r="LYI269" s="724"/>
      <c r="LYJ269" s="724"/>
      <c r="LYK269" s="724"/>
      <c r="LYL269" s="724"/>
      <c r="LYM269" s="724"/>
      <c r="LYN269" s="726"/>
      <c r="LYO269" s="726"/>
      <c r="LYP269" s="726"/>
      <c r="LYQ269" s="726"/>
      <c r="LYR269" s="726"/>
      <c r="LYS269" s="724"/>
      <c r="LYT269" s="724"/>
      <c r="LYU269" s="724"/>
      <c r="LYV269" s="724"/>
      <c r="LYW269" s="724"/>
      <c r="LYX269" s="726"/>
      <c r="LYY269" s="726"/>
      <c r="LYZ269" s="726"/>
      <c r="LZA269" s="726"/>
      <c r="LZB269" s="726"/>
      <c r="LZC269" s="724"/>
      <c r="LZD269" s="724"/>
      <c r="LZE269" s="724"/>
      <c r="LZF269" s="724"/>
      <c r="LZG269" s="724"/>
      <c r="LZH269" s="726"/>
      <c r="LZI269" s="726"/>
      <c r="LZJ269" s="726"/>
      <c r="LZK269" s="726"/>
      <c r="LZL269" s="726"/>
      <c r="LZM269" s="724"/>
      <c r="LZN269" s="724"/>
      <c r="LZO269" s="724"/>
      <c r="LZP269" s="724"/>
      <c r="LZQ269" s="724"/>
      <c r="LZR269" s="726"/>
      <c r="LZS269" s="726"/>
      <c r="LZT269" s="726"/>
      <c r="LZU269" s="726"/>
      <c r="LZV269" s="726"/>
      <c r="LZW269" s="724"/>
      <c r="LZX269" s="724"/>
      <c r="LZY269" s="724"/>
      <c r="LZZ269" s="724"/>
      <c r="MAA269" s="724"/>
      <c r="MAB269" s="726"/>
      <c r="MAC269" s="726"/>
      <c r="MAD269" s="726"/>
      <c r="MAE269" s="726"/>
      <c r="MAF269" s="726"/>
      <c r="MAG269" s="724"/>
      <c r="MAH269" s="724"/>
      <c r="MAI269" s="724"/>
      <c r="MAJ269" s="724"/>
      <c r="MAK269" s="724"/>
      <c r="MAL269" s="726"/>
      <c r="MAM269" s="726"/>
      <c r="MAN269" s="726"/>
      <c r="MAO269" s="726"/>
      <c r="MAP269" s="726"/>
      <c r="MAQ269" s="724"/>
      <c r="MAR269" s="724"/>
      <c r="MAS269" s="724"/>
      <c r="MAT269" s="724"/>
      <c r="MAU269" s="724"/>
      <c r="MAV269" s="726"/>
      <c r="MAW269" s="726"/>
      <c r="MAX269" s="726"/>
      <c r="MAY269" s="726"/>
      <c r="MAZ269" s="726"/>
      <c r="MBA269" s="724"/>
      <c r="MBB269" s="724"/>
      <c r="MBC269" s="724"/>
      <c r="MBD269" s="724"/>
      <c r="MBE269" s="724"/>
      <c r="MBF269" s="726"/>
      <c r="MBG269" s="726"/>
      <c r="MBH269" s="726"/>
      <c r="MBI269" s="726"/>
      <c r="MBJ269" s="726"/>
      <c r="MBK269" s="724"/>
      <c r="MBL269" s="724"/>
      <c r="MBM269" s="724"/>
      <c r="MBN269" s="724"/>
      <c r="MBO269" s="724"/>
      <c r="MBP269" s="726"/>
      <c r="MBQ269" s="726"/>
      <c r="MBR269" s="726"/>
      <c r="MBS269" s="726"/>
      <c r="MBT269" s="726"/>
      <c r="MBU269" s="724"/>
      <c r="MBV269" s="724"/>
      <c r="MBW269" s="724"/>
      <c r="MBX269" s="724"/>
      <c r="MBY269" s="724"/>
      <c r="MBZ269" s="726"/>
      <c r="MCA269" s="726"/>
      <c r="MCB269" s="726"/>
      <c r="MCC269" s="726"/>
      <c r="MCD269" s="726"/>
      <c r="MCE269" s="724"/>
      <c r="MCF269" s="724"/>
      <c r="MCG269" s="724"/>
      <c r="MCH269" s="724"/>
      <c r="MCI269" s="724"/>
      <c r="MCJ269" s="726"/>
      <c r="MCK269" s="726"/>
      <c r="MCL269" s="726"/>
      <c r="MCM269" s="726"/>
      <c r="MCN269" s="726"/>
      <c r="MCO269" s="724"/>
      <c r="MCP269" s="724"/>
      <c r="MCQ269" s="724"/>
      <c r="MCR269" s="724"/>
      <c r="MCS269" s="724"/>
      <c r="MCT269" s="726"/>
      <c r="MCU269" s="726"/>
      <c r="MCV269" s="726"/>
      <c r="MCW269" s="726"/>
      <c r="MCX269" s="726"/>
      <c r="MCY269" s="724"/>
      <c r="MCZ269" s="724"/>
      <c r="MDA269" s="724"/>
      <c r="MDB269" s="724"/>
      <c r="MDC269" s="724"/>
      <c r="MDD269" s="726"/>
      <c r="MDE269" s="726"/>
      <c r="MDF269" s="726"/>
      <c r="MDG269" s="726"/>
      <c r="MDH269" s="726"/>
      <c r="MDI269" s="724"/>
      <c r="MDJ269" s="724"/>
      <c r="MDK269" s="724"/>
      <c r="MDL269" s="724"/>
      <c r="MDM269" s="724"/>
      <c r="MDN269" s="726"/>
      <c r="MDO269" s="726"/>
      <c r="MDP269" s="726"/>
      <c r="MDQ269" s="726"/>
      <c r="MDR269" s="726"/>
      <c r="MDS269" s="724"/>
      <c r="MDT269" s="724"/>
      <c r="MDU269" s="724"/>
      <c r="MDV269" s="724"/>
      <c r="MDW269" s="724"/>
      <c r="MDX269" s="726"/>
      <c r="MDY269" s="726"/>
      <c r="MDZ269" s="726"/>
      <c r="MEA269" s="726"/>
      <c r="MEB269" s="726"/>
      <c r="MEC269" s="724"/>
      <c r="MED269" s="724"/>
      <c r="MEE269" s="724"/>
      <c r="MEF269" s="724"/>
      <c r="MEG269" s="724"/>
      <c r="MEH269" s="726"/>
      <c r="MEI269" s="726"/>
      <c r="MEJ269" s="726"/>
      <c r="MEK269" s="726"/>
      <c r="MEL269" s="726"/>
      <c r="MEM269" s="724"/>
      <c r="MEN269" s="724"/>
      <c r="MEO269" s="724"/>
      <c r="MEP269" s="724"/>
      <c r="MEQ269" s="724"/>
      <c r="MER269" s="726"/>
      <c r="MES269" s="726"/>
      <c r="MET269" s="726"/>
      <c r="MEU269" s="726"/>
      <c r="MEV269" s="726"/>
      <c r="MEW269" s="724"/>
      <c r="MEX269" s="724"/>
      <c r="MEY269" s="724"/>
      <c r="MEZ269" s="724"/>
      <c r="MFA269" s="724"/>
      <c r="MFB269" s="726"/>
      <c r="MFC269" s="726"/>
      <c r="MFD269" s="726"/>
      <c r="MFE269" s="726"/>
      <c r="MFF269" s="726"/>
      <c r="MFG269" s="724"/>
      <c r="MFH269" s="724"/>
      <c r="MFI269" s="724"/>
      <c r="MFJ269" s="724"/>
      <c r="MFK269" s="724"/>
      <c r="MFL269" s="726"/>
      <c r="MFM269" s="726"/>
      <c r="MFN269" s="726"/>
      <c r="MFO269" s="726"/>
      <c r="MFP269" s="726"/>
      <c r="MFQ269" s="724"/>
      <c r="MFR269" s="724"/>
      <c r="MFS269" s="724"/>
      <c r="MFT269" s="724"/>
      <c r="MFU269" s="724"/>
      <c r="MFV269" s="726"/>
      <c r="MFW269" s="726"/>
      <c r="MFX269" s="726"/>
      <c r="MFY269" s="726"/>
      <c r="MFZ269" s="726"/>
      <c r="MGA269" s="724"/>
      <c r="MGB269" s="724"/>
      <c r="MGC269" s="724"/>
      <c r="MGD269" s="724"/>
      <c r="MGE269" s="724"/>
      <c r="MGF269" s="726"/>
      <c r="MGG269" s="726"/>
      <c r="MGH269" s="726"/>
      <c r="MGI269" s="726"/>
      <c r="MGJ269" s="726"/>
      <c r="MGK269" s="724"/>
      <c r="MGL269" s="724"/>
      <c r="MGM269" s="724"/>
      <c r="MGN269" s="724"/>
      <c r="MGO269" s="724"/>
      <c r="MGP269" s="726"/>
      <c r="MGQ269" s="726"/>
      <c r="MGR269" s="726"/>
      <c r="MGS269" s="726"/>
      <c r="MGT269" s="726"/>
      <c r="MGU269" s="724"/>
      <c r="MGV269" s="724"/>
      <c r="MGW269" s="724"/>
      <c r="MGX269" s="724"/>
      <c r="MGY269" s="724"/>
      <c r="MGZ269" s="726"/>
      <c r="MHA269" s="726"/>
      <c r="MHB269" s="726"/>
      <c r="MHC269" s="726"/>
      <c r="MHD269" s="726"/>
      <c r="MHE269" s="724"/>
      <c r="MHF269" s="724"/>
      <c r="MHG269" s="724"/>
      <c r="MHH269" s="724"/>
      <c r="MHI269" s="724"/>
      <c r="MHJ269" s="726"/>
      <c r="MHK269" s="726"/>
      <c r="MHL269" s="726"/>
      <c r="MHM269" s="726"/>
      <c r="MHN269" s="726"/>
      <c r="MHO269" s="724"/>
      <c r="MHP269" s="724"/>
      <c r="MHQ269" s="724"/>
      <c r="MHR269" s="724"/>
      <c r="MHS269" s="724"/>
      <c r="MHT269" s="726"/>
      <c r="MHU269" s="726"/>
      <c r="MHV269" s="726"/>
      <c r="MHW269" s="726"/>
      <c r="MHX269" s="726"/>
      <c r="MHY269" s="724"/>
      <c r="MHZ269" s="724"/>
      <c r="MIA269" s="724"/>
      <c r="MIB269" s="724"/>
      <c r="MIC269" s="724"/>
      <c r="MID269" s="726"/>
      <c r="MIE269" s="726"/>
      <c r="MIF269" s="726"/>
      <c r="MIG269" s="726"/>
      <c r="MIH269" s="726"/>
      <c r="MII269" s="724"/>
      <c r="MIJ269" s="724"/>
      <c r="MIK269" s="724"/>
      <c r="MIL269" s="724"/>
      <c r="MIM269" s="724"/>
      <c r="MIN269" s="726"/>
      <c r="MIO269" s="726"/>
      <c r="MIP269" s="726"/>
      <c r="MIQ269" s="726"/>
      <c r="MIR269" s="726"/>
      <c r="MIS269" s="724"/>
      <c r="MIT269" s="724"/>
      <c r="MIU269" s="724"/>
      <c r="MIV269" s="724"/>
      <c r="MIW269" s="724"/>
      <c r="MIX269" s="726"/>
      <c r="MIY269" s="726"/>
      <c r="MIZ269" s="726"/>
      <c r="MJA269" s="726"/>
      <c r="MJB269" s="726"/>
      <c r="MJC269" s="724"/>
      <c r="MJD269" s="724"/>
      <c r="MJE269" s="724"/>
      <c r="MJF269" s="724"/>
      <c r="MJG269" s="724"/>
      <c r="MJH269" s="726"/>
      <c r="MJI269" s="726"/>
      <c r="MJJ269" s="726"/>
      <c r="MJK269" s="726"/>
      <c r="MJL269" s="726"/>
      <c r="MJM269" s="724"/>
      <c r="MJN269" s="724"/>
      <c r="MJO269" s="724"/>
      <c r="MJP269" s="724"/>
      <c r="MJQ269" s="724"/>
      <c r="MJR269" s="726"/>
      <c r="MJS269" s="726"/>
      <c r="MJT269" s="726"/>
      <c r="MJU269" s="726"/>
      <c r="MJV269" s="726"/>
      <c r="MJW269" s="724"/>
      <c r="MJX269" s="724"/>
      <c r="MJY269" s="724"/>
      <c r="MJZ269" s="724"/>
      <c r="MKA269" s="724"/>
      <c r="MKB269" s="726"/>
      <c r="MKC269" s="726"/>
      <c r="MKD269" s="726"/>
      <c r="MKE269" s="726"/>
      <c r="MKF269" s="726"/>
      <c r="MKG269" s="724"/>
      <c r="MKH269" s="724"/>
      <c r="MKI269" s="724"/>
      <c r="MKJ269" s="724"/>
      <c r="MKK269" s="724"/>
      <c r="MKL269" s="726"/>
      <c r="MKM269" s="726"/>
      <c r="MKN269" s="726"/>
      <c r="MKO269" s="726"/>
      <c r="MKP269" s="726"/>
      <c r="MKQ269" s="724"/>
      <c r="MKR269" s="724"/>
      <c r="MKS269" s="724"/>
      <c r="MKT269" s="724"/>
      <c r="MKU269" s="724"/>
      <c r="MKV269" s="726"/>
      <c r="MKW269" s="726"/>
      <c r="MKX269" s="726"/>
      <c r="MKY269" s="726"/>
      <c r="MKZ269" s="726"/>
      <c r="MLA269" s="724"/>
      <c r="MLB269" s="724"/>
      <c r="MLC269" s="724"/>
      <c r="MLD269" s="724"/>
      <c r="MLE269" s="724"/>
      <c r="MLF269" s="726"/>
      <c r="MLG269" s="726"/>
      <c r="MLH269" s="726"/>
      <c r="MLI269" s="726"/>
      <c r="MLJ269" s="726"/>
      <c r="MLK269" s="724"/>
      <c r="MLL269" s="724"/>
      <c r="MLM269" s="724"/>
      <c r="MLN269" s="724"/>
      <c r="MLO269" s="724"/>
      <c r="MLP269" s="726"/>
      <c r="MLQ269" s="726"/>
      <c r="MLR269" s="726"/>
      <c r="MLS269" s="726"/>
      <c r="MLT269" s="726"/>
      <c r="MLU269" s="724"/>
      <c r="MLV269" s="724"/>
      <c r="MLW269" s="724"/>
      <c r="MLX269" s="724"/>
      <c r="MLY269" s="724"/>
      <c r="MLZ269" s="726"/>
      <c r="MMA269" s="726"/>
      <c r="MMB269" s="726"/>
      <c r="MMC269" s="726"/>
      <c r="MMD269" s="726"/>
      <c r="MME269" s="724"/>
      <c r="MMF269" s="724"/>
      <c r="MMG269" s="724"/>
      <c r="MMH269" s="724"/>
      <c r="MMI269" s="724"/>
      <c r="MMJ269" s="726"/>
      <c r="MMK269" s="726"/>
      <c r="MML269" s="726"/>
      <c r="MMM269" s="726"/>
      <c r="MMN269" s="726"/>
      <c r="MMO269" s="724"/>
      <c r="MMP269" s="724"/>
      <c r="MMQ269" s="724"/>
      <c r="MMR269" s="724"/>
      <c r="MMS269" s="724"/>
      <c r="MMT269" s="726"/>
      <c r="MMU269" s="726"/>
      <c r="MMV269" s="726"/>
      <c r="MMW269" s="726"/>
      <c r="MMX269" s="726"/>
      <c r="MMY269" s="724"/>
      <c r="MMZ269" s="724"/>
      <c r="MNA269" s="724"/>
      <c r="MNB269" s="724"/>
      <c r="MNC269" s="724"/>
      <c r="MND269" s="726"/>
      <c r="MNE269" s="726"/>
      <c r="MNF269" s="726"/>
      <c r="MNG269" s="726"/>
      <c r="MNH269" s="726"/>
      <c r="MNI269" s="724"/>
      <c r="MNJ269" s="724"/>
      <c r="MNK269" s="724"/>
      <c r="MNL269" s="724"/>
      <c r="MNM269" s="724"/>
      <c r="MNN269" s="726"/>
      <c r="MNO269" s="726"/>
      <c r="MNP269" s="726"/>
      <c r="MNQ269" s="726"/>
      <c r="MNR269" s="726"/>
      <c r="MNS269" s="724"/>
      <c r="MNT269" s="724"/>
      <c r="MNU269" s="724"/>
      <c r="MNV269" s="724"/>
      <c r="MNW269" s="724"/>
      <c r="MNX269" s="726"/>
      <c r="MNY269" s="726"/>
      <c r="MNZ269" s="726"/>
      <c r="MOA269" s="726"/>
      <c r="MOB269" s="726"/>
      <c r="MOC269" s="724"/>
      <c r="MOD269" s="724"/>
      <c r="MOE269" s="724"/>
      <c r="MOF269" s="724"/>
      <c r="MOG269" s="724"/>
      <c r="MOH269" s="726"/>
      <c r="MOI269" s="726"/>
      <c r="MOJ269" s="726"/>
      <c r="MOK269" s="726"/>
      <c r="MOL269" s="726"/>
      <c r="MOM269" s="724"/>
      <c r="MON269" s="724"/>
      <c r="MOO269" s="724"/>
      <c r="MOP269" s="724"/>
      <c r="MOQ269" s="724"/>
      <c r="MOR269" s="726"/>
      <c r="MOS269" s="726"/>
      <c r="MOT269" s="726"/>
      <c r="MOU269" s="726"/>
      <c r="MOV269" s="726"/>
      <c r="MOW269" s="724"/>
      <c r="MOX269" s="724"/>
      <c r="MOY269" s="724"/>
      <c r="MOZ269" s="724"/>
      <c r="MPA269" s="724"/>
      <c r="MPB269" s="726"/>
      <c r="MPC269" s="726"/>
      <c r="MPD269" s="726"/>
      <c r="MPE269" s="726"/>
      <c r="MPF269" s="726"/>
      <c r="MPG269" s="724"/>
      <c r="MPH269" s="724"/>
      <c r="MPI269" s="724"/>
      <c r="MPJ269" s="724"/>
      <c r="MPK269" s="724"/>
      <c r="MPL269" s="726"/>
      <c r="MPM269" s="726"/>
      <c r="MPN269" s="726"/>
      <c r="MPO269" s="726"/>
      <c r="MPP269" s="726"/>
      <c r="MPQ269" s="724"/>
      <c r="MPR269" s="724"/>
      <c r="MPS269" s="724"/>
      <c r="MPT269" s="724"/>
      <c r="MPU269" s="724"/>
      <c r="MPV269" s="726"/>
      <c r="MPW269" s="726"/>
      <c r="MPX269" s="726"/>
      <c r="MPY269" s="726"/>
      <c r="MPZ269" s="726"/>
      <c r="MQA269" s="724"/>
      <c r="MQB269" s="724"/>
      <c r="MQC269" s="724"/>
      <c r="MQD269" s="724"/>
      <c r="MQE269" s="724"/>
      <c r="MQF269" s="726"/>
      <c r="MQG269" s="726"/>
      <c r="MQH269" s="726"/>
      <c r="MQI269" s="726"/>
      <c r="MQJ269" s="726"/>
      <c r="MQK269" s="724"/>
      <c r="MQL269" s="724"/>
      <c r="MQM269" s="724"/>
      <c r="MQN269" s="724"/>
      <c r="MQO269" s="724"/>
      <c r="MQP269" s="726"/>
      <c r="MQQ269" s="726"/>
      <c r="MQR269" s="726"/>
      <c r="MQS269" s="726"/>
      <c r="MQT269" s="726"/>
      <c r="MQU269" s="724"/>
      <c r="MQV269" s="724"/>
      <c r="MQW269" s="724"/>
      <c r="MQX269" s="724"/>
      <c r="MQY269" s="724"/>
      <c r="MQZ269" s="726"/>
      <c r="MRA269" s="726"/>
      <c r="MRB269" s="726"/>
      <c r="MRC269" s="726"/>
      <c r="MRD269" s="726"/>
      <c r="MRE269" s="724"/>
      <c r="MRF269" s="724"/>
      <c r="MRG269" s="724"/>
      <c r="MRH269" s="724"/>
      <c r="MRI269" s="724"/>
      <c r="MRJ269" s="726"/>
      <c r="MRK269" s="726"/>
      <c r="MRL269" s="726"/>
      <c r="MRM269" s="726"/>
      <c r="MRN269" s="726"/>
      <c r="MRO269" s="724"/>
      <c r="MRP269" s="724"/>
      <c r="MRQ269" s="724"/>
      <c r="MRR269" s="724"/>
      <c r="MRS269" s="724"/>
      <c r="MRT269" s="726"/>
      <c r="MRU269" s="726"/>
      <c r="MRV269" s="726"/>
      <c r="MRW269" s="726"/>
      <c r="MRX269" s="726"/>
      <c r="MRY269" s="724"/>
      <c r="MRZ269" s="724"/>
      <c r="MSA269" s="724"/>
      <c r="MSB269" s="724"/>
      <c r="MSC269" s="724"/>
      <c r="MSD269" s="726"/>
      <c r="MSE269" s="726"/>
      <c r="MSF269" s="726"/>
      <c r="MSG269" s="726"/>
      <c r="MSH269" s="726"/>
      <c r="MSI269" s="724"/>
      <c r="MSJ269" s="724"/>
      <c r="MSK269" s="724"/>
      <c r="MSL269" s="724"/>
      <c r="MSM269" s="724"/>
      <c r="MSN269" s="726"/>
      <c r="MSO269" s="726"/>
      <c r="MSP269" s="726"/>
      <c r="MSQ269" s="726"/>
      <c r="MSR269" s="726"/>
      <c r="MSS269" s="724"/>
      <c r="MST269" s="724"/>
      <c r="MSU269" s="724"/>
      <c r="MSV269" s="724"/>
      <c r="MSW269" s="724"/>
      <c r="MSX269" s="726"/>
      <c r="MSY269" s="726"/>
      <c r="MSZ269" s="726"/>
      <c r="MTA269" s="726"/>
      <c r="MTB269" s="726"/>
      <c r="MTC269" s="724"/>
      <c r="MTD269" s="724"/>
      <c r="MTE269" s="724"/>
      <c r="MTF269" s="724"/>
      <c r="MTG269" s="724"/>
      <c r="MTH269" s="726"/>
      <c r="MTI269" s="726"/>
      <c r="MTJ269" s="726"/>
      <c r="MTK269" s="726"/>
      <c r="MTL269" s="726"/>
      <c r="MTM269" s="724"/>
      <c r="MTN269" s="724"/>
      <c r="MTO269" s="724"/>
      <c r="MTP269" s="724"/>
      <c r="MTQ269" s="724"/>
      <c r="MTR269" s="726"/>
      <c r="MTS269" s="726"/>
      <c r="MTT269" s="726"/>
      <c r="MTU269" s="726"/>
      <c r="MTV269" s="726"/>
      <c r="MTW269" s="724"/>
      <c r="MTX269" s="724"/>
      <c r="MTY269" s="724"/>
      <c r="MTZ269" s="724"/>
      <c r="MUA269" s="724"/>
      <c r="MUB269" s="726"/>
      <c r="MUC269" s="726"/>
      <c r="MUD269" s="726"/>
      <c r="MUE269" s="726"/>
      <c r="MUF269" s="726"/>
      <c r="MUG269" s="724"/>
      <c r="MUH269" s="724"/>
      <c r="MUI269" s="724"/>
      <c r="MUJ269" s="724"/>
      <c r="MUK269" s="724"/>
      <c r="MUL269" s="726"/>
      <c r="MUM269" s="726"/>
      <c r="MUN269" s="726"/>
      <c r="MUO269" s="726"/>
      <c r="MUP269" s="726"/>
      <c r="MUQ269" s="724"/>
      <c r="MUR269" s="724"/>
      <c r="MUS269" s="724"/>
      <c r="MUT269" s="724"/>
      <c r="MUU269" s="724"/>
      <c r="MUV269" s="726"/>
      <c r="MUW269" s="726"/>
      <c r="MUX269" s="726"/>
      <c r="MUY269" s="726"/>
      <c r="MUZ269" s="726"/>
      <c r="MVA269" s="724"/>
      <c r="MVB269" s="724"/>
      <c r="MVC269" s="724"/>
      <c r="MVD269" s="724"/>
      <c r="MVE269" s="724"/>
      <c r="MVF269" s="726"/>
      <c r="MVG269" s="726"/>
      <c r="MVH269" s="726"/>
      <c r="MVI269" s="726"/>
      <c r="MVJ269" s="726"/>
      <c r="MVK269" s="724"/>
      <c r="MVL269" s="724"/>
      <c r="MVM269" s="724"/>
      <c r="MVN269" s="724"/>
      <c r="MVO269" s="724"/>
      <c r="MVP269" s="726"/>
      <c r="MVQ269" s="726"/>
      <c r="MVR269" s="726"/>
      <c r="MVS269" s="726"/>
      <c r="MVT269" s="726"/>
      <c r="MVU269" s="724"/>
      <c r="MVV269" s="724"/>
      <c r="MVW269" s="724"/>
      <c r="MVX269" s="724"/>
      <c r="MVY269" s="724"/>
      <c r="MVZ269" s="726"/>
      <c r="MWA269" s="726"/>
      <c r="MWB269" s="726"/>
      <c r="MWC269" s="726"/>
      <c r="MWD269" s="726"/>
      <c r="MWE269" s="724"/>
      <c r="MWF269" s="724"/>
      <c r="MWG269" s="724"/>
      <c r="MWH269" s="724"/>
      <c r="MWI269" s="724"/>
      <c r="MWJ269" s="726"/>
      <c r="MWK269" s="726"/>
      <c r="MWL269" s="726"/>
      <c r="MWM269" s="726"/>
      <c r="MWN269" s="726"/>
      <c r="MWO269" s="724"/>
      <c r="MWP269" s="724"/>
      <c r="MWQ269" s="724"/>
      <c r="MWR269" s="724"/>
      <c r="MWS269" s="724"/>
      <c r="MWT269" s="726"/>
      <c r="MWU269" s="726"/>
      <c r="MWV269" s="726"/>
      <c r="MWW269" s="726"/>
      <c r="MWX269" s="726"/>
      <c r="MWY269" s="724"/>
      <c r="MWZ269" s="724"/>
      <c r="MXA269" s="724"/>
      <c r="MXB269" s="724"/>
      <c r="MXC269" s="724"/>
      <c r="MXD269" s="726"/>
      <c r="MXE269" s="726"/>
      <c r="MXF269" s="726"/>
      <c r="MXG269" s="726"/>
      <c r="MXH269" s="726"/>
      <c r="MXI269" s="724"/>
      <c r="MXJ269" s="724"/>
      <c r="MXK269" s="724"/>
      <c r="MXL269" s="724"/>
      <c r="MXM269" s="724"/>
      <c r="MXN269" s="726"/>
      <c r="MXO269" s="726"/>
      <c r="MXP269" s="726"/>
      <c r="MXQ269" s="726"/>
      <c r="MXR269" s="726"/>
      <c r="MXS269" s="724"/>
      <c r="MXT269" s="724"/>
      <c r="MXU269" s="724"/>
      <c r="MXV269" s="724"/>
      <c r="MXW269" s="724"/>
      <c r="MXX269" s="726"/>
      <c r="MXY269" s="726"/>
      <c r="MXZ269" s="726"/>
      <c r="MYA269" s="726"/>
      <c r="MYB269" s="726"/>
      <c r="MYC269" s="724"/>
      <c r="MYD269" s="724"/>
      <c r="MYE269" s="724"/>
      <c r="MYF269" s="724"/>
      <c r="MYG269" s="724"/>
      <c r="MYH269" s="726"/>
      <c r="MYI269" s="726"/>
      <c r="MYJ269" s="726"/>
      <c r="MYK269" s="726"/>
      <c r="MYL269" s="726"/>
      <c r="MYM269" s="724"/>
      <c r="MYN269" s="724"/>
      <c r="MYO269" s="724"/>
      <c r="MYP269" s="724"/>
      <c r="MYQ269" s="724"/>
      <c r="MYR269" s="726"/>
      <c r="MYS269" s="726"/>
      <c r="MYT269" s="726"/>
      <c r="MYU269" s="726"/>
      <c r="MYV269" s="726"/>
      <c r="MYW269" s="724"/>
      <c r="MYX269" s="724"/>
      <c r="MYY269" s="724"/>
      <c r="MYZ269" s="724"/>
      <c r="MZA269" s="724"/>
      <c r="MZB269" s="726"/>
      <c r="MZC269" s="726"/>
      <c r="MZD269" s="726"/>
      <c r="MZE269" s="726"/>
      <c r="MZF269" s="726"/>
      <c r="MZG269" s="724"/>
      <c r="MZH269" s="724"/>
      <c r="MZI269" s="724"/>
      <c r="MZJ269" s="724"/>
      <c r="MZK269" s="724"/>
      <c r="MZL269" s="726"/>
      <c r="MZM269" s="726"/>
      <c r="MZN269" s="726"/>
      <c r="MZO269" s="726"/>
      <c r="MZP269" s="726"/>
      <c r="MZQ269" s="724"/>
      <c r="MZR269" s="724"/>
      <c r="MZS269" s="724"/>
      <c r="MZT269" s="724"/>
      <c r="MZU269" s="724"/>
      <c r="MZV269" s="726"/>
      <c r="MZW269" s="726"/>
      <c r="MZX269" s="726"/>
      <c r="MZY269" s="726"/>
      <c r="MZZ269" s="726"/>
      <c r="NAA269" s="724"/>
      <c r="NAB269" s="724"/>
      <c r="NAC269" s="724"/>
      <c r="NAD269" s="724"/>
      <c r="NAE269" s="724"/>
      <c r="NAF269" s="726"/>
      <c r="NAG269" s="726"/>
      <c r="NAH269" s="726"/>
      <c r="NAI269" s="726"/>
      <c r="NAJ269" s="726"/>
      <c r="NAK269" s="724"/>
      <c r="NAL269" s="724"/>
      <c r="NAM269" s="724"/>
      <c r="NAN269" s="724"/>
      <c r="NAO269" s="724"/>
      <c r="NAP269" s="726"/>
      <c r="NAQ269" s="726"/>
      <c r="NAR269" s="726"/>
      <c r="NAS269" s="726"/>
      <c r="NAT269" s="726"/>
      <c r="NAU269" s="724"/>
      <c r="NAV269" s="724"/>
      <c r="NAW269" s="724"/>
      <c r="NAX269" s="724"/>
      <c r="NAY269" s="724"/>
      <c r="NAZ269" s="726"/>
      <c r="NBA269" s="726"/>
      <c r="NBB269" s="726"/>
      <c r="NBC269" s="726"/>
      <c r="NBD269" s="726"/>
      <c r="NBE269" s="724"/>
      <c r="NBF269" s="724"/>
      <c r="NBG269" s="724"/>
      <c r="NBH269" s="724"/>
      <c r="NBI269" s="724"/>
      <c r="NBJ269" s="726"/>
      <c r="NBK269" s="726"/>
      <c r="NBL269" s="726"/>
      <c r="NBM269" s="726"/>
      <c r="NBN269" s="726"/>
      <c r="NBO269" s="724"/>
      <c r="NBP269" s="724"/>
      <c r="NBQ269" s="724"/>
      <c r="NBR269" s="724"/>
      <c r="NBS269" s="724"/>
      <c r="NBT269" s="726"/>
      <c r="NBU269" s="726"/>
      <c r="NBV269" s="726"/>
      <c r="NBW269" s="726"/>
      <c r="NBX269" s="726"/>
      <c r="NBY269" s="724"/>
      <c r="NBZ269" s="724"/>
      <c r="NCA269" s="724"/>
      <c r="NCB269" s="724"/>
      <c r="NCC269" s="724"/>
      <c r="NCD269" s="726"/>
      <c r="NCE269" s="726"/>
      <c r="NCF269" s="726"/>
      <c r="NCG269" s="726"/>
      <c r="NCH269" s="726"/>
      <c r="NCI269" s="724"/>
      <c r="NCJ269" s="724"/>
      <c r="NCK269" s="724"/>
      <c r="NCL269" s="724"/>
      <c r="NCM269" s="724"/>
      <c r="NCN269" s="726"/>
      <c r="NCO269" s="726"/>
      <c r="NCP269" s="726"/>
      <c r="NCQ269" s="726"/>
      <c r="NCR269" s="726"/>
      <c r="NCS269" s="724"/>
      <c r="NCT269" s="724"/>
      <c r="NCU269" s="724"/>
      <c r="NCV269" s="724"/>
      <c r="NCW269" s="724"/>
      <c r="NCX269" s="726"/>
      <c r="NCY269" s="726"/>
      <c r="NCZ269" s="726"/>
      <c r="NDA269" s="726"/>
      <c r="NDB269" s="726"/>
      <c r="NDC269" s="724"/>
      <c r="NDD269" s="724"/>
      <c r="NDE269" s="724"/>
      <c r="NDF269" s="724"/>
      <c r="NDG269" s="724"/>
      <c r="NDH269" s="726"/>
      <c r="NDI269" s="726"/>
      <c r="NDJ269" s="726"/>
      <c r="NDK269" s="726"/>
      <c r="NDL269" s="726"/>
      <c r="NDM269" s="724"/>
      <c r="NDN269" s="724"/>
      <c r="NDO269" s="724"/>
      <c r="NDP269" s="724"/>
      <c r="NDQ269" s="724"/>
      <c r="NDR269" s="726"/>
      <c r="NDS269" s="726"/>
      <c r="NDT269" s="726"/>
      <c r="NDU269" s="726"/>
      <c r="NDV269" s="726"/>
      <c r="NDW269" s="724"/>
      <c r="NDX269" s="724"/>
      <c r="NDY269" s="724"/>
      <c r="NDZ269" s="724"/>
      <c r="NEA269" s="724"/>
      <c r="NEB269" s="726"/>
      <c r="NEC269" s="726"/>
      <c r="NED269" s="726"/>
      <c r="NEE269" s="726"/>
      <c r="NEF269" s="726"/>
      <c r="NEG269" s="724"/>
      <c r="NEH269" s="724"/>
      <c r="NEI269" s="724"/>
      <c r="NEJ269" s="724"/>
      <c r="NEK269" s="724"/>
      <c r="NEL269" s="726"/>
      <c r="NEM269" s="726"/>
      <c r="NEN269" s="726"/>
      <c r="NEO269" s="726"/>
      <c r="NEP269" s="726"/>
      <c r="NEQ269" s="724"/>
      <c r="NER269" s="724"/>
      <c r="NES269" s="724"/>
      <c r="NET269" s="724"/>
      <c r="NEU269" s="724"/>
      <c r="NEV269" s="726"/>
      <c r="NEW269" s="726"/>
      <c r="NEX269" s="726"/>
      <c r="NEY269" s="726"/>
      <c r="NEZ269" s="726"/>
      <c r="NFA269" s="724"/>
      <c r="NFB269" s="724"/>
      <c r="NFC269" s="724"/>
      <c r="NFD269" s="724"/>
      <c r="NFE269" s="724"/>
      <c r="NFF269" s="726"/>
      <c r="NFG269" s="726"/>
      <c r="NFH269" s="726"/>
      <c r="NFI269" s="726"/>
      <c r="NFJ269" s="726"/>
      <c r="NFK269" s="724"/>
      <c r="NFL269" s="724"/>
      <c r="NFM269" s="724"/>
      <c r="NFN269" s="724"/>
      <c r="NFO269" s="724"/>
      <c r="NFP269" s="726"/>
      <c r="NFQ269" s="726"/>
      <c r="NFR269" s="726"/>
      <c r="NFS269" s="726"/>
      <c r="NFT269" s="726"/>
      <c r="NFU269" s="724"/>
      <c r="NFV269" s="724"/>
      <c r="NFW269" s="724"/>
      <c r="NFX269" s="724"/>
      <c r="NFY269" s="724"/>
      <c r="NFZ269" s="726"/>
      <c r="NGA269" s="726"/>
      <c r="NGB269" s="726"/>
      <c r="NGC269" s="726"/>
      <c r="NGD269" s="726"/>
      <c r="NGE269" s="724"/>
      <c r="NGF269" s="724"/>
      <c r="NGG269" s="724"/>
      <c r="NGH269" s="724"/>
      <c r="NGI269" s="724"/>
      <c r="NGJ269" s="726"/>
      <c r="NGK269" s="726"/>
      <c r="NGL269" s="726"/>
      <c r="NGM269" s="726"/>
      <c r="NGN269" s="726"/>
      <c r="NGO269" s="724"/>
      <c r="NGP269" s="724"/>
      <c r="NGQ269" s="724"/>
      <c r="NGR269" s="724"/>
      <c r="NGS269" s="724"/>
      <c r="NGT269" s="726"/>
      <c r="NGU269" s="726"/>
      <c r="NGV269" s="726"/>
      <c r="NGW269" s="726"/>
      <c r="NGX269" s="726"/>
      <c r="NGY269" s="724"/>
      <c r="NGZ269" s="724"/>
      <c r="NHA269" s="724"/>
      <c r="NHB269" s="724"/>
      <c r="NHC269" s="724"/>
      <c r="NHD269" s="726"/>
      <c r="NHE269" s="726"/>
      <c r="NHF269" s="726"/>
      <c r="NHG269" s="726"/>
      <c r="NHH269" s="726"/>
      <c r="NHI269" s="724"/>
      <c r="NHJ269" s="724"/>
      <c r="NHK269" s="724"/>
      <c r="NHL269" s="724"/>
      <c r="NHM269" s="724"/>
      <c r="NHN269" s="726"/>
      <c r="NHO269" s="726"/>
      <c r="NHP269" s="726"/>
      <c r="NHQ269" s="726"/>
      <c r="NHR269" s="726"/>
      <c r="NHS269" s="724"/>
      <c r="NHT269" s="724"/>
      <c r="NHU269" s="724"/>
      <c r="NHV269" s="724"/>
      <c r="NHW269" s="724"/>
      <c r="NHX269" s="726"/>
      <c r="NHY269" s="726"/>
      <c r="NHZ269" s="726"/>
      <c r="NIA269" s="726"/>
      <c r="NIB269" s="726"/>
      <c r="NIC269" s="724"/>
      <c r="NID269" s="724"/>
      <c r="NIE269" s="724"/>
      <c r="NIF269" s="724"/>
      <c r="NIG269" s="724"/>
      <c r="NIH269" s="726"/>
      <c r="NII269" s="726"/>
      <c r="NIJ269" s="726"/>
      <c r="NIK269" s="726"/>
      <c r="NIL269" s="726"/>
      <c r="NIM269" s="724"/>
      <c r="NIN269" s="724"/>
      <c r="NIO269" s="724"/>
      <c r="NIP269" s="724"/>
      <c r="NIQ269" s="724"/>
      <c r="NIR269" s="726"/>
      <c r="NIS269" s="726"/>
      <c r="NIT269" s="726"/>
      <c r="NIU269" s="726"/>
      <c r="NIV269" s="726"/>
      <c r="NIW269" s="724"/>
      <c r="NIX269" s="724"/>
      <c r="NIY269" s="724"/>
      <c r="NIZ269" s="724"/>
      <c r="NJA269" s="724"/>
      <c r="NJB269" s="726"/>
      <c r="NJC269" s="726"/>
      <c r="NJD269" s="726"/>
      <c r="NJE269" s="726"/>
      <c r="NJF269" s="726"/>
      <c r="NJG269" s="724"/>
      <c r="NJH269" s="724"/>
      <c r="NJI269" s="724"/>
      <c r="NJJ269" s="724"/>
      <c r="NJK269" s="724"/>
      <c r="NJL269" s="726"/>
      <c r="NJM269" s="726"/>
      <c r="NJN269" s="726"/>
      <c r="NJO269" s="726"/>
      <c r="NJP269" s="726"/>
      <c r="NJQ269" s="724"/>
      <c r="NJR269" s="724"/>
      <c r="NJS269" s="724"/>
      <c r="NJT269" s="724"/>
      <c r="NJU269" s="724"/>
      <c r="NJV269" s="726"/>
      <c r="NJW269" s="726"/>
      <c r="NJX269" s="726"/>
      <c r="NJY269" s="726"/>
      <c r="NJZ269" s="726"/>
      <c r="NKA269" s="724"/>
      <c r="NKB269" s="724"/>
      <c r="NKC269" s="724"/>
      <c r="NKD269" s="724"/>
      <c r="NKE269" s="724"/>
      <c r="NKF269" s="726"/>
      <c r="NKG269" s="726"/>
      <c r="NKH269" s="726"/>
      <c r="NKI269" s="726"/>
      <c r="NKJ269" s="726"/>
      <c r="NKK269" s="724"/>
      <c r="NKL269" s="724"/>
      <c r="NKM269" s="724"/>
      <c r="NKN269" s="724"/>
      <c r="NKO269" s="724"/>
      <c r="NKP269" s="726"/>
      <c r="NKQ269" s="726"/>
      <c r="NKR269" s="726"/>
      <c r="NKS269" s="726"/>
      <c r="NKT269" s="726"/>
      <c r="NKU269" s="724"/>
      <c r="NKV269" s="724"/>
      <c r="NKW269" s="724"/>
      <c r="NKX269" s="724"/>
      <c r="NKY269" s="724"/>
      <c r="NKZ269" s="726"/>
      <c r="NLA269" s="726"/>
      <c r="NLB269" s="726"/>
      <c r="NLC269" s="726"/>
      <c r="NLD269" s="726"/>
      <c r="NLE269" s="724"/>
      <c r="NLF269" s="724"/>
      <c r="NLG269" s="724"/>
      <c r="NLH269" s="724"/>
      <c r="NLI269" s="724"/>
      <c r="NLJ269" s="726"/>
      <c r="NLK269" s="726"/>
      <c r="NLL269" s="726"/>
      <c r="NLM269" s="726"/>
      <c r="NLN269" s="726"/>
      <c r="NLO269" s="724"/>
      <c r="NLP269" s="724"/>
      <c r="NLQ269" s="724"/>
      <c r="NLR269" s="724"/>
      <c r="NLS269" s="724"/>
      <c r="NLT269" s="726"/>
      <c r="NLU269" s="726"/>
      <c r="NLV269" s="726"/>
      <c r="NLW269" s="726"/>
      <c r="NLX269" s="726"/>
      <c r="NLY269" s="724"/>
      <c r="NLZ269" s="724"/>
      <c r="NMA269" s="724"/>
      <c r="NMB269" s="724"/>
      <c r="NMC269" s="724"/>
      <c r="NMD269" s="726"/>
      <c r="NME269" s="726"/>
      <c r="NMF269" s="726"/>
      <c r="NMG269" s="726"/>
      <c r="NMH269" s="726"/>
      <c r="NMI269" s="724"/>
      <c r="NMJ269" s="724"/>
      <c r="NMK269" s="724"/>
      <c r="NML269" s="724"/>
      <c r="NMM269" s="724"/>
      <c r="NMN269" s="726"/>
      <c r="NMO269" s="726"/>
      <c r="NMP269" s="726"/>
      <c r="NMQ269" s="726"/>
      <c r="NMR269" s="726"/>
      <c r="NMS269" s="724"/>
      <c r="NMT269" s="724"/>
      <c r="NMU269" s="724"/>
      <c r="NMV269" s="724"/>
      <c r="NMW269" s="724"/>
      <c r="NMX269" s="726"/>
      <c r="NMY269" s="726"/>
      <c r="NMZ269" s="726"/>
      <c r="NNA269" s="726"/>
      <c r="NNB269" s="726"/>
      <c r="NNC269" s="724"/>
      <c r="NND269" s="724"/>
      <c r="NNE269" s="724"/>
      <c r="NNF269" s="724"/>
      <c r="NNG269" s="724"/>
      <c r="NNH269" s="726"/>
      <c r="NNI269" s="726"/>
      <c r="NNJ269" s="726"/>
      <c r="NNK269" s="726"/>
      <c r="NNL269" s="726"/>
      <c r="NNM269" s="724"/>
      <c r="NNN269" s="724"/>
      <c r="NNO269" s="724"/>
      <c r="NNP269" s="724"/>
      <c r="NNQ269" s="724"/>
      <c r="NNR269" s="726"/>
      <c r="NNS269" s="726"/>
      <c r="NNT269" s="726"/>
      <c r="NNU269" s="726"/>
      <c r="NNV269" s="726"/>
      <c r="NNW269" s="724"/>
      <c r="NNX269" s="724"/>
      <c r="NNY269" s="724"/>
      <c r="NNZ269" s="724"/>
      <c r="NOA269" s="724"/>
      <c r="NOB269" s="726"/>
      <c r="NOC269" s="726"/>
      <c r="NOD269" s="726"/>
      <c r="NOE269" s="726"/>
      <c r="NOF269" s="726"/>
      <c r="NOG269" s="724"/>
      <c r="NOH269" s="724"/>
      <c r="NOI269" s="724"/>
      <c r="NOJ269" s="724"/>
      <c r="NOK269" s="724"/>
      <c r="NOL269" s="726"/>
      <c r="NOM269" s="726"/>
      <c r="NON269" s="726"/>
      <c r="NOO269" s="726"/>
      <c r="NOP269" s="726"/>
      <c r="NOQ269" s="724"/>
      <c r="NOR269" s="724"/>
      <c r="NOS269" s="724"/>
      <c r="NOT269" s="724"/>
      <c r="NOU269" s="724"/>
      <c r="NOV269" s="726"/>
      <c r="NOW269" s="726"/>
      <c r="NOX269" s="726"/>
      <c r="NOY269" s="726"/>
      <c r="NOZ269" s="726"/>
      <c r="NPA269" s="724"/>
      <c r="NPB269" s="724"/>
      <c r="NPC269" s="724"/>
      <c r="NPD269" s="724"/>
      <c r="NPE269" s="724"/>
      <c r="NPF269" s="726"/>
      <c r="NPG269" s="726"/>
      <c r="NPH269" s="726"/>
      <c r="NPI269" s="726"/>
      <c r="NPJ269" s="726"/>
      <c r="NPK269" s="724"/>
      <c r="NPL269" s="724"/>
      <c r="NPM269" s="724"/>
      <c r="NPN269" s="724"/>
      <c r="NPO269" s="724"/>
      <c r="NPP269" s="726"/>
      <c r="NPQ269" s="726"/>
      <c r="NPR269" s="726"/>
      <c r="NPS269" s="726"/>
      <c r="NPT269" s="726"/>
      <c r="NPU269" s="724"/>
      <c r="NPV269" s="724"/>
      <c r="NPW269" s="724"/>
      <c r="NPX269" s="724"/>
      <c r="NPY269" s="724"/>
      <c r="NPZ269" s="726"/>
      <c r="NQA269" s="726"/>
      <c r="NQB269" s="726"/>
      <c r="NQC269" s="726"/>
      <c r="NQD269" s="726"/>
      <c r="NQE269" s="724"/>
      <c r="NQF269" s="724"/>
      <c r="NQG269" s="724"/>
      <c r="NQH269" s="724"/>
      <c r="NQI269" s="724"/>
      <c r="NQJ269" s="726"/>
      <c r="NQK269" s="726"/>
      <c r="NQL269" s="726"/>
      <c r="NQM269" s="726"/>
      <c r="NQN269" s="726"/>
      <c r="NQO269" s="724"/>
      <c r="NQP269" s="724"/>
      <c r="NQQ269" s="724"/>
      <c r="NQR269" s="724"/>
      <c r="NQS269" s="724"/>
      <c r="NQT269" s="726"/>
      <c r="NQU269" s="726"/>
      <c r="NQV269" s="726"/>
      <c r="NQW269" s="726"/>
      <c r="NQX269" s="726"/>
      <c r="NQY269" s="724"/>
      <c r="NQZ269" s="724"/>
      <c r="NRA269" s="724"/>
      <c r="NRB269" s="724"/>
      <c r="NRC269" s="724"/>
      <c r="NRD269" s="726"/>
      <c r="NRE269" s="726"/>
      <c r="NRF269" s="726"/>
      <c r="NRG269" s="726"/>
      <c r="NRH269" s="726"/>
      <c r="NRI269" s="724"/>
      <c r="NRJ269" s="724"/>
      <c r="NRK269" s="724"/>
      <c r="NRL269" s="724"/>
      <c r="NRM269" s="724"/>
      <c r="NRN269" s="726"/>
      <c r="NRO269" s="726"/>
      <c r="NRP269" s="726"/>
      <c r="NRQ269" s="726"/>
      <c r="NRR269" s="726"/>
      <c r="NRS269" s="724"/>
      <c r="NRT269" s="724"/>
      <c r="NRU269" s="724"/>
      <c r="NRV269" s="724"/>
      <c r="NRW269" s="724"/>
      <c r="NRX269" s="726"/>
      <c r="NRY269" s="726"/>
      <c r="NRZ269" s="726"/>
      <c r="NSA269" s="726"/>
      <c r="NSB269" s="726"/>
      <c r="NSC269" s="724"/>
      <c r="NSD269" s="724"/>
      <c r="NSE269" s="724"/>
      <c r="NSF269" s="724"/>
      <c r="NSG269" s="724"/>
      <c r="NSH269" s="726"/>
      <c r="NSI269" s="726"/>
      <c r="NSJ269" s="726"/>
      <c r="NSK269" s="726"/>
      <c r="NSL269" s="726"/>
      <c r="NSM269" s="724"/>
      <c r="NSN269" s="724"/>
      <c r="NSO269" s="724"/>
      <c r="NSP269" s="724"/>
      <c r="NSQ269" s="724"/>
      <c r="NSR269" s="726"/>
      <c r="NSS269" s="726"/>
      <c r="NST269" s="726"/>
      <c r="NSU269" s="726"/>
      <c r="NSV269" s="726"/>
      <c r="NSW269" s="724"/>
      <c r="NSX269" s="724"/>
      <c r="NSY269" s="724"/>
      <c r="NSZ269" s="724"/>
      <c r="NTA269" s="724"/>
      <c r="NTB269" s="726"/>
      <c r="NTC269" s="726"/>
      <c r="NTD269" s="726"/>
      <c r="NTE269" s="726"/>
      <c r="NTF269" s="726"/>
      <c r="NTG269" s="724"/>
      <c r="NTH269" s="724"/>
      <c r="NTI269" s="724"/>
      <c r="NTJ269" s="724"/>
      <c r="NTK269" s="724"/>
      <c r="NTL269" s="726"/>
      <c r="NTM269" s="726"/>
      <c r="NTN269" s="726"/>
      <c r="NTO269" s="726"/>
      <c r="NTP269" s="726"/>
      <c r="NTQ269" s="724"/>
      <c r="NTR269" s="724"/>
      <c r="NTS269" s="724"/>
      <c r="NTT269" s="724"/>
      <c r="NTU269" s="724"/>
      <c r="NTV269" s="726"/>
      <c r="NTW269" s="726"/>
      <c r="NTX269" s="726"/>
      <c r="NTY269" s="726"/>
      <c r="NTZ269" s="726"/>
      <c r="NUA269" s="724"/>
      <c r="NUB269" s="724"/>
      <c r="NUC269" s="724"/>
      <c r="NUD269" s="724"/>
      <c r="NUE269" s="724"/>
      <c r="NUF269" s="726"/>
      <c r="NUG269" s="726"/>
      <c r="NUH269" s="726"/>
      <c r="NUI269" s="726"/>
      <c r="NUJ269" s="726"/>
      <c r="NUK269" s="724"/>
      <c r="NUL269" s="724"/>
      <c r="NUM269" s="724"/>
      <c r="NUN269" s="724"/>
      <c r="NUO269" s="724"/>
      <c r="NUP269" s="726"/>
      <c r="NUQ269" s="726"/>
      <c r="NUR269" s="726"/>
      <c r="NUS269" s="726"/>
      <c r="NUT269" s="726"/>
      <c r="NUU269" s="724"/>
      <c r="NUV269" s="724"/>
      <c r="NUW269" s="724"/>
      <c r="NUX269" s="724"/>
      <c r="NUY269" s="724"/>
      <c r="NUZ269" s="726"/>
      <c r="NVA269" s="726"/>
      <c r="NVB269" s="726"/>
      <c r="NVC269" s="726"/>
      <c r="NVD269" s="726"/>
      <c r="NVE269" s="724"/>
      <c r="NVF269" s="724"/>
      <c r="NVG269" s="724"/>
      <c r="NVH269" s="724"/>
      <c r="NVI269" s="724"/>
      <c r="NVJ269" s="726"/>
      <c r="NVK269" s="726"/>
      <c r="NVL269" s="726"/>
      <c r="NVM269" s="726"/>
      <c r="NVN269" s="726"/>
      <c r="NVO269" s="724"/>
      <c r="NVP269" s="724"/>
      <c r="NVQ269" s="724"/>
      <c r="NVR269" s="724"/>
      <c r="NVS269" s="724"/>
      <c r="NVT269" s="726"/>
      <c r="NVU269" s="726"/>
      <c r="NVV269" s="726"/>
      <c r="NVW269" s="726"/>
      <c r="NVX269" s="726"/>
      <c r="NVY269" s="724"/>
      <c r="NVZ269" s="724"/>
      <c r="NWA269" s="724"/>
      <c r="NWB269" s="724"/>
      <c r="NWC269" s="724"/>
      <c r="NWD269" s="726"/>
      <c r="NWE269" s="726"/>
      <c r="NWF269" s="726"/>
      <c r="NWG269" s="726"/>
      <c r="NWH269" s="726"/>
      <c r="NWI269" s="724"/>
      <c r="NWJ269" s="724"/>
      <c r="NWK269" s="724"/>
      <c r="NWL269" s="724"/>
      <c r="NWM269" s="724"/>
      <c r="NWN269" s="726"/>
      <c r="NWO269" s="726"/>
      <c r="NWP269" s="726"/>
      <c r="NWQ269" s="726"/>
      <c r="NWR269" s="726"/>
      <c r="NWS269" s="724"/>
      <c r="NWT269" s="724"/>
      <c r="NWU269" s="724"/>
      <c r="NWV269" s="724"/>
      <c r="NWW269" s="724"/>
      <c r="NWX269" s="726"/>
      <c r="NWY269" s="726"/>
      <c r="NWZ269" s="726"/>
      <c r="NXA269" s="726"/>
      <c r="NXB269" s="726"/>
      <c r="NXC269" s="724"/>
      <c r="NXD269" s="724"/>
      <c r="NXE269" s="724"/>
      <c r="NXF269" s="724"/>
      <c r="NXG269" s="724"/>
      <c r="NXH269" s="726"/>
      <c r="NXI269" s="726"/>
      <c r="NXJ269" s="726"/>
      <c r="NXK269" s="726"/>
      <c r="NXL269" s="726"/>
      <c r="NXM269" s="724"/>
      <c r="NXN269" s="724"/>
      <c r="NXO269" s="724"/>
      <c r="NXP269" s="724"/>
      <c r="NXQ269" s="724"/>
      <c r="NXR269" s="726"/>
      <c r="NXS269" s="726"/>
      <c r="NXT269" s="726"/>
      <c r="NXU269" s="726"/>
      <c r="NXV269" s="726"/>
      <c r="NXW269" s="724"/>
      <c r="NXX269" s="724"/>
      <c r="NXY269" s="724"/>
      <c r="NXZ269" s="724"/>
      <c r="NYA269" s="724"/>
      <c r="NYB269" s="726"/>
      <c r="NYC269" s="726"/>
      <c r="NYD269" s="726"/>
      <c r="NYE269" s="726"/>
      <c r="NYF269" s="726"/>
      <c r="NYG269" s="724"/>
      <c r="NYH269" s="724"/>
      <c r="NYI269" s="724"/>
      <c r="NYJ269" s="724"/>
      <c r="NYK269" s="724"/>
      <c r="NYL269" s="726"/>
      <c r="NYM269" s="726"/>
      <c r="NYN269" s="726"/>
      <c r="NYO269" s="726"/>
      <c r="NYP269" s="726"/>
      <c r="NYQ269" s="724"/>
      <c r="NYR269" s="724"/>
      <c r="NYS269" s="724"/>
      <c r="NYT269" s="724"/>
      <c r="NYU269" s="724"/>
      <c r="NYV269" s="726"/>
      <c r="NYW269" s="726"/>
      <c r="NYX269" s="726"/>
      <c r="NYY269" s="726"/>
      <c r="NYZ269" s="726"/>
      <c r="NZA269" s="724"/>
      <c r="NZB269" s="724"/>
      <c r="NZC269" s="724"/>
      <c r="NZD269" s="724"/>
      <c r="NZE269" s="724"/>
      <c r="NZF269" s="726"/>
      <c r="NZG269" s="726"/>
      <c r="NZH269" s="726"/>
      <c r="NZI269" s="726"/>
      <c r="NZJ269" s="726"/>
      <c r="NZK269" s="724"/>
      <c r="NZL269" s="724"/>
      <c r="NZM269" s="724"/>
      <c r="NZN269" s="724"/>
      <c r="NZO269" s="724"/>
      <c r="NZP269" s="726"/>
      <c r="NZQ269" s="726"/>
      <c r="NZR269" s="726"/>
      <c r="NZS269" s="726"/>
      <c r="NZT269" s="726"/>
      <c r="NZU269" s="724"/>
      <c r="NZV269" s="724"/>
      <c r="NZW269" s="724"/>
      <c r="NZX269" s="724"/>
      <c r="NZY269" s="724"/>
      <c r="NZZ269" s="726"/>
      <c r="OAA269" s="726"/>
      <c r="OAB269" s="726"/>
      <c r="OAC269" s="726"/>
      <c r="OAD269" s="726"/>
      <c r="OAE269" s="724"/>
      <c r="OAF269" s="724"/>
      <c r="OAG269" s="724"/>
      <c r="OAH269" s="724"/>
      <c r="OAI269" s="724"/>
      <c r="OAJ269" s="726"/>
      <c r="OAK269" s="726"/>
      <c r="OAL269" s="726"/>
      <c r="OAM269" s="726"/>
      <c r="OAN269" s="726"/>
      <c r="OAO269" s="724"/>
      <c r="OAP269" s="724"/>
      <c r="OAQ269" s="724"/>
      <c r="OAR269" s="724"/>
      <c r="OAS269" s="724"/>
      <c r="OAT269" s="726"/>
      <c r="OAU269" s="726"/>
      <c r="OAV269" s="726"/>
      <c r="OAW269" s="726"/>
      <c r="OAX269" s="726"/>
      <c r="OAY269" s="724"/>
      <c r="OAZ269" s="724"/>
      <c r="OBA269" s="724"/>
      <c r="OBB269" s="724"/>
      <c r="OBC269" s="724"/>
      <c r="OBD269" s="726"/>
      <c r="OBE269" s="726"/>
      <c r="OBF269" s="726"/>
      <c r="OBG269" s="726"/>
      <c r="OBH269" s="726"/>
      <c r="OBI269" s="724"/>
      <c r="OBJ269" s="724"/>
      <c r="OBK269" s="724"/>
      <c r="OBL269" s="724"/>
      <c r="OBM269" s="724"/>
      <c r="OBN269" s="726"/>
      <c r="OBO269" s="726"/>
      <c r="OBP269" s="726"/>
      <c r="OBQ269" s="726"/>
      <c r="OBR269" s="726"/>
      <c r="OBS269" s="724"/>
      <c r="OBT269" s="724"/>
      <c r="OBU269" s="724"/>
      <c r="OBV269" s="724"/>
      <c r="OBW269" s="724"/>
      <c r="OBX269" s="726"/>
      <c r="OBY269" s="726"/>
      <c r="OBZ269" s="726"/>
      <c r="OCA269" s="726"/>
      <c r="OCB269" s="726"/>
      <c r="OCC269" s="724"/>
      <c r="OCD269" s="724"/>
      <c r="OCE269" s="724"/>
      <c r="OCF269" s="724"/>
      <c r="OCG269" s="724"/>
      <c r="OCH269" s="726"/>
      <c r="OCI269" s="726"/>
      <c r="OCJ269" s="726"/>
      <c r="OCK269" s="726"/>
      <c r="OCL269" s="726"/>
      <c r="OCM269" s="724"/>
      <c r="OCN269" s="724"/>
      <c r="OCO269" s="724"/>
      <c r="OCP269" s="724"/>
      <c r="OCQ269" s="724"/>
      <c r="OCR269" s="726"/>
      <c r="OCS269" s="726"/>
      <c r="OCT269" s="726"/>
      <c r="OCU269" s="726"/>
      <c r="OCV269" s="726"/>
      <c r="OCW269" s="724"/>
      <c r="OCX269" s="724"/>
      <c r="OCY269" s="724"/>
      <c r="OCZ269" s="724"/>
      <c r="ODA269" s="724"/>
      <c r="ODB269" s="726"/>
      <c r="ODC269" s="726"/>
      <c r="ODD269" s="726"/>
      <c r="ODE269" s="726"/>
      <c r="ODF269" s="726"/>
      <c r="ODG269" s="724"/>
      <c r="ODH269" s="724"/>
      <c r="ODI269" s="724"/>
      <c r="ODJ269" s="724"/>
      <c r="ODK269" s="724"/>
      <c r="ODL269" s="726"/>
      <c r="ODM269" s="726"/>
      <c r="ODN269" s="726"/>
      <c r="ODO269" s="726"/>
      <c r="ODP269" s="726"/>
      <c r="ODQ269" s="724"/>
      <c r="ODR269" s="724"/>
      <c r="ODS269" s="724"/>
      <c r="ODT269" s="724"/>
      <c r="ODU269" s="724"/>
      <c r="ODV269" s="726"/>
      <c r="ODW269" s="726"/>
      <c r="ODX269" s="726"/>
      <c r="ODY269" s="726"/>
      <c r="ODZ269" s="726"/>
      <c r="OEA269" s="724"/>
      <c r="OEB269" s="724"/>
      <c r="OEC269" s="724"/>
      <c r="OED269" s="724"/>
      <c r="OEE269" s="724"/>
      <c r="OEF269" s="726"/>
      <c r="OEG269" s="726"/>
      <c r="OEH269" s="726"/>
      <c r="OEI269" s="726"/>
      <c r="OEJ269" s="726"/>
      <c r="OEK269" s="724"/>
      <c r="OEL269" s="724"/>
      <c r="OEM269" s="724"/>
      <c r="OEN269" s="724"/>
      <c r="OEO269" s="724"/>
      <c r="OEP269" s="726"/>
      <c r="OEQ269" s="726"/>
      <c r="OER269" s="726"/>
      <c r="OES269" s="726"/>
      <c r="OET269" s="726"/>
      <c r="OEU269" s="724"/>
      <c r="OEV269" s="724"/>
      <c r="OEW269" s="724"/>
      <c r="OEX269" s="724"/>
      <c r="OEY269" s="724"/>
      <c r="OEZ269" s="726"/>
      <c r="OFA269" s="726"/>
      <c r="OFB269" s="726"/>
      <c r="OFC269" s="726"/>
      <c r="OFD269" s="726"/>
      <c r="OFE269" s="724"/>
      <c r="OFF269" s="724"/>
      <c r="OFG269" s="724"/>
      <c r="OFH269" s="724"/>
      <c r="OFI269" s="724"/>
      <c r="OFJ269" s="726"/>
      <c r="OFK269" s="726"/>
      <c r="OFL269" s="726"/>
      <c r="OFM269" s="726"/>
      <c r="OFN269" s="726"/>
      <c r="OFO269" s="724"/>
      <c r="OFP269" s="724"/>
      <c r="OFQ269" s="724"/>
      <c r="OFR269" s="724"/>
      <c r="OFS269" s="724"/>
      <c r="OFT269" s="726"/>
      <c r="OFU269" s="726"/>
      <c r="OFV269" s="726"/>
      <c r="OFW269" s="726"/>
      <c r="OFX269" s="726"/>
      <c r="OFY269" s="724"/>
      <c r="OFZ269" s="724"/>
      <c r="OGA269" s="724"/>
      <c r="OGB269" s="724"/>
      <c r="OGC269" s="724"/>
      <c r="OGD269" s="726"/>
      <c r="OGE269" s="726"/>
      <c r="OGF269" s="726"/>
      <c r="OGG269" s="726"/>
      <c r="OGH269" s="726"/>
      <c r="OGI269" s="724"/>
      <c r="OGJ269" s="724"/>
      <c r="OGK269" s="724"/>
      <c r="OGL269" s="724"/>
      <c r="OGM269" s="724"/>
      <c r="OGN269" s="726"/>
      <c r="OGO269" s="726"/>
      <c r="OGP269" s="726"/>
      <c r="OGQ269" s="726"/>
      <c r="OGR269" s="726"/>
      <c r="OGS269" s="724"/>
      <c r="OGT269" s="724"/>
      <c r="OGU269" s="724"/>
      <c r="OGV269" s="724"/>
      <c r="OGW269" s="724"/>
      <c r="OGX269" s="726"/>
      <c r="OGY269" s="726"/>
      <c r="OGZ269" s="726"/>
      <c r="OHA269" s="726"/>
      <c r="OHB269" s="726"/>
      <c r="OHC269" s="724"/>
      <c r="OHD269" s="724"/>
      <c r="OHE269" s="724"/>
      <c r="OHF269" s="724"/>
      <c r="OHG269" s="724"/>
      <c r="OHH269" s="726"/>
      <c r="OHI269" s="726"/>
      <c r="OHJ269" s="726"/>
      <c r="OHK269" s="726"/>
      <c r="OHL269" s="726"/>
      <c r="OHM269" s="724"/>
      <c r="OHN269" s="724"/>
      <c r="OHO269" s="724"/>
      <c r="OHP269" s="724"/>
      <c r="OHQ269" s="724"/>
      <c r="OHR269" s="726"/>
      <c r="OHS269" s="726"/>
      <c r="OHT269" s="726"/>
      <c r="OHU269" s="726"/>
      <c r="OHV269" s="726"/>
      <c r="OHW269" s="724"/>
      <c r="OHX269" s="724"/>
      <c r="OHY269" s="724"/>
      <c r="OHZ269" s="724"/>
      <c r="OIA269" s="724"/>
      <c r="OIB269" s="726"/>
      <c r="OIC269" s="726"/>
      <c r="OID269" s="726"/>
      <c r="OIE269" s="726"/>
      <c r="OIF269" s="726"/>
      <c r="OIG269" s="724"/>
      <c r="OIH269" s="724"/>
      <c r="OII269" s="724"/>
      <c r="OIJ269" s="724"/>
      <c r="OIK269" s="724"/>
      <c r="OIL269" s="726"/>
      <c r="OIM269" s="726"/>
      <c r="OIN269" s="726"/>
      <c r="OIO269" s="726"/>
      <c r="OIP269" s="726"/>
      <c r="OIQ269" s="724"/>
      <c r="OIR269" s="724"/>
      <c r="OIS269" s="724"/>
      <c r="OIT269" s="724"/>
      <c r="OIU269" s="724"/>
      <c r="OIV269" s="726"/>
      <c r="OIW269" s="726"/>
      <c r="OIX269" s="726"/>
      <c r="OIY269" s="726"/>
      <c r="OIZ269" s="726"/>
      <c r="OJA269" s="724"/>
      <c r="OJB269" s="724"/>
      <c r="OJC269" s="724"/>
      <c r="OJD269" s="724"/>
      <c r="OJE269" s="724"/>
      <c r="OJF269" s="726"/>
      <c r="OJG269" s="726"/>
      <c r="OJH269" s="726"/>
      <c r="OJI269" s="726"/>
      <c r="OJJ269" s="726"/>
      <c r="OJK269" s="724"/>
      <c r="OJL269" s="724"/>
      <c r="OJM269" s="724"/>
      <c r="OJN269" s="724"/>
      <c r="OJO269" s="724"/>
      <c r="OJP269" s="726"/>
      <c r="OJQ269" s="726"/>
      <c r="OJR269" s="726"/>
      <c r="OJS269" s="726"/>
      <c r="OJT269" s="726"/>
      <c r="OJU269" s="724"/>
      <c r="OJV269" s="724"/>
      <c r="OJW269" s="724"/>
      <c r="OJX269" s="724"/>
      <c r="OJY269" s="724"/>
      <c r="OJZ269" s="726"/>
      <c r="OKA269" s="726"/>
      <c r="OKB269" s="726"/>
      <c r="OKC269" s="726"/>
      <c r="OKD269" s="726"/>
      <c r="OKE269" s="724"/>
      <c r="OKF269" s="724"/>
      <c r="OKG269" s="724"/>
      <c r="OKH269" s="724"/>
      <c r="OKI269" s="724"/>
      <c r="OKJ269" s="726"/>
      <c r="OKK269" s="726"/>
      <c r="OKL269" s="726"/>
      <c r="OKM269" s="726"/>
      <c r="OKN269" s="726"/>
      <c r="OKO269" s="724"/>
      <c r="OKP269" s="724"/>
      <c r="OKQ269" s="724"/>
      <c r="OKR269" s="724"/>
      <c r="OKS269" s="724"/>
      <c r="OKT269" s="726"/>
      <c r="OKU269" s="726"/>
      <c r="OKV269" s="726"/>
      <c r="OKW269" s="726"/>
      <c r="OKX269" s="726"/>
      <c r="OKY269" s="724"/>
      <c r="OKZ269" s="724"/>
      <c r="OLA269" s="724"/>
      <c r="OLB269" s="724"/>
      <c r="OLC269" s="724"/>
      <c r="OLD269" s="726"/>
      <c r="OLE269" s="726"/>
      <c r="OLF269" s="726"/>
      <c r="OLG269" s="726"/>
      <c r="OLH269" s="726"/>
      <c r="OLI269" s="724"/>
      <c r="OLJ269" s="724"/>
      <c r="OLK269" s="724"/>
      <c r="OLL269" s="724"/>
      <c r="OLM269" s="724"/>
      <c r="OLN269" s="726"/>
      <c r="OLO269" s="726"/>
      <c r="OLP269" s="726"/>
      <c r="OLQ269" s="726"/>
      <c r="OLR269" s="726"/>
      <c r="OLS269" s="724"/>
      <c r="OLT269" s="724"/>
      <c r="OLU269" s="724"/>
      <c r="OLV269" s="724"/>
      <c r="OLW269" s="724"/>
      <c r="OLX269" s="726"/>
      <c r="OLY269" s="726"/>
      <c r="OLZ269" s="726"/>
      <c r="OMA269" s="726"/>
      <c r="OMB269" s="726"/>
      <c r="OMC269" s="724"/>
      <c r="OMD269" s="724"/>
      <c r="OME269" s="724"/>
      <c r="OMF269" s="724"/>
      <c r="OMG269" s="724"/>
      <c r="OMH269" s="726"/>
      <c r="OMI269" s="726"/>
      <c r="OMJ269" s="726"/>
      <c r="OMK269" s="726"/>
      <c r="OML269" s="726"/>
      <c r="OMM269" s="724"/>
      <c r="OMN269" s="724"/>
      <c r="OMO269" s="724"/>
      <c r="OMP269" s="724"/>
      <c r="OMQ269" s="724"/>
      <c r="OMR269" s="726"/>
      <c r="OMS269" s="726"/>
      <c r="OMT269" s="726"/>
      <c r="OMU269" s="726"/>
      <c r="OMV269" s="726"/>
      <c r="OMW269" s="724"/>
      <c r="OMX269" s="724"/>
      <c r="OMY269" s="724"/>
      <c r="OMZ269" s="724"/>
      <c r="ONA269" s="724"/>
      <c r="ONB269" s="726"/>
      <c r="ONC269" s="726"/>
      <c r="OND269" s="726"/>
      <c r="ONE269" s="726"/>
      <c r="ONF269" s="726"/>
      <c r="ONG269" s="724"/>
      <c r="ONH269" s="724"/>
      <c r="ONI269" s="724"/>
      <c r="ONJ269" s="724"/>
      <c r="ONK269" s="724"/>
      <c r="ONL269" s="726"/>
      <c r="ONM269" s="726"/>
      <c r="ONN269" s="726"/>
      <c r="ONO269" s="726"/>
      <c r="ONP269" s="726"/>
      <c r="ONQ269" s="724"/>
      <c r="ONR269" s="724"/>
      <c r="ONS269" s="724"/>
      <c r="ONT269" s="724"/>
      <c r="ONU269" s="724"/>
      <c r="ONV269" s="726"/>
      <c r="ONW269" s="726"/>
      <c r="ONX269" s="726"/>
      <c r="ONY269" s="726"/>
      <c r="ONZ269" s="726"/>
      <c r="OOA269" s="724"/>
      <c r="OOB269" s="724"/>
      <c r="OOC269" s="724"/>
      <c r="OOD269" s="724"/>
      <c r="OOE269" s="724"/>
      <c r="OOF269" s="726"/>
      <c r="OOG269" s="726"/>
      <c r="OOH269" s="726"/>
      <c r="OOI269" s="726"/>
      <c r="OOJ269" s="726"/>
      <c r="OOK269" s="724"/>
      <c r="OOL269" s="724"/>
      <c r="OOM269" s="724"/>
      <c r="OON269" s="724"/>
      <c r="OOO269" s="724"/>
      <c r="OOP269" s="726"/>
      <c r="OOQ269" s="726"/>
      <c r="OOR269" s="726"/>
      <c r="OOS269" s="726"/>
      <c r="OOT269" s="726"/>
      <c r="OOU269" s="724"/>
      <c r="OOV269" s="724"/>
      <c r="OOW269" s="724"/>
      <c r="OOX269" s="724"/>
      <c r="OOY269" s="724"/>
      <c r="OOZ269" s="726"/>
      <c r="OPA269" s="726"/>
      <c r="OPB269" s="726"/>
      <c r="OPC269" s="726"/>
      <c r="OPD269" s="726"/>
      <c r="OPE269" s="724"/>
      <c r="OPF269" s="724"/>
      <c r="OPG269" s="724"/>
      <c r="OPH269" s="724"/>
      <c r="OPI269" s="724"/>
      <c r="OPJ269" s="726"/>
      <c r="OPK269" s="726"/>
      <c r="OPL269" s="726"/>
      <c r="OPM269" s="726"/>
      <c r="OPN269" s="726"/>
      <c r="OPO269" s="724"/>
      <c r="OPP269" s="724"/>
      <c r="OPQ269" s="724"/>
      <c r="OPR269" s="724"/>
      <c r="OPS269" s="724"/>
      <c r="OPT269" s="726"/>
      <c r="OPU269" s="726"/>
      <c r="OPV269" s="726"/>
      <c r="OPW269" s="726"/>
      <c r="OPX269" s="726"/>
      <c r="OPY269" s="724"/>
      <c r="OPZ269" s="724"/>
      <c r="OQA269" s="724"/>
      <c r="OQB269" s="724"/>
      <c r="OQC269" s="724"/>
      <c r="OQD269" s="726"/>
      <c r="OQE269" s="726"/>
      <c r="OQF269" s="726"/>
      <c r="OQG269" s="726"/>
      <c r="OQH269" s="726"/>
      <c r="OQI269" s="724"/>
      <c r="OQJ269" s="724"/>
      <c r="OQK269" s="724"/>
      <c r="OQL269" s="724"/>
      <c r="OQM269" s="724"/>
      <c r="OQN269" s="726"/>
      <c r="OQO269" s="726"/>
      <c r="OQP269" s="726"/>
      <c r="OQQ269" s="726"/>
      <c r="OQR269" s="726"/>
      <c r="OQS269" s="724"/>
      <c r="OQT269" s="724"/>
      <c r="OQU269" s="724"/>
      <c r="OQV269" s="724"/>
      <c r="OQW269" s="724"/>
      <c r="OQX269" s="726"/>
      <c r="OQY269" s="726"/>
      <c r="OQZ269" s="726"/>
      <c r="ORA269" s="726"/>
      <c r="ORB269" s="726"/>
      <c r="ORC269" s="724"/>
      <c r="ORD269" s="724"/>
      <c r="ORE269" s="724"/>
      <c r="ORF269" s="724"/>
      <c r="ORG269" s="724"/>
      <c r="ORH269" s="726"/>
      <c r="ORI269" s="726"/>
      <c r="ORJ269" s="726"/>
      <c r="ORK269" s="726"/>
      <c r="ORL269" s="726"/>
      <c r="ORM269" s="724"/>
      <c r="ORN269" s="724"/>
      <c r="ORO269" s="724"/>
      <c r="ORP269" s="724"/>
      <c r="ORQ269" s="724"/>
      <c r="ORR269" s="726"/>
      <c r="ORS269" s="726"/>
      <c r="ORT269" s="726"/>
      <c r="ORU269" s="726"/>
      <c r="ORV269" s="726"/>
      <c r="ORW269" s="724"/>
      <c r="ORX269" s="724"/>
      <c r="ORY269" s="724"/>
      <c r="ORZ269" s="724"/>
      <c r="OSA269" s="724"/>
      <c r="OSB269" s="726"/>
      <c r="OSC269" s="726"/>
      <c r="OSD269" s="726"/>
      <c r="OSE269" s="726"/>
      <c r="OSF269" s="726"/>
      <c r="OSG269" s="724"/>
      <c r="OSH269" s="724"/>
      <c r="OSI269" s="724"/>
      <c r="OSJ269" s="724"/>
      <c r="OSK269" s="724"/>
      <c r="OSL269" s="726"/>
      <c r="OSM269" s="726"/>
      <c r="OSN269" s="726"/>
      <c r="OSO269" s="726"/>
      <c r="OSP269" s="726"/>
      <c r="OSQ269" s="724"/>
      <c r="OSR269" s="724"/>
      <c r="OSS269" s="724"/>
      <c r="OST269" s="724"/>
      <c r="OSU269" s="724"/>
      <c r="OSV269" s="726"/>
      <c r="OSW269" s="726"/>
      <c r="OSX269" s="726"/>
      <c r="OSY269" s="726"/>
      <c r="OSZ269" s="726"/>
      <c r="OTA269" s="724"/>
      <c r="OTB269" s="724"/>
      <c r="OTC269" s="724"/>
      <c r="OTD269" s="724"/>
      <c r="OTE269" s="724"/>
      <c r="OTF269" s="726"/>
      <c r="OTG269" s="726"/>
      <c r="OTH269" s="726"/>
      <c r="OTI269" s="726"/>
      <c r="OTJ269" s="726"/>
      <c r="OTK269" s="724"/>
      <c r="OTL269" s="724"/>
      <c r="OTM269" s="724"/>
      <c r="OTN269" s="724"/>
      <c r="OTO269" s="724"/>
      <c r="OTP269" s="726"/>
      <c r="OTQ269" s="726"/>
      <c r="OTR269" s="726"/>
      <c r="OTS269" s="726"/>
      <c r="OTT269" s="726"/>
      <c r="OTU269" s="724"/>
      <c r="OTV269" s="724"/>
      <c r="OTW269" s="724"/>
      <c r="OTX269" s="724"/>
      <c r="OTY269" s="724"/>
      <c r="OTZ269" s="726"/>
      <c r="OUA269" s="726"/>
      <c r="OUB269" s="726"/>
      <c r="OUC269" s="726"/>
      <c r="OUD269" s="726"/>
      <c r="OUE269" s="724"/>
      <c r="OUF269" s="724"/>
      <c r="OUG269" s="724"/>
      <c r="OUH269" s="724"/>
      <c r="OUI269" s="724"/>
      <c r="OUJ269" s="726"/>
      <c r="OUK269" s="726"/>
      <c r="OUL269" s="726"/>
      <c r="OUM269" s="726"/>
      <c r="OUN269" s="726"/>
      <c r="OUO269" s="724"/>
      <c r="OUP269" s="724"/>
      <c r="OUQ269" s="724"/>
      <c r="OUR269" s="724"/>
      <c r="OUS269" s="724"/>
      <c r="OUT269" s="726"/>
      <c r="OUU269" s="726"/>
      <c r="OUV269" s="726"/>
      <c r="OUW269" s="726"/>
      <c r="OUX269" s="726"/>
      <c r="OUY269" s="724"/>
      <c r="OUZ269" s="724"/>
      <c r="OVA269" s="724"/>
      <c r="OVB269" s="724"/>
      <c r="OVC269" s="724"/>
      <c r="OVD269" s="726"/>
      <c r="OVE269" s="726"/>
      <c r="OVF269" s="726"/>
      <c r="OVG269" s="726"/>
      <c r="OVH269" s="726"/>
      <c r="OVI269" s="724"/>
      <c r="OVJ269" s="724"/>
      <c r="OVK269" s="724"/>
      <c r="OVL269" s="724"/>
      <c r="OVM269" s="724"/>
      <c r="OVN269" s="726"/>
      <c r="OVO269" s="726"/>
      <c r="OVP269" s="726"/>
      <c r="OVQ269" s="726"/>
      <c r="OVR269" s="726"/>
      <c r="OVS269" s="724"/>
      <c r="OVT269" s="724"/>
      <c r="OVU269" s="724"/>
      <c r="OVV269" s="724"/>
      <c r="OVW269" s="724"/>
      <c r="OVX269" s="726"/>
      <c r="OVY269" s="726"/>
      <c r="OVZ269" s="726"/>
      <c r="OWA269" s="726"/>
      <c r="OWB269" s="726"/>
      <c r="OWC269" s="724"/>
      <c r="OWD269" s="724"/>
      <c r="OWE269" s="724"/>
      <c r="OWF269" s="724"/>
      <c r="OWG269" s="724"/>
      <c r="OWH269" s="726"/>
      <c r="OWI269" s="726"/>
      <c r="OWJ269" s="726"/>
      <c r="OWK269" s="726"/>
      <c r="OWL269" s="726"/>
      <c r="OWM269" s="724"/>
      <c r="OWN269" s="724"/>
      <c r="OWO269" s="724"/>
      <c r="OWP269" s="724"/>
      <c r="OWQ269" s="724"/>
      <c r="OWR269" s="726"/>
      <c r="OWS269" s="726"/>
      <c r="OWT269" s="726"/>
      <c r="OWU269" s="726"/>
      <c r="OWV269" s="726"/>
      <c r="OWW269" s="724"/>
      <c r="OWX269" s="724"/>
      <c r="OWY269" s="724"/>
      <c r="OWZ269" s="724"/>
      <c r="OXA269" s="724"/>
      <c r="OXB269" s="726"/>
      <c r="OXC269" s="726"/>
      <c r="OXD269" s="726"/>
      <c r="OXE269" s="726"/>
      <c r="OXF269" s="726"/>
      <c r="OXG269" s="724"/>
      <c r="OXH269" s="724"/>
      <c r="OXI269" s="724"/>
      <c r="OXJ269" s="724"/>
      <c r="OXK269" s="724"/>
      <c r="OXL269" s="726"/>
      <c r="OXM269" s="726"/>
      <c r="OXN269" s="726"/>
      <c r="OXO269" s="726"/>
      <c r="OXP269" s="726"/>
      <c r="OXQ269" s="724"/>
      <c r="OXR269" s="724"/>
      <c r="OXS269" s="724"/>
      <c r="OXT269" s="724"/>
      <c r="OXU269" s="724"/>
      <c r="OXV269" s="726"/>
      <c r="OXW269" s="726"/>
      <c r="OXX269" s="726"/>
      <c r="OXY269" s="726"/>
      <c r="OXZ269" s="726"/>
      <c r="OYA269" s="724"/>
      <c r="OYB269" s="724"/>
      <c r="OYC269" s="724"/>
      <c r="OYD269" s="724"/>
      <c r="OYE269" s="724"/>
      <c r="OYF269" s="726"/>
      <c r="OYG269" s="726"/>
      <c r="OYH269" s="726"/>
      <c r="OYI269" s="726"/>
      <c r="OYJ269" s="726"/>
      <c r="OYK269" s="724"/>
      <c r="OYL269" s="724"/>
      <c r="OYM269" s="724"/>
      <c r="OYN269" s="724"/>
      <c r="OYO269" s="724"/>
      <c r="OYP269" s="726"/>
      <c r="OYQ269" s="726"/>
      <c r="OYR269" s="726"/>
      <c r="OYS269" s="726"/>
      <c r="OYT269" s="726"/>
      <c r="OYU269" s="724"/>
      <c r="OYV269" s="724"/>
      <c r="OYW269" s="724"/>
      <c r="OYX269" s="724"/>
      <c r="OYY269" s="724"/>
      <c r="OYZ269" s="726"/>
      <c r="OZA269" s="726"/>
      <c r="OZB269" s="726"/>
      <c r="OZC269" s="726"/>
      <c r="OZD269" s="726"/>
      <c r="OZE269" s="724"/>
      <c r="OZF269" s="724"/>
      <c r="OZG269" s="724"/>
      <c r="OZH269" s="724"/>
      <c r="OZI269" s="724"/>
      <c r="OZJ269" s="726"/>
      <c r="OZK269" s="726"/>
      <c r="OZL269" s="726"/>
      <c r="OZM269" s="726"/>
      <c r="OZN269" s="726"/>
      <c r="OZO269" s="724"/>
      <c r="OZP269" s="724"/>
      <c r="OZQ269" s="724"/>
      <c r="OZR269" s="724"/>
      <c r="OZS269" s="724"/>
      <c r="OZT269" s="726"/>
      <c r="OZU269" s="726"/>
      <c r="OZV269" s="726"/>
      <c r="OZW269" s="726"/>
      <c r="OZX269" s="726"/>
      <c r="OZY269" s="724"/>
      <c r="OZZ269" s="724"/>
      <c r="PAA269" s="724"/>
      <c r="PAB269" s="724"/>
      <c r="PAC269" s="724"/>
      <c r="PAD269" s="726"/>
      <c r="PAE269" s="726"/>
      <c r="PAF269" s="726"/>
      <c r="PAG269" s="726"/>
      <c r="PAH269" s="726"/>
      <c r="PAI269" s="724"/>
      <c r="PAJ269" s="724"/>
      <c r="PAK269" s="724"/>
      <c r="PAL269" s="724"/>
      <c r="PAM269" s="724"/>
      <c r="PAN269" s="726"/>
      <c r="PAO269" s="726"/>
      <c r="PAP269" s="726"/>
      <c r="PAQ269" s="726"/>
      <c r="PAR269" s="726"/>
      <c r="PAS269" s="724"/>
      <c r="PAT269" s="724"/>
      <c r="PAU269" s="724"/>
      <c r="PAV269" s="724"/>
      <c r="PAW269" s="724"/>
      <c r="PAX269" s="726"/>
      <c r="PAY269" s="726"/>
      <c r="PAZ269" s="726"/>
      <c r="PBA269" s="726"/>
      <c r="PBB269" s="726"/>
      <c r="PBC269" s="724"/>
      <c r="PBD269" s="724"/>
      <c r="PBE269" s="724"/>
      <c r="PBF269" s="724"/>
      <c r="PBG269" s="724"/>
      <c r="PBH269" s="726"/>
      <c r="PBI269" s="726"/>
      <c r="PBJ269" s="726"/>
      <c r="PBK269" s="726"/>
      <c r="PBL269" s="726"/>
      <c r="PBM269" s="724"/>
      <c r="PBN269" s="724"/>
      <c r="PBO269" s="724"/>
      <c r="PBP269" s="724"/>
      <c r="PBQ269" s="724"/>
      <c r="PBR269" s="726"/>
      <c r="PBS269" s="726"/>
      <c r="PBT269" s="726"/>
      <c r="PBU269" s="726"/>
      <c r="PBV269" s="726"/>
      <c r="PBW269" s="724"/>
      <c r="PBX269" s="724"/>
      <c r="PBY269" s="724"/>
      <c r="PBZ269" s="724"/>
      <c r="PCA269" s="724"/>
      <c r="PCB269" s="726"/>
      <c r="PCC269" s="726"/>
      <c r="PCD269" s="726"/>
      <c r="PCE269" s="726"/>
      <c r="PCF269" s="726"/>
      <c r="PCG269" s="724"/>
      <c r="PCH269" s="724"/>
      <c r="PCI269" s="724"/>
      <c r="PCJ269" s="724"/>
      <c r="PCK269" s="724"/>
      <c r="PCL269" s="726"/>
      <c r="PCM269" s="726"/>
      <c r="PCN269" s="726"/>
      <c r="PCO269" s="726"/>
      <c r="PCP269" s="726"/>
      <c r="PCQ269" s="724"/>
      <c r="PCR269" s="724"/>
      <c r="PCS269" s="724"/>
      <c r="PCT269" s="724"/>
      <c r="PCU269" s="724"/>
      <c r="PCV269" s="726"/>
      <c r="PCW269" s="726"/>
      <c r="PCX269" s="726"/>
      <c r="PCY269" s="726"/>
      <c r="PCZ269" s="726"/>
      <c r="PDA269" s="724"/>
      <c r="PDB269" s="724"/>
      <c r="PDC269" s="724"/>
      <c r="PDD269" s="724"/>
      <c r="PDE269" s="724"/>
      <c r="PDF269" s="726"/>
      <c r="PDG269" s="726"/>
      <c r="PDH269" s="726"/>
      <c r="PDI269" s="726"/>
      <c r="PDJ269" s="726"/>
      <c r="PDK269" s="724"/>
      <c r="PDL269" s="724"/>
      <c r="PDM269" s="724"/>
      <c r="PDN269" s="724"/>
      <c r="PDO269" s="724"/>
      <c r="PDP269" s="726"/>
      <c r="PDQ269" s="726"/>
      <c r="PDR269" s="726"/>
      <c r="PDS269" s="726"/>
      <c r="PDT269" s="726"/>
      <c r="PDU269" s="724"/>
      <c r="PDV269" s="724"/>
      <c r="PDW269" s="724"/>
      <c r="PDX269" s="724"/>
      <c r="PDY269" s="724"/>
      <c r="PDZ269" s="726"/>
      <c r="PEA269" s="726"/>
      <c r="PEB269" s="726"/>
      <c r="PEC269" s="726"/>
      <c r="PED269" s="726"/>
      <c r="PEE269" s="724"/>
      <c r="PEF269" s="724"/>
      <c r="PEG269" s="724"/>
      <c r="PEH269" s="724"/>
      <c r="PEI269" s="724"/>
      <c r="PEJ269" s="726"/>
      <c r="PEK269" s="726"/>
      <c r="PEL269" s="726"/>
      <c r="PEM269" s="726"/>
      <c r="PEN269" s="726"/>
      <c r="PEO269" s="724"/>
      <c r="PEP269" s="724"/>
      <c r="PEQ269" s="724"/>
      <c r="PER269" s="724"/>
      <c r="PES269" s="724"/>
      <c r="PET269" s="726"/>
      <c r="PEU269" s="726"/>
      <c r="PEV269" s="726"/>
      <c r="PEW269" s="726"/>
      <c r="PEX269" s="726"/>
      <c r="PEY269" s="724"/>
      <c r="PEZ269" s="724"/>
      <c r="PFA269" s="724"/>
      <c r="PFB269" s="724"/>
      <c r="PFC269" s="724"/>
      <c r="PFD269" s="726"/>
      <c r="PFE269" s="726"/>
      <c r="PFF269" s="726"/>
      <c r="PFG269" s="726"/>
      <c r="PFH269" s="726"/>
      <c r="PFI269" s="724"/>
      <c r="PFJ269" s="724"/>
      <c r="PFK269" s="724"/>
      <c r="PFL269" s="724"/>
      <c r="PFM269" s="724"/>
      <c r="PFN269" s="726"/>
      <c r="PFO269" s="726"/>
      <c r="PFP269" s="726"/>
      <c r="PFQ269" s="726"/>
      <c r="PFR269" s="726"/>
      <c r="PFS269" s="724"/>
      <c r="PFT269" s="724"/>
      <c r="PFU269" s="724"/>
      <c r="PFV269" s="724"/>
      <c r="PFW269" s="724"/>
      <c r="PFX269" s="726"/>
      <c r="PFY269" s="726"/>
      <c r="PFZ269" s="726"/>
      <c r="PGA269" s="726"/>
      <c r="PGB269" s="726"/>
      <c r="PGC269" s="724"/>
      <c r="PGD269" s="724"/>
      <c r="PGE269" s="724"/>
      <c r="PGF269" s="724"/>
      <c r="PGG269" s="724"/>
      <c r="PGH269" s="726"/>
      <c r="PGI269" s="726"/>
      <c r="PGJ269" s="726"/>
      <c r="PGK269" s="726"/>
      <c r="PGL269" s="726"/>
      <c r="PGM269" s="724"/>
      <c r="PGN269" s="724"/>
      <c r="PGO269" s="724"/>
      <c r="PGP269" s="724"/>
      <c r="PGQ269" s="724"/>
      <c r="PGR269" s="726"/>
      <c r="PGS269" s="726"/>
      <c r="PGT269" s="726"/>
      <c r="PGU269" s="726"/>
      <c r="PGV269" s="726"/>
      <c r="PGW269" s="724"/>
      <c r="PGX269" s="724"/>
      <c r="PGY269" s="724"/>
      <c r="PGZ269" s="724"/>
      <c r="PHA269" s="724"/>
      <c r="PHB269" s="726"/>
      <c r="PHC269" s="726"/>
      <c r="PHD269" s="726"/>
      <c r="PHE269" s="726"/>
      <c r="PHF269" s="726"/>
      <c r="PHG269" s="724"/>
      <c r="PHH269" s="724"/>
      <c r="PHI269" s="724"/>
      <c r="PHJ269" s="724"/>
      <c r="PHK269" s="724"/>
      <c r="PHL269" s="726"/>
      <c r="PHM269" s="726"/>
      <c r="PHN269" s="726"/>
      <c r="PHO269" s="726"/>
      <c r="PHP269" s="726"/>
      <c r="PHQ269" s="724"/>
      <c r="PHR269" s="724"/>
      <c r="PHS269" s="724"/>
      <c r="PHT269" s="724"/>
      <c r="PHU269" s="724"/>
      <c r="PHV269" s="726"/>
      <c r="PHW269" s="726"/>
      <c r="PHX269" s="726"/>
      <c r="PHY269" s="726"/>
      <c r="PHZ269" s="726"/>
      <c r="PIA269" s="724"/>
      <c r="PIB269" s="724"/>
      <c r="PIC269" s="724"/>
      <c r="PID269" s="724"/>
      <c r="PIE269" s="724"/>
      <c r="PIF269" s="726"/>
      <c r="PIG269" s="726"/>
      <c r="PIH269" s="726"/>
      <c r="PII269" s="726"/>
      <c r="PIJ269" s="726"/>
      <c r="PIK269" s="724"/>
      <c r="PIL269" s="724"/>
      <c r="PIM269" s="724"/>
      <c r="PIN269" s="724"/>
      <c r="PIO269" s="724"/>
      <c r="PIP269" s="726"/>
      <c r="PIQ269" s="726"/>
      <c r="PIR269" s="726"/>
      <c r="PIS269" s="726"/>
      <c r="PIT269" s="726"/>
      <c r="PIU269" s="724"/>
      <c r="PIV269" s="724"/>
      <c r="PIW269" s="724"/>
      <c r="PIX269" s="724"/>
      <c r="PIY269" s="724"/>
      <c r="PIZ269" s="726"/>
      <c r="PJA269" s="726"/>
      <c r="PJB269" s="726"/>
      <c r="PJC269" s="726"/>
      <c r="PJD269" s="726"/>
      <c r="PJE269" s="724"/>
      <c r="PJF269" s="724"/>
      <c r="PJG269" s="724"/>
      <c r="PJH269" s="724"/>
      <c r="PJI269" s="724"/>
      <c r="PJJ269" s="726"/>
      <c r="PJK269" s="726"/>
      <c r="PJL269" s="726"/>
      <c r="PJM269" s="726"/>
      <c r="PJN269" s="726"/>
      <c r="PJO269" s="724"/>
      <c r="PJP269" s="724"/>
      <c r="PJQ269" s="724"/>
      <c r="PJR269" s="724"/>
      <c r="PJS269" s="724"/>
      <c r="PJT269" s="726"/>
      <c r="PJU269" s="726"/>
      <c r="PJV269" s="726"/>
      <c r="PJW269" s="726"/>
      <c r="PJX269" s="726"/>
      <c r="PJY269" s="724"/>
      <c r="PJZ269" s="724"/>
      <c r="PKA269" s="724"/>
      <c r="PKB269" s="724"/>
      <c r="PKC269" s="724"/>
      <c r="PKD269" s="726"/>
      <c r="PKE269" s="726"/>
      <c r="PKF269" s="726"/>
      <c r="PKG269" s="726"/>
      <c r="PKH269" s="726"/>
      <c r="PKI269" s="724"/>
      <c r="PKJ269" s="724"/>
      <c r="PKK269" s="724"/>
      <c r="PKL269" s="724"/>
      <c r="PKM269" s="724"/>
      <c r="PKN269" s="726"/>
      <c r="PKO269" s="726"/>
      <c r="PKP269" s="726"/>
      <c r="PKQ269" s="726"/>
      <c r="PKR269" s="726"/>
      <c r="PKS269" s="724"/>
      <c r="PKT269" s="724"/>
      <c r="PKU269" s="724"/>
      <c r="PKV269" s="724"/>
      <c r="PKW269" s="724"/>
      <c r="PKX269" s="726"/>
      <c r="PKY269" s="726"/>
      <c r="PKZ269" s="726"/>
      <c r="PLA269" s="726"/>
      <c r="PLB269" s="726"/>
      <c r="PLC269" s="724"/>
      <c r="PLD269" s="724"/>
      <c r="PLE269" s="724"/>
      <c r="PLF269" s="724"/>
      <c r="PLG269" s="724"/>
      <c r="PLH269" s="726"/>
      <c r="PLI269" s="726"/>
      <c r="PLJ269" s="726"/>
      <c r="PLK269" s="726"/>
      <c r="PLL269" s="726"/>
      <c r="PLM269" s="724"/>
      <c r="PLN269" s="724"/>
      <c r="PLO269" s="724"/>
      <c r="PLP269" s="724"/>
      <c r="PLQ269" s="724"/>
      <c r="PLR269" s="726"/>
      <c r="PLS269" s="726"/>
      <c r="PLT269" s="726"/>
      <c r="PLU269" s="726"/>
      <c r="PLV269" s="726"/>
      <c r="PLW269" s="724"/>
      <c r="PLX269" s="724"/>
      <c r="PLY269" s="724"/>
      <c r="PLZ269" s="724"/>
      <c r="PMA269" s="724"/>
      <c r="PMB269" s="726"/>
      <c r="PMC269" s="726"/>
      <c r="PMD269" s="726"/>
      <c r="PME269" s="726"/>
      <c r="PMF269" s="726"/>
      <c r="PMG269" s="724"/>
      <c r="PMH269" s="724"/>
      <c r="PMI269" s="724"/>
      <c r="PMJ269" s="724"/>
      <c r="PMK269" s="724"/>
      <c r="PML269" s="726"/>
      <c r="PMM269" s="726"/>
      <c r="PMN269" s="726"/>
      <c r="PMO269" s="726"/>
      <c r="PMP269" s="726"/>
      <c r="PMQ269" s="724"/>
      <c r="PMR269" s="724"/>
      <c r="PMS269" s="724"/>
      <c r="PMT269" s="724"/>
      <c r="PMU269" s="724"/>
      <c r="PMV269" s="726"/>
      <c r="PMW269" s="726"/>
      <c r="PMX269" s="726"/>
      <c r="PMY269" s="726"/>
      <c r="PMZ269" s="726"/>
      <c r="PNA269" s="724"/>
      <c r="PNB269" s="724"/>
      <c r="PNC269" s="724"/>
      <c r="PND269" s="724"/>
      <c r="PNE269" s="724"/>
      <c r="PNF269" s="726"/>
      <c r="PNG269" s="726"/>
      <c r="PNH269" s="726"/>
      <c r="PNI269" s="726"/>
      <c r="PNJ269" s="726"/>
      <c r="PNK269" s="724"/>
      <c r="PNL269" s="724"/>
      <c r="PNM269" s="724"/>
      <c r="PNN269" s="724"/>
      <c r="PNO269" s="724"/>
      <c r="PNP269" s="726"/>
      <c r="PNQ269" s="726"/>
      <c r="PNR269" s="726"/>
      <c r="PNS269" s="726"/>
      <c r="PNT269" s="726"/>
      <c r="PNU269" s="724"/>
      <c r="PNV269" s="724"/>
      <c r="PNW269" s="724"/>
      <c r="PNX269" s="724"/>
      <c r="PNY269" s="724"/>
      <c r="PNZ269" s="726"/>
      <c r="POA269" s="726"/>
      <c r="POB269" s="726"/>
      <c r="POC269" s="726"/>
      <c r="POD269" s="726"/>
      <c r="POE269" s="724"/>
      <c r="POF269" s="724"/>
      <c r="POG269" s="724"/>
      <c r="POH269" s="724"/>
      <c r="POI269" s="724"/>
      <c r="POJ269" s="726"/>
      <c r="POK269" s="726"/>
      <c r="POL269" s="726"/>
      <c r="POM269" s="726"/>
      <c r="PON269" s="726"/>
      <c r="POO269" s="724"/>
      <c r="POP269" s="724"/>
      <c r="POQ269" s="724"/>
      <c r="POR269" s="724"/>
      <c r="POS269" s="724"/>
      <c r="POT269" s="726"/>
      <c r="POU269" s="726"/>
      <c r="POV269" s="726"/>
      <c r="POW269" s="726"/>
      <c r="POX269" s="726"/>
      <c r="POY269" s="724"/>
      <c r="POZ269" s="724"/>
      <c r="PPA269" s="724"/>
      <c r="PPB269" s="724"/>
      <c r="PPC269" s="724"/>
      <c r="PPD269" s="726"/>
      <c r="PPE269" s="726"/>
      <c r="PPF269" s="726"/>
      <c r="PPG269" s="726"/>
      <c r="PPH269" s="726"/>
      <c r="PPI269" s="724"/>
      <c r="PPJ269" s="724"/>
      <c r="PPK269" s="724"/>
      <c r="PPL269" s="724"/>
      <c r="PPM269" s="724"/>
      <c r="PPN269" s="726"/>
      <c r="PPO269" s="726"/>
      <c r="PPP269" s="726"/>
      <c r="PPQ269" s="726"/>
      <c r="PPR269" s="726"/>
      <c r="PPS269" s="724"/>
      <c r="PPT269" s="724"/>
      <c r="PPU269" s="724"/>
      <c r="PPV269" s="724"/>
      <c r="PPW269" s="724"/>
      <c r="PPX269" s="726"/>
      <c r="PPY269" s="726"/>
      <c r="PPZ269" s="726"/>
      <c r="PQA269" s="726"/>
      <c r="PQB269" s="726"/>
      <c r="PQC269" s="724"/>
      <c r="PQD269" s="724"/>
      <c r="PQE269" s="724"/>
      <c r="PQF269" s="724"/>
      <c r="PQG269" s="724"/>
      <c r="PQH269" s="726"/>
      <c r="PQI269" s="726"/>
      <c r="PQJ269" s="726"/>
      <c r="PQK269" s="726"/>
      <c r="PQL269" s="726"/>
      <c r="PQM269" s="724"/>
      <c r="PQN269" s="724"/>
      <c r="PQO269" s="724"/>
      <c r="PQP269" s="724"/>
      <c r="PQQ269" s="724"/>
      <c r="PQR269" s="726"/>
      <c r="PQS269" s="726"/>
      <c r="PQT269" s="726"/>
      <c r="PQU269" s="726"/>
      <c r="PQV269" s="726"/>
      <c r="PQW269" s="724"/>
      <c r="PQX269" s="724"/>
      <c r="PQY269" s="724"/>
      <c r="PQZ269" s="724"/>
      <c r="PRA269" s="724"/>
      <c r="PRB269" s="726"/>
      <c r="PRC269" s="726"/>
      <c r="PRD269" s="726"/>
      <c r="PRE269" s="726"/>
      <c r="PRF269" s="726"/>
      <c r="PRG269" s="724"/>
      <c r="PRH269" s="724"/>
      <c r="PRI269" s="724"/>
      <c r="PRJ269" s="724"/>
      <c r="PRK269" s="724"/>
      <c r="PRL269" s="726"/>
      <c r="PRM269" s="726"/>
      <c r="PRN269" s="726"/>
      <c r="PRO269" s="726"/>
      <c r="PRP269" s="726"/>
      <c r="PRQ269" s="724"/>
      <c r="PRR269" s="724"/>
      <c r="PRS269" s="724"/>
      <c r="PRT269" s="724"/>
      <c r="PRU269" s="724"/>
      <c r="PRV269" s="726"/>
      <c r="PRW269" s="726"/>
      <c r="PRX269" s="726"/>
      <c r="PRY269" s="726"/>
      <c r="PRZ269" s="726"/>
      <c r="PSA269" s="724"/>
      <c r="PSB269" s="724"/>
      <c r="PSC269" s="724"/>
      <c r="PSD269" s="724"/>
      <c r="PSE269" s="724"/>
      <c r="PSF269" s="726"/>
      <c r="PSG269" s="726"/>
      <c r="PSH269" s="726"/>
      <c r="PSI269" s="726"/>
      <c r="PSJ269" s="726"/>
      <c r="PSK269" s="724"/>
      <c r="PSL269" s="724"/>
      <c r="PSM269" s="724"/>
      <c r="PSN269" s="724"/>
      <c r="PSO269" s="724"/>
      <c r="PSP269" s="726"/>
      <c r="PSQ269" s="726"/>
      <c r="PSR269" s="726"/>
      <c r="PSS269" s="726"/>
      <c r="PST269" s="726"/>
      <c r="PSU269" s="724"/>
      <c r="PSV269" s="724"/>
      <c r="PSW269" s="724"/>
      <c r="PSX269" s="724"/>
      <c r="PSY269" s="724"/>
      <c r="PSZ269" s="726"/>
      <c r="PTA269" s="726"/>
      <c r="PTB269" s="726"/>
      <c r="PTC269" s="726"/>
      <c r="PTD269" s="726"/>
      <c r="PTE269" s="724"/>
      <c r="PTF269" s="724"/>
      <c r="PTG269" s="724"/>
      <c r="PTH269" s="724"/>
      <c r="PTI269" s="724"/>
      <c r="PTJ269" s="726"/>
      <c r="PTK269" s="726"/>
      <c r="PTL269" s="726"/>
      <c r="PTM269" s="726"/>
      <c r="PTN269" s="726"/>
      <c r="PTO269" s="724"/>
      <c r="PTP269" s="724"/>
      <c r="PTQ269" s="724"/>
      <c r="PTR269" s="724"/>
      <c r="PTS269" s="724"/>
      <c r="PTT269" s="726"/>
      <c r="PTU269" s="726"/>
      <c r="PTV269" s="726"/>
      <c r="PTW269" s="726"/>
      <c r="PTX269" s="726"/>
      <c r="PTY269" s="724"/>
      <c r="PTZ269" s="724"/>
      <c r="PUA269" s="724"/>
      <c r="PUB269" s="724"/>
      <c r="PUC269" s="724"/>
      <c r="PUD269" s="726"/>
      <c r="PUE269" s="726"/>
      <c r="PUF269" s="726"/>
      <c r="PUG269" s="726"/>
      <c r="PUH269" s="726"/>
      <c r="PUI269" s="724"/>
      <c r="PUJ269" s="724"/>
      <c r="PUK269" s="724"/>
      <c r="PUL269" s="724"/>
      <c r="PUM269" s="724"/>
      <c r="PUN269" s="726"/>
      <c r="PUO269" s="726"/>
      <c r="PUP269" s="726"/>
      <c r="PUQ269" s="726"/>
      <c r="PUR269" s="726"/>
      <c r="PUS269" s="724"/>
      <c r="PUT269" s="724"/>
      <c r="PUU269" s="724"/>
      <c r="PUV269" s="724"/>
      <c r="PUW269" s="724"/>
      <c r="PUX269" s="726"/>
      <c r="PUY269" s="726"/>
      <c r="PUZ269" s="726"/>
      <c r="PVA269" s="726"/>
      <c r="PVB269" s="726"/>
      <c r="PVC269" s="724"/>
      <c r="PVD269" s="724"/>
      <c r="PVE269" s="724"/>
      <c r="PVF269" s="724"/>
      <c r="PVG269" s="724"/>
      <c r="PVH269" s="726"/>
      <c r="PVI269" s="726"/>
      <c r="PVJ269" s="726"/>
      <c r="PVK269" s="726"/>
      <c r="PVL269" s="726"/>
      <c r="PVM269" s="724"/>
      <c r="PVN269" s="724"/>
      <c r="PVO269" s="724"/>
      <c r="PVP269" s="724"/>
      <c r="PVQ269" s="724"/>
      <c r="PVR269" s="726"/>
      <c r="PVS269" s="726"/>
      <c r="PVT269" s="726"/>
      <c r="PVU269" s="726"/>
      <c r="PVV269" s="726"/>
      <c r="PVW269" s="724"/>
      <c r="PVX269" s="724"/>
      <c r="PVY269" s="724"/>
      <c r="PVZ269" s="724"/>
      <c r="PWA269" s="724"/>
      <c r="PWB269" s="726"/>
      <c r="PWC269" s="726"/>
      <c r="PWD269" s="726"/>
      <c r="PWE269" s="726"/>
      <c r="PWF269" s="726"/>
      <c r="PWG269" s="724"/>
      <c r="PWH269" s="724"/>
      <c r="PWI269" s="724"/>
      <c r="PWJ269" s="724"/>
      <c r="PWK269" s="724"/>
      <c r="PWL269" s="726"/>
      <c r="PWM269" s="726"/>
      <c r="PWN269" s="726"/>
      <c r="PWO269" s="726"/>
      <c r="PWP269" s="726"/>
      <c r="PWQ269" s="724"/>
      <c r="PWR269" s="724"/>
      <c r="PWS269" s="724"/>
      <c r="PWT269" s="724"/>
      <c r="PWU269" s="724"/>
      <c r="PWV269" s="726"/>
      <c r="PWW269" s="726"/>
      <c r="PWX269" s="726"/>
      <c r="PWY269" s="726"/>
      <c r="PWZ269" s="726"/>
      <c r="PXA269" s="724"/>
      <c r="PXB269" s="724"/>
      <c r="PXC269" s="724"/>
      <c r="PXD269" s="724"/>
      <c r="PXE269" s="724"/>
      <c r="PXF269" s="726"/>
      <c r="PXG269" s="726"/>
      <c r="PXH269" s="726"/>
      <c r="PXI269" s="726"/>
      <c r="PXJ269" s="726"/>
      <c r="PXK269" s="724"/>
      <c r="PXL269" s="724"/>
      <c r="PXM269" s="724"/>
      <c r="PXN269" s="724"/>
      <c r="PXO269" s="724"/>
      <c r="PXP269" s="726"/>
      <c r="PXQ269" s="726"/>
      <c r="PXR269" s="726"/>
      <c r="PXS269" s="726"/>
      <c r="PXT269" s="726"/>
      <c r="PXU269" s="724"/>
      <c r="PXV269" s="724"/>
      <c r="PXW269" s="724"/>
      <c r="PXX269" s="724"/>
      <c r="PXY269" s="724"/>
      <c r="PXZ269" s="726"/>
      <c r="PYA269" s="726"/>
      <c r="PYB269" s="726"/>
      <c r="PYC269" s="726"/>
      <c r="PYD269" s="726"/>
      <c r="PYE269" s="724"/>
      <c r="PYF269" s="724"/>
      <c r="PYG269" s="724"/>
      <c r="PYH269" s="724"/>
      <c r="PYI269" s="724"/>
      <c r="PYJ269" s="726"/>
      <c r="PYK269" s="726"/>
      <c r="PYL269" s="726"/>
      <c r="PYM269" s="726"/>
      <c r="PYN269" s="726"/>
      <c r="PYO269" s="724"/>
      <c r="PYP269" s="724"/>
      <c r="PYQ269" s="724"/>
      <c r="PYR269" s="724"/>
      <c r="PYS269" s="724"/>
      <c r="PYT269" s="726"/>
      <c r="PYU269" s="726"/>
      <c r="PYV269" s="726"/>
      <c r="PYW269" s="726"/>
      <c r="PYX269" s="726"/>
      <c r="PYY269" s="724"/>
      <c r="PYZ269" s="724"/>
      <c r="PZA269" s="724"/>
      <c r="PZB269" s="724"/>
      <c r="PZC269" s="724"/>
      <c r="PZD269" s="726"/>
      <c r="PZE269" s="726"/>
      <c r="PZF269" s="726"/>
      <c r="PZG269" s="726"/>
      <c r="PZH269" s="726"/>
      <c r="PZI269" s="724"/>
      <c r="PZJ269" s="724"/>
      <c r="PZK269" s="724"/>
      <c r="PZL269" s="724"/>
      <c r="PZM269" s="724"/>
      <c r="PZN269" s="726"/>
      <c r="PZO269" s="726"/>
      <c r="PZP269" s="726"/>
      <c r="PZQ269" s="726"/>
      <c r="PZR269" s="726"/>
      <c r="PZS269" s="724"/>
      <c r="PZT269" s="724"/>
      <c r="PZU269" s="724"/>
      <c r="PZV269" s="724"/>
      <c r="PZW269" s="724"/>
      <c r="PZX269" s="726"/>
      <c r="PZY269" s="726"/>
      <c r="PZZ269" s="726"/>
      <c r="QAA269" s="726"/>
      <c r="QAB269" s="726"/>
      <c r="QAC269" s="724"/>
      <c r="QAD269" s="724"/>
      <c r="QAE269" s="724"/>
      <c r="QAF269" s="724"/>
      <c r="QAG269" s="724"/>
      <c r="QAH269" s="726"/>
      <c r="QAI269" s="726"/>
      <c r="QAJ269" s="726"/>
      <c r="QAK269" s="726"/>
      <c r="QAL269" s="726"/>
      <c r="QAM269" s="724"/>
      <c r="QAN269" s="724"/>
      <c r="QAO269" s="724"/>
      <c r="QAP269" s="724"/>
      <c r="QAQ269" s="724"/>
      <c r="QAR269" s="726"/>
      <c r="QAS269" s="726"/>
      <c r="QAT269" s="726"/>
      <c r="QAU269" s="726"/>
      <c r="QAV269" s="726"/>
      <c r="QAW269" s="724"/>
      <c r="QAX269" s="724"/>
      <c r="QAY269" s="724"/>
      <c r="QAZ269" s="724"/>
      <c r="QBA269" s="724"/>
      <c r="QBB269" s="726"/>
      <c r="QBC269" s="726"/>
      <c r="QBD269" s="726"/>
      <c r="QBE269" s="726"/>
      <c r="QBF269" s="726"/>
      <c r="QBG269" s="724"/>
      <c r="QBH269" s="724"/>
      <c r="QBI269" s="724"/>
      <c r="QBJ269" s="724"/>
      <c r="QBK269" s="724"/>
      <c r="QBL269" s="726"/>
      <c r="QBM269" s="726"/>
      <c r="QBN269" s="726"/>
      <c r="QBO269" s="726"/>
      <c r="QBP269" s="726"/>
      <c r="QBQ269" s="724"/>
      <c r="QBR269" s="724"/>
      <c r="QBS269" s="724"/>
      <c r="QBT269" s="724"/>
      <c r="QBU269" s="724"/>
      <c r="QBV269" s="726"/>
      <c r="QBW269" s="726"/>
      <c r="QBX269" s="726"/>
      <c r="QBY269" s="726"/>
      <c r="QBZ269" s="726"/>
      <c r="QCA269" s="724"/>
      <c r="QCB269" s="724"/>
      <c r="QCC269" s="724"/>
      <c r="QCD269" s="724"/>
      <c r="QCE269" s="724"/>
      <c r="QCF269" s="726"/>
      <c r="QCG269" s="726"/>
      <c r="QCH269" s="726"/>
      <c r="QCI269" s="726"/>
      <c r="QCJ269" s="726"/>
      <c r="QCK269" s="724"/>
      <c r="QCL269" s="724"/>
      <c r="QCM269" s="724"/>
      <c r="QCN269" s="724"/>
      <c r="QCO269" s="724"/>
      <c r="QCP269" s="726"/>
      <c r="QCQ269" s="726"/>
      <c r="QCR269" s="726"/>
      <c r="QCS269" s="726"/>
      <c r="QCT269" s="726"/>
      <c r="QCU269" s="724"/>
      <c r="QCV269" s="724"/>
      <c r="QCW269" s="724"/>
      <c r="QCX269" s="724"/>
      <c r="QCY269" s="724"/>
      <c r="QCZ269" s="726"/>
      <c r="QDA269" s="726"/>
      <c r="QDB269" s="726"/>
      <c r="QDC269" s="726"/>
      <c r="QDD269" s="726"/>
      <c r="QDE269" s="724"/>
      <c r="QDF269" s="724"/>
      <c r="QDG269" s="724"/>
      <c r="QDH269" s="724"/>
      <c r="QDI269" s="724"/>
      <c r="QDJ269" s="726"/>
      <c r="QDK269" s="726"/>
      <c r="QDL269" s="726"/>
      <c r="QDM269" s="726"/>
      <c r="QDN269" s="726"/>
      <c r="QDO269" s="724"/>
      <c r="QDP269" s="724"/>
      <c r="QDQ269" s="724"/>
      <c r="QDR269" s="724"/>
      <c r="QDS269" s="724"/>
      <c r="QDT269" s="726"/>
      <c r="QDU269" s="726"/>
      <c r="QDV269" s="726"/>
      <c r="QDW269" s="726"/>
      <c r="QDX269" s="726"/>
      <c r="QDY269" s="724"/>
      <c r="QDZ269" s="724"/>
      <c r="QEA269" s="724"/>
      <c r="QEB269" s="724"/>
      <c r="QEC269" s="724"/>
      <c r="QED269" s="726"/>
      <c r="QEE269" s="726"/>
      <c r="QEF269" s="726"/>
      <c r="QEG269" s="726"/>
      <c r="QEH269" s="726"/>
      <c r="QEI269" s="724"/>
      <c r="QEJ269" s="724"/>
      <c r="QEK269" s="724"/>
      <c r="QEL269" s="724"/>
      <c r="QEM269" s="724"/>
      <c r="QEN269" s="726"/>
      <c r="QEO269" s="726"/>
      <c r="QEP269" s="726"/>
      <c r="QEQ269" s="726"/>
      <c r="QER269" s="726"/>
      <c r="QES269" s="724"/>
      <c r="QET269" s="724"/>
      <c r="QEU269" s="724"/>
      <c r="QEV269" s="724"/>
      <c r="QEW269" s="724"/>
      <c r="QEX269" s="726"/>
      <c r="QEY269" s="726"/>
      <c r="QEZ269" s="726"/>
      <c r="QFA269" s="726"/>
      <c r="QFB269" s="726"/>
      <c r="QFC269" s="724"/>
      <c r="QFD269" s="724"/>
      <c r="QFE269" s="724"/>
      <c r="QFF269" s="724"/>
      <c r="QFG269" s="724"/>
      <c r="QFH269" s="726"/>
      <c r="QFI269" s="726"/>
      <c r="QFJ269" s="726"/>
      <c r="QFK269" s="726"/>
      <c r="QFL269" s="726"/>
      <c r="QFM269" s="724"/>
      <c r="QFN269" s="724"/>
      <c r="QFO269" s="724"/>
      <c r="QFP269" s="724"/>
      <c r="QFQ269" s="724"/>
      <c r="QFR269" s="726"/>
      <c r="QFS269" s="726"/>
      <c r="QFT269" s="726"/>
      <c r="QFU269" s="726"/>
      <c r="QFV269" s="726"/>
      <c r="QFW269" s="724"/>
      <c r="QFX269" s="724"/>
      <c r="QFY269" s="724"/>
      <c r="QFZ269" s="724"/>
      <c r="QGA269" s="724"/>
      <c r="QGB269" s="726"/>
      <c r="QGC269" s="726"/>
      <c r="QGD269" s="726"/>
      <c r="QGE269" s="726"/>
      <c r="QGF269" s="726"/>
      <c r="QGG269" s="724"/>
      <c r="QGH269" s="724"/>
      <c r="QGI269" s="724"/>
      <c r="QGJ269" s="724"/>
      <c r="QGK269" s="724"/>
      <c r="QGL269" s="726"/>
      <c r="QGM269" s="726"/>
      <c r="QGN269" s="726"/>
      <c r="QGO269" s="726"/>
      <c r="QGP269" s="726"/>
      <c r="QGQ269" s="724"/>
      <c r="QGR269" s="724"/>
      <c r="QGS269" s="724"/>
      <c r="QGT269" s="724"/>
      <c r="QGU269" s="724"/>
      <c r="QGV269" s="726"/>
      <c r="QGW269" s="726"/>
      <c r="QGX269" s="726"/>
      <c r="QGY269" s="726"/>
      <c r="QGZ269" s="726"/>
      <c r="QHA269" s="724"/>
      <c r="QHB269" s="724"/>
      <c r="QHC269" s="724"/>
      <c r="QHD269" s="724"/>
      <c r="QHE269" s="724"/>
      <c r="QHF269" s="726"/>
      <c r="QHG269" s="726"/>
      <c r="QHH269" s="726"/>
      <c r="QHI269" s="726"/>
      <c r="QHJ269" s="726"/>
      <c r="QHK269" s="724"/>
      <c r="QHL269" s="724"/>
      <c r="QHM269" s="724"/>
      <c r="QHN269" s="724"/>
      <c r="QHO269" s="724"/>
      <c r="QHP269" s="726"/>
      <c r="QHQ269" s="726"/>
      <c r="QHR269" s="726"/>
      <c r="QHS269" s="726"/>
      <c r="QHT269" s="726"/>
      <c r="QHU269" s="724"/>
      <c r="QHV269" s="724"/>
      <c r="QHW269" s="724"/>
      <c r="QHX269" s="724"/>
      <c r="QHY269" s="724"/>
      <c r="QHZ269" s="726"/>
      <c r="QIA269" s="726"/>
      <c r="QIB269" s="726"/>
      <c r="QIC269" s="726"/>
      <c r="QID269" s="726"/>
      <c r="QIE269" s="724"/>
      <c r="QIF269" s="724"/>
      <c r="QIG269" s="724"/>
      <c r="QIH269" s="724"/>
      <c r="QII269" s="724"/>
      <c r="QIJ269" s="726"/>
      <c r="QIK269" s="726"/>
      <c r="QIL269" s="726"/>
      <c r="QIM269" s="726"/>
      <c r="QIN269" s="726"/>
      <c r="QIO269" s="724"/>
      <c r="QIP269" s="724"/>
      <c r="QIQ269" s="724"/>
      <c r="QIR269" s="724"/>
      <c r="QIS269" s="724"/>
      <c r="QIT269" s="726"/>
      <c r="QIU269" s="726"/>
      <c r="QIV269" s="726"/>
      <c r="QIW269" s="726"/>
      <c r="QIX269" s="726"/>
      <c r="QIY269" s="724"/>
      <c r="QIZ269" s="724"/>
      <c r="QJA269" s="724"/>
      <c r="QJB269" s="724"/>
      <c r="QJC269" s="724"/>
      <c r="QJD269" s="726"/>
      <c r="QJE269" s="726"/>
      <c r="QJF269" s="726"/>
      <c r="QJG269" s="726"/>
      <c r="QJH269" s="726"/>
      <c r="QJI269" s="724"/>
      <c r="QJJ269" s="724"/>
      <c r="QJK269" s="724"/>
      <c r="QJL269" s="724"/>
      <c r="QJM269" s="724"/>
      <c r="QJN269" s="726"/>
      <c r="QJO269" s="726"/>
      <c r="QJP269" s="726"/>
      <c r="QJQ269" s="726"/>
      <c r="QJR269" s="726"/>
      <c r="QJS269" s="724"/>
      <c r="QJT269" s="724"/>
      <c r="QJU269" s="724"/>
      <c r="QJV269" s="724"/>
      <c r="QJW269" s="724"/>
      <c r="QJX269" s="726"/>
      <c r="QJY269" s="726"/>
      <c r="QJZ269" s="726"/>
      <c r="QKA269" s="726"/>
      <c r="QKB269" s="726"/>
      <c r="QKC269" s="724"/>
      <c r="QKD269" s="724"/>
      <c r="QKE269" s="724"/>
      <c r="QKF269" s="724"/>
      <c r="QKG269" s="724"/>
      <c r="QKH269" s="726"/>
      <c r="QKI269" s="726"/>
      <c r="QKJ269" s="726"/>
      <c r="QKK269" s="726"/>
      <c r="QKL269" s="726"/>
      <c r="QKM269" s="724"/>
      <c r="QKN269" s="724"/>
      <c r="QKO269" s="724"/>
      <c r="QKP269" s="724"/>
      <c r="QKQ269" s="724"/>
      <c r="QKR269" s="726"/>
      <c r="QKS269" s="726"/>
      <c r="QKT269" s="726"/>
      <c r="QKU269" s="726"/>
      <c r="QKV269" s="726"/>
      <c r="QKW269" s="724"/>
      <c r="QKX269" s="724"/>
      <c r="QKY269" s="724"/>
      <c r="QKZ269" s="724"/>
      <c r="QLA269" s="724"/>
      <c r="QLB269" s="726"/>
      <c r="QLC269" s="726"/>
      <c r="QLD269" s="726"/>
      <c r="QLE269" s="726"/>
      <c r="QLF269" s="726"/>
      <c r="QLG269" s="724"/>
      <c r="QLH269" s="724"/>
      <c r="QLI269" s="724"/>
      <c r="QLJ269" s="724"/>
      <c r="QLK269" s="724"/>
      <c r="QLL269" s="726"/>
      <c r="QLM269" s="726"/>
      <c r="QLN269" s="726"/>
      <c r="QLO269" s="726"/>
      <c r="QLP269" s="726"/>
      <c r="QLQ269" s="724"/>
      <c r="QLR269" s="724"/>
      <c r="QLS269" s="724"/>
      <c r="QLT269" s="724"/>
      <c r="QLU269" s="724"/>
      <c r="QLV269" s="726"/>
      <c r="QLW269" s="726"/>
      <c r="QLX269" s="726"/>
      <c r="QLY269" s="726"/>
      <c r="QLZ269" s="726"/>
      <c r="QMA269" s="724"/>
      <c r="QMB269" s="724"/>
      <c r="QMC269" s="724"/>
      <c r="QMD269" s="724"/>
      <c r="QME269" s="724"/>
      <c r="QMF269" s="726"/>
      <c r="QMG269" s="726"/>
      <c r="QMH269" s="726"/>
      <c r="QMI269" s="726"/>
      <c r="QMJ269" s="726"/>
      <c r="QMK269" s="724"/>
      <c r="QML269" s="724"/>
      <c r="QMM269" s="724"/>
      <c r="QMN269" s="724"/>
      <c r="QMO269" s="724"/>
      <c r="QMP269" s="726"/>
      <c r="QMQ269" s="726"/>
      <c r="QMR269" s="726"/>
      <c r="QMS269" s="726"/>
      <c r="QMT269" s="726"/>
      <c r="QMU269" s="724"/>
      <c r="QMV269" s="724"/>
      <c r="QMW269" s="724"/>
      <c r="QMX269" s="724"/>
      <c r="QMY269" s="724"/>
      <c r="QMZ269" s="726"/>
      <c r="QNA269" s="726"/>
      <c r="QNB269" s="726"/>
      <c r="QNC269" s="726"/>
      <c r="QND269" s="726"/>
      <c r="QNE269" s="724"/>
      <c r="QNF269" s="724"/>
      <c r="QNG269" s="724"/>
      <c r="QNH269" s="724"/>
      <c r="QNI269" s="724"/>
      <c r="QNJ269" s="726"/>
      <c r="QNK269" s="726"/>
      <c r="QNL269" s="726"/>
      <c r="QNM269" s="726"/>
      <c r="QNN269" s="726"/>
      <c r="QNO269" s="724"/>
      <c r="QNP269" s="724"/>
      <c r="QNQ269" s="724"/>
      <c r="QNR269" s="724"/>
      <c r="QNS269" s="724"/>
      <c r="QNT269" s="726"/>
      <c r="QNU269" s="726"/>
      <c r="QNV269" s="726"/>
      <c r="QNW269" s="726"/>
      <c r="QNX269" s="726"/>
      <c r="QNY269" s="724"/>
      <c r="QNZ269" s="724"/>
      <c r="QOA269" s="724"/>
      <c r="QOB269" s="724"/>
      <c r="QOC269" s="724"/>
      <c r="QOD269" s="726"/>
      <c r="QOE269" s="726"/>
      <c r="QOF269" s="726"/>
      <c r="QOG269" s="726"/>
      <c r="QOH269" s="726"/>
      <c r="QOI269" s="724"/>
      <c r="QOJ269" s="724"/>
      <c r="QOK269" s="724"/>
      <c r="QOL269" s="724"/>
      <c r="QOM269" s="724"/>
      <c r="QON269" s="726"/>
      <c r="QOO269" s="726"/>
      <c r="QOP269" s="726"/>
      <c r="QOQ269" s="726"/>
      <c r="QOR269" s="726"/>
      <c r="QOS269" s="724"/>
      <c r="QOT269" s="724"/>
      <c r="QOU269" s="724"/>
      <c r="QOV269" s="724"/>
      <c r="QOW269" s="724"/>
      <c r="QOX269" s="726"/>
      <c r="QOY269" s="726"/>
      <c r="QOZ269" s="726"/>
      <c r="QPA269" s="726"/>
      <c r="QPB269" s="726"/>
      <c r="QPC269" s="724"/>
      <c r="QPD269" s="724"/>
      <c r="QPE269" s="724"/>
      <c r="QPF269" s="724"/>
      <c r="QPG269" s="724"/>
      <c r="QPH269" s="726"/>
      <c r="QPI269" s="726"/>
      <c r="QPJ269" s="726"/>
      <c r="QPK269" s="726"/>
      <c r="QPL269" s="726"/>
      <c r="QPM269" s="724"/>
      <c r="QPN269" s="724"/>
      <c r="QPO269" s="724"/>
      <c r="QPP269" s="724"/>
      <c r="QPQ269" s="724"/>
      <c r="QPR269" s="726"/>
      <c r="QPS269" s="726"/>
      <c r="QPT269" s="726"/>
      <c r="QPU269" s="726"/>
      <c r="QPV269" s="726"/>
      <c r="QPW269" s="724"/>
      <c r="QPX269" s="724"/>
      <c r="QPY269" s="724"/>
      <c r="QPZ269" s="724"/>
      <c r="QQA269" s="724"/>
      <c r="QQB269" s="726"/>
      <c r="QQC269" s="726"/>
      <c r="QQD269" s="726"/>
      <c r="QQE269" s="726"/>
      <c r="QQF269" s="726"/>
      <c r="QQG269" s="724"/>
      <c r="QQH269" s="724"/>
      <c r="QQI269" s="724"/>
      <c r="QQJ269" s="724"/>
      <c r="QQK269" s="724"/>
      <c r="QQL269" s="726"/>
      <c r="QQM269" s="726"/>
      <c r="QQN269" s="726"/>
      <c r="QQO269" s="726"/>
      <c r="QQP269" s="726"/>
      <c r="QQQ269" s="724"/>
      <c r="QQR269" s="724"/>
      <c r="QQS269" s="724"/>
      <c r="QQT269" s="724"/>
      <c r="QQU269" s="724"/>
      <c r="QQV269" s="726"/>
      <c r="QQW269" s="726"/>
      <c r="QQX269" s="726"/>
      <c r="QQY269" s="726"/>
      <c r="QQZ269" s="726"/>
      <c r="QRA269" s="724"/>
      <c r="QRB269" s="724"/>
      <c r="QRC269" s="724"/>
      <c r="QRD269" s="724"/>
      <c r="QRE269" s="724"/>
      <c r="QRF269" s="726"/>
      <c r="QRG269" s="726"/>
      <c r="QRH269" s="726"/>
      <c r="QRI269" s="726"/>
      <c r="QRJ269" s="726"/>
      <c r="QRK269" s="724"/>
      <c r="QRL269" s="724"/>
      <c r="QRM269" s="724"/>
      <c r="QRN269" s="724"/>
      <c r="QRO269" s="724"/>
      <c r="QRP269" s="726"/>
      <c r="QRQ269" s="726"/>
      <c r="QRR269" s="726"/>
      <c r="QRS269" s="726"/>
      <c r="QRT269" s="726"/>
      <c r="QRU269" s="724"/>
      <c r="QRV269" s="724"/>
      <c r="QRW269" s="724"/>
      <c r="QRX269" s="724"/>
      <c r="QRY269" s="724"/>
      <c r="QRZ269" s="726"/>
      <c r="QSA269" s="726"/>
      <c r="QSB269" s="726"/>
      <c r="QSC269" s="726"/>
      <c r="QSD269" s="726"/>
      <c r="QSE269" s="724"/>
      <c r="QSF269" s="724"/>
      <c r="QSG269" s="724"/>
      <c r="QSH269" s="724"/>
      <c r="QSI269" s="724"/>
      <c r="QSJ269" s="726"/>
      <c r="QSK269" s="726"/>
      <c r="QSL269" s="726"/>
      <c r="QSM269" s="726"/>
      <c r="QSN269" s="726"/>
      <c r="QSO269" s="724"/>
      <c r="QSP269" s="724"/>
      <c r="QSQ269" s="724"/>
      <c r="QSR269" s="724"/>
      <c r="QSS269" s="724"/>
      <c r="QST269" s="726"/>
      <c r="QSU269" s="726"/>
      <c r="QSV269" s="726"/>
      <c r="QSW269" s="726"/>
      <c r="QSX269" s="726"/>
      <c r="QSY269" s="724"/>
      <c r="QSZ269" s="724"/>
      <c r="QTA269" s="724"/>
      <c r="QTB269" s="724"/>
      <c r="QTC269" s="724"/>
      <c r="QTD269" s="726"/>
      <c r="QTE269" s="726"/>
      <c r="QTF269" s="726"/>
      <c r="QTG269" s="726"/>
      <c r="QTH269" s="726"/>
      <c r="QTI269" s="724"/>
      <c r="QTJ269" s="724"/>
      <c r="QTK269" s="724"/>
      <c r="QTL269" s="724"/>
      <c r="QTM269" s="724"/>
      <c r="QTN269" s="726"/>
      <c r="QTO269" s="726"/>
      <c r="QTP269" s="726"/>
      <c r="QTQ269" s="726"/>
      <c r="QTR269" s="726"/>
      <c r="QTS269" s="724"/>
      <c r="QTT269" s="724"/>
      <c r="QTU269" s="724"/>
      <c r="QTV269" s="724"/>
      <c r="QTW269" s="724"/>
      <c r="QTX269" s="726"/>
      <c r="QTY269" s="726"/>
      <c r="QTZ269" s="726"/>
      <c r="QUA269" s="726"/>
      <c r="QUB269" s="726"/>
      <c r="QUC269" s="724"/>
      <c r="QUD269" s="724"/>
      <c r="QUE269" s="724"/>
      <c r="QUF269" s="724"/>
      <c r="QUG269" s="724"/>
      <c r="QUH269" s="726"/>
      <c r="QUI269" s="726"/>
      <c r="QUJ269" s="726"/>
      <c r="QUK269" s="726"/>
      <c r="QUL269" s="726"/>
      <c r="QUM269" s="724"/>
      <c r="QUN269" s="724"/>
      <c r="QUO269" s="724"/>
      <c r="QUP269" s="724"/>
      <c r="QUQ269" s="724"/>
      <c r="QUR269" s="726"/>
      <c r="QUS269" s="726"/>
      <c r="QUT269" s="726"/>
      <c r="QUU269" s="726"/>
      <c r="QUV269" s="726"/>
      <c r="QUW269" s="724"/>
      <c r="QUX269" s="724"/>
      <c r="QUY269" s="724"/>
      <c r="QUZ269" s="724"/>
      <c r="QVA269" s="724"/>
      <c r="QVB269" s="726"/>
      <c r="QVC269" s="726"/>
      <c r="QVD269" s="726"/>
      <c r="QVE269" s="726"/>
      <c r="QVF269" s="726"/>
      <c r="QVG269" s="724"/>
      <c r="QVH269" s="724"/>
      <c r="QVI269" s="724"/>
      <c r="QVJ269" s="724"/>
      <c r="QVK269" s="724"/>
      <c r="QVL269" s="726"/>
      <c r="QVM269" s="726"/>
      <c r="QVN269" s="726"/>
      <c r="QVO269" s="726"/>
      <c r="QVP269" s="726"/>
      <c r="QVQ269" s="724"/>
      <c r="QVR269" s="724"/>
      <c r="QVS269" s="724"/>
      <c r="QVT269" s="724"/>
      <c r="QVU269" s="724"/>
      <c r="QVV269" s="726"/>
      <c r="QVW269" s="726"/>
      <c r="QVX269" s="726"/>
      <c r="QVY269" s="726"/>
      <c r="QVZ269" s="726"/>
      <c r="QWA269" s="724"/>
      <c r="QWB269" s="724"/>
      <c r="QWC269" s="724"/>
      <c r="QWD269" s="724"/>
      <c r="QWE269" s="724"/>
      <c r="QWF269" s="726"/>
      <c r="QWG269" s="726"/>
      <c r="QWH269" s="726"/>
      <c r="QWI269" s="726"/>
      <c r="QWJ269" s="726"/>
      <c r="QWK269" s="724"/>
      <c r="QWL269" s="724"/>
      <c r="QWM269" s="724"/>
      <c r="QWN269" s="724"/>
      <c r="QWO269" s="724"/>
      <c r="QWP269" s="726"/>
      <c r="QWQ269" s="726"/>
      <c r="QWR269" s="726"/>
      <c r="QWS269" s="726"/>
      <c r="QWT269" s="726"/>
      <c r="QWU269" s="724"/>
      <c r="QWV269" s="724"/>
      <c r="QWW269" s="724"/>
      <c r="QWX269" s="724"/>
      <c r="QWY269" s="724"/>
      <c r="QWZ269" s="726"/>
      <c r="QXA269" s="726"/>
      <c r="QXB269" s="726"/>
      <c r="QXC269" s="726"/>
      <c r="QXD269" s="726"/>
      <c r="QXE269" s="724"/>
      <c r="QXF269" s="724"/>
      <c r="QXG269" s="724"/>
      <c r="QXH269" s="724"/>
      <c r="QXI269" s="724"/>
      <c r="QXJ269" s="726"/>
      <c r="QXK269" s="726"/>
      <c r="QXL269" s="726"/>
      <c r="QXM269" s="726"/>
      <c r="QXN269" s="726"/>
      <c r="QXO269" s="724"/>
      <c r="QXP269" s="724"/>
      <c r="QXQ269" s="724"/>
      <c r="QXR269" s="724"/>
      <c r="QXS269" s="724"/>
      <c r="QXT269" s="726"/>
      <c r="QXU269" s="726"/>
      <c r="QXV269" s="726"/>
      <c r="QXW269" s="726"/>
      <c r="QXX269" s="726"/>
      <c r="QXY269" s="724"/>
      <c r="QXZ269" s="724"/>
      <c r="QYA269" s="724"/>
      <c r="QYB269" s="724"/>
      <c r="QYC269" s="724"/>
      <c r="QYD269" s="726"/>
      <c r="QYE269" s="726"/>
      <c r="QYF269" s="726"/>
      <c r="QYG269" s="726"/>
      <c r="QYH269" s="726"/>
      <c r="QYI269" s="724"/>
      <c r="QYJ269" s="724"/>
      <c r="QYK269" s="724"/>
      <c r="QYL269" s="724"/>
      <c r="QYM269" s="724"/>
      <c r="QYN269" s="726"/>
      <c r="QYO269" s="726"/>
      <c r="QYP269" s="726"/>
      <c r="QYQ269" s="726"/>
      <c r="QYR269" s="726"/>
      <c r="QYS269" s="724"/>
      <c r="QYT269" s="724"/>
      <c r="QYU269" s="724"/>
      <c r="QYV269" s="724"/>
      <c r="QYW269" s="724"/>
      <c r="QYX269" s="726"/>
      <c r="QYY269" s="726"/>
      <c r="QYZ269" s="726"/>
      <c r="QZA269" s="726"/>
      <c r="QZB269" s="726"/>
      <c r="QZC269" s="724"/>
      <c r="QZD269" s="724"/>
      <c r="QZE269" s="724"/>
      <c r="QZF269" s="724"/>
      <c r="QZG269" s="724"/>
      <c r="QZH269" s="726"/>
      <c r="QZI269" s="726"/>
      <c r="QZJ269" s="726"/>
      <c r="QZK269" s="726"/>
      <c r="QZL269" s="726"/>
      <c r="QZM269" s="724"/>
      <c r="QZN269" s="724"/>
      <c r="QZO269" s="724"/>
      <c r="QZP269" s="724"/>
      <c r="QZQ269" s="724"/>
      <c r="QZR269" s="726"/>
      <c r="QZS269" s="726"/>
      <c r="QZT269" s="726"/>
      <c r="QZU269" s="726"/>
      <c r="QZV269" s="726"/>
      <c r="QZW269" s="724"/>
      <c r="QZX269" s="724"/>
      <c r="QZY269" s="724"/>
      <c r="QZZ269" s="724"/>
      <c r="RAA269" s="724"/>
      <c r="RAB269" s="726"/>
      <c r="RAC269" s="726"/>
      <c r="RAD269" s="726"/>
      <c r="RAE269" s="726"/>
      <c r="RAF269" s="726"/>
      <c r="RAG269" s="724"/>
      <c r="RAH269" s="724"/>
      <c r="RAI269" s="724"/>
      <c r="RAJ269" s="724"/>
      <c r="RAK269" s="724"/>
      <c r="RAL269" s="726"/>
      <c r="RAM269" s="726"/>
      <c r="RAN269" s="726"/>
      <c r="RAO269" s="726"/>
      <c r="RAP269" s="726"/>
      <c r="RAQ269" s="724"/>
      <c r="RAR269" s="724"/>
      <c r="RAS269" s="724"/>
      <c r="RAT269" s="724"/>
      <c r="RAU269" s="724"/>
      <c r="RAV269" s="726"/>
      <c r="RAW269" s="726"/>
      <c r="RAX269" s="726"/>
      <c r="RAY269" s="726"/>
      <c r="RAZ269" s="726"/>
      <c r="RBA269" s="724"/>
      <c r="RBB269" s="724"/>
      <c r="RBC269" s="724"/>
      <c r="RBD269" s="724"/>
      <c r="RBE269" s="724"/>
      <c r="RBF269" s="726"/>
      <c r="RBG269" s="726"/>
      <c r="RBH269" s="726"/>
      <c r="RBI269" s="726"/>
      <c r="RBJ269" s="726"/>
      <c r="RBK269" s="724"/>
      <c r="RBL269" s="724"/>
      <c r="RBM269" s="724"/>
      <c r="RBN269" s="724"/>
      <c r="RBO269" s="724"/>
      <c r="RBP269" s="726"/>
      <c r="RBQ269" s="726"/>
      <c r="RBR269" s="726"/>
      <c r="RBS269" s="726"/>
      <c r="RBT269" s="726"/>
      <c r="RBU269" s="724"/>
      <c r="RBV269" s="724"/>
      <c r="RBW269" s="724"/>
      <c r="RBX269" s="724"/>
      <c r="RBY269" s="724"/>
      <c r="RBZ269" s="726"/>
      <c r="RCA269" s="726"/>
      <c r="RCB269" s="726"/>
      <c r="RCC269" s="726"/>
      <c r="RCD269" s="726"/>
      <c r="RCE269" s="724"/>
      <c r="RCF269" s="724"/>
      <c r="RCG269" s="724"/>
      <c r="RCH269" s="724"/>
      <c r="RCI269" s="724"/>
      <c r="RCJ269" s="726"/>
      <c r="RCK269" s="726"/>
      <c r="RCL269" s="726"/>
      <c r="RCM269" s="726"/>
      <c r="RCN269" s="726"/>
      <c r="RCO269" s="724"/>
      <c r="RCP269" s="724"/>
      <c r="RCQ269" s="724"/>
      <c r="RCR269" s="724"/>
      <c r="RCS269" s="724"/>
      <c r="RCT269" s="726"/>
      <c r="RCU269" s="726"/>
      <c r="RCV269" s="726"/>
      <c r="RCW269" s="726"/>
      <c r="RCX269" s="726"/>
      <c r="RCY269" s="724"/>
      <c r="RCZ269" s="724"/>
      <c r="RDA269" s="724"/>
      <c r="RDB269" s="724"/>
      <c r="RDC269" s="724"/>
      <c r="RDD269" s="726"/>
      <c r="RDE269" s="726"/>
      <c r="RDF269" s="726"/>
      <c r="RDG269" s="726"/>
      <c r="RDH269" s="726"/>
      <c r="RDI269" s="724"/>
      <c r="RDJ269" s="724"/>
      <c r="RDK269" s="724"/>
      <c r="RDL269" s="724"/>
      <c r="RDM269" s="724"/>
      <c r="RDN269" s="726"/>
      <c r="RDO269" s="726"/>
      <c r="RDP269" s="726"/>
      <c r="RDQ269" s="726"/>
      <c r="RDR269" s="726"/>
      <c r="RDS269" s="724"/>
      <c r="RDT269" s="724"/>
      <c r="RDU269" s="724"/>
      <c r="RDV269" s="724"/>
      <c r="RDW269" s="724"/>
      <c r="RDX269" s="726"/>
      <c r="RDY269" s="726"/>
      <c r="RDZ269" s="726"/>
      <c r="REA269" s="726"/>
      <c r="REB269" s="726"/>
      <c r="REC269" s="724"/>
      <c r="RED269" s="724"/>
      <c r="REE269" s="724"/>
      <c r="REF269" s="724"/>
      <c r="REG269" s="724"/>
      <c r="REH269" s="726"/>
      <c r="REI269" s="726"/>
      <c r="REJ269" s="726"/>
      <c r="REK269" s="726"/>
      <c r="REL269" s="726"/>
      <c r="REM269" s="724"/>
      <c r="REN269" s="724"/>
      <c r="REO269" s="724"/>
      <c r="REP269" s="724"/>
      <c r="REQ269" s="724"/>
      <c r="RER269" s="726"/>
      <c r="RES269" s="726"/>
      <c r="RET269" s="726"/>
      <c r="REU269" s="726"/>
      <c r="REV269" s="726"/>
      <c r="REW269" s="724"/>
      <c r="REX269" s="724"/>
      <c r="REY269" s="724"/>
      <c r="REZ269" s="724"/>
      <c r="RFA269" s="724"/>
      <c r="RFB269" s="726"/>
      <c r="RFC269" s="726"/>
      <c r="RFD269" s="726"/>
      <c r="RFE269" s="726"/>
      <c r="RFF269" s="726"/>
      <c r="RFG269" s="724"/>
      <c r="RFH269" s="724"/>
      <c r="RFI269" s="724"/>
      <c r="RFJ269" s="724"/>
      <c r="RFK269" s="724"/>
      <c r="RFL269" s="726"/>
      <c r="RFM269" s="726"/>
      <c r="RFN269" s="726"/>
      <c r="RFO269" s="726"/>
      <c r="RFP269" s="726"/>
      <c r="RFQ269" s="724"/>
      <c r="RFR269" s="724"/>
      <c r="RFS269" s="724"/>
      <c r="RFT269" s="724"/>
      <c r="RFU269" s="724"/>
      <c r="RFV269" s="726"/>
      <c r="RFW269" s="726"/>
      <c r="RFX269" s="726"/>
      <c r="RFY269" s="726"/>
      <c r="RFZ269" s="726"/>
      <c r="RGA269" s="724"/>
      <c r="RGB269" s="724"/>
      <c r="RGC269" s="724"/>
      <c r="RGD269" s="724"/>
      <c r="RGE269" s="724"/>
      <c r="RGF269" s="726"/>
      <c r="RGG269" s="726"/>
      <c r="RGH269" s="726"/>
      <c r="RGI269" s="726"/>
      <c r="RGJ269" s="726"/>
      <c r="RGK269" s="724"/>
      <c r="RGL269" s="724"/>
      <c r="RGM269" s="724"/>
      <c r="RGN269" s="724"/>
      <c r="RGO269" s="724"/>
      <c r="RGP269" s="726"/>
      <c r="RGQ269" s="726"/>
      <c r="RGR269" s="726"/>
      <c r="RGS269" s="726"/>
      <c r="RGT269" s="726"/>
      <c r="RGU269" s="724"/>
      <c r="RGV269" s="724"/>
      <c r="RGW269" s="724"/>
      <c r="RGX269" s="724"/>
      <c r="RGY269" s="724"/>
      <c r="RGZ269" s="726"/>
      <c r="RHA269" s="726"/>
      <c r="RHB269" s="726"/>
      <c r="RHC269" s="726"/>
      <c r="RHD269" s="726"/>
      <c r="RHE269" s="724"/>
      <c r="RHF269" s="724"/>
      <c r="RHG269" s="724"/>
      <c r="RHH269" s="724"/>
      <c r="RHI269" s="724"/>
      <c r="RHJ269" s="726"/>
      <c r="RHK269" s="726"/>
      <c r="RHL269" s="726"/>
      <c r="RHM269" s="726"/>
      <c r="RHN269" s="726"/>
      <c r="RHO269" s="724"/>
      <c r="RHP269" s="724"/>
      <c r="RHQ269" s="724"/>
      <c r="RHR269" s="724"/>
      <c r="RHS269" s="724"/>
      <c r="RHT269" s="726"/>
      <c r="RHU269" s="726"/>
      <c r="RHV269" s="726"/>
      <c r="RHW269" s="726"/>
      <c r="RHX269" s="726"/>
      <c r="RHY269" s="724"/>
      <c r="RHZ269" s="724"/>
      <c r="RIA269" s="724"/>
      <c r="RIB269" s="724"/>
      <c r="RIC269" s="724"/>
      <c r="RID269" s="726"/>
      <c r="RIE269" s="726"/>
      <c r="RIF269" s="726"/>
      <c r="RIG269" s="726"/>
      <c r="RIH269" s="726"/>
      <c r="RII269" s="724"/>
      <c r="RIJ269" s="724"/>
      <c r="RIK269" s="724"/>
      <c r="RIL269" s="724"/>
      <c r="RIM269" s="724"/>
      <c r="RIN269" s="726"/>
      <c r="RIO269" s="726"/>
      <c r="RIP269" s="726"/>
      <c r="RIQ269" s="726"/>
      <c r="RIR269" s="726"/>
      <c r="RIS269" s="724"/>
      <c r="RIT269" s="724"/>
      <c r="RIU269" s="724"/>
      <c r="RIV269" s="724"/>
      <c r="RIW269" s="724"/>
      <c r="RIX269" s="726"/>
      <c r="RIY269" s="726"/>
      <c r="RIZ269" s="726"/>
      <c r="RJA269" s="726"/>
      <c r="RJB269" s="726"/>
      <c r="RJC269" s="724"/>
      <c r="RJD269" s="724"/>
      <c r="RJE269" s="724"/>
      <c r="RJF269" s="724"/>
      <c r="RJG269" s="724"/>
      <c r="RJH269" s="726"/>
      <c r="RJI269" s="726"/>
      <c r="RJJ269" s="726"/>
      <c r="RJK269" s="726"/>
      <c r="RJL269" s="726"/>
      <c r="RJM269" s="724"/>
      <c r="RJN269" s="724"/>
      <c r="RJO269" s="724"/>
      <c r="RJP269" s="724"/>
      <c r="RJQ269" s="724"/>
      <c r="RJR269" s="726"/>
      <c r="RJS269" s="726"/>
      <c r="RJT269" s="726"/>
      <c r="RJU269" s="726"/>
      <c r="RJV269" s="726"/>
      <c r="RJW269" s="724"/>
      <c r="RJX269" s="724"/>
      <c r="RJY269" s="724"/>
      <c r="RJZ269" s="724"/>
      <c r="RKA269" s="724"/>
      <c r="RKB269" s="726"/>
      <c r="RKC269" s="726"/>
      <c r="RKD269" s="726"/>
      <c r="RKE269" s="726"/>
      <c r="RKF269" s="726"/>
      <c r="RKG269" s="724"/>
      <c r="RKH269" s="724"/>
      <c r="RKI269" s="724"/>
      <c r="RKJ269" s="724"/>
      <c r="RKK269" s="724"/>
      <c r="RKL269" s="726"/>
      <c r="RKM269" s="726"/>
      <c r="RKN269" s="726"/>
      <c r="RKO269" s="726"/>
      <c r="RKP269" s="726"/>
      <c r="RKQ269" s="724"/>
      <c r="RKR269" s="724"/>
      <c r="RKS269" s="724"/>
      <c r="RKT269" s="724"/>
      <c r="RKU269" s="724"/>
      <c r="RKV269" s="726"/>
      <c r="RKW269" s="726"/>
      <c r="RKX269" s="726"/>
      <c r="RKY269" s="726"/>
      <c r="RKZ269" s="726"/>
      <c r="RLA269" s="724"/>
      <c r="RLB269" s="724"/>
      <c r="RLC269" s="724"/>
      <c r="RLD269" s="724"/>
      <c r="RLE269" s="724"/>
      <c r="RLF269" s="726"/>
      <c r="RLG269" s="726"/>
      <c r="RLH269" s="726"/>
      <c r="RLI269" s="726"/>
      <c r="RLJ269" s="726"/>
      <c r="RLK269" s="724"/>
      <c r="RLL269" s="724"/>
      <c r="RLM269" s="724"/>
      <c r="RLN269" s="724"/>
      <c r="RLO269" s="724"/>
      <c r="RLP269" s="726"/>
      <c r="RLQ269" s="726"/>
      <c r="RLR269" s="726"/>
      <c r="RLS269" s="726"/>
      <c r="RLT269" s="726"/>
      <c r="RLU269" s="724"/>
      <c r="RLV269" s="724"/>
      <c r="RLW269" s="724"/>
      <c r="RLX269" s="724"/>
      <c r="RLY269" s="724"/>
      <c r="RLZ269" s="726"/>
      <c r="RMA269" s="726"/>
      <c r="RMB269" s="726"/>
      <c r="RMC269" s="726"/>
      <c r="RMD269" s="726"/>
      <c r="RME269" s="724"/>
      <c r="RMF269" s="724"/>
      <c r="RMG269" s="724"/>
      <c r="RMH269" s="724"/>
      <c r="RMI269" s="724"/>
      <c r="RMJ269" s="726"/>
      <c r="RMK269" s="726"/>
      <c r="RML269" s="726"/>
      <c r="RMM269" s="726"/>
      <c r="RMN269" s="726"/>
      <c r="RMO269" s="724"/>
      <c r="RMP269" s="724"/>
      <c r="RMQ269" s="724"/>
      <c r="RMR269" s="724"/>
      <c r="RMS269" s="724"/>
      <c r="RMT269" s="726"/>
      <c r="RMU269" s="726"/>
      <c r="RMV269" s="726"/>
      <c r="RMW269" s="726"/>
      <c r="RMX269" s="726"/>
      <c r="RMY269" s="724"/>
      <c r="RMZ269" s="724"/>
      <c r="RNA269" s="724"/>
      <c r="RNB269" s="724"/>
      <c r="RNC269" s="724"/>
      <c r="RND269" s="726"/>
      <c r="RNE269" s="726"/>
      <c r="RNF269" s="726"/>
      <c r="RNG269" s="726"/>
      <c r="RNH269" s="726"/>
      <c r="RNI269" s="724"/>
      <c r="RNJ269" s="724"/>
      <c r="RNK269" s="724"/>
      <c r="RNL269" s="724"/>
      <c r="RNM269" s="724"/>
      <c r="RNN269" s="726"/>
      <c r="RNO269" s="726"/>
      <c r="RNP269" s="726"/>
      <c r="RNQ269" s="726"/>
      <c r="RNR269" s="726"/>
      <c r="RNS269" s="724"/>
      <c r="RNT269" s="724"/>
      <c r="RNU269" s="724"/>
      <c r="RNV269" s="724"/>
      <c r="RNW269" s="724"/>
      <c r="RNX269" s="726"/>
      <c r="RNY269" s="726"/>
      <c r="RNZ269" s="726"/>
      <c r="ROA269" s="726"/>
      <c r="ROB269" s="726"/>
      <c r="ROC269" s="724"/>
      <c r="ROD269" s="724"/>
      <c r="ROE269" s="724"/>
      <c r="ROF269" s="724"/>
      <c r="ROG269" s="724"/>
      <c r="ROH269" s="726"/>
      <c r="ROI269" s="726"/>
      <c r="ROJ269" s="726"/>
      <c r="ROK269" s="726"/>
      <c r="ROL269" s="726"/>
      <c r="ROM269" s="724"/>
      <c r="RON269" s="724"/>
      <c r="ROO269" s="724"/>
      <c r="ROP269" s="724"/>
      <c r="ROQ269" s="724"/>
      <c r="ROR269" s="726"/>
      <c r="ROS269" s="726"/>
      <c r="ROT269" s="726"/>
      <c r="ROU269" s="726"/>
      <c r="ROV269" s="726"/>
      <c r="ROW269" s="724"/>
      <c r="ROX269" s="724"/>
      <c r="ROY269" s="724"/>
      <c r="ROZ269" s="724"/>
      <c r="RPA269" s="724"/>
      <c r="RPB269" s="726"/>
      <c r="RPC269" s="726"/>
      <c r="RPD269" s="726"/>
      <c r="RPE269" s="726"/>
      <c r="RPF269" s="726"/>
      <c r="RPG269" s="724"/>
      <c r="RPH269" s="724"/>
      <c r="RPI269" s="724"/>
      <c r="RPJ269" s="724"/>
      <c r="RPK269" s="724"/>
      <c r="RPL269" s="726"/>
      <c r="RPM269" s="726"/>
      <c r="RPN269" s="726"/>
      <c r="RPO269" s="726"/>
      <c r="RPP269" s="726"/>
      <c r="RPQ269" s="724"/>
      <c r="RPR269" s="724"/>
      <c r="RPS269" s="724"/>
      <c r="RPT269" s="724"/>
      <c r="RPU269" s="724"/>
      <c r="RPV269" s="726"/>
      <c r="RPW269" s="726"/>
      <c r="RPX269" s="726"/>
      <c r="RPY269" s="726"/>
      <c r="RPZ269" s="726"/>
      <c r="RQA269" s="724"/>
      <c r="RQB269" s="724"/>
      <c r="RQC269" s="724"/>
      <c r="RQD269" s="724"/>
      <c r="RQE269" s="724"/>
      <c r="RQF269" s="726"/>
      <c r="RQG269" s="726"/>
      <c r="RQH269" s="726"/>
      <c r="RQI269" s="726"/>
      <c r="RQJ269" s="726"/>
      <c r="RQK269" s="724"/>
      <c r="RQL269" s="724"/>
      <c r="RQM269" s="724"/>
      <c r="RQN269" s="724"/>
      <c r="RQO269" s="724"/>
      <c r="RQP269" s="726"/>
      <c r="RQQ269" s="726"/>
      <c r="RQR269" s="726"/>
      <c r="RQS269" s="726"/>
      <c r="RQT269" s="726"/>
      <c r="RQU269" s="724"/>
      <c r="RQV269" s="724"/>
      <c r="RQW269" s="724"/>
      <c r="RQX269" s="724"/>
      <c r="RQY269" s="724"/>
      <c r="RQZ269" s="726"/>
      <c r="RRA269" s="726"/>
      <c r="RRB269" s="726"/>
      <c r="RRC269" s="726"/>
      <c r="RRD269" s="726"/>
      <c r="RRE269" s="724"/>
      <c r="RRF269" s="724"/>
      <c r="RRG269" s="724"/>
      <c r="RRH269" s="724"/>
      <c r="RRI269" s="724"/>
      <c r="RRJ269" s="726"/>
      <c r="RRK269" s="726"/>
      <c r="RRL269" s="726"/>
      <c r="RRM269" s="726"/>
      <c r="RRN269" s="726"/>
      <c r="RRO269" s="724"/>
      <c r="RRP269" s="724"/>
      <c r="RRQ269" s="724"/>
      <c r="RRR269" s="724"/>
      <c r="RRS269" s="724"/>
      <c r="RRT269" s="726"/>
      <c r="RRU269" s="726"/>
      <c r="RRV269" s="726"/>
      <c r="RRW269" s="726"/>
      <c r="RRX269" s="726"/>
      <c r="RRY269" s="724"/>
      <c r="RRZ269" s="724"/>
      <c r="RSA269" s="724"/>
      <c r="RSB269" s="724"/>
      <c r="RSC269" s="724"/>
      <c r="RSD269" s="726"/>
      <c r="RSE269" s="726"/>
      <c r="RSF269" s="726"/>
      <c r="RSG269" s="726"/>
      <c r="RSH269" s="726"/>
      <c r="RSI269" s="724"/>
      <c r="RSJ269" s="724"/>
      <c r="RSK269" s="724"/>
      <c r="RSL269" s="724"/>
      <c r="RSM269" s="724"/>
      <c r="RSN269" s="726"/>
      <c r="RSO269" s="726"/>
      <c r="RSP269" s="726"/>
      <c r="RSQ269" s="726"/>
      <c r="RSR269" s="726"/>
      <c r="RSS269" s="724"/>
      <c r="RST269" s="724"/>
      <c r="RSU269" s="724"/>
      <c r="RSV269" s="724"/>
      <c r="RSW269" s="724"/>
      <c r="RSX269" s="726"/>
      <c r="RSY269" s="726"/>
      <c r="RSZ269" s="726"/>
      <c r="RTA269" s="726"/>
      <c r="RTB269" s="726"/>
      <c r="RTC269" s="724"/>
      <c r="RTD269" s="724"/>
      <c r="RTE269" s="724"/>
      <c r="RTF269" s="724"/>
      <c r="RTG269" s="724"/>
      <c r="RTH269" s="726"/>
      <c r="RTI269" s="726"/>
      <c r="RTJ269" s="726"/>
      <c r="RTK269" s="726"/>
      <c r="RTL269" s="726"/>
      <c r="RTM269" s="724"/>
      <c r="RTN269" s="724"/>
      <c r="RTO269" s="724"/>
      <c r="RTP269" s="724"/>
      <c r="RTQ269" s="724"/>
      <c r="RTR269" s="726"/>
      <c r="RTS269" s="726"/>
      <c r="RTT269" s="726"/>
      <c r="RTU269" s="726"/>
      <c r="RTV269" s="726"/>
      <c r="RTW269" s="724"/>
      <c r="RTX269" s="724"/>
      <c r="RTY269" s="724"/>
      <c r="RTZ269" s="724"/>
      <c r="RUA269" s="724"/>
      <c r="RUB269" s="726"/>
      <c r="RUC269" s="726"/>
      <c r="RUD269" s="726"/>
      <c r="RUE269" s="726"/>
      <c r="RUF269" s="726"/>
      <c r="RUG269" s="724"/>
      <c r="RUH269" s="724"/>
      <c r="RUI269" s="724"/>
      <c r="RUJ269" s="724"/>
      <c r="RUK269" s="724"/>
      <c r="RUL269" s="726"/>
      <c r="RUM269" s="726"/>
      <c r="RUN269" s="726"/>
      <c r="RUO269" s="726"/>
      <c r="RUP269" s="726"/>
      <c r="RUQ269" s="724"/>
      <c r="RUR269" s="724"/>
      <c r="RUS269" s="724"/>
      <c r="RUT269" s="724"/>
      <c r="RUU269" s="724"/>
      <c r="RUV269" s="726"/>
      <c r="RUW269" s="726"/>
      <c r="RUX269" s="726"/>
      <c r="RUY269" s="726"/>
      <c r="RUZ269" s="726"/>
      <c r="RVA269" s="724"/>
      <c r="RVB269" s="724"/>
      <c r="RVC269" s="724"/>
      <c r="RVD269" s="724"/>
      <c r="RVE269" s="724"/>
      <c r="RVF269" s="726"/>
      <c r="RVG269" s="726"/>
      <c r="RVH269" s="726"/>
      <c r="RVI269" s="726"/>
      <c r="RVJ269" s="726"/>
      <c r="RVK269" s="724"/>
      <c r="RVL269" s="724"/>
      <c r="RVM269" s="724"/>
      <c r="RVN269" s="724"/>
      <c r="RVO269" s="724"/>
      <c r="RVP269" s="726"/>
      <c r="RVQ269" s="726"/>
      <c r="RVR269" s="726"/>
      <c r="RVS269" s="726"/>
      <c r="RVT269" s="726"/>
      <c r="RVU269" s="724"/>
      <c r="RVV269" s="724"/>
      <c r="RVW269" s="724"/>
      <c r="RVX269" s="724"/>
      <c r="RVY269" s="724"/>
      <c r="RVZ269" s="726"/>
      <c r="RWA269" s="726"/>
      <c r="RWB269" s="726"/>
      <c r="RWC269" s="726"/>
      <c r="RWD269" s="726"/>
      <c r="RWE269" s="724"/>
      <c r="RWF269" s="724"/>
      <c r="RWG269" s="724"/>
      <c r="RWH269" s="724"/>
      <c r="RWI269" s="724"/>
      <c r="RWJ269" s="726"/>
      <c r="RWK269" s="726"/>
      <c r="RWL269" s="726"/>
      <c r="RWM269" s="726"/>
      <c r="RWN269" s="726"/>
      <c r="RWO269" s="724"/>
      <c r="RWP269" s="724"/>
      <c r="RWQ269" s="724"/>
      <c r="RWR269" s="724"/>
      <c r="RWS269" s="724"/>
      <c r="RWT269" s="726"/>
      <c r="RWU269" s="726"/>
      <c r="RWV269" s="726"/>
      <c r="RWW269" s="726"/>
      <c r="RWX269" s="726"/>
      <c r="RWY269" s="724"/>
      <c r="RWZ269" s="724"/>
      <c r="RXA269" s="724"/>
      <c r="RXB269" s="724"/>
      <c r="RXC269" s="724"/>
      <c r="RXD269" s="726"/>
      <c r="RXE269" s="726"/>
      <c r="RXF269" s="726"/>
      <c r="RXG269" s="726"/>
      <c r="RXH269" s="726"/>
      <c r="RXI269" s="724"/>
      <c r="RXJ269" s="724"/>
      <c r="RXK269" s="724"/>
      <c r="RXL269" s="724"/>
      <c r="RXM269" s="724"/>
      <c r="RXN269" s="726"/>
      <c r="RXO269" s="726"/>
      <c r="RXP269" s="726"/>
      <c r="RXQ269" s="726"/>
      <c r="RXR269" s="726"/>
      <c r="RXS269" s="724"/>
      <c r="RXT269" s="724"/>
      <c r="RXU269" s="724"/>
      <c r="RXV269" s="724"/>
      <c r="RXW269" s="724"/>
      <c r="RXX269" s="726"/>
      <c r="RXY269" s="726"/>
      <c r="RXZ269" s="726"/>
      <c r="RYA269" s="726"/>
      <c r="RYB269" s="726"/>
      <c r="RYC269" s="724"/>
      <c r="RYD269" s="724"/>
      <c r="RYE269" s="724"/>
      <c r="RYF269" s="724"/>
      <c r="RYG269" s="724"/>
      <c r="RYH269" s="726"/>
      <c r="RYI269" s="726"/>
      <c r="RYJ269" s="726"/>
      <c r="RYK269" s="726"/>
      <c r="RYL269" s="726"/>
      <c r="RYM269" s="724"/>
      <c r="RYN269" s="724"/>
      <c r="RYO269" s="724"/>
      <c r="RYP269" s="724"/>
      <c r="RYQ269" s="724"/>
      <c r="RYR269" s="726"/>
      <c r="RYS269" s="726"/>
      <c r="RYT269" s="726"/>
      <c r="RYU269" s="726"/>
      <c r="RYV269" s="726"/>
      <c r="RYW269" s="724"/>
      <c r="RYX269" s="724"/>
      <c r="RYY269" s="724"/>
      <c r="RYZ269" s="724"/>
      <c r="RZA269" s="724"/>
      <c r="RZB269" s="726"/>
      <c r="RZC269" s="726"/>
      <c r="RZD269" s="726"/>
      <c r="RZE269" s="726"/>
      <c r="RZF269" s="726"/>
      <c r="RZG269" s="724"/>
      <c r="RZH269" s="724"/>
      <c r="RZI269" s="724"/>
      <c r="RZJ269" s="724"/>
      <c r="RZK269" s="724"/>
      <c r="RZL269" s="726"/>
      <c r="RZM269" s="726"/>
      <c r="RZN269" s="726"/>
      <c r="RZO269" s="726"/>
      <c r="RZP269" s="726"/>
      <c r="RZQ269" s="724"/>
      <c r="RZR269" s="724"/>
      <c r="RZS269" s="724"/>
      <c r="RZT269" s="724"/>
      <c r="RZU269" s="724"/>
      <c r="RZV269" s="726"/>
      <c r="RZW269" s="726"/>
      <c r="RZX269" s="726"/>
      <c r="RZY269" s="726"/>
      <c r="RZZ269" s="726"/>
      <c r="SAA269" s="724"/>
      <c r="SAB269" s="724"/>
      <c r="SAC269" s="724"/>
      <c r="SAD269" s="724"/>
      <c r="SAE269" s="724"/>
      <c r="SAF269" s="726"/>
      <c r="SAG269" s="726"/>
      <c r="SAH269" s="726"/>
      <c r="SAI269" s="726"/>
      <c r="SAJ269" s="726"/>
      <c r="SAK269" s="724"/>
      <c r="SAL269" s="724"/>
      <c r="SAM269" s="724"/>
      <c r="SAN269" s="724"/>
      <c r="SAO269" s="724"/>
      <c r="SAP269" s="726"/>
      <c r="SAQ269" s="726"/>
      <c r="SAR269" s="726"/>
      <c r="SAS269" s="726"/>
      <c r="SAT269" s="726"/>
      <c r="SAU269" s="724"/>
      <c r="SAV269" s="724"/>
      <c r="SAW269" s="724"/>
      <c r="SAX269" s="724"/>
      <c r="SAY269" s="724"/>
      <c r="SAZ269" s="726"/>
      <c r="SBA269" s="726"/>
      <c r="SBB269" s="726"/>
      <c r="SBC269" s="726"/>
      <c r="SBD269" s="726"/>
      <c r="SBE269" s="724"/>
      <c r="SBF269" s="724"/>
      <c r="SBG269" s="724"/>
      <c r="SBH269" s="724"/>
      <c r="SBI269" s="724"/>
      <c r="SBJ269" s="726"/>
      <c r="SBK269" s="726"/>
      <c r="SBL269" s="726"/>
      <c r="SBM269" s="726"/>
      <c r="SBN269" s="726"/>
      <c r="SBO269" s="724"/>
      <c r="SBP269" s="724"/>
      <c r="SBQ269" s="724"/>
      <c r="SBR269" s="724"/>
      <c r="SBS269" s="724"/>
      <c r="SBT269" s="726"/>
      <c r="SBU269" s="726"/>
      <c r="SBV269" s="726"/>
      <c r="SBW269" s="726"/>
      <c r="SBX269" s="726"/>
      <c r="SBY269" s="724"/>
      <c r="SBZ269" s="724"/>
      <c r="SCA269" s="724"/>
      <c r="SCB269" s="724"/>
      <c r="SCC269" s="724"/>
      <c r="SCD269" s="726"/>
      <c r="SCE269" s="726"/>
      <c r="SCF269" s="726"/>
      <c r="SCG269" s="726"/>
      <c r="SCH269" s="726"/>
      <c r="SCI269" s="724"/>
      <c r="SCJ269" s="724"/>
      <c r="SCK269" s="724"/>
      <c r="SCL269" s="724"/>
      <c r="SCM269" s="724"/>
      <c r="SCN269" s="726"/>
      <c r="SCO269" s="726"/>
      <c r="SCP269" s="726"/>
      <c r="SCQ269" s="726"/>
      <c r="SCR269" s="726"/>
      <c r="SCS269" s="724"/>
      <c r="SCT269" s="724"/>
      <c r="SCU269" s="724"/>
      <c r="SCV269" s="724"/>
      <c r="SCW269" s="724"/>
      <c r="SCX269" s="726"/>
      <c r="SCY269" s="726"/>
      <c r="SCZ269" s="726"/>
      <c r="SDA269" s="726"/>
      <c r="SDB269" s="726"/>
      <c r="SDC269" s="724"/>
      <c r="SDD269" s="724"/>
      <c r="SDE269" s="724"/>
      <c r="SDF269" s="724"/>
      <c r="SDG269" s="724"/>
      <c r="SDH269" s="726"/>
      <c r="SDI269" s="726"/>
      <c r="SDJ269" s="726"/>
      <c r="SDK269" s="726"/>
      <c r="SDL269" s="726"/>
      <c r="SDM269" s="724"/>
      <c r="SDN269" s="724"/>
      <c r="SDO269" s="724"/>
      <c r="SDP269" s="724"/>
      <c r="SDQ269" s="724"/>
      <c r="SDR269" s="726"/>
      <c r="SDS269" s="726"/>
      <c r="SDT269" s="726"/>
      <c r="SDU269" s="726"/>
      <c r="SDV269" s="726"/>
      <c r="SDW269" s="724"/>
      <c r="SDX269" s="724"/>
      <c r="SDY269" s="724"/>
      <c r="SDZ269" s="724"/>
      <c r="SEA269" s="724"/>
      <c r="SEB269" s="726"/>
      <c r="SEC269" s="726"/>
      <c r="SED269" s="726"/>
      <c r="SEE269" s="726"/>
      <c r="SEF269" s="726"/>
      <c r="SEG269" s="724"/>
      <c r="SEH269" s="724"/>
      <c r="SEI269" s="724"/>
      <c r="SEJ269" s="724"/>
      <c r="SEK269" s="724"/>
      <c r="SEL269" s="726"/>
      <c r="SEM269" s="726"/>
      <c r="SEN269" s="726"/>
      <c r="SEO269" s="726"/>
      <c r="SEP269" s="726"/>
      <c r="SEQ269" s="724"/>
      <c r="SER269" s="724"/>
      <c r="SES269" s="724"/>
      <c r="SET269" s="724"/>
      <c r="SEU269" s="724"/>
      <c r="SEV269" s="726"/>
      <c r="SEW269" s="726"/>
      <c r="SEX269" s="726"/>
      <c r="SEY269" s="726"/>
      <c r="SEZ269" s="726"/>
      <c r="SFA269" s="724"/>
      <c r="SFB269" s="724"/>
      <c r="SFC269" s="724"/>
      <c r="SFD269" s="724"/>
      <c r="SFE269" s="724"/>
      <c r="SFF269" s="726"/>
      <c r="SFG269" s="726"/>
      <c r="SFH269" s="726"/>
      <c r="SFI269" s="726"/>
      <c r="SFJ269" s="726"/>
      <c r="SFK269" s="724"/>
      <c r="SFL269" s="724"/>
      <c r="SFM269" s="724"/>
      <c r="SFN269" s="724"/>
      <c r="SFO269" s="724"/>
      <c r="SFP269" s="726"/>
      <c r="SFQ269" s="726"/>
      <c r="SFR269" s="726"/>
      <c r="SFS269" s="726"/>
      <c r="SFT269" s="726"/>
      <c r="SFU269" s="724"/>
      <c r="SFV269" s="724"/>
      <c r="SFW269" s="724"/>
      <c r="SFX269" s="724"/>
      <c r="SFY269" s="724"/>
      <c r="SFZ269" s="726"/>
      <c r="SGA269" s="726"/>
      <c r="SGB269" s="726"/>
      <c r="SGC269" s="726"/>
      <c r="SGD269" s="726"/>
      <c r="SGE269" s="724"/>
      <c r="SGF269" s="724"/>
      <c r="SGG269" s="724"/>
      <c r="SGH269" s="724"/>
      <c r="SGI269" s="724"/>
      <c r="SGJ269" s="726"/>
      <c r="SGK269" s="726"/>
      <c r="SGL269" s="726"/>
      <c r="SGM269" s="726"/>
      <c r="SGN269" s="726"/>
      <c r="SGO269" s="724"/>
      <c r="SGP269" s="724"/>
      <c r="SGQ269" s="724"/>
      <c r="SGR269" s="724"/>
      <c r="SGS269" s="724"/>
      <c r="SGT269" s="726"/>
      <c r="SGU269" s="726"/>
      <c r="SGV269" s="726"/>
      <c r="SGW269" s="726"/>
      <c r="SGX269" s="726"/>
      <c r="SGY269" s="724"/>
      <c r="SGZ269" s="724"/>
      <c r="SHA269" s="724"/>
      <c r="SHB269" s="724"/>
      <c r="SHC269" s="724"/>
      <c r="SHD269" s="726"/>
      <c r="SHE269" s="726"/>
      <c r="SHF269" s="726"/>
      <c r="SHG269" s="726"/>
      <c r="SHH269" s="726"/>
      <c r="SHI269" s="724"/>
      <c r="SHJ269" s="724"/>
      <c r="SHK269" s="724"/>
      <c r="SHL269" s="724"/>
      <c r="SHM269" s="724"/>
      <c r="SHN269" s="726"/>
      <c r="SHO269" s="726"/>
      <c r="SHP269" s="726"/>
      <c r="SHQ269" s="726"/>
      <c r="SHR269" s="726"/>
      <c r="SHS269" s="724"/>
      <c r="SHT269" s="724"/>
      <c r="SHU269" s="724"/>
      <c r="SHV269" s="724"/>
      <c r="SHW269" s="724"/>
      <c r="SHX269" s="726"/>
      <c r="SHY269" s="726"/>
      <c r="SHZ269" s="726"/>
      <c r="SIA269" s="726"/>
      <c r="SIB269" s="726"/>
      <c r="SIC269" s="724"/>
      <c r="SID269" s="724"/>
      <c r="SIE269" s="724"/>
      <c r="SIF269" s="724"/>
      <c r="SIG269" s="724"/>
      <c r="SIH269" s="726"/>
      <c r="SII269" s="726"/>
      <c r="SIJ269" s="726"/>
      <c r="SIK269" s="726"/>
      <c r="SIL269" s="726"/>
      <c r="SIM269" s="724"/>
      <c r="SIN269" s="724"/>
      <c r="SIO269" s="724"/>
      <c r="SIP269" s="724"/>
      <c r="SIQ269" s="724"/>
      <c r="SIR269" s="726"/>
      <c r="SIS269" s="726"/>
      <c r="SIT269" s="726"/>
      <c r="SIU269" s="726"/>
      <c r="SIV269" s="726"/>
      <c r="SIW269" s="724"/>
      <c r="SIX269" s="724"/>
      <c r="SIY269" s="724"/>
      <c r="SIZ269" s="724"/>
      <c r="SJA269" s="724"/>
      <c r="SJB269" s="726"/>
      <c r="SJC269" s="726"/>
      <c r="SJD269" s="726"/>
      <c r="SJE269" s="726"/>
      <c r="SJF269" s="726"/>
      <c r="SJG269" s="724"/>
      <c r="SJH269" s="724"/>
      <c r="SJI269" s="724"/>
      <c r="SJJ269" s="724"/>
      <c r="SJK269" s="724"/>
      <c r="SJL269" s="726"/>
      <c r="SJM269" s="726"/>
      <c r="SJN269" s="726"/>
      <c r="SJO269" s="726"/>
      <c r="SJP269" s="726"/>
      <c r="SJQ269" s="724"/>
      <c r="SJR269" s="724"/>
      <c r="SJS269" s="724"/>
      <c r="SJT269" s="724"/>
      <c r="SJU269" s="724"/>
      <c r="SJV269" s="726"/>
      <c r="SJW269" s="726"/>
      <c r="SJX269" s="726"/>
      <c r="SJY269" s="726"/>
      <c r="SJZ269" s="726"/>
      <c r="SKA269" s="724"/>
      <c r="SKB269" s="724"/>
      <c r="SKC269" s="724"/>
      <c r="SKD269" s="724"/>
      <c r="SKE269" s="724"/>
      <c r="SKF269" s="726"/>
      <c r="SKG269" s="726"/>
      <c r="SKH269" s="726"/>
      <c r="SKI269" s="726"/>
      <c r="SKJ269" s="726"/>
      <c r="SKK269" s="724"/>
      <c r="SKL269" s="724"/>
      <c r="SKM269" s="724"/>
      <c r="SKN269" s="724"/>
      <c r="SKO269" s="724"/>
      <c r="SKP269" s="726"/>
      <c r="SKQ269" s="726"/>
      <c r="SKR269" s="726"/>
      <c r="SKS269" s="726"/>
      <c r="SKT269" s="726"/>
      <c r="SKU269" s="724"/>
      <c r="SKV269" s="724"/>
      <c r="SKW269" s="724"/>
      <c r="SKX269" s="724"/>
      <c r="SKY269" s="724"/>
      <c r="SKZ269" s="726"/>
      <c r="SLA269" s="726"/>
      <c r="SLB269" s="726"/>
      <c r="SLC269" s="726"/>
      <c r="SLD269" s="726"/>
      <c r="SLE269" s="724"/>
      <c r="SLF269" s="724"/>
      <c r="SLG269" s="724"/>
      <c r="SLH269" s="724"/>
      <c r="SLI269" s="724"/>
      <c r="SLJ269" s="726"/>
      <c r="SLK269" s="726"/>
      <c r="SLL269" s="726"/>
      <c r="SLM269" s="726"/>
      <c r="SLN269" s="726"/>
      <c r="SLO269" s="724"/>
      <c r="SLP269" s="724"/>
      <c r="SLQ269" s="724"/>
      <c r="SLR269" s="724"/>
      <c r="SLS269" s="724"/>
      <c r="SLT269" s="726"/>
      <c r="SLU269" s="726"/>
      <c r="SLV269" s="726"/>
      <c r="SLW269" s="726"/>
      <c r="SLX269" s="726"/>
      <c r="SLY269" s="724"/>
      <c r="SLZ269" s="724"/>
      <c r="SMA269" s="724"/>
      <c r="SMB269" s="724"/>
      <c r="SMC269" s="724"/>
      <c r="SMD269" s="726"/>
      <c r="SME269" s="726"/>
      <c r="SMF269" s="726"/>
      <c r="SMG269" s="726"/>
      <c r="SMH269" s="726"/>
      <c r="SMI269" s="724"/>
      <c r="SMJ269" s="724"/>
      <c r="SMK269" s="724"/>
      <c r="SML269" s="724"/>
      <c r="SMM269" s="724"/>
      <c r="SMN269" s="726"/>
      <c r="SMO269" s="726"/>
      <c r="SMP269" s="726"/>
      <c r="SMQ269" s="726"/>
      <c r="SMR269" s="726"/>
      <c r="SMS269" s="724"/>
      <c r="SMT269" s="724"/>
      <c r="SMU269" s="724"/>
      <c r="SMV269" s="724"/>
      <c r="SMW269" s="724"/>
      <c r="SMX269" s="726"/>
      <c r="SMY269" s="726"/>
      <c r="SMZ269" s="726"/>
      <c r="SNA269" s="726"/>
      <c r="SNB269" s="726"/>
      <c r="SNC269" s="724"/>
      <c r="SND269" s="724"/>
      <c r="SNE269" s="724"/>
      <c r="SNF269" s="724"/>
      <c r="SNG269" s="724"/>
      <c r="SNH269" s="726"/>
      <c r="SNI269" s="726"/>
      <c r="SNJ269" s="726"/>
      <c r="SNK269" s="726"/>
      <c r="SNL269" s="726"/>
      <c r="SNM269" s="724"/>
      <c r="SNN269" s="724"/>
      <c r="SNO269" s="724"/>
      <c r="SNP269" s="724"/>
      <c r="SNQ269" s="724"/>
      <c r="SNR269" s="726"/>
      <c r="SNS269" s="726"/>
      <c r="SNT269" s="726"/>
      <c r="SNU269" s="726"/>
      <c r="SNV269" s="726"/>
      <c r="SNW269" s="724"/>
      <c r="SNX269" s="724"/>
      <c r="SNY269" s="724"/>
      <c r="SNZ269" s="724"/>
      <c r="SOA269" s="724"/>
      <c r="SOB269" s="726"/>
      <c r="SOC269" s="726"/>
      <c r="SOD269" s="726"/>
      <c r="SOE269" s="726"/>
      <c r="SOF269" s="726"/>
      <c r="SOG269" s="724"/>
      <c r="SOH269" s="724"/>
      <c r="SOI269" s="724"/>
      <c r="SOJ269" s="724"/>
      <c r="SOK269" s="724"/>
      <c r="SOL269" s="726"/>
      <c r="SOM269" s="726"/>
      <c r="SON269" s="726"/>
      <c r="SOO269" s="726"/>
      <c r="SOP269" s="726"/>
      <c r="SOQ269" s="724"/>
      <c r="SOR269" s="724"/>
      <c r="SOS269" s="724"/>
      <c r="SOT269" s="724"/>
      <c r="SOU269" s="724"/>
      <c r="SOV269" s="726"/>
      <c r="SOW269" s="726"/>
      <c r="SOX269" s="726"/>
      <c r="SOY269" s="726"/>
      <c r="SOZ269" s="726"/>
      <c r="SPA269" s="724"/>
      <c r="SPB269" s="724"/>
      <c r="SPC269" s="724"/>
      <c r="SPD269" s="724"/>
      <c r="SPE269" s="724"/>
      <c r="SPF269" s="726"/>
      <c r="SPG269" s="726"/>
      <c r="SPH269" s="726"/>
      <c r="SPI269" s="726"/>
      <c r="SPJ269" s="726"/>
      <c r="SPK269" s="724"/>
      <c r="SPL269" s="724"/>
      <c r="SPM269" s="724"/>
      <c r="SPN269" s="724"/>
      <c r="SPO269" s="724"/>
      <c r="SPP269" s="726"/>
      <c r="SPQ269" s="726"/>
      <c r="SPR269" s="726"/>
      <c r="SPS269" s="726"/>
      <c r="SPT269" s="726"/>
      <c r="SPU269" s="724"/>
      <c r="SPV269" s="724"/>
      <c r="SPW269" s="724"/>
      <c r="SPX269" s="724"/>
      <c r="SPY269" s="724"/>
      <c r="SPZ269" s="726"/>
      <c r="SQA269" s="726"/>
      <c r="SQB269" s="726"/>
      <c r="SQC269" s="726"/>
      <c r="SQD269" s="726"/>
      <c r="SQE269" s="724"/>
      <c r="SQF269" s="724"/>
      <c r="SQG269" s="724"/>
      <c r="SQH269" s="724"/>
      <c r="SQI269" s="724"/>
      <c r="SQJ269" s="726"/>
      <c r="SQK269" s="726"/>
      <c r="SQL269" s="726"/>
      <c r="SQM269" s="726"/>
      <c r="SQN269" s="726"/>
      <c r="SQO269" s="724"/>
      <c r="SQP269" s="724"/>
      <c r="SQQ269" s="724"/>
      <c r="SQR269" s="724"/>
      <c r="SQS269" s="724"/>
      <c r="SQT269" s="726"/>
      <c r="SQU269" s="726"/>
      <c r="SQV269" s="726"/>
      <c r="SQW269" s="726"/>
      <c r="SQX269" s="726"/>
      <c r="SQY269" s="724"/>
      <c r="SQZ269" s="724"/>
      <c r="SRA269" s="724"/>
      <c r="SRB269" s="724"/>
      <c r="SRC269" s="724"/>
      <c r="SRD269" s="726"/>
      <c r="SRE269" s="726"/>
      <c r="SRF269" s="726"/>
      <c r="SRG269" s="726"/>
      <c r="SRH269" s="726"/>
      <c r="SRI269" s="724"/>
      <c r="SRJ269" s="724"/>
      <c r="SRK269" s="724"/>
      <c r="SRL269" s="724"/>
      <c r="SRM269" s="724"/>
      <c r="SRN269" s="726"/>
      <c r="SRO269" s="726"/>
      <c r="SRP269" s="726"/>
      <c r="SRQ269" s="726"/>
      <c r="SRR269" s="726"/>
      <c r="SRS269" s="724"/>
      <c r="SRT269" s="724"/>
      <c r="SRU269" s="724"/>
      <c r="SRV269" s="724"/>
      <c r="SRW269" s="724"/>
      <c r="SRX269" s="726"/>
      <c r="SRY269" s="726"/>
      <c r="SRZ269" s="726"/>
      <c r="SSA269" s="726"/>
      <c r="SSB269" s="726"/>
      <c r="SSC269" s="724"/>
      <c r="SSD269" s="724"/>
      <c r="SSE269" s="724"/>
      <c r="SSF269" s="724"/>
      <c r="SSG269" s="724"/>
      <c r="SSH269" s="726"/>
      <c r="SSI269" s="726"/>
      <c r="SSJ269" s="726"/>
      <c r="SSK269" s="726"/>
      <c r="SSL269" s="726"/>
      <c r="SSM269" s="724"/>
      <c r="SSN269" s="724"/>
      <c r="SSO269" s="724"/>
      <c r="SSP269" s="724"/>
      <c r="SSQ269" s="724"/>
      <c r="SSR269" s="726"/>
      <c r="SSS269" s="726"/>
      <c r="SST269" s="726"/>
      <c r="SSU269" s="726"/>
      <c r="SSV269" s="726"/>
      <c r="SSW269" s="724"/>
      <c r="SSX269" s="724"/>
      <c r="SSY269" s="724"/>
      <c r="SSZ269" s="724"/>
      <c r="STA269" s="724"/>
      <c r="STB269" s="726"/>
      <c r="STC269" s="726"/>
      <c r="STD269" s="726"/>
      <c r="STE269" s="726"/>
      <c r="STF269" s="726"/>
      <c r="STG269" s="724"/>
      <c r="STH269" s="724"/>
      <c r="STI269" s="724"/>
      <c r="STJ269" s="724"/>
      <c r="STK269" s="724"/>
      <c r="STL269" s="726"/>
      <c r="STM269" s="726"/>
      <c r="STN269" s="726"/>
      <c r="STO269" s="726"/>
      <c r="STP269" s="726"/>
      <c r="STQ269" s="724"/>
      <c r="STR269" s="724"/>
      <c r="STS269" s="724"/>
      <c r="STT269" s="724"/>
      <c r="STU269" s="724"/>
      <c r="STV269" s="726"/>
      <c r="STW269" s="726"/>
      <c r="STX269" s="726"/>
      <c r="STY269" s="726"/>
      <c r="STZ269" s="726"/>
      <c r="SUA269" s="724"/>
      <c r="SUB269" s="724"/>
      <c r="SUC269" s="724"/>
      <c r="SUD269" s="724"/>
      <c r="SUE269" s="724"/>
      <c r="SUF269" s="726"/>
      <c r="SUG269" s="726"/>
      <c r="SUH269" s="726"/>
      <c r="SUI269" s="726"/>
      <c r="SUJ269" s="726"/>
      <c r="SUK269" s="724"/>
      <c r="SUL269" s="724"/>
      <c r="SUM269" s="724"/>
      <c r="SUN269" s="724"/>
      <c r="SUO269" s="724"/>
      <c r="SUP269" s="726"/>
      <c r="SUQ269" s="726"/>
      <c r="SUR269" s="726"/>
      <c r="SUS269" s="726"/>
      <c r="SUT269" s="726"/>
      <c r="SUU269" s="724"/>
      <c r="SUV269" s="724"/>
      <c r="SUW269" s="724"/>
      <c r="SUX269" s="724"/>
      <c r="SUY269" s="724"/>
      <c r="SUZ269" s="726"/>
      <c r="SVA269" s="726"/>
      <c r="SVB269" s="726"/>
      <c r="SVC269" s="726"/>
      <c r="SVD269" s="726"/>
      <c r="SVE269" s="724"/>
      <c r="SVF269" s="724"/>
      <c r="SVG269" s="724"/>
      <c r="SVH269" s="724"/>
      <c r="SVI269" s="724"/>
      <c r="SVJ269" s="726"/>
      <c r="SVK269" s="726"/>
      <c r="SVL269" s="726"/>
      <c r="SVM269" s="726"/>
      <c r="SVN269" s="726"/>
      <c r="SVO269" s="724"/>
      <c r="SVP269" s="724"/>
      <c r="SVQ269" s="724"/>
      <c r="SVR269" s="724"/>
      <c r="SVS269" s="724"/>
      <c r="SVT269" s="726"/>
      <c r="SVU269" s="726"/>
      <c r="SVV269" s="726"/>
      <c r="SVW269" s="726"/>
      <c r="SVX269" s="726"/>
      <c r="SVY269" s="724"/>
      <c r="SVZ269" s="724"/>
      <c r="SWA269" s="724"/>
      <c r="SWB269" s="724"/>
      <c r="SWC269" s="724"/>
      <c r="SWD269" s="726"/>
      <c r="SWE269" s="726"/>
      <c r="SWF269" s="726"/>
      <c r="SWG269" s="726"/>
      <c r="SWH269" s="726"/>
      <c r="SWI269" s="724"/>
      <c r="SWJ269" s="724"/>
      <c r="SWK269" s="724"/>
      <c r="SWL269" s="724"/>
      <c r="SWM269" s="724"/>
      <c r="SWN269" s="726"/>
      <c r="SWO269" s="726"/>
      <c r="SWP269" s="726"/>
      <c r="SWQ269" s="726"/>
      <c r="SWR269" s="726"/>
      <c r="SWS269" s="724"/>
      <c r="SWT269" s="724"/>
      <c r="SWU269" s="724"/>
      <c r="SWV269" s="724"/>
      <c r="SWW269" s="724"/>
      <c r="SWX269" s="726"/>
      <c r="SWY269" s="726"/>
      <c r="SWZ269" s="726"/>
      <c r="SXA269" s="726"/>
      <c r="SXB269" s="726"/>
      <c r="SXC269" s="724"/>
      <c r="SXD269" s="724"/>
      <c r="SXE269" s="724"/>
      <c r="SXF269" s="724"/>
      <c r="SXG269" s="724"/>
      <c r="SXH269" s="726"/>
      <c r="SXI269" s="726"/>
      <c r="SXJ269" s="726"/>
      <c r="SXK269" s="726"/>
      <c r="SXL269" s="726"/>
      <c r="SXM269" s="724"/>
      <c r="SXN269" s="724"/>
      <c r="SXO269" s="724"/>
      <c r="SXP269" s="724"/>
      <c r="SXQ269" s="724"/>
      <c r="SXR269" s="726"/>
      <c r="SXS269" s="726"/>
      <c r="SXT269" s="726"/>
      <c r="SXU269" s="726"/>
      <c r="SXV269" s="726"/>
      <c r="SXW269" s="724"/>
      <c r="SXX269" s="724"/>
      <c r="SXY269" s="724"/>
      <c r="SXZ269" s="724"/>
      <c r="SYA269" s="724"/>
      <c r="SYB269" s="726"/>
      <c r="SYC269" s="726"/>
      <c r="SYD269" s="726"/>
      <c r="SYE269" s="726"/>
      <c r="SYF269" s="726"/>
      <c r="SYG269" s="724"/>
      <c r="SYH269" s="724"/>
      <c r="SYI269" s="724"/>
      <c r="SYJ269" s="724"/>
      <c r="SYK269" s="724"/>
      <c r="SYL269" s="726"/>
      <c r="SYM269" s="726"/>
      <c r="SYN269" s="726"/>
      <c r="SYO269" s="726"/>
      <c r="SYP269" s="726"/>
      <c r="SYQ269" s="724"/>
      <c r="SYR269" s="724"/>
      <c r="SYS269" s="724"/>
      <c r="SYT269" s="724"/>
      <c r="SYU269" s="724"/>
      <c r="SYV269" s="726"/>
      <c r="SYW269" s="726"/>
      <c r="SYX269" s="726"/>
      <c r="SYY269" s="726"/>
      <c r="SYZ269" s="726"/>
      <c r="SZA269" s="724"/>
      <c r="SZB269" s="724"/>
      <c r="SZC269" s="724"/>
      <c r="SZD269" s="724"/>
      <c r="SZE269" s="724"/>
      <c r="SZF269" s="726"/>
      <c r="SZG269" s="726"/>
      <c r="SZH269" s="726"/>
      <c r="SZI269" s="726"/>
      <c r="SZJ269" s="726"/>
      <c r="SZK269" s="724"/>
      <c r="SZL269" s="724"/>
      <c r="SZM269" s="724"/>
      <c r="SZN269" s="724"/>
      <c r="SZO269" s="724"/>
      <c r="SZP269" s="726"/>
      <c r="SZQ269" s="726"/>
      <c r="SZR269" s="726"/>
      <c r="SZS269" s="726"/>
      <c r="SZT269" s="726"/>
      <c r="SZU269" s="724"/>
      <c r="SZV269" s="724"/>
      <c r="SZW269" s="724"/>
      <c r="SZX269" s="724"/>
      <c r="SZY269" s="724"/>
      <c r="SZZ269" s="726"/>
      <c r="TAA269" s="726"/>
      <c r="TAB269" s="726"/>
      <c r="TAC269" s="726"/>
      <c r="TAD269" s="726"/>
      <c r="TAE269" s="724"/>
      <c r="TAF269" s="724"/>
      <c r="TAG269" s="724"/>
      <c r="TAH269" s="724"/>
      <c r="TAI269" s="724"/>
      <c r="TAJ269" s="726"/>
      <c r="TAK269" s="726"/>
      <c r="TAL269" s="726"/>
      <c r="TAM269" s="726"/>
      <c r="TAN269" s="726"/>
      <c r="TAO269" s="724"/>
      <c r="TAP269" s="724"/>
      <c r="TAQ269" s="724"/>
      <c r="TAR269" s="724"/>
      <c r="TAS269" s="724"/>
      <c r="TAT269" s="726"/>
      <c r="TAU269" s="726"/>
      <c r="TAV269" s="726"/>
      <c r="TAW269" s="726"/>
      <c r="TAX269" s="726"/>
      <c r="TAY269" s="724"/>
      <c r="TAZ269" s="724"/>
      <c r="TBA269" s="724"/>
      <c r="TBB269" s="724"/>
      <c r="TBC269" s="724"/>
      <c r="TBD269" s="726"/>
      <c r="TBE269" s="726"/>
      <c r="TBF269" s="726"/>
      <c r="TBG269" s="726"/>
      <c r="TBH269" s="726"/>
      <c r="TBI269" s="724"/>
      <c r="TBJ269" s="724"/>
      <c r="TBK269" s="724"/>
      <c r="TBL269" s="724"/>
      <c r="TBM269" s="724"/>
      <c r="TBN269" s="726"/>
      <c r="TBO269" s="726"/>
      <c r="TBP269" s="726"/>
      <c r="TBQ269" s="726"/>
      <c r="TBR269" s="726"/>
      <c r="TBS269" s="724"/>
      <c r="TBT269" s="724"/>
      <c r="TBU269" s="724"/>
      <c r="TBV269" s="724"/>
      <c r="TBW269" s="724"/>
      <c r="TBX269" s="726"/>
      <c r="TBY269" s="726"/>
      <c r="TBZ269" s="726"/>
      <c r="TCA269" s="726"/>
      <c r="TCB269" s="726"/>
      <c r="TCC269" s="724"/>
      <c r="TCD269" s="724"/>
      <c r="TCE269" s="724"/>
      <c r="TCF269" s="724"/>
      <c r="TCG269" s="724"/>
      <c r="TCH269" s="726"/>
      <c r="TCI269" s="726"/>
      <c r="TCJ269" s="726"/>
      <c r="TCK269" s="726"/>
      <c r="TCL269" s="726"/>
      <c r="TCM269" s="724"/>
      <c r="TCN269" s="724"/>
      <c r="TCO269" s="724"/>
      <c r="TCP269" s="724"/>
      <c r="TCQ269" s="724"/>
      <c r="TCR269" s="726"/>
      <c r="TCS269" s="726"/>
      <c r="TCT269" s="726"/>
      <c r="TCU269" s="726"/>
      <c r="TCV269" s="726"/>
      <c r="TCW269" s="724"/>
      <c r="TCX269" s="724"/>
      <c r="TCY269" s="724"/>
      <c r="TCZ269" s="724"/>
      <c r="TDA269" s="724"/>
      <c r="TDB269" s="726"/>
      <c r="TDC269" s="726"/>
      <c r="TDD269" s="726"/>
      <c r="TDE269" s="726"/>
      <c r="TDF269" s="726"/>
      <c r="TDG269" s="724"/>
      <c r="TDH269" s="724"/>
      <c r="TDI269" s="724"/>
      <c r="TDJ269" s="724"/>
      <c r="TDK269" s="724"/>
      <c r="TDL269" s="726"/>
      <c r="TDM269" s="726"/>
      <c r="TDN269" s="726"/>
      <c r="TDO269" s="726"/>
      <c r="TDP269" s="726"/>
      <c r="TDQ269" s="724"/>
      <c r="TDR269" s="724"/>
      <c r="TDS269" s="724"/>
      <c r="TDT269" s="724"/>
      <c r="TDU269" s="724"/>
      <c r="TDV269" s="726"/>
      <c r="TDW269" s="726"/>
      <c r="TDX269" s="726"/>
      <c r="TDY269" s="726"/>
      <c r="TDZ269" s="726"/>
      <c r="TEA269" s="724"/>
      <c r="TEB269" s="724"/>
      <c r="TEC269" s="724"/>
      <c r="TED269" s="724"/>
      <c r="TEE269" s="724"/>
      <c r="TEF269" s="726"/>
      <c r="TEG269" s="726"/>
      <c r="TEH269" s="726"/>
      <c r="TEI269" s="726"/>
      <c r="TEJ269" s="726"/>
      <c r="TEK269" s="724"/>
      <c r="TEL269" s="724"/>
      <c r="TEM269" s="724"/>
      <c r="TEN269" s="724"/>
      <c r="TEO269" s="724"/>
      <c r="TEP269" s="726"/>
      <c r="TEQ269" s="726"/>
      <c r="TER269" s="726"/>
      <c r="TES269" s="726"/>
      <c r="TET269" s="726"/>
      <c r="TEU269" s="724"/>
      <c r="TEV269" s="724"/>
      <c r="TEW269" s="724"/>
      <c r="TEX269" s="724"/>
      <c r="TEY269" s="724"/>
      <c r="TEZ269" s="726"/>
      <c r="TFA269" s="726"/>
      <c r="TFB269" s="726"/>
      <c r="TFC269" s="726"/>
      <c r="TFD269" s="726"/>
      <c r="TFE269" s="724"/>
      <c r="TFF269" s="724"/>
      <c r="TFG269" s="724"/>
      <c r="TFH269" s="724"/>
      <c r="TFI269" s="724"/>
      <c r="TFJ269" s="726"/>
      <c r="TFK269" s="726"/>
      <c r="TFL269" s="726"/>
      <c r="TFM269" s="726"/>
      <c r="TFN269" s="726"/>
      <c r="TFO269" s="724"/>
      <c r="TFP269" s="724"/>
      <c r="TFQ269" s="724"/>
      <c r="TFR269" s="724"/>
      <c r="TFS269" s="724"/>
      <c r="TFT269" s="726"/>
      <c r="TFU269" s="726"/>
      <c r="TFV269" s="726"/>
      <c r="TFW269" s="726"/>
      <c r="TFX269" s="726"/>
      <c r="TFY269" s="724"/>
      <c r="TFZ269" s="724"/>
      <c r="TGA269" s="724"/>
      <c r="TGB269" s="724"/>
      <c r="TGC269" s="724"/>
      <c r="TGD269" s="726"/>
      <c r="TGE269" s="726"/>
      <c r="TGF269" s="726"/>
      <c r="TGG269" s="726"/>
      <c r="TGH269" s="726"/>
      <c r="TGI269" s="724"/>
      <c r="TGJ269" s="724"/>
      <c r="TGK269" s="724"/>
      <c r="TGL269" s="724"/>
      <c r="TGM269" s="724"/>
      <c r="TGN269" s="726"/>
      <c r="TGO269" s="726"/>
      <c r="TGP269" s="726"/>
      <c r="TGQ269" s="726"/>
      <c r="TGR269" s="726"/>
      <c r="TGS269" s="724"/>
      <c r="TGT269" s="724"/>
      <c r="TGU269" s="724"/>
      <c r="TGV269" s="724"/>
      <c r="TGW269" s="724"/>
      <c r="TGX269" s="726"/>
      <c r="TGY269" s="726"/>
      <c r="TGZ269" s="726"/>
      <c r="THA269" s="726"/>
      <c r="THB269" s="726"/>
      <c r="THC269" s="724"/>
      <c r="THD269" s="724"/>
      <c r="THE269" s="724"/>
      <c r="THF269" s="724"/>
      <c r="THG269" s="724"/>
      <c r="THH269" s="726"/>
      <c r="THI269" s="726"/>
      <c r="THJ269" s="726"/>
      <c r="THK269" s="726"/>
      <c r="THL269" s="726"/>
      <c r="THM269" s="724"/>
      <c r="THN269" s="724"/>
      <c r="THO269" s="724"/>
      <c r="THP269" s="724"/>
      <c r="THQ269" s="724"/>
      <c r="THR269" s="726"/>
      <c r="THS269" s="726"/>
      <c r="THT269" s="726"/>
      <c r="THU269" s="726"/>
      <c r="THV269" s="726"/>
      <c r="THW269" s="724"/>
      <c r="THX269" s="724"/>
      <c r="THY269" s="724"/>
      <c r="THZ269" s="724"/>
      <c r="TIA269" s="724"/>
      <c r="TIB269" s="726"/>
      <c r="TIC269" s="726"/>
      <c r="TID269" s="726"/>
      <c r="TIE269" s="726"/>
      <c r="TIF269" s="726"/>
      <c r="TIG269" s="724"/>
      <c r="TIH269" s="724"/>
      <c r="TII269" s="724"/>
      <c r="TIJ269" s="724"/>
      <c r="TIK269" s="724"/>
      <c r="TIL269" s="726"/>
      <c r="TIM269" s="726"/>
      <c r="TIN269" s="726"/>
      <c r="TIO269" s="726"/>
      <c r="TIP269" s="726"/>
      <c r="TIQ269" s="724"/>
      <c r="TIR269" s="724"/>
      <c r="TIS269" s="724"/>
      <c r="TIT269" s="724"/>
      <c r="TIU269" s="724"/>
      <c r="TIV269" s="726"/>
      <c r="TIW269" s="726"/>
      <c r="TIX269" s="726"/>
      <c r="TIY269" s="726"/>
      <c r="TIZ269" s="726"/>
      <c r="TJA269" s="724"/>
      <c r="TJB269" s="724"/>
      <c r="TJC269" s="724"/>
      <c r="TJD269" s="724"/>
      <c r="TJE269" s="724"/>
      <c r="TJF269" s="726"/>
      <c r="TJG269" s="726"/>
      <c r="TJH269" s="726"/>
      <c r="TJI269" s="726"/>
      <c r="TJJ269" s="726"/>
      <c r="TJK269" s="724"/>
      <c r="TJL269" s="724"/>
      <c r="TJM269" s="724"/>
      <c r="TJN269" s="724"/>
      <c r="TJO269" s="724"/>
      <c r="TJP269" s="726"/>
      <c r="TJQ269" s="726"/>
      <c r="TJR269" s="726"/>
      <c r="TJS269" s="726"/>
      <c r="TJT269" s="726"/>
      <c r="TJU269" s="724"/>
      <c r="TJV269" s="724"/>
      <c r="TJW269" s="724"/>
      <c r="TJX269" s="724"/>
      <c r="TJY269" s="724"/>
      <c r="TJZ269" s="726"/>
      <c r="TKA269" s="726"/>
      <c r="TKB269" s="726"/>
      <c r="TKC269" s="726"/>
      <c r="TKD269" s="726"/>
      <c r="TKE269" s="724"/>
      <c r="TKF269" s="724"/>
      <c r="TKG269" s="724"/>
      <c r="TKH269" s="724"/>
      <c r="TKI269" s="724"/>
      <c r="TKJ269" s="726"/>
      <c r="TKK269" s="726"/>
      <c r="TKL269" s="726"/>
      <c r="TKM269" s="726"/>
      <c r="TKN269" s="726"/>
      <c r="TKO269" s="724"/>
      <c r="TKP269" s="724"/>
      <c r="TKQ269" s="724"/>
      <c r="TKR269" s="724"/>
      <c r="TKS269" s="724"/>
      <c r="TKT269" s="726"/>
      <c r="TKU269" s="726"/>
      <c r="TKV269" s="726"/>
      <c r="TKW269" s="726"/>
      <c r="TKX269" s="726"/>
      <c r="TKY269" s="724"/>
      <c r="TKZ269" s="724"/>
      <c r="TLA269" s="724"/>
      <c r="TLB269" s="724"/>
      <c r="TLC269" s="724"/>
      <c r="TLD269" s="726"/>
      <c r="TLE269" s="726"/>
      <c r="TLF269" s="726"/>
      <c r="TLG269" s="726"/>
      <c r="TLH269" s="726"/>
      <c r="TLI269" s="724"/>
      <c r="TLJ269" s="724"/>
      <c r="TLK269" s="724"/>
      <c r="TLL269" s="724"/>
      <c r="TLM269" s="724"/>
      <c r="TLN269" s="726"/>
      <c r="TLO269" s="726"/>
      <c r="TLP269" s="726"/>
      <c r="TLQ269" s="726"/>
      <c r="TLR269" s="726"/>
      <c r="TLS269" s="724"/>
      <c r="TLT269" s="724"/>
      <c r="TLU269" s="724"/>
      <c r="TLV269" s="724"/>
      <c r="TLW269" s="724"/>
      <c r="TLX269" s="726"/>
      <c r="TLY269" s="726"/>
      <c r="TLZ269" s="726"/>
      <c r="TMA269" s="726"/>
      <c r="TMB269" s="726"/>
      <c r="TMC269" s="724"/>
      <c r="TMD269" s="724"/>
      <c r="TME269" s="724"/>
      <c r="TMF269" s="724"/>
      <c r="TMG269" s="724"/>
      <c r="TMH269" s="726"/>
      <c r="TMI269" s="726"/>
      <c r="TMJ269" s="726"/>
      <c r="TMK269" s="726"/>
      <c r="TML269" s="726"/>
      <c r="TMM269" s="724"/>
      <c r="TMN269" s="724"/>
      <c r="TMO269" s="724"/>
      <c r="TMP269" s="724"/>
      <c r="TMQ269" s="724"/>
      <c r="TMR269" s="726"/>
      <c r="TMS269" s="726"/>
      <c r="TMT269" s="726"/>
      <c r="TMU269" s="726"/>
      <c r="TMV269" s="726"/>
      <c r="TMW269" s="724"/>
      <c r="TMX269" s="724"/>
      <c r="TMY269" s="724"/>
      <c r="TMZ269" s="724"/>
      <c r="TNA269" s="724"/>
      <c r="TNB269" s="726"/>
      <c r="TNC269" s="726"/>
      <c r="TND269" s="726"/>
      <c r="TNE269" s="726"/>
      <c r="TNF269" s="726"/>
      <c r="TNG269" s="724"/>
      <c r="TNH269" s="724"/>
      <c r="TNI269" s="724"/>
      <c r="TNJ269" s="724"/>
      <c r="TNK269" s="724"/>
      <c r="TNL269" s="726"/>
      <c r="TNM269" s="726"/>
      <c r="TNN269" s="726"/>
      <c r="TNO269" s="726"/>
      <c r="TNP269" s="726"/>
      <c r="TNQ269" s="724"/>
      <c r="TNR269" s="724"/>
      <c r="TNS269" s="724"/>
      <c r="TNT269" s="724"/>
      <c r="TNU269" s="724"/>
      <c r="TNV269" s="726"/>
      <c r="TNW269" s="726"/>
      <c r="TNX269" s="726"/>
      <c r="TNY269" s="726"/>
      <c r="TNZ269" s="726"/>
      <c r="TOA269" s="724"/>
      <c r="TOB269" s="724"/>
      <c r="TOC269" s="724"/>
      <c r="TOD269" s="724"/>
      <c r="TOE269" s="724"/>
      <c r="TOF269" s="726"/>
      <c r="TOG269" s="726"/>
      <c r="TOH269" s="726"/>
      <c r="TOI269" s="726"/>
      <c r="TOJ269" s="726"/>
      <c r="TOK269" s="724"/>
      <c r="TOL269" s="724"/>
      <c r="TOM269" s="724"/>
      <c r="TON269" s="724"/>
      <c r="TOO269" s="724"/>
      <c r="TOP269" s="726"/>
      <c r="TOQ269" s="726"/>
      <c r="TOR269" s="726"/>
      <c r="TOS269" s="726"/>
      <c r="TOT269" s="726"/>
      <c r="TOU269" s="724"/>
      <c r="TOV269" s="724"/>
      <c r="TOW269" s="724"/>
      <c r="TOX269" s="724"/>
      <c r="TOY269" s="724"/>
      <c r="TOZ269" s="726"/>
      <c r="TPA269" s="726"/>
      <c r="TPB269" s="726"/>
      <c r="TPC269" s="726"/>
      <c r="TPD269" s="726"/>
      <c r="TPE269" s="724"/>
      <c r="TPF269" s="724"/>
      <c r="TPG269" s="724"/>
      <c r="TPH269" s="724"/>
      <c r="TPI269" s="724"/>
      <c r="TPJ269" s="726"/>
      <c r="TPK269" s="726"/>
      <c r="TPL269" s="726"/>
      <c r="TPM269" s="726"/>
      <c r="TPN269" s="726"/>
      <c r="TPO269" s="724"/>
      <c r="TPP269" s="724"/>
      <c r="TPQ269" s="724"/>
      <c r="TPR269" s="724"/>
      <c r="TPS269" s="724"/>
      <c r="TPT269" s="726"/>
      <c r="TPU269" s="726"/>
      <c r="TPV269" s="726"/>
      <c r="TPW269" s="726"/>
      <c r="TPX269" s="726"/>
      <c r="TPY269" s="724"/>
      <c r="TPZ269" s="724"/>
      <c r="TQA269" s="724"/>
      <c r="TQB269" s="724"/>
      <c r="TQC269" s="724"/>
      <c r="TQD269" s="726"/>
      <c r="TQE269" s="726"/>
      <c r="TQF269" s="726"/>
      <c r="TQG269" s="726"/>
      <c r="TQH269" s="726"/>
      <c r="TQI269" s="724"/>
      <c r="TQJ269" s="724"/>
      <c r="TQK269" s="724"/>
      <c r="TQL269" s="724"/>
      <c r="TQM269" s="724"/>
      <c r="TQN269" s="726"/>
      <c r="TQO269" s="726"/>
      <c r="TQP269" s="726"/>
      <c r="TQQ269" s="726"/>
      <c r="TQR269" s="726"/>
      <c r="TQS269" s="724"/>
      <c r="TQT269" s="724"/>
      <c r="TQU269" s="724"/>
      <c r="TQV269" s="724"/>
      <c r="TQW269" s="724"/>
      <c r="TQX269" s="726"/>
      <c r="TQY269" s="726"/>
      <c r="TQZ269" s="726"/>
      <c r="TRA269" s="726"/>
      <c r="TRB269" s="726"/>
      <c r="TRC269" s="724"/>
      <c r="TRD269" s="724"/>
      <c r="TRE269" s="724"/>
      <c r="TRF269" s="724"/>
      <c r="TRG269" s="724"/>
      <c r="TRH269" s="726"/>
      <c r="TRI269" s="726"/>
      <c r="TRJ269" s="726"/>
      <c r="TRK269" s="726"/>
      <c r="TRL269" s="726"/>
      <c r="TRM269" s="724"/>
      <c r="TRN269" s="724"/>
      <c r="TRO269" s="724"/>
      <c r="TRP269" s="724"/>
      <c r="TRQ269" s="724"/>
      <c r="TRR269" s="726"/>
      <c r="TRS269" s="726"/>
      <c r="TRT269" s="726"/>
      <c r="TRU269" s="726"/>
      <c r="TRV269" s="726"/>
      <c r="TRW269" s="724"/>
      <c r="TRX269" s="724"/>
      <c r="TRY269" s="724"/>
      <c r="TRZ269" s="724"/>
      <c r="TSA269" s="724"/>
      <c r="TSB269" s="726"/>
      <c r="TSC269" s="726"/>
      <c r="TSD269" s="726"/>
      <c r="TSE269" s="726"/>
      <c r="TSF269" s="726"/>
      <c r="TSG269" s="724"/>
      <c r="TSH269" s="724"/>
      <c r="TSI269" s="724"/>
      <c r="TSJ269" s="724"/>
      <c r="TSK269" s="724"/>
      <c r="TSL269" s="726"/>
      <c r="TSM269" s="726"/>
      <c r="TSN269" s="726"/>
      <c r="TSO269" s="726"/>
      <c r="TSP269" s="726"/>
      <c r="TSQ269" s="724"/>
      <c r="TSR269" s="724"/>
      <c r="TSS269" s="724"/>
      <c r="TST269" s="724"/>
      <c r="TSU269" s="724"/>
      <c r="TSV269" s="726"/>
      <c r="TSW269" s="726"/>
      <c r="TSX269" s="726"/>
      <c r="TSY269" s="726"/>
      <c r="TSZ269" s="726"/>
      <c r="TTA269" s="724"/>
      <c r="TTB269" s="724"/>
      <c r="TTC269" s="724"/>
      <c r="TTD269" s="724"/>
      <c r="TTE269" s="724"/>
      <c r="TTF269" s="726"/>
      <c r="TTG269" s="726"/>
      <c r="TTH269" s="726"/>
      <c r="TTI269" s="726"/>
      <c r="TTJ269" s="726"/>
      <c r="TTK269" s="724"/>
      <c r="TTL269" s="724"/>
      <c r="TTM269" s="724"/>
      <c r="TTN269" s="724"/>
      <c r="TTO269" s="724"/>
      <c r="TTP269" s="726"/>
      <c r="TTQ269" s="726"/>
      <c r="TTR269" s="726"/>
      <c r="TTS269" s="726"/>
      <c r="TTT269" s="726"/>
      <c r="TTU269" s="724"/>
      <c r="TTV269" s="724"/>
      <c r="TTW269" s="724"/>
      <c r="TTX269" s="724"/>
      <c r="TTY269" s="724"/>
      <c r="TTZ269" s="726"/>
      <c r="TUA269" s="726"/>
      <c r="TUB269" s="726"/>
      <c r="TUC269" s="726"/>
      <c r="TUD269" s="726"/>
      <c r="TUE269" s="724"/>
      <c r="TUF269" s="724"/>
      <c r="TUG269" s="724"/>
      <c r="TUH269" s="724"/>
      <c r="TUI269" s="724"/>
      <c r="TUJ269" s="726"/>
      <c r="TUK269" s="726"/>
      <c r="TUL269" s="726"/>
      <c r="TUM269" s="726"/>
      <c r="TUN269" s="726"/>
      <c r="TUO269" s="724"/>
      <c r="TUP269" s="724"/>
      <c r="TUQ269" s="724"/>
      <c r="TUR269" s="724"/>
      <c r="TUS269" s="724"/>
      <c r="TUT269" s="726"/>
      <c r="TUU269" s="726"/>
      <c r="TUV269" s="726"/>
      <c r="TUW269" s="726"/>
      <c r="TUX269" s="726"/>
      <c r="TUY269" s="724"/>
      <c r="TUZ269" s="724"/>
      <c r="TVA269" s="724"/>
      <c r="TVB269" s="724"/>
      <c r="TVC269" s="724"/>
      <c r="TVD269" s="726"/>
      <c r="TVE269" s="726"/>
      <c r="TVF269" s="726"/>
      <c r="TVG269" s="726"/>
      <c r="TVH269" s="726"/>
      <c r="TVI269" s="724"/>
      <c r="TVJ269" s="724"/>
      <c r="TVK269" s="724"/>
      <c r="TVL269" s="724"/>
      <c r="TVM269" s="724"/>
      <c r="TVN269" s="726"/>
      <c r="TVO269" s="726"/>
      <c r="TVP269" s="726"/>
      <c r="TVQ269" s="726"/>
      <c r="TVR269" s="726"/>
      <c r="TVS269" s="724"/>
      <c r="TVT269" s="724"/>
      <c r="TVU269" s="724"/>
      <c r="TVV269" s="724"/>
      <c r="TVW269" s="724"/>
      <c r="TVX269" s="726"/>
      <c r="TVY269" s="726"/>
      <c r="TVZ269" s="726"/>
      <c r="TWA269" s="726"/>
      <c r="TWB269" s="726"/>
      <c r="TWC269" s="724"/>
      <c r="TWD269" s="724"/>
      <c r="TWE269" s="724"/>
      <c r="TWF269" s="724"/>
      <c r="TWG269" s="724"/>
      <c r="TWH269" s="726"/>
      <c r="TWI269" s="726"/>
      <c r="TWJ269" s="726"/>
      <c r="TWK269" s="726"/>
      <c r="TWL269" s="726"/>
      <c r="TWM269" s="724"/>
      <c r="TWN269" s="724"/>
      <c r="TWO269" s="724"/>
      <c r="TWP269" s="724"/>
      <c r="TWQ269" s="724"/>
      <c r="TWR269" s="726"/>
      <c r="TWS269" s="726"/>
      <c r="TWT269" s="726"/>
      <c r="TWU269" s="726"/>
      <c r="TWV269" s="726"/>
      <c r="TWW269" s="724"/>
      <c r="TWX269" s="724"/>
      <c r="TWY269" s="724"/>
      <c r="TWZ269" s="724"/>
      <c r="TXA269" s="724"/>
      <c r="TXB269" s="726"/>
      <c r="TXC269" s="726"/>
      <c r="TXD269" s="726"/>
      <c r="TXE269" s="726"/>
      <c r="TXF269" s="726"/>
      <c r="TXG269" s="724"/>
      <c r="TXH269" s="724"/>
      <c r="TXI269" s="724"/>
      <c r="TXJ269" s="724"/>
      <c r="TXK269" s="724"/>
      <c r="TXL269" s="726"/>
      <c r="TXM269" s="726"/>
      <c r="TXN269" s="726"/>
      <c r="TXO269" s="726"/>
      <c r="TXP269" s="726"/>
      <c r="TXQ269" s="724"/>
      <c r="TXR269" s="724"/>
      <c r="TXS269" s="724"/>
      <c r="TXT269" s="724"/>
      <c r="TXU269" s="724"/>
      <c r="TXV269" s="726"/>
      <c r="TXW269" s="726"/>
      <c r="TXX269" s="726"/>
      <c r="TXY269" s="726"/>
      <c r="TXZ269" s="726"/>
      <c r="TYA269" s="724"/>
      <c r="TYB269" s="724"/>
      <c r="TYC269" s="724"/>
      <c r="TYD269" s="724"/>
      <c r="TYE269" s="724"/>
      <c r="TYF269" s="726"/>
      <c r="TYG269" s="726"/>
      <c r="TYH269" s="726"/>
      <c r="TYI269" s="726"/>
      <c r="TYJ269" s="726"/>
      <c r="TYK269" s="724"/>
      <c r="TYL269" s="724"/>
      <c r="TYM269" s="724"/>
      <c r="TYN269" s="724"/>
      <c r="TYO269" s="724"/>
      <c r="TYP269" s="726"/>
      <c r="TYQ269" s="726"/>
      <c r="TYR269" s="726"/>
      <c r="TYS269" s="726"/>
      <c r="TYT269" s="726"/>
      <c r="TYU269" s="724"/>
      <c r="TYV269" s="724"/>
      <c r="TYW269" s="724"/>
      <c r="TYX269" s="724"/>
      <c r="TYY269" s="724"/>
      <c r="TYZ269" s="726"/>
      <c r="TZA269" s="726"/>
      <c r="TZB269" s="726"/>
      <c r="TZC269" s="726"/>
      <c r="TZD269" s="726"/>
      <c r="TZE269" s="724"/>
      <c r="TZF269" s="724"/>
      <c r="TZG269" s="724"/>
      <c r="TZH269" s="724"/>
      <c r="TZI269" s="724"/>
      <c r="TZJ269" s="726"/>
      <c r="TZK269" s="726"/>
      <c r="TZL269" s="726"/>
      <c r="TZM269" s="726"/>
      <c r="TZN269" s="726"/>
      <c r="TZO269" s="724"/>
      <c r="TZP269" s="724"/>
      <c r="TZQ269" s="724"/>
      <c r="TZR269" s="724"/>
      <c r="TZS269" s="724"/>
      <c r="TZT269" s="726"/>
      <c r="TZU269" s="726"/>
      <c r="TZV269" s="726"/>
      <c r="TZW269" s="726"/>
      <c r="TZX269" s="726"/>
      <c r="TZY269" s="724"/>
      <c r="TZZ269" s="724"/>
      <c r="UAA269" s="724"/>
      <c r="UAB269" s="724"/>
      <c r="UAC269" s="724"/>
      <c r="UAD269" s="726"/>
      <c r="UAE269" s="726"/>
      <c r="UAF269" s="726"/>
      <c r="UAG269" s="726"/>
      <c r="UAH269" s="726"/>
      <c r="UAI269" s="724"/>
      <c r="UAJ269" s="724"/>
      <c r="UAK269" s="724"/>
      <c r="UAL269" s="724"/>
      <c r="UAM269" s="724"/>
      <c r="UAN269" s="726"/>
      <c r="UAO269" s="726"/>
      <c r="UAP269" s="726"/>
      <c r="UAQ269" s="726"/>
      <c r="UAR269" s="726"/>
      <c r="UAS269" s="724"/>
      <c r="UAT269" s="724"/>
      <c r="UAU269" s="724"/>
      <c r="UAV269" s="724"/>
      <c r="UAW269" s="724"/>
      <c r="UAX269" s="726"/>
      <c r="UAY269" s="726"/>
      <c r="UAZ269" s="726"/>
      <c r="UBA269" s="726"/>
      <c r="UBB269" s="726"/>
      <c r="UBC269" s="724"/>
      <c r="UBD269" s="724"/>
      <c r="UBE269" s="724"/>
      <c r="UBF269" s="724"/>
      <c r="UBG269" s="724"/>
      <c r="UBH269" s="726"/>
      <c r="UBI269" s="726"/>
      <c r="UBJ269" s="726"/>
      <c r="UBK269" s="726"/>
      <c r="UBL269" s="726"/>
      <c r="UBM269" s="724"/>
      <c r="UBN269" s="724"/>
      <c r="UBO269" s="724"/>
      <c r="UBP269" s="724"/>
      <c r="UBQ269" s="724"/>
      <c r="UBR269" s="726"/>
      <c r="UBS269" s="726"/>
      <c r="UBT269" s="726"/>
      <c r="UBU269" s="726"/>
      <c r="UBV269" s="726"/>
      <c r="UBW269" s="724"/>
      <c r="UBX269" s="724"/>
      <c r="UBY269" s="724"/>
      <c r="UBZ269" s="724"/>
      <c r="UCA269" s="724"/>
      <c r="UCB269" s="726"/>
      <c r="UCC269" s="726"/>
      <c r="UCD269" s="726"/>
      <c r="UCE269" s="726"/>
      <c r="UCF269" s="726"/>
      <c r="UCG269" s="724"/>
      <c r="UCH269" s="724"/>
      <c r="UCI269" s="724"/>
      <c r="UCJ269" s="724"/>
      <c r="UCK269" s="724"/>
      <c r="UCL269" s="726"/>
      <c r="UCM269" s="726"/>
      <c r="UCN269" s="726"/>
      <c r="UCO269" s="726"/>
      <c r="UCP269" s="726"/>
      <c r="UCQ269" s="724"/>
      <c r="UCR269" s="724"/>
      <c r="UCS269" s="724"/>
      <c r="UCT269" s="724"/>
      <c r="UCU269" s="724"/>
      <c r="UCV269" s="726"/>
      <c r="UCW269" s="726"/>
      <c r="UCX269" s="726"/>
      <c r="UCY269" s="726"/>
      <c r="UCZ269" s="726"/>
      <c r="UDA269" s="724"/>
      <c r="UDB269" s="724"/>
      <c r="UDC269" s="724"/>
      <c r="UDD269" s="724"/>
      <c r="UDE269" s="724"/>
      <c r="UDF269" s="726"/>
      <c r="UDG269" s="726"/>
      <c r="UDH269" s="726"/>
      <c r="UDI269" s="726"/>
      <c r="UDJ269" s="726"/>
      <c r="UDK269" s="724"/>
      <c r="UDL269" s="724"/>
      <c r="UDM269" s="724"/>
      <c r="UDN269" s="724"/>
      <c r="UDO269" s="724"/>
      <c r="UDP269" s="726"/>
      <c r="UDQ269" s="726"/>
      <c r="UDR269" s="726"/>
      <c r="UDS269" s="726"/>
      <c r="UDT269" s="726"/>
      <c r="UDU269" s="724"/>
      <c r="UDV269" s="724"/>
      <c r="UDW269" s="724"/>
      <c r="UDX269" s="724"/>
      <c r="UDY269" s="724"/>
      <c r="UDZ269" s="726"/>
      <c r="UEA269" s="726"/>
      <c r="UEB269" s="726"/>
      <c r="UEC269" s="726"/>
      <c r="UED269" s="726"/>
      <c r="UEE269" s="724"/>
      <c r="UEF269" s="724"/>
      <c r="UEG269" s="724"/>
      <c r="UEH269" s="724"/>
      <c r="UEI269" s="724"/>
      <c r="UEJ269" s="726"/>
      <c r="UEK269" s="726"/>
      <c r="UEL269" s="726"/>
      <c r="UEM269" s="726"/>
      <c r="UEN269" s="726"/>
      <c r="UEO269" s="724"/>
      <c r="UEP269" s="724"/>
      <c r="UEQ269" s="724"/>
      <c r="UER269" s="724"/>
      <c r="UES269" s="724"/>
      <c r="UET269" s="726"/>
      <c r="UEU269" s="726"/>
      <c r="UEV269" s="726"/>
      <c r="UEW269" s="726"/>
      <c r="UEX269" s="726"/>
      <c r="UEY269" s="724"/>
      <c r="UEZ269" s="724"/>
      <c r="UFA269" s="724"/>
      <c r="UFB269" s="724"/>
      <c r="UFC269" s="724"/>
      <c r="UFD269" s="726"/>
      <c r="UFE269" s="726"/>
      <c r="UFF269" s="726"/>
      <c r="UFG269" s="726"/>
      <c r="UFH269" s="726"/>
      <c r="UFI269" s="724"/>
      <c r="UFJ269" s="724"/>
      <c r="UFK269" s="724"/>
      <c r="UFL269" s="724"/>
      <c r="UFM269" s="724"/>
      <c r="UFN269" s="726"/>
      <c r="UFO269" s="726"/>
      <c r="UFP269" s="726"/>
      <c r="UFQ269" s="726"/>
      <c r="UFR269" s="726"/>
      <c r="UFS269" s="724"/>
      <c r="UFT269" s="724"/>
      <c r="UFU269" s="724"/>
      <c r="UFV269" s="724"/>
      <c r="UFW269" s="724"/>
      <c r="UFX269" s="726"/>
      <c r="UFY269" s="726"/>
      <c r="UFZ269" s="726"/>
      <c r="UGA269" s="726"/>
      <c r="UGB269" s="726"/>
      <c r="UGC269" s="724"/>
      <c r="UGD269" s="724"/>
      <c r="UGE269" s="724"/>
      <c r="UGF269" s="724"/>
      <c r="UGG269" s="724"/>
      <c r="UGH269" s="726"/>
      <c r="UGI269" s="726"/>
      <c r="UGJ269" s="726"/>
      <c r="UGK269" s="726"/>
      <c r="UGL269" s="726"/>
      <c r="UGM269" s="724"/>
      <c r="UGN269" s="724"/>
      <c r="UGO269" s="724"/>
      <c r="UGP269" s="724"/>
      <c r="UGQ269" s="724"/>
      <c r="UGR269" s="726"/>
      <c r="UGS269" s="726"/>
      <c r="UGT269" s="726"/>
      <c r="UGU269" s="726"/>
      <c r="UGV269" s="726"/>
      <c r="UGW269" s="724"/>
      <c r="UGX269" s="724"/>
      <c r="UGY269" s="724"/>
      <c r="UGZ269" s="724"/>
      <c r="UHA269" s="724"/>
      <c r="UHB269" s="726"/>
      <c r="UHC269" s="726"/>
      <c r="UHD269" s="726"/>
      <c r="UHE269" s="726"/>
      <c r="UHF269" s="726"/>
      <c r="UHG269" s="724"/>
      <c r="UHH269" s="724"/>
      <c r="UHI269" s="724"/>
      <c r="UHJ269" s="724"/>
      <c r="UHK269" s="724"/>
      <c r="UHL269" s="726"/>
      <c r="UHM269" s="726"/>
      <c r="UHN269" s="726"/>
      <c r="UHO269" s="726"/>
      <c r="UHP269" s="726"/>
      <c r="UHQ269" s="724"/>
      <c r="UHR269" s="724"/>
      <c r="UHS269" s="724"/>
      <c r="UHT269" s="724"/>
      <c r="UHU269" s="724"/>
      <c r="UHV269" s="726"/>
      <c r="UHW269" s="726"/>
      <c r="UHX269" s="726"/>
      <c r="UHY269" s="726"/>
      <c r="UHZ269" s="726"/>
      <c r="UIA269" s="724"/>
      <c r="UIB269" s="724"/>
      <c r="UIC269" s="724"/>
      <c r="UID269" s="724"/>
      <c r="UIE269" s="724"/>
      <c r="UIF269" s="726"/>
      <c r="UIG269" s="726"/>
      <c r="UIH269" s="726"/>
      <c r="UII269" s="726"/>
      <c r="UIJ269" s="726"/>
      <c r="UIK269" s="724"/>
      <c r="UIL269" s="724"/>
      <c r="UIM269" s="724"/>
      <c r="UIN269" s="724"/>
      <c r="UIO269" s="724"/>
      <c r="UIP269" s="726"/>
      <c r="UIQ269" s="726"/>
      <c r="UIR269" s="726"/>
      <c r="UIS269" s="726"/>
      <c r="UIT269" s="726"/>
      <c r="UIU269" s="724"/>
      <c r="UIV269" s="724"/>
      <c r="UIW269" s="724"/>
      <c r="UIX269" s="724"/>
      <c r="UIY269" s="724"/>
      <c r="UIZ269" s="726"/>
      <c r="UJA269" s="726"/>
      <c r="UJB269" s="726"/>
      <c r="UJC269" s="726"/>
      <c r="UJD269" s="726"/>
      <c r="UJE269" s="724"/>
      <c r="UJF269" s="724"/>
      <c r="UJG269" s="724"/>
      <c r="UJH269" s="724"/>
      <c r="UJI269" s="724"/>
      <c r="UJJ269" s="726"/>
      <c r="UJK269" s="726"/>
      <c r="UJL269" s="726"/>
      <c r="UJM269" s="726"/>
      <c r="UJN269" s="726"/>
      <c r="UJO269" s="724"/>
      <c r="UJP269" s="724"/>
      <c r="UJQ269" s="724"/>
      <c r="UJR269" s="724"/>
      <c r="UJS269" s="724"/>
      <c r="UJT269" s="726"/>
      <c r="UJU269" s="726"/>
      <c r="UJV269" s="726"/>
      <c r="UJW269" s="726"/>
      <c r="UJX269" s="726"/>
      <c r="UJY269" s="724"/>
      <c r="UJZ269" s="724"/>
      <c r="UKA269" s="724"/>
      <c r="UKB269" s="724"/>
      <c r="UKC269" s="724"/>
      <c r="UKD269" s="726"/>
      <c r="UKE269" s="726"/>
      <c r="UKF269" s="726"/>
      <c r="UKG269" s="726"/>
      <c r="UKH269" s="726"/>
      <c r="UKI269" s="724"/>
      <c r="UKJ269" s="724"/>
      <c r="UKK269" s="724"/>
      <c r="UKL269" s="724"/>
      <c r="UKM269" s="724"/>
      <c r="UKN269" s="726"/>
      <c r="UKO269" s="726"/>
      <c r="UKP269" s="726"/>
      <c r="UKQ269" s="726"/>
      <c r="UKR269" s="726"/>
      <c r="UKS269" s="724"/>
      <c r="UKT269" s="724"/>
      <c r="UKU269" s="724"/>
      <c r="UKV269" s="724"/>
      <c r="UKW269" s="724"/>
      <c r="UKX269" s="726"/>
      <c r="UKY269" s="726"/>
      <c r="UKZ269" s="726"/>
      <c r="ULA269" s="726"/>
      <c r="ULB269" s="726"/>
      <c r="ULC269" s="724"/>
      <c r="ULD269" s="724"/>
      <c r="ULE269" s="724"/>
      <c r="ULF269" s="724"/>
      <c r="ULG269" s="724"/>
      <c r="ULH269" s="726"/>
      <c r="ULI269" s="726"/>
      <c r="ULJ269" s="726"/>
      <c r="ULK269" s="726"/>
      <c r="ULL269" s="726"/>
      <c r="ULM269" s="724"/>
      <c r="ULN269" s="724"/>
      <c r="ULO269" s="724"/>
      <c r="ULP269" s="724"/>
      <c r="ULQ269" s="724"/>
      <c r="ULR269" s="726"/>
      <c r="ULS269" s="726"/>
      <c r="ULT269" s="726"/>
      <c r="ULU269" s="726"/>
      <c r="ULV269" s="726"/>
      <c r="ULW269" s="724"/>
      <c r="ULX269" s="724"/>
      <c r="ULY269" s="724"/>
      <c r="ULZ269" s="724"/>
      <c r="UMA269" s="724"/>
      <c r="UMB269" s="726"/>
      <c r="UMC269" s="726"/>
      <c r="UMD269" s="726"/>
      <c r="UME269" s="726"/>
      <c r="UMF269" s="726"/>
      <c r="UMG269" s="724"/>
      <c r="UMH269" s="724"/>
      <c r="UMI269" s="724"/>
      <c r="UMJ269" s="724"/>
      <c r="UMK269" s="724"/>
      <c r="UML269" s="726"/>
      <c r="UMM269" s="726"/>
      <c r="UMN269" s="726"/>
      <c r="UMO269" s="726"/>
      <c r="UMP269" s="726"/>
      <c r="UMQ269" s="724"/>
      <c r="UMR269" s="724"/>
      <c r="UMS269" s="724"/>
      <c r="UMT269" s="724"/>
      <c r="UMU269" s="724"/>
      <c r="UMV269" s="726"/>
      <c r="UMW269" s="726"/>
      <c r="UMX269" s="726"/>
      <c r="UMY269" s="726"/>
      <c r="UMZ269" s="726"/>
      <c r="UNA269" s="724"/>
      <c r="UNB269" s="724"/>
      <c r="UNC269" s="724"/>
      <c r="UND269" s="724"/>
      <c r="UNE269" s="724"/>
      <c r="UNF269" s="726"/>
      <c r="UNG269" s="726"/>
      <c r="UNH269" s="726"/>
      <c r="UNI269" s="726"/>
      <c r="UNJ269" s="726"/>
      <c r="UNK269" s="724"/>
      <c r="UNL269" s="724"/>
      <c r="UNM269" s="724"/>
      <c r="UNN269" s="724"/>
      <c r="UNO269" s="724"/>
      <c r="UNP269" s="726"/>
      <c r="UNQ269" s="726"/>
      <c r="UNR269" s="726"/>
      <c r="UNS269" s="726"/>
      <c r="UNT269" s="726"/>
      <c r="UNU269" s="724"/>
      <c r="UNV269" s="724"/>
      <c r="UNW269" s="724"/>
      <c r="UNX269" s="724"/>
      <c r="UNY269" s="724"/>
      <c r="UNZ269" s="726"/>
      <c r="UOA269" s="726"/>
      <c r="UOB269" s="726"/>
      <c r="UOC269" s="726"/>
      <c r="UOD269" s="726"/>
      <c r="UOE269" s="724"/>
      <c r="UOF269" s="724"/>
      <c r="UOG269" s="724"/>
      <c r="UOH269" s="724"/>
      <c r="UOI269" s="724"/>
      <c r="UOJ269" s="726"/>
      <c r="UOK269" s="726"/>
      <c r="UOL269" s="726"/>
      <c r="UOM269" s="726"/>
      <c r="UON269" s="726"/>
      <c r="UOO269" s="724"/>
      <c r="UOP269" s="724"/>
      <c r="UOQ269" s="724"/>
      <c r="UOR269" s="724"/>
      <c r="UOS269" s="724"/>
      <c r="UOT269" s="726"/>
      <c r="UOU269" s="726"/>
      <c r="UOV269" s="726"/>
      <c r="UOW269" s="726"/>
      <c r="UOX269" s="726"/>
      <c r="UOY269" s="724"/>
      <c r="UOZ269" s="724"/>
      <c r="UPA269" s="724"/>
      <c r="UPB269" s="724"/>
      <c r="UPC269" s="724"/>
      <c r="UPD269" s="726"/>
      <c r="UPE269" s="726"/>
      <c r="UPF269" s="726"/>
      <c r="UPG269" s="726"/>
      <c r="UPH269" s="726"/>
      <c r="UPI269" s="724"/>
      <c r="UPJ269" s="724"/>
      <c r="UPK269" s="724"/>
      <c r="UPL269" s="724"/>
      <c r="UPM269" s="724"/>
      <c r="UPN269" s="726"/>
      <c r="UPO269" s="726"/>
      <c r="UPP269" s="726"/>
      <c r="UPQ269" s="726"/>
      <c r="UPR269" s="726"/>
      <c r="UPS269" s="724"/>
      <c r="UPT269" s="724"/>
      <c r="UPU269" s="724"/>
      <c r="UPV269" s="724"/>
      <c r="UPW269" s="724"/>
      <c r="UPX269" s="726"/>
      <c r="UPY269" s="726"/>
      <c r="UPZ269" s="726"/>
      <c r="UQA269" s="726"/>
      <c r="UQB269" s="726"/>
      <c r="UQC269" s="724"/>
      <c r="UQD269" s="724"/>
      <c r="UQE269" s="724"/>
      <c r="UQF269" s="724"/>
      <c r="UQG269" s="724"/>
      <c r="UQH269" s="726"/>
      <c r="UQI269" s="726"/>
      <c r="UQJ269" s="726"/>
      <c r="UQK269" s="726"/>
      <c r="UQL269" s="726"/>
      <c r="UQM269" s="724"/>
      <c r="UQN269" s="724"/>
      <c r="UQO269" s="724"/>
      <c r="UQP269" s="724"/>
      <c r="UQQ269" s="724"/>
      <c r="UQR269" s="726"/>
      <c r="UQS269" s="726"/>
      <c r="UQT269" s="726"/>
      <c r="UQU269" s="726"/>
      <c r="UQV269" s="726"/>
      <c r="UQW269" s="724"/>
      <c r="UQX269" s="724"/>
      <c r="UQY269" s="724"/>
      <c r="UQZ269" s="724"/>
      <c r="URA269" s="724"/>
      <c r="URB269" s="726"/>
      <c r="URC269" s="726"/>
      <c r="URD269" s="726"/>
      <c r="URE269" s="726"/>
      <c r="URF269" s="726"/>
      <c r="URG269" s="724"/>
      <c r="URH269" s="724"/>
      <c r="URI269" s="724"/>
      <c r="URJ269" s="724"/>
      <c r="URK269" s="724"/>
      <c r="URL269" s="726"/>
      <c r="URM269" s="726"/>
      <c r="URN269" s="726"/>
      <c r="URO269" s="726"/>
      <c r="URP269" s="726"/>
      <c r="URQ269" s="724"/>
      <c r="URR269" s="724"/>
      <c r="URS269" s="724"/>
      <c r="URT269" s="724"/>
      <c r="URU269" s="724"/>
      <c r="URV269" s="726"/>
      <c r="URW269" s="726"/>
      <c r="URX269" s="726"/>
      <c r="URY269" s="726"/>
      <c r="URZ269" s="726"/>
      <c r="USA269" s="724"/>
      <c r="USB269" s="724"/>
      <c r="USC269" s="724"/>
      <c r="USD269" s="724"/>
      <c r="USE269" s="724"/>
      <c r="USF269" s="726"/>
      <c r="USG269" s="726"/>
      <c r="USH269" s="726"/>
      <c r="USI269" s="726"/>
      <c r="USJ269" s="726"/>
      <c r="USK269" s="724"/>
      <c r="USL269" s="724"/>
      <c r="USM269" s="724"/>
      <c r="USN269" s="724"/>
      <c r="USO269" s="724"/>
      <c r="USP269" s="726"/>
      <c r="USQ269" s="726"/>
      <c r="USR269" s="726"/>
      <c r="USS269" s="726"/>
      <c r="UST269" s="726"/>
      <c r="USU269" s="724"/>
      <c r="USV269" s="724"/>
      <c r="USW269" s="724"/>
      <c r="USX269" s="724"/>
      <c r="USY269" s="724"/>
      <c r="USZ269" s="726"/>
      <c r="UTA269" s="726"/>
      <c r="UTB269" s="726"/>
      <c r="UTC269" s="726"/>
      <c r="UTD269" s="726"/>
      <c r="UTE269" s="724"/>
      <c r="UTF269" s="724"/>
      <c r="UTG269" s="724"/>
      <c r="UTH269" s="724"/>
      <c r="UTI269" s="724"/>
      <c r="UTJ269" s="726"/>
      <c r="UTK269" s="726"/>
      <c r="UTL269" s="726"/>
      <c r="UTM269" s="726"/>
      <c r="UTN269" s="726"/>
      <c r="UTO269" s="724"/>
      <c r="UTP269" s="724"/>
      <c r="UTQ269" s="724"/>
      <c r="UTR269" s="724"/>
      <c r="UTS269" s="724"/>
      <c r="UTT269" s="726"/>
      <c r="UTU269" s="726"/>
      <c r="UTV269" s="726"/>
      <c r="UTW269" s="726"/>
      <c r="UTX269" s="726"/>
      <c r="UTY269" s="724"/>
      <c r="UTZ269" s="724"/>
      <c r="UUA269" s="724"/>
      <c r="UUB269" s="724"/>
      <c r="UUC269" s="724"/>
      <c r="UUD269" s="726"/>
      <c r="UUE269" s="726"/>
      <c r="UUF269" s="726"/>
      <c r="UUG269" s="726"/>
      <c r="UUH269" s="726"/>
      <c r="UUI269" s="724"/>
      <c r="UUJ269" s="724"/>
      <c r="UUK269" s="724"/>
      <c r="UUL269" s="724"/>
      <c r="UUM269" s="724"/>
      <c r="UUN269" s="726"/>
      <c r="UUO269" s="726"/>
      <c r="UUP269" s="726"/>
      <c r="UUQ269" s="726"/>
      <c r="UUR269" s="726"/>
      <c r="UUS269" s="724"/>
      <c r="UUT269" s="724"/>
      <c r="UUU269" s="724"/>
      <c r="UUV269" s="724"/>
      <c r="UUW269" s="724"/>
      <c r="UUX269" s="726"/>
      <c r="UUY269" s="726"/>
      <c r="UUZ269" s="726"/>
      <c r="UVA269" s="726"/>
      <c r="UVB269" s="726"/>
      <c r="UVC269" s="724"/>
      <c r="UVD269" s="724"/>
      <c r="UVE269" s="724"/>
      <c r="UVF269" s="724"/>
      <c r="UVG269" s="724"/>
      <c r="UVH269" s="726"/>
      <c r="UVI269" s="726"/>
      <c r="UVJ269" s="726"/>
      <c r="UVK269" s="726"/>
      <c r="UVL269" s="726"/>
      <c r="UVM269" s="724"/>
      <c r="UVN269" s="724"/>
      <c r="UVO269" s="724"/>
      <c r="UVP269" s="724"/>
      <c r="UVQ269" s="724"/>
      <c r="UVR269" s="726"/>
      <c r="UVS269" s="726"/>
      <c r="UVT269" s="726"/>
      <c r="UVU269" s="726"/>
      <c r="UVV269" s="726"/>
      <c r="UVW269" s="724"/>
      <c r="UVX269" s="724"/>
      <c r="UVY269" s="724"/>
      <c r="UVZ269" s="724"/>
      <c r="UWA269" s="724"/>
      <c r="UWB269" s="726"/>
      <c r="UWC269" s="726"/>
      <c r="UWD269" s="726"/>
      <c r="UWE269" s="726"/>
      <c r="UWF269" s="726"/>
      <c r="UWG269" s="724"/>
      <c r="UWH269" s="724"/>
      <c r="UWI269" s="724"/>
      <c r="UWJ269" s="724"/>
      <c r="UWK269" s="724"/>
      <c r="UWL269" s="726"/>
      <c r="UWM269" s="726"/>
      <c r="UWN269" s="726"/>
      <c r="UWO269" s="726"/>
      <c r="UWP269" s="726"/>
      <c r="UWQ269" s="724"/>
      <c r="UWR269" s="724"/>
      <c r="UWS269" s="724"/>
      <c r="UWT269" s="724"/>
      <c r="UWU269" s="724"/>
      <c r="UWV269" s="726"/>
      <c r="UWW269" s="726"/>
      <c r="UWX269" s="726"/>
      <c r="UWY269" s="726"/>
      <c r="UWZ269" s="726"/>
      <c r="UXA269" s="724"/>
      <c r="UXB269" s="724"/>
      <c r="UXC269" s="724"/>
      <c r="UXD269" s="724"/>
      <c r="UXE269" s="724"/>
      <c r="UXF269" s="726"/>
      <c r="UXG269" s="726"/>
      <c r="UXH269" s="726"/>
      <c r="UXI269" s="726"/>
      <c r="UXJ269" s="726"/>
      <c r="UXK269" s="724"/>
      <c r="UXL269" s="724"/>
      <c r="UXM269" s="724"/>
      <c r="UXN269" s="724"/>
      <c r="UXO269" s="724"/>
      <c r="UXP269" s="726"/>
      <c r="UXQ269" s="726"/>
      <c r="UXR269" s="726"/>
      <c r="UXS269" s="726"/>
      <c r="UXT269" s="726"/>
      <c r="UXU269" s="724"/>
      <c r="UXV269" s="724"/>
      <c r="UXW269" s="724"/>
      <c r="UXX269" s="724"/>
      <c r="UXY269" s="724"/>
      <c r="UXZ269" s="726"/>
      <c r="UYA269" s="726"/>
      <c r="UYB269" s="726"/>
      <c r="UYC269" s="726"/>
      <c r="UYD269" s="726"/>
      <c r="UYE269" s="724"/>
      <c r="UYF269" s="724"/>
      <c r="UYG269" s="724"/>
      <c r="UYH269" s="724"/>
      <c r="UYI269" s="724"/>
      <c r="UYJ269" s="726"/>
      <c r="UYK269" s="726"/>
      <c r="UYL269" s="726"/>
      <c r="UYM269" s="726"/>
      <c r="UYN269" s="726"/>
      <c r="UYO269" s="724"/>
      <c r="UYP269" s="724"/>
      <c r="UYQ269" s="724"/>
      <c r="UYR269" s="724"/>
      <c r="UYS269" s="724"/>
      <c r="UYT269" s="726"/>
      <c r="UYU269" s="726"/>
      <c r="UYV269" s="726"/>
      <c r="UYW269" s="726"/>
      <c r="UYX269" s="726"/>
      <c r="UYY269" s="724"/>
      <c r="UYZ269" s="724"/>
      <c r="UZA269" s="724"/>
      <c r="UZB269" s="724"/>
      <c r="UZC269" s="724"/>
      <c r="UZD269" s="726"/>
      <c r="UZE269" s="726"/>
      <c r="UZF269" s="726"/>
      <c r="UZG269" s="726"/>
      <c r="UZH269" s="726"/>
      <c r="UZI269" s="724"/>
      <c r="UZJ269" s="724"/>
      <c r="UZK269" s="724"/>
      <c r="UZL269" s="724"/>
      <c r="UZM269" s="724"/>
      <c r="UZN269" s="726"/>
      <c r="UZO269" s="726"/>
      <c r="UZP269" s="726"/>
      <c r="UZQ269" s="726"/>
      <c r="UZR269" s="726"/>
      <c r="UZS269" s="724"/>
      <c r="UZT269" s="724"/>
      <c r="UZU269" s="724"/>
      <c r="UZV269" s="724"/>
      <c r="UZW269" s="724"/>
      <c r="UZX269" s="726"/>
      <c r="UZY269" s="726"/>
      <c r="UZZ269" s="726"/>
      <c r="VAA269" s="726"/>
      <c r="VAB269" s="726"/>
      <c r="VAC269" s="724"/>
      <c r="VAD269" s="724"/>
      <c r="VAE269" s="724"/>
      <c r="VAF269" s="724"/>
      <c r="VAG269" s="724"/>
      <c r="VAH269" s="726"/>
      <c r="VAI269" s="726"/>
      <c r="VAJ269" s="726"/>
      <c r="VAK269" s="726"/>
      <c r="VAL269" s="726"/>
      <c r="VAM269" s="724"/>
      <c r="VAN269" s="724"/>
      <c r="VAO269" s="724"/>
      <c r="VAP269" s="724"/>
      <c r="VAQ269" s="724"/>
      <c r="VAR269" s="726"/>
      <c r="VAS269" s="726"/>
      <c r="VAT269" s="726"/>
      <c r="VAU269" s="726"/>
      <c r="VAV269" s="726"/>
      <c r="VAW269" s="724"/>
      <c r="VAX269" s="724"/>
      <c r="VAY269" s="724"/>
      <c r="VAZ269" s="724"/>
      <c r="VBA269" s="724"/>
      <c r="VBB269" s="726"/>
      <c r="VBC269" s="726"/>
      <c r="VBD269" s="726"/>
      <c r="VBE269" s="726"/>
      <c r="VBF269" s="726"/>
      <c r="VBG269" s="724"/>
      <c r="VBH269" s="724"/>
      <c r="VBI269" s="724"/>
      <c r="VBJ269" s="724"/>
      <c r="VBK269" s="724"/>
      <c r="VBL269" s="726"/>
      <c r="VBM269" s="726"/>
      <c r="VBN269" s="726"/>
      <c r="VBO269" s="726"/>
      <c r="VBP269" s="726"/>
      <c r="VBQ269" s="724"/>
      <c r="VBR269" s="724"/>
      <c r="VBS269" s="724"/>
      <c r="VBT269" s="724"/>
      <c r="VBU269" s="724"/>
      <c r="VBV269" s="726"/>
      <c r="VBW269" s="726"/>
      <c r="VBX269" s="726"/>
      <c r="VBY269" s="726"/>
      <c r="VBZ269" s="726"/>
      <c r="VCA269" s="724"/>
      <c r="VCB269" s="724"/>
      <c r="VCC269" s="724"/>
      <c r="VCD269" s="724"/>
      <c r="VCE269" s="724"/>
      <c r="VCF269" s="726"/>
      <c r="VCG269" s="726"/>
      <c r="VCH269" s="726"/>
      <c r="VCI269" s="726"/>
      <c r="VCJ269" s="726"/>
      <c r="VCK269" s="724"/>
      <c r="VCL269" s="724"/>
      <c r="VCM269" s="724"/>
      <c r="VCN269" s="724"/>
      <c r="VCO269" s="724"/>
      <c r="VCP269" s="726"/>
      <c r="VCQ269" s="726"/>
      <c r="VCR269" s="726"/>
      <c r="VCS269" s="726"/>
      <c r="VCT269" s="726"/>
      <c r="VCU269" s="724"/>
      <c r="VCV269" s="724"/>
      <c r="VCW269" s="724"/>
      <c r="VCX269" s="724"/>
      <c r="VCY269" s="724"/>
      <c r="VCZ269" s="726"/>
      <c r="VDA269" s="726"/>
      <c r="VDB269" s="726"/>
      <c r="VDC269" s="726"/>
      <c r="VDD269" s="726"/>
      <c r="VDE269" s="724"/>
      <c r="VDF269" s="724"/>
      <c r="VDG269" s="724"/>
      <c r="VDH269" s="724"/>
      <c r="VDI269" s="724"/>
      <c r="VDJ269" s="726"/>
      <c r="VDK269" s="726"/>
      <c r="VDL269" s="726"/>
      <c r="VDM269" s="726"/>
      <c r="VDN269" s="726"/>
      <c r="VDO269" s="724"/>
      <c r="VDP269" s="724"/>
      <c r="VDQ269" s="724"/>
      <c r="VDR269" s="724"/>
      <c r="VDS269" s="724"/>
      <c r="VDT269" s="726"/>
      <c r="VDU269" s="726"/>
      <c r="VDV269" s="726"/>
      <c r="VDW269" s="726"/>
      <c r="VDX269" s="726"/>
      <c r="VDY269" s="724"/>
      <c r="VDZ269" s="724"/>
      <c r="VEA269" s="724"/>
      <c r="VEB269" s="724"/>
      <c r="VEC269" s="724"/>
      <c r="VED269" s="726"/>
      <c r="VEE269" s="726"/>
      <c r="VEF269" s="726"/>
      <c r="VEG269" s="726"/>
      <c r="VEH269" s="726"/>
      <c r="VEI269" s="724"/>
      <c r="VEJ269" s="724"/>
      <c r="VEK269" s="724"/>
      <c r="VEL269" s="724"/>
      <c r="VEM269" s="724"/>
      <c r="VEN269" s="726"/>
      <c r="VEO269" s="726"/>
      <c r="VEP269" s="726"/>
      <c r="VEQ269" s="726"/>
      <c r="VER269" s="726"/>
      <c r="VES269" s="724"/>
      <c r="VET269" s="724"/>
      <c r="VEU269" s="724"/>
      <c r="VEV269" s="724"/>
      <c r="VEW269" s="724"/>
      <c r="VEX269" s="726"/>
      <c r="VEY269" s="726"/>
      <c r="VEZ269" s="726"/>
      <c r="VFA269" s="726"/>
      <c r="VFB269" s="726"/>
      <c r="VFC269" s="724"/>
      <c r="VFD269" s="724"/>
      <c r="VFE269" s="724"/>
      <c r="VFF269" s="724"/>
      <c r="VFG269" s="724"/>
      <c r="VFH269" s="726"/>
      <c r="VFI269" s="726"/>
      <c r="VFJ269" s="726"/>
      <c r="VFK269" s="726"/>
      <c r="VFL269" s="726"/>
      <c r="VFM269" s="724"/>
      <c r="VFN269" s="724"/>
      <c r="VFO269" s="724"/>
      <c r="VFP269" s="724"/>
      <c r="VFQ269" s="724"/>
      <c r="VFR269" s="726"/>
      <c r="VFS269" s="726"/>
      <c r="VFT269" s="726"/>
      <c r="VFU269" s="726"/>
      <c r="VFV269" s="726"/>
      <c r="VFW269" s="724"/>
      <c r="VFX269" s="724"/>
      <c r="VFY269" s="724"/>
      <c r="VFZ269" s="724"/>
      <c r="VGA269" s="724"/>
      <c r="VGB269" s="726"/>
      <c r="VGC269" s="726"/>
      <c r="VGD269" s="726"/>
      <c r="VGE269" s="726"/>
      <c r="VGF269" s="726"/>
      <c r="VGG269" s="724"/>
      <c r="VGH269" s="724"/>
      <c r="VGI269" s="724"/>
      <c r="VGJ269" s="724"/>
      <c r="VGK269" s="724"/>
      <c r="VGL269" s="726"/>
      <c r="VGM269" s="726"/>
      <c r="VGN269" s="726"/>
      <c r="VGO269" s="726"/>
      <c r="VGP269" s="726"/>
      <c r="VGQ269" s="724"/>
      <c r="VGR269" s="724"/>
      <c r="VGS269" s="724"/>
      <c r="VGT269" s="724"/>
      <c r="VGU269" s="724"/>
      <c r="VGV269" s="726"/>
      <c r="VGW269" s="726"/>
      <c r="VGX269" s="726"/>
      <c r="VGY269" s="726"/>
      <c r="VGZ269" s="726"/>
      <c r="VHA269" s="724"/>
      <c r="VHB269" s="724"/>
      <c r="VHC269" s="724"/>
      <c r="VHD269" s="724"/>
      <c r="VHE269" s="724"/>
      <c r="VHF269" s="726"/>
      <c r="VHG269" s="726"/>
      <c r="VHH269" s="726"/>
      <c r="VHI269" s="726"/>
      <c r="VHJ269" s="726"/>
      <c r="VHK269" s="724"/>
      <c r="VHL269" s="724"/>
      <c r="VHM269" s="724"/>
      <c r="VHN269" s="724"/>
      <c r="VHO269" s="724"/>
      <c r="VHP269" s="726"/>
      <c r="VHQ269" s="726"/>
      <c r="VHR269" s="726"/>
      <c r="VHS269" s="726"/>
      <c r="VHT269" s="726"/>
      <c r="VHU269" s="724"/>
      <c r="VHV269" s="724"/>
      <c r="VHW269" s="724"/>
      <c r="VHX269" s="724"/>
      <c r="VHY269" s="724"/>
      <c r="VHZ269" s="726"/>
      <c r="VIA269" s="726"/>
      <c r="VIB269" s="726"/>
      <c r="VIC269" s="726"/>
      <c r="VID269" s="726"/>
      <c r="VIE269" s="724"/>
      <c r="VIF269" s="724"/>
      <c r="VIG269" s="724"/>
      <c r="VIH269" s="724"/>
      <c r="VII269" s="724"/>
      <c r="VIJ269" s="726"/>
      <c r="VIK269" s="726"/>
      <c r="VIL269" s="726"/>
      <c r="VIM269" s="726"/>
      <c r="VIN269" s="726"/>
      <c r="VIO269" s="724"/>
      <c r="VIP269" s="724"/>
      <c r="VIQ269" s="724"/>
      <c r="VIR269" s="724"/>
      <c r="VIS269" s="724"/>
      <c r="VIT269" s="726"/>
      <c r="VIU269" s="726"/>
      <c r="VIV269" s="726"/>
      <c r="VIW269" s="726"/>
      <c r="VIX269" s="726"/>
      <c r="VIY269" s="724"/>
      <c r="VIZ269" s="724"/>
      <c r="VJA269" s="724"/>
      <c r="VJB269" s="724"/>
      <c r="VJC269" s="724"/>
      <c r="VJD269" s="726"/>
      <c r="VJE269" s="726"/>
      <c r="VJF269" s="726"/>
      <c r="VJG269" s="726"/>
      <c r="VJH269" s="726"/>
      <c r="VJI269" s="724"/>
      <c r="VJJ269" s="724"/>
      <c r="VJK269" s="724"/>
      <c r="VJL269" s="724"/>
      <c r="VJM269" s="724"/>
      <c r="VJN269" s="726"/>
      <c r="VJO269" s="726"/>
      <c r="VJP269" s="726"/>
      <c r="VJQ269" s="726"/>
      <c r="VJR269" s="726"/>
      <c r="VJS269" s="724"/>
      <c r="VJT269" s="724"/>
      <c r="VJU269" s="724"/>
      <c r="VJV269" s="724"/>
      <c r="VJW269" s="724"/>
      <c r="VJX269" s="726"/>
      <c r="VJY269" s="726"/>
      <c r="VJZ269" s="726"/>
      <c r="VKA269" s="726"/>
      <c r="VKB269" s="726"/>
      <c r="VKC269" s="724"/>
      <c r="VKD269" s="724"/>
      <c r="VKE269" s="724"/>
      <c r="VKF269" s="724"/>
      <c r="VKG269" s="724"/>
      <c r="VKH269" s="726"/>
      <c r="VKI269" s="726"/>
      <c r="VKJ269" s="726"/>
      <c r="VKK269" s="726"/>
      <c r="VKL269" s="726"/>
      <c r="VKM269" s="724"/>
      <c r="VKN269" s="724"/>
      <c r="VKO269" s="724"/>
      <c r="VKP269" s="724"/>
      <c r="VKQ269" s="724"/>
      <c r="VKR269" s="726"/>
      <c r="VKS269" s="726"/>
      <c r="VKT269" s="726"/>
      <c r="VKU269" s="726"/>
      <c r="VKV269" s="726"/>
      <c r="VKW269" s="724"/>
      <c r="VKX269" s="724"/>
      <c r="VKY269" s="724"/>
      <c r="VKZ269" s="724"/>
      <c r="VLA269" s="724"/>
      <c r="VLB269" s="726"/>
      <c r="VLC269" s="726"/>
      <c r="VLD269" s="726"/>
      <c r="VLE269" s="726"/>
      <c r="VLF269" s="726"/>
      <c r="VLG269" s="724"/>
      <c r="VLH269" s="724"/>
      <c r="VLI269" s="724"/>
      <c r="VLJ269" s="724"/>
      <c r="VLK269" s="724"/>
      <c r="VLL269" s="726"/>
      <c r="VLM269" s="726"/>
      <c r="VLN269" s="726"/>
      <c r="VLO269" s="726"/>
      <c r="VLP269" s="726"/>
      <c r="VLQ269" s="724"/>
      <c r="VLR269" s="724"/>
      <c r="VLS269" s="724"/>
      <c r="VLT269" s="724"/>
      <c r="VLU269" s="724"/>
      <c r="VLV269" s="726"/>
      <c r="VLW269" s="726"/>
      <c r="VLX269" s="726"/>
      <c r="VLY269" s="726"/>
      <c r="VLZ269" s="726"/>
      <c r="VMA269" s="724"/>
      <c r="VMB269" s="724"/>
      <c r="VMC269" s="724"/>
      <c r="VMD269" s="724"/>
      <c r="VME269" s="724"/>
      <c r="VMF269" s="726"/>
      <c r="VMG269" s="726"/>
      <c r="VMH269" s="726"/>
      <c r="VMI269" s="726"/>
      <c r="VMJ269" s="726"/>
      <c r="VMK269" s="724"/>
      <c r="VML269" s="724"/>
      <c r="VMM269" s="724"/>
      <c r="VMN269" s="724"/>
      <c r="VMO269" s="724"/>
      <c r="VMP269" s="726"/>
      <c r="VMQ269" s="726"/>
      <c r="VMR269" s="726"/>
      <c r="VMS269" s="726"/>
      <c r="VMT269" s="726"/>
      <c r="VMU269" s="724"/>
      <c r="VMV269" s="724"/>
      <c r="VMW269" s="724"/>
      <c r="VMX269" s="724"/>
      <c r="VMY269" s="724"/>
      <c r="VMZ269" s="726"/>
      <c r="VNA269" s="726"/>
      <c r="VNB269" s="726"/>
      <c r="VNC269" s="726"/>
      <c r="VND269" s="726"/>
      <c r="VNE269" s="724"/>
      <c r="VNF269" s="724"/>
      <c r="VNG269" s="724"/>
      <c r="VNH269" s="724"/>
      <c r="VNI269" s="724"/>
      <c r="VNJ269" s="726"/>
      <c r="VNK269" s="726"/>
      <c r="VNL269" s="726"/>
      <c r="VNM269" s="726"/>
      <c r="VNN269" s="726"/>
      <c r="VNO269" s="724"/>
      <c r="VNP269" s="724"/>
      <c r="VNQ269" s="724"/>
      <c r="VNR269" s="724"/>
      <c r="VNS269" s="724"/>
      <c r="VNT269" s="726"/>
      <c r="VNU269" s="726"/>
      <c r="VNV269" s="726"/>
      <c r="VNW269" s="726"/>
      <c r="VNX269" s="726"/>
      <c r="VNY269" s="724"/>
      <c r="VNZ269" s="724"/>
      <c r="VOA269" s="724"/>
      <c r="VOB269" s="724"/>
      <c r="VOC269" s="724"/>
      <c r="VOD269" s="726"/>
      <c r="VOE269" s="726"/>
      <c r="VOF269" s="726"/>
      <c r="VOG269" s="726"/>
      <c r="VOH269" s="726"/>
      <c r="VOI269" s="724"/>
      <c r="VOJ269" s="724"/>
      <c r="VOK269" s="724"/>
      <c r="VOL269" s="724"/>
      <c r="VOM269" s="724"/>
      <c r="VON269" s="726"/>
      <c r="VOO269" s="726"/>
      <c r="VOP269" s="726"/>
      <c r="VOQ269" s="726"/>
      <c r="VOR269" s="726"/>
      <c r="VOS269" s="724"/>
      <c r="VOT269" s="724"/>
      <c r="VOU269" s="724"/>
      <c r="VOV269" s="724"/>
      <c r="VOW269" s="724"/>
      <c r="VOX269" s="726"/>
      <c r="VOY269" s="726"/>
      <c r="VOZ269" s="726"/>
      <c r="VPA269" s="726"/>
      <c r="VPB269" s="726"/>
      <c r="VPC269" s="724"/>
      <c r="VPD269" s="724"/>
      <c r="VPE269" s="724"/>
      <c r="VPF269" s="724"/>
      <c r="VPG269" s="724"/>
      <c r="VPH269" s="726"/>
      <c r="VPI269" s="726"/>
      <c r="VPJ269" s="726"/>
      <c r="VPK269" s="726"/>
      <c r="VPL269" s="726"/>
      <c r="VPM269" s="724"/>
      <c r="VPN269" s="724"/>
      <c r="VPO269" s="724"/>
      <c r="VPP269" s="724"/>
      <c r="VPQ269" s="724"/>
      <c r="VPR269" s="726"/>
      <c r="VPS269" s="726"/>
      <c r="VPT269" s="726"/>
      <c r="VPU269" s="726"/>
      <c r="VPV269" s="726"/>
      <c r="VPW269" s="724"/>
      <c r="VPX269" s="724"/>
      <c r="VPY269" s="724"/>
      <c r="VPZ269" s="724"/>
      <c r="VQA269" s="724"/>
      <c r="VQB269" s="726"/>
      <c r="VQC269" s="726"/>
      <c r="VQD269" s="726"/>
      <c r="VQE269" s="726"/>
      <c r="VQF269" s="726"/>
      <c r="VQG269" s="724"/>
      <c r="VQH269" s="724"/>
      <c r="VQI269" s="724"/>
      <c r="VQJ269" s="724"/>
      <c r="VQK269" s="724"/>
      <c r="VQL269" s="726"/>
      <c r="VQM269" s="726"/>
      <c r="VQN269" s="726"/>
      <c r="VQO269" s="726"/>
      <c r="VQP269" s="726"/>
      <c r="VQQ269" s="724"/>
      <c r="VQR269" s="724"/>
      <c r="VQS269" s="724"/>
      <c r="VQT269" s="724"/>
      <c r="VQU269" s="724"/>
      <c r="VQV269" s="726"/>
      <c r="VQW269" s="726"/>
      <c r="VQX269" s="726"/>
      <c r="VQY269" s="726"/>
      <c r="VQZ269" s="726"/>
      <c r="VRA269" s="724"/>
      <c r="VRB269" s="724"/>
      <c r="VRC269" s="724"/>
      <c r="VRD269" s="724"/>
      <c r="VRE269" s="724"/>
      <c r="VRF269" s="726"/>
      <c r="VRG269" s="726"/>
      <c r="VRH269" s="726"/>
      <c r="VRI269" s="726"/>
      <c r="VRJ269" s="726"/>
      <c r="VRK269" s="724"/>
      <c r="VRL269" s="724"/>
      <c r="VRM269" s="724"/>
      <c r="VRN269" s="724"/>
      <c r="VRO269" s="724"/>
      <c r="VRP269" s="726"/>
      <c r="VRQ269" s="726"/>
      <c r="VRR269" s="726"/>
      <c r="VRS269" s="726"/>
      <c r="VRT269" s="726"/>
      <c r="VRU269" s="724"/>
      <c r="VRV269" s="724"/>
      <c r="VRW269" s="724"/>
      <c r="VRX269" s="724"/>
      <c r="VRY269" s="724"/>
      <c r="VRZ269" s="726"/>
      <c r="VSA269" s="726"/>
      <c r="VSB269" s="726"/>
      <c r="VSC269" s="726"/>
      <c r="VSD269" s="726"/>
      <c r="VSE269" s="724"/>
      <c r="VSF269" s="724"/>
      <c r="VSG269" s="724"/>
      <c r="VSH269" s="724"/>
      <c r="VSI269" s="724"/>
      <c r="VSJ269" s="726"/>
      <c r="VSK269" s="726"/>
      <c r="VSL269" s="726"/>
      <c r="VSM269" s="726"/>
      <c r="VSN269" s="726"/>
      <c r="VSO269" s="724"/>
      <c r="VSP269" s="724"/>
      <c r="VSQ269" s="724"/>
      <c r="VSR269" s="724"/>
      <c r="VSS269" s="724"/>
      <c r="VST269" s="726"/>
      <c r="VSU269" s="726"/>
      <c r="VSV269" s="726"/>
      <c r="VSW269" s="726"/>
      <c r="VSX269" s="726"/>
      <c r="VSY269" s="724"/>
      <c r="VSZ269" s="724"/>
      <c r="VTA269" s="724"/>
      <c r="VTB269" s="724"/>
      <c r="VTC269" s="724"/>
      <c r="VTD269" s="726"/>
      <c r="VTE269" s="726"/>
      <c r="VTF269" s="726"/>
      <c r="VTG269" s="726"/>
      <c r="VTH269" s="726"/>
      <c r="VTI269" s="724"/>
      <c r="VTJ269" s="724"/>
      <c r="VTK269" s="724"/>
      <c r="VTL269" s="724"/>
      <c r="VTM269" s="724"/>
      <c r="VTN269" s="726"/>
      <c r="VTO269" s="726"/>
      <c r="VTP269" s="726"/>
      <c r="VTQ269" s="726"/>
      <c r="VTR269" s="726"/>
      <c r="VTS269" s="724"/>
      <c r="VTT269" s="724"/>
      <c r="VTU269" s="724"/>
      <c r="VTV269" s="724"/>
      <c r="VTW269" s="724"/>
      <c r="VTX269" s="726"/>
      <c r="VTY269" s="726"/>
      <c r="VTZ269" s="726"/>
      <c r="VUA269" s="726"/>
      <c r="VUB269" s="726"/>
      <c r="VUC269" s="724"/>
      <c r="VUD269" s="724"/>
      <c r="VUE269" s="724"/>
      <c r="VUF269" s="724"/>
      <c r="VUG269" s="724"/>
      <c r="VUH269" s="726"/>
      <c r="VUI269" s="726"/>
      <c r="VUJ269" s="726"/>
      <c r="VUK269" s="726"/>
      <c r="VUL269" s="726"/>
      <c r="VUM269" s="724"/>
      <c r="VUN269" s="724"/>
      <c r="VUO269" s="724"/>
      <c r="VUP269" s="724"/>
      <c r="VUQ269" s="724"/>
      <c r="VUR269" s="726"/>
      <c r="VUS269" s="726"/>
      <c r="VUT269" s="726"/>
      <c r="VUU269" s="726"/>
      <c r="VUV269" s="726"/>
      <c r="VUW269" s="724"/>
      <c r="VUX269" s="724"/>
      <c r="VUY269" s="724"/>
      <c r="VUZ269" s="724"/>
      <c r="VVA269" s="724"/>
      <c r="VVB269" s="726"/>
      <c r="VVC269" s="726"/>
      <c r="VVD269" s="726"/>
      <c r="VVE269" s="726"/>
      <c r="VVF269" s="726"/>
      <c r="VVG269" s="724"/>
      <c r="VVH269" s="724"/>
      <c r="VVI269" s="724"/>
      <c r="VVJ269" s="724"/>
      <c r="VVK269" s="724"/>
      <c r="VVL269" s="726"/>
      <c r="VVM269" s="726"/>
      <c r="VVN269" s="726"/>
      <c r="VVO269" s="726"/>
      <c r="VVP269" s="726"/>
      <c r="VVQ269" s="724"/>
      <c r="VVR269" s="724"/>
      <c r="VVS269" s="724"/>
      <c r="VVT269" s="724"/>
      <c r="VVU269" s="724"/>
      <c r="VVV269" s="726"/>
      <c r="VVW269" s="726"/>
      <c r="VVX269" s="726"/>
      <c r="VVY269" s="726"/>
      <c r="VVZ269" s="726"/>
      <c r="VWA269" s="724"/>
      <c r="VWB269" s="724"/>
      <c r="VWC269" s="724"/>
      <c r="VWD269" s="724"/>
      <c r="VWE269" s="724"/>
      <c r="VWF269" s="726"/>
      <c r="VWG269" s="726"/>
      <c r="VWH269" s="726"/>
      <c r="VWI269" s="726"/>
      <c r="VWJ269" s="726"/>
      <c r="VWK269" s="724"/>
      <c r="VWL269" s="724"/>
      <c r="VWM269" s="724"/>
      <c r="VWN269" s="724"/>
      <c r="VWO269" s="724"/>
      <c r="VWP269" s="726"/>
      <c r="VWQ269" s="726"/>
      <c r="VWR269" s="726"/>
      <c r="VWS269" s="726"/>
      <c r="VWT269" s="726"/>
      <c r="VWU269" s="724"/>
      <c r="VWV269" s="724"/>
      <c r="VWW269" s="724"/>
      <c r="VWX269" s="724"/>
      <c r="VWY269" s="724"/>
      <c r="VWZ269" s="726"/>
      <c r="VXA269" s="726"/>
      <c r="VXB269" s="726"/>
      <c r="VXC269" s="726"/>
      <c r="VXD269" s="726"/>
      <c r="VXE269" s="724"/>
      <c r="VXF269" s="724"/>
      <c r="VXG269" s="724"/>
      <c r="VXH269" s="724"/>
      <c r="VXI269" s="724"/>
      <c r="VXJ269" s="726"/>
      <c r="VXK269" s="726"/>
      <c r="VXL269" s="726"/>
      <c r="VXM269" s="726"/>
      <c r="VXN269" s="726"/>
      <c r="VXO269" s="724"/>
      <c r="VXP269" s="724"/>
      <c r="VXQ269" s="724"/>
      <c r="VXR269" s="724"/>
      <c r="VXS269" s="724"/>
      <c r="VXT269" s="726"/>
      <c r="VXU269" s="726"/>
      <c r="VXV269" s="726"/>
      <c r="VXW269" s="726"/>
      <c r="VXX269" s="726"/>
      <c r="VXY269" s="724"/>
      <c r="VXZ269" s="724"/>
      <c r="VYA269" s="724"/>
      <c r="VYB269" s="724"/>
      <c r="VYC269" s="724"/>
      <c r="VYD269" s="726"/>
      <c r="VYE269" s="726"/>
      <c r="VYF269" s="726"/>
      <c r="VYG269" s="726"/>
      <c r="VYH269" s="726"/>
      <c r="VYI269" s="724"/>
      <c r="VYJ269" s="724"/>
      <c r="VYK269" s="724"/>
      <c r="VYL269" s="724"/>
      <c r="VYM269" s="724"/>
      <c r="VYN269" s="726"/>
      <c r="VYO269" s="726"/>
      <c r="VYP269" s="726"/>
      <c r="VYQ269" s="726"/>
      <c r="VYR269" s="726"/>
      <c r="VYS269" s="724"/>
      <c r="VYT269" s="724"/>
      <c r="VYU269" s="724"/>
      <c r="VYV269" s="724"/>
      <c r="VYW269" s="724"/>
      <c r="VYX269" s="726"/>
      <c r="VYY269" s="726"/>
      <c r="VYZ269" s="726"/>
      <c r="VZA269" s="726"/>
      <c r="VZB269" s="726"/>
      <c r="VZC269" s="724"/>
      <c r="VZD269" s="724"/>
      <c r="VZE269" s="724"/>
      <c r="VZF269" s="724"/>
      <c r="VZG269" s="724"/>
      <c r="VZH269" s="726"/>
      <c r="VZI269" s="726"/>
      <c r="VZJ269" s="726"/>
      <c r="VZK269" s="726"/>
      <c r="VZL269" s="726"/>
      <c r="VZM269" s="724"/>
      <c r="VZN269" s="724"/>
      <c r="VZO269" s="724"/>
      <c r="VZP269" s="724"/>
      <c r="VZQ269" s="724"/>
      <c r="VZR269" s="726"/>
      <c r="VZS269" s="726"/>
      <c r="VZT269" s="726"/>
      <c r="VZU269" s="726"/>
      <c r="VZV269" s="726"/>
      <c r="VZW269" s="724"/>
      <c r="VZX269" s="724"/>
      <c r="VZY269" s="724"/>
      <c r="VZZ269" s="724"/>
      <c r="WAA269" s="724"/>
      <c r="WAB269" s="726"/>
      <c r="WAC269" s="726"/>
      <c r="WAD269" s="726"/>
      <c r="WAE269" s="726"/>
      <c r="WAF269" s="726"/>
      <c r="WAG269" s="724"/>
      <c r="WAH269" s="724"/>
      <c r="WAI269" s="724"/>
      <c r="WAJ269" s="724"/>
      <c r="WAK269" s="724"/>
      <c r="WAL269" s="726"/>
      <c r="WAM269" s="726"/>
      <c r="WAN269" s="726"/>
      <c r="WAO269" s="726"/>
      <c r="WAP269" s="726"/>
      <c r="WAQ269" s="724"/>
      <c r="WAR269" s="724"/>
      <c r="WAS269" s="724"/>
      <c r="WAT269" s="724"/>
      <c r="WAU269" s="724"/>
      <c r="WAV269" s="726"/>
      <c r="WAW269" s="726"/>
      <c r="WAX269" s="726"/>
      <c r="WAY269" s="726"/>
      <c r="WAZ269" s="726"/>
      <c r="WBA269" s="724"/>
      <c r="WBB269" s="724"/>
      <c r="WBC269" s="724"/>
      <c r="WBD269" s="724"/>
      <c r="WBE269" s="724"/>
      <c r="WBF269" s="726"/>
      <c r="WBG269" s="726"/>
      <c r="WBH269" s="726"/>
      <c r="WBI269" s="726"/>
      <c r="WBJ269" s="726"/>
      <c r="WBK269" s="724"/>
      <c r="WBL269" s="724"/>
      <c r="WBM269" s="724"/>
      <c r="WBN269" s="724"/>
      <c r="WBO269" s="724"/>
      <c r="WBP269" s="726"/>
      <c r="WBQ269" s="726"/>
      <c r="WBR269" s="726"/>
      <c r="WBS269" s="726"/>
      <c r="WBT269" s="726"/>
      <c r="WBU269" s="724"/>
      <c r="WBV269" s="724"/>
      <c r="WBW269" s="724"/>
      <c r="WBX269" s="724"/>
      <c r="WBY269" s="724"/>
      <c r="WBZ269" s="726"/>
      <c r="WCA269" s="726"/>
      <c r="WCB269" s="726"/>
      <c r="WCC269" s="726"/>
      <c r="WCD269" s="726"/>
      <c r="WCE269" s="724"/>
      <c r="WCF269" s="724"/>
      <c r="WCG269" s="724"/>
      <c r="WCH269" s="724"/>
      <c r="WCI269" s="724"/>
      <c r="WCJ269" s="726"/>
      <c r="WCK269" s="726"/>
      <c r="WCL269" s="726"/>
      <c r="WCM269" s="726"/>
      <c r="WCN269" s="726"/>
      <c r="WCO269" s="724"/>
      <c r="WCP269" s="724"/>
      <c r="WCQ269" s="724"/>
      <c r="WCR269" s="724"/>
      <c r="WCS269" s="724"/>
      <c r="WCT269" s="726"/>
      <c r="WCU269" s="726"/>
      <c r="WCV269" s="726"/>
      <c r="WCW269" s="726"/>
      <c r="WCX269" s="726"/>
      <c r="WCY269" s="724"/>
      <c r="WCZ269" s="724"/>
      <c r="WDA269" s="724"/>
      <c r="WDB269" s="724"/>
      <c r="WDC269" s="724"/>
      <c r="WDD269" s="726"/>
      <c r="WDE269" s="726"/>
      <c r="WDF269" s="726"/>
      <c r="WDG269" s="726"/>
      <c r="WDH269" s="726"/>
      <c r="WDI269" s="724"/>
      <c r="WDJ269" s="724"/>
      <c r="WDK269" s="724"/>
      <c r="WDL269" s="724"/>
      <c r="WDM269" s="724"/>
      <c r="WDN269" s="726"/>
      <c r="WDO269" s="726"/>
      <c r="WDP269" s="726"/>
      <c r="WDQ269" s="726"/>
      <c r="WDR269" s="726"/>
      <c r="WDS269" s="724"/>
      <c r="WDT269" s="724"/>
      <c r="WDU269" s="724"/>
      <c r="WDV269" s="724"/>
      <c r="WDW269" s="724"/>
      <c r="WDX269" s="726"/>
      <c r="WDY269" s="726"/>
      <c r="WDZ269" s="726"/>
      <c r="WEA269" s="726"/>
      <c r="WEB269" s="726"/>
      <c r="WEC269" s="724"/>
      <c r="WED269" s="724"/>
      <c r="WEE269" s="724"/>
      <c r="WEF269" s="724"/>
      <c r="WEG269" s="724"/>
      <c r="WEH269" s="726"/>
      <c r="WEI269" s="726"/>
      <c r="WEJ269" s="726"/>
      <c r="WEK269" s="726"/>
      <c r="WEL269" s="726"/>
      <c r="WEM269" s="724"/>
      <c r="WEN269" s="724"/>
      <c r="WEO269" s="724"/>
      <c r="WEP269" s="724"/>
      <c r="WEQ269" s="724"/>
      <c r="WER269" s="726"/>
      <c r="WES269" s="726"/>
      <c r="WET269" s="726"/>
      <c r="WEU269" s="726"/>
      <c r="WEV269" s="726"/>
      <c r="WEW269" s="724"/>
      <c r="WEX269" s="724"/>
      <c r="WEY269" s="724"/>
      <c r="WEZ269" s="724"/>
      <c r="WFA269" s="724"/>
      <c r="WFB269" s="726"/>
      <c r="WFC269" s="726"/>
      <c r="WFD269" s="726"/>
      <c r="WFE269" s="726"/>
      <c r="WFF269" s="726"/>
      <c r="WFG269" s="724"/>
      <c r="WFH269" s="724"/>
      <c r="WFI269" s="724"/>
      <c r="WFJ269" s="724"/>
      <c r="WFK269" s="724"/>
      <c r="WFL269" s="726"/>
      <c r="WFM269" s="726"/>
      <c r="WFN269" s="726"/>
      <c r="WFO269" s="726"/>
      <c r="WFP269" s="726"/>
      <c r="WFQ269" s="724"/>
      <c r="WFR269" s="724"/>
      <c r="WFS269" s="724"/>
      <c r="WFT269" s="724"/>
      <c r="WFU269" s="724"/>
      <c r="WFV269" s="726"/>
      <c r="WFW269" s="726"/>
      <c r="WFX269" s="726"/>
      <c r="WFY269" s="726"/>
      <c r="WFZ269" s="726"/>
      <c r="WGA269" s="724"/>
      <c r="WGB269" s="724"/>
      <c r="WGC269" s="724"/>
      <c r="WGD269" s="724"/>
      <c r="WGE269" s="724"/>
      <c r="WGF269" s="726"/>
      <c r="WGG269" s="726"/>
      <c r="WGH269" s="726"/>
      <c r="WGI269" s="726"/>
      <c r="WGJ269" s="726"/>
      <c r="WGK269" s="724"/>
      <c r="WGL269" s="724"/>
      <c r="WGM269" s="724"/>
      <c r="WGN269" s="724"/>
      <c r="WGO269" s="724"/>
      <c r="WGP269" s="726"/>
      <c r="WGQ269" s="726"/>
      <c r="WGR269" s="726"/>
      <c r="WGS269" s="726"/>
      <c r="WGT269" s="726"/>
      <c r="WGU269" s="724"/>
      <c r="WGV269" s="724"/>
      <c r="WGW269" s="724"/>
      <c r="WGX269" s="724"/>
      <c r="WGY269" s="724"/>
      <c r="WGZ269" s="726"/>
      <c r="WHA269" s="726"/>
      <c r="WHB269" s="726"/>
      <c r="WHC269" s="726"/>
      <c r="WHD269" s="726"/>
      <c r="WHE269" s="724"/>
      <c r="WHF269" s="724"/>
      <c r="WHG269" s="724"/>
      <c r="WHH269" s="724"/>
      <c r="WHI269" s="724"/>
      <c r="WHJ269" s="726"/>
      <c r="WHK269" s="726"/>
      <c r="WHL269" s="726"/>
      <c r="WHM269" s="726"/>
      <c r="WHN269" s="726"/>
      <c r="WHO269" s="724"/>
      <c r="WHP269" s="724"/>
      <c r="WHQ269" s="724"/>
      <c r="WHR269" s="724"/>
      <c r="WHS269" s="724"/>
      <c r="WHT269" s="726"/>
      <c r="WHU269" s="726"/>
      <c r="WHV269" s="726"/>
      <c r="WHW269" s="726"/>
      <c r="WHX269" s="726"/>
      <c r="WHY269" s="724"/>
      <c r="WHZ269" s="724"/>
      <c r="WIA269" s="724"/>
      <c r="WIB269" s="724"/>
      <c r="WIC269" s="724"/>
      <c r="WID269" s="726"/>
      <c r="WIE269" s="726"/>
      <c r="WIF269" s="726"/>
      <c r="WIG269" s="726"/>
      <c r="WIH269" s="726"/>
      <c r="WII269" s="724"/>
      <c r="WIJ269" s="724"/>
      <c r="WIK269" s="724"/>
      <c r="WIL269" s="724"/>
      <c r="WIM269" s="724"/>
      <c r="WIN269" s="726"/>
      <c r="WIO269" s="726"/>
      <c r="WIP269" s="726"/>
      <c r="WIQ269" s="726"/>
      <c r="WIR269" s="726"/>
      <c r="WIS269" s="724"/>
      <c r="WIT269" s="724"/>
      <c r="WIU269" s="724"/>
      <c r="WIV269" s="724"/>
      <c r="WIW269" s="724"/>
      <c r="WIX269" s="726"/>
      <c r="WIY269" s="726"/>
      <c r="WIZ269" s="726"/>
      <c r="WJA269" s="726"/>
      <c r="WJB269" s="726"/>
      <c r="WJC269" s="724"/>
      <c r="WJD269" s="724"/>
      <c r="WJE269" s="724"/>
      <c r="WJF269" s="724"/>
      <c r="WJG269" s="724"/>
      <c r="WJH269" s="726"/>
      <c r="WJI269" s="726"/>
      <c r="WJJ269" s="726"/>
      <c r="WJK269" s="726"/>
      <c r="WJL269" s="726"/>
      <c r="WJM269" s="724"/>
      <c r="WJN269" s="724"/>
      <c r="WJO269" s="724"/>
      <c r="WJP269" s="724"/>
      <c r="WJQ269" s="724"/>
      <c r="WJR269" s="726"/>
      <c r="WJS269" s="726"/>
      <c r="WJT269" s="726"/>
      <c r="WJU269" s="726"/>
      <c r="WJV269" s="726"/>
      <c r="WJW269" s="724"/>
      <c r="WJX269" s="724"/>
      <c r="WJY269" s="724"/>
      <c r="WJZ269" s="724"/>
      <c r="WKA269" s="724"/>
      <c r="WKB269" s="726"/>
      <c r="WKC269" s="726"/>
      <c r="WKD269" s="726"/>
      <c r="WKE269" s="726"/>
      <c r="WKF269" s="726"/>
      <c r="WKG269" s="724"/>
      <c r="WKH269" s="724"/>
      <c r="WKI269" s="724"/>
      <c r="WKJ269" s="724"/>
      <c r="WKK269" s="724"/>
      <c r="WKL269" s="726"/>
      <c r="WKM269" s="726"/>
      <c r="WKN269" s="726"/>
      <c r="WKO269" s="726"/>
      <c r="WKP269" s="726"/>
      <c r="WKQ269" s="724"/>
      <c r="WKR269" s="724"/>
      <c r="WKS269" s="724"/>
      <c r="WKT269" s="724"/>
      <c r="WKU269" s="724"/>
      <c r="WKV269" s="726"/>
      <c r="WKW269" s="726"/>
      <c r="WKX269" s="726"/>
      <c r="WKY269" s="726"/>
      <c r="WKZ269" s="726"/>
      <c r="WLA269" s="724"/>
      <c r="WLB269" s="724"/>
      <c r="WLC269" s="724"/>
      <c r="WLD269" s="724"/>
      <c r="WLE269" s="724"/>
      <c r="WLF269" s="726"/>
      <c r="WLG269" s="726"/>
      <c r="WLH269" s="726"/>
      <c r="WLI269" s="726"/>
      <c r="WLJ269" s="726"/>
      <c r="WLK269" s="724"/>
      <c r="WLL269" s="724"/>
      <c r="WLM269" s="724"/>
      <c r="WLN269" s="724"/>
      <c r="WLO269" s="724"/>
      <c r="WLP269" s="726"/>
      <c r="WLQ269" s="726"/>
      <c r="WLR269" s="726"/>
      <c r="WLS269" s="726"/>
      <c r="WLT269" s="726"/>
      <c r="WLU269" s="724"/>
      <c r="WLV269" s="724"/>
      <c r="WLW269" s="724"/>
      <c r="WLX269" s="724"/>
      <c r="WLY269" s="724"/>
      <c r="WLZ269" s="726"/>
      <c r="WMA269" s="726"/>
      <c r="WMB269" s="726"/>
      <c r="WMC269" s="726"/>
      <c r="WMD269" s="726"/>
      <c r="WME269" s="724"/>
      <c r="WMF269" s="724"/>
      <c r="WMG269" s="724"/>
      <c r="WMH269" s="724"/>
      <c r="WMI269" s="724"/>
      <c r="WMJ269" s="726"/>
      <c r="WMK269" s="726"/>
      <c r="WML269" s="726"/>
      <c r="WMM269" s="726"/>
      <c r="WMN269" s="726"/>
      <c r="WMO269" s="724"/>
      <c r="WMP269" s="724"/>
      <c r="WMQ269" s="724"/>
      <c r="WMR269" s="724"/>
      <c r="WMS269" s="724"/>
      <c r="WMT269" s="726"/>
      <c r="WMU269" s="726"/>
      <c r="WMV269" s="726"/>
      <c r="WMW269" s="726"/>
      <c r="WMX269" s="726"/>
      <c r="WMY269" s="724"/>
      <c r="WMZ269" s="724"/>
      <c r="WNA269" s="724"/>
      <c r="WNB269" s="724"/>
      <c r="WNC269" s="724"/>
      <c r="WND269" s="726"/>
      <c r="WNE269" s="726"/>
      <c r="WNF269" s="726"/>
      <c r="WNG269" s="726"/>
      <c r="WNH269" s="726"/>
      <c r="WNI269" s="724"/>
      <c r="WNJ269" s="724"/>
      <c r="WNK269" s="724"/>
      <c r="WNL269" s="724"/>
      <c r="WNM269" s="724"/>
      <c r="WNN269" s="726"/>
      <c r="WNO269" s="726"/>
      <c r="WNP269" s="726"/>
      <c r="WNQ269" s="726"/>
      <c r="WNR269" s="726"/>
      <c r="WNS269" s="724"/>
      <c r="WNT269" s="724"/>
      <c r="WNU269" s="724"/>
      <c r="WNV269" s="724"/>
      <c r="WNW269" s="724"/>
      <c r="WNX269" s="726"/>
      <c r="WNY269" s="726"/>
      <c r="WNZ269" s="726"/>
      <c r="WOA269" s="726"/>
      <c r="WOB269" s="726"/>
      <c r="WOC269" s="724"/>
      <c r="WOD269" s="724"/>
      <c r="WOE269" s="724"/>
      <c r="WOF269" s="724"/>
      <c r="WOG269" s="724"/>
      <c r="WOH269" s="726"/>
      <c r="WOI269" s="726"/>
      <c r="WOJ269" s="726"/>
      <c r="WOK269" s="726"/>
      <c r="WOL269" s="726"/>
      <c r="WOM269" s="724"/>
      <c r="WON269" s="724"/>
      <c r="WOO269" s="724"/>
      <c r="WOP269" s="724"/>
      <c r="WOQ269" s="724"/>
      <c r="WOR269" s="726"/>
      <c r="WOS269" s="726"/>
      <c r="WOT269" s="726"/>
      <c r="WOU269" s="726"/>
      <c r="WOV269" s="726"/>
      <c r="WOW269" s="724"/>
      <c r="WOX269" s="724"/>
      <c r="WOY269" s="724"/>
      <c r="WOZ269" s="724"/>
      <c r="WPA269" s="724"/>
      <c r="WPB269" s="726"/>
      <c r="WPC269" s="726"/>
      <c r="WPD269" s="726"/>
      <c r="WPE269" s="726"/>
      <c r="WPF269" s="726"/>
      <c r="WPG269" s="724"/>
      <c r="WPH269" s="724"/>
      <c r="WPI269" s="724"/>
      <c r="WPJ269" s="724"/>
      <c r="WPK269" s="724"/>
      <c r="WPL269" s="726"/>
      <c r="WPM269" s="726"/>
      <c r="WPN269" s="726"/>
      <c r="WPO269" s="726"/>
      <c r="WPP269" s="726"/>
      <c r="WPQ269" s="724"/>
      <c r="WPR269" s="724"/>
      <c r="WPS269" s="724"/>
      <c r="WPT269" s="724"/>
      <c r="WPU269" s="724"/>
      <c r="WPV269" s="726"/>
      <c r="WPW269" s="726"/>
      <c r="WPX269" s="726"/>
      <c r="WPY269" s="726"/>
      <c r="WPZ269" s="726"/>
      <c r="WQA269" s="724"/>
      <c r="WQB269" s="724"/>
      <c r="WQC269" s="724"/>
      <c r="WQD269" s="724"/>
      <c r="WQE269" s="724"/>
      <c r="WQF269" s="726"/>
      <c r="WQG269" s="726"/>
      <c r="WQH269" s="726"/>
      <c r="WQI269" s="726"/>
      <c r="WQJ269" s="726"/>
      <c r="WQK269" s="724"/>
      <c r="WQL269" s="724"/>
      <c r="WQM269" s="724"/>
      <c r="WQN269" s="724"/>
      <c r="WQO269" s="724"/>
      <c r="WQP269" s="726"/>
      <c r="WQQ269" s="726"/>
      <c r="WQR269" s="726"/>
      <c r="WQS269" s="726"/>
      <c r="WQT269" s="726"/>
      <c r="WQU269" s="724"/>
      <c r="WQV269" s="724"/>
      <c r="WQW269" s="724"/>
      <c r="WQX269" s="724"/>
      <c r="WQY269" s="724"/>
      <c r="WQZ269" s="726"/>
      <c r="WRA269" s="726"/>
      <c r="WRB269" s="726"/>
      <c r="WRC269" s="726"/>
      <c r="WRD269" s="726"/>
      <c r="WRE269" s="724"/>
      <c r="WRF269" s="724"/>
      <c r="WRG269" s="724"/>
      <c r="WRH269" s="724"/>
      <c r="WRI269" s="724"/>
      <c r="WRJ269" s="726"/>
      <c r="WRK269" s="726"/>
      <c r="WRL269" s="726"/>
      <c r="WRM269" s="726"/>
      <c r="WRN269" s="726"/>
      <c r="WRO269" s="724"/>
      <c r="WRP269" s="724"/>
      <c r="WRQ269" s="724"/>
      <c r="WRR269" s="724"/>
      <c r="WRS269" s="724"/>
      <c r="WRT269" s="726"/>
      <c r="WRU269" s="726"/>
      <c r="WRV269" s="726"/>
      <c r="WRW269" s="726"/>
      <c r="WRX269" s="726"/>
      <c r="WRY269" s="724"/>
      <c r="WRZ269" s="724"/>
      <c r="WSA269" s="724"/>
      <c r="WSB269" s="724"/>
      <c r="WSC269" s="724"/>
      <c r="WSD269" s="726"/>
      <c r="WSE269" s="726"/>
      <c r="WSF269" s="726"/>
      <c r="WSG269" s="726"/>
      <c r="WSH269" s="726"/>
      <c r="WSI269" s="724"/>
      <c r="WSJ269" s="724"/>
      <c r="WSK269" s="724"/>
      <c r="WSL269" s="724"/>
      <c r="WSM269" s="724"/>
      <c r="WSN269" s="726"/>
      <c r="WSO269" s="726"/>
      <c r="WSP269" s="726"/>
      <c r="WSQ269" s="726"/>
      <c r="WSR269" s="726"/>
      <c r="WSS269" s="724"/>
      <c r="WST269" s="724"/>
      <c r="WSU269" s="724"/>
      <c r="WSV269" s="724"/>
      <c r="WSW269" s="724"/>
      <c r="WSX269" s="726"/>
      <c r="WSY269" s="726"/>
      <c r="WSZ269" s="726"/>
      <c r="WTA269" s="726"/>
      <c r="WTB269" s="726"/>
      <c r="WTC269" s="724"/>
      <c r="WTD269" s="724"/>
      <c r="WTE269" s="724"/>
      <c r="WTF269" s="724"/>
      <c r="WTG269" s="724"/>
      <c r="WTH269" s="726"/>
      <c r="WTI269" s="726"/>
      <c r="WTJ269" s="726"/>
      <c r="WTK269" s="726"/>
      <c r="WTL269" s="726"/>
      <c r="WTM269" s="724"/>
      <c r="WTN269" s="724"/>
      <c r="WTO269" s="724"/>
      <c r="WTP269" s="724"/>
      <c r="WTQ269" s="724"/>
      <c r="WTR269" s="726"/>
      <c r="WTS269" s="726"/>
      <c r="WTT269" s="726"/>
      <c r="WTU269" s="726"/>
      <c r="WTV269" s="726"/>
      <c r="WTW269" s="724"/>
      <c r="WTX269" s="724"/>
      <c r="WTY269" s="724"/>
      <c r="WTZ269" s="724"/>
      <c r="WUA269" s="724"/>
      <c r="WUB269" s="726"/>
      <c r="WUC269" s="726"/>
      <c r="WUD269" s="726"/>
      <c r="WUE269" s="726"/>
      <c r="WUF269" s="726"/>
      <c r="WUG269" s="724"/>
      <c r="WUH269" s="724"/>
      <c r="WUI269" s="724"/>
      <c r="WUJ269" s="724"/>
      <c r="WUK269" s="724"/>
      <c r="WUL269" s="726"/>
      <c r="WUM269" s="726"/>
      <c r="WUN269" s="726"/>
      <c r="WUO269" s="726"/>
      <c r="WUP269" s="726"/>
      <c r="WUQ269" s="724"/>
      <c r="WUR269" s="724"/>
      <c r="WUS269" s="724"/>
      <c r="WUT269" s="724"/>
      <c r="WUU269" s="724"/>
      <c r="WUV269" s="726"/>
      <c r="WUW269" s="726"/>
      <c r="WUX269" s="726"/>
      <c r="WUY269" s="726"/>
      <c r="WUZ269" s="726"/>
      <c r="WVA269" s="724"/>
      <c r="WVB269" s="724"/>
      <c r="WVC269" s="724"/>
      <c r="WVD269" s="724"/>
      <c r="WVE269" s="724"/>
      <c r="WVF269" s="726"/>
      <c r="WVG269" s="726"/>
      <c r="WVH269" s="726"/>
      <c r="WVI269" s="726"/>
      <c r="WVJ269" s="726"/>
      <c r="WVK269" s="724"/>
      <c r="WVL269" s="724"/>
      <c r="WVM269" s="724"/>
      <c r="WVN269" s="724"/>
      <c r="WVO269" s="724"/>
      <c r="WVP269" s="726"/>
      <c r="WVQ269" s="726"/>
      <c r="WVR269" s="726"/>
      <c r="WVS269" s="726"/>
      <c r="WVT269" s="726"/>
      <c r="WVU269" s="724"/>
      <c r="WVV269" s="724"/>
      <c r="WVW269" s="724"/>
      <c r="WVX269" s="724"/>
      <c r="WVY269" s="724"/>
      <c r="WVZ269" s="726"/>
      <c r="WWA269" s="726"/>
      <c r="WWB269" s="726"/>
      <c r="WWC269" s="726"/>
      <c r="WWD269" s="726"/>
      <c r="WWE269" s="724"/>
      <c r="WWF269" s="724"/>
      <c r="WWG269" s="724"/>
      <c r="WWH269" s="724"/>
      <c r="WWI269" s="724"/>
      <c r="WWJ269" s="726"/>
      <c r="WWK269" s="726"/>
      <c r="WWL269" s="726"/>
      <c r="WWM269" s="726"/>
      <c r="WWN269" s="726"/>
      <c r="WWO269" s="724"/>
      <c r="WWP269" s="724"/>
      <c r="WWQ269" s="724"/>
      <c r="WWR269" s="724"/>
      <c r="WWS269" s="724"/>
      <c r="WWT269" s="726"/>
      <c r="WWU269" s="726"/>
      <c r="WWV269" s="726"/>
      <c r="WWW269" s="726"/>
      <c r="WWX269" s="726"/>
      <c r="WWY269" s="724"/>
      <c r="WWZ269" s="724"/>
      <c r="WXA269" s="724"/>
      <c r="WXB269" s="724"/>
      <c r="WXC269" s="724"/>
      <c r="WXD269" s="726"/>
      <c r="WXE269" s="726"/>
      <c r="WXF269" s="726"/>
      <c r="WXG269" s="726"/>
      <c r="WXH269" s="726"/>
      <c r="WXI269" s="724"/>
      <c r="WXJ269" s="724"/>
      <c r="WXK269" s="724"/>
      <c r="WXL269" s="724"/>
      <c r="WXM269" s="724"/>
      <c r="WXN269" s="726"/>
      <c r="WXO269" s="726"/>
      <c r="WXP269" s="726"/>
      <c r="WXQ269" s="726"/>
      <c r="WXR269" s="726"/>
      <c r="WXS269" s="724"/>
      <c r="WXT269" s="724"/>
      <c r="WXU269" s="724"/>
      <c r="WXV269" s="724"/>
      <c r="WXW269" s="724"/>
      <c r="WXX269" s="726"/>
      <c r="WXY269" s="726"/>
      <c r="WXZ269" s="726"/>
      <c r="WYA269" s="726"/>
      <c r="WYB269" s="726"/>
      <c r="WYC269" s="724"/>
      <c r="WYD269" s="724"/>
      <c r="WYE269" s="724"/>
      <c r="WYF269" s="724"/>
      <c r="WYG269" s="724"/>
      <c r="WYH269" s="726"/>
      <c r="WYI269" s="726"/>
      <c r="WYJ269" s="726"/>
      <c r="WYK269" s="726"/>
      <c r="WYL269" s="726"/>
      <c r="WYM269" s="724"/>
      <c r="WYN269" s="724"/>
      <c r="WYO269" s="724"/>
      <c r="WYP269" s="724"/>
      <c r="WYQ269" s="724"/>
      <c r="WYR269" s="726"/>
      <c r="WYS269" s="726"/>
      <c r="WYT269" s="726"/>
      <c r="WYU269" s="726"/>
      <c r="WYV269" s="726"/>
      <c r="WYW269" s="724"/>
      <c r="WYX269" s="724"/>
      <c r="WYY269" s="724"/>
      <c r="WYZ269" s="724"/>
      <c r="WZA269" s="724"/>
      <c r="WZB269" s="726"/>
      <c r="WZC269" s="726"/>
      <c r="WZD269" s="726"/>
      <c r="WZE269" s="726"/>
      <c r="WZF269" s="726"/>
      <c r="WZG269" s="724"/>
      <c r="WZH269" s="724"/>
      <c r="WZI269" s="724"/>
      <c r="WZJ269" s="724"/>
      <c r="WZK269" s="724"/>
      <c r="WZL269" s="726"/>
      <c r="WZM269" s="726"/>
      <c r="WZN269" s="726"/>
      <c r="WZO269" s="726"/>
      <c r="WZP269" s="726"/>
      <c r="WZQ269" s="724"/>
      <c r="WZR269" s="724"/>
      <c r="WZS269" s="724"/>
      <c r="WZT269" s="724"/>
      <c r="WZU269" s="724"/>
      <c r="WZV269" s="726"/>
      <c r="WZW269" s="726"/>
      <c r="WZX269" s="726"/>
      <c r="WZY269" s="726"/>
      <c r="WZZ269" s="726"/>
      <c r="XAA269" s="724"/>
      <c r="XAB269" s="724"/>
      <c r="XAC269" s="724"/>
      <c r="XAD269" s="724"/>
      <c r="XAE269" s="724"/>
      <c r="XAF269" s="726"/>
      <c r="XAG269" s="726"/>
      <c r="XAH269" s="726"/>
      <c r="XAI269" s="726"/>
      <c r="XAJ269" s="726"/>
      <c r="XAK269" s="724"/>
      <c r="XAL269" s="724"/>
      <c r="XAM269" s="724"/>
      <c r="XAN269" s="724"/>
      <c r="XAO269" s="724"/>
      <c r="XAP269" s="726"/>
      <c r="XAQ269" s="726"/>
      <c r="XAR269" s="726"/>
      <c r="XAS269" s="726"/>
      <c r="XAT269" s="726"/>
      <c r="XAU269" s="724"/>
      <c r="XAV269" s="724"/>
      <c r="XAW269" s="724"/>
      <c r="XAX269" s="724"/>
      <c r="XAY269" s="724"/>
      <c r="XAZ269" s="726"/>
      <c r="XBA269" s="726"/>
      <c r="XBB269" s="726"/>
      <c r="XBC269" s="726"/>
      <c r="XBD269" s="726"/>
      <c r="XBE269" s="724"/>
      <c r="XBF269" s="724"/>
      <c r="XBG269" s="724"/>
      <c r="XBH269" s="724"/>
      <c r="XBI269" s="724"/>
      <c r="XBJ269" s="726"/>
      <c r="XBK269" s="726"/>
      <c r="XBL269" s="726"/>
      <c r="XBM269" s="726"/>
      <c r="XBN269" s="726"/>
      <c r="XBO269" s="724"/>
      <c r="XBP269" s="724"/>
      <c r="XBQ269" s="724"/>
      <c r="XBR269" s="724"/>
      <c r="XBS269" s="724"/>
      <c r="XBT269" s="726"/>
      <c r="XBU269" s="726"/>
      <c r="XBV269" s="726"/>
      <c r="XBW269" s="726"/>
      <c r="XBX269" s="726"/>
      <c r="XBY269" s="724"/>
      <c r="XBZ269" s="724"/>
      <c r="XCA269" s="724"/>
      <c r="XCB269" s="724"/>
      <c r="XCC269" s="724"/>
      <c r="XCD269" s="726"/>
      <c r="XCE269" s="726"/>
      <c r="XCF269" s="726"/>
      <c r="XCG269" s="726"/>
      <c r="XCH269" s="726"/>
      <c r="XCI269" s="724"/>
      <c r="XCJ269" s="724"/>
      <c r="XCK269" s="724"/>
      <c r="XCL269" s="724"/>
      <c r="XCM269" s="724"/>
      <c r="XCN269" s="726"/>
      <c r="XCO269" s="726"/>
      <c r="XCP269" s="726"/>
      <c r="XCQ269" s="726"/>
      <c r="XCR269" s="726"/>
      <c r="XCS269" s="724"/>
      <c r="XCT269" s="724"/>
      <c r="XCU269" s="724"/>
      <c r="XCV269" s="724"/>
      <c r="XCW269" s="724"/>
      <c r="XCX269" s="726"/>
      <c r="XCY269" s="726"/>
      <c r="XCZ269" s="726"/>
      <c r="XDA269" s="726"/>
      <c r="XDB269" s="726"/>
      <c r="XDC269" s="724"/>
      <c r="XDD269" s="724"/>
      <c r="XDE269" s="724"/>
      <c r="XDF269" s="724"/>
      <c r="XDG269" s="724"/>
      <c r="XDH269" s="726"/>
      <c r="XDI269" s="726"/>
      <c r="XDJ269" s="726"/>
      <c r="XDK269" s="726"/>
      <c r="XDL269" s="726"/>
      <c r="XDM269" s="724"/>
      <c r="XDN269" s="724"/>
      <c r="XDO269" s="724"/>
      <c r="XDP269" s="724"/>
      <c r="XDQ269" s="724"/>
      <c r="XDR269" s="726"/>
      <c r="XDS269" s="726"/>
      <c r="XDT269" s="726"/>
      <c r="XDU269" s="726"/>
      <c r="XDV269" s="726"/>
      <c r="XDW269" s="724"/>
      <c r="XDX269" s="724"/>
      <c r="XDY269" s="724"/>
      <c r="XDZ269" s="724"/>
      <c r="XEA269" s="724"/>
      <c r="XEB269" s="726"/>
      <c r="XEC269" s="726"/>
      <c r="XED269" s="726"/>
      <c r="XEE269" s="726"/>
      <c r="XEF269" s="726"/>
      <c r="XEG269" s="724"/>
      <c r="XEH269" s="724"/>
      <c r="XEI269" s="724"/>
      <c r="XEJ269" s="724"/>
      <c r="XEK269" s="724"/>
      <c r="XEL269" s="726"/>
      <c r="XEM269" s="726"/>
      <c r="XEN269" s="726"/>
      <c r="XEO269" s="726"/>
      <c r="XEP269" s="726"/>
      <c r="XEQ269" s="724"/>
      <c r="XER269" s="724"/>
      <c r="XES269" s="724"/>
      <c r="XET269" s="724"/>
      <c r="XEU269" s="724"/>
      <c r="XEV269" s="726"/>
      <c r="XEW269" s="726"/>
      <c r="XEX269" s="726"/>
      <c r="XEY269" s="726"/>
      <c r="XEZ269" s="726"/>
      <c r="XFA269" s="724"/>
      <c r="XFB269" s="724"/>
      <c r="XFC269" s="724"/>
      <c r="XFD269" s="724"/>
    </row>
    <row r="270" spans="1:16384" ht="30.75" x14ac:dyDescent="0.45">
      <c r="A270" s="726"/>
      <c r="B270" s="726"/>
      <c r="C270" s="726"/>
      <c r="D270" s="726"/>
      <c r="E270" s="726"/>
      <c r="F270" s="726"/>
      <c r="G270" s="726"/>
      <c r="H270" s="726"/>
      <c r="I270" s="726"/>
      <c r="J270" s="726"/>
      <c r="K270" s="726"/>
      <c r="L270" s="726"/>
      <c r="M270" s="726"/>
      <c r="N270" s="726"/>
      <c r="O270" s="726"/>
      <c r="P270" s="726"/>
      <c r="Q270" s="726"/>
      <c r="R270" s="726"/>
      <c r="S270" s="726"/>
      <c r="T270" s="726"/>
      <c r="U270" s="726"/>
      <c r="V270" s="726"/>
      <c r="W270" s="726"/>
      <c r="X270" s="726"/>
      <c r="Y270" s="726"/>
      <c r="Z270" s="726"/>
      <c r="AA270" s="726"/>
      <c r="AB270" s="726"/>
      <c r="AC270" s="726"/>
      <c r="AD270" s="726"/>
      <c r="AE270" s="726"/>
      <c r="AF270" s="726"/>
      <c r="AG270" s="726"/>
      <c r="AH270" s="726"/>
      <c r="AI270" s="726"/>
      <c r="AJ270" s="726"/>
      <c r="AK270" s="726"/>
      <c r="AL270" s="726"/>
      <c r="AM270" s="726"/>
      <c r="AN270" s="726"/>
      <c r="AO270" s="726"/>
      <c r="AP270" s="726"/>
      <c r="AQ270" s="726"/>
      <c r="AR270" s="726"/>
      <c r="AS270" s="726"/>
      <c r="AT270" s="726"/>
      <c r="AU270" s="726"/>
      <c r="AV270" s="726"/>
      <c r="AW270" s="726"/>
      <c r="AX270" s="726"/>
      <c r="AY270" s="726"/>
      <c r="AZ270" s="726"/>
      <c r="BA270" s="726"/>
      <c r="BB270" s="726"/>
      <c r="BC270" s="726"/>
      <c r="BD270" s="726"/>
      <c r="BE270" s="726"/>
      <c r="BF270" s="726"/>
      <c r="BG270" s="726"/>
      <c r="BH270" s="726"/>
      <c r="BI270" s="726"/>
      <c r="BJ270" s="726"/>
      <c r="BK270" s="726"/>
      <c r="BL270" s="726"/>
      <c r="BM270" s="726"/>
      <c r="BN270" s="726"/>
      <c r="BO270" s="726"/>
      <c r="BP270" s="726"/>
      <c r="BQ270" s="726"/>
      <c r="BR270" s="726"/>
      <c r="BS270" s="726"/>
      <c r="BT270" s="726"/>
      <c r="BU270" s="726"/>
      <c r="BV270" s="726"/>
      <c r="BW270" s="726"/>
      <c r="BX270" s="726"/>
      <c r="BY270" s="726"/>
      <c r="BZ270" s="726"/>
      <c r="CA270" s="726"/>
      <c r="CB270" s="726"/>
      <c r="CC270" s="726"/>
      <c r="CD270" s="726"/>
      <c r="CE270" s="726"/>
      <c r="CF270" s="726"/>
      <c r="CG270" s="726"/>
      <c r="CH270" s="726"/>
      <c r="CI270" s="726"/>
      <c r="CJ270" s="726"/>
      <c r="CK270" s="726"/>
      <c r="CL270" s="726"/>
      <c r="CM270" s="726"/>
      <c r="CN270" s="726"/>
      <c r="CO270" s="726"/>
      <c r="CP270" s="726"/>
      <c r="CQ270" s="726"/>
      <c r="CR270" s="726"/>
      <c r="CS270" s="726"/>
      <c r="CT270" s="726"/>
      <c r="CU270" s="726"/>
      <c r="CV270" s="726"/>
      <c r="CW270" s="726"/>
      <c r="CX270" s="726"/>
      <c r="CY270" s="726"/>
      <c r="CZ270" s="726"/>
      <c r="DA270" s="726"/>
      <c r="DB270" s="726"/>
      <c r="DC270" s="726"/>
      <c r="DD270" s="726"/>
      <c r="DE270" s="726"/>
      <c r="DF270" s="726"/>
      <c r="DG270" s="726"/>
      <c r="DH270" s="726"/>
      <c r="DI270" s="726"/>
      <c r="DJ270" s="726"/>
      <c r="DK270" s="726"/>
      <c r="DL270" s="726"/>
      <c r="DM270" s="726"/>
      <c r="DN270" s="726"/>
      <c r="DO270" s="726"/>
      <c r="DP270" s="726"/>
      <c r="DQ270" s="726"/>
      <c r="DR270" s="726"/>
      <c r="DS270" s="726"/>
      <c r="DT270" s="726"/>
      <c r="DU270" s="726"/>
      <c r="DV270" s="726"/>
      <c r="DW270" s="726"/>
      <c r="DX270" s="726"/>
      <c r="DY270" s="726"/>
      <c r="DZ270" s="726"/>
      <c r="EA270" s="726"/>
      <c r="EB270" s="726"/>
      <c r="EC270" s="726"/>
      <c r="ED270" s="726"/>
      <c r="EE270" s="726"/>
      <c r="EF270" s="726"/>
      <c r="EG270" s="726"/>
      <c r="EH270" s="726"/>
      <c r="EI270" s="726"/>
      <c r="EJ270" s="726"/>
      <c r="EK270" s="726"/>
      <c r="EL270" s="726"/>
      <c r="EM270" s="726"/>
      <c r="EN270" s="726"/>
      <c r="EO270" s="726"/>
      <c r="EP270" s="726"/>
      <c r="EQ270" s="726"/>
      <c r="ER270" s="726"/>
      <c r="ES270" s="726"/>
      <c r="ET270" s="726"/>
      <c r="EU270" s="726"/>
      <c r="EV270" s="726"/>
      <c r="EW270" s="726"/>
      <c r="EX270" s="726"/>
      <c r="EY270" s="726"/>
      <c r="EZ270" s="726"/>
      <c r="FA270" s="726"/>
      <c r="FB270" s="726"/>
      <c r="FC270" s="726"/>
      <c r="FD270" s="726"/>
      <c r="FE270" s="726"/>
      <c r="FF270" s="726"/>
      <c r="FG270" s="726"/>
      <c r="FH270" s="726"/>
      <c r="FI270" s="726"/>
      <c r="FJ270" s="726"/>
      <c r="FK270" s="726"/>
      <c r="FL270" s="726"/>
      <c r="FM270" s="726"/>
      <c r="FN270" s="726"/>
      <c r="FO270" s="726"/>
      <c r="FP270" s="726"/>
      <c r="FQ270" s="726"/>
      <c r="FR270" s="726"/>
      <c r="FS270" s="726"/>
      <c r="FT270" s="726"/>
      <c r="FU270" s="726"/>
      <c r="FV270" s="726"/>
      <c r="FW270" s="726"/>
      <c r="FX270" s="726"/>
      <c r="FY270" s="726"/>
      <c r="FZ270" s="726"/>
      <c r="GA270" s="726"/>
      <c r="GB270" s="726"/>
      <c r="GC270" s="726"/>
      <c r="GD270" s="726"/>
      <c r="GE270" s="726"/>
      <c r="GF270" s="726"/>
      <c r="GG270" s="726"/>
      <c r="GH270" s="726"/>
      <c r="GI270" s="726"/>
      <c r="GJ270" s="726"/>
      <c r="GK270" s="726"/>
      <c r="GL270" s="726"/>
      <c r="GM270" s="726"/>
      <c r="GN270" s="726"/>
      <c r="GO270" s="726"/>
      <c r="GP270" s="726"/>
      <c r="GQ270" s="726"/>
      <c r="GR270" s="726"/>
      <c r="GS270" s="726"/>
      <c r="GT270" s="726"/>
      <c r="GU270" s="726"/>
      <c r="GV270" s="726"/>
      <c r="GW270" s="726"/>
      <c r="GX270" s="726"/>
      <c r="GY270" s="726"/>
      <c r="GZ270" s="726"/>
      <c r="HA270" s="726"/>
      <c r="HB270" s="726"/>
      <c r="HC270" s="726"/>
      <c r="HD270" s="726"/>
      <c r="HE270" s="726"/>
      <c r="HF270" s="726"/>
      <c r="HG270" s="726"/>
      <c r="HH270" s="726"/>
      <c r="HI270" s="726"/>
      <c r="HJ270" s="726"/>
      <c r="HK270" s="726"/>
      <c r="HL270" s="726"/>
      <c r="HM270" s="726"/>
      <c r="HN270" s="726"/>
      <c r="HO270" s="726"/>
      <c r="HP270" s="726"/>
      <c r="HQ270" s="726"/>
      <c r="HR270" s="726"/>
      <c r="HS270" s="726"/>
      <c r="HT270" s="726"/>
      <c r="HU270" s="726"/>
      <c r="HV270" s="726"/>
      <c r="HW270" s="726"/>
      <c r="HX270" s="726"/>
      <c r="HY270" s="726"/>
      <c r="HZ270" s="726"/>
      <c r="IA270" s="726"/>
      <c r="IB270" s="726"/>
      <c r="IC270" s="726"/>
      <c r="ID270" s="726"/>
      <c r="IE270" s="726"/>
      <c r="IF270" s="726"/>
      <c r="IG270" s="726"/>
      <c r="IH270" s="726"/>
      <c r="II270" s="726"/>
      <c r="IJ270" s="726"/>
      <c r="IK270" s="726"/>
      <c r="IL270" s="726"/>
      <c r="IM270" s="726"/>
      <c r="IN270" s="726"/>
      <c r="IO270" s="726"/>
      <c r="IP270" s="726"/>
      <c r="IQ270" s="726"/>
      <c r="IR270" s="726"/>
      <c r="IS270" s="726"/>
      <c r="IT270" s="726"/>
      <c r="IU270" s="726"/>
      <c r="IV270" s="726"/>
      <c r="IW270" s="726"/>
      <c r="IX270" s="726"/>
      <c r="IY270" s="726"/>
      <c r="IZ270" s="726"/>
      <c r="JA270" s="726"/>
      <c r="JB270" s="726"/>
      <c r="JC270" s="726"/>
      <c r="JD270" s="726"/>
      <c r="JE270" s="726"/>
      <c r="JF270" s="726"/>
      <c r="JG270" s="726"/>
      <c r="JH270" s="726"/>
      <c r="JI270" s="726"/>
      <c r="JJ270" s="726"/>
      <c r="JK270" s="726"/>
      <c r="JL270" s="726"/>
      <c r="JM270" s="726"/>
      <c r="JN270" s="726"/>
      <c r="JO270" s="726"/>
      <c r="JP270" s="726"/>
      <c r="JQ270" s="726"/>
      <c r="JR270" s="726"/>
      <c r="JS270" s="726"/>
      <c r="JT270" s="726"/>
      <c r="JU270" s="726"/>
      <c r="JV270" s="726"/>
      <c r="JW270" s="726"/>
      <c r="JX270" s="726"/>
      <c r="JY270" s="726"/>
      <c r="JZ270" s="726"/>
      <c r="KA270" s="726"/>
      <c r="KB270" s="726"/>
      <c r="KC270" s="726"/>
      <c r="KD270" s="726"/>
      <c r="KE270" s="726"/>
      <c r="KF270" s="726"/>
      <c r="KG270" s="726"/>
      <c r="KH270" s="726"/>
      <c r="KI270" s="726"/>
      <c r="KJ270" s="726"/>
      <c r="KK270" s="726"/>
      <c r="KL270" s="726"/>
      <c r="KM270" s="726"/>
      <c r="KN270" s="726"/>
      <c r="KO270" s="726"/>
      <c r="KP270" s="726"/>
      <c r="KQ270" s="726"/>
      <c r="KR270" s="726"/>
      <c r="KS270" s="726"/>
      <c r="KT270" s="726"/>
      <c r="KU270" s="726"/>
      <c r="KV270" s="726"/>
      <c r="KW270" s="726"/>
      <c r="KX270" s="726"/>
      <c r="KY270" s="726"/>
      <c r="KZ270" s="726"/>
      <c r="LA270" s="726"/>
      <c r="LB270" s="726"/>
      <c r="LC270" s="726"/>
      <c r="LD270" s="726"/>
      <c r="LE270" s="726"/>
      <c r="LF270" s="726"/>
      <c r="LG270" s="726"/>
      <c r="LH270" s="726"/>
      <c r="LI270" s="726"/>
      <c r="LJ270" s="726"/>
      <c r="LK270" s="726"/>
      <c r="LL270" s="726"/>
      <c r="LM270" s="726"/>
      <c r="LN270" s="726"/>
      <c r="LO270" s="726"/>
      <c r="LP270" s="726"/>
      <c r="LQ270" s="726"/>
      <c r="LR270" s="726"/>
      <c r="LS270" s="726"/>
      <c r="LT270" s="726"/>
      <c r="LU270" s="726"/>
      <c r="LV270" s="726"/>
      <c r="LW270" s="726"/>
      <c r="LX270" s="726"/>
      <c r="LY270" s="726"/>
      <c r="LZ270" s="726"/>
      <c r="MA270" s="726"/>
      <c r="MB270" s="726"/>
      <c r="MC270" s="726"/>
      <c r="MD270" s="726"/>
      <c r="ME270" s="726"/>
      <c r="MF270" s="726"/>
      <c r="MG270" s="726"/>
      <c r="MH270" s="726"/>
      <c r="MI270" s="726"/>
      <c r="MJ270" s="726"/>
      <c r="MK270" s="726"/>
      <c r="ML270" s="726"/>
      <c r="MM270" s="726"/>
      <c r="MN270" s="726"/>
      <c r="MO270" s="726"/>
      <c r="MP270" s="726"/>
      <c r="MQ270" s="726"/>
      <c r="MR270" s="726"/>
      <c r="MS270" s="726"/>
      <c r="MT270" s="726"/>
      <c r="MU270" s="726"/>
      <c r="MV270" s="726"/>
      <c r="MW270" s="726"/>
      <c r="MX270" s="726"/>
      <c r="MY270" s="726"/>
      <c r="MZ270" s="726"/>
      <c r="NA270" s="726"/>
      <c r="NB270" s="726"/>
      <c r="NC270" s="726"/>
      <c r="ND270" s="726"/>
      <c r="NE270" s="726"/>
      <c r="NF270" s="726"/>
      <c r="NG270" s="726"/>
      <c r="NH270" s="726"/>
      <c r="NI270" s="726"/>
      <c r="NJ270" s="726"/>
      <c r="NK270" s="726"/>
      <c r="NL270" s="726"/>
      <c r="NM270" s="726"/>
      <c r="NN270" s="726"/>
      <c r="NO270" s="726"/>
      <c r="NP270" s="726"/>
      <c r="NQ270" s="726"/>
      <c r="NR270" s="726"/>
      <c r="NS270" s="726"/>
      <c r="NT270" s="726"/>
      <c r="NU270" s="726"/>
      <c r="NV270" s="726"/>
      <c r="NW270" s="726"/>
      <c r="NX270" s="726"/>
      <c r="NY270" s="726"/>
      <c r="NZ270" s="726"/>
      <c r="OA270" s="726"/>
      <c r="OB270" s="726"/>
      <c r="OC270" s="726"/>
      <c r="OD270" s="726"/>
      <c r="OE270" s="726"/>
      <c r="OF270" s="726"/>
      <c r="OG270" s="726"/>
      <c r="OH270" s="726"/>
      <c r="OI270" s="726"/>
      <c r="OJ270" s="726"/>
      <c r="OK270" s="726"/>
      <c r="OL270" s="726"/>
      <c r="OM270" s="726"/>
      <c r="ON270" s="726"/>
      <c r="OO270" s="726"/>
      <c r="OP270" s="726"/>
      <c r="OQ270" s="726"/>
      <c r="OR270" s="726"/>
      <c r="OS270" s="726"/>
      <c r="OT270" s="726"/>
      <c r="OU270" s="726"/>
      <c r="OV270" s="726"/>
      <c r="OW270" s="726"/>
      <c r="OX270" s="726"/>
      <c r="OY270" s="726"/>
      <c r="OZ270" s="726"/>
      <c r="PA270" s="726"/>
      <c r="PB270" s="726"/>
      <c r="PC270" s="726"/>
      <c r="PD270" s="726"/>
      <c r="PE270" s="726"/>
      <c r="PF270" s="726"/>
      <c r="PG270" s="726"/>
      <c r="PH270" s="726"/>
      <c r="PI270" s="726"/>
      <c r="PJ270" s="726"/>
      <c r="PK270" s="726"/>
      <c r="PL270" s="726"/>
      <c r="PM270" s="726"/>
      <c r="PN270" s="726"/>
      <c r="PO270" s="726"/>
      <c r="PP270" s="726"/>
      <c r="PQ270" s="726"/>
      <c r="PR270" s="726"/>
      <c r="PS270" s="726"/>
      <c r="PT270" s="726"/>
      <c r="PU270" s="726"/>
      <c r="PV270" s="726"/>
      <c r="PW270" s="726"/>
      <c r="PX270" s="726"/>
      <c r="PY270" s="726"/>
      <c r="PZ270" s="726"/>
      <c r="QA270" s="726"/>
      <c r="QB270" s="726"/>
      <c r="QC270" s="726"/>
      <c r="QD270" s="726"/>
      <c r="QE270" s="726"/>
      <c r="QF270" s="726"/>
      <c r="QG270" s="726"/>
      <c r="QH270" s="726"/>
      <c r="QI270" s="726"/>
      <c r="QJ270" s="726"/>
      <c r="QK270" s="726"/>
      <c r="QL270" s="726"/>
      <c r="QM270" s="726"/>
      <c r="QN270" s="726"/>
      <c r="QO270" s="726"/>
      <c r="QP270" s="726"/>
      <c r="QQ270" s="726"/>
      <c r="QR270" s="726"/>
      <c r="QS270" s="726"/>
      <c r="QT270" s="726"/>
      <c r="QU270" s="726"/>
      <c r="QV270" s="726"/>
      <c r="QW270" s="726"/>
      <c r="QX270" s="726"/>
      <c r="QY270" s="726"/>
      <c r="QZ270" s="726"/>
      <c r="RA270" s="726"/>
      <c r="RB270" s="726"/>
      <c r="RC270" s="726"/>
      <c r="RD270" s="726"/>
      <c r="RE270" s="726"/>
      <c r="RF270" s="726"/>
      <c r="RG270" s="726"/>
      <c r="RH270" s="726"/>
      <c r="RI270" s="726"/>
      <c r="RJ270" s="726"/>
      <c r="RK270" s="726"/>
      <c r="RL270" s="726"/>
      <c r="RM270" s="726"/>
      <c r="RN270" s="726"/>
      <c r="RO270" s="726"/>
      <c r="RP270" s="726"/>
      <c r="RQ270" s="726"/>
      <c r="RR270" s="726"/>
      <c r="RS270" s="726"/>
      <c r="RT270" s="726"/>
      <c r="RU270" s="726"/>
      <c r="RV270" s="726"/>
      <c r="RW270" s="726"/>
      <c r="RX270" s="726"/>
      <c r="RY270" s="726"/>
      <c r="RZ270" s="726"/>
      <c r="SA270" s="726"/>
      <c r="SB270" s="726"/>
      <c r="SC270" s="726"/>
      <c r="SD270" s="726"/>
      <c r="SE270" s="726"/>
      <c r="SF270" s="726"/>
      <c r="SG270" s="726"/>
      <c r="SH270" s="726"/>
      <c r="SI270" s="726"/>
      <c r="SJ270" s="726"/>
      <c r="SK270" s="726"/>
      <c r="SL270" s="726"/>
      <c r="SM270" s="726"/>
      <c r="SN270" s="726"/>
      <c r="SO270" s="726"/>
      <c r="SP270" s="726"/>
      <c r="SQ270" s="726"/>
      <c r="SR270" s="726"/>
      <c r="SS270" s="726"/>
      <c r="ST270" s="726"/>
      <c r="SU270" s="726"/>
      <c r="SV270" s="726"/>
      <c r="SW270" s="726"/>
      <c r="SX270" s="726"/>
      <c r="SY270" s="726"/>
      <c r="SZ270" s="726"/>
      <c r="TA270" s="726"/>
      <c r="TB270" s="726"/>
      <c r="TC270" s="726"/>
      <c r="TD270" s="726"/>
      <c r="TE270" s="726"/>
      <c r="TF270" s="726"/>
      <c r="TG270" s="726"/>
      <c r="TH270" s="726"/>
      <c r="TI270" s="726"/>
      <c r="TJ270" s="726"/>
      <c r="TK270" s="726"/>
      <c r="TL270" s="726"/>
      <c r="TM270" s="726"/>
      <c r="TN270" s="726"/>
      <c r="TO270" s="726"/>
      <c r="TP270" s="726"/>
      <c r="TQ270" s="726"/>
      <c r="TR270" s="726"/>
      <c r="TS270" s="726"/>
      <c r="TT270" s="726"/>
      <c r="TU270" s="726"/>
      <c r="TV270" s="726"/>
      <c r="TW270" s="726"/>
      <c r="TX270" s="726"/>
      <c r="TY270" s="726"/>
      <c r="TZ270" s="726"/>
      <c r="UA270" s="726"/>
      <c r="UB270" s="726"/>
      <c r="UC270" s="726"/>
      <c r="UD270" s="726"/>
      <c r="UE270" s="726"/>
      <c r="UF270" s="726"/>
      <c r="UG270" s="726"/>
      <c r="UH270" s="726"/>
      <c r="UI270" s="726"/>
      <c r="UJ270" s="726"/>
      <c r="UK270" s="726"/>
      <c r="UL270" s="726"/>
      <c r="UM270" s="726"/>
      <c r="UN270" s="726"/>
      <c r="UO270" s="726"/>
      <c r="UP270" s="726"/>
      <c r="UQ270" s="726"/>
      <c r="UR270" s="726"/>
      <c r="US270" s="726"/>
      <c r="UT270" s="726"/>
      <c r="UU270" s="726"/>
      <c r="UV270" s="726"/>
      <c r="UW270" s="726"/>
      <c r="UX270" s="726"/>
      <c r="UY270" s="726"/>
      <c r="UZ270" s="726"/>
      <c r="VA270" s="726"/>
      <c r="VB270" s="726"/>
      <c r="VC270" s="726"/>
      <c r="VD270" s="726"/>
      <c r="VE270" s="726"/>
      <c r="VF270" s="726"/>
      <c r="VG270" s="726"/>
      <c r="VH270" s="726"/>
      <c r="VI270" s="726"/>
      <c r="VJ270" s="726"/>
      <c r="VK270" s="726"/>
      <c r="VL270" s="726"/>
      <c r="VM270" s="726"/>
      <c r="VN270" s="726"/>
      <c r="VO270" s="726"/>
      <c r="VP270" s="726"/>
      <c r="VQ270" s="726"/>
      <c r="VR270" s="726"/>
      <c r="VS270" s="726"/>
      <c r="VT270" s="726"/>
      <c r="VU270" s="726"/>
      <c r="VV270" s="726"/>
      <c r="VW270" s="726"/>
      <c r="VX270" s="726"/>
      <c r="VY270" s="726"/>
      <c r="VZ270" s="726"/>
      <c r="WA270" s="726"/>
      <c r="WB270" s="726"/>
      <c r="WC270" s="726"/>
      <c r="WD270" s="726"/>
      <c r="WE270" s="726"/>
      <c r="WF270" s="726"/>
      <c r="WG270" s="726"/>
      <c r="WH270" s="726"/>
      <c r="WI270" s="726"/>
      <c r="WJ270" s="726"/>
      <c r="WK270" s="726"/>
      <c r="WL270" s="726"/>
      <c r="WM270" s="726"/>
      <c r="WN270" s="726"/>
      <c r="WO270" s="726"/>
      <c r="WP270" s="726"/>
      <c r="WQ270" s="726"/>
      <c r="WR270" s="726"/>
      <c r="WS270" s="726"/>
      <c r="WT270" s="726"/>
      <c r="WU270" s="726"/>
      <c r="WV270" s="726"/>
      <c r="WW270" s="726"/>
      <c r="WX270" s="726"/>
      <c r="WY270" s="726"/>
      <c r="WZ270" s="726"/>
      <c r="XA270" s="726"/>
      <c r="XB270" s="726"/>
      <c r="XC270" s="726"/>
      <c r="XD270" s="726"/>
      <c r="XE270" s="726"/>
      <c r="XF270" s="726"/>
      <c r="XG270" s="726"/>
      <c r="XH270" s="726"/>
      <c r="XI270" s="726"/>
      <c r="XJ270" s="726"/>
      <c r="XK270" s="726"/>
      <c r="XL270" s="726"/>
      <c r="XM270" s="726"/>
      <c r="XN270" s="726"/>
      <c r="XO270" s="726"/>
      <c r="XP270" s="726"/>
      <c r="XQ270" s="726"/>
      <c r="XR270" s="726"/>
      <c r="XS270" s="726"/>
      <c r="XT270" s="726"/>
      <c r="XU270" s="726"/>
      <c r="XV270" s="726"/>
      <c r="XW270" s="726"/>
      <c r="XX270" s="726"/>
      <c r="XY270" s="726"/>
      <c r="XZ270" s="726"/>
      <c r="YA270" s="726"/>
      <c r="YB270" s="726"/>
      <c r="YC270" s="726"/>
      <c r="YD270" s="726"/>
      <c r="YE270" s="726"/>
      <c r="YF270" s="726"/>
      <c r="YG270" s="726"/>
      <c r="YH270" s="726"/>
      <c r="YI270" s="726"/>
      <c r="YJ270" s="726"/>
      <c r="YK270" s="726"/>
      <c r="YL270" s="726"/>
      <c r="YM270" s="726"/>
      <c r="YN270" s="726"/>
      <c r="YO270" s="726"/>
      <c r="YP270" s="726"/>
      <c r="YQ270" s="726"/>
      <c r="YR270" s="726"/>
      <c r="YS270" s="726"/>
      <c r="YT270" s="726"/>
      <c r="YU270" s="726"/>
      <c r="YV270" s="726"/>
      <c r="YW270" s="726"/>
      <c r="YX270" s="726"/>
      <c r="YY270" s="726"/>
      <c r="YZ270" s="726"/>
      <c r="ZA270" s="726"/>
      <c r="ZB270" s="726"/>
      <c r="ZC270" s="726"/>
      <c r="ZD270" s="726"/>
      <c r="ZE270" s="726"/>
      <c r="ZF270" s="726"/>
      <c r="ZG270" s="726"/>
      <c r="ZH270" s="726"/>
      <c r="ZI270" s="726"/>
      <c r="ZJ270" s="726"/>
      <c r="ZK270" s="726"/>
      <c r="ZL270" s="726"/>
      <c r="ZM270" s="726"/>
      <c r="ZN270" s="726"/>
      <c r="ZO270" s="726"/>
      <c r="ZP270" s="726"/>
      <c r="ZQ270" s="726"/>
      <c r="ZR270" s="726"/>
      <c r="ZS270" s="726"/>
      <c r="ZT270" s="726"/>
      <c r="ZU270" s="726"/>
      <c r="ZV270" s="726"/>
      <c r="ZW270" s="726"/>
      <c r="ZX270" s="726"/>
      <c r="ZY270" s="726"/>
      <c r="ZZ270" s="726"/>
      <c r="AAA270" s="726"/>
      <c r="AAB270" s="726"/>
      <c r="AAC270" s="726"/>
      <c r="AAD270" s="726"/>
      <c r="AAE270" s="726"/>
      <c r="AAF270" s="726"/>
      <c r="AAG270" s="726"/>
      <c r="AAH270" s="726"/>
      <c r="AAI270" s="726"/>
      <c r="AAJ270" s="726"/>
      <c r="AAK270" s="726"/>
      <c r="AAL270" s="726"/>
      <c r="AAM270" s="726"/>
      <c r="AAN270" s="726"/>
      <c r="AAO270" s="726"/>
      <c r="AAP270" s="726"/>
      <c r="AAQ270" s="726"/>
      <c r="AAR270" s="726"/>
      <c r="AAS270" s="726"/>
      <c r="AAT270" s="726"/>
      <c r="AAU270" s="726"/>
      <c r="AAV270" s="726"/>
      <c r="AAW270" s="726"/>
      <c r="AAX270" s="726"/>
      <c r="AAY270" s="726"/>
      <c r="AAZ270" s="726"/>
      <c r="ABA270" s="726"/>
      <c r="ABB270" s="726"/>
      <c r="ABC270" s="726"/>
      <c r="ABD270" s="726"/>
      <c r="ABE270" s="726"/>
      <c r="ABF270" s="726"/>
      <c r="ABG270" s="726"/>
      <c r="ABH270" s="726"/>
      <c r="ABI270" s="726"/>
      <c r="ABJ270" s="726"/>
      <c r="ABK270" s="726"/>
      <c r="ABL270" s="726"/>
      <c r="ABM270" s="726"/>
      <c r="ABN270" s="726"/>
      <c r="ABO270" s="726"/>
      <c r="ABP270" s="726"/>
      <c r="ABQ270" s="726"/>
      <c r="ABR270" s="726"/>
      <c r="ABS270" s="726"/>
      <c r="ABT270" s="726"/>
      <c r="ABU270" s="726"/>
      <c r="ABV270" s="726"/>
      <c r="ABW270" s="726"/>
      <c r="ABX270" s="726"/>
      <c r="ABY270" s="726"/>
      <c r="ABZ270" s="726"/>
      <c r="ACA270" s="726"/>
      <c r="ACB270" s="726"/>
      <c r="ACC270" s="726"/>
      <c r="ACD270" s="726"/>
      <c r="ACE270" s="726"/>
      <c r="ACF270" s="726"/>
      <c r="ACG270" s="726"/>
      <c r="ACH270" s="726"/>
      <c r="ACI270" s="726"/>
      <c r="ACJ270" s="726"/>
      <c r="ACK270" s="726"/>
      <c r="ACL270" s="726"/>
      <c r="ACM270" s="726"/>
      <c r="ACN270" s="726"/>
      <c r="ACO270" s="726"/>
      <c r="ACP270" s="726"/>
      <c r="ACQ270" s="726"/>
      <c r="ACR270" s="726"/>
      <c r="ACS270" s="726"/>
      <c r="ACT270" s="726"/>
      <c r="ACU270" s="726"/>
      <c r="ACV270" s="726"/>
      <c r="ACW270" s="726"/>
      <c r="ACX270" s="726"/>
      <c r="ACY270" s="726"/>
      <c r="ACZ270" s="726"/>
      <c r="ADA270" s="726"/>
      <c r="ADB270" s="726"/>
      <c r="ADC270" s="726"/>
      <c r="ADD270" s="726"/>
      <c r="ADE270" s="726"/>
      <c r="ADF270" s="726"/>
      <c r="ADG270" s="726"/>
      <c r="ADH270" s="726"/>
      <c r="ADI270" s="726"/>
      <c r="ADJ270" s="726"/>
      <c r="ADK270" s="726"/>
      <c r="ADL270" s="726"/>
      <c r="ADM270" s="726"/>
      <c r="ADN270" s="726"/>
      <c r="ADO270" s="726"/>
      <c r="ADP270" s="726"/>
      <c r="ADQ270" s="726"/>
      <c r="ADR270" s="726"/>
      <c r="ADS270" s="726"/>
      <c r="ADT270" s="726"/>
      <c r="ADU270" s="726"/>
      <c r="ADV270" s="726"/>
      <c r="ADW270" s="726"/>
      <c r="ADX270" s="726"/>
      <c r="ADY270" s="726"/>
      <c r="ADZ270" s="726"/>
      <c r="AEA270" s="726"/>
      <c r="AEB270" s="726"/>
      <c r="AEC270" s="726"/>
      <c r="AED270" s="726"/>
      <c r="AEE270" s="726"/>
      <c r="AEF270" s="726"/>
      <c r="AEG270" s="726"/>
      <c r="AEH270" s="726"/>
      <c r="AEI270" s="726"/>
      <c r="AEJ270" s="726"/>
      <c r="AEK270" s="726"/>
      <c r="AEL270" s="726"/>
      <c r="AEM270" s="726"/>
      <c r="AEN270" s="726"/>
      <c r="AEO270" s="726"/>
      <c r="AEP270" s="726"/>
      <c r="AEQ270" s="726"/>
      <c r="AER270" s="726"/>
      <c r="AES270" s="726"/>
      <c r="AET270" s="726"/>
      <c r="AEU270" s="726"/>
      <c r="AEV270" s="726"/>
      <c r="AEW270" s="726"/>
      <c r="AEX270" s="726"/>
      <c r="AEY270" s="726"/>
      <c r="AEZ270" s="726"/>
      <c r="AFA270" s="726"/>
      <c r="AFB270" s="726"/>
      <c r="AFC270" s="726"/>
      <c r="AFD270" s="726"/>
      <c r="AFE270" s="726"/>
      <c r="AFF270" s="726"/>
      <c r="AFG270" s="726"/>
      <c r="AFH270" s="726"/>
      <c r="AFI270" s="726"/>
      <c r="AFJ270" s="726"/>
      <c r="AFK270" s="726"/>
      <c r="AFL270" s="726"/>
      <c r="AFM270" s="726"/>
      <c r="AFN270" s="726"/>
      <c r="AFO270" s="726"/>
      <c r="AFP270" s="726"/>
      <c r="AFQ270" s="726"/>
      <c r="AFR270" s="726"/>
      <c r="AFS270" s="726"/>
      <c r="AFT270" s="726"/>
      <c r="AFU270" s="726"/>
      <c r="AFV270" s="726"/>
      <c r="AFW270" s="726"/>
      <c r="AFX270" s="726"/>
      <c r="AFY270" s="726"/>
      <c r="AFZ270" s="726"/>
      <c r="AGA270" s="726"/>
      <c r="AGB270" s="726"/>
      <c r="AGC270" s="726"/>
      <c r="AGD270" s="726"/>
      <c r="AGE270" s="726"/>
      <c r="AGF270" s="726"/>
      <c r="AGG270" s="726"/>
      <c r="AGH270" s="726"/>
      <c r="AGI270" s="726"/>
      <c r="AGJ270" s="726"/>
      <c r="AGK270" s="726"/>
      <c r="AGL270" s="726"/>
      <c r="AGM270" s="726"/>
      <c r="AGN270" s="726"/>
      <c r="AGO270" s="726"/>
      <c r="AGP270" s="726"/>
      <c r="AGQ270" s="726"/>
      <c r="AGR270" s="726"/>
      <c r="AGS270" s="726"/>
      <c r="AGT270" s="726"/>
      <c r="AGU270" s="726"/>
      <c r="AGV270" s="726"/>
      <c r="AGW270" s="726"/>
      <c r="AGX270" s="726"/>
      <c r="AGY270" s="726"/>
      <c r="AGZ270" s="726"/>
      <c r="AHA270" s="726"/>
      <c r="AHB270" s="726"/>
      <c r="AHC270" s="726"/>
      <c r="AHD270" s="726"/>
      <c r="AHE270" s="726"/>
      <c r="AHF270" s="726"/>
      <c r="AHG270" s="726"/>
      <c r="AHH270" s="726"/>
      <c r="AHI270" s="726"/>
      <c r="AHJ270" s="726"/>
      <c r="AHK270" s="726"/>
      <c r="AHL270" s="726"/>
      <c r="AHM270" s="726"/>
      <c r="AHN270" s="726"/>
      <c r="AHO270" s="726"/>
      <c r="AHP270" s="726"/>
      <c r="AHQ270" s="726"/>
      <c r="AHR270" s="726"/>
      <c r="AHS270" s="726"/>
      <c r="AHT270" s="726"/>
      <c r="AHU270" s="726"/>
      <c r="AHV270" s="726"/>
      <c r="AHW270" s="726"/>
      <c r="AHX270" s="726"/>
      <c r="AHY270" s="726"/>
      <c r="AHZ270" s="726"/>
      <c r="AIA270" s="726"/>
      <c r="AIB270" s="726"/>
      <c r="AIC270" s="726"/>
      <c r="AID270" s="726"/>
      <c r="AIE270" s="726"/>
      <c r="AIF270" s="726"/>
      <c r="AIG270" s="726"/>
      <c r="AIH270" s="726"/>
      <c r="AII270" s="726"/>
      <c r="AIJ270" s="726"/>
      <c r="AIK270" s="726"/>
      <c r="AIL270" s="726"/>
      <c r="AIM270" s="726"/>
      <c r="AIN270" s="726"/>
      <c r="AIO270" s="726"/>
      <c r="AIP270" s="726"/>
      <c r="AIQ270" s="726"/>
      <c r="AIR270" s="726"/>
      <c r="AIS270" s="726"/>
      <c r="AIT270" s="726"/>
      <c r="AIU270" s="726"/>
      <c r="AIV270" s="726"/>
      <c r="AIW270" s="726"/>
      <c r="AIX270" s="726"/>
      <c r="AIY270" s="726"/>
      <c r="AIZ270" s="726"/>
      <c r="AJA270" s="726"/>
      <c r="AJB270" s="726"/>
      <c r="AJC270" s="726"/>
      <c r="AJD270" s="726"/>
      <c r="AJE270" s="726"/>
      <c r="AJF270" s="726"/>
      <c r="AJG270" s="726"/>
      <c r="AJH270" s="726"/>
      <c r="AJI270" s="726"/>
      <c r="AJJ270" s="726"/>
      <c r="AJK270" s="726"/>
      <c r="AJL270" s="726"/>
      <c r="AJM270" s="726"/>
      <c r="AJN270" s="726"/>
      <c r="AJO270" s="726"/>
      <c r="AJP270" s="726"/>
      <c r="AJQ270" s="726"/>
      <c r="AJR270" s="726"/>
      <c r="AJS270" s="726"/>
      <c r="AJT270" s="726"/>
      <c r="AJU270" s="726"/>
      <c r="AJV270" s="726"/>
      <c r="AJW270" s="726"/>
      <c r="AJX270" s="726"/>
      <c r="AJY270" s="726"/>
      <c r="AJZ270" s="726"/>
      <c r="AKA270" s="726"/>
      <c r="AKB270" s="726"/>
      <c r="AKC270" s="726"/>
      <c r="AKD270" s="726"/>
      <c r="AKE270" s="726"/>
      <c r="AKF270" s="726"/>
      <c r="AKG270" s="726"/>
      <c r="AKH270" s="726"/>
      <c r="AKI270" s="726"/>
      <c r="AKJ270" s="726"/>
      <c r="AKK270" s="726"/>
      <c r="AKL270" s="726"/>
      <c r="AKM270" s="726"/>
      <c r="AKN270" s="726"/>
      <c r="AKO270" s="726"/>
      <c r="AKP270" s="726"/>
      <c r="AKQ270" s="726"/>
      <c r="AKR270" s="726"/>
      <c r="AKS270" s="726"/>
      <c r="AKT270" s="726"/>
      <c r="AKU270" s="726"/>
      <c r="AKV270" s="726"/>
      <c r="AKW270" s="726"/>
      <c r="AKX270" s="726"/>
      <c r="AKY270" s="726"/>
      <c r="AKZ270" s="726"/>
      <c r="ALA270" s="726"/>
      <c r="ALB270" s="726"/>
      <c r="ALC270" s="726"/>
      <c r="ALD270" s="726"/>
      <c r="ALE270" s="726"/>
      <c r="ALF270" s="726"/>
      <c r="ALG270" s="726"/>
      <c r="ALH270" s="726"/>
      <c r="ALI270" s="726"/>
      <c r="ALJ270" s="726"/>
      <c r="ALK270" s="726"/>
      <c r="ALL270" s="726"/>
      <c r="ALM270" s="726"/>
      <c r="ALN270" s="726"/>
      <c r="ALO270" s="726"/>
      <c r="ALP270" s="726"/>
      <c r="ALQ270" s="726"/>
      <c r="ALR270" s="726"/>
      <c r="ALS270" s="726"/>
      <c r="ALT270" s="726"/>
      <c r="ALU270" s="726"/>
      <c r="ALV270" s="726"/>
      <c r="ALW270" s="726"/>
      <c r="ALX270" s="726"/>
      <c r="ALY270" s="726"/>
      <c r="ALZ270" s="726"/>
      <c r="AMA270" s="726"/>
      <c r="AMB270" s="726"/>
      <c r="AMC270" s="726"/>
      <c r="AMD270" s="726"/>
      <c r="AME270" s="726"/>
      <c r="AMF270" s="726"/>
      <c r="AMG270" s="726"/>
      <c r="AMH270" s="726"/>
      <c r="AMI270" s="726"/>
      <c r="AMJ270" s="726"/>
      <c r="AMK270" s="726"/>
      <c r="AML270" s="726"/>
      <c r="AMM270" s="726"/>
      <c r="AMN270" s="726"/>
      <c r="AMO270" s="726"/>
      <c r="AMP270" s="726"/>
      <c r="AMQ270" s="726"/>
      <c r="AMR270" s="726"/>
      <c r="AMS270" s="726"/>
      <c r="AMT270" s="726"/>
      <c r="AMU270" s="726"/>
      <c r="AMV270" s="726"/>
      <c r="AMW270" s="726"/>
      <c r="AMX270" s="726"/>
      <c r="AMY270" s="726"/>
      <c r="AMZ270" s="726"/>
      <c r="ANA270" s="726"/>
      <c r="ANB270" s="726"/>
      <c r="ANC270" s="726"/>
      <c r="AND270" s="726"/>
      <c r="ANE270" s="726"/>
      <c r="ANF270" s="726"/>
      <c r="ANG270" s="726"/>
      <c r="ANH270" s="726"/>
      <c r="ANI270" s="726"/>
      <c r="ANJ270" s="726"/>
      <c r="ANK270" s="726"/>
      <c r="ANL270" s="726"/>
      <c r="ANM270" s="726"/>
      <c r="ANN270" s="726"/>
      <c r="ANO270" s="726"/>
      <c r="ANP270" s="726"/>
      <c r="ANQ270" s="726"/>
      <c r="ANR270" s="726"/>
      <c r="ANS270" s="726"/>
      <c r="ANT270" s="726"/>
      <c r="ANU270" s="726"/>
      <c r="ANV270" s="726"/>
      <c r="ANW270" s="726"/>
      <c r="ANX270" s="726"/>
      <c r="ANY270" s="726"/>
      <c r="ANZ270" s="726"/>
      <c r="AOA270" s="726"/>
      <c r="AOB270" s="726"/>
      <c r="AOC270" s="726"/>
      <c r="AOD270" s="726"/>
      <c r="AOE270" s="726"/>
      <c r="AOF270" s="726"/>
      <c r="AOG270" s="726"/>
      <c r="AOH270" s="726"/>
      <c r="AOI270" s="726"/>
      <c r="AOJ270" s="726"/>
      <c r="AOK270" s="726"/>
      <c r="AOL270" s="726"/>
      <c r="AOM270" s="726"/>
      <c r="AON270" s="726"/>
      <c r="AOO270" s="726"/>
      <c r="AOP270" s="726"/>
      <c r="AOQ270" s="726"/>
      <c r="AOR270" s="726"/>
      <c r="AOS270" s="726"/>
      <c r="AOT270" s="726"/>
      <c r="AOU270" s="726"/>
      <c r="AOV270" s="726"/>
      <c r="AOW270" s="726"/>
      <c r="AOX270" s="726"/>
      <c r="AOY270" s="726"/>
      <c r="AOZ270" s="726"/>
      <c r="APA270" s="726"/>
      <c r="APB270" s="726"/>
      <c r="APC270" s="726"/>
      <c r="APD270" s="726"/>
      <c r="APE270" s="726"/>
      <c r="APF270" s="726"/>
      <c r="APG270" s="726"/>
      <c r="APH270" s="726"/>
      <c r="API270" s="726"/>
      <c r="APJ270" s="726"/>
      <c r="APK270" s="726"/>
      <c r="APL270" s="726"/>
      <c r="APM270" s="726"/>
      <c r="APN270" s="726"/>
      <c r="APO270" s="726"/>
      <c r="APP270" s="726"/>
      <c r="APQ270" s="726"/>
      <c r="APR270" s="726"/>
      <c r="APS270" s="726"/>
      <c r="APT270" s="726"/>
      <c r="APU270" s="726"/>
      <c r="APV270" s="726"/>
      <c r="APW270" s="726"/>
      <c r="APX270" s="726"/>
      <c r="APY270" s="726"/>
      <c r="APZ270" s="726"/>
      <c r="AQA270" s="726"/>
      <c r="AQB270" s="726"/>
      <c r="AQC270" s="726"/>
      <c r="AQD270" s="726"/>
      <c r="AQE270" s="726"/>
      <c r="AQF270" s="726"/>
      <c r="AQG270" s="726"/>
      <c r="AQH270" s="726"/>
      <c r="AQI270" s="726"/>
      <c r="AQJ270" s="726"/>
      <c r="AQK270" s="726"/>
      <c r="AQL270" s="726"/>
      <c r="AQM270" s="726"/>
      <c r="AQN270" s="726"/>
      <c r="AQO270" s="726"/>
      <c r="AQP270" s="726"/>
      <c r="AQQ270" s="726"/>
      <c r="AQR270" s="726"/>
      <c r="AQS270" s="726"/>
      <c r="AQT270" s="726"/>
      <c r="AQU270" s="726"/>
      <c r="AQV270" s="726"/>
      <c r="AQW270" s="726"/>
      <c r="AQX270" s="726"/>
      <c r="AQY270" s="726"/>
      <c r="AQZ270" s="726"/>
      <c r="ARA270" s="726"/>
      <c r="ARB270" s="726"/>
      <c r="ARC270" s="726"/>
      <c r="ARD270" s="726"/>
      <c r="ARE270" s="726"/>
      <c r="ARF270" s="726"/>
      <c r="ARG270" s="726"/>
      <c r="ARH270" s="726"/>
      <c r="ARI270" s="726"/>
      <c r="ARJ270" s="726"/>
      <c r="ARK270" s="726"/>
      <c r="ARL270" s="726"/>
      <c r="ARM270" s="726"/>
      <c r="ARN270" s="726"/>
      <c r="ARO270" s="726"/>
      <c r="ARP270" s="726"/>
      <c r="ARQ270" s="726"/>
      <c r="ARR270" s="726"/>
      <c r="ARS270" s="726"/>
      <c r="ART270" s="726"/>
      <c r="ARU270" s="726"/>
      <c r="ARV270" s="726"/>
      <c r="ARW270" s="726"/>
      <c r="ARX270" s="726"/>
      <c r="ARY270" s="726"/>
      <c r="ARZ270" s="726"/>
      <c r="ASA270" s="726"/>
      <c r="ASB270" s="726"/>
      <c r="ASC270" s="726"/>
      <c r="ASD270" s="726"/>
      <c r="ASE270" s="726"/>
      <c r="ASF270" s="726"/>
      <c r="ASG270" s="726"/>
      <c r="ASH270" s="726"/>
      <c r="ASI270" s="726"/>
      <c r="ASJ270" s="726"/>
      <c r="ASK270" s="726"/>
      <c r="ASL270" s="726"/>
      <c r="ASM270" s="726"/>
      <c r="ASN270" s="726"/>
      <c r="ASO270" s="726"/>
      <c r="ASP270" s="726"/>
      <c r="ASQ270" s="726"/>
      <c r="ASR270" s="726"/>
      <c r="ASS270" s="726"/>
      <c r="AST270" s="726"/>
      <c r="ASU270" s="726"/>
      <c r="ASV270" s="726"/>
      <c r="ASW270" s="726"/>
      <c r="ASX270" s="726"/>
      <c r="ASY270" s="726"/>
      <c r="ASZ270" s="726"/>
      <c r="ATA270" s="726"/>
      <c r="ATB270" s="726"/>
      <c r="ATC270" s="726"/>
      <c r="ATD270" s="726"/>
      <c r="ATE270" s="726"/>
      <c r="ATF270" s="726"/>
      <c r="ATG270" s="726"/>
      <c r="ATH270" s="726"/>
      <c r="ATI270" s="726"/>
      <c r="ATJ270" s="726"/>
      <c r="ATK270" s="726"/>
      <c r="ATL270" s="726"/>
      <c r="ATM270" s="726"/>
      <c r="ATN270" s="726"/>
      <c r="ATO270" s="726"/>
      <c r="ATP270" s="726"/>
      <c r="ATQ270" s="726"/>
      <c r="ATR270" s="726"/>
      <c r="ATS270" s="726"/>
      <c r="ATT270" s="726"/>
      <c r="ATU270" s="726"/>
      <c r="ATV270" s="726"/>
      <c r="ATW270" s="726"/>
      <c r="ATX270" s="726"/>
      <c r="ATY270" s="726"/>
      <c r="ATZ270" s="726"/>
      <c r="AUA270" s="726"/>
      <c r="AUB270" s="726"/>
      <c r="AUC270" s="726"/>
      <c r="AUD270" s="726"/>
      <c r="AUE270" s="726"/>
      <c r="AUF270" s="726"/>
      <c r="AUG270" s="726"/>
      <c r="AUH270" s="726"/>
      <c r="AUI270" s="726"/>
      <c r="AUJ270" s="726"/>
      <c r="AUK270" s="726"/>
      <c r="AUL270" s="726"/>
      <c r="AUM270" s="726"/>
      <c r="AUN270" s="726"/>
      <c r="AUO270" s="726"/>
      <c r="AUP270" s="726"/>
      <c r="AUQ270" s="726"/>
      <c r="AUR270" s="726"/>
      <c r="AUS270" s="726"/>
      <c r="AUT270" s="726"/>
      <c r="AUU270" s="726"/>
      <c r="AUV270" s="726"/>
      <c r="AUW270" s="726"/>
      <c r="AUX270" s="726"/>
      <c r="AUY270" s="726"/>
      <c r="AUZ270" s="726"/>
      <c r="AVA270" s="726"/>
      <c r="AVB270" s="726"/>
      <c r="AVC270" s="726"/>
      <c r="AVD270" s="726"/>
      <c r="AVE270" s="726"/>
      <c r="AVF270" s="726"/>
      <c r="AVG270" s="726"/>
      <c r="AVH270" s="726"/>
      <c r="AVI270" s="726"/>
      <c r="AVJ270" s="726"/>
      <c r="AVK270" s="726"/>
      <c r="AVL270" s="726"/>
      <c r="AVM270" s="726"/>
      <c r="AVN270" s="726"/>
      <c r="AVO270" s="726"/>
      <c r="AVP270" s="726"/>
      <c r="AVQ270" s="726"/>
      <c r="AVR270" s="726"/>
      <c r="AVS270" s="726"/>
      <c r="AVT270" s="726"/>
      <c r="AVU270" s="726"/>
      <c r="AVV270" s="726"/>
      <c r="AVW270" s="726"/>
      <c r="AVX270" s="726"/>
      <c r="AVY270" s="726"/>
      <c r="AVZ270" s="726"/>
      <c r="AWA270" s="726"/>
      <c r="AWB270" s="726"/>
      <c r="AWC270" s="726"/>
      <c r="AWD270" s="726"/>
      <c r="AWE270" s="726"/>
      <c r="AWF270" s="726"/>
      <c r="AWG270" s="726"/>
      <c r="AWH270" s="726"/>
      <c r="AWI270" s="726"/>
      <c r="AWJ270" s="726"/>
      <c r="AWK270" s="726"/>
      <c r="AWL270" s="726"/>
      <c r="AWM270" s="726"/>
      <c r="AWN270" s="726"/>
      <c r="AWO270" s="726"/>
      <c r="AWP270" s="726"/>
      <c r="AWQ270" s="726"/>
      <c r="AWR270" s="726"/>
      <c r="AWS270" s="726"/>
      <c r="AWT270" s="726"/>
      <c r="AWU270" s="726"/>
      <c r="AWV270" s="726"/>
      <c r="AWW270" s="726"/>
      <c r="AWX270" s="726"/>
      <c r="AWY270" s="726"/>
      <c r="AWZ270" s="726"/>
      <c r="AXA270" s="726"/>
      <c r="AXB270" s="726"/>
      <c r="AXC270" s="726"/>
      <c r="AXD270" s="726"/>
      <c r="AXE270" s="726"/>
      <c r="AXF270" s="726"/>
      <c r="AXG270" s="726"/>
      <c r="AXH270" s="726"/>
      <c r="AXI270" s="726"/>
      <c r="AXJ270" s="726"/>
      <c r="AXK270" s="726"/>
      <c r="AXL270" s="726"/>
      <c r="AXM270" s="726"/>
      <c r="AXN270" s="726"/>
      <c r="AXO270" s="726"/>
      <c r="AXP270" s="726"/>
      <c r="AXQ270" s="726"/>
      <c r="AXR270" s="726"/>
      <c r="AXS270" s="726"/>
      <c r="AXT270" s="726"/>
      <c r="AXU270" s="726"/>
      <c r="AXV270" s="726"/>
      <c r="AXW270" s="726"/>
      <c r="AXX270" s="726"/>
      <c r="AXY270" s="726"/>
      <c r="AXZ270" s="726"/>
      <c r="AYA270" s="726"/>
      <c r="AYB270" s="726"/>
      <c r="AYC270" s="726"/>
      <c r="AYD270" s="726"/>
      <c r="AYE270" s="726"/>
      <c r="AYF270" s="726"/>
      <c r="AYG270" s="726"/>
      <c r="AYH270" s="726"/>
      <c r="AYI270" s="726"/>
      <c r="AYJ270" s="726"/>
      <c r="AYK270" s="726"/>
      <c r="AYL270" s="726"/>
      <c r="AYM270" s="726"/>
      <c r="AYN270" s="726"/>
      <c r="AYO270" s="726"/>
      <c r="AYP270" s="726"/>
      <c r="AYQ270" s="726"/>
      <c r="AYR270" s="726"/>
      <c r="AYS270" s="726"/>
      <c r="AYT270" s="726"/>
      <c r="AYU270" s="726"/>
      <c r="AYV270" s="726"/>
      <c r="AYW270" s="726"/>
      <c r="AYX270" s="726"/>
      <c r="AYY270" s="726"/>
      <c r="AYZ270" s="726"/>
      <c r="AZA270" s="726"/>
      <c r="AZB270" s="726"/>
      <c r="AZC270" s="726"/>
      <c r="AZD270" s="726"/>
      <c r="AZE270" s="726"/>
      <c r="AZF270" s="726"/>
      <c r="AZG270" s="726"/>
      <c r="AZH270" s="726"/>
      <c r="AZI270" s="726"/>
      <c r="AZJ270" s="726"/>
      <c r="AZK270" s="726"/>
      <c r="AZL270" s="726"/>
      <c r="AZM270" s="726"/>
      <c r="AZN270" s="726"/>
      <c r="AZO270" s="726"/>
      <c r="AZP270" s="726"/>
      <c r="AZQ270" s="726"/>
      <c r="AZR270" s="726"/>
      <c r="AZS270" s="726"/>
      <c r="AZT270" s="726"/>
      <c r="AZU270" s="726"/>
      <c r="AZV270" s="726"/>
      <c r="AZW270" s="726"/>
      <c r="AZX270" s="726"/>
      <c r="AZY270" s="726"/>
      <c r="AZZ270" s="726"/>
      <c r="BAA270" s="726"/>
      <c r="BAB270" s="726"/>
      <c r="BAC270" s="726"/>
      <c r="BAD270" s="726"/>
      <c r="BAE270" s="726"/>
      <c r="BAF270" s="726"/>
      <c r="BAG270" s="726"/>
      <c r="BAH270" s="726"/>
      <c r="BAI270" s="726"/>
      <c r="BAJ270" s="726"/>
      <c r="BAK270" s="726"/>
      <c r="BAL270" s="726"/>
      <c r="BAM270" s="726"/>
      <c r="BAN270" s="726"/>
      <c r="BAO270" s="726"/>
      <c r="BAP270" s="726"/>
      <c r="BAQ270" s="726"/>
      <c r="BAR270" s="726"/>
      <c r="BAS270" s="726"/>
      <c r="BAT270" s="726"/>
      <c r="BAU270" s="726"/>
      <c r="BAV270" s="726"/>
      <c r="BAW270" s="726"/>
      <c r="BAX270" s="726"/>
      <c r="BAY270" s="726"/>
      <c r="BAZ270" s="726"/>
      <c r="BBA270" s="726"/>
      <c r="BBB270" s="726"/>
      <c r="BBC270" s="726"/>
      <c r="BBD270" s="726"/>
      <c r="BBE270" s="726"/>
      <c r="BBF270" s="726"/>
      <c r="BBG270" s="726"/>
      <c r="BBH270" s="726"/>
      <c r="BBI270" s="726"/>
      <c r="BBJ270" s="726"/>
      <c r="BBK270" s="726"/>
      <c r="BBL270" s="726"/>
      <c r="BBM270" s="726"/>
      <c r="BBN270" s="726"/>
      <c r="BBO270" s="726"/>
      <c r="BBP270" s="726"/>
      <c r="BBQ270" s="726"/>
      <c r="BBR270" s="726"/>
      <c r="BBS270" s="726"/>
      <c r="BBT270" s="726"/>
      <c r="BBU270" s="726"/>
      <c r="BBV270" s="726"/>
      <c r="BBW270" s="726"/>
      <c r="BBX270" s="726"/>
      <c r="BBY270" s="726"/>
      <c r="BBZ270" s="726"/>
      <c r="BCA270" s="726"/>
      <c r="BCB270" s="726"/>
      <c r="BCC270" s="726"/>
      <c r="BCD270" s="726"/>
      <c r="BCE270" s="726"/>
      <c r="BCF270" s="726"/>
      <c r="BCG270" s="726"/>
      <c r="BCH270" s="726"/>
      <c r="BCI270" s="726"/>
      <c r="BCJ270" s="726"/>
      <c r="BCK270" s="726"/>
      <c r="BCL270" s="726"/>
      <c r="BCM270" s="726"/>
      <c r="BCN270" s="726"/>
      <c r="BCO270" s="726"/>
      <c r="BCP270" s="726"/>
      <c r="BCQ270" s="726"/>
      <c r="BCR270" s="726"/>
      <c r="BCS270" s="726"/>
      <c r="BCT270" s="726"/>
      <c r="BCU270" s="726"/>
      <c r="BCV270" s="726"/>
      <c r="BCW270" s="726"/>
      <c r="BCX270" s="726"/>
      <c r="BCY270" s="726"/>
      <c r="BCZ270" s="726"/>
      <c r="BDA270" s="726"/>
      <c r="BDB270" s="726"/>
      <c r="BDC270" s="726"/>
      <c r="BDD270" s="726"/>
      <c r="BDE270" s="726"/>
      <c r="BDF270" s="726"/>
      <c r="BDG270" s="726"/>
      <c r="BDH270" s="726"/>
      <c r="BDI270" s="726"/>
      <c r="BDJ270" s="726"/>
      <c r="BDK270" s="726"/>
      <c r="BDL270" s="726"/>
      <c r="BDM270" s="726"/>
      <c r="BDN270" s="726"/>
      <c r="BDO270" s="726"/>
      <c r="BDP270" s="726"/>
      <c r="BDQ270" s="726"/>
      <c r="BDR270" s="726"/>
      <c r="BDS270" s="726"/>
      <c r="BDT270" s="726"/>
      <c r="BDU270" s="726"/>
      <c r="BDV270" s="726"/>
      <c r="BDW270" s="726"/>
      <c r="BDX270" s="726"/>
      <c r="BDY270" s="726"/>
      <c r="BDZ270" s="726"/>
      <c r="BEA270" s="726"/>
      <c r="BEB270" s="726"/>
      <c r="BEC270" s="726"/>
      <c r="BED270" s="726"/>
      <c r="BEE270" s="726"/>
      <c r="BEF270" s="726"/>
      <c r="BEG270" s="726"/>
      <c r="BEH270" s="726"/>
      <c r="BEI270" s="726"/>
      <c r="BEJ270" s="726"/>
      <c r="BEK270" s="726"/>
      <c r="BEL270" s="726"/>
      <c r="BEM270" s="726"/>
      <c r="BEN270" s="726"/>
      <c r="BEO270" s="726"/>
      <c r="BEP270" s="726"/>
      <c r="BEQ270" s="726"/>
      <c r="BER270" s="726"/>
      <c r="BES270" s="726"/>
      <c r="BET270" s="726"/>
      <c r="BEU270" s="726"/>
      <c r="BEV270" s="726"/>
      <c r="BEW270" s="726"/>
      <c r="BEX270" s="726"/>
      <c r="BEY270" s="726"/>
      <c r="BEZ270" s="726"/>
      <c r="BFA270" s="726"/>
      <c r="BFB270" s="726"/>
      <c r="BFC270" s="726"/>
      <c r="BFD270" s="726"/>
      <c r="BFE270" s="726"/>
      <c r="BFF270" s="726"/>
      <c r="BFG270" s="726"/>
      <c r="BFH270" s="726"/>
      <c r="BFI270" s="726"/>
      <c r="BFJ270" s="726"/>
      <c r="BFK270" s="726"/>
      <c r="BFL270" s="726"/>
      <c r="BFM270" s="726"/>
      <c r="BFN270" s="726"/>
      <c r="BFO270" s="726"/>
      <c r="BFP270" s="726"/>
      <c r="BFQ270" s="726"/>
      <c r="BFR270" s="726"/>
      <c r="BFS270" s="726"/>
      <c r="BFT270" s="726"/>
      <c r="BFU270" s="726"/>
      <c r="BFV270" s="726"/>
      <c r="BFW270" s="726"/>
      <c r="BFX270" s="726"/>
      <c r="BFY270" s="726"/>
      <c r="BFZ270" s="726"/>
      <c r="BGA270" s="726"/>
      <c r="BGB270" s="726"/>
      <c r="BGC270" s="726"/>
      <c r="BGD270" s="726"/>
      <c r="BGE270" s="726"/>
      <c r="BGF270" s="726"/>
      <c r="BGG270" s="726"/>
      <c r="BGH270" s="726"/>
      <c r="BGI270" s="726"/>
      <c r="BGJ270" s="726"/>
      <c r="BGK270" s="726"/>
      <c r="BGL270" s="726"/>
      <c r="BGM270" s="726"/>
      <c r="BGN270" s="726"/>
      <c r="BGO270" s="726"/>
      <c r="BGP270" s="726"/>
      <c r="BGQ270" s="726"/>
      <c r="BGR270" s="726"/>
      <c r="BGS270" s="726"/>
      <c r="BGT270" s="726"/>
      <c r="BGU270" s="726"/>
      <c r="BGV270" s="726"/>
      <c r="BGW270" s="726"/>
      <c r="BGX270" s="726"/>
      <c r="BGY270" s="726"/>
      <c r="BGZ270" s="726"/>
      <c r="BHA270" s="726"/>
      <c r="BHB270" s="726"/>
      <c r="BHC270" s="726"/>
      <c r="BHD270" s="726"/>
      <c r="BHE270" s="726"/>
      <c r="BHF270" s="726"/>
      <c r="BHG270" s="726"/>
      <c r="BHH270" s="726"/>
      <c r="BHI270" s="726"/>
      <c r="BHJ270" s="726"/>
      <c r="BHK270" s="726"/>
      <c r="BHL270" s="726"/>
      <c r="BHM270" s="726"/>
      <c r="BHN270" s="726"/>
      <c r="BHO270" s="726"/>
      <c r="BHP270" s="726"/>
      <c r="BHQ270" s="726"/>
      <c r="BHR270" s="726"/>
      <c r="BHS270" s="726"/>
      <c r="BHT270" s="726"/>
      <c r="BHU270" s="726"/>
      <c r="BHV270" s="726"/>
      <c r="BHW270" s="726"/>
      <c r="BHX270" s="726"/>
      <c r="BHY270" s="726"/>
      <c r="BHZ270" s="726"/>
      <c r="BIA270" s="726"/>
      <c r="BIB270" s="726"/>
      <c r="BIC270" s="726"/>
      <c r="BID270" s="726"/>
      <c r="BIE270" s="726"/>
      <c r="BIF270" s="726"/>
      <c r="BIG270" s="726"/>
      <c r="BIH270" s="726"/>
      <c r="BII270" s="726"/>
      <c r="BIJ270" s="726"/>
      <c r="BIK270" s="726"/>
      <c r="BIL270" s="726"/>
      <c r="BIM270" s="726"/>
      <c r="BIN270" s="726"/>
      <c r="BIO270" s="726"/>
      <c r="BIP270" s="726"/>
      <c r="BIQ270" s="726"/>
      <c r="BIR270" s="726"/>
      <c r="BIS270" s="726"/>
      <c r="BIT270" s="726"/>
      <c r="BIU270" s="726"/>
      <c r="BIV270" s="726"/>
      <c r="BIW270" s="726"/>
      <c r="BIX270" s="726"/>
      <c r="BIY270" s="726"/>
      <c r="BIZ270" s="726"/>
      <c r="BJA270" s="726"/>
      <c r="BJB270" s="726"/>
      <c r="BJC270" s="726"/>
      <c r="BJD270" s="726"/>
      <c r="BJE270" s="726"/>
      <c r="BJF270" s="726"/>
      <c r="BJG270" s="726"/>
      <c r="BJH270" s="726"/>
      <c r="BJI270" s="726"/>
      <c r="BJJ270" s="726"/>
      <c r="BJK270" s="726"/>
      <c r="BJL270" s="726"/>
      <c r="BJM270" s="726"/>
      <c r="BJN270" s="726"/>
      <c r="BJO270" s="726"/>
      <c r="BJP270" s="726"/>
      <c r="BJQ270" s="726"/>
      <c r="BJR270" s="726"/>
      <c r="BJS270" s="726"/>
      <c r="BJT270" s="726"/>
      <c r="BJU270" s="726"/>
      <c r="BJV270" s="726"/>
      <c r="BJW270" s="726"/>
      <c r="BJX270" s="726"/>
      <c r="BJY270" s="726"/>
      <c r="BJZ270" s="726"/>
      <c r="BKA270" s="726"/>
      <c r="BKB270" s="726"/>
      <c r="BKC270" s="726"/>
      <c r="BKD270" s="726"/>
      <c r="BKE270" s="726"/>
      <c r="BKF270" s="726"/>
      <c r="BKG270" s="726"/>
      <c r="BKH270" s="726"/>
      <c r="BKI270" s="726"/>
      <c r="BKJ270" s="726"/>
      <c r="BKK270" s="726"/>
      <c r="BKL270" s="726"/>
      <c r="BKM270" s="726"/>
      <c r="BKN270" s="726"/>
      <c r="BKO270" s="726"/>
      <c r="BKP270" s="726"/>
      <c r="BKQ270" s="726"/>
      <c r="BKR270" s="726"/>
      <c r="BKS270" s="726"/>
      <c r="BKT270" s="726"/>
      <c r="BKU270" s="726"/>
      <c r="BKV270" s="726"/>
      <c r="BKW270" s="726"/>
      <c r="BKX270" s="726"/>
      <c r="BKY270" s="726"/>
      <c r="BKZ270" s="726"/>
      <c r="BLA270" s="726"/>
      <c r="BLB270" s="726"/>
      <c r="BLC270" s="726"/>
      <c r="BLD270" s="726"/>
      <c r="BLE270" s="726"/>
      <c r="BLF270" s="726"/>
      <c r="BLG270" s="726"/>
      <c r="BLH270" s="726"/>
      <c r="BLI270" s="726"/>
      <c r="BLJ270" s="726"/>
      <c r="BLK270" s="726"/>
      <c r="BLL270" s="726"/>
      <c r="BLM270" s="726"/>
      <c r="BLN270" s="726"/>
      <c r="BLO270" s="726"/>
      <c r="BLP270" s="726"/>
      <c r="BLQ270" s="726"/>
      <c r="BLR270" s="726"/>
      <c r="BLS270" s="726"/>
      <c r="BLT270" s="726"/>
      <c r="BLU270" s="726"/>
      <c r="BLV270" s="726"/>
      <c r="BLW270" s="726"/>
      <c r="BLX270" s="726"/>
      <c r="BLY270" s="726"/>
      <c r="BLZ270" s="726"/>
      <c r="BMA270" s="726"/>
      <c r="BMB270" s="726"/>
      <c r="BMC270" s="726"/>
      <c r="BMD270" s="726"/>
      <c r="BME270" s="726"/>
      <c r="BMF270" s="726"/>
      <c r="BMG270" s="726"/>
      <c r="BMH270" s="726"/>
      <c r="BMI270" s="726"/>
      <c r="BMJ270" s="726"/>
      <c r="BMK270" s="726"/>
      <c r="BML270" s="726"/>
      <c r="BMM270" s="726"/>
      <c r="BMN270" s="726"/>
      <c r="BMO270" s="726"/>
      <c r="BMP270" s="726"/>
      <c r="BMQ270" s="726"/>
      <c r="BMR270" s="726"/>
      <c r="BMS270" s="726"/>
      <c r="BMT270" s="726"/>
      <c r="BMU270" s="726"/>
      <c r="BMV270" s="726"/>
      <c r="BMW270" s="726"/>
      <c r="BMX270" s="726"/>
      <c r="BMY270" s="726"/>
      <c r="BMZ270" s="726"/>
      <c r="BNA270" s="726"/>
      <c r="BNB270" s="726"/>
      <c r="BNC270" s="726"/>
      <c r="BND270" s="726"/>
      <c r="BNE270" s="726"/>
      <c r="BNF270" s="726"/>
      <c r="BNG270" s="726"/>
      <c r="BNH270" s="726"/>
      <c r="BNI270" s="726"/>
      <c r="BNJ270" s="726"/>
      <c r="BNK270" s="726"/>
      <c r="BNL270" s="726"/>
      <c r="BNM270" s="726"/>
      <c r="BNN270" s="726"/>
      <c r="BNO270" s="726"/>
      <c r="BNP270" s="726"/>
      <c r="BNQ270" s="726"/>
      <c r="BNR270" s="726"/>
      <c r="BNS270" s="726"/>
      <c r="BNT270" s="726"/>
      <c r="BNU270" s="726"/>
      <c r="BNV270" s="726"/>
      <c r="BNW270" s="726"/>
      <c r="BNX270" s="726"/>
      <c r="BNY270" s="726"/>
      <c r="BNZ270" s="726"/>
      <c r="BOA270" s="726"/>
      <c r="BOB270" s="726"/>
      <c r="BOC270" s="726"/>
      <c r="BOD270" s="726"/>
      <c r="BOE270" s="726"/>
      <c r="BOF270" s="726"/>
      <c r="BOG270" s="726"/>
      <c r="BOH270" s="726"/>
      <c r="BOI270" s="726"/>
      <c r="BOJ270" s="726"/>
      <c r="BOK270" s="726"/>
      <c r="BOL270" s="726"/>
      <c r="BOM270" s="726"/>
      <c r="BON270" s="726"/>
      <c r="BOO270" s="726"/>
      <c r="BOP270" s="726"/>
      <c r="BOQ270" s="726"/>
      <c r="BOR270" s="726"/>
      <c r="BOS270" s="726"/>
      <c r="BOT270" s="726"/>
      <c r="BOU270" s="726"/>
      <c r="BOV270" s="726"/>
      <c r="BOW270" s="726"/>
      <c r="BOX270" s="726"/>
      <c r="BOY270" s="726"/>
      <c r="BOZ270" s="726"/>
      <c r="BPA270" s="726"/>
      <c r="BPB270" s="726"/>
      <c r="BPC270" s="726"/>
      <c r="BPD270" s="726"/>
      <c r="BPE270" s="726"/>
      <c r="BPF270" s="726"/>
      <c r="BPG270" s="726"/>
      <c r="BPH270" s="726"/>
      <c r="BPI270" s="726"/>
      <c r="BPJ270" s="726"/>
      <c r="BPK270" s="726"/>
      <c r="BPL270" s="726"/>
      <c r="BPM270" s="726"/>
      <c r="BPN270" s="726"/>
      <c r="BPO270" s="726"/>
      <c r="BPP270" s="726"/>
      <c r="BPQ270" s="726"/>
      <c r="BPR270" s="726"/>
      <c r="BPS270" s="726"/>
      <c r="BPT270" s="726"/>
      <c r="BPU270" s="726"/>
      <c r="BPV270" s="726"/>
      <c r="BPW270" s="726"/>
      <c r="BPX270" s="726"/>
      <c r="BPY270" s="726"/>
      <c r="BPZ270" s="726"/>
      <c r="BQA270" s="726"/>
      <c r="BQB270" s="726"/>
      <c r="BQC270" s="726"/>
      <c r="BQD270" s="726"/>
      <c r="BQE270" s="726"/>
      <c r="BQF270" s="726"/>
      <c r="BQG270" s="726"/>
      <c r="BQH270" s="726"/>
      <c r="BQI270" s="726"/>
      <c r="BQJ270" s="726"/>
      <c r="BQK270" s="726"/>
      <c r="BQL270" s="726"/>
      <c r="BQM270" s="726"/>
      <c r="BQN270" s="726"/>
      <c r="BQO270" s="726"/>
      <c r="BQP270" s="726"/>
      <c r="BQQ270" s="726"/>
      <c r="BQR270" s="726"/>
      <c r="BQS270" s="726"/>
      <c r="BQT270" s="726"/>
      <c r="BQU270" s="726"/>
      <c r="BQV270" s="726"/>
      <c r="BQW270" s="726"/>
      <c r="BQX270" s="726"/>
      <c r="BQY270" s="726"/>
      <c r="BQZ270" s="726"/>
      <c r="BRA270" s="726"/>
      <c r="BRB270" s="726"/>
      <c r="BRC270" s="726"/>
      <c r="BRD270" s="726"/>
      <c r="BRE270" s="726"/>
      <c r="BRF270" s="726"/>
      <c r="BRG270" s="726"/>
      <c r="BRH270" s="726"/>
      <c r="BRI270" s="726"/>
      <c r="BRJ270" s="726"/>
      <c r="BRK270" s="726"/>
      <c r="BRL270" s="726"/>
      <c r="BRM270" s="726"/>
      <c r="BRN270" s="726"/>
      <c r="BRO270" s="726"/>
      <c r="BRP270" s="726"/>
      <c r="BRQ270" s="726"/>
      <c r="BRR270" s="726"/>
      <c r="BRS270" s="726"/>
      <c r="BRT270" s="726"/>
      <c r="BRU270" s="726"/>
      <c r="BRV270" s="726"/>
      <c r="BRW270" s="726"/>
      <c r="BRX270" s="726"/>
      <c r="BRY270" s="726"/>
      <c r="BRZ270" s="726"/>
      <c r="BSA270" s="726"/>
      <c r="BSB270" s="726"/>
      <c r="BSC270" s="726"/>
      <c r="BSD270" s="726"/>
      <c r="BSE270" s="726"/>
      <c r="BSF270" s="726"/>
      <c r="BSG270" s="726"/>
      <c r="BSH270" s="726"/>
      <c r="BSI270" s="726"/>
      <c r="BSJ270" s="726"/>
      <c r="BSK270" s="726"/>
      <c r="BSL270" s="726"/>
      <c r="BSM270" s="726"/>
      <c r="BSN270" s="726"/>
      <c r="BSO270" s="726"/>
      <c r="BSP270" s="726"/>
      <c r="BSQ270" s="726"/>
      <c r="BSR270" s="726"/>
      <c r="BSS270" s="726"/>
      <c r="BST270" s="726"/>
      <c r="BSU270" s="726"/>
      <c r="BSV270" s="726"/>
      <c r="BSW270" s="726"/>
      <c r="BSX270" s="726"/>
      <c r="BSY270" s="726"/>
      <c r="BSZ270" s="726"/>
      <c r="BTA270" s="726"/>
      <c r="BTB270" s="726"/>
      <c r="BTC270" s="726"/>
      <c r="BTD270" s="726"/>
      <c r="BTE270" s="726"/>
      <c r="BTF270" s="726"/>
      <c r="BTG270" s="726"/>
      <c r="BTH270" s="726"/>
      <c r="BTI270" s="726"/>
      <c r="BTJ270" s="726"/>
      <c r="BTK270" s="726"/>
      <c r="BTL270" s="726"/>
      <c r="BTM270" s="726"/>
      <c r="BTN270" s="726"/>
      <c r="BTO270" s="726"/>
      <c r="BTP270" s="726"/>
      <c r="BTQ270" s="726"/>
      <c r="BTR270" s="726"/>
      <c r="BTS270" s="726"/>
      <c r="BTT270" s="726"/>
      <c r="BTU270" s="726"/>
      <c r="BTV270" s="726"/>
      <c r="BTW270" s="726"/>
      <c r="BTX270" s="726"/>
      <c r="BTY270" s="726"/>
      <c r="BTZ270" s="726"/>
      <c r="BUA270" s="726"/>
      <c r="BUB270" s="726"/>
      <c r="BUC270" s="726"/>
      <c r="BUD270" s="726"/>
      <c r="BUE270" s="726"/>
      <c r="BUF270" s="726"/>
      <c r="BUG270" s="726"/>
      <c r="BUH270" s="726"/>
      <c r="BUI270" s="726"/>
      <c r="BUJ270" s="726"/>
      <c r="BUK270" s="726"/>
      <c r="BUL270" s="726"/>
      <c r="BUM270" s="726"/>
      <c r="BUN270" s="726"/>
      <c r="BUO270" s="726"/>
      <c r="BUP270" s="726"/>
      <c r="BUQ270" s="726"/>
      <c r="BUR270" s="726"/>
      <c r="BUS270" s="726"/>
      <c r="BUT270" s="726"/>
      <c r="BUU270" s="726"/>
      <c r="BUV270" s="726"/>
      <c r="BUW270" s="726"/>
      <c r="BUX270" s="726"/>
      <c r="BUY270" s="726"/>
      <c r="BUZ270" s="726"/>
      <c r="BVA270" s="726"/>
      <c r="BVB270" s="726"/>
      <c r="BVC270" s="726"/>
      <c r="BVD270" s="726"/>
      <c r="BVE270" s="726"/>
      <c r="BVF270" s="726"/>
      <c r="BVG270" s="726"/>
      <c r="BVH270" s="726"/>
      <c r="BVI270" s="726"/>
      <c r="BVJ270" s="726"/>
      <c r="BVK270" s="726"/>
      <c r="BVL270" s="726"/>
      <c r="BVM270" s="726"/>
      <c r="BVN270" s="726"/>
      <c r="BVO270" s="726"/>
      <c r="BVP270" s="726"/>
      <c r="BVQ270" s="726"/>
      <c r="BVR270" s="726"/>
      <c r="BVS270" s="726"/>
      <c r="BVT270" s="726"/>
      <c r="BVU270" s="726"/>
      <c r="BVV270" s="726"/>
      <c r="BVW270" s="726"/>
      <c r="BVX270" s="726"/>
      <c r="BVY270" s="726"/>
      <c r="BVZ270" s="726"/>
      <c r="BWA270" s="726"/>
      <c r="BWB270" s="726"/>
      <c r="BWC270" s="726"/>
      <c r="BWD270" s="726"/>
      <c r="BWE270" s="726"/>
      <c r="BWF270" s="726"/>
      <c r="BWG270" s="726"/>
      <c r="BWH270" s="726"/>
      <c r="BWI270" s="726"/>
      <c r="BWJ270" s="726"/>
      <c r="BWK270" s="726"/>
      <c r="BWL270" s="726"/>
      <c r="BWM270" s="726"/>
      <c r="BWN270" s="726"/>
      <c r="BWO270" s="726"/>
      <c r="BWP270" s="726"/>
      <c r="BWQ270" s="726"/>
      <c r="BWR270" s="726"/>
      <c r="BWS270" s="726"/>
      <c r="BWT270" s="726"/>
      <c r="BWU270" s="726"/>
      <c r="BWV270" s="726"/>
      <c r="BWW270" s="726"/>
      <c r="BWX270" s="726"/>
      <c r="BWY270" s="726"/>
      <c r="BWZ270" s="726"/>
      <c r="BXA270" s="726"/>
      <c r="BXB270" s="726"/>
      <c r="BXC270" s="726"/>
      <c r="BXD270" s="726"/>
      <c r="BXE270" s="726"/>
      <c r="BXF270" s="726"/>
      <c r="BXG270" s="726"/>
      <c r="BXH270" s="726"/>
      <c r="BXI270" s="726"/>
      <c r="BXJ270" s="726"/>
      <c r="BXK270" s="726"/>
      <c r="BXL270" s="726"/>
      <c r="BXM270" s="726"/>
      <c r="BXN270" s="726"/>
      <c r="BXO270" s="726"/>
      <c r="BXP270" s="726"/>
      <c r="BXQ270" s="726"/>
      <c r="BXR270" s="726"/>
      <c r="BXS270" s="726"/>
      <c r="BXT270" s="726"/>
      <c r="BXU270" s="726"/>
      <c r="BXV270" s="726"/>
      <c r="BXW270" s="726"/>
      <c r="BXX270" s="726"/>
      <c r="BXY270" s="726"/>
      <c r="BXZ270" s="726"/>
      <c r="BYA270" s="726"/>
      <c r="BYB270" s="726"/>
      <c r="BYC270" s="726"/>
      <c r="BYD270" s="726"/>
      <c r="BYE270" s="726"/>
      <c r="BYF270" s="726"/>
      <c r="BYG270" s="726"/>
      <c r="BYH270" s="726"/>
      <c r="BYI270" s="726"/>
      <c r="BYJ270" s="726"/>
      <c r="BYK270" s="726"/>
      <c r="BYL270" s="726"/>
      <c r="BYM270" s="726"/>
      <c r="BYN270" s="726"/>
      <c r="BYO270" s="726"/>
      <c r="BYP270" s="726"/>
      <c r="BYQ270" s="726"/>
      <c r="BYR270" s="726"/>
      <c r="BYS270" s="726"/>
      <c r="BYT270" s="726"/>
      <c r="BYU270" s="726"/>
      <c r="BYV270" s="726"/>
      <c r="BYW270" s="726"/>
      <c r="BYX270" s="726"/>
      <c r="BYY270" s="726"/>
      <c r="BYZ270" s="726"/>
      <c r="BZA270" s="726"/>
      <c r="BZB270" s="726"/>
      <c r="BZC270" s="726"/>
      <c r="BZD270" s="726"/>
      <c r="BZE270" s="726"/>
      <c r="BZF270" s="726"/>
      <c r="BZG270" s="726"/>
      <c r="BZH270" s="726"/>
      <c r="BZI270" s="726"/>
      <c r="BZJ270" s="726"/>
      <c r="BZK270" s="726"/>
      <c r="BZL270" s="726"/>
      <c r="BZM270" s="726"/>
      <c r="BZN270" s="726"/>
      <c r="BZO270" s="726"/>
      <c r="BZP270" s="726"/>
      <c r="BZQ270" s="726"/>
      <c r="BZR270" s="726"/>
      <c r="BZS270" s="726"/>
      <c r="BZT270" s="726"/>
      <c r="BZU270" s="726"/>
      <c r="BZV270" s="726"/>
      <c r="BZW270" s="726"/>
      <c r="BZX270" s="726"/>
      <c r="BZY270" s="726"/>
      <c r="BZZ270" s="726"/>
      <c r="CAA270" s="726"/>
      <c r="CAB270" s="726"/>
      <c r="CAC270" s="726"/>
      <c r="CAD270" s="726"/>
      <c r="CAE270" s="726"/>
      <c r="CAF270" s="726"/>
      <c r="CAG270" s="726"/>
      <c r="CAH270" s="726"/>
      <c r="CAI270" s="726"/>
      <c r="CAJ270" s="726"/>
      <c r="CAK270" s="726"/>
      <c r="CAL270" s="726"/>
      <c r="CAM270" s="726"/>
      <c r="CAN270" s="726"/>
      <c r="CAO270" s="726"/>
      <c r="CAP270" s="726"/>
      <c r="CAQ270" s="726"/>
      <c r="CAR270" s="726"/>
      <c r="CAS270" s="726"/>
      <c r="CAT270" s="726"/>
      <c r="CAU270" s="726"/>
      <c r="CAV270" s="726"/>
      <c r="CAW270" s="726"/>
      <c r="CAX270" s="726"/>
      <c r="CAY270" s="726"/>
      <c r="CAZ270" s="726"/>
      <c r="CBA270" s="726"/>
      <c r="CBB270" s="726"/>
      <c r="CBC270" s="726"/>
      <c r="CBD270" s="726"/>
      <c r="CBE270" s="726"/>
      <c r="CBF270" s="726"/>
      <c r="CBG270" s="726"/>
      <c r="CBH270" s="726"/>
      <c r="CBI270" s="726"/>
      <c r="CBJ270" s="726"/>
      <c r="CBK270" s="726"/>
      <c r="CBL270" s="726"/>
      <c r="CBM270" s="726"/>
      <c r="CBN270" s="726"/>
      <c r="CBO270" s="726"/>
      <c r="CBP270" s="726"/>
      <c r="CBQ270" s="726"/>
      <c r="CBR270" s="726"/>
      <c r="CBS270" s="726"/>
      <c r="CBT270" s="726"/>
      <c r="CBU270" s="726"/>
      <c r="CBV270" s="726"/>
      <c r="CBW270" s="726"/>
      <c r="CBX270" s="726"/>
      <c r="CBY270" s="726"/>
      <c r="CBZ270" s="726"/>
      <c r="CCA270" s="726"/>
      <c r="CCB270" s="726"/>
      <c r="CCC270" s="726"/>
      <c r="CCD270" s="726"/>
      <c r="CCE270" s="726"/>
      <c r="CCF270" s="726"/>
      <c r="CCG270" s="726"/>
      <c r="CCH270" s="726"/>
      <c r="CCI270" s="726"/>
      <c r="CCJ270" s="726"/>
      <c r="CCK270" s="726"/>
      <c r="CCL270" s="726"/>
      <c r="CCM270" s="726"/>
      <c r="CCN270" s="726"/>
      <c r="CCO270" s="726"/>
      <c r="CCP270" s="726"/>
      <c r="CCQ270" s="726"/>
      <c r="CCR270" s="726"/>
      <c r="CCS270" s="726"/>
      <c r="CCT270" s="726"/>
      <c r="CCU270" s="726"/>
      <c r="CCV270" s="726"/>
      <c r="CCW270" s="726"/>
      <c r="CCX270" s="726"/>
      <c r="CCY270" s="726"/>
      <c r="CCZ270" s="726"/>
      <c r="CDA270" s="726"/>
      <c r="CDB270" s="726"/>
      <c r="CDC270" s="726"/>
      <c r="CDD270" s="726"/>
      <c r="CDE270" s="726"/>
      <c r="CDF270" s="726"/>
      <c r="CDG270" s="726"/>
      <c r="CDH270" s="726"/>
      <c r="CDI270" s="726"/>
      <c r="CDJ270" s="726"/>
      <c r="CDK270" s="726"/>
      <c r="CDL270" s="726"/>
      <c r="CDM270" s="726"/>
      <c r="CDN270" s="726"/>
      <c r="CDO270" s="726"/>
      <c r="CDP270" s="726"/>
      <c r="CDQ270" s="726"/>
      <c r="CDR270" s="726"/>
      <c r="CDS270" s="726"/>
      <c r="CDT270" s="726"/>
      <c r="CDU270" s="726"/>
      <c r="CDV270" s="726"/>
      <c r="CDW270" s="726"/>
      <c r="CDX270" s="726"/>
      <c r="CDY270" s="726"/>
      <c r="CDZ270" s="726"/>
      <c r="CEA270" s="726"/>
      <c r="CEB270" s="726"/>
      <c r="CEC270" s="726"/>
      <c r="CED270" s="726"/>
      <c r="CEE270" s="726"/>
      <c r="CEF270" s="726"/>
      <c r="CEG270" s="726"/>
      <c r="CEH270" s="726"/>
      <c r="CEI270" s="726"/>
      <c r="CEJ270" s="726"/>
      <c r="CEK270" s="726"/>
      <c r="CEL270" s="726"/>
      <c r="CEM270" s="726"/>
      <c r="CEN270" s="726"/>
      <c r="CEO270" s="726"/>
      <c r="CEP270" s="726"/>
      <c r="CEQ270" s="726"/>
      <c r="CER270" s="726"/>
      <c r="CES270" s="726"/>
      <c r="CET270" s="726"/>
      <c r="CEU270" s="726"/>
      <c r="CEV270" s="726"/>
      <c r="CEW270" s="726"/>
      <c r="CEX270" s="726"/>
      <c r="CEY270" s="726"/>
      <c r="CEZ270" s="726"/>
      <c r="CFA270" s="726"/>
      <c r="CFB270" s="726"/>
      <c r="CFC270" s="726"/>
      <c r="CFD270" s="726"/>
      <c r="CFE270" s="726"/>
      <c r="CFF270" s="726"/>
      <c r="CFG270" s="726"/>
      <c r="CFH270" s="726"/>
      <c r="CFI270" s="726"/>
      <c r="CFJ270" s="726"/>
      <c r="CFK270" s="726"/>
      <c r="CFL270" s="726"/>
      <c r="CFM270" s="726"/>
      <c r="CFN270" s="726"/>
      <c r="CFO270" s="726"/>
      <c r="CFP270" s="726"/>
      <c r="CFQ270" s="726"/>
      <c r="CFR270" s="726"/>
      <c r="CFS270" s="726"/>
      <c r="CFT270" s="726"/>
      <c r="CFU270" s="726"/>
      <c r="CFV270" s="726"/>
      <c r="CFW270" s="726"/>
      <c r="CFX270" s="726"/>
      <c r="CFY270" s="726"/>
      <c r="CFZ270" s="726"/>
      <c r="CGA270" s="726"/>
      <c r="CGB270" s="726"/>
      <c r="CGC270" s="726"/>
      <c r="CGD270" s="726"/>
      <c r="CGE270" s="726"/>
      <c r="CGF270" s="726"/>
      <c r="CGG270" s="726"/>
      <c r="CGH270" s="726"/>
      <c r="CGI270" s="726"/>
      <c r="CGJ270" s="726"/>
      <c r="CGK270" s="726"/>
      <c r="CGL270" s="726"/>
      <c r="CGM270" s="726"/>
      <c r="CGN270" s="726"/>
      <c r="CGO270" s="726"/>
      <c r="CGP270" s="726"/>
      <c r="CGQ270" s="726"/>
      <c r="CGR270" s="726"/>
      <c r="CGS270" s="726"/>
      <c r="CGT270" s="726"/>
      <c r="CGU270" s="726"/>
      <c r="CGV270" s="726"/>
      <c r="CGW270" s="726"/>
      <c r="CGX270" s="726"/>
      <c r="CGY270" s="726"/>
      <c r="CGZ270" s="726"/>
      <c r="CHA270" s="726"/>
      <c r="CHB270" s="726"/>
      <c r="CHC270" s="726"/>
      <c r="CHD270" s="726"/>
      <c r="CHE270" s="726"/>
      <c r="CHF270" s="726"/>
      <c r="CHG270" s="726"/>
      <c r="CHH270" s="726"/>
      <c r="CHI270" s="726"/>
      <c r="CHJ270" s="726"/>
      <c r="CHK270" s="726"/>
      <c r="CHL270" s="726"/>
      <c r="CHM270" s="726"/>
      <c r="CHN270" s="726"/>
      <c r="CHO270" s="726"/>
      <c r="CHP270" s="726"/>
      <c r="CHQ270" s="726"/>
      <c r="CHR270" s="726"/>
      <c r="CHS270" s="726"/>
      <c r="CHT270" s="726"/>
      <c r="CHU270" s="726"/>
      <c r="CHV270" s="726"/>
      <c r="CHW270" s="726"/>
      <c r="CHX270" s="726"/>
      <c r="CHY270" s="726"/>
      <c r="CHZ270" s="726"/>
      <c r="CIA270" s="726"/>
      <c r="CIB270" s="726"/>
      <c r="CIC270" s="726"/>
      <c r="CID270" s="726"/>
      <c r="CIE270" s="726"/>
      <c r="CIF270" s="726"/>
      <c r="CIG270" s="726"/>
      <c r="CIH270" s="726"/>
      <c r="CII270" s="726"/>
      <c r="CIJ270" s="726"/>
      <c r="CIK270" s="726"/>
      <c r="CIL270" s="726"/>
      <c r="CIM270" s="726"/>
      <c r="CIN270" s="726"/>
      <c r="CIO270" s="726"/>
      <c r="CIP270" s="726"/>
      <c r="CIQ270" s="726"/>
      <c r="CIR270" s="726"/>
      <c r="CIS270" s="726"/>
      <c r="CIT270" s="726"/>
      <c r="CIU270" s="726"/>
      <c r="CIV270" s="726"/>
      <c r="CIW270" s="726"/>
      <c r="CIX270" s="726"/>
      <c r="CIY270" s="726"/>
      <c r="CIZ270" s="726"/>
      <c r="CJA270" s="726"/>
      <c r="CJB270" s="726"/>
      <c r="CJC270" s="726"/>
      <c r="CJD270" s="726"/>
      <c r="CJE270" s="726"/>
      <c r="CJF270" s="726"/>
      <c r="CJG270" s="726"/>
      <c r="CJH270" s="726"/>
      <c r="CJI270" s="726"/>
      <c r="CJJ270" s="726"/>
      <c r="CJK270" s="726"/>
      <c r="CJL270" s="726"/>
      <c r="CJM270" s="726"/>
      <c r="CJN270" s="726"/>
      <c r="CJO270" s="726"/>
      <c r="CJP270" s="726"/>
      <c r="CJQ270" s="726"/>
      <c r="CJR270" s="726"/>
      <c r="CJS270" s="726"/>
      <c r="CJT270" s="726"/>
      <c r="CJU270" s="726"/>
      <c r="CJV270" s="726"/>
      <c r="CJW270" s="726"/>
      <c r="CJX270" s="726"/>
      <c r="CJY270" s="726"/>
      <c r="CJZ270" s="726"/>
      <c r="CKA270" s="726"/>
      <c r="CKB270" s="726"/>
      <c r="CKC270" s="726"/>
      <c r="CKD270" s="726"/>
      <c r="CKE270" s="726"/>
      <c r="CKF270" s="726"/>
      <c r="CKG270" s="726"/>
      <c r="CKH270" s="726"/>
      <c r="CKI270" s="726"/>
      <c r="CKJ270" s="726"/>
      <c r="CKK270" s="726"/>
      <c r="CKL270" s="726"/>
      <c r="CKM270" s="726"/>
      <c r="CKN270" s="726"/>
      <c r="CKO270" s="726"/>
      <c r="CKP270" s="726"/>
      <c r="CKQ270" s="726"/>
      <c r="CKR270" s="726"/>
      <c r="CKS270" s="726"/>
      <c r="CKT270" s="726"/>
      <c r="CKU270" s="726"/>
      <c r="CKV270" s="726"/>
      <c r="CKW270" s="726"/>
      <c r="CKX270" s="726"/>
      <c r="CKY270" s="726"/>
      <c r="CKZ270" s="726"/>
      <c r="CLA270" s="726"/>
      <c r="CLB270" s="726"/>
      <c r="CLC270" s="726"/>
      <c r="CLD270" s="726"/>
      <c r="CLE270" s="726"/>
      <c r="CLF270" s="726"/>
      <c r="CLG270" s="726"/>
      <c r="CLH270" s="726"/>
      <c r="CLI270" s="726"/>
      <c r="CLJ270" s="726"/>
      <c r="CLK270" s="726"/>
      <c r="CLL270" s="726"/>
      <c r="CLM270" s="726"/>
      <c r="CLN270" s="726"/>
      <c r="CLO270" s="726"/>
      <c r="CLP270" s="726"/>
      <c r="CLQ270" s="726"/>
      <c r="CLR270" s="726"/>
      <c r="CLS270" s="726"/>
      <c r="CLT270" s="726"/>
      <c r="CLU270" s="726"/>
      <c r="CLV270" s="726"/>
      <c r="CLW270" s="726"/>
      <c r="CLX270" s="726"/>
      <c r="CLY270" s="726"/>
      <c r="CLZ270" s="726"/>
      <c r="CMA270" s="726"/>
      <c r="CMB270" s="726"/>
      <c r="CMC270" s="726"/>
      <c r="CMD270" s="726"/>
      <c r="CME270" s="726"/>
      <c r="CMF270" s="726"/>
      <c r="CMG270" s="726"/>
      <c r="CMH270" s="726"/>
      <c r="CMI270" s="726"/>
      <c r="CMJ270" s="726"/>
      <c r="CMK270" s="726"/>
      <c r="CML270" s="726"/>
      <c r="CMM270" s="726"/>
      <c r="CMN270" s="726"/>
      <c r="CMO270" s="726"/>
      <c r="CMP270" s="726"/>
      <c r="CMQ270" s="726"/>
      <c r="CMR270" s="726"/>
      <c r="CMS270" s="726"/>
      <c r="CMT270" s="726"/>
      <c r="CMU270" s="726"/>
      <c r="CMV270" s="726"/>
      <c r="CMW270" s="726"/>
      <c r="CMX270" s="726"/>
      <c r="CMY270" s="726"/>
      <c r="CMZ270" s="726"/>
      <c r="CNA270" s="726"/>
      <c r="CNB270" s="726"/>
      <c r="CNC270" s="726"/>
      <c r="CND270" s="726"/>
      <c r="CNE270" s="726"/>
      <c r="CNF270" s="726"/>
      <c r="CNG270" s="726"/>
      <c r="CNH270" s="726"/>
      <c r="CNI270" s="726"/>
      <c r="CNJ270" s="726"/>
      <c r="CNK270" s="726"/>
      <c r="CNL270" s="726"/>
      <c r="CNM270" s="726"/>
      <c r="CNN270" s="726"/>
      <c r="CNO270" s="726"/>
      <c r="CNP270" s="726"/>
      <c r="CNQ270" s="726"/>
      <c r="CNR270" s="726"/>
      <c r="CNS270" s="726"/>
      <c r="CNT270" s="726"/>
      <c r="CNU270" s="726"/>
      <c r="CNV270" s="726"/>
      <c r="CNW270" s="726"/>
      <c r="CNX270" s="726"/>
      <c r="CNY270" s="726"/>
      <c r="CNZ270" s="726"/>
      <c r="COA270" s="726"/>
      <c r="COB270" s="726"/>
      <c r="COC270" s="726"/>
      <c r="COD270" s="726"/>
      <c r="COE270" s="726"/>
      <c r="COF270" s="726"/>
      <c r="COG270" s="726"/>
      <c r="COH270" s="726"/>
      <c r="COI270" s="726"/>
      <c r="COJ270" s="726"/>
      <c r="COK270" s="726"/>
      <c r="COL270" s="726"/>
      <c r="COM270" s="726"/>
      <c r="CON270" s="726"/>
      <c r="COO270" s="726"/>
      <c r="COP270" s="726"/>
      <c r="COQ270" s="726"/>
      <c r="COR270" s="726"/>
      <c r="COS270" s="726"/>
      <c r="COT270" s="726"/>
      <c r="COU270" s="726"/>
      <c r="COV270" s="726"/>
      <c r="COW270" s="726"/>
      <c r="COX270" s="726"/>
      <c r="COY270" s="726"/>
      <c r="COZ270" s="726"/>
      <c r="CPA270" s="726"/>
      <c r="CPB270" s="726"/>
      <c r="CPC270" s="726"/>
      <c r="CPD270" s="726"/>
      <c r="CPE270" s="726"/>
      <c r="CPF270" s="726"/>
      <c r="CPG270" s="726"/>
      <c r="CPH270" s="726"/>
      <c r="CPI270" s="726"/>
      <c r="CPJ270" s="726"/>
      <c r="CPK270" s="726"/>
      <c r="CPL270" s="726"/>
      <c r="CPM270" s="726"/>
      <c r="CPN270" s="726"/>
      <c r="CPO270" s="726"/>
      <c r="CPP270" s="726"/>
      <c r="CPQ270" s="726"/>
      <c r="CPR270" s="726"/>
      <c r="CPS270" s="726"/>
      <c r="CPT270" s="726"/>
      <c r="CPU270" s="726"/>
      <c r="CPV270" s="726"/>
      <c r="CPW270" s="726"/>
      <c r="CPX270" s="726"/>
      <c r="CPY270" s="726"/>
      <c r="CPZ270" s="726"/>
      <c r="CQA270" s="726"/>
      <c r="CQB270" s="726"/>
      <c r="CQC270" s="726"/>
      <c r="CQD270" s="726"/>
      <c r="CQE270" s="726"/>
      <c r="CQF270" s="726"/>
      <c r="CQG270" s="726"/>
      <c r="CQH270" s="726"/>
      <c r="CQI270" s="726"/>
      <c r="CQJ270" s="726"/>
      <c r="CQK270" s="726"/>
      <c r="CQL270" s="726"/>
      <c r="CQM270" s="726"/>
      <c r="CQN270" s="726"/>
      <c r="CQO270" s="726"/>
      <c r="CQP270" s="726"/>
      <c r="CQQ270" s="726"/>
      <c r="CQR270" s="726"/>
      <c r="CQS270" s="726"/>
      <c r="CQT270" s="726"/>
      <c r="CQU270" s="726"/>
      <c r="CQV270" s="726"/>
      <c r="CQW270" s="726"/>
      <c r="CQX270" s="726"/>
      <c r="CQY270" s="726"/>
      <c r="CQZ270" s="726"/>
      <c r="CRA270" s="726"/>
      <c r="CRB270" s="726"/>
      <c r="CRC270" s="726"/>
      <c r="CRD270" s="726"/>
      <c r="CRE270" s="726"/>
      <c r="CRF270" s="726"/>
      <c r="CRG270" s="726"/>
      <c r="CRH270" s="726"/>
      <c r="CRI270" s="726"/>
      <c r="CRJ270" s="726"/>
      <c r="CRK270" s="726"/>
      <c r="CRL270" s="726"/>
      <c r="CRM270" s="726"/>
      <c r="CRN270" s="726"/>
      <c r="CRO270" s="726"/>
      <c r="CRP270" s="726"/>
      <c r="CRQ270" s="726"/>
      <c r="CRR270" s="726"/>
      <c r="CRS270" s="726"/>
      <c r="CRT270" s="726"/>
      <c r="CRU270" s="726"/>
      <c r="CRV270" s="726"/>
      <c r="CRW270" s="726"/>
      <c r="CRX270" s="726"/>
      <c r="CRY270" s="726"/>
      <c r="CRZ270" s="726"/>
      <c r="CSA270" s="726"/>
      <c r="CSB270" s="726"/>
      <c r="CSC270" s="726"/>
      <c r="CSD270" s="726"/>
      <c r="CSE270" s="726"/>
      <c r="CSF270" s="726"/>
      <c r="CSG270" s="726"/>
      <c r="CSH270" s="726"/>
      <c r="CSI270" s="726"/>
      <c r="CSJ270" s="726"/>
      <c r="CSK270" s="726"/>
      <c r="CSL270" s="726"/>
      <c r="CSM270" s="726"/>
      <c r="CSN270" s="726"/>
      <c r="CSO270" s="726"/>
      <c r="CSP270" s="726"/>
      <c r="CSQ270" s="726"/>
      <c r="CSR270" s="726"/>
      <c r="CSS270" s="726"/>
      <c r="CST270" s="726"/>
      <c r="CSU270" s="726"/>
      <c r="CSV270" s="726"/>
      <c r="CSW270" s="726"/>
      <c r="CSX270" s="726"/>
      <c r="CSY270" s="726"/>
      <c r="CSZ270" s="726"/>
      <c r="CTA270" s="726"/>
      <c r="CTB270" s="726"/>
      <c r="CTC270" s="726"/>
      <c r="CTD270" s="726"/>
      <c r="CTE270" s="726"/>
      <c r="CTF270" s="726"/>
      <c r="CTG270" s="726"/>
      <c r="CTH270" s="726"/>
      <c r="CTI270" s="726"/>
      <c r="CTJ270" s="726"/>
      <c r="CTK270" s="726"/>
      <c r="CTL270" s="726"/>
      <c r="CTM270" s="726"/>
      <c r="CTN270" s="726"/>
      <c r="CTO270" s="726"/>
      <c r="CTP270" s="726"/>
      <c r="CTQ270" s="726"/>
      <c r="CTR270" s="726"/>
      <c r="CTS270" s="726"/>
      <c r="CTT270" s="726"/>
      <c r="CTU270" s="726"/>
      <c r="CTV270" s="726"/>
      <c r="CTW270" s="726"/>
      <c r="CTX270" s="726"/>
      <c r="CTY270" s="726"/>
      <c r="CTZ270" s="726"/>
      <c r="CUA270" s="726"/>
      <c r="CUB270" s="726"/>
      <c r="CUC270" s="726"/>
      <c r="CUD270" s="726"/>
      <c r="CUE270" s="726"/>
      <c r="CUF270" s="726"/>
      <c r="CUG270" s="726"/>
      <c r="CUH270" s="726"/>
      <c r="CUI270" s="726"/>
      <c r="CUJ270" s="726"/>
      <c r="CUK270" s="726"/>
      <c r="CUL270" s="726"/>
      <c r="CUM270" s="726"/>
      <c r="CUN270" s="726"/>
      <c r="CUO270" s="726"/>
      <c r="CUP270" s="726"/>
      <c r="CUQ270" s="726"/>
      <c r="CUR270" s="726"/>
      <c r="CUS270" s="726"/>
      <c r="CUT270" s="726"/>
      <c r="CUU270" s="726"/>
      <c r="CUV270" s="726"/>
      <c r="CUW270" s="726"/>
      <c r="CUX270" s="726"/>
      <c r="CUY270" s="726"/>
      <c r="CUZ270" s="726"/>
      <c r="CVA270" s="726"/>
      <c r="CVB270" s="726"/>
      <c r="CVC270" s="726"/>
      <c r="CVD270" s="726"/>
      <c r="CVE270" s="726"/>
      <c r="CVF270" s="726"/>
      <c r="CVG270" s="726"/>
      <c r="CVH270" s="726"/>
      <c r="CVI270" s="726"/>
      <c r="CVJ270" s="726"/>
      <c r="CVK270" s="726"/>
      <c r="CVL270" s="726"/>
      <c r="CVM270" s="726"/>
      <c r="CVN270" s="726"/>
      <c r="CVO270" s="726"/>
      <c r="CVP270" s="726"/>
      <c r="CVQ270" s="726"/>
      <c r="CVR270" s="726"/>
      <c r="CVS270" s="726"/>
      <c r="CVT270" s="726"/>
      <c r="CVU270" s="726"/>
      <c r="CVV270" s="726"/>
      <c r="CVW270" s="726"/>
      <c r="CVX270" s="726"/>
      <c r="CVY270" s="726"/>
      <c r="CVZ270" s="726"/>
      <c r="CWA270" s="726"/>
      <c r="CWB270" s="726"/>
      <c r="CWC270" s="726"/>
      <c r="CWD270" s="726"/>
      <c r="CWE270" s="726"/>
      <c r="CWF270" s="726"/>
      <c r="CWG270" s="726"/>
      <c r="CWH270" s="726"/>
      <c r="CWI270" s="726"/>
      <c r="CWJ270" s="726"/>
      <c r="CWK270" s="726"/>
      <c r="CWL270" s="726"/>
      <c r="CWM270" s="726"/>
      <c r="CWN270" s="726"/>
      <c r="CWO270" s="726"/>
      <c r="CWP270" s="726"/>
      <c r="CWQ270" s="726"/>
      <c r="CWR270" s="726"/>
      <c r="CWS270" s="726"/>
      <c r="CWT270" s="726"/>
      <c r="CWU270" s="726"/>
      <c r="CWV270" s="726"/>
      <c r="CWW270" s="726"/>
      <c r="CWX270" s="726"/>
      <c r="CWY270" s="726"/>
      <c r="CWZ270" s="726"/>
      <c r="CXA270" s="726"/>
      <c r="CXB270" s="726"/>
      <c r="CXC270" s="726"/>
      <c r="CXD270" s="726"/>
      <c r="CXE270" s="726"/>
      <c r="CXF270" s="726"/>
      <c r="CXG270" s="726"/>
      <c r="CXH270" s="726"/>
      <c r="CXI270" s="726"/>
      <c r="CXJ270" s="726"/>
      <c r="CXK270" s="726"/>
      <c r="CXL270" s="726"/>
      <c r="CXM270" s="726"/>
      <c r="CXN270" s="726"/>
      <c r="CXO270" s="726"/>
      <c r="CXP270" s="726"/>
      <c r="CXQ270" s="726"/>
      <c r="CXR270" s="726"/>
      <c r="CXS270" s="726"/>
      <c r="CXT270" s="726"/>
      <c r="CXU270" s="726"/>
      <c r="CXV270" s="726"/>
      <c r="CXW270" s="726"/>
      <c r="CXX270" s="726"/>
      <c r="CXY270" s="726"/>
      <c r="CXZ270" s="726"/>
      <c r="CYA270" s="726"/>
      <c r="CYB270" s="726"/>
      <c r="CYC270" s="726"/>
      <c r="CYD270" s="726"/>
      <c r="CYE270" s="726"/>
      <c r="CYF270" s="726"/>
      <c r="CYG270" s="726"/>
      <c r="CYH270" s="726"/>
      <c r="CYI270" s="726"/>
      <c r="CYJ270" s="726"/>
      <c r="CYK270" s="726"/>
      <c r="CYL270" s="726"/>
      <c r="CYM270" s="726"/>
      <c r="CYN270" s="726"/>
      <c r="CYO270" s="726"/>
      <c r="CYP270" s="726"/>
      <c r="CYQ270" s="726"/>
      <c r="CYR270" s="726"/>
      <c r="CYS270" s="726"/>
      <c r="CYT270" s="726"/>
      <c r="CYU270" s="726"/>
      <c r="CYV270" s="726"/>
      <c r="CYW270" s="726"/>
      <c r="CYX270" s="726"/>
      <c r="CYY270" s="726"/>
      <c r="CYZ270" s="726"/>
      <c r="CZA270" s="726"/>
      <c r="CZB270" s="726"/>
      <c r="CZC270" s="726"/>
      <c r="CZD270" s="726"/>
      <c r="CZE270" s="726"/>
      <c r="CZF270" s="726"/>
      <c r="CZG270" s="726"/>
      <c r="CZH270" s="726"/>
      <c r="CZI270" s="726"/>
      <c r="CZJ270" s="726"/>
      <c r="CZK270" s="726"/>
      <c r="CZL270" s="726"/>
      <c r="CZM270" s="726"/>
      <c r="CZN270" s="726"/>
      <c r="CZO270" s="726"/>
      <c r="CZP270" s="726"/>
      <c r="CZQ270" s="726"/>
      <c r="CZR270" s="726"/>
      <c r="CZS270" s="726"/>
      <c r="CZT270" s="726"/>
      <c r="CZU270" s="726"/>
      <c r="CZV270" s="726"/>
      <c r="CZW270" s="726"/>
      <c r="CZX270" s="726"/>
      <c r="CZY270" s="726"/>
      <c r="CZZ270" s="726"/>
      <c r="DAA270" s="726"/>
      <c r="DAB270" s="726"/>
      <c r="DAC270" s="726"/>
      <c r="DAD270" s="726"/>
      <c r="DAE270" s="726"/>
      <c r="DAF270" s="726"/>
      <c r="DAG270" s="726"/>
      <c r="DAH270" s="726"/>
      <c r="DAI270" s="726"/>
      <c r="DAJ270" s="726"/>
      <c r="DAK270" s="726"/>
      <c r="DAL270" s="726"/>
      <c r="DAM270" s="726"/>
      <c r="DAN270" s="726"/>
      <c r="DAO270" s="726"/>
      <c r="DAP270" s="726"/>
      <c r="DAQ270" s="726"/>
      <c r="DAR270" s="726"/>
      <c r="DAS270" s="726"/>
      <c r="DAT270" s="726"/>
      <c r="DAU270" s="726"/>
      <c r="DAV270" s="726"/>
      <c r="DAW270" s="726"/>
      <c r="DAX270" s="726"/>
      <c r="DAY270" s="726"/>
      <c r="DAZ270" s="726"/>
      <c r="DBA270" s="726"/>
      <c r="DBB270" s="726"/>
      <c r="DBC270" s="726"/>
      <c r="DBD270" s="726"/>
      <c r="DBE270" s="726"/>
      <c r="DBF270" s="726"/>
      <c r="DBG270" s="726"/>
      <c r="DBH270" s="726"/>
      <c r="DBI270" s="726"/>
      <c r="DBJ270" s="726"/>
      <c r="DBK270" s="726"/>
      <c r="DBL270" s="726"/>
      <c r="DBM270" s="726"/>
      <c r="DBN270" s="726"/>
      <c r="DBO270" s="726"/>
      <c r="DBP270" s="726"/>
      <c r="DBQ270" s="726"/>
      <c r="DBR270" s="726"/>
      <c r="DBS270" s="726"/>
      <c r="DBT270" s="726"/>
      <c r="DBU270" s="726"/>
      <c r="DBV270" s="726"/>
      <c r="DBW270" s="726"/>
      <c r="DBX270" s="726"/>
      <c r="DBY270" s="726"/>
      <c r="DBZ270" s="726"/>
      <c r="DCA270" s="726"/>
      <c r="DCB270" s="726"/>
      <c r="DCC270" s="726"/>
      <c r="DCD270" s="726"/>
      <c r="DCE270" s="726"/>
      <c r="DCF270" s="726"/>
      <c r="DCG270" s="726"/>
      <c r="DCH270" s="726"/>
      <c r="DCI270" s="726"/>
      <c r="DCJ270" s="726"/>
      <c r="DCK270" s="726"/>
      <c r="DCL270" s="726"/>
      <c r="DCM270" s="726"/>
      <c r="DCN270" s="726"/>
      <c r="DCO270" s="726"/>
      <c r="DCP270" s="726"/>
      <c r="DCQ270" s="726"/>
      <c r="DCR270" s="726"/>
      <c r="DCS270" s="726"/>
      <c r="DCT270" s="726"/>
      <c r="DCU270" s="726"/>
      <c r="DCV270" s="726"/>
      <c r="DCW270" s="726"/>
      <c r="DCX270" s="726"/>
      <c r="DCY270" s="726"/>
      <c r="DCZ270" s="726"/>
      <c r="DDA270" s="726"/>
      <c r="DDB270" s="726"/>
      <c r="DDC270" s="726"/>
      <c r="DDD270" s="726"/>
      <c r="DDE270" s="726"/>
      <c r="DDF270" s="726"/>
      <c r="DDG270" s="726"/>
      <c r="DDH270" s="726"/>
      <c r="DDI270" s="726"/>
      <c r="DDJ270" s="726"/>
      <c r="DDK270" s="726"/>
      <c r="DDL270" s="726"/>
      <c r="DDM270" s="726"/>
      <c r="DDN270" s="726"/>
      <c r="DDO270" s="726"/>
      <c r="DDP270" s="726"/>
      <c r="DDQ270" s="726"/>
      <c r="DDR270" s="726"/>
      <c r="DDS270" s="726"/>
      <c r="DDT270" s="726"/>
      <c r="DDU270" s="726"/>
      <c r="DDV270" s="726"/>
      <c r="DDW270" s="726"/>
      <c r="DDX270" s="726"/>
      <c r="DDY270" s="726"/>
      <c r="DDZ270" s="726"/>
      <c r="DEA270" s="726"/>
      <c r="DEB270" s="726"/>
      <c r="DEC270" s="726"/>
      <c r="DED270" s="726"/>
      <c r="DEE270" s="726"/>
      <c r="DEF270" s="726"/>
      <c r="DEG270" s="726"/>
      <c r="DEH270" s="726"/>
      <c r="DEI270" s="726"/>
      <c r="DEJ270" s="726"/>
      <c r="DEK270" s="726"/>
      <c r="DEL270" s="726"/>
      <c r="DEM270" s="726"/>
      <c r="DEN270" s="726"/>
      <c r="DEO270" s="726"/>
      <c r="DEP270" s="726"/>
      <c r="DEQ270" s="726"/>
      <c r="DER270" s="726"/>
      <c r="DES270" s="726"/>
      <c r="DET270" s="726"/>
      <c r="DEU270" s="726"/>
      <c r="DEV270" s="726"/>
      <c r="DEW270" s="726"/>
      <c r="DEX270" s="726"/>
      <c r="DEY270" s="726"/>
      <c r="DEZ270" s="726"/>
      <c r="DFA270" s="726"/>
      <c r="DFB270" s="726"/>
      <c r="DFC270" s="726"/>
      <c r="DFD270" s="726"/>
      <c r="DFE270" s="726"/>
      <c r="DFF270" s="726"/>
      <c r="DFG270" s="726"/>
      <c r="DFH270" s="726"/>
      <c r="DFI270" s="726"/>
      <c r="DFJ270" s="726"/>
      <c r="DFK270" s="726"/>
      <c r="DFL270" s="726"/>
      <c r="DFM270" s="726"/>
      <c r="DFN270" s="726"/>
      <c r="DFO270" s="726"/>
      <c r="DFP270" s="726"/>
      <c r="DFQ270" s="726"/>
      <c r="DFR270" s="726"/>
      <c r="DFS270" s="726"/>
      <c r="DFT270" s="726"/>
      <c r="DFU270" s="726"/>
      <c r="DFV270" s="726"/>
      <c r="DFW270" s="726"/>
      <c r="DFX270" s="726"/>
      <c r="DFY270" s="726"/>
      <c r="DFZ270" s="726"/>
      <c r="DGA270" s="726"/>
      <c r="DGB270" s="726"/>
      <c r="DGC270" s="726"/>
      <c r="DGD270" s="726"/>
      <c r="DGE270" s="726"/>
      <c r="DGF270" s="726"/>
      <c r="DGG270" s="726"/>
      <c r="DGH270" s="726"/>
      <c r="DGI270" s="726"/>
      <c r="DGJ270" s="726"/>
      <c r="DGK270" s="726"/>
      <c r="DGL270" s="726"/>
      <c r="DGM270" s="726"/>
      <c r="DGN270" s="726"/>
      <c r="DGO270" s="726"/>
      <c r="DGP270" s="726"/>
      <c r="DGQ270" s="726"/>
      <c r="DGR270" s="726"/>
      <c r="DGS270" s="726"/>
      <c r="DGT270" s="726"/>
      <c r="DGU270" s="726"/>
      <c r="DGV270" s="726"/>
      <c r="DGW270" s="726"/>
      <c r="DGX270" s="726"/>
      <c r="DGY270" s="726"/>
      <c r="DGZ270" s="726"/>
      <c r="DHA270" s="726"/>
      <c r="DHB270" s="726"/>
      <c r="DHC270" s="726"/>
      <c r="DHD270" s="726"/>
      <c r="DHE270" s="726"/>
      <c r="DHF270" s="726"/>
      <c r="DHG270" s="726"/>
      <c r="DHH270" s="726"/>
      <c r="DHI270" s="726"/>
      <c r="DHJ270" s="726"/>
      <c r="DHK270" s="726"/>
      <c r="DHL270" s="726"/>
      <c r="DHM270" s="726"/>
      <c r="DHN270" s="726"/>
      <c r="DHO270" s="726"/>
      <c r="DHP270" s="726"/>
      <c r="DHQ270" s="726"/>
      <c r="DHR270" s="726"/>
      <c r="DHS270" s="726"/>
      <c r="DHT270" s="726"/>
      <c r="DHU270" s="726"/>
      <c r="DHV270" s="726"/>
      <c r="DHW270" s="726"/>
      <c r="DHX270" s="726"/>
      <c r="DHY270" s="726"/>
      <c r="DHZ270" s="726"/>
      <c r="DIA270" s="726"/>
      <c r="DIB270" s="726"/>
      <c r="DIC270" s="726"/>
      <c r="DID270" s="726"/>
      <c r="DIE270" s="726"/>
      <c r="DIF270" s="726"/>
      <c r="DIG270" s="726"/>
      <c r="DIH270" s="726"/>
      <c r="DII270" s="726"/>
      <c r="DIJ270" s="726"/>
      <c r="DIK270" s="726"/>
      <c r="DIL270" s="726"/>
      <c r="DIM270" s="726"/>
      <c r="DIN270" s="726"/>
      <c r="DIO270" s="726"/>
      <c r="DIP270" s="726"/>
      <c r="DIQ270" s="726"/>
      <c r="DIR270" s="726"/>
      <c r="DIS270" s="726"/>
      <c r="DIT270" s="726"/>
      <c r="DIU270" s="726"/>
      <c r="DIV270" s="726"/>
      <c r="DIW270" s="726"/>
      <c r="DIX270" s="726"/>
      <c r="DIY270" s="726"/>
      <c r="DIZ270" s="726"/>
      <c r="DJA270" s="726"/>
      <c r="DJB270" s="726"/>
      <c r="DJC270" s="726"/>
      <c r="DJD270" s="726"/>
      <c r="DJE270" s="726"/>
      <c r="DJF270" s="726"/>
      <c r="DJG270" s="726"/>
      <c r="DJH270" s="726"/>
      <c r="DJI270" s="726"/>
      <c r="DJJ270" s="726"/>
      <c r="DJK270" s="726"/>
      <c r="DJL270" s="726"/>
      <c r="DJM270" s="726"/>
      <c r="DJN270" s="726"/>
      <c r="DJO270" s="726"/>
      <c r="DJP270" s="726"/>
      <c r="DJQ270" s="726"/>
      <c r="DJR270" s="726"/>
      <c r="DJS270" s="726"/>
      <c r="DJT270" s="726"/>
      <c r="DJU270" s="726"/>
      <c r="DJV270" s="726"/>
      <c r="DJW270" s="726"/>
      <c r="DJX270" s="726"/>
      <c r="DJY270" s="726"/>
      <c r="DJZ270" s="726"/>
      <c r="DKA270" s="726"/>
      <c r="DKB270" s="726"/>
      <c r="DKC270" s="726"/>
      <c r="DKD270" s="726"/>
      <c r="DKE270" s="726"/>
      <c r="DKF270" s="726"/>
      <c r="DKG270" s="726"/>
      <c r="DKH270" s="726"/>
      <c r="DKI270" s="726"/>
      <c r="DKJ270" s="726"/>
      <c r="DKK270" s="726"/>
      <c r="DKL270" s="726"/>
      <c r="DKM270" s="726"/>
      <c r="DKN270" s="726"/>
      <c r="DKO270" s="726"/>
      <c r="DKP270" s="726"/>
      <c r="DKQ270" s="726"/>
      <c r="DKR270" s="726"/>
      <c r="DKS270" s="726"/>
      <c r="DKT270" s="726"/>
      <c r="DKU270" s="726"/>
      <c r="DKV270" s="726"/>
      <c r="DKW270" s="726"/>
      <c r="DKX270" s="726"/>
      <c r="DKY270" s="726"/>
      <c r="DKZ270" s="726"/>
      <c r="DLA270" s="726"/>
      <c r="DLB270" s="726"/>
      <c r="DLC270" s="726"/>
      <c r="DLD270" s="726"/>
      <c r="DLE270" s="726"/>
      <c r="DLF270" s="726"/>
      <c r="DLG270" s="726"/>
      <c r="DLH270" s="726"/>
      <c r="DLI270" s="726"/>
      <c r="DLJ270" s="726"/>
      <c r="DLK270" s="726"/>
      <c r="DLL270" s="726"/>
      <c r="DLM270" s="726"/>
      <c r="DLN270" s="726"/>
      <c r="DLO270" s="726"/>
      <c r="DLP270" s="726"/>
      <c r="DLQ270" s="726"/>
      <c r="DLR270" s="726"/>
      <c r="DLS270" s="726"/>
      <c r="DLT270" s="726"/>
      <c r="DLU270" s="726"/>
      <c r="DLV270" s="726"/>
      <c r="DLW270" s="726"/>
      <c r="DLX270" s="726"/>
      <c r="DLY270" s="726"/>
      <c r="DLZ270" s="726"/>
      <c r="DMA270" s="726"/>
      <c r="DMB270" s="726"/>
      <c r="DMC270" s="726"/>
      <c r="DMD270" s="726"/>
      <c r="DME270" s="726"/>
      <c r="DMF270" s="726"/>
      <c r="DMG270" s="726"/>
      <c r="DMH270" s="726"/>
      <c r="DMI270" s="726"/>
      <c r="DMJ270" s="726"/>
      <c r="DMK270" s="726"/>
      <c r="DML270" s="726"/>
      <c r="DMM270" s="726"/>
      <c r="DMN270" s="726"/>
      <c r="DMO270" s="726"/>
      <c r="DMP270" s="726"/>
      <c r="DMQ270" s="726"/>
      <c r="DMR270" s="726"/>
      <c r="DMS270" s="726"/>
      <c r="DMT270" s="726"/>
      <c r="DMU270" s="726"/>
      <c r="DMV270" s="726"/>
      <c r="DMW270" s="726"/>
      <c r="DMX270" s="726"/>
      <c r="DMY270" s="726"/>
      <c r="DMZ270" s="726"/>
      <c r="DNA270" s="726"/>
      <c r="DNB270" s="726"/>
      <c r="DNC270" s="726"/>
      <c r="DND270" s="726"/>
      <c r="DNE270" s="726"/>
      <c r="DNF270" s="726"/>
      <c r="DNG270" s="726"/>
      <c r="DNH270" s="726"/>
      <c r="DNI270" s="726"/>
      <c r="DNJ270" s="726"/>
      <c r="DNK270" s="726"/>
      <c r="DNL270" s="726"/>
      <c r="DNM270" s="726"/>
      <c r="DNN270" s="726"/>
      <c r="DNO270" s="726"/>
      <c r="DNP270" s="726"/>
      <c r="DNQ270" s="726"/>
      <c r="DNR270" s="726"/>
      <c r="DNS270" s="726"/>
      <c r="DNT270" s="726"/>
      <c r="DNU270" s="726"/>
      <c r="DNV270" s="726"/>
      <c r="DNW270" s="726"/>
      <c r="DNX270" s="726"/>
      <c r="DNY270" s="726"/>
      <c r="DNZ270" s="726"/>
      <c r="DOA270" s="726"/>
      <c r="DOB270" s="726"/>
      <c r="DOC270" s="726"/>
      <c r="DOD270" s="726"/>
      <c r="DOE270" s="726"/>
      <c r="DOF270" s="726"/>
      <c r="DOG270" s="726"/>
      <c r="DOH270" s="726"/>
      <c r="DOI270" s="726"/>
      <c r="DOJ270" s="726"/>
      <c r="DOK270" s="726"/>
      <c r="DOL270" s="726"/>
      <c r="DOM270" s="726"/>
      <c r="DON270" s="726"/>
      <c r="DOO270" s="726"/>
      <c r="DOP270" s="726"/>
      <c r="DOQ270" s="726"/>
      <c r="DOR270" s="726"/>
      <c r="DOS270" s="726"/>
      <c r="DOT270" s="726"/>
      <c r="DOU270" s="726"/>
      <c r="DOV270" s="726"/>
      <c r="DOW270" s="726"/>
      <c r="DOX270" s="726"/>
      <c r="DOY270" s="726"/>
      <c r="DOZ270" s="726"/>
      <c r="DPA270" s="726"/>
      <c r="DPB270" s="726"/>
      <c r="DPC270" s="726"/>
      <c r="DPD270" s="726"/>
      <c r="DPE270" s="726"/>
      <c r="DPF270" s="726"/>
      <c r="DPG270" s="726"/>
      <c r="DPH270" s="726"/>
      <c r="DPI270" s="726"/>
      <c r="DPJ270" s="726"/>
      <c r="DPK270" s="726"/>
      <c r="DPL270" s="726"/>
      <c r="DPM270" s="726"/>
      <c r="DPN270" s="726"/>
      <c r="DPO270" s="726"/>
      <c r="DPP270" s="726"/>
      <c r="DPQ270" s="726"/>
      <c r="DPR270" s="726"/>
      <c r="DPS270" s="726"/>
      <c r="DPT270" s="726"/>
      <c r="DPU270" s="726"/>
      <c r="DPV270" s="726"/>
      <c r="DPW270" s="726"/>
      <c r="DPX270" s="726"/>
      <c r="DPY270" s="726"/>
      <c r="DPZ270" s="726"/>
      <c r="DQA270" s="726"/>
      <c r="DQB270" s="726"/>
      <c r="DQC270" s="726"/>
      <c r="DQD270" s="726"/>
      <c r="DQE270" s="726"/>
      <c r="DQF270" s="726"/>
      <c r="DQG270" s="726"/>
      <c r="DQH270" s="726"/>
      <c r="DQI270" s="726"/>
      <c r="DQJ270" s="726"/>
      <c r="DQK270" s="726"/>
      <c r="DQL270" s="726"/>
      <c r="DQM270" s="726"/>
      <c r="DQN270" s="726"/>
      <c r="DQO270" s="726"/>
      <c r="DQP270" s="726"/>
      <c r="DQQ270" s="726"/>
      <c r="DQR270" s="726"/>
      <c r="DQS270" s="726"/>
      <c r="DQT270" s="726"/>
      <c r="DQU270" s="726"/>
      <c r="DQV270" s="726"/>
      <c r="DQW270" s="726"/>
      <c r="DQX270" s="726"/>
      <c r="DQY270" s="726"/>
      <c r="DQZ270" s="726"/>
      <c r="DRA270" s="726"/>
      <c r="DRB270" s="726"/>
      <c r="DRC270" s="726"/>
      <c r="DRD270" s="726"/>
      <c r="DRE270" s="726"/>
      <c r="DRF270" s="726"/>
      <c r="DRG270" s="726"/>
      <c r="DRH270" s="726"/>
      <c r="DRI270" s="726"/>
      <c r="DRJ270" s="726"/>
      <c r="DRK270" s="726"/>
      <c r="DRL270" s="726"/>
      <c r="DRM270" s="726"/>
      <c r="DRN270" s="726"/>
      <c r="DRO270" s="726"/>
      <c r="DRP270" s="726"/>
      <c r="DRQ270" s="726"/>
      <c r="DRR270" s="726"/>
      <c r="DRS270" s="726"/>
      <c r="DRT270" s="726"/>
      <c r="DRU270" s="726"/>
      <c r="DRV270" s="726"/>
      <c r="DRW270" s="726"/>
      <c r="DRX270" s="726"/>
      <c r="DRY270" s="726"/>
      <c r="DRZ270" s="726"/>
      <c r="DSA270" s="726"/>
      <c r="DSB270" s="726"/>
      <c r="DSC270" s="726"/>
      <c r="DSD270" s="726"/>
      <c r="DSE270" s="726"/>
      <c r="DSF270" s="726"/>
      <c r="DSG270" s="726"/>
      <c r="DSH270" s="726"/>
      <c r="DSI270" s="726"/>
      <c r="DSJ270" s="726"/>
      <c r="DSK270" s="726"/>
      <c r="DSL270" s="726"/>
      <c r="DSM270" s="726"/>
      <c r="DSN270" s="726"/>
      <c r="DSO270" s="726"/>
      <c r="DSP270" s="726"/>
      <c r="DSQ270" s="726"/>
      <c r="DSR270" s="726"/>
      <c r="DSS270" s="726"/>
      <c r="DST270" s="726"/>
      <c r="DSU270" s="726"/>
      <c r="DSV270" s="726"/>
      <c r="DSW270" s="726"/>
      <c r="DSX270" s="726"/>
      <c r="DSY270" s="726"/>
      <c r="DSZ270" s="726"/>
      <c r="DTA270" s="726"/>
      <c r="DTB270" s="726"/>
      <c r="DTC270" s="726"/>
      <c r="DTD270" s="726"/>
      <c r="DTE270" s="726"/>
      <c r="DTF270" s="726"/>
      <c r="DTG270" s="726"/>
      <c r="DTH270" s="726"/>
      <c r="DTI270" s="726"/>
      <c r="DTJ270" s="726"/>
      <c r="DTK270" s="726"/>
      <c r="DTL270" s="726"/>
      <c r="DTM270" s="726"/>
      <c r="DTN270" s="726"/>
      <c r="DTO270" s="726"/>
      <c r="DTP270" s="726"/>
      <c r="DTQ270" s="726"/>
      <c r="DTR270" s="726"/>
      <c r="DTS270" s="726"/>
      <c r="DTT270" s="726"/>
      <c r="DTU270" s="726"/>
      <c r="DTV270" s="726"/>
      <c r="DTW270" s="726"/>
      <c r="DTX270" s="726"/>
      <c r="DTY270" s="726"/>
      <c r="DTZ270" s="726"/>
      <c r="DUA270" s="726"/>
      <c r="DUB270" s="726"/>
      <c r="DUC270" s="726"/>
      <c r="DUD270" s="726"/>
      <c r="DUE270" s="726"/>
      <c r="DUF270" s="726"/>
      <c r="DUG270" s="726"/>
      <c r="DUH270" s="726"/>
      <c r="DUI270" s="726"/>
      <c r="DUJ270" s="726"/>
      <c r="DUK270" s="726"/>
      <c r="DUL270" s="726"/>
      <c r="DUM270" s="726"/>
      <c r="DUN270" s="726"/>
      <c r="DUO270" s="726"/>
      <c r="DUP270" s="726"/>
      <c r="DUQ270" s="726"/>
      <c r="DUR270" s="726"/>
      <c r="DUS270" s="726"/>
      <c r="DUT270" s="726"/>
      <c r="DUU270" s="726"/>
      <c r="DUV270" s="726"/>
      <c r="DUW270" s="726"/>
      <c r="DUX270" s="726"/>
      <c r="DUY270" s="726"/>
      <c r="DUZ270" s="726"/>
      <c r="DVA270" s="726"/>
      <c r="DVB270" s="726"/>
      <c r="DVC270" s="726"/>
      <c r="DVD270" s="726"/>
      <c r="DVE270" s="726"/>
      <c r="DVF270" s="726"/>
      <c r="DVG270" s="726"/>
      <c r="DVH270" s="726"/>
      <c r="DVI270" s="726"/>
      <c r="DVJ270" s="726"/>
      <c r="DVK270" s="726"/>
      <c r="DVL270" s="726"/>
      <c r="DVM270" s="726"/>
      <c r="DVN270" s="726"/>
      <c r="DVO270" s="726"/>
      <c r="DVP270" s="726"/>
      <c r="DVQ270" s="726"/>
      <c r="DVR270" s="726"/>
      <c r="DVS270" s="726"/>
      <c r="DVT270" s="726"/>
      <c r="DVU270" s="726"/>
      <c r="DVV270" s="726"/>
      <c r="DVW270" s="726"/>
      <c r="DVX270" s="726"/>
      <c r="DVY270" s="726"/>
      <c r="DVZ270" s="726"/>
      <c r="DWA270" s="726"/>
      <c r="DWB270" s="726"/>
      <c r="DWC270" s="726"/>
      <c r="DWD270" s="726"/>
      <c r="DWE270" s="726"/>
      <c r="DWF270" s="726"/>
      <c r="DWG270" s="726"/>
      <c r="DWH270" s="726"/>
      <c r="DWI270" s="726"/>
      <c r="DWJ270" s="726"/>
      <c r="DWK270" s="726"/>
      <c r="DWL270" s="726"/>
      <c r="DWM270" s="726"/>
      <c r="DWN270" s="726"/>
      <c r="DWO270" s="726"/>
      <c r="DWP270" s="726"/>
      <c r="DWQ270" s="726"/>
      <c r="DWR270" s="726"/>
      <c r="DWS270" s="726"/>
      <c r="DWT270" s="726"/>
      <c r="DWU270" s="726"/>
      <c r="DWV270" s="726"/>
      <c r="DWW270" s="726"/>
      <c r="DWX270" s="726"/>
      <c r="DWY270" s="726"/>
      <c r="DWZ270" s="726"/>
      <c r="DXA270" s="726"/>
      <c r="DXB270" s="726"/>
      <c r="DXC270" s="726"/>
      <c r="DXD270" s="726"/>
      <c r="DXE270" s="726"/>
      <c r="DXF270" s="726"/>
      <c r="DXG270" s="726"/>
      <c r="DXH270" s="726"/>
      <c r="DXI270" s="726"/>
      <c r="DXJ270" s="726"/>
      <c r="DXK270" s="726"/>
      <c r="DXL270" s="726"/>
      <c r="DXM270" s="726"/>
      <c r="DXN270" s="726"/>
      <c r="DXO270" s="726"/>
      <c r="DXP270" s="726"/>
      <c r="DXQ270" s="726"/>
      <c r="DXR270" s="726"/>
      <c r="DXS270" s="726"/>
      <c r="DXT270" s="726"/>
      <c r="DXU270" s="726"/>
      <c r="DXV270" s="726"/>
      <c r="DXW270" s="726"/>
      <c r="DXX270" s="726"/>
      <c r="DXY270" s="726"/>
      <c r="DXZ270" s="726"/>
      <c r="DYA270" s="726"/>
      <c r="DYB270" s="726"/>
      <c r="DYC270" s="726"/>
      <c r="DYD270" s="726"/>
      <c r="DYE270" s="726"/>
      <c r="DYF270" s="726"/>
      <c r="DYG270" s="726"/>
      <c r="DYH270" s="726"/>
      <c r="DYI270" s="726"/>
      <c r="DYJ270" s="726"/>
      <c r="DYK270" s="726"/>
      <c r="DYL270" s="726"/>
      <c r="DYM270" s="726"/>
      <c r="DYN270" s="726"/>
      <c r="DYO270" s="726"/>
      <c r="DYP270" s="726"/>
      <c r="DYQ270" s="726"/>
      <c r="DYR270" s="726"/>
      <c r="DYS270" s="726"/>
      <c r="DYT270" s="726"/>
      <c r="DYU270" s="726"/>
      <c r="DYV270" s="726"/>
      <c r="DYW270" s="726"/>
      <c r="DYX270" s="726"/>
      <c r="DYY270" s="726"/>
      <c r="DYZ270" s="726"/>
      <c r="DZA270" s="726"/>
      <c r="DZB270" s="726"/>
      <c r="DZC270" s="726"/>
      <c r="DZD270" s="726"/>
      <c r="DZE270" s="726"/>
      <c r="DZF270" s="726"/>
      <c r="DZG270" s="726"/>
      <c r="DZH270" s="726"/>
      <c r="DZI270" s="726"/>
      <c r="DZJ270" s="726"/>
      <c r="DZK270" s="726"/>
      <c r="DZL270" s="726"/>
      <c r="DZM270" s="726"/>
      <c r="DZN270" s="726"/>
      <c r="DZO270" s="726"/>
      <c r="DZP270" s="726"/>
      <c r="DZQ270" s="726"/>
      <c r="DZR270" s="726"/>
      <c r="DZS270" s="726"/>
      <c r="DZT270" s="726"/>
      <c r="DZU270" s="726"/>
      <c r="DZV270" s="726"/>
      <c r="DZW270" s="726"/>
      <c r="DZX270" s="726"/>
      <c r="DZY270" s="726"/>
      <c r="DZZ270" s="726"/>
      <c r="EAA270" s="726"/>
      <c r="EAB270" s="726"/>
      <c r="EAC270" s="726"/>
      <c r="EAD270" s="726"/>
      <c r="EAE270" s="726"/>
      <c r="EAF270" s="726"/>
      <c r="EAG270" s="726"/>
      <c r="EAH270" s="726"/>
      <c r="EAI270" s="726"/>
      <c r="EAJ270" s="726"/>
      <c r="EAK270" s="726"/>
      <c r="EAL270" s="726"/>
      <c r="EAM270" s="726"/>
      <c r="EAN270" s="726"/>
      <c r="EAO270" s="726"/>
      <c r="EAP270" s="726"/>
      <c r="EAQ270" s="726"/>
      <c r="EAR270" s="726"/>
      <c r="EAS270" s="726"/>
      <c r="EAT270" s="726"/>
      <c r="EAU270" s="726"/>
      <c r="EAV270" s="726"/>
      <c r="EAW270" s="726"/>
      <c r="EAX270" s="726"/>
      <c r="EAY270" s="726"/>
      <c r="EAZ270" s="726"/>
      <c r="EBA270" s="726"/>
      <c r="EBB270" s="726"/>
      <c r="EBC270" s="726"/>
      <c r="EBD270" s="726"/>
      <c r="EBE270" s="726"/>
      <c r="EBF270" s="726"/>
      <c r="EBG270" s="726"/>
      <c r="EBH270" s="726"/>
      <c r="EBI270" s="726"/>
      <c r="EBJ270" s="726"/>
      <c r="EBK270" s="726"/>
      <c r="EBL270" s="726"/>
      <c r="EBM270" s="726"/>
      <c r="EBN270" s="726"/>
      <c r="EBO270" s="726"/>
      <c r="EBP270" s="726"/>
      <c r="EBQ270" s="726"/>
      <c r="EBR270" s="726"/>
      <c r="EBS270" s="726"/>
      <c r="EBT270" s="726"/>
      <c r="EBU270" s="726"/>
      <c r="EBV270" s="726"/>
      <c r="EBW270" s="726"/>
      <c r="EBX270" s="726"/>
      <c r="EBY270" s="726"/>
      <c r="EBZ270" s="726"/>
      <c r="ECA270" s="726"/>
      <c r="ECB270" s="726"/>
      <c r="ECC270" s="726"/>
      <c r="ECD270" s="726"/>
      <c r="ECE270" s="726"/>
      <c r="ECF270" s="726"/>
      <c r="ECG270" s="726"/>
      <c r="ECH270" s="726"/>
      <c r="ECI270" s="726"/>
      <c r="ECJ270" s="726"/>
      <c r="ECK270" s="726"/>
      <c r="ECL270" s="726"/>
      <c r="ECM270" s="726"/>
      <c r="ECN270" s="726"/>
      <c r="ECO270" s="726"/>
      <c r="ECP270" s="726"/>
      <c r="ECQ270" s="726"/>
      <c r="ECR270" s="726"/>
      <c r="ECS270" s="726"/>
      <c r="ECT270" s="726"/>
      <c r="ECU270" s="726"/>
      <c r="ECV270" s="726"/>
      <c r="ECW270" s="726"/>
      <c r="ECX270" s="726"/>
      <c r="ECY270" s="726"/>
      <c r="ECZ270" s="726"/>
      <c r="EDA270" s="726"/>
      <c r="EDB270" s="726"/>
      <c r="EDC270" s="726"/>
      <c r="EDD270" s="726"/>
      <c r="EDE270" s="726"/>
      <c r="EDF270" s="726"/>
      <c r="EDG270" s="726"/>
      <c r="EDH270" s="726"/>
      <c r="EDI270" s="726"/>
      <c r="EDJ270" s="726"/>
      <c r="EDK270" s="726"/>
      <c r="EDL270" s="726"/>
      <c r="EDM270" s="726"/>
      <c r="EDN270" s="726"/>
      <c r="EDO270" s="726"/>
      <c r="EDP270" s="726"/>
      <c r="EDQ270" s="726"/>
      <c r="EDR270" s="726"/>
      <c r="EDS270" s="726"/>
      <c r="EDT270" s="726"/>
      <c r="EDU270" s="726"/>
      <c r="EDV270" s="726"/>
      <c r="EDW270" s="726"/>
      <c r="EDX270" s="726"/>
      <c r="EDY270" s="726"/>
      <c r="EDZ270" s="726"/>
      <c r="EEA270" s="726"/>
      <c r="EEB270" s="726"/>
      <c r="EEC270" s="726"/>
      <c r="EED270" s="726"/>
      <c r="EEE270" s="726"/>
      <c r="EEF270" s="726"/>
      <c r="EEG270" s="726"/>
      <c r="EEH270" s="726"/>
      <c r="EEI270" s="726"/>
      <c r="EEJ270" s="726"/>
      <c r="EEK270" s="726"/>
      <c r="EEL270" s="726"/>
      <c r="EEM270" s="726"/>
      <c r="EEN270" s="726"/>
      <c r="EEO270" s="726"/>
      <c r="EEP270" s="726"/>
      <c r="EEQ270" s="726"/>
      <c r="EER270" s="726"/>
      <c r="EES270" s="726"/>
      <c r="EET270" s="726"/>
      <c r="EEU270" s="726"/>
      <c r="EEV270" s="726"/>
      <c r="EEW270" s="726"/>
      <c r="EEX270" s="726"/>
      <c r="EEY270" s="726"/>
      <c r="EEZ270" s="726"/>
      <c r="EFA270" s="726"/>
      <c r="EFB270" s="726"/>
      <c r="EFC270" s="726"/>
      <c r="EFD270" s="726"/>
      <c r="EFE270" s="726"/>
      <c r="EFF270" s="726"/>
      <c r="EFG270" s="726"/>
      <c r="EFH270" s="726"/>
      <c r="EFI270" s="726"/>
      <c r="EFJ270" s="726"/>
      <c r="EFK270" s="726"/>
      <c r="EFL270" s="726"/>
      <c r="EFM270" s="726"/>
      <c r="EFN270" s="726"/>
      <c r="EFO270" s="726"/>
      <c r="EFP270" s="726"/>
      <c r="EFQ270" s="726"/>
      <c r="EFR270" s="726"/>
      <c r="EFS270" s="726"/>
      <c r="EFT270" s="726"/>
      <c r="EFU270" s="726"/>
      <c r="EFV270" s="726"/>
      <c r="EFW270" s="726"/>
      <c r="EFX270" s="726"/>
      <c r="EFY270" s="726"/>
      <c r="EFZ270" s="726"/>
      <c r="EGA270" s="726"/>
      <c r="EGB270" s="726"/>
      <c r="EGC270" s="726"/>
      <c r="EGD270" s="726"/>
      <c r="EGE270" s="726"/>
      <c r="EGF270" s="726"/>
      <c r="EGG270" s="726"/>
      <c r="EGH270" s="726"/>
      <c r="EGI270" s="726"/>
      <c r="EGJ270" s="726"/>
      <c r="EGK270" s="726"/>
      <c r="EGL270" s="726"/>
      <c r="EGM270" s="726"/>
      <c r="EGN270" s="726"/>
      <c r="EGO270" s="726"/>
      <c r="EGP270" s="726"/>
      <c r="EGQ270" s="726"/>
      <c r="EGR270" s="726"/>
      <c r="EGS270" s="726"/>
      <c r="EGT270" s="726"/>
      <c r="EGU270" s="726"/>
      <c r="EGV270" s="726"/>
      <c r="EGW270" s="726"/>
      <c r="EGX270" s="726"/>
      <c r="EGY270" s="726"/>
      <c r="EGZ270" s="726"/>
      <c r="EHA270" s="726"/>
      <c r="EHB270" s="726"/>
      <c r="EHC270" s="726"/>
      <c r="EHD270" s="726"/>
      <c r="EHE270" s="726"/>
      <c r="EHF270" s="726"/>
      <c r="EHG270" s="726"/>
      <c r="EHH270" s="726"/>
      <c r="EHI270" s="726"/>
      <c r="EHJ270" s="726"/>
      <c r="EHK270" s="726"/>
      <c r="EHL270" s="726"/>
      <c r="EHM270" s="726"/>
      <c r="EHN270" s="726"/>
      <c r="EHO270" s="726"/>
      <c r="EHP270" s="726"/>
      <c r="EHQ270" s="726"/>
      <c r="EHR270" s="726"/>
      <c r="EHS270" s="726"/>
      <c r="EHT270" s="726"/>
      <c r="EHU270" s="726"/>
      <c r="EHV270" s="726"/>
      <c r="EHW270" s="726"/>
      <c r="EHX270" s="726"/>
      <c r="EHY270" s="726"/>
      <c r="EHZ270" s="726"/>
      <c r="EIA270" s="726"/>
      <c r="EIB270" s="726"/>
      <c r="EIC270" s="726"/>
      <c r="EID270" s="726"/>
      <c r="EIE270" s="726"/>
      <c r="EIF270" s="726"/>
      <c r="EIG270" s="726"/>
      <c r="EIH270" s="726"/>
      <c r="EII270" s="726"/>
      <c r="EIJ270" s="726"/>
      <c r="EIK270" s="726"/>
      <c r="EIL270" s="726"/>
      <c r="EIM270" s="726"/>
      <c r="EIN270" s="726"/>
      <c r="EIO270" s="726"/>
      <c r="EIP270" s="726"/>
      <c r="EIQ270" s="726"/>
      <c r="EIR270" s="726"/>
      <c r="EIS270" s="726"/>
      <c r="EIT270" s="726"/>
      <c r="EIU270" s="726"/>
      <c r="EIV270" s="726"/>
      <c r="EIW270" s="726"/>
      <c r="EIX270" s="726"/>
      <c r="EIY270" s="726"/>
      <c r="EIZ270" s="726"/>
      <c r="EJA270" s="726"/>
      <c r="EJB270" s="726"/>
      <c r="EJC270" s="726"/>
      <c r="EJD270" s="726"/>
      <c r="EJE270" s="726"/>
      <c r="EJF270" s="726"/>
      <c r="EJG270" s="726"/>
      <c r="EJH270" s="726"/>
      <c r="EJI270" s="726"/>
      <c r="EJJ270" s="726"/>
      <c r="EJK270" s="726"/>
      <c r="EJL270" s="726"/>
      <c r="EJM270" s="726"/>
      <c r="EJN270" s="726"/>
      <c r="EJO270" s="726"/>
      <c r="EJP270" s="726"/>
      <c r="EJQ270" s="726"/>
      <c r="EJR270" s="726"/>
      <c r="EJS270" s="726"/>
      <c r="EJT270" s="726"/>
      <c r="EJU270" s="726"/>
      <c r="EJV270" s="726"/>
      <c r="EJW270" s="726"/>
      <c r="EJX270" s="726"/>
      <c r="EJY270" s="726"/>
      <c r="EJZ270" s="726"/>
      <c r="EKA270" s="726"/>
      <c r="EKB270" s="726"/>
      <c r="EKC270" s="726"/>
      <c r="EKD270" s="726"/>
      <c r="EKE270" s="726"/>
      <c r="EKF270" s="726"/>
      <c r="EKG270" s="726"/>
      <c r="EKH270" s="726"/>
      <c r="EKI270" s="726"/>
      <c r="EKJ270" s="726"/>
      <c r="EKK270" s="726"/>
      <c r="EKL270" s="726"/>
      <c r="EKM270" s="726"/>
      <c r="EKN270" s="726"/>
      <c r="EKO270" s="726"/>
      <c r="EKP270" s="726"/>
      <c r="EKQ270" s="726"/>
      <c r="EKR270" s="726"/>
      <c r="EKS270" s="726"/>
      <c r="EKT270" s="726"/>
      <c r="EKU270" s="726"/>
      <c r="EKV270" s="726"/>
      <c r="EKW270" s="726"/>
      <c r="EKX270" s="726"/>
      <c r="EKY270" s="726"/>
      <c r="EKZ270" s="726"/>
      <c r="ELA270" s="726"/>
      <c r="ELB270" s="726"/>
      <c r="ELC270" s="726"/>
      <c r="ELD270" s="726"/>
      <c r="ELE270" s="726"/>
      <c r="ELF270" s="726"/>
      <c r="ELG270" s="726"/>
      <c r="ELH270" s="726"/>
      <c r="ELI270" s="726"/>
      <c r="ELJ270" s="726"/>
      <c r="ELK270" s="726"/>
      <c r="ELL270" s="726"/>
      <c r="ELM270" s="726"/>
      <c r="ELN270" s="726"/>
      <c r="ELO270" s="726"/>
      <c r="ELP270" s="726"/>
      <c r="ELQ270" s="726"/>
      <c r="ELR270" s="726"/>
      <c r="ELS270" s="726"/>
      <c r="ELT270" s="726"/>
      <c r="ELU270" s="726"/>
      <c r="ELV270" s="726"/>
      <c r="ELW270" s="726"/>
      <c r="ELX270" s="726"/>
      <c r="ELY270" s="726"/>
      <c r="ELZ270" s="726"/>
      <c r="EMA270" s="726"/>
      <c r="EMB270" s="726"/>
      <c r="EMC270" s="726"/>
      <c r="EMD270" s="726"/>
      <c r="EME270" s="726"/>
      <c r="EMF270" s="726"/>
      <c r="EMG270" s="726"/>
      <c r="EMH270" s="726"/>
      <c r="EMI270" s="726"/>
      <c r="EMJ270" s="726"/>
      <c r="EMK270" s="726"/>
      <c r="EML270" s="726"/>
      <c r="EMM270" s="726"/>
      <c r="EMN270" s="726"/>
      <c r="EMO270" s="726"/>
      <c r="EMP270" s="726"/>
      <c r="EMQ270" s="726"/>
      <c r="EMR270" s="726"/>
      <c r="EMS270" s="726"/>
      <c r="EMT270" s="726"/>
      <c r="EMU270" s="726"/>
      <c r="EMV270" s="726"/>
      <c r="EMW270" s="726"/>
      <c r="EMX270" s="726"/>
      <c r="EMY270" s="726"/>
      <c r="EMZ270" s="726"/>
      <c r="ENA270" s="726"/>
      <c r="ENB270" s="726"/>
      <c r="ENC270" s="726"/>
      <c r="END270" s="726"/>
      <c r="ENE270" s="726"/>
      <c r="ENF270" s="726"/>
      <c r="ENG270" s="726"/>
      <c r="ENH270" s="726"/>
      <c r="ENI270" s="726"/>
      <c r="ENJ270" s="726"/>
      <c r="ENK270" s="726"/>
      <c r="ENL270" s="726"/>
      <c r="ENM270" s="726"/>
      <c r="ENN270" s="726"/>
      <c r="ENO270" s="726"/>
      <c r="ENP270" s="726"/>
      <c r="ENQ270" s="726"/>
      <c r="ENR270" s="726"/>
      <c r="ENS270" s="726"/>
      <c r="ENT270" s="726"/>
      <c r="ENU270" s="726"/>
      <c r="ENV270" s="726"/>
      <c r="ENW270" s="726"/>
      <c r="ENX270" s="726"/>
      <c r="ENY270" s="726"/>
      <c r="ENZ270" s="726"/>
      <c r="EOA270" s="726"/>
      <c r="EOB270" s="726"/>
      <c r="EOC270" s="726"/>
      <c r="EOD270" s="726"/>
      <c r="EOE270" s="726"/>
      <c r="EOF270" s="726"/>
      <c r="EOG270" s="726"/>
      <c r="EOH270" s="726"/>
      <c r="EOI270" s="726"/>
      <c r="EOJ270" s="726"/>
      <c r="EOK270" s="726"/>
      <c r="EOL270" s="726"/>
      <c r="EOM270" s="726"/>
      <c r="EON270" s="726"/>
      <c r="EOO270" s="726"/>
      <c r="EOP270" s="726"/>
      <c r="EOQ270" s="726"/>
      <c r="EOR270" s="726"/>
      <c r="EOS270" s="726"/>
      <c r="EOT270" s="726"/>
      <c r="EOU270" s="726"/>
      <c r="EOV270" s="726"/>
      <c r="EOW270" s="726"/>
      <c r="EOX270" s="726"/>
      <c r="EOY270" s="726"/>
      <c r="EOZ270" s="726"/>
      <c r="EPA270" s="726"/>
      <c r="EPB270" s="726"/>
      <c r="EPC270" s="726"/>
      <c r="EPD270" s="726"/>
      <c r="EPE270" s="726"/>
      <c r="EPF270" s="726"/>
      <c r="EPG270" s="726"/>
      <c r="EPH270" s="726"/>
      <c r="EPI270" s="726"/>
      <c r="EPJ270" s="726"/>
      <c r="EPK270" s="726"/>
      <c r="EPL270" s="726"/>
      <c r="EPM270" s="726"/>
      <c r="EPN270" s="726"/>
      <c r="EPO270" s="726"/>
      <c r="EPP270" s="726"/>
      <c r="EPQ270" s="726"/>
      <c r="EPR270" s="726"/>
      <c r="EPS270" s="726"/>
      <c r="EPT270" s="726"/>
      <c r="EPU270" s="726"/>
      <c r="EPV270" s="726"/>
      <c r="EPW270" s="726"/>
      <c r="EPX270" s="726"/>
      <c r="EPY270" s="726"/>
      <c r="EPZ270" s="726"/>
      <c r="EQA270" s="726"/>
      <c r="EQB270" s="726"/>
      <c r="EQC270" s="726"/>
      <c r="EQD270" s="726"/>
      <c r="EQE270" s="726"/>
      <c r="EQF270" s="726"/>
      <c r="EQG270" s="726"/>
      <c r="EQH270" s="726"/>
      <c r="EQI270" s="726"/>
      <c r="EQJ270" s="726"/>
      <c r="EQK270" s="726"/>
      <c r="EQL270" s="726"/>
      <c r="EQM270" s="726"/>
      <c r="EQN270" s="726"/>
      <c r="EQO270" s="726"/>
      <c r="EQP270" s="726"/>
      <c r="EQQ270" s="726"/>
      <c r="EQR270" s="726"/>
      <c r="EQS270" s="726"/>
      <c r="EQT270" s="726"/>
      <c r="EQU270" s="726"/>
      <c r="EQV270" s="726"/>
      <c r="EQW270" s="726"/>
      <c r="EQX270" s="726"/>
      <c r="EQY270" s="726"/>
      <c r="EQZ270" s="726"/>
      <c r="ERA270" s="726"/>
      <c r="ERB270" s="726"/>
      <c r="ERC270" s="726"/>
      <c r="ERD270" s="726"/>
      <c r="ERE270" s="726"/>
      <c r="ERF270" s="726"/>
      <c r="ERG270" s="726"/>
      <c r="ERH270" s="726"/>
      <c r="ERI270" s="726"/>
      <c r="ERJ270" s="726"/>
      <c r="ERK270" s="726"/>
      <c r="ERL270" s="726"/>
      <c r="ERM270" s="726"/>
      <c r="ERN270" s="726"/>
      <c r="ERO270" s="726"/>
      <c r="ERP270" s="726"/>
      <c r="ERQ270" s="726"/>
      <c r="ERR270" s="726"/>
      <c r="ERS270" s="726"/>
      <c r="ERT270" s="726"/>
      <c r="ERU270" s="726"/>
      <c r="ERV270" s="726"/>
      <c r="ERW270" s="726"/>
      <c r="ERX270" s="726"/>
      <c r="ERY270" s="726"/>
      <c r="ERZ270" s="726"/>
      <c r="ESA270" s="726"/>
      <c r="ESB270" s="726"/>
      <c r="ESC270" s="726"/>
      <c r="ESD270" s="726"/>
      <c r="ESE270" s="726"/>
      <c r="ESF270" s="726"/>
      <c r="ESG270" s="726"/>
      <c r="ESH270" s="726"/>
      <c r="ESI270" s="726"/>
      <c r="ESJ270" s="726"/>
      <c r="ESK270" s="726"/>
      <c r="ESL270" s="726"/>
      <c r="ESM270" s="726"/>
      <c r="ESN270" s="726"/>
      <c r="ESO270" s="726"/>
      <c r="ESP270" s="726"/>
      <c r="ESQ270" s="726"/>
      <c r="ESR270" s="726"/>
      <c r="ESS270" s="726"/>
      <c r="EST270" s="726"/>
      <c r="ESU270" s="726"/>
      <c r="ESV270" s="726"/>
      <c r="ESW270" s="726"/>
      <c r="ESX270" s="726"/>
      <c r="ESY270" s="726"/>
      <c r="ESZ270" s="726"/>
      <c r="ETA270" s="726"/>
      <c r="ETB270" s="726"/>
      <c r="ETC270" s="726"/>
      <c r="ETD270" s="726"/>
      <c r="ETE270" s="726"/>
      <c r="ETF270" s="726"/>
      <c r="ETG270" s="726"/>
      <c r="ETH270" s="726"/>
      <c r="ETI270" s="726"/>
      <c r="ETJ270" s="726"/>
      <c r="ETK270" s="726"/>
      <c r="ETL270" s="726"/>
      <c r="ETM270" s="726"/>
      <c r="ETN270" s="726"/>
      <c r="ETO270" s="726"/>
      <c r="ETP270" s="726"/>
      <c r="ETQ270" s="726"/>
      <c r="ETR270" s="726"/>
      <c r="ETS270" s="726"/>
      <c r="ETT270" s="726"/>
      <c r="ETU270" s="726"/>
      <c r="ETV270" s="726"/>
      <c r="ETW270" s="726"/>
      <c r="ETX270" s="726"/>
      <c r="ETY270" s="726"/>
      <c r="ETZ270" s="726"/>
      <c r="EUA270" s="726"/>
      <c r="EUB270" s="726"/>
      <c r="EUC270" s="726"/>
      <c r="EUD270" s="726"/>
      <c r="EUE270" s="726"/>
      <c r="EUF270" s="726"/>
      <c r="EUG270" s="726"/>
      <c r="EUH270" s="726"/>
      <c r="EUI270" s="726"/>
      <c r="EUJ270" s="726"/>
      <c r="EUK270" s="726"/>
      <c r="EUL270" s="726"/>
      <c r="EUM270" s="726"/>
      <c r="EUN270" s="726"/>
      <c r="EUO270" s="726"/>
      <c r="EUP270" s="726"/>
      <c r="EUQ270" s="726"/>
      <c r="EUR270" s="726"/>
      <c r="EUS270" s="726"/>
      <c r="EUT270" s="726"/>
      <c r="EUU270" s="726"/>
      <c r="EUV270" s="726"/>
      <c r="EUW270" s="726"/>
      <c r="EUX270" s="726"/>
      <c r="EUY270" s="726"/>
      <c r="EUZ270" s="726"/>
      <c r="EVA270" s="726"/>
      <c r="EVB270" s="726"/>
      <c r="EVC270" s="726"/>
      <c r="EVD270" s="726"/>
      <c r="EVE270" s="726"/>
      <c r="EVF270" s="726"/>
      <c r="EVG270" s="726"/>
      <c r="EVH270" s="726"/>
      <c r="EVI270" s="726"/>
      <c r="EVJ270" s="726"/>
      <c r="EVK270" s="726"/>
      <c r="EVL270" s="726"/>
      <c r="EVM270" s="726"/>
      <c r="EVN270" s="726"/>
      <c r="EVO270" s="726"/>
      <c r="EVP270" s="726"/>
      <c r="EVQ270" s="726"/>
      <c r="EVR270" s="726"/>
      <c r="EVS270" s="726"/>
      <c r="EVT270" s="726"/>
      <c r="EVU270" s="726"/>
      <c r="EVV270" s="726"/>
      <c r="EVW270" s="726"/>
      <c r="EVX270" s="726"/>
      <c r="EVY270" s="726"/>
      <c r="EVZ270" s="726"/>
      <c r="EWA270" s="726"/>
      <c r="EWB270" s="726"/>
      <c r="EWC270" s="726"/>
      <c r="EWD270" s="726"/>
      <c r="EWE270" s="726"/>
      <c r="EWF270" s="726"/>
      <c r="EWG270" s="726"/>
      <c r="EWH270" s="726"/>
      <c r="EWI270" s="726"/>
      <c r="EWJ270" s="726"/>
      <c r="EWK270" s="726"/>
      <c r="EWL270" s="726"/>
      <c r="EWM270" s="726"/>
      <c r="EWN270" s="726"/>
      <c r="EWO270" s="726"/>
      <c r="EWP270" s="726"/>
      <c r="EWQ270" s="726"/>
      <c r="EWR270" s="726"/>
      <c r="EWS270" s="726"/>
      <c r="EWT270" s="726"/>
      <c r="EWU270" s="726"/>
      <c r="EWV270" s="726"/>
      <c r="EWW270" s="726"/>
      <c r="EWX270" s="726"/>
      <c r="EWY270" s="726"/>
      <c r="EWZ270" s="726"/>
      <c r="EXA270" s="726"/>
      <c r="EXB270" s="726"/>
      <c r="EXC270" s="726"/>
      <c r="EXD270" s="726"/>
      <c r="EXE270" s="726"/>
      <c r="EXF270" s="726"/>
      <c r="EXG270" s="726"/>
      <c r="EXH270" s="726"/>
      <c r="EXI270" s="726"/>
      <c r="EXJ270" s="726"/>
      <c r="EXK270" s="726"/>
      <c r="EXL270" s="726"/>
      <c r="EXM270" s="726"/>
      <c r="EXN270" s="726"/>
      <c r="EXO270" s="726"/>
      <c r="EXP270" s="726"/>
      <c r="EXQ270" s="726"/>
      <c r="EXR270" s="726"/>
      <c r="EXS270" s="726"/>
      <c r="EXT270" s="726"/>
      <c r="EXU270" s="726"/>
      <c r="EXV270" s="726"/>
      <c r="EXW270" s="726"/>
      <c r="EXX270" s="726"/>
      <c r="EXY270" s="726"/>
      <c r="EXZ270" s="726"/>
      <c r="EYA270" s="726"/>
      <c r="EYB270" s="726"/>
      <c r="EYC270" s="726"/>
      <c r="EYD270" s="726"/>
      <c r="EYE270" s="726"/>
      <c r="EYF270" s="726"/>
      <c r="EYG270" s="726"/>
      <c r="EYH270" s="726"/>
      <c r="EYI270" s="726"/>
      <c r="EYJ270" s="726"/>
      <c r="EYK270" s="726"/>
      <c r="EYL270" s="726"/>
      <c r="EYM270" s="726"/>
      <c r="EYN270" s="726"/>
      <c r="EYO270" s="726"/>
      <c r="EYP270" s="726"/>
      <c r="EYQ270" s="726"/>
      <c r="EYR270" s="726"/>
      <c r="EYS270" s="726"/>
      <c r="EYT270" s="726"/>
      <c r="EYU270" s="726"/>
      <c r="EYV270" s="726"/>
      <c r="EYW270" s="726"/>
      <c r="EYX270" s="726"/>
      <c r="EYY270" s="726"/>
      <c r="EYZ270" s="726"/>
      <c r="EZA270" s="726"/>
      <c r="EZB270" s="726"/>
      <c r="EZC270" s="726"/>
      <c r="EZD270" s="726"/>
      <c r="EZE270" s="726"/>
      <c r="EZF270" s="726"/>
      <c r="EZG270" s="726"/>
      <c r="EZH270" s="726"/>
      <c r="EZI270" s="726"/>
      <c r="EZJ270" s="726"/>
      <c r="EZK270" s="726"/>
      <c r="EZL270" s="726"/>
      <c r="EZM270" s="726"/>
      <c r="EZN270" s="726"/>
      <c r="EZO270" s="726"/>
      <c r="EZP270" s="726"/>
      <c r="EZQ270" s="726"/>
      <c r="EZR270" s="726"/>
      <c r="EZS270" s="726"/>
      <c r="EZT270" s="726"/>
      <c r="EZU270" s="726"/>
      <c r="EZV270" s="726"/>
      <c r="EZW270" s="726"/>
      <c r="EZX270" s="726"/>
      <c r="EZY270" s="726"/>
      <c r="EZZ270" s="726"/>
      <c r="FAA270" s="726"/>
      <c r="FAB270" s="726"/>
      <c r="FAC270" s="726"/>
      <c r="FAD270" s="726"/>
      <c r="FAE270" s="726"/>
      <c r="FAF270" s="726"/>
      <c r="FAG270" s="726"/>
      <c r="FAH270" s="726"/>
      <c r="FAI270" s="726"/>
      <c r="FAJ270" s="726"/>
      <c r="FAK270" s="726"/>
      <c r="FAL270" s="726"/>
      <c r="FAM270" s="726"/>
      <c r="FAN270" s="726"/>
      <c r="FAO270" s="726"/>
      <c r="FAP270" s="726"/>
      <c r="FAQ270" s="726"/>
      <c r="FAR270" s="726"/>
      <c r="FAS270" s="726"/>
      <c r="FAT270" s="726"/>
      <c r="FAU270" s="726"/>
      <c r="FAV270" s="726"/>
      <c r="FAW270" s="726"/>
      <c r="FAX270" s="726"/>
      <c r="FAY270" s="726"/>
      <c r="FAZ270" s="726"/>
      <c r="FBA270" s="726"/>
      <c r="FBB270" s="726"/>
      <c r="FBC270" s="726"/>
      <c r="FBD270" s="726"/>
      <c r="FBE270" s="726"/>
      <c r="FBF270" s="726"/>
      <c r="FBG270" s="726"/>
      <c r="FBH270" s="726"/>
      <c r="FBI270" s="726"/>
      <c r="FBJ270" s="726"/>
      <c r="FBK270" s="726"/>
      <c r="FBL270" s="726"/>
      <c r="FBM270" s="726"/>
      <c r="FBN270" s="726"/>
      <c r="FBO270" s="726"/>
      <c r="FBP270" s="726"/>
      <c r="FBQ270" s="726"/>
      <c r="FBR270" s="726"/>
      <c r="FBS270" s="726"/>
      <c r="FBT270" s="726"/>
      <c r="FBU270" s="726"/>
      <c r="FBV270" s="726"/>
      <c r="FBW270" s="726"/>
      <c r="FBX270" s="726"/>
      <c r="FBY270" s="726"/>
      <c r="FBZ270" s="726"/>
      <c r="FCA270" s="726"/>
      <c r="FCB270" s="726"/>
      <c r="FCC270" s="726"/>
      <c r="FCD270" s="726"/>
      <c r="FCE270" s="726"/>
      <c r="FCF270" s="726"/>
      <c r="FCG270" s="726"/>
      <c r="FCH270" s="726"/>
      <c r="FCI270" s="726"/>
      <c r="FCJ270" s="726"/>
      <c r="FCK270" s="726"/>
      <c r="FCL270" s="726"/>
      <c r="FCM270" s="726"/>
      <c r="FCN270" s="726"/>
      <c r="FCO270" s="726"/>
      <c r="FCP270" s="726"/>
      <c r="FCQ270" s="726"/>
      <c r="FCR270" s="726"/>
      <c r="FCS270" s="726"/>
      <c r="FCT270" s="726"/>
      <c r="FCU270" s="726"/>
      <c r="FCV270" s="726"/>
      <c r="FCW270" s="726"/>
      <c r="FCX270" s="726"/>
      <c r="FCY270" s="726"/>
      <c r="FCZ270" s="726"/>
      <c r="FDA270" s="726"/>
      <c r="FDB270" s="726"/>
      <c r="FDC270" s="726"/>
      <c r="FDD270" s="726"/>
      <c r="FDE270" s="726"/>
      <c r="FDF270" s="726"/>
      <c r="FDG270" s="726"/>
      <c r="FDH270" s="726"/>
      <c r="FDI270" s="726"/>
      <c r="FDJ270" s="726"/>
      <c r="FDK270" s="726"/>
      <c r="FDL270" s="726"/>
      <c r="FDM270" s="726"/>
      <c r="FDN270" s="726"/>
      <c r="FDO270" s="726"/>
      <c r="FDP270" s="726"/>
      <c r="FDQ270" s="726"/>
      <c r="FDR270" s="726"/>
      <c r="FDS270" s="726"/>
      <c r="FDT270" s="726"/>
      <c r="FDU270" s="726"/>
      <c r="FDV270" s="726"/>
      <c r="FDW270" s="726"/>
      <c r="FDX270" s="726"/>
      <c r="FDY270" s="726"/>
      <c r="FDZ270" s="726"/>
      <c r="FEA270" s="726"/>
      <c r="FEB270" s="726"/>
      <c r="FEC270" s="726"/>
      <c r="FED270" s="726"/>
      <c r="FEE270" s="726"/>
      <c r="FEF270" s="726"/>
      <c r="FEG270" s="726"/>
      <c r="FEH270" s="726"/>
      <c r="FEI270" s="726"/>
      <c r="FEJ270" s="726"/>
      <c r="FEK270" s="726"/>
      <c r="FEL270" s="726"/>
      <c r="FEM270" s="726"/>
      <c r="FEN270" s="726"/>
      <c r="FEO270" s="726"/>
      <c r="FEP270" s="726"/>
      <c r="FEQ270" s="726"/>
      <c r="FER270" s="726"/>
      <c r="FES270" s="726"/>
      <c r="FET270" s="726"/>
      <c r="FEU270" s="726"/>
      <c r="FEV270" s="726"/>
      <c r="FEW270" s="726"/>
      <c r="FEX270" s="726"/>
      <c r="FEY270" s="726"/>
      <c r="FEZ270" s="726"/>
      <c r="FFA270" s="726"/>
      <c r="FFB270" s="726"/>
      <c r="FFC270" s="726"/>
      <c r="FFD270" s="726"/>
      <c r="FFE270" s="726"/>
      <c r="FFF270" s="726"/>
      <c r="FFG270" s="726"/>
      <c r="FFH270" s="726"/>
      <c r="FFI270" s="726"/>
      <c r="FFJ270" s="726"/>
      <c r="FFK270" s="726"/>
      <c r="FFL270" s="726"/>
      <c r="FFM270" s="726"/>
      <c r="FFN270" s="726"/>
      <c r="FFO270" s="726"/>
      <c r="FFP270" s="726"/>
      <c r="FFQ270" s="726"/>
      <c r="FFR270" s="726"/>
      <c r="FFS270" s="726"/>
      <c r="FFT270" s="726"/>
      <c r="FFU270" s="726"/>
      <c r="FFV270" s="726"/>
      <c r="FFW270" s="726"/>
      <c r="FFX270" s="726"/>
      <c r="FFY270" s="726"/>
      <c r="FFZ270" s="726"/>
      <c r="FGA270" s="726"/>
      <c r="FGB270" s="726"/>
      <c r="FGC270" s="726"/>
      <c r="FGD270" s="726"/>
      <c r="FGE270" s="726"/>
      <c r="FGF270" s="726"/>
      <c r="FGG270" s="726"/>
      <c r="FGH270" s="726"/>
      <c r="FGI270" s="726"/>
      <c r="FGJ270" s="726"/>
      <c r="FGK270" s="726"/>
      <c r="FGL270" s="726"/>
      <c r="FGM270" s="726"/>
      <c r="FGN270" s="726"/>
      <c r="FGO270" s="726"/>
      <c r="FGP270" s="726"/>
      <c r="FGQ270" s="726"/>
      <c r="FGR270" s="726"/>
      <c r="FGS270" s="726"/>
      <c r="FGT270" s="726"/>
      <c r="FGU270" s="726"/>
      <c r="FGV270" s="726"/>
      <c r="FGW270" s="726"/>
      <c r="FGX270" s="726"/>
      <c r="FGY270" s="726"/>
      <c r="FGZ270" s="726"/>
      <c r="FHA270" s="726"/>
      <c r="FHB270" s="726"/>
      <c r="FHC270" s="726"/>
      <c r="FHD270" s="726"/>
      <c r="FHE270" s="726"/>
      <c r="FHF270" s="726"/>
      <c r="FHG270" s="726"/>
      <c r="FHH270" s="726"/>
      <c r="FHI270" s="726"/>
      <c r="FHJ270" s="726"/>
      <c r="FHK270" s="726"/>
      <c r="FHL270" s="726"/>
      <c r="FHM270" s="726"/>
      <c r="FHN270" s="726"/>
      <c r="FHO270" s="726"/>
      <c r="FHP270" s="726"/>
      <c r="FHQ270" s="726"/>
      <c r="FHR270" s="726"/>
      <c r="FHS270" s="726"/>
      <c r="FHT270" s="726"/>
      <c r="FHU270" s="726"/>
      <c r="FHV270" s="726"/>
      <c r="FHW270" s="726"/>
      <c r="FHX270" s="726"/>
      <c r="FHY270" s="726"/>
      <c r="FHZ270" s="726"/>
      <c r="FIA270" s="726"/>
      <c r="FIB270" s="726"/>
      <c r="FIC270" s="726"/>
      <c r="FID270" s="726"/>
      <c r="FIE270" s="726"/>
      <c r="FIF270" s="726"/>
      <c r="FIG270" s="726"/>
      <c r="FIH270" s="726"/>
      <c r="FII270" s="726"/>
      <c r="FIJ270" s="726"/>
      <c r="FIK270" s="726"/>
      <c r="FIL270" s="726"/>
      <c r="FIM270" s="726"/>
      <c r="FIN270" s="726"/>
      <c r="FIO270" s="726"/>
      <c r="FIP270" s="726"/>
      <c r="FIQ270" s="726"/>
      <c r="FIR270" s="726"/>
      <c r="FIS270" s="726"/>
      <c r="FIT270" s="726"/>
      <c r="FIU270" s="726"/>
      <c r="FIV270" s="726"/>
      <c r="FIW270" s="726"/>
      <c r="FIX270" s="726"/>
      <c r="FIY270" s="726"/>
      <c r="FIZ270" s="726"/>
      <c r="FJA270" s="726"/>
      <c r="FJB270" s="726"/>
      <c r="FJC270" s="726"/>
      <c r="FJD270" s="726"/>
      <c r="FJE270" s="726"/>
      <c r="FJF270" s="726"/>
      <c r="FJG270" s="726"/>
      <c r="FJH270" s="726"/>
      <c r="FJI270" s="726"/>
      <c r="FJJ270" s="726"/>
      <c r="FJK270" s="726"/>
      <c r="FJL270" s="726"/>
      <c r="FJM270" s="726"/>
      <c r="FJN270" s="726"/>
      <c r="FJO270" s="726"/>
      <c r="FJP270" s="726"/>
      <c r="FJQ270" s="726"/>
      <c r="FJR270" s="726"/>
      <c r="FJS270" s="726"/>
      <c r="FJT270" s="726"/>
      <c r="FJU270" s="726"/>
      <c r="FJV270" s="726"/>
      <c r="FJW270" s="726"/>
      <c r="FJX270" s="726"/>
      <c r="FJY270" s="726"/>
      <c r="FJZ270" s="726"/>
      <c r="FKA270" s="726"/>
      <c r="FKB270" s="726"/>
      <c r="FKC270" s="726"/>
      <c r="FKD270" s="726"/>
      <c r="FKE270" s="726"/>
      <c r="FKF270" s="726"/>
      <c r="FKG270" s="726"/>
      <c r="FKH270" s="726"/>
      <c r="FKI270" s="726"/>
      <c r="FKJ270" s="726"/>
      <c r="FKK270" s="726"/>
      <c r="FKL270" s="726"/>
      <c r="FKM270" s="726"/>
      <c r="FKN270" s="726"/>
      <c r="FKO270" s="726"/>
      <c r="FKP270" s="726"/>
      <c r="FKQ270" s="726"/>
      <c r="FKR270" s="726"/>
      <c r="FKS270" s="726"/>
      <c r="FKT270" s="726"/>
      <c r="FKU270" s="726"/>
      <c r="FKV270" s="726"/>
      <c r="FKW270" s="726"/>
      <c r="FKX270" s="726"/>
      <c r="FKY270" s="726"/>
      <c r="FKZ270" s="726"/>
      <c r="FLA270" s="726"/>
      <c r="FLB270" s="726"/>
      <c r="FLC270" s="726"/>
      <c r="FLD270" s="726"/>
      <c r="FLE270" s="726"/>
      <c r="FLF270" s="726"/>
      <c r="FLG270" s="726"/>
      <c r="FLH270" s="726"/>
      <c r="FLI270" s="726"/>
      <c r="FLJ270" s="726"/>
      <c r="FLK270" s="726"/>
      <c r="FLL270" s="726"/>
      <c r="FLM270" s="726"/>
      <c r="FLN270" s="726"/>
      <c r="FLO270" s="726"/>
      <c r="FLP270" s="726"/>
      <c r="FLQ270" s="726"/>
      <c r="FLR270" s="726"/>
      <c r="FLS270" s="726"/>
      <c r="FLT270" s="726"/>
      <c r="FLU270" s="726"/>
      <c r="FLV270" s="726"/>
      <c r="FLW270" s="726"/>
      <c r="FLX270" s="726"/>
      <c r="FLY270" s="726"/>
      <c r="FLZ270" s="726"/>
      <c r="FMA270" s="726"/>
      <c r="FMB270" s="726"/>
      <c r="FMC270" s="726"/>
      <c r="FMD270" s="726"/>
      <c r="FME270" s="726"/>
      <c r="FMF270" s="726"/>
      <c r="FMG270" s="726"/>
      <c r="FMH270" s="726"/>
      <c r="FMI270" s="726"/>
      <c r="FMJ270" s="726"/>
      <c r="FMK270" s="726"/>
      <c r="FML270" s="726"/>
      <c r="FMM270" s="726"/>
      <c r="FMN270" s="726"/>
      <c r="FMO270" s="726"/>
      <c r="FMP270" s="726"/>
      <c r="FMQ270" s="726"/>
      <c r="FMR270" s="726"/>
      <c r="FMS270" s="726"/>
      <c r="FMT270" s="726"/>
      <c r="FMU270" s="726"/>
      <c r="FMV270" s="726"/>
      <c r="FMW270" s="726"/>
      <c r="FMX270" s="726"/>
      <c r="FMY270" s="726"/>
      <c r="FMZ270" s="726"/>
      <c r="FNA270" s="726"/>
      <c r="FNB270" s="726"/>
      <c r="FNC270" s="726"/>
      <c r="FND270" s="726"/>
      <c r="FNE270" s="726"/>
      <c r="FNF270" s="726"/>
      <c r="FNG270" s="726"/>
      <c r="FNH270" s="726"/>
      <c r="FNI270" s="726"/>
      <c r="FNJ270" s="726"/>
      <c r="FNK270" s="726"/>
      <c r="FNL270" s="726"/>
      <c r="FNM270" s="726"/>
      <c r="FNN270" s="726"/>
      <c r="FNO270" s="726"/>
      <c r="FNP270" s="726"/>
      <c r="FNQ270" s="726"/>
      <c r="FNR270" s="726"/>
      <c r="FNS270" s="726"/>
      <c r="FNT270" s="726"/>
      <c r="FNU270" s="726"/>
      <c r="FNV270" s="726"/>
      <c r="FNW270" s="726"/>
      <c r="FNX270" s="726"/>
      <c r="FNY270" s="726"/>
      <c r="FNZ270" s="726"/>
      <c r="FOA270" s="726"/>
      <c r="FOB270" s="726"/>
      <c r="FOC270" s="726"/>
      <c r="FOD270" s="726"/>
      <c r="FOE270" s="726"/>
      <c r="FOF270" s="726"/>
      <c r="FOG270" s="726"/>
      <c r="FOH270" s="726"/>
      <c r="FOI270" s="726"/>
      <c r="FOJ270" s="726"/>
      <c r="FOK270" s="726"/>
      <c r="FOL270" s="726"/>
      <c r="FOM270" s="726"/>
      <c r="FON270" s="726"/>
      <c r="FOO270" s="726"/>
      <c r="FOP270" s="726"/>
      <c r="FOQ270" s="726"/>
      <c r="FOR270" s="726"/>
      <c r="FOS270" s="726"/>
      <c r="FOT270" s="726"/>
      <c r="FOU270" s="726"/>
      <c r="FOV270" s="726"/>
      <c r="FOW270" s="726"/>
      <c r="FOX270" s="726"/>
      <c r="FOY270" s="726"/>
      <c r="FOZ270" s="726"/>
      <c r="FPA270" s="726"/>
      <c r="FPB270" s="726"/>
      <c r="FPC270" s="726"/>
      <c r="FPD270" s="726"/>
      <c r="FPE270" s="726"/>
      <c r="FPF270" s="726"/>
      <c r="FPG270" s="726"/>
      <c r="FPH270" s="726"/>
      <c r="FPI270" s="726"/>
      <c r="FPJ270" s="726"/>
      <c r="FPK270" s="726"/>
      <c r="FPL270" s="726"/>
      <c r="FPM270" s="726"/>
      <c r="FPN270" s="726"/>
      <c r="FPO270" s="726"/>
      <c r="FPP270" s="726"/>
      <c r="FPQ270" s="726"/>
      <c r="FPR270" s="726"/>
      <c r="FPS270" s="726"/>
      <c r="FPT270" s="726"/>
      <c r="FPU270" s="726"/>
      <c r="FPV270" s="726"/>
      <c r="FPW270" s="726"/>
      <c r="FPX270" s="726"/>
      <c r="FPY270" s="726"/>
      <c r="FPZ270" s="726"/>
      <c r="FQA270" s="726"/>
      <c r="FQB270" s="726"/>
      <c r="FQC270" s="726"/>
      <c r="FQD270" s="726"/>
      <c r="FQE270" s="726"/>
      <c r="FQF270" s="726"/>
      <c r="FQG270" s="726"/>
      <c r="FQH270" s="726"/>
      <c r="FQI270" s="726"/>
      <c r="FQJ270" s="726"/>
      <c r="FQK270" s="726"/>
      <c r="FQL270" s="726"/>
      <c r="FQM270" s="726"/>
      <c r="FQN270" s="726"/>
      <c r="FQO270" s="726"/>
      <c r="FQP270" s="726"/>
      <c r="FQQ270" s="726"/>
      <c r="FQR270" s="726"/>
      <c r="FQS270" s="726"/>
      <c r="FQT270" s="726"/>
      <c r="FQU270" s="726"/>
      <c r="FQV270" s="726"/>
      <c r="FQW270" s="726"/>
      <c r="FQX270" s="726"/>
      <c r="FQY270" s="726"/>
      <c r="FQZ270" s="726"/>
      <c r="FRA270" s="726"/>
      <c r="FRB270" s="726"/>
      <c r="FRC270" s="726"/>
      <c r="FRD270" s="726"/>
      <c r="FRE270" s="726"/>
      <c r="FRF270" s="726"/>
      <c r="FRG270" s="726"/>
      <c r="FRH270" s="726"/>
      <c r="FRI270" s="726"/>
      <c r="FRJ270" s="726"/>
      <c r="FRK270" s="726"/>
      <c r="FRL270" s="726"/>
      <c r="FRM270" s="726"/>
      <c r="FRN270" s="726"/>
      <c r="FRO270" s="726"/>
      <c r="FRP270" s="726"/>
      <c r="FRQ270" s="726"/>
      <c r="FRR270" s="726"/>
      <c r="FRS270" s="726"/>
      <c r="FRT270" s="726"/>
      <c r="FRU270" s="726"/>
      <c r="FRV270" s="726"/>
      <c r="FRW270" s="726"/>
      <c r="FRX270" s="726"/>
      <c r="FRY270" s="726"/>
      <c r="FRZ270" s="726"/>
      <c r="FSA270" s="726"/>
      <c r="FSB270" s="726"/>
      <c r="FSC270" s="726"/>
      <c r="FSD270" s="726"/>
      <c r="FSE270" s="726"/>
      <c r="FSF270" s="726"/>
      <c r="FSG270" s="726"/>
      <c r="FSH270" s="726"/>
      <c r="FSI270" s="726"/>
      <c r="FSJ270" s="726"/>
      <c r="FSK270" s="726"/>
      <c r="FSL270" s="726"/>
      <c r="FSM270" s="726"/>
      <c r="FSN270" s="726"/>
      <c r="FSO270" s="726"/>
      <c r="FSP270" s="726"/>
      <c r="FSQ270" s="726"/>
      <c r="FSR270" s="726"/>
      <c r="FSS270" s="726"/>
      <c r="FST270" s="726"/>
      <c r="FSU270" s="726"/>
      <c r="FSV270" s="726"/>
      <c r="FSW270" s="726"/>
      <c r="FSX270" s="726"/>
      <c r="FSY270" s="726"/>
      <c r="FSZ270" s="726"/>
      <c r="FTA270" s="726"/>
      <c r="FTB270" s="726"/>
      <c r="FTC270" s="726"/>
      <c r="FTD270" s="726"/>
      <c r="FTE270" s="726"/>
      <c r="FTF270" s="726"/>
      <c r="FTG270" s="726"/>
      <c r="FTH270" s="726"/>
      <c r="FTI270" s="726"/>
      <c r="FTJ270" s="726"/>
      <c r="FTK270" s="726"/>
      <c r="FTL270" s="726"/>
      <c r="FTM270" s="726"/>
      <c r="FTN270" s="726"/>
      <c r="FTO270" s="726"/>
      <c r="FTP270" s="726"/>
      <c r="FTQ270" s="726"/>
      <c r="FTR270" s="726"/>
      <c r="FTS270" s="726"/>
      <c r="FTT270" s="726"/>
      <c r="FTU270" s="726"/>
      <c r="FTV270" s="726"/>
      <c r="FTW270" s="726"/>
      <c r="FTX270" s="726"/>
      <c r="FTY270" s="726"/>
      <c r="FTZ270" s="726"/>
      <c r="FUA270" s="726"/>
      <c r="FUB270" s="726"/>
      <c r="FUC270" s="726"/>
      <c r="FUD270" s="726"/>
      <c r="FUE270" s="726"/>
      <c r="FUF270" s="726"/>
      <c r="FUG270" s="726"/>
      <c r="FUH270" s="726"/>
      <c r="FUI270" s="726"/>
      <c r="FUJ270" s="726"/>
      <c r="FUK270" s="726"/>
      <c r="FUL270" s="726"/>
      <c r="FUM270" s="726"/>
      <c r="FUN270" s="726"/>
      <c r="FUO270" s="726"/>
      <c r="FUP270" s="726"/>
      <c r="FUQ270" s="726"/>
      <c r="FUR270" s="726"/>
      <c r="FUS270" s="726"/>
      <c r="FUT270" s="726"/>
      <c r="FUU270" s="726"/>
      <c r="FUV270" s="726"/>
      <c r="FUW270" s="726"/>
      <c r="FUX270" s="726"/>
      <c r="FUY270" s="726"/>
      <c r="FUZ270" s="726"/>
      <c r="FVA270" s="726"/>
      <c r="FVB270" s="726"/>
      <c r="FVC270" s="726"/>
      <c r="FVD270" s="726"/>
      <c r="FVE270" s="726"/>
      <c r="FVF270" s="726"/>
      <c r="FVG270" s="726"/>
      <c r="FVH270" s="726"/>
      <c r="FVI270" s="726"/>
      <c r="FVJ270" s="726"/>
      <c r="FVK270" s="726"/>
      <c r="FVL270" s="726"/>
      <c r="FVM270" s="726"/>
      <c r="FVN270" s="726"/>
      <c r="FVO270" s="726"/>
      <c r="FVP270" s="726"/>
      <c r="FVQ270" s="726"/>
      <c r="FVR270" s="726"/>
      <c r="FVS270" s="726"/>
      <c r="FVT270" s="726"/>
      <c r="FVU270" s="726"/>
      <c r="FVV270" s="726"/>
      <c r="FVW270" s="726"/>
      <c r="FVX270" s="726"/>
      <c r="FVY270" s="726"/>
      <c r="FVZ270" s="726"/>
      <c r="FWA270" s="726"/>
      <c r="FWB270" s="726"/>
      <c r="FWC270" s="726"/>
      <c r="FWD270" s="726"/>
      <c r="FWE270" s="726"/>
      <c r="FWF270" s="726"/>
      <c r="FWG270" s="726"/>
      <c r="FWH270" s="726"/>
      <c r="FWI270" s="726"/>
      <c r="FWJ270" s="726"/>
      <c r="FWK270" s="726"/>
      <c r="FWL270" s="726"/>
      <c r="FWM270" s="726"/>
      <c r="FWN270" s="726"/>
      <c r="FWO270" s="726"/>
      <c r="FWP270" s="726"/>
      <c r="FWQ270" s="726"/>
      <c r="FWR270" s="726"/>
      <c r="FWS270" s="726"/>
      <c r="FWT270" s="726"/>
      <c r="FWU270" s="726"/>
      <c r="FWV270" s="726"/>
      <c r="FWW270" s="726"/>
      <c r="FWX270" s="726"/>
      <c r="FWY270" s="726"/>
      <c r="FWZ270" s="726"/>
      <c r="FXA270" s="726"/>
      <c r="FXB270" s="726"/>
      <c r="FXC270" s="726"/>
      <c r="FXD270" s="726"/>
      <c r="FXE270" s="726"/>
      <c r="FXF270" s="726"/>
      <c r="FXG270" s="726"/>
      <c r="FXH270" s="726"/>
      <c r="FXI270" s="726"/>
      <c r="FXJ270" s="726"/>
      <c r="FXK270" s="726"/>
      <c r="FXL270" s="726"/>
      <c r="FXM270" s="726"/>
      <c r="FXN270" s="726"/>
      <c r="FXO270" s="726"/>
      <c r="FXP270" s="726"/>
      <c r="FXQ270" s="726"/>
      <c r="FXR270" s="726"/>
      <c r="FXS270" s="726"/>
      <c r="FXT270" s="726"/>
      <c r="FXU270" s="726"/>
      <c r="FXV270" s="726"/>
      <c r="FXW270" s="726"/>
      <c r="FXX270" s="726"/>
      <c r="FXY270" s="726"/>
      <c r="FXZ270" s="726"/>
      <c r="FYA270" s="726"/>
      <c r="FYB270" s="726"/>
      <c r="FYC270" s="726"/>
      <c r="FYD270" s="726"/>
      <c r="FYE270" s="726"/>
      <c r="FYF270" s="726"/>
      <c r="FYG270" s="726"/>
      <c r="FYH270" s="726"/>
      <c r="FYI270" s="726"/>
      <c r="FYJ270" s="726"/>
      <c r="FYK270" s="726"/>
      <c r="FYL270" s="726"/>
      <c r="FYM270" s="726"/>
      <c r="FYN270" s="726"/>
      <c r="FYO270" s="726"/>
      <c r="FYP270" s="726"/>
      <c r="FYQ270" s="726"/>
      <c r="FYR270" s="726"/>
      <c r="FYS270" s="726"/>
      <c r="FYT270" s="726"/>
      <c r="FYU270" s="726"/>
      <c r="FYV270" s="726"/>
      <c r="FYW270" s="726"/>
      <c r="FYX270" s="726"/>
      <c r="FYY270" s="726"/>
      <c r="FYZ270" s="726"/>
      <c r="FZA270" s="726"/>
      <c r="FZB270" s="726"/>
      <c r="FZC270" s="726"/>
      <c r="FZD270" s="726"/>
      <c r="FZE270" s="726"/>
      <c r="FZF270" s="726"/>
      <c r="FZG270" s="726"/>
      <c r="FZH270" s="726"/>
      <c r="FZI270" s="726"/>
      <c r="FZJ270" s="726"/>
      <c r="FZK270" s="726"/>
      <c r="FZL270" s="726"/>
      <c r="FZM270" s="726"/>
      <c r="FZN270" s="726"/>
      <c r="FZO270" s="726"/>
      <c r="FZP270" s="726"/>
      <c r="FZQ270" s="726"/>
      <c r="FZR270" s="726"/>
      <c r="FZS270" s="726"/>
      <c r="FZT270" s="726"/>
      <c r="FZU270" s="726"/>
      <c r="FZV270" s="726"/>
      <c r="FZW270" s="726"/>
      <c r="FZX270" s="726"/>
      <c r="FZY270" s="726"/>
      <c r="FZZ270" s="726"/>
      <c r="GAA270" s="726"/>
      <c r="GAB270" s="726"/>
      <c r="GAC270" s="726"/>
      <c r="GAD270" s="726"/>
      <c r="GAE270" s="726"/>
      <c r="GAF270" s="726"/>
      <c r="GAG270" s="726"/>
      <c r="GAH270" s="726"/>
      <c r="GAI270" s="726"/>
      <c r="GAJ270" s="726"/>
      <c r="GAK270" s="726"/>
      <c r="GAL270" s="726"/>
      <c r="GAM270" s="726"/>
      <c r="GAN270" s="726"/>
      <c r="GAO270" s="726"/>
      <c r="GAP270" s="726"/>
      <c r="GAQ270" s="726"/>
      <c r="GAR270" s="726"/>
      <c r="GAS270" s="726"/>
      <c r="GAT270" s="726"/>
      <c r="GAU270" s="726"/>
      <c r="GAV270" s="726"/>
      <c r="GAW270" s="726"/>
      <c r="GAX270" s="726"/>
      <c r="GAY270" s="726"/>
      <c r="GAZ270" s="726"/>
      <c r="GBA270" s="726"/>
      <c r="GBB270" s="726"/>
      <c r="GBC270" s="726"/>
      <c r="GBD270" s="726"/>
      <c r="GBE270" s="726"/>
      <c r="GBF270" s="726"/>
      <c r="GBG270" s="726"/>
      <c r="GBH270" s="726"/>
      <c r="GBI270" s="726"/>
      <c r="GBJ270" s="726"/>
      <c r="GBK270" s="726"/>
      <c r="GBL270" s="726"/>
      <c r="GBM270" s="726"/>
      <c r="GBN270" s="726"/>
      <c r="GBO270" s="726"/>
      <c r="GBP270" s="726"/>
      <c r="GBQ270" s="726"/>
      <c r="GBR270" s="726"/>
      <c r="GBS270" s="726"/>
      <c r="GBT270" s="726"/>
      <c r="GBU270" s="726"/>
      <c r="GBV270" s="726"/>
      <c r="GBW270" s="726"/>
      <c r="GBX270" s="726"/>
      <c r="GBY270" s="726"/>
      <c r="GBZ270" s="726"/>
      <c r="GCA270" s="726"/>
      <c r="GCB270" s="726"/>
      <c r="GCC270" s="726"/>
      <c r="GCD270" s="726"/>
      <c r="GCE270" s="726"/>
      <c r="GCF270" s="726"/>
      <c r="GCG270" s="726"/>
      <c r="GCH270" s="726"/>
      <c r="GCI270" s="726"/>
      <c r="GCJ270" s="726"/>
      <c r="GCK270" s="726"/>
      <c r="GCL270" s="726"/>
      <c r="GCM270" s="726"/>
      <c r="GCN270" s="726"/>
      <c r="GCO270" s="726"/>
      <c r="GCP270" s="726"/>
      <c r="GCQ270" s="726"/>
      <c r="GCR270" s="726"/>
      <c r="GCS270" s="726"/>
      <c r="GCT270" s="726"/>
      <c r="GCU270" s="726"/>
      <c r="GCV270" s="726"/>
      <c r="GCW270" s="726"/>
      <c r="GCX270" s="726"/>
      <c r="GCY270" s="726"/>
      <c r="GCZ270" s="726"/>
      <c r="GDA270" s="726"/>
      <c r="GDB270" s="726"/>
      <c r="GDC270" s="726"/>
      <c r="GDD270" s="726"/>
      <c r="GDE270" s="726"/>
      <c r="GDF270" s="726"/>
      <c r="GDG270" s="726"/>
      <c r="GDH270" s="726"/>
      <c r="GDI270" s="726"/>
      <c r="GDJ270" s="726"/>
      <c r="GDK270" s="726"/>
      <c r="GDL270" s="726"/>
      <c r="GDM270" s="726"/>
      <c r="GDN270" s="726"/>
      <c r="GDO270" s="726"/>
      <c r="GDP270" s="726"/>
      <c r="GDQ270" s="726"/>
      <c r="GDR270" s="726"/>
      <c r="GDS270" s="726"/>
      <c r="GDT270" s="726"/>
      <c r="GDU270" s="726"/>
      <c r="GDV270" s="726"/>
      <c r="GDW270" s="726"/>
      <c r="GDX270" s="726"/>
      <c r="GDY270" s="726"/>
      <c r="GDZ270" s="726"/>
      <c r="GEA270" s="726"/>
      <c r="GEB270" s="726"/>
      <c r="GEC270" s="726"/>
      <c r="GED270" s="726"/>
      <c r="GEE270" s="726"/>
      <c r="GEF270" s="726"/>
      <c r="GEG270" s="726"/>
      <c r="GEH270" s="726"/>
      <c r="GEI270" s="726"/>
      <c r="GEJ270" s="726"/>
      <c r="GEK270" s="726"/>
      <c r="GEL270" s="726"/>
      <c r="GEM270" s="726"/>
      <c r="GEN270" s="726"/>
      <c r="GEO270" s="726"/>
      <c r="GEP270" s="726"/>
      <c r="GEQ270" s="726"/>
      <c r="GER270" s="726"/>
      <c r="GES270" s="726"/>
      <c r="GET270" s="726"/>
      <c r="GEU270" s="726"/>
      <c r="GEV270" s="726"/>
      <c r="GEW270" s="726"/>
      <c r="GEX270" s="726"/>
      <c r="GEY270" s="726"/>
      <c r="GEZ270" s="726"/>
      <c r="GFA270" s="726"/>
      <c r="GFB270" s="726"/>
      <c r="GFC270" s="726"/>
      <c r="GFD270" s="726"/>
      <c r="GFE270" s="726"/>
      <c r="GFF270" s="726"/>
      <c r="GFG270" s="726"/>
      <c r="GFH270" s="726"/>
      <c r="GFI270" s="726"/>
      <c r="GFJ270" s="726"/>
      <c r="GFK270" s="726"/>
      <c r="GFL270" s="726"/>
      <c r="GFM270" s="726"/>
      <c r="GFN270" s="726"/>
      <c r="GFO270" s="726"/>
      <c r="GFP270" s="726"/>
      <c r="GFQ270" s="726"/>
      <c r="GFR270" s="726"/>
      <c r="GFS270" s="726"/>
      <c r="GFT270" s="726"/>
      <c r="GFU270" s="726"/>
      <c r="GFV270" s="726"/>
      <c r="GFW270" s="726"/>
      <c r="GFX270" s="726"/>
      <c r="GFY270" s="726"/>
      <c r="GFZ270" s="726"/>
      <c r="GGA270" s="726"/>
      <c r="GGB270" s="726"/>
      <c r="GGC270" s="726"/>
      <c r="GGD270" s="726"/>
      <c r="GGE270" s="726"/>
      <c r="GGF270" s="726"/>
      <c r="GGG270" s="726"/>
      <c r="GGH270" s="726"/>
      <c r="GGI270" s="726"/>
      <c r="GGJ270" s="726"/>
      <c r="GGK270" s="726"/>
      <c r="GGL270" s="726"/>
      <c r="GGM270" s="726"/>
      <c r="GGN270" s="726"/>
      <c r="GGO270" s="726"/>
      <c r="GGP270" s="726"/>
      <c r="GGQ270" s="726"/>
      <c r="GGR270" s="726"/>
      <c r="GGS270" s="726"/>
      <c r="GGT270" s="726"/>
      <c r="GGU270" s="726"/>
      <c r="GGV270" s="726"/>
      <c r="GGW270" s="726"/>
      <c r="GGX270" s="726"/>
      <c r="GGY270" s="726"/>
      <c r="GGZ270" s="726"/>
      <c r="GHA270" s="726"/>
      <c r="GHB270" s="726"/>
      <c r="GHC270" s="726"/>
      <c r="GHD270" s="726"/>
      <c r="GHE270" s="726"/>
      <c r="GHF270" s="726"/>
      <c r="GHG270" s="726"/>
      <c r="GHH270" s="726"/>
      <c r="GHI270" s="726"/>
      <c r="GHJ270" s="726"/>
      <c r="GHK270" s="726"/>
      <c r="GHL270" s="726"/>
      <c r="GHM270" s="726"/>
      <c r="GHN270" s="726"/>
      <c r="GHO270" s="726"/>
      <c r="GHP270" s="726"/>
      <c r="GHQ270" s="726"/>
      <c r="GHR270" s="726"/>
      <c r="GHS270" s="726"/>
      <c r="GHT270" s="726"/>
      <c r="GHU270" s="726"/>
      <c r="GHV270" s="726"/>
      <c r="GHW270" s="726"/>
      <c r="GHX270" s="726"/>
      <c r="GHY270" s="726"/>
      <c r="GHZ270" s="726"/>
      <c r="GIA270" s="726"/>
      <c r="GIB270" s="726"/>
      <c r="GIC270" s="726"/>
      <c r="GID270" s="726"/>
      <c r="GIE270" s="726"/>
      <c r="GIF270" s="726"/>
      <c r="GIG270" s="726"/>
      <c r="GIH270" s="726"/>
      <c r="GII270" s="726"/>
      <c r="GIJ270" s="726"/>
      <c r="GIK270" s="726"/>
      <c r="GIL270" s="726"/>
      <c r="GIM270" s="726"/>
      <c r="GIN270" s="726"/>
      <c r="GIO270" s="726"/>
      <c r="GIP270" s="726"/>
      <c r="GIQ270" s="726"/>
      <c r="GIR270" s="726"/>
      <c r="GIS270" s="726"/>
      <c r="GIT270" s="726"/>
      <c r="GIU270" s="726"/>
      <c r="GIV270" s="726"/>
      <c r="GIW270" s="726"/>
      <c r="GIX270" s="726"/>
      <c r="GIY270" s="726"/>
      <c r="GIZ270" s="726"/>
      <c r="GJA270" s="726"/>
      <c r="GJB270" s="726"/>
      <c r="GJC270" s="726"/>
      <c r="GJD270" s="726"/>
      <c r="GJE270" s="726"/>
      <c r="GJF270" s="726"/>
      <c r="GJG270" s="726"/>
      <c r="GJH270" s="726"/>
      <c r="GJI270" s="726"/>
      <c r="GJJ270" s="726"/>
      <c r="GJK270" s="726"/>
      <c r="GJL270" s="726"/>
      <c r="GJM270" s="726"/>
      <c r="GJN270" s="726"/>
      <c r="GJO270" s="726"/>
      <c r="GJP270" s="726"/>
      <c r="GJQ270" s="726"/>
      <c r="GJR270" s="726"/>
      <c r="GJS270" s="726"/>
      <c r="GJT270" s="726"/>
      <c r="GJU270" s="726"/>
      <c r="GJV270" s="726"/>
      <c r="GJW270" s="726"/>
      <c r="GJX270" s="726"/>
      <c r="GJY270" s="726"/>
      <c r="GJZ270" s="726"/>
      <c r="GKA270" s="726"/>
      <c r="GKB270" s="726"/>
      <c r="GKC270" s="726"/>
      <c r="GKD270" s="726"/>
      <c r="GKE270" s="726"/>
      <c r="GKF270" s="726"/>
      <c r="GKG270" s="726"/>
      <c r="GKH270" s="726"/>
      <c r="GKI270" s="726"/>
      <c r="GKJ270" s="726"/>
      <c r="GKK270" s="726"/>
      <c r="GKL270" s="726"/>
      <c r="GKM270" s="726"/>
      <c r="GKN270" s="726"/>
      <c r="GKO270" s="726"/>
      <c r="GKP270" s="726"/>
      <c r="GKQ270" s="726"/>
      <c r="GKR270" s="726"/>
      <c r="GKS270" s="726"/>
      <c r="GKT270" s="726"/>
      <c r="GKU270" s="726"/>
      <c r="GKV270" s="726"/>
      <c r="GKW270" s="726"/>
      <c r="GKX270" s="726"/>
      <c r="GKY270" s="726"/>
      <c r="GKZ270" s="726"/>
      <c r="GLA270" s="726"/>
      <c r="GLB270" s="726"/>
      <c r="GLC270" s="726"/>
      <c r="GLD270" s="726"/>
      <c r="GLE270" s="726"/>
      <c r="GLF270" s="726"/>
      <c r="GLG270" s="726"/>
      <c r="GLH270" s="726"/>
      <c r="GLI270" s="726"/>
      <c r="GLJ270" s="726"/>
      <c r="GLK270" s="726"/>
      <c r="GLL270" s="726"/>
      <c r="GLM270" s="726"/>
      <c r="GLN270" s="726"/>
      <c r="GLO270" s="726"/>
      <c r="GLP270" s="726"/>
      <c r="GLQ270" s="726"/>
      <c r="GLR270" s="726"/>
      <c r="GLS270" s="726"/>
      <c r="GLT270" s="726"/>
      <c r="GLU270" s="726"/>
      <c r="GLV270" s="726"/>
      <c r="GLW270" s="726"/>
      <c r="GLX270" s="726"/>
      <c r="GLY270" s="726"/>
      <c r="GLZ270" s="726"/>
      <c r="GMA270" s="726"/>
      <c r="GMB270" s="726"/>
      <c r="GMC270" s="726"/>
      <c r="GMD270" s="726"/>
      <c r="GME270" s="726"/>
      <c r="GMF270" s="726"/>
      <c r="GMG270" s="726"/>
      <c r="GMH270" s="726"/>
      <c r="GMI270" s="726"/>
      <c r="GMJ270" s="726"/>
      <c r="GMK270" s="726"/>
      <c r="GML270" s="726"/>
      <c r="GMM270" s="726"/>
      <c r="GMN270" s="726"/>
      <c r="GMO270" s="726"/>
      <c r="GMP270" s="726"/>
      <c r="GMQ270" s="726"/>
      <c r="GMR270" s="726"/>
      <c r="GMS270" s="726"/>
      <c r="GMT270" s="726"/>
      <c r="GMU270" s="726"/>
      <c r="GMV270" s="726"/>
      <c r="GMW270" s="726"/>
      <c r="GMX270" s="726"/>
      <c r="GMY270" s="726"/>
      <c r="GMZ270" s="726"/>
      <c r="GNA270" s="726"/>
      <c r="GNB270" s="726"/>
      <c r="GNC270" s="726"/>
      <c r="GND270" s="726"/>
      <c r="GNE270" s="726"/>
      <c r="GNF270" s="726"/>
      <c r="GNG270" s="726"/>
      <c r="GNH270" s="726"/>
      <c r="GNI270" s="726"/>
      <c r="GNJ270" s="726"/>
      <c r="GNK270" s="726"/>
      <c r="GNL270" s="726"/>
      <c r="GNM270" s="726"/>
      <c r="GNN270" s="726"/>
      <c r="GNO270" s="726"/>
      <c r="GNP270" s="726"/>
      <c r="GNQ270" s="726"/>
      <c r="GNR270" s="726"/>
      <c r="GNS270" s="726"/>
      <c r="GNT270" s="726"/>
      <c r="GNU270" s="726"/>
      <c r="GNV270" s="726"/>
      <c r="GNW270" s="726"/>
      <c r="GNX270" s="726"/>
      <c r="GNY270" s="726"/>
      <c r="GNZ270" s="726"/>
      <c r="GOA270" s="726"/>
      <c r="GOB270" s="726"/>
      <c r="GOC270" s="726"/>
      <c r="GOD270" s="726"/>
      <c r="GOE270" s="726"/>
      <c r="GOF270" s="726"/>
      <c r="GOG270" s="726"/>
      <c r="GOH270" s="726"/>
      <c r="GOI270" s="726"/>
      <c r="GOJ270" s="726"/>
      <c r="GOK270" s="726"/>
      <c r="GOL270" s="726"/>
      <c r="GOM270" s="726"/>
      <c r="GON270" s="726"/>
      <c r="GOO270" s="726"/>
      <c r="GOP270" s="726"/>
      <c r="GOQ270" s="726"/>
      <c r="GOR270" s="726"/>
      <c r="GOS270" s="726"/>
      <c r="GOT270" s="726"/>
      <c r="GOU270" s="726"/>
      <c r="GOV270" s="726"/>
      <c r="GOW270" s="726"/>
      <c r="GOX270" s="726"/>
      <c r="GOY270" s="726"/>
      <c r="GOZ270" s="726"/>
      <c r="GPA270" s="726"/>
      <c r="GPB270" s="726"/>
      <c r="GPC270" s="726"/>
      <c r="GPD270" s="726"/>
      <c r="GPE270" s="726"/>
      <c r="GPF270" s="726"/>
      <c r="GPG270" s="726"/>
      <c r="GPH270" s="726"/>
      <c r="GPI270" s="726"/>
      <c r="GPJ270" s="726"/>
      <c r="GPK270" s="726"/>
      <c r="GPL270" s="726"/>
      <c r="GPM270" s="726"/>
      <c r="GPN270" s="726"/>
      <c r="GPO270" s="726"/>
      <c r="GPP270" s="726"/>
      <c r="GPQ270" s="726"/>
      <c r="GPR270" s="726"/>
      <c r="GPS270" s="726"/>
      <c r="GPT270" s="726"/>
      <c r="GPU270" s="726"/>
      <c r="GPV270" s="726"/>
      <c r="GPW270" s="726"/>
      <c r="GPX270" s="726"/>
      <c r="GPY270" s="726"/>
      <c r="GPZ270" s="726"/>
      <c r="GQA270" s="726"/>
      <c r="GQB270" s="726"/>
      <c r="GQC270" s="726"/>
      <c r="GQD270" s="726"/>
      <c r="GQE270" s="726"/>
      <c r="GQF270" s="726"/>
      <c r="GQG270" s="726"/>
      <c r="GQH270" s="726"/>
      <c r="GQI270" s="726"/>
      <c r="GQJ270" s="726"/>
      <c r="GQK270" s="726"/>
      <c r="GQL270" s="726"/>
      <c r="GQM270" s="726"/>
      <c r="GQN270" s="726"/>
      <c r="GQO270" s="726"/>
      <c r="GQP270" s="726"/>
      <c r="GQQ270" s="726"/>
      <c r="GQR270" s="726"/>
      <c r="GQS270" s="726"/>
      <c r="GQT270" s="726"/>
      <c r="GQU270" s="726"/>
      <c r="GQV270" s="726"/>
      <c r="GQW270" s="726"/>
      <c r="GQX270" s="726"/>
      <c r="GQY270" s="726"/>
      <c r="GQZ270" s="726"/>
      <c r="GRA270" s="726"/>
      <c r="GRB270" s="726"/>
      <c r="GRC270" s="726"/>
      <c r="GRD270" s="726"/>
      <c r="GRE270" s="726"/>
      <c r="GRF270" s="726"/>
      <c r="GRG270" s="726"/>
      <c r="GRH270" s="726"/>
      <c r="GRI270" s="726"/>
      <c r="GRJ270" s="726"/>
      <c r="GRK270" s="726"/>
      <c r="GRL270" s="726"/>
      <c r="GRM270" s="726"/>
      <c r="GRN270" s="726"/>
      <c r="GRO270" s="726"/>
      <c r="GRP270" s="726"/>
      <c r="GRQ270" s="726"/>
      <c r="GRR270" s="726"/>
      <c r="GRS270" s="726"/>
      <c r="GRT270" s="726"/>
      <c r="GRU270" s="726"/>
      <c r="GRV270" s="726"/>
      <c r="GRW270" s="726"/>
      <c r="GRX270" s="726"/>
      <c r="GRY270" s="726"/>
      <c r="GRZ270" s="726"/>
      <c r="GSA270" s="726"/>
      <c r="GSB270" s="726"/>
      <c r="GSC270" s="726"/>
      <c r="GSD270" s="726"/>
      <c r="GSE270" s="726"/>
      <c r="GSF270" s="726"/>
      <c r="GSG270" s="726"/>
      <c r="GSH270" s="726"/>
      <c r="GSI270" s="726"/>
      <c r="GSJ270" s="726"/>
      <c r="GSK270" s="726"/>
      <c r="GSL270" s="726"/>
      <c r="GSM270" s="726"/>
      <c r="GSN270" s="726"/>
      <c r="GSO270" s="726"/>
      <c r="GSP270" s="726"/>
      <c r="GSQ270" s="726"/>
      <c r="GSR270" s="726"/>
      <c r="GSS270" s="726"/>
      <c r="GST270" s="726"/>
      <c r="GSU270" s="726"/>
      <c r="GSV270" s="726"/>
      <c r="GSW270" s="726"/>
      <c r="GSX270" s="726"/>
      <c r="GSY270" s="726"/>
      <c r="GSZ270" s="726"/>
      <c r="GTA270" s="726"/>
      <c r="GTB270" s="726"/>
      <c r="GTC270" s="726"/>
      <c r="GTD270" s="726"/>
      <c r="GTE270" s="726"/>
      <c r="GTF270" s="726"/>
      <c r="GTG270" s="726"/>
      <c r="GTH270" s="726"/>
      <c r="GTI270" s="726"/>
      <c r="GTJ270" s="726"/>
      <c r="GTK270" s="726"/>
      <c r="GTL270" s="726"/>
      <c r="GTM270" s="726"/>
      <c r="GTN270" s="726"/>
      <c r="GTO270" s="726"/>
      <c r="GTP270" s="726"/>
      <c r="GTQ270" s="726"/>
      <c r="GTR270" s="726"/>
      <c r="GTS270" s="726"/>
      <c r="GTT270" s="726"/>
      <c r="GTU270" s="726"/>
      <c r="GTV270" s="726"/>
      <c r="GTW270" s="726"/>
      <c r="GTX270" s="726"/>
      <c r="GTY270" s="726"/>
      <c r="GTZ270" s="726"/>
      <c r="GUA270" s="726"/>
      <c r="GUB270" s="726"/>
      <c r="GUC270" s="726"/>
      <c r="GUD270" s="726"/>
      <c r="GUE270" s="726"/>
      <c r="GUF270" s="726"/>
      <c r="GUG270" s="726"/>
      <c r="GUH270" s="726"/>
      <c r="GUI270" s="726"/>
      <c r="GUJ270" s="726"/>
      <c r="GUK270" s="726"/>
      <c r="GUL270" s="726"/>
      <c r="GUM270" s="726"/>
      <c r="GUN270" s="726"/>
      <c r="GUO270" s="726"/>
      <c r="GUP270" s="726"/>
      <c r="GUQ270" s="726"/>
      <c r="GUR270" s="726"/>
      <c r="GUS270" s="726"/>
      <c r="GUT270" s="726"/>
      <c r="GUU270" s="726"/>
      <c r="GUV270" s="726"/>
      <c r="GUW270" s="726"/>
      <c r="GUX270" s="726"/>
      <c r="GUY270" s="726"/>
      <c r="GUZ270" s="726"/>
      <c r="GVA270" s="726"/>
      <c r="GVB270" s="726"/>
      <c r="GVC270" s="726"/>
      <c r="GVD270" s="726"/>
      <c r="GVE270" s="726"/>
      <c r="GVF270" s="726"/>
      <c r="GVG270" s="726"/>
      <c r="GVH270" s="726"/>
      <c r="GVI270" s="726"/>
      <c r="GVJ270" s="726"/>
      <c r="GVK270" s="726"/>
      <c r="GVL270" s="726"/>
      <c r="GVM270" s="726"/>
      <c r="GVN270" s="726"/>
      <c r="GVO270" s="726"/>
      <c r="GVP270" s="726"/>
      <c r="GVQ270" s="726"/>
      <c r="GVR270" s="726"/>
      <c r="GVS270" s="726"/>
      <c r="GVT270" s="726"/>
      <c r="GVU270" s="726"/>
      <c r="GVV270" s="726"/>
      <c r="GVW270" s="726"/>
      <c r="GVX270" s="726"/>
      <c r="GVY270" s="726"/>
      <c r="GVZ270" s="726"/>
      <c r="GWA270" s="726"/>
      <c r="GWB270" s="726"/>
      <c r="GWC270" s="726"/>
      <c r="GWD270" s="726"/>
      <c r="GWE270" s="726"/>
      <c r="GWF270" s="726"/>
      <c r="GWG270" s="726"/>
      <c r="GWH270" s="726"/>
      <c r="GWI270" s="726"/>
      <c r="GWJ270" s="726"/>
      <c r="GWK270" s="726"/>
      <c r="GWL270" s="726"/>
      <c r="GWM270" s="726"/>
      <c r="GWN270" s="726"/>
      <c r="GWO270" s="726"/>
      <c r="GWP270" s="726"/>
      <c r="GWQ270" s="726"/>
      <c r="GWR270" s="726"/>
      <c r="GWS270" s="726"/>
      <c r="GWT270" s="726"/>
      <c r="GWU270" s="726"/>
      <c r="GWV270" s="726"/>
      <c r="GWW270" s="726"/>
      <c r="GWX270" s="726"/>
      <c r="GWY270" s="726"/>
      <c r="GWZ270" s="726"/>
      <c r="GXA270" s="726"/>
      <c r="GXB270" s="726"/>
      <c r="GXC270" s="726"/>
      <c r="GXD270" s="726"/>
      <c r="GXE270" s="726"/>
      <c r="GXF270" s="726"/>
      <c r="GXG270" s="726"/>
      <c r="GXH270" s="726"/>
      <c r="GXI270" s="726"/>
      <c r="GXJ270" s="726"/>
      <c r="GXK270" s="726"/>
      <c r="GXL270" s="726"/>
      <c r="GXM270" s="726"/>
      <c r="GXN270" s="726"/>
      <c r="GXO270" s="726"/>
      <c r="GXP270" s="726"/>
      <c r="GXQ270" s="726"/>
      <c r="GXR270" s="726"/>
      <c r="GXS270" s="726"/>
      <c r="GXT270" s="726"/>
      <c r="GXU270" s="726"/>
      <c r="GXV270" s="726"/>
      <c r="GXW270" s="726"/>
      <c r="GXX270" s="726"/>
      <c r="GXY270" s="726"/>
      <c r="GXZ270" s="726"/>
      <c r="GYA270" s="726"/>
      <c r="GYB270" s="726"/>
      <c r="GYC270" s="726"/>
      <c r="GYD270" s="726"/>
      <c r="GYE270" s="726"/>
      <c r="GYF270" s="726"/>
      <c r="GYG270" s="726"/>
      <c r="GYH270" s="726"/>
      <c r="GYI270" s="726"/>
      <c r="GYJ270" s="726"/>
      <c r="GYK270" s="726"/>
      <c r="GYL270" s="726"/>
      <c r="GYM270" s="726"/>
      <c r="GYN270" s="726"/>
      <c r="GYO270" s="726"/>
      <c r="GYP270" s="726"/>
      <c r="GYQ270" s="726"/>
      <c r="GYR270" s="726"/>
      <c r="GYS270" s="726"/>
      <c r="GYT270" s="726"/>
      <c r="GYU270" s="726"/>
      <c r="GYV270" s="726"/>
      <c r="GYW270" s="726"/>
      <c r="GYX270" s="726"/>
      <c r="GYY270" s="726"/>
      <c r="GYZ270" s="726"/>
      <c r="GZA270" s="726"/>
      <c r="GZB270" s="726"/>
      <c r="GZC270" s="726"/>
      <c r="GZD270" s="726"/>
      <c r="GZE270" s="726"/>
      <c r="GZF270" s="726"/>
      <c r="GZG270" s="726"/>
      <c r="GZH270" s="726"/>
      <c r="GZI270" s="726"/>
      <c r="GZJ270" s="726"/>
      <c r="GZK270" s="726"/>
      <c r="GZL270" s="726"/>
      <c r="GZM270" s="726"/>
      <c r="GZN270" s="726"/>
      <c r="GZO270" s="726"/>
      <c r="GZP270" s="726"/>
      <c r="GZQ270" s="726"/>
      <c r="GZR270" s="726"/>
      <c r="GZS270" s="726"/>
      <c r="GZT270" s="726"/>
      <c r="GZU270" s="726"/>
      <c r="GZV270" s="726"/>
      <c r="GZW270" s="726"/>
      <c r="GZX270" s="726"/>
      <c r="GZY270" s="726"/>
      <c r="GZZ270" s="726"/>
      <c r="HAA270" s="726"/>
      <c r="HAB270" s="726"/>
      <c r="HAC270" s="726"/>
      <c r="HAD270" s="726"/>
      <c r="HAE270" s="726"/>
      <c r="HAF270" s="726"/>
      <c r="HAG270" s="726"/>
      <c r="HAH270" s="726"/>
      <c r="HAI270" s="726"/>
      <c r="HAJ270" s="726"/>
      <c r="HAK270" s="726"/>
      <c r="HAL270" s="726"/>
      <c r="HAM270" s="726"/>
      <c r="HAN270" s="726"/>
      <c r="HAO270" s="726"/>
      <c r="HAP270" s="726"/>
      <c r="HAQ270" s="726"/>
      <c r="HAR270" s="726"/>
      <c r="HAS270" s="726"/>
      <c r="HAT270" s="726"/>
      <c r="HAU270" s="726"/>
      <c r="HAV270" s="726"/>
      <c r="HAW270" s="726"/>
      <c r="HAX270" s="726"/>
      <c r="HAY270" s="726"/>
      <c r="HAZ270" s="726"/>
      <c r="HBA270" s="726"/>
      <c r="HBB270" s="726"/>
      <c r="HBC270" s="726"/>
      <c r="HBD270" s="726"/>
      <c r="HBE270" s="726"/>
      <c r="HBF270" s="726"/>
      <c r="HBG270" s="726"/>
      <c r="HBH270" s="726"/>
      <c r="HBI270" s="726"/>
      <c r="HBJ270" s="726"/>
      <c r="HBK270" s="726"/>
      <c r="HBL270" s="726"/>
      <c r="HBM270" s="726"/>
      <c r="HBN270" s="726"/>
      <c r="HBO270" s="726"/>
      <c r="HBP270" s="726"/>
      <c r="HBQ270" s="726"/>
      <c r="HBR270" s="726"/>
      <c r="HBS270" s="726"/>
      <c r="HBT270" s="726"/>
      <c r="HBU270" s="726"/>
      <c r="HBV270" s="726"/>
      <c r="HBW270" s="726"/>
      <c r="HBX270" s="726"/>
      <c r="HBY270" s="726"/>
      <c r="HBZ270" s="726"/>
      <c r="HCA270" s="726"/>
      <c r="HCB270" s="726"/>
      <c r="HCC270" s="726"/>
      <c r="HCD270" s="726"/>
      <c r="HCE270" s="726"/>
      <c r="HCF270" s="726"/>
      <c r="HCG270" s="726"/>
      <c r="HCH270" s="726"/>
      <c r="HCI270" s="726"/>
      <c r="HCJ270" s="726"/>
      <c r="HCK270" s="726"/>
      <c r="HCL270" s="726"/>
      <c r="HCM270" s="726"/>
      <c r="HCN270" s="726"/>
      <c r="HCO270" s="726"/>
      <c r="HCP270" s="726"/>
      <c r="HCQ270" s="726"/>
      <c r="HCR270" s="726"/>
      <c r="HCS270" s="726"/>
      <c r="HCT270" s="726"/>
      <c r="HCU270" s="726"/>
      <c r="HCV270" s="726"/>
      <c r="HCW270" s="726"/>
      <c r="HCX270" s="726"/>
      <c r="HCY270" s="726"/>
      <c r="HCZ270" s="726"/>
      <c r="HDA270" s="726"/>
      <c r="HDB270" s="726"/>
      <c r="HDC270" s="726"/>
      <c r="HDD270" s="726"/>
      <c r="HDE270" s="726"/>
      <c r="HDF270" s="726"/>
      <c r="HDG270" s="726"/>
      <c r="HDH270" s="726"/>
      <c r="HDI270" s="726"/>
      <c r="HDJ270" s="726"/>
      <c r="HDK270" s="726"/>
      <c r="HDL270" s="726"/>
      <c r="HDM270" s="726"/>
      <c r="HDN270" s="726"/>
      <c r="HDO270" s="726"/>
      <c r="HDP270" s="726"/>
      <c r="HDQ270" s="726"/>
      <c r="HDR270" s="726"/>
      <c r="HDS270" s="726"/>
      <c r="HDT270" s="726"/>
      <c r="HDU270" s="726"/>
      <c r="HDV270" s="726"/>
      <c r="HDW270" s="726"/>
      <c r="HDX270" s="726"/>
      <c r="HDY270" s="726"/>
      <c r="HDZ270" s="726"/>
      <c r="HEA270" s="726"/>
      <c r="HEB270" s="726"/>
      <c r="HEC270" s="726"/>
      <c r="HED270" s="726"/>
      <c r="HEE270" s="726"/>
      <c r="HEF270" s="726"/>
      <c r="HEG270" s="726"/>
      <c r="HEH270" s="726"/>
      <c r="HEI270" s="726"/>
      <c r="HEJ270" s="726"/>
      <c r="HEK270" s="726"/>
      <c r="HEL270" s="726"/>
      <c r="HEM270" s="726"/>
      <c r="HEN270" s="726"/>
      <c r="HEO270" s="726"/>
      <c r="HEP270" s="726"/>
      <c r="HEQ270" s="726"/>
      <c r="HER270" s="726"/>
      <c r="HES270" s="726"/>
      <c r="HET270" s="726"/>
      <c r="HEU270" s="726"/>
      <c r="HEV270" s="726"/>
      <c r="HEW270" s="726"/>
      <c r="HEX270" s="726"/>
      <c r="HEY270" s="726"/>
      <c r="HEZ270" s="726"/>
      <c r="HFA270" s="726"/>
      <c r="HFB270" s="726"/>
      <c r="HFC270" s="726"/>
      <c r="HFD270" s="726"/>
      <c r="HFE270" s="726"/>
      <c r="HFF270" s="726"/>
      <c r="HFG270" s="726"/>
      <c r="HFH270" s="726"/>
      <c r="HFI270" s="726"/>
      <c r="HFJ270" s="726"/>
      <c r="HFK270" s="726"/>
      <c r="HFL270" s="726"/>
      <c r="HFM270" s="726"/>
      <c r="HFN270" s="726"/>
      <c r="HFO270" s="726"/>
      <c r="HFP270" s="726"/>
      <c r="HFQ270" s="726"/>
      <c r="HFR270" s="726"/>
      <c r="HFS270" s="726"/>
      <c r="HFT270" s="726"/>
      <c r="HFU270" s="726"/>
      <c r="HFV270" s="726"/>
      <c r="HFW270" s="726"/>
      <c r="HFX270" s="726"/>
      <c r="HFY270" s="726"/>
      <c r="HFZ270" s="726"/>
      <c r="HGA270" s="726"/>
      <c r="HGB270" s="726"/>
      <c r="HGC270" s="726"/>
      <c r="HGD270" s="726"/>
      <c r="HGE270" s="726"/>
      <c r="HGF270" s="726"/>
      <c r="HGG270" s="726"/>
      <c r="HGH270" s="726"/>
      <c r="HGI270" s="726"/>
      <c r="HGJ270" s="726"/>
      <c r="HGK270" s="726"/>
      <c r="HGL270" s="726"/>
      <c r="HGM270" s="726"/>
      <c r="HGN270" s="726"/>
      <c r="HGO270" s="726"/>
      <c r="HGP270" s="726"/>
      <c r="HGQ270" s="726"/>
      <c r="HGR270" s="726"/>
      <c r="HGS270" s="726"/>
      <c r="HGT270" s="726"/>
      <c r="HGU270" s="726"/>
      <c r="HGV270" s="726"/>
      <c r="HGW270" s="726"/>
      <c r="HGX270" s="726"/>
      <c r="HGY270" s="726"/>
      <c r="HGZ270" s="726"/>
      <c r="HHA270" s="726"/>
      <c r="HHB270" s="726"/>
      <c r="HHC270" s="726"/>
      <c r="HHD270" s="726"/>
      <c r="HHE270" s="726"/>
      <c r="HHF270" s="726"/>
      <c r="HHG270" s="726"/>
      <c r="HHH270" s="726"/>
      <c r="HHI270" s="726"/>
      <c r="HHJ270" s="726"/>
      <c r="HHK270" s="726"/>
      <c r="HHL270" s="726"/>
      <c r="HHM270" s="726"/>
      <c r="HHN270" s="726"/>
      <c r="HHO270" s="726"/>
      <c r="HHP270" s="726"/>
      <c r="HHQ270" s="726"/>
      <c r="HHR270" s="726"/>
      <c r="HHS270" s="726"/>
      <c r="HHT270" s="726"/>
      <c r="HHU270" s="726"/>
      <c r="HHV270" s="726"/>
      <c r="HHW270" s="726"/>
      <c r="HHX270" s="726"/>
      <c r="HHY270" s="726"/>
      <c r="HHZ270" s="726"/>
      <c r="HIA270" s="726"/>
      <c r="HIB270" s="726"/>
      <c r="HIC270" s="726"/>
      <c r="HID270" s="726"/>
      <c r="HIE270" s="726"/>
      <c r="HIF270" s="726"/>
      <c r="HIG270" s="726"/>
      <c r="HIH270" s="726"/>
      <c r="HII270" s="726"/>
      <c r="HIJ270" s="726"/>
      <c r="HIK270" s="726"/>
      <c r="HIL270" s="726"/>
      <c r="HIM270" s="726"/>
      <c r="HIN270" s="726"/>
      <c r="HIO270" s="726"/>
      <c r="HIP270" s="726"/>
      <c r="HIQ270" s="726"/>
      <c r="HIR270" s="726"/>
      <c r="HIS270" s="726"/>
      <c r="HIT270" s="726"/>
      <c r="HIU270" s="726"/>
      <c r="HIV270" s="726"/>
      <c r="HIW270" s="726"/>
      <c r="HIX270" s="726"/>
      <c r="HIY270" s="726"/>
      <c r="HIZ270" s="726"/>
      <c r="HJA270" s="726"/>
      <c r="HJB270" s="726"/>
      <c r="HJC270" s="726"/>
      <c r="HJD270" s="726"/>
      <c r="HJE270" s="726"/>
      <c r="HJF270" s="726"/>
      <c r="HJG270" s="726"/>
      <c r="HJH270" s="726"/>
      <c r="HJI270" s="726"/>
      <c r="HJJ270" s="726"/>
      <c r="HJK270" s="726"/>
      <c r="HJL270" s="726"/>
      <c r="HJM270" s="726"/>
      <c r="HJN270" s="726"/>
      <c r="HJO270" s="726"/>
      <c r="HJP270" s="726"/>
      <c r="HJQ270" s="726"/>
      <c r="HJR270" s="726"/>
      <c r="HJS270" s="726"/>
      <c r="HJT270" s="726"/>
      <c r="HJU270" s="726"/>
      <c r="HJV270" s="726"/>
      <c r="HJW270" s="726"/>
      <c r="HJX270" s="726"/>
      <c r="HJY270" s="726"/>
      <c r="HJZ270" s="726"/>
      <c r="HKA270" s="726"/>
      <c r="HKB270" s="726"/>
      <c r="HKC270" s="726"/>
      <c r="HKD270" s="726"/>
      <c r="HKE270" s="726"/>
      <c r="HKF270" s="726"/>
      <c r="HKG270" s="726"/>
      <c r="HKH270" s="726"/>
      <c r="HKI270" s="726"/>
      <c r="HKJ270" s="726"/>
      <c r="HKK270" s="726"/>
      <c r="HKL270" s="726"/>
      <c r="HKM270" s="726"/>
      <c r="HKN270" s="726"/>
      <c r="HKO270" s="726"/>
      <c r="HKP270" s="726"/>
      <c r="HKQ270" s="726"/>
      <c r="HKR270" s="726"/>
      <c r="HKS270" s="726"/>
      <c r="HKT270" s="726"/>
      <c r="HKU270" s="726"/>
      <c r="HKV270" s="726"/>
      <c r="HKW270" s="726"/>
      <c r="HKX270" s="726"/>
      <c r="HKY270" s="726"/>
      <c r="HKZ270" s="726"/>
      <c r="HLA270" s="726"/>
      <c r="HLB270" s="726"/>
      <c r="HLC270" s="726"/>
      <c r="HLD270" s="726"/>
      <c r="HLE270" s="726"/>
      <c r="HLF270" s="726"/>
      <c r="HLG270" s="726"/>
      <c r="HLH270" s="726"/>
      <c r="HLI270" s="726"/>
      <c r="HLJ270" s="726"/>
      <c r="HLK270" s="726"/>
      <c r="HLL270" s="726"/>
      <c r="HLM270" s="726"/>
      <c r="HLN270" s="726"/>
      <c r="HLO270" s="726"/>
      <c r="HLP270" s="726"/>
      <c r="HLQ270" s="726"/>
      <c r="HLR270" s="726"/>
      <c r="HLS270" s="726"/>
      <c r="HLT270" s="726"/>
      <c r="HLU270" s="726"/>
      <c r="HLV270" s="726"/>
      <c r="HLW270" s="726"/>
      <c r="HLX270" s="726"/>
      <c r="HLY270" s="726"/>
      <c r="HLZ270" s="726"/>
      <c r="HMA270" s="726"/>
      <c r="HMB270" s="726"/>
      <c r="HMC270" s="726"/>
      <c r="HMD270" s="726"/>
      <c r="HME270" s="726"/>
      <c r="HMF270" s="726"/>
      <c r="HMG270" s="726"/>
      <c r="HMH270" s="726"/>
      <c r="HMI270" s="726"/>
      <c r="HMJ270" s="726"/>
      <c r="HMK270" s="726"/>
      <c r="HML270" s="726"/>
      <c r="HMM270" s="726"/>
      <c r="HMN270" s="726"/>
      <c r="HMO270" s="726"/>
      <c r="HMP270" s="726"/>
      <c r="HMQ270" s="726"/>
      <c r="HMR270" s="726"/>
      <c r="HMS270" s="726"/>
      <c r="HMT270" s="726"/>
      <c r="HMU270" s="726"/>
      <c r="HMV270" s="726"/>
      <c r="HMW270" s="726"/>
      <c r="HMX270" s="726"/>
      <c r="HMY270" s="726"/>
      <c r="HMZ270" s="726"/>
      <c r="HNA270" s="726"/>
      <c r="HNB270" s="726"/>
      <c r="HNC270" s="726"/>
      <c r="HND270" s="726"/>
      <c r="HNE270" s="726"/>
      <c r="HNF270" s="726"/>
      <c r="HNG270" s="726"/>
      <c r="HNH270" s="726"/>
      <c r="HNI270" s="726"/>
      <c r="HNJ270" s="726"/>
      <c r="HNK270" s="726"/>
      <c r="HNL270" s="726"/>
      <c r="HNM270" s="726"/>
      <c r="HNN270" s="726"/>
      <c r="HNO270" s="726"/>
      <c r="HNP270" s="726"/>
      <c r="HNQ270" s="726"/>
      <c r="HNR270" s="726"/>
      <c r="HNS270" s="726"/>
      <c r="HNT270" s="726"/>
      <c r="HNU270" s="726"/>
      <c r="HNV270" s="726"/>
      <c r="HNW270" s="726"/>
      <c r="HNX270" s="726"/>
      <c r="HNY270" s="726"/>
      <c r="HNZ270" s="726"/>
      <c r="HOA270" s="726"/>
      <c r="HOB270" s="726"/>
      <c r="HOC270" s="726"/>
      <c r="HOD270" s="726"/>
      <c r="HOE270" s="726"/>
      <c r="HOF270" s="726"/>
      <c r="HOG270" s="726"/>
      <c r="HOH270" s="726"/>
      <c r="HOI270" s="726"/>
      <c r="HOJ270" s="726"/>
      <c r="HOK270" s="726"/>
      <c r="HOL270" s="726"/>
      <c r="HOM270" s="726"/>
      <c r="HON270" s="726"/>
      <c r="HOO270" s="726"/>
      <c r="HOP270" s="726"/>
      <c r="HOQ270" s="726"/>
      <c r="HOR270" s="726"/>
      <c r="HOS270" s="726"/>
      <c r="HOT270" s="726"/>
      <c r="HOU270" s="726"/>
      <c r="HOV270" s="726"/>
      <c r="HOW270" s="726"/>
      <c r="HOX270" s="726"/>
      <c r="HOY270" s="726"/>
      <c r="HOZ270" s="726"/>
      <c r="HPA270" s="726"/>
      <c r="HPB270" s="726"/>
      <c r="HPC270" s="726"/>
      <c r="HPD270" s="726"/>
      <c r="HPE270" s="726"/>
      <c r="HPF270" s="726"/>
      <c r="HPG270" s="726"/>
      <c r="HPH270" s="726"/>
      <c r="HPI270" s="726"/>
      <c r="HPJ270" s="726"/>
      <c r="HPK270" s="726"/>
      <c r="HPL270" s="726"/>
      <c r="HPM270" s="726"/>
      <c r="HPN270" s="726"/>
      <c r="HPO270" s="726"/>
      <c r="HPP270" s="726"/>
      <c r="HPQ270" s="726"/>
      <c r="HPR270" s="726"/>
      <c r="HPS270" s="726"/>
      <c r="HPT270" s="726"/>
      <c r="HPU270" s="726"/>
      <c r="HPV270" s="726"/>
      <c r="HPW270" s="726"/>
      <c r="HPX270" s="726"/>
      <c r="HPY270" s="726"/>
      <c r="HPZ270" s="726"/>
      <c r="HQA270" s="726"/>
      <c r="HQB270" s="726"/>
      <c r="HQC270" s="726"/>
      <c r="HQD270" s="726"/>
      <c r="HQE270" s="726"/>
      <c r="HQF270" s="726"/>
      <c r="HQG270" s="726"/>
      <c r="HQH270" s="726"/>
      <c r="HQI270" s="726"/>
      <c r="HQJ270" s="726"/>
      <c r="HQK270" s="726"/>
      <c r="HQL270" s="726"/>
      <c r="HQM270" s="726"/>
      <c r="HQN270" s="726"/>
      <c r="HQO270" s="726"/>
      <c r="HQP270" s="726"/>
      <c r="HQQ270" s="726"/>
      <c r="HQR270" s="726"/>
      <c r="HQS270" s="726"/>
      <c r="HQT270" s="726"/>
      <c r="HQU270" s="726"/>
      <c r="HQV270" s="726"/>
      <c r="HQW270" s="726"/>
      <c r="HQX270" s="726"/>
      <c r="HQY270" s="726"/>
      <c r="HQZ270" s="726"/>
      <c r="HRA270" s="726"/>
      <c r="HRB270" s="726"/>
      <c r="HRC270" s="726"/>
      <c r="HRD270" s="726"/>
      <c r="HRE270" s="726"/>
      <c r="HRF270" s="726"/>
      <c r="HRG270" s="726"/>
      <c r="HRH270" s="726"/>
      <c r="HRI270" s="726"/>
      <c r="HRJ270" s="726"/>
      <c r="HRK270" s="726"/>
      <c r="HRL270" s="726"/>
      <c r="HRM270" s="726"/>
      <c r="HRN270" s="726"/>
      <c r="HRO270" s="726"/>
      <c r="HRP270" s="726"/>
      <c r="HRQ270" s="726"/>
      <c r="HRR270" s="726"/>
      <c r="HRS270" s="726"/>
      <c r="HRT270" s="726"/>
      <c r="HRU270" s="726"/>
      <c r="HRV270" s="726"/>
      <c r="HRW270" s="726"/>
      <c r="HRX270" s="726"/>
      <c r="HRY270" s="726"/>
      <c r="HRZ270" s="726"/>
      <c r="HSA270" s="726"/>
      <c r="HSB270" s="726"/>
      <c r="HSC270" s="726"/>
      <c r="HSD270" s="726"/>
      <c r="HSE270" s="726"/>
      <c r="HSF270" s="726"/>
      <c r="HSG270" s="726"/>
      <c r="HSH270" s="726"/>
      <c r="HSI270" s="726"/>
      <c r="HSJ270" s="726"/>
      <c r="HSK270" s="726"/>
      <c r="HSL270" s="726"/>
      <c r="HSM270" s="726"/>
      <c r="HSN270" s="726"/>
      <c r="HSO270" s="726"/>
      <c r="HSP270" s="726"/>
      <c r="HSQ270" s="726"/>
      <c r="HSR270" s="726"/>
      <c r="HSS270" s="726"/>
      <c r="HST270" s="726"/>
      <c r="HSU270" s="726"/>
      <c r="HSV270" s="726"/>
      <c r="HSW270" s="726"/>
      <c r="HSX270" s="726"/>
      <c r="HSY270" s="726"/>
      <c r="HSZ270" s="726"/>
      <c r="HTA270" s="726"/>
      <c r="HTB270" s="726"/>
      <c r="HTC270" s="726"/>
      <c r="HTD270" s="726"/>
      <c r="HTE270" s="726"/>
      <c r="HTF270" s="726"/>
      <c r="HTG270" s="726"/>
      <c r="HTH270" s="726"/>
      <c r="HTI270" s="726"/>
      <c r="HTJ270" s="726"/>
      <c r="HTK270" s="726"/>
      <c r="HTL270" s="726"/>
      <c r="HTM270" s="726"/>
      <c r="HTN270" s="726"/>
      <c r="HTO270" s="726"/>
      <c r="HTP270" s="726"/>
      <c r="HTQ270" s="726"/>
      <c r="HTR270" s="726"/>
      <c r="HTS270" s="726"/>
      <c r="HTT270" s="726"/>
      <c r="HTU270" s="726"/>
      <c r="HTV270" s="726"/>
      <c r="HTW270" s="726"/>
      <c r="HTX270" s="726"/>
      <c r="HTY270" s="726"/>
      <c r="HTZ270" s="726"/>
      <c r="HUA270" s="726"/>
      <c r="HUB270" s="726"/>
      <c r="HUC270" s="726"/>
      <c r="HUD270" s="726"/>
      <c r="HUE270" s="726"/>
      <c r="HUF270" s="726"/>
      <c r="HUG270" s="726"/>
      <c r="HUH270" s="726"/>
      <c r="HUI270" s="726"/>
      <c r="HUJ270" s="726"/>
      <c r="HUK270" s="726"/>
      <c r="HUL270" s="726"/>
      <c r="HUM270" s="726"/>
      <c r="HUN270" s="726"/>
      <c r="HUO270" s="726"/>
      <c r="HUP270" s="726"/>
      <c r="HUQ270" s="726"/>
      <c r="HUR270" s="726"/>
      <c r="HUS270" s="726"/>
      <c r="HUT270" s="726"/>
      <c r="HUU270" s="726"/>
      <c r="HUV270" s="726"/>
      <c r="HUW270" s="726"/>
      <c r="HUX270" s="726"/>
      <c r="HUY270" s="726"/>
      <c r="HUZ270" s="726"/>
      <c r="HVA270" s="726"/>
      <c r="HVB270" s="726"/>
      <c r="HVC270" s="726"/>
      <c r="HVD270" s="726"/>
      <c r="HVE270" s="726"/>
      <c r="HVF270" s="726"/>
      <c r="HVG270" s="726"/>
      <c r="HVH270" s="726"/>
      <c r="HVI270" s="726"/>
      <c r="HVJ270" s="726"/>
      <c r="HVK270" s="726"/>
      <c r="HVL270" s="726"/>
      <c r="HVM270" s="726"/>
      <c r="HVN270" s="726"/>
      <c r="HVO270" s="726"/>
      <c r="HVP270" s="726"/>
      <c r="HVQ270" s="726"/>
      <c r="HVR270" s="726"/>
      <c r="HVS270" s="726"/>
      <c r="HVT270" s="726"/>
      <c r="HVU270" s="726"/>
      <c r="HVV270" s="726"/>
      <c r="HVW270" s="726"/>
      <c r="HVX270" s="726"/>
      <c r="HVY270" s="726"/>
      <c r="HVZ270" s="726"/>
      <c r="HWA270" s="726"/>
      <c r="HWB270" s="726"/>
      <c r="HWC270" s="726"/>
      <c r="HWD270" s="726"/>
      <c r="HWE270" s="726"/>
      <c r="HWF270" s="726"/>
      <c r="HWG270" s="726"/>
      <c r="HWH270" s="726"/>
      <c r="HWI270" s="726"/>
      <c r="HWJ270" s="726"/>
      <c r="HWK270" s="726"/>
      <c r="HWL270" s="726"/>
      <c r="HWM270" s="726"/>
      <c r="HWN270" s="726"/>
      <c r="HWO270" s="726"/>
      <c r="HWP270" s="726"/>
      <c r="HWQ270" s="726"/>
      <c r="HWR270" s="726"/>
      <c r="HWS270" s="726"/>
      <c r="HWT270" s="726"/>
      <c r="HWU270" s="726"/>
      <c r="HWV270" s="726"/>
      <c r="HWW270" s="726"/>
      <c r="HWX270" s="726"/>
      <c r="HWY270" s="726"/>
      <c r="HWZ270" s="726"/>
      <c r="HXA270" s="726"/>
      <c r="HXB270" s="726"/>
      <c r="HXC270" s="726"/>
      <c r="HXD270" s="726"/>
      <c r="HXE270" s="726"/>
      <c r="HXF270" s="726"/>
      <c r="HXG270" s="726"/>
      <c r="HXH270" s="726"/>
      <c r="HXI270" s="726"/>
      <c r="HXJ270" s="726"/>
      <c r="HXK270" s="726"/>
      <c r="HXL270" s="726"/>
      <c r="HXM270" s="726"/>
      <c r="HXN270" s="726"/>
      <c r="HXO270" s="726"/>
      <c r="HXP270" s="726"/>
      <c r="HXQ270" s="726"/>
      <c r="HXR270" s="726"/>
      <c r="HXS270" s="726"/>
      <c r="HXT270" s="726"/>
      <c r="HXU270" s="726"/>
      <c r="HXV270" s="726"/>
      <c r="HXW270" s="726"/>
      <c r="HXX270" s="726"/>
      <c r="HXY270" s="726"/>
      <c r="HXZ270" s="726"/>
      <c r="HYA270" s="726"/>
      <c r="HYB270" s="726"/>
      <c r="HYC270" s="726"/>
      <c r="HYD270" s="726"/>
      <c r="HYE270" s="726"/>
      <c r="HYF270" s="726"/>
      <c r="HYG270" s="726"/>
      <c r="HYH270" s="726"/>
      <c r="HYI270" s="726"/>
      <c r="HYJ270" s="726"/>
      <c r="HYK270" s="726"/>
      <c r="HYL270" s="726"/>
      <c r="HYM270" s="726"/>
      <c r="HYN270" s="726"/>
      <c r="HYO270" s="726"/>
      <c r="HYP270" s="726"/>
      <c r="HYQ270" s="726"/>
      <c r="HYR270" s="726"/>
      <c r="HYS270" s="726"/>
      <c r="HYT270" s="726"/>
      <c r="HYU270" s="726"/>
      <c r="HYV270" s="726"/>
      <c r="HYW270" s="726"/>
      <c r="HYX270" s="726"/>
      <c r="HYY270" s="726"/>
      <c r="HYZ270" s="726"/>
      <c r="HZA270" s="726"/>
      <c r="HZB270" s="726"/>
      <c r="HZC270" s="726"/>
      <c r="HZD270" s="726"/>
      <c r="HZE270" s="726"/>
      <c r="HZF270" s="726"/>
      <c r="HZG270" s="726"/>
      <c r="HZH270" s="726"/>
      <c r="HZI270" s="726"/>
      <c r="HZJ270" s="726"/>
      <c r="HZK270" s="726"/>
      <c r="HZL270" s="726"/>
      <c r="HZM270" s="726"/>
      <c r="HZN270" s="726"/>
      <c r="HZO270" s="726"/>
      <c r="HZP270" s="726"/>
      <c r="HZQ270" s="726"/>
      <c r="HZR270" s="726"/>
      <c r="HZS270" s="726"/>
      <c r="HZT270" s="726"/>
      <c r="HZU270" s="726"/>
      <c r="HZV270" s="726"/>
      <c r="HZW270" s="726"/>
      <c r="HZX270" s="726"/>
      <c r="HZY270" s="726"/>
      <c r="HZZ270" s="726"/>
      <c r="IAA270" s="726"/>
      <c r="IAB270" s="726"/>
      <c r="IAC270" s="726"/>
      <c r="IAD270" s="726"/>
      <c r="IAE270" s="726"/>
      <c r="IAF270" s="726"/>
      <c r="IAG270" s="726"/>
      <c r="IAH270" s="726"/>
      <c r="IAI270" s="726"/>
      <c r="IAJ270" s="726"/>
      <c r="IAK270" s="726"/>
      <c r="IAL270" s="726"/>
      <c r="IAM270" s="726"/>
      <c r="IAN270" s="726"/>
      <c r="IAO270" s="726"/>
      <c r="IAP270" s="726"/>
      <c r="IAQ270" s="726"/>
      <c r="IAR270" s="726"/>
      <c r="IAS270" s="726"/>
      <c r="IAT270" s="726"/>
      <c r="IAU270" s="726"/>
      <c r="IAV270" s="726"/>
      <c r="IAW270" s="726"/>
      <c r="IAX270" s="726"/>
      <c r="IAY270" s="726"/>
      <c r="IAZ270" s="726"/>
      <c r="IBA270" s="726"/>
      <c r="IBB270" s="726"/>
      <c r="IBC270" s="726"/>
      <c r="IBD270" s="726"/>
      <c r="IBE270" s="726"/>
      <c r="IBF270" s="726"/>
      <c r="IBG270" s="726"/>
      <c r="IBH270" s="726"/>
      <c r="IBI270" s="726"/>
      <c r="IBJ270" s="726"/>
      <c r="IBK270" s="726"/>
      <c r="IBL270" s="726"/>
      <c r="IBM270" s="726"/>
      <c r="IBN270" s="726"/>
      <c r="IBO270" s="726"/>
      <c r="IBP270" s="726"/>
      <c r="IBQ270" s="726"/>
      <c r="IBR270" s="726"/>
      <c r="IBS270" s="726"/>
      <c r="IBT270" s="726"/>
      <c r="IBU270" s="726"/>
      <c r="IBV270" s="726"/>
      <c r="IBW270" s="726"/>
      <c r="IBX270" s="726"/>
      <c r="IBY270" s="726"/>
      <c r="IBZ270" s="726"/>
      <c r="ICA270" s="726"/>
      <c r="ICB270" s="726"/>
      <c r="ICC270" s="726"/>
      <c r="ICD270" s="726"/>
      <c r="ICE270" s="726"/>
      <c r="ICF270" s="726"/>
      <c r="ICG270" s="726"/>
      <c r="ICH270" s="726"/>
      <c r="ICI270" s="726"/>
      <c r="ICJ270" s="726"/>
      <c r="ICK270" s="726"/>
      <c r="ICL270" s="726"/>
      <c r="ICM270" s="726"/>
      <c r="ICN270" s="726"/>
      <c r="ICO270" s="726"/>
      <c r="ICP270" s="726"/>
      <c r="ICQ270" s="726"/>
      <c r="ICR270" s="726"/>
      <c r="ICS270" s="726"/>
      <c r="ICT270" s="726"/>
      <c r="ICU270" s="726"/>
      <c r="ICV270" s="726"/>
      <c r="ICW270" s="726"/>
      <c r="ICX270" s="726"/>
      <c r="ICY270" s="726"/>
      <c r="ICZ270" s="726"/>
      <c r="IDA270" s="726"/>
      <c r="IDB270" s="726"/>
      <c r="IDC270" s="726"/>
      <c r="IDD270" s="726"/>
      <c r="IDE270" s="726"/>
      <c r="IDF270" s="726"/>
      <c r="IDG270" s="726"/>
      <c r="IDH270" s="726"/>
      <c r="IDI270" s="726"/>
      <c r="IDJ270" s="726"/>
      <c r="IDK270" s="726"/>
      <c r="IDL270" s="726"/>
      <c r="IDM270" s="726"/>
      <c r="IDN270" s="726"/>
      <c r="IDO270" s="726"/>
      <c r="IDP270" s="726"/>
      <c r="IDQ270" s="726"/>
      <c r="IDR270" s="726"/>
      <c r="IDS270" s="726"/>
      <c r="IDT270" s="726"/>
      <c r="IDU270" s="726"/>
      <c r="IDV270" s="726"/>
      <c r="IDW270" s="726"/>
      <c r="IDX270" s="726"/>
      <c r="IDY270" s="726"/>
      <c r="IDZ270" s="726"/>
      <c r="IEA270" s="726"/>
      <c r="IEB270" s="726"/>
      <c r="IEC270" s="726"/>
      <c r="IED270" s="726"/>
      <c r="IEE270" s="726"/>
      <c r="IEF270" s="726"/>
      <c r="IEG270" s="726"/>
      <c r="IEH270" s="726"/>
      <c r="IEI270" s="726"/>
      <c r="IEJ270" s="726"/>
      <c r="IEK270" s="726"/>
      <c r="IEL270" s="726"/>
      <c r="IEM270" s="726"/>
      <c r="IEN270" s="726"/>
      <c r="IEO270" s="726"/>
      <c r="IEP270" s="726"/>
      <c r="IEQ270" s="726"/>
      <c r="IER270" s="726"/>
      <c r="IES270" s="726"/>
      <c r="IET270" s="726"/>
      <c r="IEU270" s="726"/>
      <c r="IEV270" s="726"/>
      <c r="IEW270" s="726"/>
      <c r="IEX270" s="726"/>
      <c r="IEY270" s="726"/>
      <c r="IEZ270" s="726"/>
      <c r="IFA270" s="726"/>
      <c r="IFB270" s="726"/>
      <c r="IFC270" s="726"/>
      <c r="IFD270" s="726"/>
      <c r="IFE270" s="726"/>
      <c r="IFF270" s="726"/>
      <c r="IFG270" s="726"/>
      <c r="IFH270" s="726"/>
      <c r="IFI270" s="726"/>
      <c r="IFJ270" s="726"/>
      <c r="IFK270" s="726"/>
      <c r="IFL270" s="726"/>
      <c r="IFM270" s="726"/>
      <c r="IFN270" s="726"/>
      <c r="IFO270" s="726"/>
      <c r="IFP270" s="726"/>
      <c r="IFQ270" s="726"/>
      <c r="IFR270" s="726"/>
      <c r="IFS270" s="726"/>
      <c r="IFT270" s="726"/>
      <c r="IFU270" s="726"/>
      <c r="IFV270" s="726"/>
      <c r="IFW270" s="726"/>
      <c r="IFX270" s="726"/>
      <c r="IFY270" s="726"/>
      <c r="IFZ270" s="726"/>
      <c r="IGA270" s="726"/>
      <c r="IGB270" s="726"/>
      <c r="IGC270" s="726"/>
      <c r="IGD270" s="726"/>
      <c r="IGE270" s="726"/>
      <c r="IGF270" s="726"/>
      <c r="IGG270" s="726"/>
      <c r="IGH270" s="726"/>
      <c r="IGI270" s="726"/>
      <c r="IGJ270" s="726"/>
      <c r="IGK270" s="726"/>
      <c r="IGL270" s="726"/>
      <c r="IGM270" s="726"/>
      <c r="IGN270" s="726"/>
      <c r="IGO270" s="726"/>
      <c r="IGP270" s="726"/>
      <c r="IGQ270" s="726"/>
      <c r="IGR270" s="726"/>
      <c r="IGS270" s="726"/>
      <c r="IGT270" s="726"/>
      <c r="IGU270" s="726"/>
      <c r="IGV270" s="726"/>
      <c r="IGW270" s="726"/>
      <c r="IGX270" s="726"/>
      <c r="IGY270" s="726"/>
      <c r="IGZ270" s="726"/>
      <c r="IHA270" s="726"/>
      <c r="IHB270" s="726"/>
      <c r="IHC270" s="726"/>
      <c r="IHD270" s="726"/>
      <c r="IHE270" s="726"/>
      <c r="IHF270" s="726"/>
      <c r="IHG270" s="726"/>
      <c r="IHH270" s="726"/>
      <c r="IHI270" s="726"/>
      <c r="IHJ270" s="726"/>
      <c r="IHK270" s="726"/>
      <c r="IHL270" s="726"/>
      <c r="IHM270" s="726"/>
      <c r="IHN270" s="726"/>
      <c r="IHO270" s="726"/>
      <c r="IHP270" s="726"/>
      <c r="IHQ270" s="726"/>
      <c r="IHR270" s="726"/>
      <c r="IHS270" s="726"/>
      <c r="IHT270" s="726"/>
      <c r="IHU270" s="726"/>
      <c r="IHV270" s="726"/>
      <c r="IHW270" s="726"/>
      <c r="IHX270" s="726"/>
      <c r="IHY270" s="726"/>
      <c r="IHZ270" s="726"/>
      <c r="IIA270" s="726"/>
      <c r="IIB270" s="726"/>
      <c r="IIC270" s="726"/>
      <c r="IID270" s="726"/>
      <c r="IIE270" s="726"/>
      <c r="IIF270" s="726"/>
      <c r="IIG270" s="726"/>
      <c r="IIH270" s="726"/>
      <c r="III270" s="726"/>
      <c r="IIJ270" s="726"/>
      <c r="IIK270" s="726"/>
      <c r="IIL270" s="726"/>
      <c r="IIM270" s="726"/>
      <c r="IIN270" s="726"/>
      <c r="IIO270" s="726"/>
      <c r="IIP270" s="726"/>
      <c r="IIQ270" s="726"/>
      <c r="IIR270" s="726"/>
      <c r="IIS270" s="726"/>
      <c r="IIT270" s="726"/>
      <c r="IIU270" s="726"/>
      <c r="IIV270" s="726"/>
      <c r="IIW270" s="726"/>
      <c r="IIX270" s="726"/>
      <c r="IIY270" s="726"/>
      <c r="IIZ270" s="726"/>
      <c r="IJA270" s="726"/>
      <c r="IJB270" s="726"/>
      <c r="IJC270" s="726"/>
      <c r="IJD270" s="726"/>
      <c r="IJE270" s="726"/>
      <c r="IJF270" s="726"/>
      <c r="IJG270" s="726"/>
      <c r="IJH270" s="726"/>
      <c r="IJI270" s="726"/>
      <c r="IJJ270" s="726"/>
      <c r="IJK270" s="726"/>
      <c r="IJL270" s="726"/>
      <c r="IJM270" s="726"/>
      <c r="IJN270" s="726"/>
      <c r="IJO270" s="726"/>
      <c r="IJP270" s="726"/>
      <c r="IJQ270" s="726"/>
      <c r="IJR270" s="726"/>
      <c r="IJS270" s="726"/>
      <c r="IJT270" s="726"/>
      <c r="IJU270" s="726"/>
      <c r="IJV270" s="726"/>
      <c r="IJW270" s="726"/>
      <c r="IJX270" s="726"/>
      <c r="IJY270" s="726"/>
      <c r="IJZ270" s="726"/>
      <c r="IKA270" s="726"/>
      <c r="IKB270" s="726"/>
      <c r="IKC270" s="726"/>
      <c r="IKD270" s="726"/>
      <c r="IKE270" s="726"/>
      <c r="IKF270" s="726"/>
      <c r="IKG270" s="726"/>
      <c r="IKH270" s="726"/>
      <c r="IKI270" s="726"/>
      <c r="IKJ270" s="726"/>
      <c r="IKK270" s="726"/>
      <c r="IKL270" s="726"/>
      <c r="IKM270" s="726"/>
      <c r="IKN270" s="726"/>
      <c r="IKO270" s="726"/>
      <c r="IKP270" s="726"/>
      <c r="IKQ270" s="726"/>
      <c r="IKR270" s="726"/>
      <c r="IKS270" s="726"/>
      <c r="IKT270" s="726"/>
      <c r="IKU270" s="726"/>
      <c r="IKV270" s="726"/>
      <c r="IKW270" s="726"/>
      <c r="IKX270" s="726"/>
      <c r="IKY270" s="726"/>
      <c r="IKZ270" s="726"/>
      <c r="ILA270" s="726"/>
      <c r="ILB270" s="726"/>
      <c r="ILC270" s="726"/>
      <c r="ILD270" s="726"/>
      <c r="ILE270" s="726"/>
      <c r="ILF270" s="726"/>
      <c r="ILG270" s="726"/>
      <c r="ILH270" s="726"/>
      <c r="ILI270" s="726"/>
      <c r="ILJ270" s="726"/>
      <c r="ILK270" s="726"/>
      <c r="ILL270" s="726"/>
      <c r="ILM270" s="726"/>
      <c r="ILN270" s="726"/>
      <c r="ILO270" s="726"/>
      <c r="ILP270" s="726"/>
      <c r="ILQ270" s="726"/>
      <c r="ILR270" s="726"/>
      <c r="ILS270" s="726"/>
      <c r="ILT270" s="726"/>
      <c r="ILU270" s="726"/>
      <c r="ILV270" s="726"/>
      <c r="ILW270" s="726"/>
      <c r="ILX270" s="726"/>
      <c r="ILY270" s="726"/>
      <c r="ILZ270" s="726"/>
      <c r="IMA270" s="726"/>
      <c r="IMB270" s="726"/>
      <c r="IMC270" s="726"/>
      <c r="IMD270" s="726"/>
      <c r="IME270" s="726"/>
      <c r="IMF270" s="726"/>
      <c r="IMG270" s="726"/>
      <c r="IMH270" s="726"/>
      <c r="IMI270" s="726"/>
      <c r="IMJ270" s="726"/>
      <c r="IMK270" s="726"/>
      <c r="IML270" s="726"/>
      <c r="IMM270" s="726"/>
      <c r="IMN270" s="726"/>
      <c r="IMO270" s="726"/>
      <c r="IMP270" s="726"/>
      <c r="IMQ270" s="726"/>
      <c r="IMR270" s="726"/>
      <c r="IMS270" s="726"/>
      <c r="IMT270" s="726"/>
      <c r="IMU270" s="726"/>
      <c r="IMV270" s="726"/>
      <c r="IMW270" s="726"/>
      <c r="IMX270" s="726"/>
      <c r="IMY270" s="726"/>
      <c r="IMZ270" s="726"/>
      <c r="INA270" s="726"/>
      <c r="INB270" s="726"/>
      <c r="INC270" s="726"/>
      <c r="IND270" s="726"/>
      <c r="INE270" s="726"/>
      <c r="INF270" s="726"/>
      <c r="ING270" s="726"/>
      <c r="INH270" s="726"/>
      <c r="INI270" s="726"/>
      <c r="INJ270" s="726"/>
      <c r="INK270" s="726"/>
      <c r="INL270" s="726"/>
      <c r="INM270" s="726"/>
      <c r="INN270" s="726"/>
      <c r="INO270" s="726"/>
      <c r="INP270" s="726"/>
      <c r="INQ270" s="726"/>
      <c r="INR270" s="726"/>
      <c r="INS270" s="726"/>
      <c r="INT270" s="726"/>
      <c r="INU270" s="726"/>
      <c r="INV270" s="726"/>
      <c r="INW270" s="726"/>
      <c r="INX270" s="726"/>
      <c r="INY270" s="726"/>
      <c r="INZ270" s="726"/>
      <c r="IOA270" s="726"/>
      <c r="IOB270" s="726"/>
      <c r="IOC270" s="726"/>
      <c r="IOD270" s="726"/>
      <c r="IOE270" s="726"/>
      <c r="IOF270" s="726"/>
      <c r="IOG270" s="726"/>
      <c r="IOH270" s="726"/>
      <c r="IOI270" s="726"/>
      <c r="IOJ270" s="726"/>
      <c r="IOK270" s="726"/>
      <c r="IOL270" s="726"/>
      <c r="IOM270" s="726"/>
      <c r="ION270" s="726"/>
      <c r="IOO270" s="726"/>
      <c r="IOP270" s="726"/>
      <c r="IOQ270" s="726"/>
      <c r="IOR270" s="726"/>
      <c r="IOS270" s="726"/>
      <c r="IOT270" s="726"/>
      <c r="IOU270" s="726"/>
      <c r="IOV270" s="726"/>
      <c r="IOW270" s="726"/>
      <c r="IOX270" s="726"/>
      <c r="IOY270" s="726"/>
      <c r="IOZ270" s="726"/>
      <c r="IPA270" s="726"/>
      <c r="IPB270" s="726"/>
      <c r="IPC270" s="726"/>
      <c r="IPD270" s="726"/>
      <c r="IPE270" s="726"/>
      <c r="IPF270" s="726"/>
      <c r="IPG270" s="726"/>
      <c r="IPH270" s="726"/>
      <c r="IPI270" s="726"/>
      <c r="IPJ270" s="726"/>
      <c r="IPK270" s="726"/>
      <c r="IPL270" s="726"/>
      <c r="IPM270" s="726"/>
      <c r="IPN270" s="726"/>
      <c r="IPO270" s="726"/>
      <c r="IPP270" s="726"/>
      <c r="IPQ270" s="726"/>
      <c r="IPR270" s="726"/>
      <c r="IPS270" s="726"/>
      <c r="IPT270" s="726"/>
      <c r="IPU270" s="726"/>
      <c r="IPV270" s="726"/>
      <c r="IPW270" s="726"/>
      <c r="IPX270" s="726"/>
      <c r="IPY270" s="726"/>
      <c r="IPZ270" s="726"/>
      <c r="IQA270" s="726"/>
      <c r="IQB270" s="726"/>
      <c r="IQC270" s="726"/>
      <c r="IQD270" s="726"/>
      <c r="IQE270" s="726"/>
      <c r="IQF270" s="726"/>
      <c r="IQG270" s="726"/>
      <c r="IQH270" s="726"/>
      <c r="IQI270" s="726"/>
      <c r="IQJ270" s="726"/>
      <c r="IQK270" s="726"/>
      <c r="IQL270" s="726"/>
      <c r="IQM270" s="726"/>
      <c r="IQN270" s="726"/>
      <c r="IQO270" s="726"/>
      <c r="IQP270" s="726"/>
      <c r="IQQ270" s="726"/>
      <c r="IQR270" s="726"/>
      <c r="IQS270" s="726"/>
      <c r="IQT270" s="726"/>
      <c r="IQU270" s="726"/>
      <c r="IQV270" s="726"/>
      <c r="IQW270" s="726"/>
      <c r="IQX270" s="726"/>
      <c r="IQY270" s="726"/>
      <c r="IQZ270" s="726"/>
      <c r="IRA270" s="726"/>
      <c r="IRB270" s="726"/>
      <c r="IRC270" s="726"/>
      <c r="IRD270" s="726"/>
      <c r="IRE270" s="726"/>
      <c r="IRF270" s="726"/>
      <c r="IRG270" s="726"/>
      <c r="IRH270" s="726"/>
      <c r="IRI270" s="726"/>
      <c r="IRJ270" s="726"/>
      <c r="IRK270" s="726"/>
      <c r="IRL270" s="726"/>
      <c r="IRM270" s="726"/>
      <c r="IRN270" s="726"/>
      <c r="IRO270" s="726"/>
      <c r="IRP270" s="726"/>
      <c r="IRQ270" s="726"/>
      <c r="IRR270" s="726"/>
      <c r="IRS270" s="726"/>
      <c r="IRT270" s="726"/>
      <c r="IRU270" s="726"/>
      <c r="IRV270" s="726"/>
      <c r="IRW270" s="726"/>
      <c r="IRX270" s="726"/>
      <c r="IRY270" s="726"/>
      <c r="IRZ270" s="726"/>
      <c r="ISA270" s="726"/>
      <c r="ISB270" s="726"/>
      <c r="ISC270" s="726"/>
      <c r="ISD270" s="726"/>
      <c r="ISE270" s="726"/>
      <c r="ISF270" s="726"/>
      <c r="ISG270" s="726"/>
      <c r="ISH270" s="726"/>
      <c r="ISI270" s="726"/>
      <c r="ISJ270" s="726"/>
      <c r="ISK270" s="726"/>
      <c r="ISL270" s="726"/>
      <c r="ISM270" s="726"/>
      <c r="ISN270" s="726"/>
      <c r="ISO270" s="726"/>
      <c r="ISP270" s="726"/>
      <c r="ISQ270" s="726"/>
      <c r="ISR270" s="726"/>
      <c r="ISS270" s="726"/>
      <c r="IST270" s="726"/>
      <c r="ISU270" s="726"/>
      <c r="ISV270" s="726"/>
      <c r="ISW270" s="726"/>
      <c r="ISX270" s="726"/>
      <c r="ISY270" s="726"/>
      <c r="ISZ270" s="726"/>
      <c r="ITA270" s="726"/>
      <c r="ITB270" s="726"/>
      <c r="ITC270" s="726"/>
      <c r="ITD270" s="726"/>
      <c r="ITE270" s="726"/>
      <c r="ITF270" s="726"/>
      <c r="ITG270" s="726"/>
      <c r="ITH270" s="726"/>
      <c r="ITI270" s="726"/>
      <c r="ITJ270" s="726"/>
      <c r="ITK270" s="726"/>
      <c r="ITL270" s="726"/>
      <c r="ITM270" s="726"/>
      <c r="ITN270" s="726"/>
      <c r="ITO270" s="726"/>
      <c r="ITP270" s="726"/>
      <c r="ITQ270" s="726"/>
      <c r="ITR270" s="726"/>
      <c r="ITS270" s="726"/>
      <c r="ITT270" s="726"/>
      <c r="ITU270" s="726"/>
      <c r="ITV270" s="726"/>
      <c r="ITW270" s="726"/>
      <c r="ITX270" s="726"/>
      <c r="ITY270" s="726"/>
      <c r="ITZ270" s="726"/>
      <c r="IUA270" s="726"/>
      <c r="IUB270" s="726"/>
      <c r="IUC270" s="726"/>
      <c r="IUD270" s="726"/>
      <c r="IUE270" s="726"/>
      <c r="IUF270" s="726"/>
      <c r="IUG270" s="726"/>
      <c r="IUH270" s="726"/>
      <c r="IUI270" s="726"/>
      <c r="IUJ270" s="726"/>
      <c r="IUK270" s="726"/>
      <c r="IUL270" s="726"/>
      <c r="IUM270" s="726"/>
      <c r="IUN270" s="726"/>
      <c r="IUO270" s="726"/>
      <c r="IUP270" s="726"/>
      <c r="IUQ270" s="726"/>
      <c r="IUR270" s="726"/>
      <c r="IUS270" s="726"/>
      <c r="IUT270" s="726"/>
      <c r="IUU270" s="726"/>
      <c r="IUV270" s="726"/>
      <c r="IUW270" s="726"/>
      <c r="IUX270" s="726"/>
      <c r="IUY270" s="726"/>
      <c r="IUZ270" s="726"/>
      <c r="IVA270" s="726"/>
      <c r="IVB270" s="726"/>
      <c r="IVC270" s="726"/>
      <c r="IVD270" s="726"/>
      <c r="IVE270" s="726"/>
      <c r="IVF270" s="726"/>
      <c r="IVG270" s="726"/>
      <c r="IVH270" s="726"/>
      <c r="IVI270" s="726"/>
      <c r="IVJ270" s="726"/>
      <c r="IVK270" s="726"/>
      <c r="IVL270" s="726"/>
      <c r="IVM270" s="726"/>
      <c r="IVN270" s="726"/>
      <c r="IVO270" s="726"/>
      <c r="IVP270" s="726"/>
      <c r="IVQ270" s="726"/>
      <c r="IVR270" s="726"/>
      <c r="IVS270" s="726"/>
      <c r="IVT270" s="726"/>
      <c r="IVU270" s="726"/>
      <c r="IVV270" s="726"/>
      <c r="IVW270" s="726"/>
      <c r="IVX270" s="726"/>
      <c r="IVY270" s="726"/>
      <c r="IVZ270" s="726"/>
      <c r="IWA270" s="726"/>
      <c r="IWB270" s="726"/>
      <c r="IWC270" s="726"/>
      <c r="IWD270" s="726"/>
      <c r="IWE270" s="726"/>
      <c r="IWF270" s="726"/>
      <c r="IWG270" s="726"/>
      <c r="IWH270" s="726"/>
      <c r="IWI270" s="726"/>
      <c r="IWJ270" s="726"/>
      <c r="IWK270" s="726"/>
      <c r="IWL270" s="726"/>
      <c r="IWM270" s="726"/>
      <c r="IWN270" s="726"/>
      <c r="IWO270" s="726"/>
      <c r="IWP270" s="726"/>
      <c r="IWQ270" s="726"/>
      <c r="IWR270" s="726"/>
      <c r="IWS270" s="726"/>
      <c r="IWT270" s="726"/>
      <c r="IWU270" s="726"/>
      <c r="IWV270" s="726"/>
      <c r="IWW270" s="726"/>
      <c r="IWX270" s="726"/>
      <c r="IWY270" s="726"/>
      <c r="IWZ270" s="726"/>
      <c r="IXA270" s="726"/>
      <c r="IXB270" s="726"/>
      <c r="IXC270" s="726"/>
      <c r="IXD270" s="726"/>
      <c r="IXE270" s="726"/>
      <c r="IXF270" s="726"/>
      <c r="IXG270" s="726"/>
      <c r="IXH270" s="726"/>
      <c r="IXI270" s="726"/>
      <c r="IXJ270" s="726"/>
      <c r="IXK270" s="726"/>
      <c r="IXL270" s="726"/>
      <c r="IXM270" s="726"/>
      <c r="IXN270" s="726"/>
      <c r="IXO270" s="726"/>
      <c r="IXP270" s="726"/>
      <c r="IXQ270" s="726"/>
      <c r="IXR270" s="726"/>
      <c r="IXS270" s="726"/>
      <c r="IXT270" s="726"/>
      <c r="IXU270" s="726"/>
      <c r="IXV270" s="726"/>
      <c r="IXW270" s="726"/>
      <c r="IXX270" s="726"/>
      <c r="IXY270" s="726"/>
      <c r="IXZ270" s="726"/>
      <c r="IYA270" s="726"/>
      <c r="IYB270" s="726"/>
      <c r="IYC270" s="726"/>
      <c r="IYD270" s="726"/>
      <c r="IYE270" s="726"/>
      <c r="IYF270" s="726"/>
      <c r="IYG270" s="726"/>
      <c r="IYH270" s="726"/>
      <c r="IYI270" s="726"/>
      <c r="IYJ270" s="726"/>
      <c r="IYK270" s="726"/>
      <c r="IYL270" s="726"/>
      <c r="IYM270" s="726"/>
      <c r="IYN270" s="726"/>
      <c r="IYO270" s="726"/>
      <c r="IYP270" s="726"/>
      <c r="IYQ270" s="726"/>
      <c r="IYR270" s="726"/>
      <c r="IYS270" s="726"/>
      <c r="IYT270" s="726"/>
      <c r="IYU270" s="726"/>
      <c r="IYV270" s="726"/>
      <c r="IYW270" s="726"/>
      <c r="IYX270" s="726"/>
      <c r="IYY270" s="726"/>
      <c r="IYZ270" s="726"/>
      <c r="IZA270" s="726"/>
      <c r="IZB270" s="726"/>
      <c r="IZC270" s="726"/>
      <c r="IZD270" s="726"/>
      <c r="IZE270" s="726"/>
      <c r="IZF270" s="726"/>
      <c r="IZG270" s="726"/>
      <c r="IZH270" s="726"/>
      <c r="IZI270" s="726"/>
      <c r="IZJ270" s="726"/>
      <c r="IZK270" s="726"/>
      <c r="IZL270" s="726"/>
      <c r="IZM270" s="726"/>
      <c r="IZN270" s="726"/>
      <c r="IZO270" s="726"/>
      <c r="IZP270" s="726"/>
      <c r="IZQ270" s="726"/>
      <c r="IZR270" s="726"/>
      <c r="IZS270" s="726"/>
      <c r="IZT270" s="726"/>
      <c r="IZU270" s="726"/>
      <c r="IZV270" s="726"/>
      <c r="IZW270" s="726"/>
      <c r="IZX270" s="726"/>
      <c r="IZY270" s="726"/>
      <c r="IZZ270" s="726"/>
      <c r="JAA270" s="726"/>
      <c r="JAB270" s="726"/>
      <c r="JAC270" s="726"/>
      <c r="JAD270" s="726"/>
      <c r="JAE270" s="726"/>
      <c r="JAF270" s="726"/>
      <c r="JAG270" s="726"/>
      <c r="JAH270" s="726"/>
      <c r="JAI270" s="726"/>
      <c r="JAJ270" s="726"/>
      <c r="JAK270" s="726"/>
      <c r="JAL270" s="726"/>
      <c r="JAM270" s="726"/>
      <c r="JAN270" s="726"/>
      <c r="JAO270" s="726"/>
      <c r="JAP270" s="726"/>
      <c r="JAQ270" s="726"/>
      <c r="JAR270" s="726"/>
      <c r="JAS270" s="726"/>
      <c r="JAT270" s="726"/>
      <c r="JAU270" s="726"/>
      <c r="JAV270" s="726"/>
      <c r="JAW270" s="726"/>
      <c r="JAX270" s="726"/>
      <c r="JAY270" s="726"/>
      <c r="JAZ270" s="726"/>
      <c r="JBA270" s="726"/>
      <c r="JBB270" s="726"/>
      <c r="JBC270" s="726"/>
      <c r="JBD270" s="726"/>
      <c r="JBE270" s="726"/>
      <c r="JBF270" s="726"/>
      <c r="JBG270" s="726"/>
      <c r="JBH270" s="726"/>
      <c r="JBI270" s="726"/>
      <c r="JBJ270" s="726"/>
      <c r="JBK270" s="726"/>
      <c r="JBL270" s="726"/>
      <c r="JBM270" s="726"/>
      <c r="JBN270" s="726"/>
      <c r="JBO270" s="726"/>
      <c r="JBP270" s="726"/>
      <c r="JBQ270" s="726"/>
      <c r="JBR270" s="726"/>
      <c r="JBS270" s="726"/>
      <c r="JBT270" s="726"/>
      <c r="JBU270" s="726"/>
      <c r="JBV270" s="726"/>
      <c r="JBW270" s="726"/>
      <c r="JBX270" s="726"/>
      <c r="JBY270" s="726"/>
      <c r="JBZ270" s="726"/>
      <c r="JCA270" s="726"/>
      <c r="JCB270" s="726"/>
      <c r="JCC270" s="726"/>
      <c r="JCD270" s="726"/>
      <c r="JCE270" s="726"/>
      <c r="JCF270" s="726"/>
      <c r="JCG270" s="726"/>
      <c r="JCH270" s="726"/>
      <c r="JCI270" s="726"/>
      <c r="JCJ270" s="726"/>
      <c r="JCK270" s="726"/>
      <c r="JCL270" s="726"/>
      <c r="JCM270" s="726"/>
      <c r="JCN270" s="726"/>
      <c r="JCO270" s="726"/>
      <c r="JCP270" s="726"/>
      <c r="JCQ270" s="726"/>
      <c r="JCR270" s="726"/>
      <c r="JCS270" s="726"/>
      <c r="JCT270" s="726"/>
      <c r="JCU270" s="726"/>
      <c r="JCV270" s="726"/>
      <c r="JCW270" s="726"/>
      <c r="JCX270" s="726"/>
      <c r="JCY270" s="726"/>
      <c r="JCZ270" s="726"/>
      <c r="JDA270" s="726"/>
      <c r="JDB270" s="726"/>
      <c r="JDC270" s="726"/>
      <c r="JDD270" s="726"/>
      <c r="JDE270" s="726"/>
      <c r="JDF270" s="726"/>
      <c r="JDG270" s="726"/>
      <c r="JDH270" s="726"/>
      <c r="JDI270" s="726"/>
      <c r="JDJ270" s="726"/>
      <c r="JDK270" s="726"/>
      <c r="JDL270" s="726"/>
      <c r="JDM270" s="726"/>
      <c r="JDN270" s="726"/>
      <c r="JDO270" s="726"/>
      <c r="JDP270" s="726"/>
      <c r="JDQ270" s="726"/>
      <c r="JDR270" s="726"/>
      <c r="JDS270" s="726"/>
      <c r="JDT270" s="726"/>
      <c r="JDU270" s="726"/>
      <c r="JDV270" s="726"/>
      <c r="JDW270" s="726"/>
      <c r="JDX270" s="726"/>
      <c r="JDY270" s="726"/>
      <c r="JDZ270" s="726"/>
      <c r="JEA270" s="726"/>
      <c r="JEB270" s="726"/>
      <c r="JEC270" s="726"/>
      <c r="JED270" s="726"/>
      <c r="JEE270" s="726"/>
      <c r="JEF270" s="726"/>
      <c r="JEG270" s="726"/>
      <c r="JEH270" s="726"/>
      <c r="JEI270" s="726"/>
      <c r="JEJ270" s="726"/>
      <c r="JEK270" s="726"/>
      <c r="JEL270" s="726"/>
      <c r="JEM270" s="726"/>
      <c r="JEN270" s="726"/>
      <c r="JEO270" s="726"/>
      <c r="JEP270" s="726"/>
      <c r="JEQ270" s="726"/>
      <c r="JER270" s="726"/>
      <c r="JES270" s="726"/>
      <c r="JET270" s="726"/>
      <c r="JEU270" s="726"/>
      <c r="JEV270" s="726"/>
      <c r="JEW270" s="726"/>
      <c r="JEX270" s="726"/>
      <c r="JEY270" s="726"/>
      <c r="JEZ270" s="726"/>
      <c r="JFA270" s="726"/>
      <c r="JFB270" s="726"/>
      <c r="JFC270" s="726"/>
      <c r="JFD270" s="726"/>
      <c r="JFE270" s="726"/>
      <c r="JFF270" s="726"/>
      <c r="JFG270" s="726"/>
      <c r="JFH270" s="726"/>
      <c r="JFI270" s="726"/>
      <c r="JFJ270" s="726"/>
      <c r="JFK270" s="726"/>
      <c r="JFL270" s="726"/>
      <c r="JFM270" s="726"/>
      <c r="JFN270" s="726"/>
      <c r="JFO270" s="726"/>
      <c r="JFP270" s="726"/>
      <c r="JFQ270" s="726"/>
      <c r="JFR270" s="726"/>
      <c r="JFS270" s="726"/>
      <c r="JFT270" s="726"/>
      <c r="JFU270" s="726"/>
      <c r="JFV270" s="726"/>
      <c r="JFW270" s="726"/>
      <c r="JFX270" s="726"/>
      <c r="JFY270" s="726"/>
      <c r="JFZ270" s="726"/>
      <c r="JGA270" s="726"/>
      <c r="JGB270" s="726"/>
      <c r="JGC270" s="726"/>
      <c r="JGD270" s="726"/>
      <c r="JGE270" s="726"/>
      <c r="JGF270" s="726"/>
      <c r="JGG270" s="726"/>
      <c r="JGH270" s="726"/>
      <c r="JGI270" s="726"/>
      <c r="JGJ270" s="726"/>
      <c r="JGK270" s="726"/>
      <c r="JGL270" s="726"/>
      <c r="JGM270" s="726"/>
      <c r="JGN270" s="726"/>
      <c r="JGO270" s="726"/>
      <c r="JGP270" s="726"/>
      <c r="JGQ270" s="726"/>
      <c r="JGR270" s="726"/>
      <c r="JGS270" s="726"/>
      <c r="JGT270" s="726"/>
      <c r="JGU270" s="726"/>
      <c r="JGV270" s="726"/>
      <c r="JGW270" s="726"/>
      <c r="JGX270" s="726"/>
      <c r="JGY270" s="726"/>
      <c r="JGZ270" s="726"/>
      <c r="JHA270" s="726"/>
      <c r="JHB270" s="726"/>
      <c r="JHC270" s="726"/>
      <c r="JHD270" s="726"/>
      <c r="JHE270" s="726"/>
      <c r="JHF270" s="726"/>
      <c r="JHG270" s="726"/>
      <c r="JHH270" s="726"/>
      <c r="JHI270" s="726"/>
      <c r="JHJ270" s="726"/>
      <c r="JHK270" s="726"/>
      <c r="JHL270" s="726"/>
      <c r="JHM270" s="726"/>
      <c r="JHN270" s="726"/>
      <c r="JHO270" s="726"/>
      <c r="JHP270" s="726"/>
      <c r="JHQ270" s="726"/>
      <c r="JHR270" s="726"/>
      <c r="JHS270" s="726"/>
      <c r="JHT270" s="726"/>
      <c r="JHU270" s="726"/>
      <c r="JHV270" s="726"/>
      <c r="JHW270" s="726"/>
      <c r="JHX270" s="726"/>
      <c r="JHY270" s="726"/>
      <c r="JHZ270" s="726"/>
      <c r="JIA270" s="726"/>
      <c r="JIB270" s="726"/>
      <c r="JIC270" s="726"/>
      <c r="JID270" s="726"/>
      <c r="JIE270" s="726"/>
      <c r="JIF270" s="726"/>
      <c r="JIG270" s="726"/>
      <c r="JIH270" s="726"/>
      <c r="JII270" s="726"/>
      <c r="JIJ270" s="726"/>
      <c r="JIK270" s="726"/>
      <c r="JIL270" s="726"/>
      <c r="JIM270" s="726"/>
      <c r="JIN270" s="726"/>
      <c r="JIO270" s="726"/>
      <c r="JIP270" s="726"/>
      <c r="JIQ270" s="726"/>
      <c r="JIR270" s="726"/>
      <c r="JIS270" s="726"/>
      <c r="JIT270" s="726"/>
      <c r="JIU270" s="726"/>
      <c r="JIV270" s="726"/>
      <c r="JIW270" s="726"/>
      <c r="JIX270" s="726"/>
      <c r="JIY270" s="726"/>
      <c r="JIZ270" s="726"/>
      <c r="JJA270" s="726"/>
      <c r="JJB270" s="726"/>
      <c r="JJC270" s="726"/>
      <c r="JJD270" s="726"/>
      <c r="JJE270" s="726"/>
      <c r="JJF270" s="726"/>
      <c r="JJG270" s="726"/>
      <c r="JJH270" s="726"/>
      <c r="JJI270" s="726"/>
      <c r="JJJ270" s="726"/>
      <c r="JJK270" s="726"/>
      <c r="JJL270" s="726"/>
      <c r="JJM270" s="726"/>
      <c r="JJN270" s="726"/>
      <c r="JJO270" s="726"/>
      <c r="JJP270" s="726"/>
      <c r="JJQ270" s="726"/>
      <c r="JJR270" s="726"/>
      <c r="JJS270" s="726"/>
      <c r="JJT270" s="726"/>
      <c r="JJU270" s="726"/>
      <c r="JJV270" s="726"/>
      <c r="JJW270" s="726"/>
      <c r="JJX270" s="726"/>
      <c r="JJY270" s="726"/>
      <c r="JJZ270" s="726"/>
      <c r="JKA270" s="726"/>
      <c r="JKB270" s="726"/>
      <c r="JKC270" s="726"/>
      <c r="JKD270" s="726"/>
      <c r="JKE270" s="726"/>
      <c r="JKF270" s="726"/>
      <c r="JKG270" s="726"/>
      <c r="JKH270" s="726"/>
      <c r="JKI270" s="726"/>
      <c r="JKJ270" s="726"/>
      <c r="JKK270" s="726"/>
      <c r="JKL270" s="726"/>
      <c r="JKM270" s="726"/>
      <c r="JKN270" s="726"/>
      <c r="JKO270" s="726"/>
      <c r="JKP270" s="726"/>
      <c r="JKQ270" s="726"/>
      <c r="JKR270" s="726"/>
      <c r="JKS270" s="726"/>
      <c r="JKT270" s="726"/>
      <c r="JKU270" s="726"/>
      <c r="JKV270" s="726"/>
      <c r="JKW270" s="726"/>
      <c r="JKX270" s="726"/>
      <c r="JKY270" s="726"/>
      <c r="JKZ270" s="726"/>
      <c r="JLA270" s="726"/>
      <c r="JLB270" s="726"/>
      <c r="JLC270" s="726"/>
      <c r="JLD270" s="726"/>
      <c r="JLE270" s="726"/>
      <c r="JLF270" s="726"/>
      <c r="JLG270" s="726"/>
      <c r="JLH270" s="726"/>
      <c r="JLI270" s="726"/>
      <c r="JLJ270" s="726"/>
      <c r="JLK270" s="726"/>
      <c r="JLL270" s="726"/>
      <c r="JLM270" s="726"/>
      <c r="JLN270" s="726"/>
      <c r="JLO270" s="726"/>
      <c r="JLP270" s="726"/>
      <c r="JLQ270" s="726"/>
      <c r="JLR270" s="726"/>
      <c r="JLS270" s="726"/>
      <c r="JLT270" s="726"/>
      <c r="JLU270" s="726"/>
      <c r="JLV270" s="726"/>
      <c r="JLW270" s="726"/>
      <c r="JLX270" s="726"/>
      <c r="JLY270" s="726"/>
      <c r="JLZ270" s="726"/>
      <c r="JMA270" s="726"/>
      <c r="JMB270" s="726"/>
      <c r="JMC270" s="726"/>
      <c r="JMD270" s="726"/>
      <c r="JME270" s="726"/>
      <c r="JMF270" s="726"/>
      <c r="JMG270" s="726"/>
      <c r="JMH270" s="726"/>
      <c r="JMI270" s="726"/>
      <c r="JMJ270" s="726"/>
      <c r="JMK270" s="726"/>
      <c r="JML270" s="726"/>
      <c r="JMM270" s="726"/>
      <c r="JMN270" s="726"/>
      <c r="JMO270" s="726"/>
      <c r="JMP270" s="726"/>
      <c r="JMQ270" s="726"/>
      <c r="JMR270" s="726"/>
      <c r="JMS270" s="726"/>
      <c r="JMT270" s="726"/>
      <c r="JMU270" s="726"/>
      <c r="JMV270" s="726"/>
      <c r="JMW270" s="726"/>
      <c r="JMX270" s="726"/>
      <c r="JMY270" s="726"/>
      <c r="JMZ270" s="726"/>
      <c r="JNA270" s="726"/>
      <c r="JNB270" s="726"/>
      <c r="JNC270" s="726"/>
      <c r="JND270" s="726"/>
      <c r="JNE270" s="726"/>
      <c r="JNF270" s="726"/>
      <c r="JNG270" s="726"/>
      <c r="JNH270" s="726"/>
      <c r="JNI270" s="726"/>
      <c r="JNJ270" s="726"/>
      <c r="JNK270" s="726"/>
      <c r="JNL270" s="726"/>
      <c r="JNM270" s="726"/>
      <c r="JNN270" s="726"/>
      <c r="JNO270" s="726"/>
      <c r="JNP270" s="726"/>
      <c r="JNQ270" s="726"/>
      <c r="JNR270" s="726"/>
      <c r="JNS270" s="726"/>
      <c r="JNT270" s="726"/>
      <c r="JNU270" s="726"/>
      <c r="JNV270" s="726"/>
      <c r="JNW270" s="726"/>
      <c r="JNX270" s="726"/>
      <c r="JNY270" s="726"/>
      <c r="JNZ270" s="726"/>
      <c r="JOA270" s="726"/>
      <c r="JOB270" s="726"/>
      <c r="JOC270" s="726"/>
      <c r="JOD270" s="726"/>
      <c r="JOE270" s="726"/>
      <c r="JOF270" s="726"/>
      <c r="JOG270" s="726"/>
      <c r="JOH270" s="726"/>
      <c r="JOI270" s="726"/>
      <c r="JOJ270" s="726"/>
      <c r="JOK270" s="726"/>
      <c r="JOL270" s="726"/>
      <c r="JOM270" s="726"/>
      <c r="JON270" s="726"/>
      <c r="JOO270" s="726"/>
      <c r="JOP270" s="726"/>
      <c r="JOQ270" s="726"/>
      <c r="JOR270" s="726"/>
      <c r="JOS270" s="726"/>
      <c r="JOT270" s="726"/>
      <c r="JOU270" s="726"/>
      <c r="JOV270" s="726"/>
      <c r="JOW270" s="726"/>
      <c r="JOX270" s="726"/>
      <c r="JOY270" s="726"/>
      <c r="JOZ270" s="726"/>
      <c r="JPA270" s="726"/>
      <c r="JPB270" s="726"/>
      <c r="JPC270" s="726"/>
      <c r="JPD270" s="726"/>
      <c r="JPE270" s="726"/>
      <c r="JPF270" s="726"/>
      <c r="JPG270" s="726"/>
      <c r="JPH270" s="726"/>
      <c r="JPI270" s="726"/>
      <c r="JPJ270" s="726"/>
      <c r="JPK270" s="726"/>
      <c r="JPL270" s="726"/>
      <c r="JPM270" s="726"/>
      <c r="JPN270" s="726"/>
      <c r="JPO270" s="726"/>
      <c r="JPP270" s="726"/>
      <c r="JPQ270" s="726"/>
      <c r="JPR270" s="726"/>
      <c r="JPS270" s="726"/>
      <c r="JPT270" s="726"/>
      <c r="JPU270" s="726"/>
      <c r="JPV270" s="726"/>
      <c r="JPW270" s="726"/>
      <c r="JPX270" s="726"/>
      <c r="JPY270" s="726"/>
      <c r="JPZ270" s="726"/>
      <c r="JQA270" s="726"/>
      <c r="JQB270" s="726"/>
      <c r="JQC270" s="726"/>
      <c r="JQD270" s="726"/>
      <c r="JQE270" s="726"/>
      <c r="JQF270" s="726"/>
      <c r="JQG270" s="726"/>
      <c r="JQH270" s="726"/>
      <c r="JQI270" s="726"/>
      <c r="JQJ270" s="726"/>
      <c r="JQK270" s="726"/>
      <c r="JQL270" s="726"/>
      <c r="JQM270" s="726"/>
      <c r="JQN270" s="726"/>
      <c r="JQO270" s="726"/>
      <c r="JQP270" s="726"/>
      <c r="JQQ270" s="726"/>
      <c r="JQR270" s="726"/>
      <c r="JQS270" s="726"/>
      <c r="JQT270" s="726"/>
      <c r="JQU270" s="726"/>
      <c r="JQV270" s="726"/>
      <c r="JQW270" s="726"/>
      <c r="JQX270" s="726"/>
      <c r="JQY270" s="726"/>
      <c r="JQZ270" s="726"/>
      <c r="JRA270" s="726"/>
      <c r="JRB270" s="726"/>
      <c r="JRC270" s="726"/>
      <c r="JRD270" s="726"/>
      <c r="JRE270" s="726"/>
      <c r="JRF270" s="726"/>
      <c r="JRG270" s="726"/>
      <c r="JRH270" s="726"/>
      <c r="JRI270" s="726"/>
      <c r="JRJ270" s="726"/>
      <c r="JRK270" s="726"/>
      <c r="JRL270" s="726"/>
      <c r="JRM270" s="726"/>
      <c r="JRN270" s="726"/>
      <c r="JRO270" s="726"/>
      <c r="JRP270" s="726"/>
      <c r="JRQ270" s="726"/>
      <c r="JRR270" s="726"/>
      <c r="JRS270" s="726"/>
      <c r="JRT270" s="726"/>
      <c r="JRU270" s="726"/>
      <c r="JRV270" s="726"/>
      <c r="JRW270" s="726"/>
      <c r="JRX270" s="726"/>
      <c r="JRY270" s="726"/>
      <c r="JRZ270" s="726"/>
      <c r="JSA270" s="726"/>
      <c r="JSB270" s="726"/>
      <c r="JSC270" s="726"/>
      <c r="JSD270" s="726"/>
      <c r="JSE270" s="726"/>
      <c r="JSF270" s="726"/>
      <c r="JSG270" s="726"/>
      <c r="JSH270" s="726"/>
      <c r="JSI270" s="726"/>
      <c r="JSJ270" s="726"/>
      <c r="JSK270" s="726"/>
      <c r="JSL270" s="726"/>
      <c r="JSM270" s="726"/>
      <c r="JSN270" s="726"/>
      <c r="JSO270" s="726"/>
      <c r="JSP270" s="726"/>
      <c r="JSQ270" s="726"/>
      <c r="JSR270" s="726"/>
      <c r="JSS270" s="726"/>
      <c r="JST270" s="726"/>
      <c r="JSU270" s="726"/>
      <c r="JSV270" s="726"/>
      <c r="JSW270" s="726"/>
      <c r="JSX270" s="726"/>
      <c r="JSY270" s="726"/>
      <c r="JSZ270" s="726"/>
      <c r="JTA270" s="726"/>
      <c r="JTB270" s="726"/>
      <c r="JTC270" s="726"/>
      <c r="JTD270" s="726"/>
      <c r="JTE270" s="726"/>
      <c r="JTF270" s="726"/>
      <c r="JTG270" s="726"/>
      <c r="JTH270" s="726"/>
      <c r="JTI270" s="726"/>
      <c r="JTJ270" s="726"/>
      <c r="JTK270" s="726"/>
      <c r="JTL270" s="726"/>
      <c r="JTM270" s="726"/>
      <c r="JTN270" s="726"/>
      <c r="JTO270" s="726"/>
      <c r="JTP270" s="726"/>
      <c r="JTQ270" s="726"/>
      <c r="JTR270" s="726"/>
      <c r="JTS270" s="726"/>
      <c r="JTT270" s="726"/>
      <c r="JTU270" s="726"/>
      <c r="JTV270" s="726"/>
      <c r="JTW270" s="726"/>
      <c r="JTX270" s="726"/>
      <c r="JTY270" s="726"/>
      <c r="JTZ270" s="726"/>
      <c r="JUA270" s="726"/>
      <c r="JUB270" s="726"/>
      <c r="JUC270" s="726"/>
      <c r="JUD270" s="726"/>
      <c r="JUE270" s="726"/>
      <c r="JUF270" s="726"/>
      <c r="JUG270" s="726"/>
      <c r="JUH270" s="726"/>
      <c r="JUI270" s="726"/>
      <c r="JUJ270" s="726"/>
      <c r="JUK270" s="726"/>
      <c r="JUL270" s="726"/>
      <c r="JUM270" s="726"/>
      <c r="JUN270" s="726"/>
      <c r="JUO270" s="726"/>
      <c r="JUP270" s="726"/>
      <c r="JUQ270" s="726"/>
      <c r="JUR270" s="726"/>
      <c r="JUS270" s="726"/>
      <c r="JUT270" s="726"/>
      <c r="JUU270" s="726"/>
      <c r="JUV270" s="726"/>
      <c r="JUW270" s="726"/>
      <c r="JUX270" s="726"/>
      <c r="JUY270" s="726"/>
      <c r="JUZ270" s="726"/>
      <c r="JVA270" s="726"/>
      <c r="JVB270" s="726"/>
      <c r="JVC270" s="726"/>
      <c r="JVD270" s="726"/>
      <c r="JVE270" s="726"/>
      <c r="JVF270" s="726"/>
      <c r="JVG270" s="726"/>
      <c r="JVH270" s="726"/>
      <c r="JVI270" s="726"/>
      <c r="JVJ270" s="726"/>
      <c r="JVK270" s="726"/>
      <c r="JVL270" s="726"/>
      <c r="JVM270" s="726"/>
      <c r="JVN270" s="726"/>
      <c r="JVO270" s="726"/>
      <c r="JVP270" s="726"/>
      <c r="JVQ270" s="726"/>
      <c r="JVR270" s="726"/>
      <c r="JVS270" s="726"/>
      <c r="JVT270" s="726"/>
      <c r="JVU270" s="726"/>
      <c r="JVV270" s="726"/>
      <c r="JVW270" s="726"/>
      <c r="JVX270" s="726"/>
      <c r="JVY270" s="726"/>
      <c r="JVZ270" s="726"/>
      <c r="JWA270" s="726"/>
      <c r="JWB270" s="726"/>
      <c r="JWC270" s="726"/>
      <c r="JWD270" s="726"/>
      <c r="JWE270" s="726"/>
      <c r="JWF270" s="726"/>
      <c r="JWG270" s="726"/>
      <c r="JWH270" s="726"/>
      <c r="JWI270" s="726"/>
      <c r="JWJ270" s="726"/>
      <c r="JWK270" s="726"/>
      <c r="JWL270" s="726"/>
      <c r="JWM270" s="726"/>
      <c r="JWN270" s="726"/>
      <c r="JWO270" s="726"/>
      <c r="JWP270" s="726"/>
      <c r="JWQ270" s="726"/>
      <c r="JWR270" s="726"/>
      <c r="JWS270" s="726"/>
      <c r="JWT270" s="726"/>
      <c r="JWU270" s="726"/>
      <c r="JWV270" s="726"/>
      <c r="JWW270" s="726"/>
      <c r="JWX270" s="726"/>
      <c r="JWY270" s="726"/>
      <c r="JWZ270" s="726"/>
      <c r="JXA270" s="726"/>
      <c r="JXB270" s="726"/>
      <c r="JXC270" s="726"/>
      <c r="JXD270" s="726"/>
      <c r="JXE270" s="726"/>
      <c r="JXF270" s="726"/>
      <c r="JXG270" s="726"/>
      <c r="JXH270" s="726"/>
      <c r="JXI270" s="726"/>
      <c r="JXJ270" s="726"/>
      <c r="JXK270" s="726"/>
      <c r="JXL270" s="726"/>
      <c r="JXM270" s="726"/>
      <c r="JXN270" s="726"/>
      <c r="JXO270" s="726"/>
      <c r="JXP270" s="726"/>
      <c r="JXQ270" s="726"/>
      <c r="JXR270" s="726"/>
      <c r="JXS270" s="726"/>
      <c r="JXT270" s="726"/>
      <c r="JXU270" s="726"/>
      <c r="JXV270" s="726"/>
      <c r="JXW270" s="726"/>
      <c r="JXX270" s="726"/>
      <c r="JXY270" s="726"/>
      <c r="JXZ270" s="726"/>
      <c r="JYA270" s="726"/>
      <c r="JYB270" s="726"/>
      <c r="JYC270" s="726"/>
      <c r="JYD270" s="726"/>
      <c r="JYE270" s="726"/>
      <c r="JYF270" s="726"/>
      <c r="JYG270" s="726"/>
      <c r="JYH270" s="726"/>
      <c r="JYI270" s="726"/>
      <c r="JYJ270" s="726"/>
      <c r="JYK270" s="726"/>
      <c r="JYL270" s="726"/>
      <c r="JYM270" s="726"/>
      <c r="JYN270" s="726"/>
      <c r="JYO270" s="726"/>
      <c r="JYP270" s="726"/>
      <c r="JYQ270" s="726"/>
      <c r="JYR270" s="726"/>
      <c r="JYS270" s="726"/>
      <c r="JYT270" s="726"/>
      <c r="JYU270" s="726"/>
      <c r="JYV270" s="726"/>
      <c r="JYW270" s="726"/>
      <c r="JYX270" s="726"/>
      <c r="JYY270" s="726"/>
      <c r="JYZ270" s="726"/>
      <c r="JZA270" s="726"/>
      <c r="JZB270" s="726"/>
      <c r="JZC270" s="726"/>
      <c r="JZD270" s="726"/>
      <c r="JZE270" s="726"/>
      <c r="JZF270" s="726"/>
      <c r="JZG270" s="726"/>
      <c r="JZH270" s="726"/>
      <c r="JZI270" s="726"/>
      <c r="JZJ270" s="726"/>
      <c r="JZK270" s="726"/>
      <c r="JZL270" s="726"/>
      <c r="JZM270" s="726"/>
      <c r="JZN270" s="726"/>
      <c r="JZO270" s="726"/>
      <c r="JZP270" s="726"/>
      <c r="JZQ270" s="726"/>
      <c r="JZR270" s="726"/>
      <c r="JZS270" s="726"/>
      <c r="JZT270" s="726"/>
      <c r="JZU270" s="726"/>
      <c r="JZV270" s="726"/>
      <c r="JZW270" s="726"/>
      <c r="JZX270" s="726"/>
      <c r="JZY270" s="726"/>
      <c r="JZZ270" s="726"/>
      <c r="KAA270" s="726"/>
      <c r="KAB270" s="726"/>
      <c r="KAC270" s="726"/>
      <c r="KAD270" s="726"/>
      <c r="KAE270" s="726"/>
      <c r="KAF270" s="726"/>
      <c r="KAG270" s="726"/>
      <c r="KAH270" s="726"/>
      <c r="KAI270" s="726"/>
      <c r="KAJ270" s="726"/>
      <c r="KAK270" s="726"/>
      <c r="KAL270" s="726"/>
      <c r="KAM270" s="726"/>
      <c r="KAN270" s="726"/>
      <c r="KAO270" s="726"/>
      <c r="KAP270" s="726"/>
      <c r="KAQ270" s="726"/>
      <c r="KAR270" s="726"/>
      <c r="KAS270" s="726"/>
      <c r="KAT270" s="726"/>
      <c r="KAU270" s="726"/>
      <c r="KAV270" s="726"/>
      <c r="KAW270" s="726"/>
      <c r="KAX270" s="726"/>
      <c r="KAY270" s="726"/>
      <c r="KAZ270" s="726"/>
      <c r="KBA270" s="726"/>
      <c r="KBB270" s="726"/>
      <c r="KBC270" s="726"/>
      <c r="KBD270" s="726"/>
      <c r="KBE270" s="726"/>
      <c r="KBF270" s="726"/>
      <c r="KBG270" s="726"/>
      <c r="KBH270" s="726"/>
      <c r="KBI270" s="726"/>
      <c r="KBJ270" s="726"/>
      <c r="KBK270" s="726"/>
      <c r="KBL270" s="726"/>
      <c r="KBM270" s="726"/>
      <c r="KBN270" s="726"/>
      <c r="KBO270" s="726"/>
      <c r="KBP270" s="726"/>
      <c r="KBQ270" s="726"/>
      <c r="KBR270" s="726"/>
      <c r="KBS270" s="726"/>
      <c r="KBT270" s="726"/>
      <c r="KBU270" s="726"/>
      <c r="KBV270" s="726"/>
      <c r="KBW270" s="726"/>
      <c r="KBX270" s="726"/>
      <c r="KBY270" s="726"/>
      <c r="KBZ270" s="726"/>
      <c r="KCA270" s="726"/>
      <c r="KCB270" s="726"/>
      <c r="KCC270" s="726"/>
      <c r="KCD270" s="726"/>
      <c r="KCE270" s="726"/>
      <c r="KCF270" s="726"/>
      <c r="KCG270" s="726"/>
      <c r="KCH270" s="726"/>
      <c r="KCI270" s="726"/>
      <c r="KCJ270" s="726"/>
      <c r="KCK270" s="726"/>
      <c r="KCL270" s="726"/>
      <c r="KCM270" s="726"/>
      <c r="KCN270" s="726"/>
      <c r="KCO270" s="726"/>
      <c r="KCP270" s="726"/>
      <c r="KCQ270" s="726"/>
      <c r="KCR270" s="726"/>
      <c r="KCS270" s="726"/>
      <c r="KCT270" s="726"/>
      <c r="KCU270" s="726"/>
      <c r="KCV270" s="726"/>
      <c r="KCW270" s="726"/>
      <c r="KCX270" s="726"/>
      <c r="KCY270" s="726"/>
      <c r="KCZ270" s="726"/>
      <c r="KDA270" s="726"/>
      <c r="KDB270" s="726"/>
      <c r="KDC270" s="726"/>
      <c r="KDD270" s="726"/>
      <c r="KDE270" s="726"/>
      <c r="KDF270" s="726"/>
      <c r="KDG270" s="726"/>
      <c r="KDH270" s="726"/>
      <c r="KDI270" s="726"/>
      <c r="KDJ270" s="726"/>
      <c r="KDK270" s="726"/>
      <c r="KDL270" s="726"/>
      <c r="KDM270" s="726"/>
      <c r="KDN270" s="726"/>
      <c r="KDO270" s="726"/>
      <c r="KDP270" s="726"/>
      <c r="KDQ270" s="726"/>
      <c r="KDR270" s="726"/>
      <c r="KDS270" s="726"/>
      <c r="KDT270" s="726"/>
      <c r="KDU270" s="726"/>
      <c r="KDV270" s="726"/>
      <c r="KDW270" s="726"/>
      <c r="KDX270" s="726"/>
      <c r="KDY270" s="726"/>
      <c r="KDZ270" s="726"/>
      <c r="KEA270" s="726"/>
      <c r="KEB270" s="726"/>
      <c r="KEC270" s="726"/>
      <c r="KED270" s="726"/>
      <c r="KEE270" s="726"/>
      <c r="KEF270" s="726"/>
      <c r="KEG270" s="726"/>
      <c r="KEH270" s="726"/>
      <c r="KEI270" s="726"/>
      <c r="KEJ270" s="726"/>
      <c r="KEK270" s="726"/>
      <c r="KEL270" s="726"/>
      <c r="KEM270" s="726"/>
      <c r="KEN270" s="726"/>
      <c r="KEO270" s="726"/>
      <c r="KEP270" s="726"/>
      <c r="KEQ270" s="726"/>
      <c r="KER270" s="726"/>
      <c r="KES270" s="726"/>
      <c r="KET270" s="726"/>
      <c r="KEU270" s="726"/>
      <c r="KEV270" s="726"/>
      <c r="KEW270" s="726"/>
      <c r="KEX270" s="726"/>
      <c r="KEY270" s="726"/>
      <c r="KEZ270" s="726"/>
      <c r="KFA270" s="726"/>
      <c r="KFB270" s="726"/>
      <c r="KFC270" s="726"/>
      <c r="KFD270" s="726"/>
      <c r="KFE270" s="726"/>
      <c r="KFF270" s="726"/>
      <c r="KFG270" s="726"/>
      <c r="KFH270" s="726"/>
      <c r="KFI270" s="726"/>
      <c r="KFJ270" s="726"/>
      <c r="KFK270" s="726"/>
      <c r="KFL270" s="726"/>
      <c r="KFM270" s="726"/>
      <c r="KFN270" s="726"/>
      <c r="KFO270" s="726"/>
      <c r="KFP270" s="726"/>
      <c r="KFQ270" s="726"/>
      <c r="KFR270" s="726"/>
      <c r="KFS270" s="726"/>
      <c r="KFT270" s="726"/>
      <c r="KFU270" s="726"/>
      <c r="KFV270" s="726"/>
      <c r="KFW270" s="726"/>
      <c r="KFX270" s="726"/>
      <c r="KFY270" s="726"/>
      <c r="KFZ270" s="726"/>
      <c r="KGA270" s="726"/>
      <c r="KGB270" s="726"/>
      <c r="KGC270" s="726"/>
      <c r="KGD270" s="726"/>
      <c r="KGE270" s="726"/>
      <c r="KGF270" s="726"/>
      <c r="KGG270" s="726"/>
      <c r="KGH270" s="726"/>
      <c r="KGI270" s="726"/>
      <c r="KGJ270" s="726"/>
      <c r="KGK270" s="726"/>
      <c r="KGL270" s="726"/>
      <c r="KGM270" s="726"/>
      <c r="KGN270" s="726"/>
      <c r="KGO270" s="726"/>
      <c r="KGP270" s="726"/>
      <c r="KGQ270" s="726"/>
      <c r="KGR270" s="726"/>
      <c r="KGS270" s="726"/>
      <c r="KGT270" s="726"/>
      <c r="KGU270" s="726"/>
      <c r="KGV270" s="726"/>
      <c r="KGW270" s="726"/>
      <c r="KGX270" s="726"/>
      <c r="KGY270" s="726"/>
      <c r="KGZ270" s="726"/>
      <c r="KHA270" s="726"/>
      <c r="KHB270" s="726"/>
      <c r="KHC270" s="726"/>
      <c r="KHD270" s="726"/>
      <c r="KHE270" s="726"/>
      <c r="KHF270" s="726"/>
      <c r="KHG270" s="726"/>
      <c r="KHH270" s="726"/>
      <c r="KHI270" s="726"/>
      <c r="KHJ270" s="726"/>
      <c r="KHK270" s="726"/>
      <c r="KHL270" s="726"/>
      <c r="KHM270" s="726"/>
      <c r="KHN270" s="726"/>
      <c r="KHO270" s="726"/>
      <c r="KHP270" s="726"/>
      <c r="KHQ270" s="726"/>
      <c r="KHR270" s="726"/>
      <c r="KHS270" s="726"/>
      <c r="KHT270" s="726"/>
      <c r="KHU270" s="726"/>
      <c r="KHV270" s="726"/>
      <c r="KHW270" s="726"/>
      <c r="KHX270" s="726"/>
      <c r="KHY270" s="726"/>
      <c r="KHZ270" s="726"/>
      <c r="KIA270" s="726"/>
      <c r="KIB270" s="726"/>
      <c r="KIC270" s="726"/>
      <c r="KID270" s="726"/>
      <c r="KIE270" s="726"/>
      <c r="KIF270" s="726"/>
      <c r="KIG270" s="726"/>
      <c r="KIH270" s="726"/>
      <c r="KII270" s="726"/>
      <c r="KIJ270" s="726"/>
      <c r="KIK270" s="726"/>
      <c r="KIL270" s="726"/>
      <c r="KIM270" s="726"/>
      <c r="KIN270" s="726"/>
      <c r="KIO270" s="726"/>
      <c r="KIP270" s="726"/>
      <c r="KIQ270" s="726"/>
      <c r="KIR270" s="726"/>
      <c r="KIS270" s="726"/>
      <c r="KIT270" s="726"/>
      <c r="KIU270" s="726"/>
      <c r="KIV270" s="726"/>
      <c r="KIW270" s="726"/>
      <c r="KIX270" s="726"/>
      <c r="KIY270" s="726"/>
      <c r="KIZ270" s="726"/>
      <c r="KJA270" s="726"/>
      <c r="KJB270" s="726"/>
      <c r="KJC270" s="726"/>
      <c r="KJD270" s="726"/>
      <c r="KJE270" s="726"/>
      <c r="KJF270" s="726"/>
      <c r="KJG270" s="726"/>
      <c r="KJH270" s="726"/>
      <c r="KJI270" s="726"/>
      <c r="KJJ270" s="726"/>
      <c r="KJK270" s="726"/>
      <c r="KJL270" s="726"/>
      <c r="KJM270" s="726"/>
      <c r="KJN270" s="726"/>
      <c r="KJO270" s="726"/>
      <c r="KJP270" s="726"/>
      <c r="KJQ270" s="726"/>
      <c r="KJR270" s="726"/>
      <c r="KJS270" s="726"/>
      <c r="KJT270" s="726"/>
      <c r="KJU270" s="726"/>
      <c r="KJV270" s="726"/>
      <c r="KJW270" s="726"/>
      <c r="KJX270" s="726"/>
      <c r="KJY270" s="726"/>
      <c r="KJZ270" s="726"/>
      <c r="KKA270" s="726"/>
      <c r="KKB270" s="726"/>
      <c r="KKC270" s="726"/>
      <c r="KKD270" s="726"/>
      <c r="KKE270" s="726"/>
      <c r="KKF270" s="726"/>
      <c r="KKG270" s="726"/>
      <c r="KKH270" s="726"/>
      <c r="KKI270" s="726"/>
      <c r="KKJ270" s="726"/>
      <c r="KKK270" s="726"/>
      <c r="KKL270" s="726"/>
      <c r="KKM270" s="726"/>
      <c r="KKN270" s="726"/>
      <c r="KKO270" s="726"/>
      <c r="KKP270" s="726"/>
      <c r="KKQ270" s="726"/>
      <c r="KKR270" s="726"/>
      <c r="KKS270" s="726"/>
      <c r="KKT270" s="726"/>
      <c r="KKU270" s="726"/>
      <c r="KKV270" s="726"/>
      <c r="KKW270" s="726"/>
      <c r="KKX270" s="726"/>
      <c r="KKY270" s="726"/>
      <c r="KKZ270" s="726"/>
      <c r="KLA270" s="726"/>
      <c r="KLB270" s="726"/>
      <c r="KLC270" s="726"/>
      <c r="KLD270" s="726"/>
      <c r="KLE270" s="726"/>
      <c r="KLF270" s="726"/>
      <c r="KLG270" s="726"/>
      <c r="KLH270" s="726"/>
      <c r="KLI270" s="726"/>
      <c r="KLJ270" s="726"/>
      <c r="KLK270" s="726"/>
      <c r="KLL270" s="726"/>
      <c r="KLM270" s="726"/>
      <c r="KLN270" s="726"/>
      <c r="KLO270" s="726"/>
      <c r="KLP270" s="726"/>
      <c r="KLQ270" s="726"/>
      <c r="KLR270" s="726"/>
      <c r="KLS270" s="726"/>
      <c r="KLT270" s="726"/>
      <c r="KLU270" s="726"/>
      <c r="KLV270" s="726"/>
      <c r="KLW270" s="726"/>
      <c r="KLX270" s="726"/>
      <c r="KLY270" s="726"/>
      <c r="KLZ270" s="726"/>
      <c r="KMA270" s="726"/>
      <c r="KMB270" s="726"/>
      <c r="KMC270" s="726"/>
      <c r="KMD270" s="726"/>
      <c r="KME270" s="726"/>
      <c r="KMF270" s="726"/>
      <c r="KMG270" s="726"/>
      <c r="KMH270" s="726"/>
      <c r="KMI270" s="726"/>
      <c r="KMJ270" s="726"/>
      <c r="KMK270" s="726"/>
      <c r="KML270" s="726"/>
      <c r="KMM270" s="726"/>
      <c r="KMN270" s="726"/>
      <c r="KMO270" s="726"/>
      <c r="KMP270" s="726"/>
      <c r="KMQ270" s="726"/>
      <c r="KMR270" s="726"/>
      <c r="KMS270" s="726"/>
      <c r="KMT270" s="726"/>
      <c r="KMU270" s="726"/>
      <c r="KMV270" s="726"/>
      <c r="KMW270" s="726"/>
      <c r="KMX270" s="726"/>
      <c r="KMY270" s="726"/>
      <c r="KMZ270" s="726"/>
      <c r="KNA270" s="726"/>
      <c r="KNB270" s="726"/>
      <c r="KNC270" s="726"/>
      <c r="KND270" s="726"/>
      <c r="KNE270" s="726"/>
      <c r="KNF270" s="726"/>
      <c r="KNG270" s="726"/>
      <c r="KNH270" s="726"/>
      <c r="KNI270" s="726"/>
      <c r="KNJ270" s="726"/>
      <c r="KNK270" s="726"/>
      <c r="KNL270" s="726"/>
      <c r="KNM270" s="726"/>
      <c r="KNN270" s="726"/>
      <c r="KNO270" s="726"/>
      <c r="KNP270" s="726"/>
      <c r="KNQ270" s="726"/>
      <c r="KNR270" s="726"/>
      <c r="KNS270" s="726"/>
      <c r="KNT270" s="726"/>
      <c r="KNU270" s="726"/>
      <c r="KNV270" s="726"/>
      <c r="KNW270" s="726"/>
      <c r="KNX270" s="726"/>
      <c r="KNY270" s="726"/>
      <c r="KNZ270" s="726"/>
      <c r="KOA270" s="726"/>
      <c r="KOB270" s="726"/>
      <c r="KOC270" s="726"/>
      <c r="KOD270" s="726"/>
      <c r="KOE270" s="726"/>
      <c r="KOF270" s="726"/>
      <c r="KOG270" s="726"/>
      <c r="KOH270" s="726"/>
      <c r="KOI270" s="726"/>
      <c r="KOJ270" s="726"/>
      <c r="KOK270" s="726"/>
      <c r="KOL270" s="726"/>
      <c r="KOM270" s="726"/>
      <c r="KON270" s="726"/>
      <c r="KOO270" s="726"/>
      <c r="KOP270" s="726"/>
      <c r="KOQ270" s="726"/>
      <c r="KOR270" s="726"/>
      <c r="KOS270" s="726"/>
      <c r="KOT270" s="726"/>
      <c r="KOU270" s="726"/>
      <c r="KOV270" s="726"/>
      <c r="KOW270" s="726"/>
      <c r="KOX270" s="726"/>
      <c r="KOY270" s="726"/>
      <c r="KOZ270" s="726"/>
      <c r="KPA270" s="726"/>
      <c r="KPB270" s="726"/>
      <c r="KPC270" s="726"/>
      <c r="KPD270" s="726"/>
      <c r="KPE270" s="726"/>
      <c r="KPF270" s="726"/>
      <c r="KPG270" s="726"/>
      <c r="KPH270" s="726"/>
      <c r="KPI270" s="726"/>
      <c r="KPJ270" s="726"/>
      <c r="KPK270" s="726"/>
      <c r="KPL270" s="726"/>
      <c r="KPM270" s="726"/>
      <c r="KPN270" s="726"/>
      <c r="KPO270" s="726"/>
      <c r="KPP270" s="726"/>
      <c r="KPQ270" s="726"/>
      <c r="KPR270" s="726"/>
      <c r="KPS270" s="726"/>
      <c r="KPT270" s="726"/>
      <c r="KPU270" s="726"/>
      <c r="KPV270" s="726"/>
      <c r="KPW270" s="726"/>
      <c r="KPX270" s="726"/>
      <c r="KPY270" s="726"/>
      <c r="KPZ270" s="726"/>
      <c r="KQA270" s="726"/>
      <c r="KQB270" s="726"/>
      <c r="KQC270" s="726"/>
      <c r="KQD270" s="726"/>
      <c r="KQE270" s="726"/>
      <c r="KQF270" s="726"/>
      <c r="KQG270" s="726"/>
      <c r="KQH270" s="726"/>
      <c r="KQI270" s="726"/>
      <c r="KQJ270" s="726"/>
      <c r="KQK270" s="726"/>
      <c r="KQL270" s="726"/>
      <c r="KQM270" s="726"/>
      <c r="KQN270" s="726"/>
      <c r="KQO270" s="726"/>
      <c r="KQP270" s="726"/>
      <c r="KQQ270" s="726"/>
      <c r="KQR270" s="726"/>
      <c r="KQS270" s="726"/>
      <c r="KQT270" s="726"/>
      <c r="KQU270" s="726"/>
      <c r="KQV270" s="726"/>
      <c r="KQW270" s="726"/>
      <c r="KQX270" s="726"/>
      <c r="KQY270" s="726"/>
      <c r="KQZ270" s="726"/>
      <c r="KRA270" s="726"/>
      <c r="KRB270" s="726"/>
      <c r="KRC270" s="726"/>
      <c r="KRD270" s="726"/>
      <c r="KRE270" s="726"/>
      <c r="KRF270" s="726"/>
      <c r="KRG270" s="726"/>
      <c r="KRH270" s="726"/>
      <c r="KRI270" s="726"/>
      <c r="KRJ270" s="726"/>
      <c r="KRK270" s="726"/>
      <c r="KRL270" s="726"/>
      <c r="KRM270" s="726"/>
      <c r="KRN270" s="726"/>
      <c r="KRO270" s="726"/>
      <c r="KRP270" s="726"/>
      <c r="KRQ270" s="726"/>
      <c r="KRR270" s="726"/>
      <c r="KRS270" s="726"/>
      <c r="KRT270" s="726"/>
      <c r="KRU270" s="726"/>
      <c r="KRV270" s="726"/>
      <c r="KRW270" s="726"/>
      <c r="KRX270" s="726"/>
      <c r="KRY270" s="726"/>
      <c r="KRZ270" s="726"/>
      <c r="KSA270" s="726"/>
      <c r="KSB270" s="726"/>
      <c r="KSC270" s="726"/>
      <c r="KSD270" s="726"/>
      <c r="KSE270" s="726"/>
      <c r="KSF270" s="726"/>
      <c r="KSG270" s="726"/>
      <c r="KSH270" s="726"/>
      <c r="KSI270" s="726"/>
      <c r="KSJ270" s="726"/>
      <c r="KSK270" s="726"/>
      <c r="KSL270" s="726"/>
      <c r="KSM270" s="726"/>
      <c r="KSN270" s="726"/>
      <c r="KSO270" s="726"/>
      <c r="KSP270" s="726"/>
      <c r="KSQ270" s="726"/>
      <c r="KSR270" s="726"/>
      <c r="KSS270" s="726"/>
      <c r="KST270" s="726"/>
      <c r="KSU270" s="726"/>
      <c r="KSV270" s="726"/>
      <c r="KSW270" s="726"/>
      <c r="KSX270" s="726"/>
      <c r="KSY270" s="726"/>
      <c r="KSZ270" s="726"/>
      <c r="KTA270" s="726"/>
      <c r="KTB270" s="726"/>
      <c r="KTC270" s="726"/>
      <c r="KTD270" s="726"/>
      <c r="KTE270" s="726"/>
      <c r="KTF270" s="726"/>
      <c r="KTG270" s="726"/>
      <c r="KTH270" s="726"/>
      <c r="KTI270" s="726"/>
      <c r="KTJ270" s="726"/>
      <c r="KTK270" s="726"/>
      <c r="KTL270" s="726"/>
      <c r="KTM270" s="726"/>
      <c r="KTN270" s="726"/>
      <c r="KTO270" s="726"/>
      <c r="KTP270" s="726"/>
      <c r="KTQ270" s="726"/>
      <c r="KTR270" s="726"/>
      <c r="KTS270" s="726"/>
      <c r="KTT270" s="726"/>
      <c r="KTU270" s="726"/>
      <c r="KTV270" s="726"/>
      <c r="KTW270" s="726"/>
      <c r="KTX270" s="726"/>
      <c r="KTY270" s="726"/>
      <c r="KTZ270" s="726"/>
      <c r="KUA270" s="726"/>
      <c r="KUB270" s="726"/>
      <c r="KUC270" s="726"/>
      <c r="KUD270" s="726"/>
      <c r="KUE270" s="726"/>
      <c r="KUF270" s="726"/>
      <c r="KUG270" s="726"/>
      <c r="KUH270" s="726"/>
      <c r="KUI270" s="726"/>
      <c r="KUJ270" s="726"/>
      <c r="KUK270" s="726"/>
      <c r="KUL270" s="726"/>
      <c r="KUM270" s="726"/>
      <c r="KUN270" s="726"/>
      <c r="KUO270" s="726"/>
      <c r="KUP270" s="726"/>
      <c r="KUQ270" s="726"/>
      <c r="KUR270" s="726"/>
      <c r="KUS270" s="726"/>
      <c r="KUT270" s="726"/>
      <c r="KUU270" s="726"/>
      <c r="KUV270" s="726"/>
      <c r="KUW270" s="726"/>
      <c r="KUX270" s="726"/>
      <c r="KUY270" s="726"/>
      <c r="KUZ270" s="726"/>
      <c r="KVA270" s="726"/>
      <c r="KVB270" s="726"/>
      <c r="KVC270" s="726"/>
      <c r="KVD270" s="726"/>
      <c r="KVE270" s="726"/>
      <c r="KVF270" s="726"/>
      <c r="KVG270" s="726"/>
      <c r="KVH270" s="726"/>
      <c r="KVI270" s="726"/>
      <c r="KVJ270" s="726"/>
      <c r="KVK270" s="726"/>
      <c r="KVL270" s="726"/>
      <c r="KVM270" s="726"/>
      <c r="KVN270" s="726"/>
      <c r="KVO270" s="726"/>
      <c r="KVP270" s="726"/>
      <c r="KVQ270" s="726"/>
      <c r="KVR270" s="726"/>
      <c r="KVS270" s="726"/>
      <c r="KVT270" s="726"/>
      <c r="KVU270" s="726"/>
      <c r="KVV270" s="726"/>
      <c r="KVW270" s="726"/>
      <c r="KVX270" s="726"/>
      <c r="KVY270" s="726"/>
      <c r="KVZ270" s="726"/>
      <c r="KWA270" s="726"/>
      <c r="KWB270" s="726"/>
      <c r="KWC270" s="726"/>
      <c r="KWD270" s="726"/>
      <c r="KWE270" s="726"/>
      <c r="KWF270" s="726"/>
      <c r="KWG270" s="726"/>
      <c r="KWH270" s="726"/>
      <c r="KWI270" s="726"/>
      <c r="KWJ270" s="726"/>
      <c r="KWK270" s="726"/>
      <c r="KWL270" s="726"/>
      <c r="KWM270" s="726"/>
      <c r="KWN270" s="726"/>
      <c r="KWO270" s="726"/>
      <c r="KWP270" s="726"/>
      <c r="KWQ270" s="726"/>
      <c r="KWR270" s="726"/>
      <c r="KWS270" s="726"/>
      <c r="KWT270" s="726"/>
      <c r="KWU270" s="726"/>
      <c r="KWV270" s="726"/>
      <c r="KWW270" s="726"/>
      <c r="KWX270" s="726"/>
      <c r="KWY270" s="726"/>
      <c r="KWZ270" s="726"/>
      <c r="KXA270" s="726"/>
      <c r="KXB270" s="726"/>
      <c r="KXC270" s="726"/>
      <c r="KXD270" s="726"/>
      <c r="KXE270" s="726"/>
      <c r="KXF270" s="726"/>
      <c r="KXG270" s="726"/>
      <c r="KXH270" s="726"/>
      <c r="KXI270" s="726"/>
      <c r="KXJ270" s="726"/>
      <c r="KXK270" s="726"/>
      <c r="KXL270" s="726"/>
      <c r="KXM270" s="726"/>
      <c r="KXN270" s="726"/>
      <c r="KXO270" s="726"/>
      <c r="KXP270" s="726"/>
      <c r="KXQ270" s="726"/>
      <c r="KXR270" s="726"/>
      <c r="KXS270" s="726"/>
      <c r="KXT270" s="726"/>
      <c r="KXU270" s="726"/>
      <c r="KXV270" s="726"/>
      <c r="KXW270" s="726"/>
      <c r="KXX270" s="726"/>
      <c r="KXY270" s="726"/>
      <c r="KXZ270" s="726"/>
      <c r="KYA270" s="726"/>
      <c r="KYB270" s="726"/>
      <c r="KYC270" s="726"/>
      <c r="KYD270" s="726"/>
      <c r="KYE270" s="726"/>
      <c r="KYF270" s="726"/>
      <c r="KYG270" s="726"/>
      <c r="KYH270" s="726"/>
      <c r="KYI270" s="726"/>
      <c r="KYJ270" s="726"/>
      <c r="KYK270" s="726"/>
      <c r="KYL270" s="726"/>
      <c r="KYM270" s="726"/>
      <c r="KYN270" s="726"/>
      <c r="KYO270" s="726"/>
      <c r="KYP270" s="726"/>
      <c r="KYQ270" s="726"/>
      <c r="KYR270" s="726"/>
      <c r="KYS270" s="726"/>
      <c r="KYT270" s="726"/>
      <c r="KYU270" s="726"/>
      <c r="KYV270" s="726"/>
      <c r="KYW270" s="726"/>
      <c r="KYX270" s="726"/>
      <c r="KYY270" s="726"/>
      <c r="KYZ270" s="726"/>
      <c r="KZA270" s="726"/>
      <c r="KZB270" s="726"/>
      <c r="KZC270" s="726"/>
      <c r="KZD270" s="726"/>
      <c r="KZE270" s="726"/>
      <c r="KZF270" s="726"/>
      <c r="KZG270" s="726"/>
      <c r="KZH270" s="726"/>
      <c r="KZI270" s="726"/>
      <c r="KZJ270" s="726"/>
      <c r="KZK270" s="726"/>
      <c r="KZL270" s="726"/>
      <c r="KZM270" s="726"/>
      <c r="KZN270" s="726"/>
      <c r="KZO270" s="726"/>
      <c r="KZP270" s="726"/>
      <c r="KZQ270" s="726"/>
      <c r="KZR270" s="726"/>
      <c r="KZS270" s="726"/>
      <c r="KZT270" s="726"/>
      <c r="KZU270" s="726"/>
      <c r="KZV270" s="726"/>
      <c r="KZW270" s="726"/>
      <c r="KZX270" s="726"/>
      <c r="KZY270" s="726"/>
      <c r="KZZ270" s="726"/>
      <c r="LAA270" s="726"/>
      <c r="LAB270" s="726"/>
      <c r="LAC270" s="726"/>
      <c r="LAD270" s="726"/>
      <c r="LAE270" s="726"/>
      <c r="LAF270" s="726"/>
      <c r="LAG270" s="726"/>
      <c r="LAH270" s="726"/>
      <c r="LAI270" s="726"/>
      <c r="LAJ270" s="726"/>
      <c r="LAK270" s="726"/>
      <c r="LAL270" s="726"/>
      <c r="LAM270" s="726"/>
      <c r="LAN270" s="726"/>
      <c r="LAO270" s="726"/>
      <c r="LAP270" s="726"/>
      <c r="LAQ270" s="726"/>
      <c r="LAR270" s="726"/>
      <c r="LAS270" s="726"/>
      <c r="LAT270" s="726"/>
      <c r="LAU270" s="726"/>
      <c r="LAV270" s="726"/>
      <c r="LAW270" s="726"/>
      <c r="LAX270" s="726"/>
      <c r="LAY270" s="726"/>
      <c r="LAZ270" s="726"/>
      <c r="LBA270" s="726"/>
      <c r="LBB270" s="726"/>
      <c r="LBC270" s="726"/>
      <c r="LBD270" s="726"/>
      <c r="LBE270" s="726"/>
      <c r="LBF270" s="726"/>
      <c r="LBG270" s="726"/>
      <c r="LBH270" s="726"/>
      <c r="LBI270" s="726"/>
      <c r="LBJ270" s="726"/>
      <c r="LBK270" s="726"/>
      <c r="LBL270" s="726"/>
      <c r="LBM270" s="726"/>
      <c r="LBN270" s="726"/>
      <c r="LBO270" s="726"/>
      <c r="LBP270" s="726"/>
      <c r="LBQ270" s="726"/>
      <c r="LBR270" s="726"/>
      <c r="LBS270" s="726"/>
      <c r="LBT270" s="726"/>
      <c r="LBU270" s="726"/>
      <c r="LBV270" s="726"/>
      <c r="LBW270" s="726"/>
      <c r="LBX270" s="726"/>
      <c r="LBY270" s="726"/>
      <c r="LBZ270" s="726"/>
      <c r="LCA270" s="726"/>
      <c r="LCB270" s="726"/>
      <c r="LCC270" s="726"/>
      <c r="LCD270" s="726"/>
      <c r="LCE270" s="726"/>
      <c r="LCF270" s="726"/>
      <c r="LCG270" s="726"/>
      <c r="LCH270" s="726"/>
      <c r="LCI270" s="726"/>
      <c r="LCJ270" s="726"/>
      <c r="LCK270" s="726"/>
      <c r="LCL270" s="726"/>
      <c r="LCM270" s="726"/>
      <c r="LCN270" s="726"/>
      <c r="LCO270" s="726"/>
      <c r="LCP270" s="726"/>
      <c r="LCQ270" s="726"/>
      <c r="LCR270" s="726"/>
      <c r="LCS270" s="726"/>
      <c r="LCT270" s="726"/>
      <c r="LCU270" s="726"/>
      <c r="LCV270" s="726"/>
      <c r="LCW270" s="726"/>
      <c r="LCX270" s="726"/>
      <c r="LCY270" s="726"/>
      <c r="LCZ270" s="726"/>
      <c r="LDA270" s="726"/>
      <c r="LDB270" s="726"/>
      <c r="LDC270" s="726"/>
      <c r="LDD270" s="726"/>
      <c r="LDE270" s="726"/>
      <c r="LDF270" s="726"/>
      <c r="LDG270" s="726"/>
      <c r="LDH270" s="726"/>
      <c r="LDI270" s="726"/>
      <c r="LDJ270" s="726"/>
      <c r="LDK270" s="726"/>
      <c r="LDL270" s="726"/>
      <c r="LDM270" s="726"/>
      <c r="LDN270" s="726"/>
      <c r="LDO270" s="726"/>
      <c r="LDP270" s="726"/>
      <c r="LDQ270" s="726"/>
      <c r="LDR270" s="726"/>
      <c r="LDS270" s="726"/>
      <c r="LDT270" s="726"/>
      <c r="LDU270" s="726"/>
      <c r="LDV270" s="726"/>
      <c r="LDW270" s="726"/>
      <c r="LDX270" s="726"/>
      <c r="LDY270" s="726"/>
      <c r="LDZ270" s="726"/>
      <c r="LEA270" s="726"/>
      <c r="LEB270" s="726"/>
      <c r="LEC270" s="726"/>
      <c r="LED270" s="726"/>
      <c r="LEE270" s="726"/>
      <c r="LEF270" s="726"/>
      <c r="LEG270" s="726"/>
      <c r="LEH270" s="726"/>
      <c r="LEI270" s="726"/>
      <c r="LEJ270" s="726"/>
      <c r="LEK270" s="726"/>
      <c r="LEL270" s="726"/>
      <c r="LEM270" s="726"/>
      <c r="LEN270" s="726"/>
      <c r="LEO270" s="726"/>
      <c r="LEP270" s="726"/>
      <c r="LEQ270" s="726"/>
      <c r="LER270" s="726"/>
      <c r="LES270" s="726"/>
      <c r="LET270" s="726"/>
      <c r="LEU270" s="726"/>
      <c r="LEV270" s="726"/>
      <c r="LEW270" s="726"/>
      <c r="LEX270" s="726"/>
      <c r="LEY270" s="726"/>
      <c r="LEZ270" s="726"/>
      <c r="LFA270" s="726"/>
      <c r="LFB270" s="726"/>
      <c r="LFC270" s="726"/>
      <c r="LFD270" s="726"/>
      <c r="LFE270" s="726"/>
      <c r="LFF270" s="726"/>
      <c r="LFG270" s="726"/>
      <c r="LFH270" s="726"/>
      <c r="LFI270" s="726"/>
      <c r="LFJ270" s="726"/>
      <c r="LFK270" s="726"/>
      <c r="LFL270" s="726"/>
      <c r="LFM270" s="726"/>
      <c r="LFN270" s="726"/>
      <c r="LFO270" s="726"/>
      <c r="LFP270" s="726"/>
      <c r="LFQ270" s="726"/>
      <c r="LFR270" s="726"/>
      <c r="LFS270" s="726"/>
      <c r="LFT270" s="726"/>
      <c r="LFU270" s="726"/>
      <c r="LFV270" s="726"/>
      <c r="LFW270" s="726"/>
      <c r="LFX270" s="726"/>
      <c r="LFY270" s="726"/>
      <c r="LFZ270" s="726"/>
      <c r="LGA270" s="726"/>
      <c r="LGB270" s="726"/>
      <c r="LGC270" s="726"/>
      <c r="LGD270" s="726"/>
      <c r="LGE270" s="726"/>
      <c r="LGF270" s="726"/>
      <c r="LGG270" s="726"/>
      <c r="LGH270" s="726"/>
      <c r="LGI270" s="726"/>
      <c r="LGJ270" s="726"/>
      <c r="LGK270" s="726"/>
      <c r="LGL270" s="726"/>
      <c r="LGM270" s="726"/>
      <c r="LGN270" s="726"/>
      <c r="LGO270" s="726"/>
      <c r="LGP270" s="726"/>
      <c r="LGQ270" s="726"/>
      <c r="LGR270" s="726"/>
      <c r="LGS270" s="726"/>
      <c r="LGT270" s="726"/>
      <c r="LGU270" s="726"/>
      <c r="LGV270" s="726"/>
      <c r="LGW270" s="726"/>
      <c r="LGX270" s="726"/>
      <c r="LGY270" s="726"/>
      <c r="LGZ270" s="726"/>
      <c r="LHA270" s="726"/>
      <c r="LHB270" s="726"/>
      <c r="LHC270" s="726"/>
      <c r="LHD270" s="726"/>
      <c r="LHE270" s="726"/>
      <c r="LHF270" s="726"/>
      <c r="LHG270" s="726"/>
      <c r="LHH270" s="726"/>
      <c r="LHI270" s="726"/>
      <c r="LHJ270" s="726"/>
      <c r="LHK270" s="726"/>
      <c r="LHL270" s="726"/>
      <c r="LHM270" s="726"/>
      <c r="LHN270" s="726"/>
      <c r="LHO270" s="726"/>
      <c r="LHP270" s="726"/>
      <c r="LHQ270" s="726"/>
      <c r="LHR270" s="726"/>
      <c r="LHS270" s="726"/>
      <c r="LHT270" s="726"/>
      <c r="LHU270" s="726"/>
      <c r="LHV270" s="726"/>
      <c r="LHW270" s="726"/>
      <c r="LHX270" s="726"/>
      <c r="LHY270" s="726"/>
      <c r="LHZ270" s="726"/>
      <c r="LIA270" s="726"/>
      <c r="LIB270" s="726"/>
      <c r="LIC270" s="726"/>
      <c r="LID270" s="726"/>
      <c r="LIE270" s="726"/>
      <c r="LIF270" s="726"/>
      <c r="LIG270" s="726"/>
      <c r="LIH270" s="726"/>
      <c r="LII270" s="726"/>
      <c r="LIJ270" s="726"/>
      <c r="LIK270" s="726"/>
      <c r="LIL270" s="726"/>
      <c r="LIM270" s="726"/>
      <c r="LIN270" s="726"/>
      <c r="LIO270" s="726"/>
      <c r="LIP270" s="726"/>
      <c r="LIQ270" s="726"/>
      <c r="LIR270" s="726"/>
      <c r="LIS270" s="726"/>
      <c r="LIT270" s="726"/>
      <c r="LIU270" s="726"/>
      <c r="LIV270" s="726"/>
      <c r="LIW270" s="726"/>
      <c r="LIX270" s="726"/>
      <c r="LIY270" s="726"/>
      <c r="LIZ270" s="726"/>
      <c r="LJA270" s="726"/>
      <c r="LJB270" s="726"/>
      <c r="LJC270" s="726"/>
      <c r="LJD270" s="726"/>
      <c r="LJE270" s="726"/>
      <c r="LJF270" s="726"/>
      <c r="LJG270" s="726"/>
      <c r="LJH270" s="726"/>
      <c r="LJI270" s="726"/>
      <c r="LJJ270" s="726"/>
      <c r="LJK270" s="726"/>
      <c r="LJL270" s="726"/>
      <c r="LJM270" s="726"/>
      <c r="LJN270" s="726"/>
      <c r="LJO270" s="726"/>
      <c r="LJP270" s="726"/>
      <c r="LJQ270" s="726"/>
      <c r="LJR270" s="726"/>
      <c r="LJS270" s="726"/>
      <c r="LJT270" s="726"/>
      <c r="LJU270" s="726"/>
      <c r="LJV270" s="726"/>
      <c r="LJW270" s="726"/>
      <c r="LJX270" s="726"/>
      <c r="LJY270" s="726"/>
      <c r="LJZ270" s="726"/>
      <c r="LKA270" s="726"/>
      <c r="LKB270" s="726"/>
      <c r="LKC270" s="726"/>
      <c r="LKD270" s="726"/>
      <c r="LKE270" s="726"/>
      <c r="LKF270" s="726"/>
      <c r="LKG270" s="726"/>
      <c r="LKH270" s="726"/>
      <c r="LKI270" s="726"/>
      <c r="LKJ270" s="726"/>
      <c r="LKK270" s="726"/>
      <c r="LKL270" s="726"/>
      <c r="LKM270" s="726"/>
      <c r="LKN270" s="726"/>
      <c r="LKO270" s="726"/>
      <c r="LKP270" s="726"/>
      <c r="LKQ270" s="726"/>
      <c r="LKR270" s="726"/>
      <c r="LKS270" s="726"/>
      <c r="LKT270" s="726"/>
      <c r="LKU270" s="726"/>
      <c r="LKV270" s="726"/>
      <c r="LKW270" s="726"/>
      <c r="LKX270" s="726"/>
      <c r="LKY270" s="726"/>
      <c r="LKZ270" s="726"/>
      <c r="LLA270" s="726"/>
      <c r="LLB270" s="726"/>
      <c r="LLC270" s="726"/>
      <c r="LLD270" s="726"/>
      <c r="LLE270" s="726"/>
      <c r="LLF270" s="726"/>
      <c r="LLG270" s="726"/>
      <c r="LLH270" s="726"/>
      <c r="LLI270" s="726"/>
      <c r="LLJ270" s="726"/>
      <c r="LLK270" s="726"/>
      <c r="LLL270" s="726"/>
      <c r="LLM270" s="726"/>
      <c r="LLN270" s="726"/>
      <c r="LLO270" s="726"/>
      <c r="LLP270" s="726"/>
      <c r="LLQ270" s="726"/>
      <c r="LLR270" s="726"/>
      <c r="LLS270" s="726"/>
      <c r="LLT270" s="726"/>
      <c r="LLU270" s="726"/>
      <c r="LLV270" s="726"/>
      <c r="LLW270" s="726"/>
      <c r="LLX270" s="726"/>
      <c r="LLY270" s="726"/>
      <c r="LLZ270" s="726"/>
      <c r="LMA270" s="726"/>
      <c r="LMB270" s="726"/>
      <c r="LMC270" s="726"/>
      <c r="LMD270" s="726"/>
      <c r="LME270" s="726"/>
      <c r="LMF270" s="726"/>
      <c r="LMG270" s="726"/>
      <c r="LMH270" s="726"/>
      <c r="LMI270" s="726"/>
      <c r="LMJ270" s="726"/>
      <c r="LMK270" s="726"/>
      <c r="LML270" s="726"/>
      <c r="LMM270" s="726"/>
      <c r="LMN270" s="726"/>
      <c r="LMO270" s="726"/>
      <c r="LMP270" s="726"/>
      <c r="LMQ270" s="726"/>
      <c r="LMR270" s="726"/>
      <c r="LMS270" s="726"/>
      <c r="LMT270" s="726"/>
      <c r="LMU270" s="726"/>
      <c r="LMV270" s="726"/>
      <c r="LMW270" s="726"/>
      <c r="LMX270" s="726"/>
      <c r="LMY270" s="726"/>
      <c r="LMZ270" s="726"/>
      <c r="LNA270" s="726"/>
      <c r="LNB270" s="726"/>
      <c r="LNC270" s="726"/>
      <c r="LND270" s="726"/>
      <c r="LNE270" s="726"/>
      <c r="LNF270" s="726"/>
      <c r="LNG270" s="726"/>
      <c r="LNH270" s="726"/>
      <c r="LNI270" s="726"/>
      <c r="LNJ270" s="726"/>
      <c r="LNK270" s="726"/>
      <c r="LNL270" s="726"/>
      <c r="LNM270" s="726"/>
      <c r="LNN270" s="726"/>
      <c r="LNO270" s="726"/>
      <c r="LNP270" s="726"/>
      <c r="LNQ270" s="726"/>
      <c r="LNR270" s="726"/>
      <c r="LNS270" s="726"/>
      <c r="LNT270" s="726"/>
      <c r="LNU270" s="726"/>
      <c r="LNV270" s="726"/>
      <c r="LNW270" s="726"/>
      <c r="LNX270" s="726"/>
      <c r="LNY270" s="726"/>
      <c r="LNZ270" s="726"/>
      <c r="LOA270" s="726"/>
      <c r="LOB270" s="726"/>
      <c r="LOC270" s="726"/>
      <c r="LOD270" s="726"/>
      <c r="LOE270" s="726"/>
      <c r="LOF270" s="726"/>
      <c r="LOG270" s="726"/>
      <c r="LOH270" s="726"/>
      <c r="LOI270" s="726"/>
      <c r="LOJ270" s="726"/>
      <c r="LOK270" s="726"/>
      <c r="LOL270" s="726"/>
      <c r="LOM270" s="726"/>
      <c r="LON270" s="726"/>
      <c r="LOO270" s="726"/>
      <c r="LOP270" s="726"/>
      <c r="LOQ270" s="726"/>
      <c r="LOR270" s="726"/>
      <c r="LOS270" s="726"/>
      <c r="LOT270" s="726"/>
      <c r="LOU270" s="726"/>
      <c r="LOV270" s="726"/>
      <c r="LOW270" s="726"/>
      <c r="LOX270" s="726"/>
      <c r="LOY270" s="726"/>
      <c r="LOZ270" s="726"/>
      <c r="LPA270" s="726"/>
      <c r="LPB270" s="726"/>
      <c r="LPC270" s="726"/>
      <c r="LPD270" s="726"/>
      <c r="LPE270" s="726"/>
      <c r="LPF270" s="726"/>
      <c r="LPG270" s="726"/>
      <c r="LPH270" s="726"/>
      <c r="LPI270" s="726"/>
      <c r="LPJ270" s="726"/>
      <c r="LPK270" s="726"/>
      <c r="LPL270" s="726"/>
      <c r="LPM270" s="726"/>
      <c r="LPN270" s="726"/>
      <c r="LPO270" s="726"/>
      <c r="LPP270" s="726"/>
      <c r="LPQ270" s="726"/>
      <c r="LPR270" s="726"/>
      <c r="LPS270" s="726"/>
      <c r="LPT270" s="726"/>
      <c r="LPU270" s="726"/>
      <c r="LPV270" s="726"/>
      <c r="LPW270" s="726"/>
      <c r="LPX270" s="726"/>
      <c r="LPY270" s="726"/>
      <c r="LPZ270" s="726"/>
      <c r="LQA270" s="726"/>
      <c r="LQB270" s="726"/>
      <c r="LQC270" s="726"/>
      <c r="LQD270" s="726"/>
      <c r="LQE270" s="726"/>
      <c r="LQF270" s="726"/>
      <c r="LQG270" s="726"/>
      <c r="LQH270" s="726"/>
      <c r="LQI270" s="726"/>
      <c r="LQJ270" s="726"/>
      <c r="LQK270" s="726"/>
      <c r="LQL270" s="726"/>
      <c r="LQM270" s="726"/>
      <c r="LQN270" s="726"/>
      <c r="LQO270" s="726"/>
      <c r="LQP270" s="726"/>
      <c r="LQQ270" s="726"/>
      <c r="LQR270" s="726"/>
      <c r="LQS270" s="726"/>
      <c r="LQT270" s="726"/>
      <c r="LQU270" s="726"/>
      <c r="LQV270" s="726"/>
      <c r="LQW270" s="726"/>
      <c r="LQX270" s="726"/>
      <c r="LQY270" s="726"/>
      <c r="LQZ270" s="726"/>
      <c r="LRA270" s="726"/>
      <c r="LRB270" s="726"/>
      <c r="LRC270" s="726"/>
      <c r="LRD270" s="726"/>
      <c r="LRE270" s="726"/>
      <c r="LRF270" s="726"/>
      <c r="LRG270" s="726"/>
      <c r="LRH270" s="726"/>
      <c r="LRI270" s="726"/>
      <c r="LRJ270" s="726"/>
      <c r="LRK270" s="726"/>
      <c r="LRL270" s="726"/>
      <c r="LRM270" s="726"/>
      <c r="LRN270" s="726"/>
      <c r="LRO270" s="726"/>
      <c r="LRP270" s="726"/>
      <c r="LRQ270" s="726"/>
      <c r="LRR270" s="726"/>
      <c r="LRS270" s="726"/>
      <c r="LRT270" s="726"/>
      <c r="LRU270" s="726"/>
      <c r="LRV270" s="726"/>
      <c r="LRW270" s="726"/>
      <c r="LRX270" s="726"/>
      <c r="LRY270" s="726"/>
      <c r="LRZ270" s="726"/>
      <c r="LSA270" s="726"/>
      <c r="LSB270" s="726"/>
      <c r="LSC270" s="726"/>
      <c r="LSD270" s="726"/>
      <c r="LSE270" s="726"/>
      <c r="LSF270" s="726"/>
      <c r="LSG270" s="726"/>
      <c r="LSH270" s="726"/>
      <c r="LSI270" s="726"/>
      <c r="LSJ270" s="726"/>
      <c r="LSK270" s="726"/>
      <c r="LSL270" s="726"/>
      <c r="LSM270" s="726"/>
      <c r="LSN270" s="726"/>
      <c r="LSO270" s="726"/>
      <c r="LSP270" s="726"/>
      <c r="LSQ270" s="726"/>
      <c r="LSR270" s="726"/>
      <c r="LSS270" s="726"/>
      <c r="LST270" s="726"/>
      <c r="LSU270" s="726"/>
      <c r="LSV270" s="726"/>
      <c r="LSW270" s="726"/>
      <c r="LSX270" s="726"/>
      <c r="LSY270" s="726"/>
      <c r="LSZ270" s="726"/>
      <c r="LTA270" s="726"/>
      <c r="LTB270" s="726"/>
      <c r="LTC270" s="726"/>
      <c r="LTD270" s="726"/>
      <c r="LTE270" s="726"/>
      <c r="LTF270" s="726"/>
      <c r="LTG270" s="726"/>
      <c r="LTH270" s="726"/>
      <c r="LTI270" s="726"/>
      <c r="LTJ270" s="726"/>
      <c r="LTK270" s="726"/>
      <c r="LTL270" s="726"/>
      <c r="LTM270" s="726"/>
      <c r="LTN270" s="726"/>
      <c r="LTO270" s="726"/>
      <c r="LTP270" s="726"/>
      <c r="LTQ270" s="726"/>
      <c r="LTR270" s="726"/>
      <c r="LTS270" s="726"/>
      <c r="LTT270" s="726"/>
      <c r="LTU270" s="726"/>
      <c r="LTV270" s="726"/>
      <c r="LTW270" s="726"/>
      <c r="LTX270" s="726"/>
      <c r="LTY270" s="726"/>
      <c r="LTZ270" s="726"/>
      <c r="LUA270" s="726"/>
      <c r="LUB270" s="726"/>
      <c r="LUC270" s="726"/>
      <c r="LUD270" s="726"/>
      <c r="LUE270" s="726"/>
      <c r="LUF270" s="726"/>
      <c r="LUG270" s="726"/>
      <c r="LUH270" s="726"/>
      <c r="LUI270" s="726"/>
      <c r="LUJ270" s="726"/>
      <c r="LUK270" s="726"/>
      <c r="LUL270" s="726"/>
      <c r="LUM270" s="726"/>
      <c r="LUN270" s="726"/>
      <c r="LUO270" s="726"/>
      <c r="LUP270" s="726"/>
      <c r="LUQ270" s="726"/>
      <c r="LUR270" s="726"/>
      <c r="LUS270" s="726"/>
      <c r="LUT270" s="726"/>
      <c r="LUU270" s="726"/>
      <c r="LUV270" s="726"/>
      <c r="LUW270" s="726"/>
      <c r="LUX270" s="726"/>
      <c r="LUY270" s="726"/>
      <c r="LUZ270" s="726"/>
      <c r="LVA270" s="726"/>
      <c r="LVB270" s="726"/>
      <c r="LVC270" s="726"/>
      <c r="LVD270" s="726"/>
      <c r="LVE270" s="726"/>
      <c r="LVF270" s="726"/>
      <c r="LVG270" s="726"/>
      <c r="LVH270" s="726"/>
      <c r="LVI270" s="726"/>
      <c r="LVJ270" s="726"/>
      <c r="LVK270" s="726"/>
      <c r="LVL270" s="726"/>
      <c r="LVM270" s="726"/>
      <c r="LVN270" s="726"/>
      <c r="LVO270" s="726"/>
      <c r="LVP270" s="726"/>
      <c r="LVQ270" s="726"/>
      <c r="LVR270" s="726"/>
      <c r="LVS270" s="726"/>
      <c r="LVT270" s="726"/>
      <c r="LVU270" s="726"/>
      <c r="LVV270" s="726"/>
      <c r="LVW270" s="726"/>
      <c r="LVX270" s="726"/>
      <c r="LVY270" s="726"/>
      <c r="LVZ270" s="726"/>
      <c r="LWA270" s="726"/>
      <c r="LWB270" s="726"/>
      <c r="LWC270" s="726"/>
      <c r="LWD270" s="726"/>
      <c r="LWE270" s="726"/>
      <c r="LWF270" s="726"/>
      <c r="LWG270" s="726"/>
      <c r="LWH270" s="726"/>
      <c r="LWI270" s="726"/>
      <c r="LWJ270" s="726"/>
      <c r="LWK270" s="726"/>
      <c r="LWL270" s="726"/>
      <c r="LWM270" s="726"/>
      <c r="LWN270" s="726"/>
      <c r="LWO270" s="726"/>
      <c r="LWP270" s="726"/>
      <c r="LWQ270" s="726"/>
      <c r="LWR270" s="726"/>
      <c r="LWS270" s="726"/>
      <c r="LWT270" s="726"/>
      <c r="LWU270" s="726"/>
      <c r="LWV270" s="726"/>
      <c r="LWW270" s="726"/>
      <c r="LWX270" s="726"/>
      <c r="LWY270" s="726"/>
      <c r="LWZ270" s="726"/>
      <c r="LXA270" s="726"/>
      <c r="LXB270" s="726"/>
      <c r="LXC270" s="726"/>
      <c r="LXD270" s="726"/>
      <c r="LXE270" s="726"/>
      <c r="LXF270" s="726"/>
      <c r="LXG270" s="726"/>
      <c r="LXH270" s="726"/>
      <c r="LXI270" s="726"/>
      <c r="LXJ270" s="726"/>
      <c r="LXK270" s="726"/>
      <c r="LXL270" s="726"/>
      <c r="LXM270" s="726"/>
      <c r="LXN270" s="726"/>
      <c r="LXO270" s="726"/>
      <c r="LXP270" s="726"/>
      <c r="LXQ270" s="726"/>
      <c r="LXR270" s="726"/>
      <c r="LXS270" s="726"/>
      <c r="LXT270" s="726"/>
      <c r="LXU270" s="726"/>
      <c r="LXV270" s="726"/>
      <c r="LXW270" s="726"/>
      <c r="LXX270" s="726"/>
      <c r="LXY270" s="726"/>
      <c r="LXZ270" s="726"/>
      <c r="LYA270" s="726"/>
      <c r="LYB270" s="726"/>
      <c r="LYC270" s="726"/>
      <c r="LYD270" s="726"/>
      <c r="LYE270" s="726"/>
      <c r="LYF270" s="726"/>
      <c r="LYG270" s="726"/>
      <c r="LYH270" s="726"/>
      <c r="LYI270" s="726"/>
      <c r="LYJ270" s="726"/>
      <c r="LYK270" s="726"/>
      <c r="LYL270" s="726"/>
      <c r="LYM270" s="726"/>
      <c r="LYN270" s="726"/>
      <c r="LYO270" s="726"/>
      <c r="LYP270" s="726"/>
      <c r="LYQ270" s="726"/>
      <c r="LYR270" s="726"/>
      <c r="LYS270" s="726"/>
      <c r="LYT270" s="726"/>
      <c r="LYU270" s="726"/>
      <c r="LYV270" s="726"/>
      <c r="LYW270" s="726"/>
      <c r="LYX270" s="726"/>
      <c r="LYY270" s="726"/>
      <c r="LYZ270" s="726"/>
      <c r="LZA270" s="726"/>
      <c r="LZB270" s="726"/>
      <c r="LZC270" s="726"/>
      <c r="LZD270" s="726"/>
      <c r="LZE270" s="726"/>
      <c r="LZF270" s="726"/>
      <c r="LZG270" s="726"/>
      <c r="LZH270" s="726"/>
      <c r="LZI270" s="726"/>
      <c r="LZJ270" s="726"/>
      <c r="LZK270" s="726"/>
      <c r="LZL270" s="726"/>
      <c r="LZM270" s="726"/>
      <c r="LZN270" s="726"/>
      <c r="LZO270" s="726"/>
      <c r="LZP270" s="726"/>
      <c r="LZQ270" s="726"/>
      <c r="LZR270" s="726"/>
      <c r="LZS270" s="726"/>
      <c r="LZT270" s="726"/>
      <c r="LZU270" s="726"/>
      <c r="LZV270" s="726"/>
      <c r="LZW270" s="726"/>
      <c r="LZX270" s="726"/>
      <c r="LZY270" s="726"/>
      <c r="LZZ270" s="726"/>
      <c r="MAA270" s="726"/>
      <c r="MAB270" s="726"/>
      <c r="MAC270" s="726"/>
      <c r="MAD270" s="726"/>
      <c r="MAE270" s="726"/>
      <c r="MAF270" s="726"/>
      <c r="MAG270" s="726"/>
      <c r="MAH270" s="726"/>
      <c r="MAI270" s="726"/>
      <c r="MAJ270" s="726"/>
      <c r="MAK270" s="726"/>
      <c r="MAL270" s="726"/>
      <c r="MAM270" s="726"/>
      <c r="MAN270" s="726"/>
      <c r="MAO270" s="726"/>
      <c r="MAP270" s="726"/>
      <c r="MAQ270" s="726"/>
      <c r="MAR270" s="726"/>
      <c r="MAS270" s="726"/>
      <c r="MAT270" s="726"/>
      <c r="MAU270" s="726"/>
      <c r="MAV270" s="726"/>
      <c r="MAW270" s="726"/>
      <c r="MAX270" s="726"/>
      <c r="MAY270" s="726"/>
      <c r="MAZ270" s="726"/>
      <c r="MBA270" s="726"/>
      <c r="MBB270" s="726"/>
      <c r="MBC270" s="726"/>
      <c r="MBD270" s="726"/>
      <c r="MBE270" s="726"/>
      <c r="MBF270" s="726"/>
      <c r="MBG270" s="726"/>
      <c r="MBH270" s="726"/>
      <c r="MBI270" s="726"/>
      <c r="MBJ270" s="726"/>
      <c r="MBK270" s="726"/>
      <c r="MBL270" s="726"/>
      <c r="MBM270" s="726"/>
      <c r="MBN270" s="726"/>
      <c r="MBO270" s="726"/>
      <c r="MBP270" s="726"/>
      <c r="MBQ270" s="726"/>
      <c r="MBR270" s="726"/>
      <c r="MBS270" s="726"/>
      <c r="MBT270" s="726"/>
      <c r="MBU270" s="726"/>
      <c r="MBV270" s="726"/>
      <c r="MBW270" s="726"/>
      <c r="MBX270" s="726"/>
      <c r="MBY270" s="726"/>
      <c r="MBZ270" s="726"/>
      <c r="MCA270" s="726"/>
      <c r="MCB270" s="726"/>
      <c r="MCC270" s="726"/>
      <c r="MCD270" s="726"/>
      <c r="MCE270" s="726"/>
      <c r="MCF270" s="726"/>
      <c r="MCG270" s="726"/>
      <c r="MCH270" s="726"/>
      <c r="MCI270" s="726"/>
      <c r="MCJ270" s="726"/>
      <c r="MCK270" s="726"/>
      <c r="MCL270" s="726"/>
      <c r="MCM270" s="726"/>
      <c r="MCN270" s="726"/>
      <c r="MCO270" s="726"/>
      <c r="MCP270" s="726"/>
      <c r="MCQ270" s="726"/>
      <c r="MCR270" s="726"/>
      <c r="MCS270" s="726"/>
      <c r="MCT270" s="726"/>
      <c r="MCU270" s="726"/>
      <c r="MCV270" s="726"/>
      <c r="MCW270" s="726"/>
      <c r="MCX270" s="726"/>
      <c r="MCY270" s="726"/>
      <c r="MCZ270" s="726"/>
      <c r="MDA270" s="726"/>
      <c r="MDB270" s="726"/>
      <c r="MDC270" s="726"/>
      <c r="MDD270" s="726"/>
      <c r="MDE270" s="726"/>
      <c r="MDF270" s="726"/>
      <c r="MDG270" s="726"/>
      <c r="MDH270" s="726"/>
      <c r="MDI270" s="726"/>
      <c r="MDJ270" s="726"/>
      <c r="MDK270" s="726"/>
      <c r="MDL270" s="726"/>
      <c r="MDM270" s="726"/>
      <c r="MDN270" s="726"/>
      <c r="MDO270" s="726"/>
      <c r="MDP270" s="726"/>
      <c r="MDQ270" s="726"/>
      <c r="MDR270" s="726"/>
      <c r="MDS270" s="726"/>
      <c r="MDT270" s="726"/>
      <c r="MDU270" s="726"/>
      <c r="MDV270" s="726"/>
      <c r="MDW270" s="726"/>
      <c r="MDX270" s="726"/>
      <c r="MDY270" s="726"/>
      <c r="MDZ270" s="726"/>
      <c r="MEA270" s="726"/>
      <c r="MEB270" s="726"/>
      <c r="MEC270" s="726"/>
      <c r="MED270" s="726"/>
      <c r="MEE270" s="726"/>
      <c r="MEF270" s="726"/>
      <c r="MEG270" s="726"/>
      <c r="MEH270" s="726"/>
      <c r="MEI270" s="726"/>
      <c r="MEJ270" s="726"/>
      <c r="MEK270" s="726"/>
      <c r="MEL270" s="726"/>
      <c r="MEM270" s="726"/>
      <c r="MEN270" s="726"/>
      <c r="MEO270" s="726"/>
      <c r="MEP270" s="726"/>
      <c r="MEQ270" s="726"/>
      <c r="MER270" s="726"/>
      <c r="MES270" s="726"/>
      <c r="MET270" s="726"/>
      <c r="MEU270" s="726"/>
      <c r="MEV270" s="726"/>
      <c r="MEW270" s="726"/>
      <c r="MEX270" s="726"/>
      <c r="MEY270" s="726"/>
      <c r="MEZ270" s="726"/>
      <c r="MFA270" s="726"/>
      <c r="MFB270" s="726"/>
      <c r="MFC270" s="726"/>
      <c r="MFD270" s="726"/>
      <c r="MFE270" s="726"/>
      <c r="MFF270" s="726"/>
      <c r="MFG270" s="726"/>
      <c r="MFH270" s="726"/>
      <c r="MFI270" s="726"/>
      <c r="MFJ270" s="726"/>
      <c r="MFK270" s="726"/>
      <c r="MFL270" s="726"/>
      <c r="MFM270" s="726"/>
      <c r="MFN270" s="726"/>
      <c r="MFO270" s="726"/>
      <c r="MFP270" s="726"/>
      <c r="MFQ270" s="726"/>
      <c r="MFR270" s="726"/>
      <c r="MFS270" s="726"/>
      <c r="MFT270" s="726"/>
      <c r="MFU270" s="726"/>
      <c r="MFV270" s="726"/>
      <c r="MFW270" s="726"/>
      <c r="MFX270" s="726"/>
      <c r="MFY270" s="726"/>
      <c r="MFZ270" s="726"/>
      <c r="MGA270" s="726"/>
      <c r="MGB270" s="726"/>
      <c r="MGC270" s="726"/>
      <c r="MGD270" s="726"/>
      <c r="MGE270" s="726"/>
      <c r="MGF270" s="726"/>
      <c r="MGG270" s="726"/>
      <c r="MGH270" s="726"/>
      <c r="MGI270" s="726"/>
      <c r="MGJ270" s="726"/>
      <c r="MGK270" s="726"/>
      <c r="MGL270" s="726"/>
      <c r="MGM270" s="726"/>
      <c r="MGN270" s="726"/>
      <c r="MGO270" s="726"/>
      <c r="MGP270" s="726"/>
      <c r="MGQ270" s="726"/>
      <c r="MGR270" s="726"/>
      <c r="MGS270" s="726"/>
      <c r="MGT270" s="726"/>
      <c r="MGU270" s="726"/>
      <c r="MGV270" s="726"/>
      <c r="MGW270" s="726"/>
      <c r="MGX270" s="726"/>
      <c r="MGY270" s="726"/>
      <c r="MGZ270" s="726"/>
      <c r="MHA270" s="726"/>
      <c r="MHB270" s="726"/>
      <c r="MHC270" s="726"/>
      <c r="MHD270" s="726"/>
      <c r="MHE270" s="726"/>
      <c r="MHF270" s="726"/>
      <c r="MHG270" s="726"/>
      <c r="MHH270" s="726"/>
      <c r="MHI270" s="726"/>
      <c r="MHJ270" s="726"/>
      <c r="MHK270" s="726"/>
      <c r="MHL270" s="726"/>
      <c r="MHM270" s="726"/>
      <c r="MHN270" s="726"/>
      <c r="MHO270" s="726"/>
      <c r="MHP270" s="726"/>
      <c r="MHQ270" s="726"/>
      <c r="MHR270" s="726"/>
      <c r="MHS270" s="726"/>
      <c r="MHT270" s="726"/>
      <c r="MHU270" s="726"/>
      <c r="MHV270" s="726"/>
      <c r="MHW270" s="726"/>
      <c r="MHX270" s="726"/>
      <c r="MHY270" s="726"/>
      <c r="MHZ270" s="726"/>
      <c r="MIA270" s="726"/>
      <c r="MIB270" s="726"/>
      <c r="MIC270" s="726"/>
      <c r="MID270" s="726"/>
      <c r="MIE270" s="726"/>
      <c r="MIF270" s="726"/>
      <c r="MIG270" s="726"/>
      <c r="MIH270" s="726"/>
      <c r="MII270" s="726"/>
      <c r="MIJ270" s="726"/>
      <c r="MIK270" s="726"/>
      <c r="MIL270" s="726"/>
      <c r="MIM270" s="726"/>
      <c r="MIN270" s="726"/>
      <c r="MIO270" s="726"/>
      <c r="MIP270" s="726"/>
      <c r="MIQ270" s="726"/>
      <c r="MIR270" s="726"/>
      <c r="MIS270" s="726"/>
      <c r="MIT270" s="726"/>
      <c r="MIU270" s="726"/>
      <c r="MIV270" s="726"/>
      <c r="MIW270" s="726"/>
      <c r="MIX270" s="726"/>
      <c r="MIY270" s="726"/>
      <c r="MIZ270" s="726"/>
      <c r="MJA270" s="726"/>
      <c r="MJB270" s="726"/>
      <c r="MJC270" s="726"/>
      <c r="MJD270" s="726"/>
      <c r="MJE270" s="726"/>
      <c r="MJF270" s="726"/>
      <c r="MJG270" s="726"/>
      <c r="MJH270" s="726"/>
      <c r="MJI270" s="726"/>
      <c r="MJJ270" s="726"/>
      <c r="MJK270" s="726"/>
      <c r="MJL270" s="726"/>
      <c r="MJM270" s="726"/>
      <c r="MJN270" s="726"/>
      <c r="MJO270" s="726"/>
      <c r="MJP270" s="726"/>
      <c r="MJQ270" s="726"/>
      <c r="MJR270" s="726"/>
      <c r="MJS270" s="726"/>
      <c r="MJT270" s="726"/>
      <c r="MJU270" s="726"/>
      <c r="MJV270" s="726"/>
      <c r="MJW270" s="726"/>
      <c r="MJX270" s="726"/>
      <c r="MJY270" s="726"/>
      <c r="MJZ270" s="726"/>
      <c r="MKA270" s="726"/>
      <c r="MKB270" s="726"/>
      <c r="MKC270" s="726"/>
      <c r="MKD270" s="726"/>
      <c r="MKE270" s="726"/>
      <c r="MKF270" s="726"/>
      <c r="MKG270" s="726"/>
      <c r="MKH270" s="726"/>
      <c r="MKI270" s="726"/>
      <c r="MKJ270" s="726"/>
      <c r="MKK270" s="726"/>
      <c r="MKL270" s="726"/>
      <c r="MKM270" s="726"/>
      <c r="MKN270" s="726"/>
      <c r="MKO270" s="726"/>
      <c r="MKP270" s="726"/>
      <c r="MKQ270" s="726"/>
      <c r="MKR270" s="726"/>
      <c r="MKS270" s="726"/>
      <c r="MKT270" s="726"/>
      <c r="MKU270" s="726"/>
      <c r="MKV270" s="726"/>
      <c r="MKW270" s="726"/>
      <c r="MKX270" s="726"/>
      <c r="MKY270" s="726"/>
      <c r="MKZ270" s="726"/>
      <c r="MLA270" s="726"/>
      <c r="MLB270" s="726"/>
      <c r="MLC270" s="726"/>
      <c r="MLD270" s="726"/>
      <c r="MLE270" s="726"/>
      <c r="MLF270" s="726"/>
      <c r="MLG270" s="726"/>
      <c r="MLH270" s="726"/>
      <c r="MLI270" s="726"/>
      <c r="MLJ270" s="726"/>
      <c r="MLK270" s="726"/>
      <c r="MLL270" s="726"/>
      <c r="MLM270" s="726"/>
      <c r="MLN270" s="726"/>
      <c r="MLO270" s="726"/>
      <c r="MLP270" s="726"/>
      <c r="MLQ270" s="726"/>
      <c r="MLR270" s="726"/>
      <c r="MLS270" s="726"/>
      <c r="MLT270" s="726"/>
      <c r="MLU270" s="726"/>
      <c r="MLV270" s="726"/>
      <c r="MLW270" s="726"/>
      <c r="MLX270" s="726"/>
      <c r="MLY270" s="726"/>
      <c r="MLZ270" s="726"/>
      <c r="MMA270" s="726"/>
      <c r="MMB270" s="726"/>
      <c r="MMC270" s="726"/>
      <c r="MMD270" s="726"/>
      <c r="MME270" s="726"/>
      <c r="MMF270" s="726"/>
      <c r="MMG270" s="726"/>
      <c r="MMH270" s="726"/>
      <c r="MMI270" s="726"/>
      <c r="MMJ270" s="726"/>
      <c r="MMK270" s="726"/>
      <c r="MML270" s="726"/>
      <c r="MMM270" s="726"/>
      <c r="MMN270" s="726"/>
      <c r="MMO270" s="726"/>
      <c r="MMP270" s="726"/>
      <c r="MMQ270" s="726"/>
      <c r="MMR270" s="726"/>
      <c r="MMS270" s="726"/>
      <c r="MMT270" s="726"/>
      <c r="MMU270" s="726"/>
      <c r="MMV270" s="726"/>
      <c r="MMW270" s="726"/>
      <c r="MMX270" s="726"/>
      <c r="MMY270" s="726"/>
      <c r="MMZ270" s="726"/>
      <c r="MNA270" s="726"/>
      <c r="MNB270" s="726"/>
      <c r="MNC270" s="726"/>
      <c r="MND270" s="726"/>
      <c r="MNE270" s="726"/>
      <c r="MNF270" s="726"/>
      <c r="MNG270" s="726"/>
      <c r="MNH270" s="726"/>
      <c r="MNI270" s="726"/>
      <c r="MNJ270" s="726"/>
      <c r="MNK270" s="726"/>
      <c r="MNL270" s="726"/>
      <c r="MNM270" s="726"/>
      <c r="MNN270" s="726"/>
      <c r="MNO270" s="726"/>
      <c r="MNP270" s="726"/>
      <c r="MNQ270" s="726"/>
      <c r="MNR270" s="726"/>
      <c r="MNS270" s="726"/>
      <c r="MNT270" s="726"/>
      <c r="MNU270" s="726"/>
      <c r="MNV270" s="726"/>
      <c r="MNW270" s="726"/>
      <c r="MNX270" s="726"/>
      <c r="MNY270" s="726"/>
      <c r="MNZ270" s="726"/>
      <c r="MOA270" s="726"/>
      <c r="MOB270" s="726"/>
      <c r="MOC270" s="726"/>
      <c r="MOD270" s="726"/>
      <c r="MOE270" s="726"/>
      <c r="MOF270" s="726"/>
      <c r="MOG270" s="726"/>
      <c r="MOH270" s="726"/>
      <c r="MOI270" s="726"/>
      <c r="MOJ270" s="726"/>
      <c r="MOK270" s="726"/>
      <c r="MOL270" s="726"/>
      <c r="MOM270" s="726"/>
      <c r="MON270" s="726"/>
      <c r="MOO270" s="726"/>
      <c r="MOP270" s="726"/>
      <c r="MOQ270" s="726"/>
      <c r="MOR270" s="726"/>
      <c r="MOS270" s="726"/>
      <c r="MOT270" s="726"/>
      <c r="MOU270" s="726"/>
      <c r="MOV270" s="726"/>
      <c r="MOW270" s="726"/>
      <c r="MOX270" s="726"/>
      <c r="MOY270" s="726"/>
      <c r="MOZ270" s="726"/>
      <c r="MPA270" s="726"/>
      <c r="MPB270" s="726"/>
      <c r="MPC270" s="726"/>
      <c r="MPD270" s="726"/>
      <c r="MPE270" s="726"/>
      <c r="MPF270" s="726"/>
      <c r="MPG270" s="726"/>
      <c r="MPH270" s="726"/>
      <c r="MPI270" s="726"/>
      <c r="MPJ270" s="726"/>
      <c r="MPK270" s="726"/>
      <c r="MPL270" s="726"/>
      <c r="MPM270" s="726"/>
      <c r="MPN270" s="726"/>
      <c r="MPO270" s="726"/>
      <c r="MPP270" s="726"/>
      <c r="MPQ270" s="726"/>
      <c r="MPR270" s="726"/>
      <c r="MPS270" s="726"/>
      <c r="MPT270" s="726"/>
      <c r="MPU270" s="726"/>
      <c r="MPV270" s="726"/>
      <c r="MPW270" s="726"/>
      <c r="MPX270" s="726"/>
      <c r="MPY270" s="726"/>
      <c r="MPZ270" s="726"/>
      <c r="MQA270" s="726"/>
      <c r="MQB270" s="726"/>
      <c r="MQC270" s="726"/>
      <c r="MQD270" s="726"/>
      <c r="MQE270" s="726"/>
      <c r="MQF270" s="726"/>
      <c r="MQG270" s="726"/>
      <c r="MQH270" s="726"/>
      <c r="MQI270" s="726"/>
      <c r="MQJ270" s="726"/>
      <c r="MQK270" s="726"/>
      <c r="MQL270" s="726"/>
      <c r="MQM270" s="726"/>
      <c r="MQN270" s="726"/>
      <c r="MQO270" s="726"/>
      <c r="MQP270" s="726"/>
      <c r="MQQ270" s="726"/>
      <c r="MQR270" s="726"/>
      <c r="MQS270" s="726"/>
      <c r="MQT270" s="726"/>
      <c r="MQU270" s="726"/>
      <c r="MQV270" s="726"/>
      <c r="MQW270" s="726"/>
      <c r="MQX270" s="726"/>
      <c r="MQY270" s="726"/>
      <c r="MQZ270" s="726"/>
      <c r="MRA270" s="726"/>
      <c r="MRB270" s="726"/>
      <c r="MRC270" s="726"/>
      <c r="MRD270" s="726"/>
      <c r="MRE270" s="726"/>
      <c r="MRF270" s="726"/>
      <c r="MRG270" s="726"/>
      <c r="MRH270" s="726"/>
      <c r="MRI270" s="726"/>
      <c r="MRJ270" s="726"/>
      <c r="MRK270" s="726"/>
      <c r="MRL270" s="726"/>
      <c r="MRM270" s="726"/>
      <c r="MRN270" s="726"/>
      <c r="MRO270" s="726"/>
      <c r="MRP270" s="726"/>
      <c r="MRQ270" s="726"/>
      <c r="MRR270" s="726"/>
      <c r="MRS270" s="726"/>
      <c r="MRT270" s="726"/>
      <c r="MRU270" s="726"/>
      <c r="MRV270" s="726"/>
      <c r="MRW270" s="726"/>
      <c r="MRX270" s="726"/>
      <c r="MRY270" s="726"/>
      <c r="MRZ270" s="726"/>
      <c r="MSA270" s="726"/>
      <c r="MSB270" s="726"/>
      <c r="MSC270" s="726"/>
      <c r="MSD270" s="726"/>
      <c r="MSE270" s="726"/>
      <c r="MSF270" s="726"/>
      <c r="MSG270" s="726"/>
      <c r="MSH270" s="726"/>
      <c r="MSI270" s="726"/>
      <c r="MSJ270" s="726"/>
      <c r="MSK270" s="726"/>
      <c r="MSL270" s="726"/>
      <c r="MSM270" s="726"/>
      <c r="MSN270" s="726"/>
      <c r="MSO270" s="726"/>
      <c r="MSP270" s="726"/>
      <c r="MSQ270" s="726"/>
      <c r="MSR270" s="726"/>
      <c r="MSS270" s="726"/>
      <c r="MST270" s="726"/>
      <c r="MSU270" s="726"/>
      <c r="MSV270" s="726"/>
      <c r="MSW270" s="726"/>
      <c r="MSX270" s="726"/>
      <c r="MSY270" s="726"/>
      <c r="MSZ270" s="726"/>
      <c r="MTA270" s="726"/>
      <c r="MTB270" s="726"/>
      <c r="MTC270" s="726"/>
      <c r="MTD270" s="726"/>
      <c r="MTE270" s="726"/>
      <c r="MTF270" s="726"/>
      <c r="MTG270" s="726"/>
      <c r="MTH270" s="726"/>
      <c r="MTI270" s="726"/>
      <c r="MTJ270" s="726"/>
      <c r="MTK270" s="726"/>
      <c r="MTL270" s="726"/>
      <c r="MTM270" s="726"/>
      <c r="MTN270" s="726"/>
      <c r="MTO270" s="726"/>
      <c r="MTP270" s="726"/>
      <c r="MTQ270" s="726"/>
      <c r="MTR270" s="726"/>
      <c r="MTS270" s="726"/>
      <c r="MTT270" s="726"/>
      <c r="MTU270" s="726"/>
      <c r="MTV270" s="726"/>
      <c r="MTW270" s="726"/>
      <c r="MTX270" s="726"/>
      <c r="MTY270" s="726"/>
      <c r="MTZ270" s="726"/>
      <c r="MUA270" s="726"/>
      <c r="MUB270" s="726"/>
      <c r="MUC270" s="726"/>
      <c r="MUD270" s="726"/>
      <c r="MUE270" s="726"/>
      <c r="MUF270" s="726"/>
      <c r="MUG270" s="726"/>
      <c r="MUH270" s="726"/>
      <c r="MUI270" s="726"/>
      <c r="MUJ270" s="726"/>
      <c r="MUK270" s="726"/>
      <c r="MUL270" s="726"/>
      <c r="MUM270" s="726"/>
      <c r="MUN270" s="726"/>
      <c r="MUO270" s="726"/>
      <c r="MUP270" s="726"/>
      <c r="MUQ270" s="726"/>
      <c r="MUR270" s="726"/>
      <c r="MUS270" s="726"/>
      <c r="MUT270" s="726"/>
      <c r="MUU270" s="726"/>
      <c r="MUV270" s="726"/>
      <c r="MUW270" s="726"/>
      <c r="MUX270" s="726"/>
      <c r="MUY270" s="726"/>
      <c r="MUZ270" s="726"/>
      <c r="MVA270" s="726"/>
      <c r="MVB270" s="726"/>
      <c r="MVC270" s="726"/>
      <c r="MVD270" s="726"/>
      <c r="MVE270" s="726"/>
      <c r="MVF270" s="726"/>
      <c r="MVG270" s="726"/>
      <c r="MVH270" s="726"/>
      <c r="MVI270" s="726"/>
      <c r="MVJ270" s="726"/>
      <c r="MVK270" s="726"/>
      <c r="MVL270" s="726"/>
      <c r="MVM270" s="726"/>
      <c r="MVN270" s="726"/>
      <c r="MVO270" s="726"/>
      <c r="MVP270" s="726"/>
      <c r="MVQ270" s="726"/>
      <c r="MVR270" s="726"/>
      <c r="MVS270" s="726"/>
      <c r="MVT270" s="726"/>
      <c r="MVU270" s="726"/>
      <c r="MVV270" s="726"/>
      <c r="MVW270" s="726"/>
      <c r="MVX270" s="726"/>
      <c r="MVY270" s="726"/>
      <c r="MVZ270" s="726"/>
      <c r="MWA270" s="726"/>
      <c r="MWB270" s="726"/>
      <c r="MWC270" s="726"/>
      <c r="MWD270" s="726"/>
      <c r="MWE270" s="726"/>
      <c r="MWF270" s="726"/>
      <c r="MWG270" s="726"/>
      <c r="MWH270" s="726"/>
      <c r="MWI270" s="726"/>
      <c r="MWJ270" s="726"/>
      <c r="MWK270" s="726"/>
      <c r="MWL270" s="726"/>
      <c r="MWM270" s="726"/>
      <c r="MWN270" s="726"/>
      <c r="MWO270" s="726"/>
      <c r="MWP270" s="726"/>
      <c r="MWQ270" s="726"/>
      <c r="MWR270" s="726"/>
      <c r="MWS270" s="726"/>
      <c r="MWT270" s="726"/>
      <c r="MWU270" s="726"/>
      <c r="MWV270" s="726"/>
      <c r="MWW270" s="726"/>
      <c r="MWX270" s="726"/>
      <c r="MWY270" s="726"/>
      <c r="MWZ270" s="726"/>
      <c r="MXA270" s="726"/>
      <c r="MXB270" s="726"/>
      <c r="MXC270" s="726"/>
      <c r="MXD270" s="726"/>
      <c r="MXE270" s="726"/>
      <c r="MXF270" s="726"/>
      <c r="MXG270" s="726"/>
      <c r="MXH270" s="726"/>
      <c r="MXI270" s="726"/>
      <c r="MXJ270" s="726"/>
      <c r="MXK270" s="726"/>
      <c r="MXL270" s="726"/>
      <c r="MXM270" s="726"/>
      <c r="MXN270" s="726"/>
      <c r="MXO270" s="726"/>
      <c r="MXP270" s="726"/>
      <c r="MXQ270" s="726"/>
      <c r="MXR270" s="726"/>
      <c r="MXS270" s="726"/>
      <c r="MXT270" s="726"/>
      <c r="MXU270" s="726"/>
      <c r="MXV270" s="726"/>
      <c r="MXW270" s="726"/>
      <c r="MXX270" s="726"/>
      <c r="MXY270" s="726"/>
      <c r="MXZ270" s="726"/>
      <c r="MYA270" s="726"/>
      <c r="MYB270" s="726"/>
      <c r="MYC270" s="726"/>
      <c r="MYD270" s="726"/>
      <c r="MYE270" s="726"/>
      <c r="MYF270" s="726"/>
      <c r="MYG270" s="726"/>
      <c r="MYH270" s="726"/>
      <c r="MYI270" s="726"/>
      <c r="MYJ270" s="726"/>
      <c r="MYK270" s="726"/>
      <c r="MYL270" s="726"/>
      <c r="MYM270" s="726"/>
      <c r="MYN270" s="726"/>
      <c r="MYO270" s="726"/>
      <c r="MYP270" s="726"/>
      <c r="MYQ270" s="726"/>
      <c r="MYR270" s="726"/>
      <c r="MYS270" s="726"/>
      <c r="MYT270" s="726"/>
      <c r="MYU270" s="726"/>
      <c r="MYV270" s="726"/>
      <c r="MYW270" s="726"/>
      <c r="MYX270" s="726"/>
      <c r="MYY270" s="726"/>
      <c r="MYZ270" s="726"/>
      <c r="MZA270" s="726"/>
      <c r="MZB270" s="726"/>
      <c r="MZC270" s="726"/>
      <c r="MZD270" s="726"/>
      <c r="MZE270" s="726"/>
      <c r="MZF270" s="726"/>
      <c r="MZG270" s="726"/>
      <c r="MZH270" s="726"/>
      <c r="MZI270" s="726"/>
      <c r="MZJ270" s="726"/>
      <c r="MZK270" s="726"/>
      <c r="MZL270" s="726"/>
      <c r="MZM270" s="726"/>
      <c r="MZN270" s="726"/>
      <c r="MZO270" s="726"/>
      <c r="MZP270" s="726"/>
      <c r="MZQ270" s="726"/>
      <c r="MZR270" s="726"/>
      <c r="MZS270" s="726"/>
      <c r="MZT270" s="726"/>
      <c r="MZU270" s="726"/>
      <c r="MZV270" s="726"/>
      <c r="MZW270" s="726"/>
      <c r="MZX270" s="726"/>
      <c r="MZY270" s="726"/>
      <c r="MZZ270" s="726"/>
      <c r="NAA270" s="726"/>
      <c r="NAB270" s="726"/>
      <c r="NAC270" s="726"/>
      <c r="NAD270" s="726"/>
      <c r="NAE270" s="726"/>
      <c r="NAF270" s="726"/>
      <c r="NAG270" s="726"/>
      <c r="NAH270" s="726"/>
      <c r="NAI270" s="726"/>
      <c r="NAJ270" s="726"/>
      <c r="NAK270" s="726"/>
      <c r="NAL270" s="726"/>
      <c r="NAM270" s="726"/>
      <c r="NAN270" s="726"/>
      <c r="NAO270" s="726"/>
      <c r="NAP270" s="726"/>
      <c r="NAQ270" s="726"/>
      <c r="NAR270" s="726"/>
      <c r="NAS270" s="726"/>
      <c r="NAT270" s="726"/>
      <c r="NAU270" s="726"/>
      <c r="NAV270" s="726"/>
      <c r="NAW270" s="726"/>
      <c r="NAX270" s="726"/>
      <c r="NAY270" s="726"/>
      <c r="NAZ270" s="726"/>
      <c r="NBA270" s="726"/>
      <c r="NBB270" s="726"/>
      <c r="NBC270" s="726"/>
      <c r="NBD270" s="726"/>
      <c r="NBE270" s="726"/>
      <c r="NBF270" s="726"/>
      <c r="NBG270" s="726"/>
      <c r="NBH270" s="726"/>
      <c r="NBI270" s="726"/>
      <c r="NBJ270" s="726"/>
      <c r="NBK270" s="726"/>
      <c r="NBL270" s="726"/>
      <c r="NBM270" s="726"/>
      <c r="NBN270" s="726"/>
      <c r="NBO270" s="726"/>
      <c r="NBP270" s="726"/>
      <c r="NBQ270" s="726"/>
      <c r="NBR270" s="726"/>
      <c r="NBS270" s="726"/>
      <c r="NBT270" s="726"/>
      <c r="NBU270" s="726"/>
      <c r="NBV270" s="726"/>
      <c r="NBW270" s="726"/>
      <c r="NBX270" s="726"/>
      <c r="NBY270" s="726"/>
      <c r="NBZ270" s="726"/>
      <c r="NCA270" s="726"/>
      <c r="NCB270" s="726"/>
      <c r="NCC270" s="726"/>
      <c r="NCD270" s="726"/>
      <c r="NCE270" s="726"/>
      <c r="NCF270" s="726"/>
      <c r="NCG270" s="726"/>
      <c r="NCH270" s="726"/>
      <c r="NCI270" s="726"/>
      <c r="NCJ270" s="726"/>
      <c r="NCK270" s="726"/>
      <c r="NCL270" s="726"/>
      <c r="NCM270" s="726"/>
      <c r="NCN270" s="726"/>
      <c r="NCO270" s="726"/>
      <c r="NCP270" s="726"/>
      <c r="NCQ270" s="726"/>
      <c r="NCR270" s="726"/>
      <c r="NCS270" s="726"/>
      <c r="NCT270" s="726"/>
      <c r="NCU270" s="726"/>
      <c r="NCV270" s="726"/>
      <c r="NCW270" s="726"/>
      <c r="NCX270" s="726"/>
      <c r="NCY270" s="726"/>
      <c r="NCZ270" s="726"/>
      <c r="NDA270" s="726"/>
      <c r="NDB270" s="726"/>
      <c r="NDC270" s="726"/>
      <c r="NDD270" s="726"/>
      <c r="NDE270" s="726"/>
      <c r="NDF270" s="726"/>
      <c r="NDG270" s="726"/>
      <c r="NDH270" s="726"/>
      <c r="NDI270" s="726"/>
      <c r="NDJ270" s="726"/>
      <c r="NDK270" s="726"/>
      <c r="NDL270" s="726"/>
      <c r="NDM270" s="726"/>
      <c r="NDN270" s="726"/>
      <c r="NDO270" s="726"/>
      <c r="NDP270" s="726"/>
      <c r="NDQ270" s="726"/>
      <c r="NDR270" s="726"/>
      <c r="NDS270" s="726"/>
      <c r="NDT270" s="726"/>
      <c r="NDU270" s="726"/>
      <c r="NDV270" s="726"/>
      <c r="NDW270" s="726"/>
      <c r="NDX270" s="726"/>
      <c r="NDY270" s="726"/>
      <c r="NDZ270" s="726"/>
      <c r="NEA270" s="726"/>
      <c r="NEB270" s="726"/>
      <c r="NEC270" s="726"/>
      <c r="NED270" s="726"/>
      <c r="NEE270" s="726"/>
      <c r="NEF270" s="726"/>
      <c r="NEG270" s="726"/>
      <c r="NEH270" s="726"/>
      <c r="NEI270" s="726"/>
      <c r="NEJ270" s="726"/>
      <c r="NEK270" s="726"/>
      <c r="NEL270" s="726"/>
      <c r="NEM270" s="726"/>
      <c r="NEN270" s="726"/>
      <c r="NEO270" s="726"/>
      <c r="NEP270" s="726"/>
      <c r="NEQ270" s="726"/>
      <c r="NER270" s="726"/>
      <c r="NES270" s="726"/>
      <c r="NET270" s="726"/>
      <c r="NEU270" s="726"/>
      <c r="NEV270" s="726"/>
      <c r="NEW270" s="726"/>
      <c r="NEX270" s="726"/>
      <c r="NEY270" s="726"/>
      <c r="NEZ270" s="726"/>
      <c r="NFA270" s="726"/>
      <c r="NFB270" s="726"/>
      <c r="NFC270" s="726"/>
      <c r="NFD270" s="726"/>
      <c r="NFE270" s="726"/>
      <c r="NFF270" s="726"/>
      <c r="NFG270" s="726"/>
      <c r="NFH270" s="726"/>
      <c r="NFI270" s="726"/>
      <c r="NFJ270" s="726"/>
      <c r="NFK270" s="726"/>
      <c r="NFL270" s="726"/>
      <c r="NFM270" s="726"/>
      <c r="NFN270" s="726"/>
      <c r="NFO270" s="726"/>
      <c r="NFP270" s="726"/>
      <c r="NFQ270" s="726"/>
      <c r="NFR270" s="726"/>
      <c r="NFS270" s="726"/>
      <c r="NFT270" s="726"/>
      <c r="NFU270" s="726"/>
      <c r="NFV270" s="726"/>
      <c r="NFW270" s="726"/>
      <c r="NFX270" s="726"/>
      <c r="NFY270" s="726"/>
      <c r="NFZ270" s="726"/>
      <c r="NGA270" s="726"/>
      <c r="NGB270" s="726"/>
      <c r="NGC270" s="726"/>
      <c r="NGD270" s="726"/>
      <c r="NGE270" s="726"/>
      <c r="NGF270" s="726"/>
      <c r="NGG270" s="726"/>
      <c r="NGH270" s="726"/>
      <c r="NGI270" s="726"/>
      <c r="NGJ270" s="726"/>
      <c r="NGK270" s="726"/>
      <c r="NGL270" s="726"/>
      <c r="NGM270" s="726"/>
      <c r="NGN270" s="726"/>
      <c r="NGO270" s="726"/>
      <c r="NGP270" s="726"/>
      <c r="NGQ270" s="726"/>
      <c r="NGR270" s="726"/>
      <c r="NGS270" s="726"/>
      <c r="NGT270" s="726"/>
      <c r="NGU270" s="726"/>
      <c r="NGV270" s="726"/>
      <c r="NGW270" s="726"/>
      <c r="NGX270" s="726"/>
      <c r="NGY270" s="726"/>
      <c r="NGZ270" s="726"/>
      <c r="NHA270" s="726"/>
      <c r="NHB270" s="726"/>
      <c r="NHC270" s="726"/>
      <c r="NHD270" s="726"/>
      <c r="NHE270" s="726"/>
      <c r="NHF270" s="726"/>
      <c r="NHG270" s="726"/>
      <c r="NHH270" s="726"/>
      <c r="NHI270" s="726"/>
      <c r="NHJ270" s="726"/>
      <c r="NHK270" s="726"/>
      <c r="NHL270" s="726"/>
      <c r="NHM270" s="726"/>
      <c r="NHN270" s="726"/>
      <c r="NHO270" s="726"/>
      <c r="NHP270" s="726"/>
      <c r="NHQ270" s="726"/>
      <c r="NHR270" s="726"/>
      <c r="NHS270" s="726"/>
      <c r="NHT270" s="726"/>
      <c r="NHU270" s="726"/>
      <c r="NHV270" s="726"/>
      <c r="NHW270" s="726"/>
      <c r="NHX270" s="726"/>
      <c r="NHY270" s="726"/>
      <c r="NHZ270" s="726"/>
      <c r="NIA270" s="726"/>
      <c r="NIB270" s="726"/>
      <c r="NIC270" s="726"/>
      <c r="NID270" s="726"/>
      <c r="NIE270" s="726"/>
      <c r="NIF270" s="726"/>
      <c r="NIG270" s="726"/>
      <c r="NIH270" s="726"/>
      <c r="NII270" s="726"/>
      <c r="NIJ270" s="726"/>
      <c r="NIK270" s="726"/>
      <c r="NIL270" s="726"/>
      <c r="NIM270" s="726"/>
      <c r="NIN270" s="726"/>
      <c r="NIO270" s="726"/>
      <c r="NIP270" s="726"/>
      <c r="NIQ270" s="726"/>
      <c r="NIR270" s="726"/>
      <c r="NIS270" s="726"/>
      <c r="NIT270" s="726"/>
      <c r="NIU270" s="726"/>
      <c r="NIV270" s="726"/>
      <c r="NIW270" s="726"/>
      <c r="NIX270" s="726"/>
      <c r="NIY270" s="726"/>
      <c r="NIZ270" s="726"/>
      <c r="NJA270" s="726"/>
      <c r="NJB270" s="726"/>
      <c r="NJC270" s="726"/>
      <c r="NJD270" s="726"/>
      <c r="NJE270" s="726"/>
      <c r="NJF270" s="726"/>
      <c r="NJG270" s="726"/>
      <c r="NJH270" s="726"/>
      <c r="NJI270" s="726"/>
      <c r="NJJ270" s="726"/>
      <c r="NJK270" s="726"/>
      <c r="NJL270" s="726"/>
      <c r="NJM270" s="726"/>
      <c r="NJN270" s="726"/>
      <c r="NJO270" s="726"/>
      <c r="NJP270" s="726"/>
      <c r="NJQ270" s="726"/>
      <c r="NJR270" s="726"/>
      <c r="NJS270" s="726"/>
      <c r="NJT270" s="726"/>
      <c r="NJU270" s="726"/>
      <c r="NJV270" s="726"/>
      <c r="NJW270" s="726"/>
      <c r="NJX270" s="726"/>
      <c r="NJY270" s="726"/>
      <c r="NJZ270" s="726"/>
      <c r="NKA270" s="726"/>
      <c r="NKB270" s="726"/>
      <c r="NKC270" s="726"/>
      <c r="NKD270" s="726"/>
      <c r="NKE270" s="726"/>
      <c r="NKF270" s="726"/>
      <c r="NKG270" s="726"/>
      <c r="NKH270" s="726"/>
      <c r="NKI270" s="726"/>
      <c r="NKJ270" s="726"/>
      <c r="NKK270" s="726"/>
      <c r="NKL270" s="726"/>
      <c r="NKM270" s="726"/>
      <c r="NKN270" s="726"/>
      <c r="NKO270" s="726"/>
      <c r="NKP270" s="726"/>
      <c r="NKQ270" s="726"/>
      <c r="NKR270" s="726"/>
      <c r="NKS270" s="726"/>
      <c r="NKT270" s="726"/>
      <c r="NKU270" s="726"/>
      <c r="NKV270" s="726"/>
      <c r="NKW270" s="726"/>
      <c r="NKX270" s="726"/>
      <c r="NKY270" s="726"/>
      <c r="NKZ270" s="726"/>
      <c r="NLA270" s="726"/>
      <c r="NLB270" s="726"/>
      <c r="NLC270" s="726"/>
      <c r="NLD270" s="726"/>
      <c r="NLE270" s="726"/>
      <c r="NLF270" s="726"/>
      <c r="NLG270" s="726"/>
      <c r="NLH270" s="726"/>
      <c r="NLI270" s="726"/>
      <c r="NLJ270" s="726"/>
      <c r="NLK270" s="726"/>
      <c r="NLL270" s="726"/>
      <c r="NLM270" s="726"/>
      <c r="NLN270" s="726"/>
      <c r="NLO270" s="726"/>
      <c r="NLP270" s="726"/>
      <c r="NLQ270" s="726"/>
      <c r="NLR270" s="726"/>
      <c r="NLS270" s="726"/>
      <c r="NLT270" s="726"/>
      <c r="NLU270" s="726"/>
      <c r="NLV270" s="726"/>
      <c r="NLW270" s="726"/>
      <c r="NLX270" s="726"/>
      <c r="NLY270" s="726"/>
      <c r="NLZ270" s="726"/>
      <c r="NMA270" s="726"/>
      <c r="NMB270" s="726"/>
      <c r="NMC270" s="726"/>
      <c r="NMD270" s="726"/>
      <c r="NME270" s="726"/>
      <c r="NMF270" s="726"/>
      <c r="NMG270" s="726"/>
      <c r="NMH270" s="726"/>
      <c r="NMI270" s="726"/>
      <c r="NMJ270" s="726"/>
      <c r="NMK270" s="726"/>
      <c r="NML270" s="726"/>
      <c r="NMM270" s="726"/>
      <c r="NMN270" s="726"/>
      <c r="NMO270" s="726"/>
      <c r="NMP270" s="726"/>
      <c r="NMQ270" s="726"/>
      <c r="NMR270" s="726"/>
      <c r="NMS270" s="726"/>
      <c r="NMT270" s="726"/>
      <c r="NMU270" s="726"/>
      <c r="NMV270" s="726"/>
      <c r="NMW270" s="726"/>
      <c r="NMX270" s="726"/>
      <c r="NMY270" s="726"/>
      <c r="NMZ270" s="726"/>
      <c r="NNA270" s="726"/>
      <c r="NNB270" s="726"/>
      <c r="NNC270" s="726"/>
      <c r="NND270" s="726"/>
      <c r="NNE270" s="726"/>
      <c r="NNF270" s="726"/>
      <c r="NNG270" s="726"/>
      <c r="NNH270" s="726"/>
      <c r="NNI270" s="726"/>
      <c r="NNJ270" s="726"/>
      <c r="NNK270" s="726"/>
      <c r="NNL270" s="726"/>
      <c r="NNM270" s="726"/>
      <c r="NNN270" s="726"/>
      <c r="NNO270" s="726"/>
      <c r="NNP270" s="726"/>
      <c r="NNQ270" s="726"/>
      <c r="NNR270" s="726"/>
      <c r="NNS270" s="726"/>
      <c r="NNT270" s="726"/>
      <c r="NNU270" s="726"/>
      <c r="NNV270" s="726"/>
      <c r="NNW270" s="726"/>
      <c r="NNX270" s="726"/>
      <c r="NNY270" s="726"/>
      <c r="NNZ270" s="726"/>
      <c r="NOA270" s="726"/>
      <c r="NOB270" s="726"/>
      <c r="NOC270" s="726"/>
      <c r="NOD270" s="726"/>
      <c r="NOE270" s="726"/>
      <c r="NOF270" s="726"/>
      <c r="NOG270" s="726"/>
      <c r="NOH270" s="726"/>
      <c r="NOI270" s="726"/>
      <c r="NOJ270" s="726"/>
      <c r="NOK270" s="726"/>
      <c r="NOL270" s="726"/>
      <c r="NOM270" s="726"/>
      <c r="NON270" s="726"/>
      <c r="NOO270" s="726"/>
      <c r="NOP270" s="726"/>
      <c r="NOQ270" s="726"/>
      <c r="NOR270" s="726"/>
      <c r="NOS270" s="726"/>
      <c r="NOT270" s="726"/>
      <c r="NOU270" s="726"/>
      <c r="NOV270" s="726"/>
      <c r="NOW270" s="726"/>
      <c r="NOX270" s="726"/>
      <c r="NOY270" s="726"/>
      <c r="NOZ270" s="726"/>
      <c r="NPA270" s="726"/>
      <c r="NPB270" s="726"/>
      <c r="NPC270" s="726"/>
      <c r="NPD270" s="726"/>
      <c r="NPE270" s="726"/>
      <c r="NPF270" s="726"/>
      <c r="NPG270" s="726"/>
      <c r="NPH270" s="726"/>
      <c r="NPI270" s="726"/>
      <c r="NPJ270" s="726"/>
      <c r="NPK270" s="726"/>
      <c r="NPL270" s="726"/>
      <c r="NPM270" s="726"/>
      <c r="NPN270" s="726"/>
      <c r="NPO270" s="726"/>
      <c r="NPP270" s="726"/>
      <c r="NPQ270" s="726"/>
      <c r="NPR270" s="726"/>
      <c r="NPS270" s="726"/>
      <c r="NPT270" s="726"/>
      <c r="NPU270" s="726"/>
      <c r="NPV270" s="726"/>
      <c r="NPW270" s="726"/>
      <c r="NPX270" s="726"/>
      <c r="NPY270" s="726"/>
      <c r="NPZ270" s="726"/>
      <c r="NQA270" s="726"/>
      <c r="NQB270" s="726"/>
      <c r="NQC270" s="726"/>
      <c r="NQD270" s="726"/>
      <c r="NQE270" s="726"/>
      <c r="NQF270" s="726"/>
      <c r="NQG270" s="726"/>
      <c r="NQH270" s="726"/>
      <c r="NQI270" s="726"/>
      <c r="NQJ270" s="726"/>
      <c r="NQK270" s="726"/>
      <c r="NQL270" s="726"/>
      <c r="NQM270" s="726"/>
      <c r="NQN270" s="726"/>
      <c r="NQO270" s="726"/>
      <c r="NQP270" s="726"/>
      <c r="NQQ270" s="726"/>
      <c r="NQR270" s="726"/>
      <c r="NQS270" s="726"/>
      <c r="NQT270" s="726"/>
      <c r="NQU270" s="726"/>
      <c r="NQV270" s="726"/>
      <c r="NQW270" s="726"/>
      <c r="NQX270" s="726"/>
      <c r="NQY270" s="726"/>
      <c r="NQZ270" s="726"/>
      <c r="NRA270" s="726"/>
      <c r="NRB270" s="726"/>
      <c r="NRC270" s="726"/>
      <c r="NRD270" s="726"/>
      <c r="NRE270" s="726"/>
      <c r="NRF270" s="726"/>
      <c r="NRG270" s="726"/>
      <c r="NRH270" s="726"/>
      <c r="NRI270" s="726"/>
      <c r="NRJ270" s="726"/>
      <c r="NRK270" s="726"/>
      <c r="NRL270" s="726"/>
      <c r="NRM270" s="726"/>
      <c r="NRN270" s="726"/>
      <c r="NRO270" s="726"/>
      <c r="NRP270" s="726"/>
      <c r="NRQ270" s="726"/>
      <c r="NRR270" s="726"/>
      <c r="NRS270" s="726"/>
      <c r="NRT270" s="726"/>
      <c r="NRU270" s="726"/>
      <c r="NRV270" s="726"/>
      <c r="NRW270" s="726"/>
      <c r="NRX270" s="726"/>
      <c r="NRY270" s="726"/>
      <c r="NRZ270" s="726"/>
      <c r="NSA270" s="726"/>
      <c r="NSB270" s="726"/>
      <c r="NSC270" s="726"/>
      <c r="NSD270" s="726"/>
      <c r="NSE270" s="726"/>
      <c r="NSF270" s="726"/>
      <c r="NSG270" s="726"/>
      <c r="NSH270" s="726"/>
      <c r="NSI270" s="726"/>
      <c r="NSJ270" s="726"/>
      <c r="NSK270" s="726"/>
      <c r="NSL270" s="726"/>
      <c r="NSM270" s="726"/>
      <c r="NSN270" s="726"/>
      <c r="NSO270" s="726"/>
      <c r="NSP270" s="726"/>
      <c r="NSQ270" s="726"/>
      <c r="NSR270" s="726"/>
      <c r="NSS270" s="726"/>
      <c r="NST270" s="726"/>
      <c r="NSU270" s="726"/>
      <c r="NSV270" s="726"/>
      <c r="NSW270" s="726"/>
      <c r="NSX270" s="726"/>
      <c r="NSY270" s="726"/>
      <c r="NSZ270" s="726"/>
      <c r="NTA270" s="726"/>
      <c r="NTB270" s="726"/>
      <c r="NTC270" s="726"/>
      <c r="NTD270" s="726"/>
      <c r="NTE270" s="726"/>
      <c r="NTF270" s="726"/>
      <c r="NTG270" s="726"/>
      <c r="NTH270" s="726"/>
      <c r="NTI270" s="726"/>
      <c r="NTJ270" s="726"/>
      <c r="NTK270" s="726"/>
      <c r="NTL270" s="726"/>
      <c r="NTM270" s="726"/>
      <c r="NTN270" s="726"/>
      <c r="NTO270" s="726"/>
      <c r="NTP270" s="726"/>
      <c r="NTQ270" s="726"/>
      <c r="NTR270" s="726"/>
      <c r="NTS270" s="726"/>
      <c r="NTT270" s="726"/>
      <c r="NTU270" s="726"/>
      <c r="NTV270" s="726"/>
      <c r="NTW270" s="726"/>
      <c r="NTX270" s="726"/>
      <c r="NTY270" s="726"/>
      <c r="NTZ270" s="726"/>
      <c r="NUA270" s="726"/>
      <c r="NUB270" s="726"/>
      <c r="NUC270" s="726"/>
      <c r="NUD270" s="726"/>
      <c r="NUE270" s="726"/>
      <c r="NUF270" s="726"/>
      <c r="NUG270" s="726"/>
      <c r="NUH270" s="726"/>
      <c r="NUI270" s="726"/>
      <c r="NUJ270" s="726"/>
      <c r="NUK270" s="726"/>
      <c r="NUL270" s="726"/>
      <c r="NUM270" s="726"/>
      <c r="NUN270" s="726"/>
      <c r="NUO270" s="726"/>
      <c r="NUP270" s="726"/>
      <c r="NUQ270" s="726"/>
      <c r="NUR270" s="726"/>
      <c r="NUS270" s="726"/>
      <c r="NUT270" s="726"/>
      <c r="NUU270" s="726"/>
      <c r="NUV270" s="726"/>
      <c r="NUW270" s="726"/>
      <c r="NUX270" s="726"/>
      <c r="NUY270" s="726"/>
      <c r="NUZ270" s="726"/>
      <c r="NVA270" s="726"/>
      <c r="NVB270" s="726"/>
      <c r="NVC270" s="726"/>
      <c r="NVD270" s="726"/>
      <c r="NVE270" s="726"/>
      <c r="NVF270" s="726"/>
      <c r="NVG270" s="726"/>
      <c r="NVH270" s="726"/>
      <c r="NVI270" s="726"/>
      <c r="NVJ270" s="726"/>
      <c r="NVK270" s="726"/>
      <c r="NVL270" s="726"/>
      <c r="NVM270" s="726"/>
      <c r="NVN270" s="726"/>
      <c r="NVO270" s="726"/>
      <c r="NVP270" s="726"/>
      <c r="NVQ270" s="726"/>
      <c r="NVR270" s="726"/>
      <c r="NVS270" s="726"/>
      <c r="NVT270" s="726"/>
      <c r="NVU270" s="726"/>
      <c r="NVV270" s="726"/>
      <c r="NVW270" s="726"/>
      <c r="NVX270" s="726"/>
      <c r="NVY270" s="726"/>
      <c r="NVZ270" s="726"/>
      <c r="NWA270" s="726"/>
      <c r="NWB270" s="726"/>
      <c r="NWC270" s="726"/>
      <c r="NWD270" s="726"/>
      <c r="NWE270" s="726"/>
      <c r="NWF270" s="726"/>
      <c r="NWG270" s="726"/>
      <c r="NWH270" s="726"/>
      <c r="NWI270" s="726"/>
      <c r="NWJ270" s="726"/>
      <c r="NWK270" s="726"/>
      <c r="NWL270" s="726"/>
      <c r="NWM270" s="726"/>
      <c r="NWN270" s="726"/>
      <c r="NWO270" s="726"/>
      <c r="NWP270" s="726"/>
      <c r="NWQ270" s="726"/>
      <c r="NWR270" s="726"/>
      <c r="NWS270" s="726"/>
      <c r="NWT270" s="726"/>
      <c r="NWU270" s="726"/>
      <c r="NWV270" s="726"/>
      <c r="NWW270" s="726"/>
      <c r="NWX270" s="726"/>
      <c r="NWY270" s="726"/>
      <c r="NWZ270" s="726"/>
      <c r="NXA270" s="726"/>
      <c r="NXB270" s="726"/>
      <c r="NXC270" s="726"/>
      <c r="NXD270" s="726"/>
      <c r="NXE270" s="726"/>
      <c r="NXF270" s="726"/>
      <c r="NXG270" s="726"/>
      <c r="NXH270" s="726"/>
      <c r="NXI270" s="726"/>
      <c r="NXJ270" s="726"/>
      <c r="NXK270" s="726"/>
      <c r="NXL270" s="726"/>
      <c r="NXM270" s="726"/>
      <c r="NXN270" s="726"/>
      <c r="NXO270" s="726"/>
      <c r="NXP270" s="726"/>
      <c r="NXQ270" s="726"/>
      <c r="NXR270" s="726"/>
      <c r="NXS270" s="726"/>
      <c r="NXT270" s="726"/>
      <c r="NXU270" s="726"/>
      <c r="NXV270" s="726"/>
      <c r="NXW270" s="726"/>
      <c r="NXX270" s="726"/>
      <c r="NXY270" s="726"/>
      <c r="NXZ270" s="726"/>
      <c r="NYA270" s="726"/>
      <c r="NYB270" s="726"/>
      <c r="NYC270" s="726"/>
      <c r="NYD270" s="726"/>
      <c r="NYE270" s="726"/>
      <c r="NYF270" s="726"/>
      <c r="NYG270" s="726"/>
      <c r="NYH270" s="726"/>
      <c r="NYI270" s="726"/>
      <c r="NYJ270" s="726"/>
      <c r="NYK270" s="726"/>
      <c r="NYL270" s="726"/>
      <c r="NYM270" s="726"/>
      <c r="NYN270" s="726"/>
      <c r="NYO270" s="726"/>
      <c r="NYP270" s="726"/>
      <c r="NYQ270" s="726"/>
      <c r="NYR270" s="726"/>
      <c r="NYS270" s="726"/>
      <c r="NYT270" s="726"/>
      <c r="NYU270" s="726"/>
      <c r="NYV270" s="726"/>
      <c r="NYW270" s="726"/>
      <c r="NYX270" s="726"/>
      <c r="NYY270" s="726"/>
      <c r="NYZ270" s="726"/>
      <c r="NZA270" s="726"/>
      <c r="NZB270" s="726"/>
      <c r="NZC270" s="726"/>
      <c r="NZD270" s="726"/>
      <c r="NZE270" s="726"/>
      <c r="NZF270" s="726"/>
      <c r="NZG270" s="726"/>
      <c r="NZH270" s="726"/>
      <c r="NZI270" s="726"/>
      <c r="NZJ270" s="726"/>
      <c r="NZK270" s="726"/>
      <c r="NZL270" s="726"/>
      <c r="NZM270" s="726"/>
      <c r="NZN270" s="726"/>
      <c r="NZO270" s="726"/>
      <c r="NZP270" s="726"/>
      <c r="NZQ270" s="726"/>
      <c r="NZR270" s="726"/>
      <c r="NZS270" s="726"/>
      <c r="NZT270" s="726"/>
      <c r="NZU270" s="726"/>
      <c r="NZV270" s="726"/>
      <c r="NZW270" s="726"/>
      <c r="NZX270" s="726"/>
      <c r="NZY270" s="726"/>
      <c r="NZZ270" s="726"/>
      <c r="OAA270" s="726"/>
      <c r="OAB270" s="726"/>
      <c r="OAC270" s="726"/>
      <c r="OAD270" s="726"/>
      <c r="OAE270" s="726"/>
      <c r="OAF270" s="726"/>
      <c r="OAG270" s="726"/>
      <c r="OAH270" s="726"/>
      <c r="OAI270" s="726"/>
      <c r="OAJ270" s="726"/>
      <c r="OAK270" s="726"/>
      <c r="OAL270" s="726"/>
      <c r="OAM270" s="726"/>
      <c r="OAN270" s="726"/>
      <c r="OAO270" s="726"/>
      <c r="OAP270" s="726"/>
      <c r="OAQ270" s="726"/>
      <c r="OAR270" s="726"/>
      <c r="OAS270" s="726"/>
      <c r="OAT270" s="726"/>
      <c r="OAU270" s="726"/>
      <c r="OAV270" s="726"/>
      <c r="OAW270" s="726"/>
      <c r="OAX270" s="726"/>
      <c r="OAY270" s="726"/>
      <c r="OAZ270" s="726"/>
      <c r="OBA270" s="726"/>
      <c r="OBB270" s="726"/>
      <c r="OBC270" s="726"/>
      <c r="OBD270" s="726"/>
      <c r="OBE270" s="726"/>
      <c r="OBF270" s="726"/>
      <c r="OBG270" s="726"/>
      <c r="OBH270" s="726"/>
      <c r="OBI270" s="726"/>
      <c r="OBJ270" s="726"/>
      <c r="OBK270" s="726"/>
      <c r="OBL270" s="726"/>
      <c r="OBM270" s="726"/>
      <c r="OBN270" s="726"/>
      <c r="OBO270" s="726"/>
      <c r="OBP270" s="726"/>
      <c r="OBQ270" s="726"/>
      <c r="OBR270" s="726"/>
      <c r="OBS270" s="726"/>
      <c r="OBT270" s="726"/>
      <c r="OBU270" s="726"/>
      <c r="OBV270" s="726"/>
      <c r="OBW270" s="726"/>
      <c r="OBX270" s="726"/>
      <c r="OBY270" s="726"/>
      <c r="OBZ270" s="726"/>
      <c r="OCA270" s="726"/>
      <c r="OCB270" s="726"/>
      <c r="OCC270" s="726"/>
      <c r="OCD270" s="726"/>
      <c r="OCE270" s="726"/>
      <c r="OCF270" s="726"/>
      <c r="OCG270" s="726"/>
      <c r="OCH270" s="726"/>
      <c r="OCI270" s="726"/>
      <c r="OCJ270" s="726"/>
      <c r="OCK270" s="726"/>
      <c r="OCL270" s="726"/>
      <c r="OCM270" s="726"/>
      <c r="OCN270" s="726"/>
      <c r="OCO270" s="726"/>
      <c r="OCP270" s="726"/>
      <c r="OCQ270" s="726"/>
      <c r="OCR270" s="726"/>
      <c r="OCS270" s="726"/>
      <c r="OCT270" s="726"/>
      <c r="OCU270" s="726"/>
      <c r="OCV270" s="726"/>
      <c r="OCW270" s="726"/>
      <c r="OCX270" s="726"/>
      <c r="OCY270" s="726"/>
      <c r="OCZ270" s="726"/>
      <c r="ODA270" s="726"/>
      <c r="ODB270" s="726"/>
      <c r="ODC270" s="726"/>
      <c r="ODD270" s="726"/>
      <c r="ODE270" s="726"/>
      <c r="ODF270" s="726"/>
      <c r="ODG270" s="726"/>
      <c r="ODH270" s="726"/>
      <c r="ODI270" s="726"/>
      <c r="ODJ270" s="726"/>
      <c r="ODK270" s="726"/>
      <c r="ODL270" s="726"/>
      <c r="ODM270" s="726"/>
      <c r="ODN270" s="726"/>
      <c r="ODO270" s="726"/>
      <c r="ODP270" s="726"/>
      <c r="ODQ270" s="726"/>
      <c r="ODR270" s="726"/>
      <c r="ODS270" s="726"/>
      <c r="ODT270" s="726"/>
      <c r="ODU270" s="726"/>
      <c r="ODV270" s="726"/>
      <c r="ODW270" s="726"/>
      <c r="ODX270" s="726"/>
      <c r="ODY270" s="726"/>
      <c r="ODZ270" s="726"/>
      <c r="OEA270" s="726"/>
      <c r="OEB270" s="726"/>
      <c r="OEC270" s="726"/>
      <c r="OED270" s="726"/>
      <c r="OEE270" s="726"/>
      <c r="OEF270" s="726"/>
      <c r="OEG270" s="726"/>
      <c r="OEH270" s="726"/>
      <c r="OEI270" s="726"/>
      <c r="OEJ270" s="726"/>
      <c r="OEK270" s="726"/>
      <c r="OEL270" s="726"/>
      <c r="OEM270" s="726"/>
      <c r="OEN270" s="726"/>
      <c r="OEO270" s="726"/>
      <c r="OEP270" s="726"/>
      <c r="OEQ270" s="726"/>
      <c r="OER270" s="726"/>
      <c r="OES270" s="726"/>
      <c r="OET270" s="726"/>
      <c r="OEU270" s="726"/>
      <c r="OEV270" s="726"/>
      <c r="OEW270" s="726"/>
      <c r="OEX270" s="726"/>
      <c r="OEY270" s="726"/>
      <c r="OEZ270" s="726"/>
      <c r="OFA270" s="726"/>
      <c r="OFB270" s="726"/>
      <c r="OFC270" s="726"/>
      <c r="OFD270" s="726"/>
      <c r="OFE270" s="726"/>
      <c r="OFF270" s="726"/>
      <c r="OFG270" s="726"/>
      <c r="OFH270" s="726"/>
      <c r="OFI270" s="726"/>
      <c r="OFJ270" s="726"/>
      <c r="OFK270" s="726"/>
      <c r="OFL270" s="726"/>
      <c r="OFM270" s="726"/>
      <c r="OFN270" s="726"/>
      <c r="OFO270" s="726"/>
      <c r="OFP270" s="726"/>
      <c r="OFQ270" s="726"/>
      <c r="OFR270" s="726"/>
      <c r="OFS270" s="726"/>
      <c r="OFT270" s="726"/>
      <c r="OFU270" s="726"/>
      <c r="OFV270" s="726"/>
      <c r="OFW270" s="726"/>
      <c r="OFX270" s="726"/>
      <c r="OFY270" s="726"/>
      <c r="OFZ270" s="726"/>
      <c r="OGA270" s="726"/>
      <c r="OGB270" s="726"/>
      <c r="OGC270" s="726"/>
      <c r="OGD270" s="726"/>
      <c r="OGE270" s="726"/>
      <c r="OGF270" s="726"/>
      <c r="OGG270" s="726"/>
      <c r="OGH270" s="726"/>
      <c r="OGI270" s="726"/>
      <c r="OGJ270" s="726"/>
      <c r="OGK270" s="726"/>
      <c r="OGL270" s="726"/>
      <c r="OGM270" s="726"/>
      <c r="OGN270" s="726"/>
      <c r="OGO270" s="726"/>
      <c r="OGP270" s="726"/>
      <c r="OGQ270" s="726"/>
      <c r="OGR270" s="726"/>
      <c r="OGS270" s="726"/>
      <c r="OGT270" s="726"/>
      <c r="OGU270" s="726"/>
      <c r="OGV270" s="726"/>
      <c r="OGW270" s="726"/>
      <c r="OGX270" s="726"/>
      <c r="OGY270" s="726"/>
      <c r="OGZ270" s="726"/>
      <c r="OHA270" s="726"/>
      <c r="OHB270" s="726"/>
      <c r="OHC270" s="726"/>
      <c r="OHD270" s="726"/>
      <c r="OHE270" s="726"/>
      <c r="OHF270" s="726"/>
      <c r="OHG270" s="726"/>
      <c r="OHH270" s="726"/>
      <c r="OHI270" s="726"/>
      <c r="OHJ270" s="726"/>
      <c r="OHK270" s="726"/>
      <c r="OHL270" s="726"/>
      <c r="OHM270" s="726"/>
      <c r="OHN270" s="726"/>
      <c r="OHO270" s="726"/>
      <c r="OHP270" s="726"/>
      <c r="OHQ270" s="726"/>
      <c r="OHR270" s="726"/>
      <c r="OHS270" s="726"/>
      <c r="OHT270" s="726"/>
      <c r="OHU270" s="726"/>
      <c r="OHV270" s="726"/>
      <c r="OHW270" s="726"/>
      <c r="OHX270" s="726"/>
      <c r="OHY270" s="726"/>
      <c r="OHZ270" s="726"/>
      <c r="OIA270" s="726"/>
      <c r="OIB270" s="726"/>
      <c r="OIC270" s="726"/>
      <c r="OID270" s="726"/>
      <c r="OIE270" s="726"/>
      <c r="OIF270" s="726"/>
      <c r="OIG270" s="726"/>
      <c r="OIH270" s="726"/>
      <c r="OII270" s="726"/>
      <c r="OIJ270" s="726"/>
      <c r="OIK270" s="726"/>
      <c r="OIL270" s="726"/>
      <c r="OIM270" s="726"/>
      <c r="OIN270" s="726"/>
      <c r="OIO270" s="726"/>
      <c r="OIP270" s="726"/>
      <c r="OIQ270" s="726"/>
      <c r="OIR270" s="726"/>
      <c r="OIS270" s="726"/>
      <c r="OIT270" s="726"/>
      <c r="OIU270" s="726"/>
      <c r="OIV270" s="726"/>
      <c r="OIW270" s="726"/>
      <c r="OIX270" s="726"/>
      <c r="OIY270" s="726"/>
      <c r="OIZ270" s="726"/>
      <c r="OJA270" s="726"/>
      <c r="OJB270" s="726"/>
      <c r="OJC270" s="726"/>
      <c r="OJD270" s="726"/>
      <c r="OJE270" s="726"/>
      <c r="OJF270" s="726"/>
      <c r="OJG270" s="726"/>
      <c r="OJH270" s="726"/>
      <c r="OJI270" s="726"/>
      <c r="OJJ270" s="726"/>
      <c r="OJK270" s="726"/>
      <c r="OJL270" s="726"/>
      <c r="OJM270" s="726"/>
      <c r="OJN270" s="726"/>
      <c r="OJO270" s="726"/>
      <c r="OJP270" s="726"/>
      <c r="OJQ270" s="726"/>
      <c r="OJR270" s="726"/>
      <c r="OJS270" s="726"/>
      <c r="OJT270" s="726"/>
      <c r="OJU270" s="726"/>
      <c r="OJV270" s="726"/>
      <c r="OJW270" s="726"/>
      <c r="OJX270" s="726"/>
      <c r="OJY270" s="726"/>
      <c r="OJZ270" s="726"/>
      <c r="OKA270" s="726"/>
      <c r="OKB270" s="726"/>
      <c r="OKC270" s="726"/>
      <c r="OKD270" s="726"/>
      <c r="OKE270" s="726"/>
      <c r="OKF270" s="726"/>
      <c r="OKG270" s="726"/>
      <c r="OKH270" s="726"/>
      <c r="OKI270" s="726"/>
      <c r="OKJ270" s="726"/>
      <c r="OKK270" s="726"/>
      <c r="OKL270" s="726"/>
      <c r="OKM270" s="726"/>
      <c r="OKN270" s="726"/>
      <c r="OKO270" s="726"/>
      <c r="OKP270" s="726"/>
      <c r="OKQ270" s="726"/>
      <c r="OKR270" s="726"/>
      <c r="OKS270" s="726"/>
      <c r="OKT270" s="726"/>
      <c r="OKU270" s="726"/>
      <c r="OKV270" s="726"/>
      <c r="OKW270" s="726"/>
      <c r="OKX270" s="726"/>
      <c r="OKY270" s="726"/>
      <c r="OKZ270" s="726"/>
      <c r="OLA270" s="726"/>
      <c r="OLB270" s="726"/>
      <c r="OLC270" s="726"/>
      <c r="OLD270" s="726"/>
      <c r="OLE270" s="726"/>
      <c r="OLF270" s="726"/>
      <c r="OLG270" s="726"/>
      <c r="OLH270" s="726"/>
      <c r="OLI270" s="726"/>
      <c r="OLJ270" s="726"/>
      <c r="OLK270" s="726"/>
      <c r="OLL270" s="726"/>
      <c r="OLM270" s="726"/>
      <c r="OLN270" s="726"/>
      <c r="OLO270" s="726"/>
      <c r="OLP270" s="726"/>
      <c r="OLQ270" s="726"/>
      <c r="OLR270" s="726"/>
      <c r="OLS270" s="726"/>
      <c r="OLT270" s="726"/>
      <c r="OLU270" s="726"/>
      <c r="OLV270" s="726"/>
      <c r="OLW270" s="726"/>
      <c r="OLX270" s="726"/>
      <c r="OLY270" s="726"/>
      <c r="OLZ270" s="726"/>
      <c r="OMA270" s="726"/>
      <c r="OMB270" s="726"/>
      <c r="OMC270" s="726"/>
      <c r="OMD270" s="726"/>
      <c r="OME270" s="726"/>
      <c r="OMF270" s="726"/>
      <c r="OMG270" s="726"/>
      <c r="OMH270" s="726"/>
      <c r="OMI270" s="726"/>
      <c r="OMJ270" s="726"/>
      <c r="OMK270" s="726"/>
      <c r="OML270" s="726"/>
      <c r="OMM270" s="726"/>
      <c r="OMN270" s="726"/>
      <c r="OMO270" s="726"/>
      <c r="OMP270" s="726"/>
      <c r="OMQ270" s="726"/>
      <c r="OMR270" s="726"/>
      <c r="OMS270" s="726"/>
      <c r="OMT270" s="726"/>
      <c r="OMU270" s="726"/>
      <c r="OMV270" s="726"/>
      <c r="OMW270" s="726"/>
      <c r="OMX270" s="726"/>
      <c r="OMY270" s="726"/>
      <c r="OMZ270" s="726"/>
      <c r="ONA270" s="726"/>
      <c r="ONB270" s="726"/>
      <c r="ONC270" s="726"/>
      <c r="OND270" s="726"/>
      <c r="ONE270" s="726"/>
      <c r="ONF270" s="726"/>
      <c r="ONG270" s="726"/>
      <c r="ONH270" s="726"/>
      <c r="ONI270" s="726"/>
      <c r="ONJ270" s="726"/>
      <c r="ONK270" s="726"/>
      <c r="ONL270" s="726"/>
      <c r="ONM270" s="726"/>
      <c r="ONN270" s="726"/>
      <c r="ONO270" s="726"/>
      <c r="ONP270" s="726"/>
      <c r="ONQ270" s="726"/>
      <c r="ONR270" s="726"/>
      <c r="ONS270" s="726"/>
      <c r="ONT270" s="726"/>
      <c r="ONU270" s="726"/>
      <c r="ONV270" s="726"/>
      <c r="ONW270" s="726"/>
      <c r="ONX270" s="726"/>
      <c r="ONY270" s="726"/>
      <c r="ONZ270" s="726"/>
      <c r="OOA270" s="726"/>
      <c r="OOB270" s="726"/>
      <c r="OOC270" s="726"/>
      <c r="OOD270" s="726"/>
      <c r="OOE270" s="726"/>
      <c r="OOF270" s="726"/>
      <c r="OOG270" s="726"/>
      <c r="OOH270" s="726"/>
      <c r="OOI270" s="726"/>
      <c r="OOJ270" s="726"/>
      <c r="OOK270" s="726"/>
      <c r="OOL270" s="726"/>
      <c r="OOM270" s="726"/>
      <c r="OON270" s="726"/>
      <c r="OOO270" s="726"/>
      <c r="OOP270" s="726"/>
      <c r="OOQ270" s="726"/>
      <c r="OOR270" s="726"/>
      <c r="OOS270" s="726"/>
      <c r="OOT270" s="726"/>
      <c r="OOU270" s="726"/>
      <c r="OOV270" s="726"/>
      <c r="OOW270" s="726"/>
      <c r="OOX270" s="726"/>
      <c r="OOY270" s="726"/>
      <c r="OOZ270" s="726"/>
      <c r="OPA270" s="726"/>
      <c r="OPB270" s="726"/>
      <c r="OPC270" s="726"/>
      <c r="OPD270" s="726"/>
      <c r="OPE270" s="726"/>
      <c r="OPF270" s="726"/>
      <c r="OPG270" s="726"/>
      <c r="OPH270" s="726"/>
      <c r="OPI270" s="726"/>
      <c r="OPJ270" s="726"/>
      <c r="OPK270" s="726"/>
      <c r="OPL270" s="726"/>
      <c r="OPM270" s="726"/>
      <c r="OPN270" s="726"/>
      <c r="OPO270" s="726"/>
      <c r="OPP270" s="726"/>
      <c r="OPQ270" s="726"/>
      <c r="OPR270" s="726"/>
      <c r="OPS270" s="726"/>
      <c r="OPT270" s="726"/>
      <c r="OPU270" s="726"/>
      <c r="OPV270" s="726"/>
      <c r="OPW270" s="726"/>
      <c r="OPX270" s="726"/>
      <c r="OPY270" s="726"/>
      <c r="OPZ270" s="726"/>
      <c r="OQA270" s="726"/>
      <c r="OQB270" s="726"/>
      <c r="OQC270" s="726"/>
      <c r="OQD270" s="726"/>
      <c r="OQE270" s="726"/>
      <c r="OQF270" s="726"/>
      <c r="OQG270" s="726"/>
      <c r="OQH270" s="726"/>
      <c r="OQI270" s="726"/>
      <c r="OQJ270" s="726"/>
      <c r="OQK270" s="726"/>
      <c r="OQL270" s="726"/>
      <c r="OQM270" s="726"/>
      <c r="OQN270" s="726"/>
      <c r="OQO270" s="726"/>
      <c r="OQP270" s="726"/>
      <c r="OQQ270" s="726"/>
      <c r="OQR270" s="726"/>
      <c r="OQS270" s="726"/>
      <c r="OQT270" s="726"/>
      <c r="OQU270" s="726"/>
      <c r="OQV270" s="726"/>
      <c r="OQW270" s="726"/>
      <c r="OQX270" s="726"/>
      <c r="OQY270" s="726"/>
      <c r="OQZ270" s="726"/>
      <c r="ORA270" s="726"/>
      <c r="ORB270" s="726"/>
      <c r="ORC270" s="726"/>
      <c r="ORD270" s="726"/>
      <c r="ORE270" s="726"/>
      <c r="ORF270" s="726"/>
      <c r="ORG270" s="726"/>
      <c r="ORH270" s="726"/>
      <c r="ORI270" s="726"/>
      <c r="ORJ270" s="726"/>
      <c r="ORK270" s="726"/>
      <c r="ORL270" s="726"/>
      <c r="ORM270" s="726"/>
      <c r="ORN270" s="726"/>
      <c r="ORO270" s="726"/>
      <c r="ORP270" s="726"/>
      <c r="ORQ270" s="726"/>
      <c r="ORR270" s="726"/>
      <c r="ORS270" s="726"/>
      <c r="ORT270" s="726"/>
      <c r="ORU270" s="726"/>
      <c r="ORV270" s="726"/>
      <c r="ORW270" s="726"/>
      <c r="ORX270" s="726"/>
      <c r="ORY270" s="726"/>
      <c r="ORZ270" s="726"/>
      <c r="OSA270" s="726"/>
      <c r="OSB270" s="726"/>
      <c r="OSC270" s="726"/>
      <c r="OSD270" s="726"/>
      <c r="OSE270" s="726"/>
      <c r="OSF270" s="726"/>
      <c r="OSG270" s="726"/>
      <c r="OSH270" s="726"/>
      <c r="OSI270" s="726"/>
      <c r="OSJ270" s="726"/>
      <c r="OSK270" s="726"/>
      <c r="OSL270" s="726"/>
      <c r="OSM270" s="726"/>
      <c r="OSN270" s="726"/>
      <c r="OSO270" s="726"/>
      <c r="OSP270" s="726"/>
      <c r="OSQ270" s="726"/>
      <c r="OSR270" s="726"/>
      <c r="OSS270" s="726"/>
      <c r="OST270" s="726"/>
      <c r="OSU270" s="726"/>
      <c r="OSV270" s="726"/>
      <c r="OSW270" s="726"/>
      <c r="OSX270" s="726"/>
      <c r="OSY270" s="726"/>
      <c r="OSZ270" s="726"/>
      <c r="OTA270" s="726"/>
      <c r="OTB270" s="726"/>
      <c r="OTC270" s="726"/>
      <c r="OTD270" s="726"/>
      <c r="OTE270" s="726"/>
      <c r="OTF270" s="726"/>
      <c r="OTG270" s="726"/>
      <c r="OTH270" s="726"/>
      <c r="OTI270" s="726"/>
      <c r="OTJ270" s="726"/>
      <c r="OTK270" s="726"/>
      <c r="OTL270" s="726"/>
      <c r="OTM270" s="726"/>
      <c r="OTN270" s="726"/>
      <c r="OTO270" s="726"/>
      <c r="OTP270" s="726"/>
      <c r="OTQ270" s="726"/>
      <c r="OTR270" s="726"/>
      <c r="OTS270" s="726"/>
      <c r="OTT270" s="726"/>
      <c r="OTU270" s="726"/>
      <c r="OTV270" s="726"/>
      <c r="OTW270" s="726"/>
      <c r="OTX270" s="726"/>
      <c r="OTY270" s="726"/>
      <c r="OTZ270" s="726"/>
      <c r="OUA270" s="726"/>
      <c r="OUB270" s="726"/>
      <c r="OUC270" s="726"/>
      <c r="OUD270" s="726"/>
      <c r="OUE270" s="726"/>
      <c r="OUF270" s="726"/>
      <c r="OUG270" s="726"/>
      <c r="OUH270" s="726"/>
      <c r="OUI270" s="726"/>
      <c r="OUJ270" s="726"/>
      <c r="OUK270" s="726"/>
      <c r="OUL270" s="726"/>
      <c r="OUM270" s="726"/>
      <c r="OUN270" s="726"/>
      <c r="OUO270" s="726"/>
      <c r="OUP270" s="726"/>
      <c r="OUQ270" s="726"/>
      <c r="OUR270" s="726"/>
      <c r="OUS270" s="726"/>
      <c r="OUT270" s="726"/>
      <c r="OUU270" s="726"/>
      <c r="OUV270" s="726"/>
      <c r="OUW270" s="726"/>
      <c r="OUX270" s="726"/>
      <c r="OUY270" s="726"/>
      <c r="OUZ270" s="726"/>
      <c r="OVA270" s="726"/>
      <c r="OVB270" s="726"/>
      <c r="OVC270" s="726"/>
      <c r="OVD270" s="726"/>
      <c r="OVE270" s="726"/>
      <c r="OVF270" s="726"/>
      <c r="OVG270" s="726"/>
      <c r="OVH270" s="726"/>
      <c r="OVI270" s="726"/>
      <c r="OVJ270" s="726"/>
      <c r="OVK270" s="726"/>
      <c r="OVL270" s="726"/>
      <c r="OVM270" s="726"/>
      <c r="OVN270" s="726"/>
      <c r="OVO270" s="726"/>
      <c r="OVP270" s="726"/>
      <c r="OVQ270" s="726"/>
      <c r="OVR270" s="726"/>
      <c r="OVS270" s="726"/>
      <c r="OVT270" s="726"/>
      <c r="OVU270" s="726"/>
      <c r="OVV270" s="726"/>
      <c r="OVW270" s="726"/>
      <c r="OVX270" s="726"/>
      <c r="OVY270" s="726"/>
      <c r="OVZ270" s="726"/>
      <c r="OWA270" s="726"/>
      <c r="OWB270" s="726"/>
      <c r="OWC270" s="726"/>
      <c r="OWD270" s="726"/>
      <c r="OWE270" s="726"/>
      <c r="OWF270" s="726"/>
      <c r="OWG270" s="726"/>
      <c r="OWH270" s="726"/>
      <c r="OWI270" s="726"/>
      <c r="OWJ270" s="726"/>
      <c r="OWK270" s="726"/>
      <c r="OWL270" s="726"/>
      <c r="OWM270" s="726"/>
      <c r="OWN270" s="726"/>
      <c r="OWO270" s="726"/>
      <c r="OWP270" s="726"/>
      <c r="OWQ270" s="726"/>
      <c r="OWR270" s="726"/>
      <c r="OWS270" s="726"/>
      <c r="OWT270" s="726"/>
      <c r="OWU270" s="726"/>
      <c r="OWV270" s="726"/>
      <c r="OWW270" s="726"/>
      <c r="OWX270" s="726"/>
      <c r="OWY270" s="726"/>
      <c r="OWZ270" s="726"/>
      <c r="OXA270" s="726"/>
      <c r="OXB270" s="726"/>
      <c r="OXC270" s="726"/>
      <c r="OXD270" s="726"/>
      <c r="OXE270" s="726"/>
      <c r="OXF270" s="726"/>
      <c r="OXG270" s="726"/>
      <c r="OXH270" s="726"/>
      <c r="OXI270" s="726"/>
      <c r="OXJ270" s="726"/>
      <c r="OXK270" s="726"/>
      <c r="OXL270" s="726"/>
      <c r="OXM270" s="726"/>
      <c r="OXN270" s="726"/>
      <c r="OXO270" s="726"/>
      <c r="OXP270" s="726"/>
      <c r="OXQ270" s="726"/>
      <c r="OXR270" s="726"/>
      <c r="OXS270" s="726"/>
      <c r="OXT270" s="726"/>
      <c r="OXU270" s="726"/>
      <c r="OXV270" s="726"/>
      <c r="OXW270" s="726"/>
      <c r="OXX270" s="726"/>
      <c r="OXY270" s="726"/>
      <c r="OXZ270" s="726"/>
      <c r="OYA270" s="726"/>
      <c r="OYB270" s="726"/>
      <c r="OYC270" s="726"/>
      <c r="OYD270" s="726"/>
      <c r="OYE270" s="726"/>
      <c r="OYF270" s="726"/>
      <c r="OYG270" s="726"/>
      <c r="OYH270" s="726"/>
      <c r="OYI270" s="726"/>
      <c r="OYJ270" s="726"/>
      <c r="OYK270" s="726"/>
      <c r="OYL270" s="726"/>
      <c r="OYM270" s="726"/>
      <c r="OYN270" s="726"/>
      <c r="OYO270" s="726"/>
      <c r="OYP270" s="726"/>
      <c r="OYQ270" s="726"/>
      <c r="OYR270" s="726"/>
      <c r="OYS270" s="726"/>
      <c r="OYT270" s="726"/>
      <c r="OYU270" s="726"/>
      <c r="OYV270" s="726"/>
      <c r="OYW270" s="726"/>
      <c r="OYX270" s="726"/>
      <c r="OYY270" s="726"/>
      <c r="OYZ270" s="726"/>
      <c r="OZA270" s="726"/>
      <c r="OZB270" s="726"/>
      <c r="OZC270" s="726"/>
      <c r="OZD270" s="726"/>
      <c r="OZE270" s="726"/>
      <c r="OZF270" s="726"/>
      <c r="OZG270" s="726"/>
      <c r="OZH270" s="726"/>
      <c r="OZI270" s="726"/>
      <c r="OZJ270" s="726"/>
      <c r="OZK270" s="726"/>
      <c r="OZL270" s="726"/>
      <c r="OZM270" s="726"/>
      <c r="OZN270" s="726"/>
      <c r="OZO270" s="726"/>
      <c r="OZP270" s="726"/>
      <c r="OZQ270" s="726"/>
      <c r="OZR270" s="726"/>
      <c r="OZS270" s="726"/>
      <c r="OZT270" s="726"/>
      <c r="OZU270" s="726"/>
      <c r="OZV270" s="726"/>
      <c r="OZW270" s="726"/>
      <c r="OZX270" s="726"/>
      <c r="OZY270" s="726"/>
      <c r="OZZ270" s="726"/>
      <c r="PAA270" s="726"/>
      <c r="PAB270" s="726"/>
      <c r="PAC270" s="726"/>
      <c r="PAD270" s="726"/>
      <c r="PAE270" s="726"/>
      <c r="PAF270" s="726"/>
      <c r="PAG270" s="726"/>
      <c r="PAH270" s="726"/>
      <c r="PAI270" s="726"/>
      <c r="PAJ270" s="726"/>
      <c r="PAK270" s="726"/>
      <c r="PAL270" s="726"/>
      <c r="PAM270" s="726"/>
      <c r="PAN270" s="726"/>
      <c r="PAO270" s="726"/>
      <c r="PAP270" s="726"/>
      <c r="PAQ270" s="726"/>
      <c r="PAR270" s="726"/>
      <c r="PAS270" s="726"/>
      <c r="PAT270" s="726"/>
      <c r="PAU270" s="726"/>
      <c r="PAV270" s="726"/>
      <c r="PAW270" s="726"/>
      <c r="PAX270" s="726"/>
      <c r="PAY270" s="726"/>
      <c r="PAZ270" s="726"/>
      <c r="PBA270" s="726"/>
      <c r="PBB270" s="726"/>
      <c r="PBC270" s="726"/>
      <c r="PBD270" s="726"/>
      <c r="PBE270" s="726"/>
      <c r="PBF270" s="726"/>
      <c r="PBG270" s="726"/>
      <c r="PBH270" s="726"/>
      <c r="PBI270" s="726"/>
      <c r="PBJ270" s="726"/>
      <c r="PBK270" s="726"/>
      <c r="PBL270" s="726"/>
      <c r="PBM270" s="726"/>
      <c r="PBN270" s="726"/>
      <c r="PBO270" s="726"/>
      <c r="PBP270" s="726"/>
      <c r="PBQ270" s="726"/>
      <c r="PBR270" s="726"/>
      <c r="PBS270" s="726"/>
      <c r="PBT270" s="726"/>
      <c r="PBU270" s="726"/>
      <c r="PBV270" s="726"/>
      <c r="PBW270" s="726"/>
      <c r="PBX270" s="726"/>
      <c r="PBY270" s="726"/>
      <c r="PBZ270" s="726"/>
      <c r="PCA270" s="726"/>
      <c r="PCB270" s="726"/>
      <c r="PCC270" s="726"/>
      <c r="PCD270" s="726"/>
      <c r="PCE270" s="726"/>
      <c r="PCF270" s="726"/>
      <c r="PCG270" s="726"/>
      <c r="PCH270" s="726"/>
      <c r="PCI270" s="726"/>
      <c r="PCJ270" s="726"/>
      <c r="PCK270" s="726"/>
      <c r="PCL270" s="726"/>
      <c r="PCM270" s="726"/>
      <c r="PCN270" s="726"/>
      <c r="PCO270" s="726"/>
      <c r="PCP270" s="726"/>
      <c r="PCQ270" s="726"/>
      <c r="PCR270" s="726"/>
      <c r="PCS270" s="726"/>
      <c r="PCT270" s="726"/>
      <c r="PCU270" s="726"/>
      <c r="PCV270" s="726"/>
      <c r="PCW270" s="726"/>
      <c r="PCX270" s="726"/>
      <c r="PCY270" s="726"/>
      <c r="PCZ270" s="726"/>
      <c r="PDA270" s="726"/>
      <c r="PDB270" s="726"/>
      <c r="PDC270" s="726"/>
      <c r="PDD270" s="726"/>
      <c r="PDE270" s="726"/>
      <c r="PDF270" s="726"/>
      <c r="PDG270" s="726"/>
      <c r="PDH270" s="726"/>
      <c r="PDI270" s="726"/>
      <c r="PDJ270" s="726"/>
      <c r="PDK270" s="726"/>
      <c r="PDL270" s="726"/>
      <c r="PDM270" s="726"/>
      <c r="PDN270" s="726"/>
      <c r="PDO270" s="726"/>
      <c r="PDP270" s="726"/>
      <c r="PDQ270" s="726"/>
      <c r="PDR270" s="726"/>
      <c r="PDS270" s="726"/>
      <c r="PDT270" s="726"/>
      <c r="PDU270" s="726"/>
      <c r="PDV270" s="726"/>
      <c r="PDW270" s="726"/>
      <c r="PDX270" s="726"/>
      <c r="PDY270" s="726"/>
      <c r="PDZ270" s="726"/>
      <c r="PEA270" s="726"/>
      <c r="PEB270" s="726"/>
      <c r="PEC270" s="726"/>
      <c r="PED270" s="726"/>
      <c r="PEE270" s="726"/>
      <c r="PEF270" s="726"/>
      <c r="PEG270" s="726"/>
      <c r="PEH270" s="726"/>
      <c r="PEI270" s="726"/>
      <c r="PEJ270" s="726"/>
      <c r="PEK270" s="726"/>
      <c r="PEL270" s="726"/>
      <c r="PEM270" s="726"/>
      <c r="PEN270" s="726"/>
      <c r="PEO270" s="726"/>
      <c r="PEP270" s="726"/>
      <c r="PEQ270" s="726"/>
      <c r="PER270" s="726"/>
      <c r="PES270" s="726"/>
      <c r="PET270" s="726"/>
      <c r="PEU270" s="726"/>
      <c r="PEV270" s="726"/>
      <c r="PEW270" s="726"/>
      <c r="PEX270" s="726"/>
      <c r="PEY270" s="726"/>
      <c r="PEZ270" s="726"/>
      <c r="PFA270" s="726"/>
      <c r="PFB270" s="726"/>
      <c r="PFC270" s="726"/>
      <c r="PFD270" s="726"/>
      <c r="PFE270" s="726"/>
      <c r="PFF270" s="726"/>
      <c r="PFG270" s="726"/>
      <c r="PFH270" s="726"/>
      <c r="PFI270" s="726"/>
      <c r="PFJ270" s="726"/>
      <c r="PFK270" s="726"/>
      <c r="PFL270" s="726"/>
      <c r="PFM270" s="726"/>
      <c r="PFN270" s="726"/>
      <c r="PFO270" s="726"/>
      <c r="PFP270" s="726"/>
      <c r="PFQ270" s="726"/>
      <c r="PFR270" s="726"/>
      <c r="PFS270" s="726"/>
      <c r="PFT270" s="726"/>
      <c r="PFU270" s="726"/>
      <c r="PFV270" s="726"/>
      <c r="PFW270" s="726"/>
      <c r="PFX270" s="726"/>
      <c r="PFY270" s="726"/>
      <c r="PFZ270" s="726"/>
      <c r="PGA270" s="726"/>
      <c r="PGB270" s="726"/>
      <c r="PGC270" s="726"/>
      <c r="PGD270" s="726"/>
      <c r="PGE270" s="726"/>
      <c r="PGF270" s="726"/>
      <c r="PGG270" s="726"/>
      <c r="PGH270" s="726"/>
      <c r="PGI270" s="726"/>
      <c r="PGJ270" s="726"/>
      <c r="PGK270" s="726"/>
      <c r="PGL270" s="726"/>
      <c r="PGM270" s="726"/>
      <c r="PGN270" s="726"/>
      <c r="PGO270" s="726"/>
      <c r="PGP270" s="726"/>
      <c r="PGQ270" s="726"/>
      <c r="PGR270" s="726"/>
      <c r="PGS270" s="726"/>
      <c r="PGT270" s="726"/>
      <c r="PGU270" s="726"/>
      <c r="PGV270" s="726"/>
      <c r="PGW270" s="726"/>
      <c r="PGX270" s="726"/>
      <c r="PGY270" s="726"/>
      <c r="PGZ270" s="726"/>
      <c r="PHA270" s="726"/>
      <c r="PHB270" s="726"/>
      <c r="PHC270" s="726"/>
      <c r="PHD270" s="726"/>
      <c r="PHE270" s="726"/>
      <c r="PHF270" s="726"/>
      <c r="PHG270" s="726"/>
      <c r="PHH270" s="726"/>
      <c r="PHI270" s="726"/>
      <c r="PHJ270" s="726"/>
      <c r="PHK270" s="726"/>
      <c r="PHL270" s="726"/>
      <c r="PHM270" s="726"/>
      <c r="PHN270" s="726"/>
      <c r="PHO270" s="726"/>
      <c r="PHP270" s="726"/>
      <c r="PHQ270" s="726"/>
      <c r="PHR270" s="726"/>
      <c r="PHS270" s="726"/>
      <c r="PHT270" s="726"/>
      <c r="PHU270" s="726"/>
      <c r="PHV270" s="726"/>
      <c r="PHW270" s="726"/>
      <c r="PHX270" s="726"/>
      <c r="PHY270" s="726"/>
      <c r="PHZ270" s="726"/>
      <c r="PIA270" s="726"/>
      <c r="PIB270" s="726"/>
      <c r="PIC270" s="726"/>
      <c r="PID270" s="726"/>
      <c r="PIE270" s="726"/>
      <c r="PIF270" s="726"/>
      <c r="PIG270" s="726"/>
      <c r="PIH270" s="726"/>
      <c r="PII270" s="726"/>
      <c r="PIJ270" s="726"/>
      <c r="PIK270" s="726"/>
      <c r="PIL270" s="726"/>
      <c r="PIM270" s="726"/>
      <c r="PIN270" s="726"/>
      <c r="PIO270" s="726"/>
      <c r="PIP270" s="726"/>
      <c r="PIQ270" s="726"/>
      <c r="PIR270" s="726"/>
      <c r="PIS270" s="726"/>
      <c r="PIT270" s="726"/>
      <c r="PIU270" s="726"/>
      <c r="PIV270" s="726"/>
      <c r="PIW270" s="726"/>
      <c r="PIX270" s="726"/>
      <c r="PIY270" s="726"/>
      <c r="PIZ270" s="726"/>
      <c r="PJA270" s="726"/>
      <c r="PJB270" s="726"/>
      <c r="PJC270" s="726"/>
      <c r="PJD270" s="726"/>
      <c r="PJE270" s="726"/>
      <c r="PJF270" s="726"/>
      <c r="PJG270" s="726"/>
      <c r="PJH270" s="726"/>
      <c r="PJI270" s="726"/>
      <c r="PJJ270" s="726"/>
      <c r="PJK270" s="726"/>
      <c r="PJL270" s="726"/>
      <c r="PJM270" s="726"/>
      <c r="PJN270" s="726"/>
      <c r="PJO270" s="726"/>
      <c r="PJP270" s="726"/>
      <c r="PJQ270" s="726"/>
      <c r="PJR270" s="726"/>
      <c r="PJS270" s="726"/>
      <c r="PJT270" s="726"/>
      <c r="PJU270" s="726"/>
      <c r="PJV270" s="726"/>
      <c r="PJW270" s="726"/>
      <c r="PJX270" s="726"/>
      <c r="PJY270" s="726"/>
      <c r="PJZ270" s="726"/>
      <c r="PKA270" s="726"/>
      <c r="PKB270" s="726"/>
      <c r="PKC270" s="726"/>
      <c r="PKD270" s="726"/>
      <c r="PKE270" s="726"/>
      <c r="PKF270" s="726"/>
      <c r="PKG270" s="726"/>
      <c r="PKH270" s="726"/>
      <c r="PKI270" s="726"/>
      <c r="PKJ270" s="726"/>
      <c r="PKK270" s="726"/>
      <c r="PKL270" s="726"/>
      <c r="PKM270" s="726"/>
      <c r="PKN270" s="726"/>
      <c r="PKO270" s="726"/>
      <c r="PKP270" s="726"/>
      <c r="PKQ270" s="726"/>
      <c r="PKR270" s="726"/>
      <c r="PKS270" s="726"/>
      <c r="PKT270" s="726"/>
      <c r="PKU270" s="726"/>
      <c r="PKV270" s="726"/>
      <c r="PKW270" s="726"/>
      <c r="PKX270" s="726"/>
      <c r="PKY270" s="726"/>
      <c r="PKZ270" s="726"/>
      <c r="PLA270" s="726"/>
      <c r="PLB270" s="726"/>
      <c r="PLC270" s="726"/>
      <c r="PLD270" s="726"/>
      <c r="PLE270" s="726"/>
      <c r="PLF270" s="726"/>
      <c r="PLG270" s="726"/>
      <c r="PLH270" s="726"/>
      <c r="PLI270" s="726"/>
      <c r="PLJ270" s="726"/>
      <c r="PLK270" s="726"/>
      <c r="PLL270" s="726"/>
      <c r="PLM270" s="726"/>
      <c r="PLN270" s="726"/>
      <c r="PLO270" s="726"/>
      <c r="PLP270" s="726"/>
      <c r="PLQ270" s="726"/>
      <c r="PLR270" s="726"/>
      <c r="PLS270" s="726"/>
      <c r="PLT270" s="726"/>
      <c r="PLU270" s="726"/>
      <c r="PLV270" s="726"/>
      <c r="PLW270" s="726"/>
      <c r="PLX270" s="726"/>
      <c r="PLY270" s="726"/>
      <c r="PLZ270" s="726"/>
      <c r="PMA270" s="726"/>
      <c r="PMB270" s="726"/>
      <c r="PMC270" s="726"/>
      <c r="PMD270" s="726"/>
      <c r="PME270" s="726"/>
      <c r="PMF270" s="726"/>
      <c r="PMG270" s="726"/>
      <c r="PMH270" s="726"/>
      <c r="PMI270" s="726"/>
      <c r="PMJ270" s="726"/>
      <c r="PMK270" s="726"/>
      <c r="PML270" s="726"/>
      <c r="PMM270" s="726"/>
      <c r="PMN270" s="726"/>
      <c r="PMO270" s="726"/>
      <c r="PMP270" s="726"/>
      <c r="PMQ270" s="726"/>
      <c r="PMR270" s="726"/>
      <c r="PMS270" s="726"/>
      <c r="PMT270" s="726"/>
      <c r="PMU270" s="726"/>
      <c r="PMV270" s="726"/>
      <c r="PMW270" s="726"/>
      <c r="PMX270" s="726"/>
      <c r="PMY270" s="726"/>
      <c r="PMZ270" s="726"/>
      <c r="PNA270" s="726"/>
      <c r="PNB270" s="726"/>
      <c r="PNC270" s="726"/>
      <c r="PND270" s="726"/>
      <c r="PNE270" s="726"/>
      <c r="PNF270" s="726"/>
      <c r="PNG270" s="726"/>
      <c r="PNH270" s="726"/>
      <c r="PNI270" s="726"/>
      <c r="PNJ270" s="726"/>
      <c r="PNK270" s="726"/>
      <c r="PNL270" s="726"/>
      <c r="PNM270" s="726"/>
      <c r="PNN270" s="726"/>
      <c r="PNO270" s="726"/>
      <c r="PNP270" s="726"/>
      <c r="PNQ270" s="726"/>
      <c r="PNR270" s="726"/>
      <c r="PNS270" s="726"/>
      <c r="PNT270" s="726"/>
      <c r="PNU270" s="726"/>
      <c r="PNV270" s="726"/>
      <c r="PNW270" s="726"/>
      <c r="PNX270" s="726"/>
      <c r="PNY270" s="726"/>
      <c r="PNZ270" s="726"/>
      <c r="POA270" s="726"/>
      <c r="POB270" s="726"/>
      <c r="POC270" s="726"/>
      <c r="POD270" s="726"/>
      <c r="POE270" s="726"/>
      <c r="POF270" s="726"/>
      <c r="POG270" s="726"/>
      <c r="POH270" s="726"/>
      <c r="POI270" s="726"/>
      <c r="POJ270" s="726"/>
      <c r="POK270" s="726"/>
      <c r="POL270" s="726"/>
      <c r="POM270" s="726"/>
      <c r="PON270" s="726"/>
      <c r="POO270" s="726"/>
      <c r="POP270" s="726"/>
      <c r="POQ270" s="726"/>
      <c r="POR270" s="726"/>
      <c r="POS270" s="726"/>
      <c r="POT270" s="726"/>
      <c r="POU270" s="726"/>
      <c r="POV270" s="726"/>
      <c r="POW270" s="726"/>
      <c r="POX270" s="726"/>
      <c r="POY270" s="726"/>
      <c r="POZ270" s="726"/>
      <c r="PPA270" s="726"/>
      <c r="PPB270" s="726"/>
      <c r="PPC270" s="726"/>
      <c r="PPD270" s="726"/>
      <c r="PPE270" s="726"/>
      <c r="PPF270" s="726"/>
      <c r="PPG270" s="726"/>
      <c r="PPH270" s="726"/>
      <c r="PPI270" s="726"/>
      <c r="PPJ270" s="726"/>
      <c r="PPK270" s="726"/>
      <c r="PPL270" s="726"/>
      <c r="PPM270" s="726"/>
      <c r="PPN270" s="726"/>
      <c r="PPO270" s="726"/>
      <c r="PPP270" s="726"/>
      <c r="PPQ270" s="726"/>
      <c r="PPR270" s="726"/>
      <c r="PPS270" s="726"/>
      <c r="PPT270" s="726"/>
      <c r="PPU270" s="726"/>
      <c r="PPV270" s="726"/>
      <c r="PPW270" s="726"/>
      <c r="PPX270" s="726"/>
      <c r="PPY270" s="726"/>
      <c r="PPZ270" s="726"/>
      <c r="PQA270" s="726"/>
      <c r="PQB270" s="726"/>
      <c r="PQC270" s="726"/>
      <c r="PQD270" s="726"/>
      <c r="PQE270" s="726"/>
      <c r="PQF270" s="726"/>
      <c r="PQG270" s="726"/>
      <c r="PQH270" s="726"/>
      <c r="PQI270" s="726"/>
      <c r="PQJ270" s="726"/>
      <c r="PQK270" s="726"/>
      <c r="PQL270" s="726"/>
      <c r="PQM270" s="726"/>
      <c r="PQN270" s="726"/>
      <c r="PQO270" s="726"/>
      <c r="PQP270" s="726"/>
      <c r="PQQ270" s="726"/>
      <c r="PQR270" s="726"/>
      <c r="PQS270" s="726"/>
      <c r="PQT270" s="726"/>
      <c r="PQU270" s="726"/>
      <c r="PQV270" s="726"/>
      <c r="PQW270" s="726"/>
      <c r="PQX270" s="726"/>
      <c r="PQY270" s="726"/>
      <c r="PQZ270" s="726"/>
      <c r="PRA270" s="726"/>
      <c r="PRB270" s="726"/>
      <c r="PRC270" s="726"/>
      <c r="PRD270" s="726"/>
      <c r="PRE270" s="726"/>
      <c r="PRF270" s="726"/>
      <c r="PRG270" s="726"/>
      <c r="PRH270" s="726"/>
      <c r="PRI270" s="726"/>
      <c r="PRJ270" s="726"/>
      <c r="PRK270" s="726"/>
      <c r="PRL270" s="726"/>
      <c r="PRM270" s="726"/>
      <c r="PRN270" s="726"/>
      <c r="PRO270" s="726"/>
      <c r="PRP270" s="726"/>
      <c r="PRQ270" s="726"/>
      <c r="PRR270" s="726"/>
      <c r="PRS270" s="726"/>
      <c r="PRT270" s="726"/>
      <c r="PRU270" s="726"/>
      <c r="PRV270" s="726"/>
      <c r="PRW270" s="726"/>
      <c r="PRX270" s="726"/>
      <c r="PRY270" s="726"/>
      <c r="PRZ270" s="726"/>
      <c r="PSA270" s="726"/>
      <c r="PSB270" s="726"/>
      <c r="PSC270" s="726"/>
      <c r="PSD270" s="726"/>
      <c r="PSE270" s="726"/>
      <c r="PSF270" s="726"/>
      <c r="PSG270" s="726"/>
      <c r="PSH270" s="726"/>
      <c r="PSI270" s="726"/>
      <c r="PSJ270" s="726"/>
      <c r="PSK270" s="726"/>
      <c r="PSL270" s="726"/>
      <c r="PSM270" s="726"/>
      <c r="PSN270" s="726"/>
      <c r="PSO270" s="726"/>
      <c r="PSP270" s="726"/>
      <c r="PSQ270" s="726"/>
      <c r="PSR270" s="726"/>
      <c r="PSS270" s="726"/>
      <c r="PST270" s="726"/>
      <c r="PSU270" s="726"/>
      <c r="PSV270" s="726"/>
      <c r="PSW270" s="726"/>
      <c r="PSX270" s="726"/>
      <c r="PSY270" s="726"/>
      <c r="PSZ270" s="726"/>
      <c r="PTA270" s="726"/>
      <c r="PTB270" s="726"/>
      <c r="PTC270" s="726"/>
      <c r="PTD270" s="726"/>
      <c r="PTE270" s="726"/>
      <c r="PTF270" s="726"/>
      <c r="PTG270" s="726"/>
      <c r="PTH270" s="726"/>
      <c r="PTI270" s="726"/>
      <c r="PTJ270" s="726"/>
      <c r="PTK270" s="726"/>
      <c r="PTL270" s="726"/>
      <c r="PTM270" s="726"/>
      <c r="PTN270" s="726"/>
      <c r="PTO270" s="726"/>
      <c r="PTP270" s="726"/>
      <c r="PTQ270" s="726"/>
      <c r="PTR270" s="726"/>
      <c r="PTS270" s="726"/>
      <c r="PTT270" s="726"/>
      <c r="PTU270" s="726"/>
      <c r="PTV270" s="726"/>
      <c r="PTW270" s="726"/>
      <c r="PTX270" s="726"/>
      <c r="PTY270" s="726"/>
      <c r="PTZ270" s="726"/>
      <c r="PUA270" s="726"/>
      <c r="PUB270" s="726"/>
      <c r="PUC270" s="726"/>
      <c r="PUD270" s="726"/>
      <c r="PUE270" s="726"/>
      <c r="PUF270" s="726"/>
      <c r="PUG270" s="726"/>
      <c r="PUH270" s="726"/>
      <c r="PUI270" s="726"/>
      <c r="PUJ270" s="726"/>
      <c r="PUK270" s="726"/>
      <c r="PUL270" s="726"/>
      <c r="PUM270" s="726"/>
      <c r="PUN270" s="726"/>
      <c r="PUO270" s="726"/>
      <c r="PUP270" s="726"/>
      <c r="PUQ270" s="726"/>
      <c r="PUR270" s="726"/>
      <c r="PUS270" s="726"/>
      <c r="PUT270" s="726"/>
      <c r="PUU270" s="726"/>
      <c r="PUV270" s="726"/>
      <c r="PUW270" s="726"/>
      <c r="PUX270" s="726"/>
      <c r="PUY270" s="726"/>
      <c r="PUZ270" s="726"/>
      <c r="PVA270" s="726"/>
      <c r="PVB270" s="726"/>
      <c r="PVC270" s="726"/>
      <c r="PVD270" s="726"/>
      <c r="PVE270" s="726"/>
      <c r="PVF270" s="726"/>
      <c r="PVG270" s="726"/>
      <c r="PVH270" s="726"/>
      <c r="PVI270" s="726"/>
      <c r="PVJ270" s="726"/>
      <c r="PVK270" s="726"/>
      <c r="PVL270" s="726"/>
      <c r="PVM270" s="726"/>
      <c r="PVN270" s="726"/>
      <c r="PVO270" s="726"/>
      <c r="PVP270" s="726"/>
      <c r="PVQ270" s="726"/>
      <c r="PVR270" s="726"/>
      <c r="PVS270" s="726"/>
      <c r="PVT270" s="726"/>
      <c r="PVU270" s="726"/>
      <c r="PVV270" s="726"/>
      <c r="PVW270" s="726"/>
      <c r="PVX270" s="726"/>
      <c r="PVY270" s="726"/>
      <c r="PVZ270" s="726"/>
      <c r="PWA270" s="726"/>
      <c r="PWB270" s="726"/>
      <c r="PWC270" s="726"/>
      <c r="PWD270" s="726"/>
      <c r="PWE270" s="726"/>
      <c r="PWF270" s="726"/>
      <c r="PWG270" s="726"/>
      <c r="PWH270" s="726"/>
      <c r="PWI270" s="726"/>
      <c r="PWJ270" s="726"/>
      <c r="PWK270" s="726"/>
      <c r="PWL270" s="726"/>
      <c r="PWM270" s="726"/>
      <c r="PWN270" s="726"/>
      <c r="PWO270" s="726"/>
      <c r="PWP270" s="726"/>
      <c r="PWQ270" s="726"/>
      <c r="PWR270" s="726"/>
      <c r="PWS270" s="726"/>
      <c r="PWT270" s="726"/>
      <c r="PWU270" s="726"/>
      <c r="PWV270" s="726"/>
      <c r="PWW270" s="726"/>
      <c r="PWX270" s="726"/>
      <c r="PWY270" s="726"/>
      <c r="PWZ270" s="726"/>
      <c r="PXA270" s="726"/>
      <c r="PXB270" s="726"/>
      <c r="PXC270" s="726"/>
      <c r="PXD270" s="726"/>
      <c r="PXE270" s="726"/>
      <c r="PXF270" s="726"/>
      <c r="PXG270" s="726"/>
      <c r="PXH270" s="726"/>
      <c r="PXI270" s="726"/>
      <c r="PXJ270" s="726"/>
      <c r="PXK270" s="726"/>
      <c r="PXL270" s="726"/>
      <c r="PXM270" s="726"/>
      <c r="PXN270" s="726"/>
      <c r="PXO270" s="726"/>
      <c r="PXP270" s="726"/>
      <c r="PXQ270" s="726"/>
      <c r="PXR270" s="726"/>
      <c r="PXS270" s="726"/>
      <c r="PXT270" s="726"/>
      <c r="PXU270" s="726"/>
      <c r="PXV270" s="726"/>
      <c r="PXW270" s="726"/>
      <c r="PXX270" s="726"/>
      <c r="PXY270" s="726"/>
      <c r="PXZ270" s="726"/>
      <c r="PYA270" s="726"/>
      <c r="PYB270" s="726"/>
      <c r="PYC270" s="726"/>
      <c r="PYD270" s="726"/>
      <c r="PYE270" s="726"/>
      <c r="PYF270" s="726"/>
      <c r="PYG270" s="726"/>
      <c r="PYH270" s="726"/>
      <c r="PYI270" s="726"/>
      <c r="PYJ270" s="726"/>
      <c r="PYK270" s="726"/>
      <c r="PYL270" s="726"/>
      <c r="PYM270" s="726"/>
      <c r="PYN270" s="726"/>
      <c r="PYO270" s="726"/>
      <c r="PYP270" s="726"/>
      <c r="PYQ270" s="726"/>
      <c r="PYR270" s="726"/>
      <c r="PYS270" s="726"/>
      <c r="PYT270" s="726"/>
      <c r="PYU270" s="726"/>
      <c r="PYV270" s="726"/>
      <c r="PYW270" s="726"/>
      <c r="PYX270" s="726"/>
      <c r="PYY270" s="726"/>
      <c r="PYZ270" s="726"/>
      <c r="PZA270" s="726"/>
      <c r="PZB270" s="726"/>
      <c r="PZC270" s="726"/>
      <c r="PZD270" s="726"/>
      <c r="PZE270" s="726"/>
      <c r="PZF270" s="726"/>
      <c r="PZG270" s="726"/>
      <c r="PZH270" s="726"/>
      <c r="PZI270" s="726"/>
      <c r="PZJ270" s="726"/>
      <c r="PZK270" s="726"/>
      <c r="PZL270" s="726"/>
      <c r="PZM270" s="726"/>
      <c r="PZN270" s="726"/>
      <c r="PZO270" s="726"/>
      <c r="PZP270" s="726"/>
      <c r="PZQ270" s="726"/>
      <c r="PZR270" s="726"/>
      <c r="PZS270" s="726"/>
      <c r="PZT270" s="726"/>
      <c r="PZU270" s="726"/>
      <c r="PZV270" s="726"/>
      <c r="PZW270" s="726"/>
      <c r="PZX270" s="726"/>
      <c r="PZY270" s="726"/>
      <c r="PZZ270" s="726"/>
      <c r="QAA270" s="726"/>
      <c r="QAB270" s="726"/>
      <c r="QAC270" s="726"/>
      <c r="QAD270" s="726"/>
      <c r="QAE270" s="726"/>
      <c r="QAF270" s="726"/>
      <c r="QAG270" s="726"/>
      <c r="QAH270" s="726"/>
      <c r="QAI270" s="726"/>
      <c r="QAJ270" s="726"/>
      <c r="QAK270" s="726"/>
      <c r="QAL270" s="726"/>
      <c r="QAM270" s="726"/>
      <c r="QAN270" s="726"/>
      <c r="QAO270" s="726"/>
      <c r="QAP270" s="726"/>
      <c r="QAQ270" s="726"/>
      <c r="QAR270" s="726"/>
      <c r="QAS270" s="726"/>
      <c r="QAT270" s="726"/>
      <c r="QAU270" s="726"/>
      <c r="QAV270" s="726"/>
      <c r="QAW270" s="726"/>
      <c r="QAX270" s="726"/>
      <c r="QAY270" s="726"/>
      <c r="QAZ270" s="726"/>
      <c r="QBA270" s="726"/>
      <c r="QBB270" s="726"/>
      <c r="QBC270" s="726"/>
      <c r="QBD270" s="726"/>
      <c r="QBE270" s="726"/>
      <c r="QBF270" s="726"/>
      <c r="QBG270" s="726"/>
      <c r="QBH270" s="726"/>
      <c r="QBI270" s="726"/>
      <c r="QBJ270" s="726"/>
      <c r="QBK270" s="726"/>
      <c r="QBL270" s="726"/>
      <c r="QBM270" s="726"/>
      <c r="QBN270" s="726"/>
      <c r="QBO270" s="726"/>
      <c r="QBP270" s="726"/>
      <c r="QBQ270" s="726"/>
      <c r="QBR270" s="726"/>
      <c r="QBS270" s="726"/>
      <c r="QBT270" s="726"/>
      <c r="QBU270" s="726"/>
      <c r="QBV270" s="726"/>
      <c r="QBW270" s="726"/>
      <c r="QBX270" s="726"/>
      <c r="QBY270" s="726"/>
      <c r="QBZ270" s="726"/>
      <c r="QCA270" s="726"/>
      <c r="QCB270" s="726"/>
      <c r="QCC270" s="726"/>
      <c r="QCD270" s="726"/>
      <c r="QCE270" s="726"/>
      <c r="QCF270" s="726"/>
      <c r="QCG270" s="726"/>
      <c r="QCH270" s="726"/>
      <c r="QCI270" s="726"/>
      <c r="QCJ270" s="726"/>
      <c r="QCK270" s="726"/>
      <c r="QCL270" s="726"/>
      <c r="QCM270" s="726"/>
      <c r="QCN270" s="726"/>
      <c r="QCO270" s="726"/>
      <c r="QCP270" s="726"/>
      <c r="QCQ270" s="726"/>
      <c r="QCR270" s="726"/>
      <c r="QCS270" s="726"/>
      <c r="QCT270" s="726"/>
      <c r="QCU270" s="726"/>
      <c r="QCV270" s="726"/>
      <c r="QCW270" s="726"/>
      <c r="QCX270" s="726"/>
      <c r="QCY270" s="726"/>
      <c r="QCZ270" s="726"/>
      <c r="QDA270" s="726"/>
      <c r="QDB270" s="726"/>
      <c r="QDC270" s="726"/>
      <c r="QDD270" s="726"/>
      <c r="QDE270" s="726"/>
      <c r="QDF270" s="726"/>
      <c r="QDG270" s="726"/>
      <c r="QDH270" s="726"/>
      <c r="QDI270" s="726"/>
      <c r="QDJ270" s="726"/>
      <c r="QDK270" s="726"/>
      <c r="QDL270" s="726"/>
      <c r="QDM270" s="726"/>
      <c r="QDN270" s="726"/>
      <c r="QDO270" s="726"/>
      <c r="QDP270" s="726"/>
      <c r="QDQ270" s="726"/>
      <c r="QDR270" s="726"/>
      <c r="QDS270" s="726"/>
      <c r="QDT270" s="726"/>
      <c r="QDU270" s="726"/>
      <c r="QDV270" s="726"/>
      <c r="QDW270" s="726"/>
      <c r="QDX270" s="726"/>
      <c r="QDY270" s="726"/>
      <c r="QDZ270" s="726"/>
      <c r="QEA270" s="726"/>
      <c r="QEB270" s="726"/>
      <c r="QEC270" s="726"/>
      <c r="QED270" s="726"/>
      <c r="QEE270" s="726"/>
      <c r="QEF270" s="726"/>
      <c r="QEG270" s="726"/>
      <c r="QEH270" s="726"/>
      <c r="QEI270" s="726"/>
      <c r="QEJ270" s="726"/>
      <c r="QEK270" s="726"/>
      <c r="QEL270" s="726"/>
      <c r="QEM270" s="726"/>
      <c r="QEN270" s="726"/>
      <c r="QEO270" s="726"/>
      <c r="QEP270" s="726"/>
      <c r="QEQ270" s="726"/>
      <c r="QER270" s="726"/>
      <c r="QES270" s="726"/>
      <c r="QET270" s="726"/>
      <c r="QEU270" s="726"/>
      <c r="QEV270" s="726"/>
      <c r="QEW270" s="726"/>
      <c r="QEX270" s="726"/>
      <c r="QEY270" s="726"/>
      <c r="QEZ270" s="726"/>
      <c r="QFA270" s="726"/>
      <c r="QFB270" s="726"/>
      <c r="QFC270" s="726"/>
      <c r="QFD270" s="726"/>
      <c r="QFE270" s="726"/>
      <c r="QFF270" s="726"/>
      <c r="QFG270" s="726"/>
      <c r="QFH270" s="726"/>
      <c r="QFI270" s="726"/>
      <c r="QFJ270" s="726"/>
      <c r="QFK270" s="726"/>
      <c r="QFL270" s="726"/>
      <c r="QFM270" s="726"/>
      <c r="QFN270" s="726"/>
      <c r="QFO270" s="726"/>
      <c r="QFP270" s="726"/>
      <c r="QFQ270" s="726"/>
      <c r="QFR270" s="726"/>
      <c r="QFS270" s="726"/>
      <c r="QFT270" s="726"/>
      <c r="QFU270" s="726"/>
      <c r="QFV270" s="726"/>
      <c r="QFW270" s="726"/>
      <c r="QFX270" s="726"/>
      <c r="QFY270" s="726"/>
      <c r="QFZ270" s="726"/>
      <c r="QGA270" s="726"/>
      <c r="QGB270" s="726"/>
      <c r="QGC270" s="726"/>
      <c r="QGD270" s="726"/>
      <c r="QGE270" s="726"/>
      <c r="QGF270" s="726"/>
      <c r="QGG270" s="726"/>
      <c r="QGH270" s="726"/>
      <c r="QGI270" s="726"/>
      <c r="QGJ270" s="726"/>
      <c r="QGK270" s="726"/>
      <c r="QGL270" s="726"/>
      <c r="QGM270" s="726"/>
      <c r="QGN270" s="726"/>
      <c r="QGO270" s="726"/>
      <c r="QGP270" s="726"/>
      <c r="QGQ270" s="726"/>
      <c r="QGR270" s="726"/>
      <c r="QGS270" s="726"/>
      <c r="QGT270" s="726"/>
      <c r="QGU270" s="726"/>
      <c r="QGV270" s="726"/>
      <c r="QGW270" s="726"/>
      <c r="QGX270" s="726"/>
      <c r="QGY270" s="726"/>
      <c r="QGZ270" s="726"/>
      <c r="QHA270" s="726"/>
      <c r="QHB270" s="726"/>
      <c r="QHC270" s="726"/>
      <c r="QHD270" s="726"/>
      <c r="QHE270" s="726"/>
      <c r="QHF270" s="726"/>
      <c r="QHG270" s="726"/>
      <c r="QHH270" s="726"/>
      <c r="QHI270" s="726"/>
      <c r="QHJ270" s="726"/>
      <c r="QHK270" s="726"/>
      <c r="QHL270" s="726"/>
      <c r="QHM270" s="726"/>
      <c r="QHN270" s="726"/>
      <c r="QHO270" s="726"/>
      <c r="QHP270" s="726"/>
      <c r="QHQ270" s="726"/>
      <c r="QHR270" s="726"/>
      <c r="QHS270" s="726"/>
      <c r="QHT270" s="726"/>
      <c r="QHU270" s="726"/>
      <c r="QHV270" s="726"/>
      <c r="QHW270" s="726"/>
      <c r="QHX270" s="726"/>
      <c r="QHY270" s="726"/>
      <c r="QHZ270" s="726"/>
      <c r="QIA270" s="726"/>
      <c r="QIB270" s="726"/>
      <c r="QIC270" s="726"/>
      <c r="QID270" s="726"/>
      <c r="QIE270" s="726"/>
      <c r="QIF270" s="726"/>
      <c r="QIG270" s="726"/>
      <c r="QIH270" s="726"/>
      <c r="QII270" s="726"/>
      <c r="QIJ270" s="726"/>
      <c r="QIK270" s="726"/>
      <c r="QIL270" s="726"/>
      <c r="QIM270" s="726"/>
      <c r="QIN270" s="726"/>
      <c r="QIO270" s="726"/>
      <c r="QIP270" s="726"/>
      <c r="QIQ270" s="726"/>
      <c r="QIR270" s="726"/>
      <c r="QIS270" s="726"/>
      <c r="QIT270" s="726"/>
      <c r="QIU270" s="726"/>
      <c r="QIV270" s="726"/>
      <c r="QIW270" s="726"/>
      <c r="QIX270" s="726"/>
      <c r="QIY270" s="726"/>
      <c r="QIZ270" s="726"/>
      <c r="QJA270" s="726"/>
      <c r="QJB270" s="726"/>
      <c r="QJC270" s="726"/>
      <c r="QJD270" s="726"/>
      <c r="QJE270" s="726"/>
      <c r="QJF270" s="726"/>
      <c r="QJG270" s="726"/>
      <c r="QJH270" s="726"/>
      <c r="QJI270" s="726"/>
      <c r="QJJ270" s="726"/>
      <c r="QJK270" s="726"/>
      <c r="QJL270" s="726"/>
      <c r="QJM270" s="726"/>
      <c r="QJN270" s="726"/>
      <c r="QJO270" s="726"/>
      <c r="QJP270" s="726"/>
      <c r="QJQ270" s="726"/>
      <c r="QJR270" s="726"/>
      <c r="QJS270" s="726"/>
      <c r="QJT270" s="726"/>
      <c r="QJU270" s="726"/>
      <c r="QJV270" s="726"/>
      <c r="QJW270" s="726"/>
      <c r="QJX270" s="726"/>
      <c r="QJY270" s="726"/>
      <c r="QJZ270" s="726"/>
      <c r="QKA270" s="726"/>
      <c r="QKB270" s="726"/>
      <c r="QKC270" s="726"/>
      <c r="QKD270" s="726"/>
      <c r="QKE270" s="726"/>
      <c r="QKF270" s="726"/>
      <c r="QKG270" s="726"/>
      <c r="QKH270" s="726"/>
      <c r="QKI270" s="726"/>
      <c r="QKJ270" s="726"/>
      <c r="QKK270" s="726"/>
      <c r="QKL270" s="726"/>
      <c r="QKM270" s="726"/>
      <c r="QKN270" s="726"/>
      <c r="QKO270" s="726"/>
      <c r="QKP270" s="726"/>
      <c r="QKQ270" s="726"/>
      <c r="QKR270" s="726"/>
      <c r="QKS270" s="726"/>
      <c r="QKT270" s="726"/>
      <c r="QKU270" s="726"/>
      <c r="QKV270" s="726"/>
      <c r="QKW270" s="726"/>
      <c r="QKX270" s="726"/>
      <c r="QKY270" s="726"/>
      <c r="QKZ270" s="726"/>
      <c r="QLA270" s="726"/>
      <c r="QLB270" s="726"/>
      <c r="QLC270" s="726"/>
      <c r="QLD270" s="726"/>
      <c r="QLE270" s="726"/>
      <c r="QLF270" s="726"/>
      <c r="QLG270" s="726"/>
      <c r="QLH270" s="726"/>
      <c r="QLI270" s="726"/>
      <c r="QLJ270" s="726"/>
      <c r="QLK270" s="726"/>
      <c r="QLL270" s="726"/>
      <c r="QLM270" s="726"/>
      <c r="QLN270" s="726"/>
      <c r="QLO270" s="726"/>
      <c r="QLP270" s="726"/>
      <c r="QLQ270" s="726"/>
      <c r="QLR270" s="726"/>
      <c r="QLS270" s="726"/>
      <c r="QLT270" s="726"/>
      <c r="QLU270" s="726"/>
      <c r="QLV270" s="726"/>
      <c r="QLW270" s="726"/>
      <c r="QLX270" s="726"/>
      <c r="QLY270" s="726"/>
      <c r="QLZ270" s="726"/>
      <c r="QMA270" s="726"/>
      <c r="QMB270" s="726"/>
      <c r="QMC270" s="726"/>
      <c r="QMD270" s="726"/>
      <c r="QME270" s="726"/>
      <c r="QMF270" s="726"/>
      <c r="QMG270" s="726"/>
      <c r="QMH270" s="726"/>
      <c r="QMI270" s="726"/>
      <c r="QMJ270" s="726"/>
      <c r="QMK270" s="726"/>
      <c r="QML270" s="726"/>
      <c r="QMM270" s="726"/>
      <c r="QMN270" s="726"/>
      <c r="QMO270" s="726"/>
      <c r="QMP270" s="726"/>
      <c r="QMQ270" s="726"/>
      <c r="QMR270" s="726"/>
      <c r="QMS270" s="726"/>
      <c r="QMT270" s="726"/>
      <c r="QMU270" s="726"/>
      <c r="QMV270" s="726"/>
      <c r="QMW270" s="726"/>
      <c r="QMX270" s="726"/>
      <c r="QMY270" s="726"/>
      <c r="QMZ270" s="726"/>
      <c r="QNA270" s="726"/>
      <c r="QNB270" s="726"/>
      <c r="QNC270" s="726"/>
      <c r="QND270" s="726"/>
      <c r="QNE270" s="726"/>
      <c r="QNF270" s="726"/>
      <c r="QNG270" s="726"/>
      <c r="QNH270" s="726"/>
      <c r="QNI270" s="726"/>
      <c r="QNJ270" s="726"/>
      <c r="QNK270" s="726"/>
      <c r="QNL270" s="726"/>
      <c r="QNM270" s="726"/>
      <c r="QNN270" s="726"/>
      <c r="QNO270" s="726"/>
      <c r="QNP270" s="726"/>
      <c r="QNQ270" s="726"/>
      <c r="QNR270" s="726"/>
      <c r="QNS270" s="726"/>
      <c r="QNT270" s="726"/>
      <c r="QNU270" s="726"/>
      <c r="QNV270" s="726"/>
      <c r="QNW270" s="726"/>
      <c r="QNX270" s="726"/>
      <c r="QNY270" s="726"/>
      <c r="QNZ270" s="726"/>
      <c r="QOA270" s="726"/>
      <c r="QOB270" s="726"/>
      <c r="QOC270" s="726"/>
      <c r="QOD270" s="726"/>
      <c r="QOE270" s="726"/>
      <c r="QOF270" s="726"/>
      <c r="QOG270" s="726"/>
      <c r="QOH270" s="726"/>
      <c r="QOI270" s="726"/>
      <c r="QOJ270" s="726"/>
      <c r="QOK270" s="726"/>
      <c r="QOL270" s="726"/>
      <c r="QOM270" s="726"/>
      <c r="QON270" s="726"/>
      <c r="QOO270" s="726"/>
      <c r="QOP270" s="726"/>
      <c r="QOQ270" s="726"/>
      <c r="QOR270" s="726"/>
      <c r="QOS270" s="726"/>
      <c r="QOT270" s="726"/>
      <c r="QOU270" s="726"/>
      <c r="QOV270" s="726"/>
      <c r="QOW270" s="726"/>
      <c r="QOX270" s="726"/>
      <c r="QOY270" s="726"/>
      <c r="QOZ270" s="726"/>
      <c r="QPA270" s="726"/>
      <c r="QPB270" s="726"/>
      <c r="QPC270" s="726"/>
      <c r="QPD270" s="726"/>
      <c r="QPE270" s="726"/>
      <c r="QPF270" s="726"/>
      <c r="QPG270" s="726"/>
      <c r="QPH270" s="726"/>
      <c r="QPI270" s="726"/>
      <c r="QPJ270" s="726"/>
      <c r="QPK270" s="726"/>
      <c r="QPL270" s="726"/>
      <c r="QPM270" s="726"/>
      <c r="QPN270" s="726"/>
      <c r="QPO270" s="726"/>
      <c r="QPP270" s="726"/>
      <c r="QPQ270" s="726"/>
      <c r="QPR270" s="726"/>
      <c r="QPS270" s="726"/>
      <c r="QPT270" s="726"/>
      <c r="QPU270" s="726"/>
      <c r="QPV270" s="726"/>
      <c r="QPW270" s="726"/>
      <c r="QPX270" s="726"/>
      <c r="QPY270" s="726"/>
      <c r="QPZ270" s="726"/>
      <c r="QQA270" s="726"/>
      <c r="QQB270" s="726"/>
      <c r="QQC270" s="726"/>
      <c r="QQD270" s="726"/>
      <c r="QQE270" s="726"/>
      <c r="QQF270" s="726"/>
      <c r="QQG270" s="726"/>
      <c r="QQH270" s="726"/>
      <c r="QQI270" s="726"/>
      <c r="QQJ270" s="726"/>
      <c r="QQK270" s="726"/>
      <c r="QQL270" s="726"/>
      <c r="QQM270" s="726"/>
      <c r="QQN270" s="726"/>
      <c r="QQO270" s="726"/>
      <c r="QQP270" s="726"/>
      <c r="QQQ270" s="726"/>
      <c r="QQR270" s="726"/>
      <c r="QQS270" s="726"/>
      <c r="QQT270" s="726"/>
      <c r="QQU270" s="726"/>
      <c r="QQV270" s="726"/>
      <c r="QQW270" s="726"/>
      <c r="QQX270" s="726"/>
      <c r="QQY270" s="726"/>
      <c r="QQZ270" s="726"/>
      <c r="QRA270" s="726"/>
      <c r="QRB270" s="726"/>
      <c r="QRC270" s="726"/>
      <c r="QRD270" s="726"/>
      <c r="QRE270" s="726"/>
      <c r="QRF270" s="726"/>
      <c r="QRG270" s="726"/>
      <c r="QRH270" s="726"/>
      <c r="QRI270" s="726"/>
      <c r="QRJ270" s="726"/>
      <c r="QRK270" s="726"/>
      <c r="QRL270" s="726"/>
      <c r="QRM270" s="726"/>
      <c r="QRN270" s="726"/>
      <c r="QRO270" s="726"/>
      <c r="QRP270" s="726"/>
      <c r="QRQ270" s="726"/>
      <c r="QRR270" s="726"/>
      <c r="QRS270" s="726"/>
      <c r="QRT270" s="726"/>
      <c r="QRU270" s="726"/>
      <c r="QRV270" s="726"/>
      <c r="QRW270" s="726"/>
      <c r="QRX270" s="726"/>
      <c r="QRY270" s="726"/>
      <c r="QRZ270" s="726"/>
      <c r="QSA270" s="726"/>
      <c r="QSB270" s="726"/>
      <c r="QSC270" s="726"/>
      <c r="QSD270" s="726"/>
      <c r="QSE270" s="726"/>
      <c r="QSF270" s="726"/>
      <c r="QSG270" s="726"/>
      <c r="QSH270" s="726"/>
      <c r="QSI270" s="726"/>
      <c r="QSJ270" s="726"/>
      <c r="QSK270" s="726"/>
      <c r="QSL270" s="726"/>
      <c r="QSM270" s="726"/>
      <c r="QSN270" s="726"/>
      <c r="QSO270" s="726"/>
      <c r="QSP270" s="726"/>
      <c r="QSQ270" s="726"/>
      <c r="QSR270" s="726"/>
      <c r="QSS270" s="726"/>
      <c r="QST270" s="726"/>
      <c r="QSU270" s="726"/>
      <c r="QSV270" s="726"/>
      <c r="QSW270" s="726"/>
      <c r="QSX270" s="726"/>
      <c r="QSY270" s="726"/>
      <c r="QSZ270" s="726"/>
      <c r="QTA270" s="726"/>
      <c r="QTB270" s="726"/>
      <c r="QTC270" s="726"/>
      <c r="QTD270" s="726"/>
      <c r="QTE270" s="726"/>
      <c r="QTF270" s="726"/>
      <c r="QTG270" s="726"/>
      <c r="QTH270" s="726"/>
      <c r="QTI270" s="726"/>
      <c r="QTJ270" s="726"/>
      <c r="QTK270" s="726"/>
      <c r="QTL270" s="726"/>
      <c r="QTM270" s="726"/>
      <c r="QTN270" s="726"/>
      <c r="QTO270" s="726"/>
      <c r="QTP270" s="726"/>
      <c r="QTQ270" s="726"/>
      <c r="QTR270" s="726"/>
      <c r="QTS270" s="726"/>
      <c r="QTT270" s="726"/>
      <c r="QTU270" s="726"/>
      <c r="QTV270" s="726"/>
      <c r="QTW270" s="726"/>
      <c r="QTX270" s="726"/>
      <c r="QTY270" s="726"/>
      <c r="QTZ270" s="726"/>
      <c r="QUA270" s="726"/>
      <c r="QUB270" s="726"/>
      <c r="QUC270" s="726"/>
      <c r="QUD270" s="726"/>
      <c r="QUE270" s="726"/>
      <c r="QUF270" s="726"/>
      <c r="QUG270" s="726"/>
      <c r="QUH270" s="726"/>
      <c r="QUI270" s="726"/>
      <c r="QUJ270" s="726"/>
      <c r="QUK270" s="726"/>
      <c r="QUL270" s="726"/>
      <c r="QUM270" s="726"/>
      <c r="QUN270" s="726"/>
      <c r="QUO270" s="726"/>
      <c r="QUP270" s="726"/>
      <c r="QUQ270" s="726"/>
      <c r="QUR270" s="726"/>
      <c r="QUS270" s="726"/>
      <c r="QUT270" s="726"/>
      <c r="QUU270" s="726"/>
      <c r="QUV270" s="726"/>
      <c r="QUW270" s="726"/>
      <c r="QUX270" s="726"/>
      <c r="QUY270" s="726"/>
      <c r="QUZ270" s="726"/>
      <c r="QVA270" s="726"/>
      <c r="QVB270" s="726"/>
      <c r="QVC270" s="726"/>
      <c r="QVD270" s="726"/>
      <c r="QVE270" s="726"/>
      <c r="QVF270" s="726"/>
      <c r="QVG270" s="726"/>
      <c r="QVH270" s="726"/>
      <c r="QVI270" s="726"/>
      <c r="QVJ270" s="726"/>
      <c r="QVK270" s="726"/>
      <c r="QVL270" s="726"/>
      <c r="QVM270" s="726"/>
      <c r="QVN270" s="726"/>
      <c r="QVO270" s="726"/>
      <c r="QVP270" s="726"/>
      <c r="QVQ270" s="726"/>
      <c r="QVR270" s="726"/>
      <c r="QVS270" s="726"/>
      <c r="QVT270" s="726"/>
      <c r="QVU270" s="726"/>
      <c r="QVV270" s="726"/>
      <c r="QVW270" s="726"/>
      <c r="QVX270" s="726"/>
      <c r="QVY270" s="726"/>
      <c r="QVZ270" s="726"/>
      <c r="QWA270" s="726"/>
      <c r="QWB270" s="726"/>
      <c r="QWC270" s="726"/>
      <c r="QWD270" s="726"/>
      <c r="QWE270" s="726"/>
      <c r="QWF270" s="726"/>
      <c r="QWG270" s="726"/>
      <c r="QWH270" s="726"/>
      <c r="QWI270" s="726"/>
      <c r="QWJ270" s="726"/>
      <c r="QWK270" s="726"/>
      <c r="QWL270" s="726"/>
      <c r="QWM270" s="726"/>
      <c r="QWN270" s="726"/>
      <c r="QWO270" s="726"/>
      <c r="QWP270" s="726"/>
      <c r="QWQ270" s="726"/>
      <c r="QWR270" s="726"/>
      <c r="QWS270" s="726"/>
      <c r="QWT270" s="726"/>
      <c r="QWU270" s="726"/>
      <c r="QWV270" s="726"/>
      <c r="QWW270" s="726"/>
      <c r="QWX270" s="726"/>
      <c r="QWY270" s="726"/>
      <c r="QWZ270" s="726"/>
      <c r="QXA270" s="726"/>
      <c r="QXB270" s="726"/>
      <c r="QXC270" s="726"/>
      <c r="QXD270" s="726"/>
      <c r="QXE270" s="726"/>
      <c r="QXF270" s="726"/>
      <c r="QXG270" s="726"/>
      <c r="QXH270" s="726"/>
      <c r="QXI270" s="726"/>
      <c r="QXJ270" s="726"/>
      <c r="QXK270" s="726"/>
      <c r="QXL270" s="726"/>
      <c r="QXM270" s="726"/>
      <c r="QXN270" s="726"/>
      <c r="QXO270" s="726"/>
      <c r="QXP270" s="726"/>
      <c r="QXQ270" s="726"/>
      <c r="QXR270" s="726"/>
      <c r="QXS270" s="726"/>
      <c r="QXT270" s="726"/>
      <c r="QXU270" s="726"/>
      <c r="QXV270" s="726"/>
      <c r="QXW270" s="726"/>
      <c r="QXX270" s="726"/>
      <c r="QXY270" s="726"/>
      <c r="QXZ270" s="726"/>
      <c r="QYA270" s="726"/>
      <c r="QYB270" s="726"/>
      <c r="QYC270" s="726"/>
      <c r="QYD270" s="726"/>
      <c r="QYE270" s="726"/>
      <c r="QYF270" s="726"/>
      <c r="QYG270" s="726"/>
      <c r="QYH270" s="726"/>
      <c r="QYI270" s="726"/>
      <c r="QYJ270" s="726"/>
      <c r="QYK270" s="726"/>
      <c r="QYL270" s="726"/>
      <c r="QYM270" s="726"/>
      <c r="QYN270" s="726"/>
      <c r="QYO270" s="726"/>
      <c r="QYP270" s="726"/>
      <c r="QYQ270" s="726"/>
      <c r="QYR270" s="726"/>
      <c r="QYS270" s="726"/>
      <c r="QYT270" s="726"/>
      <c r="QYU270" s="726"/>
      <c r="QYV270" s="726"/>
      <c r="QYW270" s="726"/>
      <c r="QYX270" s="726"/>
      <c r="QYY270" s="726"/>
      <c r="QYZ270" s="726"/>
      <c r="QZA270" s="726"/>
      <c r="QZB270" s="726"/>
      <c r="QZC270" s="726"/>
      <c r="QZD270" s="726"/>
      <c r="QZE270" s="726"/>
      <c r="QZF270" s="726"/>
      <c r="QZG270" s="726"/>
      <c r="QZH270" s="726"/>
      <c r="QZI270" s="726"/>
      <c r="QZJ270" s="726"/>
      <c r="QZK270" s="726"/>
      <c r="QZL270" s="726"/>
      <c r="QZM270" s="726"/>
      <c r="QZN270" s="726"/>
      <c r="QZO270" s="726"/>
      <c r="QZP270" s="726"/>
      <c r="QZQ270" s="726"/>
      <c r="QZR270" s="726"/>
      <c r="QZS270" s="726"/>
      <c r="QZT270" s="726"/>
      <c r="QZU270" s="726"/>
      <c r="QZV270" s="726"/>
      <c r="QZW270" s="726"/>
      <c r="QZX270" s="726"/>
      <c r="QZY270" s="726"/>
      <c r="QZZ270" s="726"/>
      <c r="RAA270" s="726"/>
      <c r="RAB270" s="726"/>
      <c r="RAC270" s="726"/>
      <c r="RAD270" s="726"/>
      <c r="RAE270" s="726"/>
      <c r="RAF270" s="726"/>
      <c r="RAG270" s="726"/>
      <c r="RAH270" s="726"/>
      <c r="RAI270" s="726"/>
      <c r="RAJ270" s="726"/>
      <c r="RAK270" s="726"/>
      <c r="RAL270" s="726"/>
      <c r="RAM270" s="726"/>
      <c r="RAN270" s="726"/>
      <c r="RAO270" s="726"/>
      <c r="RAP270" s="726"/>
      <c r="RAQ270" s="726"/>
      <c r="RAR270" s="726"/>
      <c r="RAS270" s="726"/>
      <c r="RAT270" s="726"/>
      <c r="RAU270" s="726"/>
      <c r="RAV270" s="726"/>
      <c r="RAW270" s="726"/>
      <c r="RAX270" s="726"/>
      <c r="RAY270" s="726"/>
      <c r="RAZ270" s="726"/>
      <c r="RBA270" s="726"/>
      <c r="RBB270" s="726"/>
      <c r="RBC270" s="726"/>
      <c r="RBD270" s="726"/>
      <c r="RBE270" s="726"/>
      <c r="RBF270" s="726"/>
      <c r="RBG270" s="726"/>
      <c r="RBH270" s="726"/>
      <c r="RBI270" s="726"/>
      <c r="RBJ270" s="726"/>
      <c r="RBK270" s="726"/>
      <c r="RBL270" s="726"/>
      <c r="RBM270" s="726"/>
      <c r="RBN270" s="726"/>
      <c r="RBO270" s="726"/>
      <c r="RBP270" s="726"/>
      <c r="RBQ270" s="726"/>
      <c r="RBR270" s="726"/>
      <c r="RBS270" s="726"/>
      <c r="RBT270" s="726"/>
      <c r="RBU270" s="726"/>
      <c r="RBV270" s="726"/>
      <c r="RBW270" s="726"/>
      <c r="RBX270" s="726"/>
      <c r="RBY270" s="726"/>
      <c r="RBZ270" s="726"/>
      <c r="RCA270" s="726"/>
      <c r="RCB270" s="726"/>
      <c r="RCC270" s="726"/>
      <c r="RCD270" s="726"/>
      <c r="RCE270" s="726"/>
      <c r="RCF270" s="726"/>
      <c r="RCG270" s="726"/>
      <c r="RCH270" s="726"/>
      <c r="RCI270" s="726"/>
      <c r="RCJ270" s="726"/>
      <c r="RCK270" s="726"/>
      <c r="RCL270" s="726"/>
      <c r="RCM270" s="726"/>
      <c r="RCN270" s="726"/>
      <c r="RCO270" s="726"/>
      <c r="RCP270" s="726"/>
      <c r="RCQ270" s="726"/>
      <c r="RCR270" s="726"/>
      <c r="RCS270" s="726"/>
      <c r="RCT270" s="726"/>
      <c r="RCU270" s="726"/>
      <c r="RCV270" s="726"/>
      <c r="RCW270" s="726"/>
      <c r="RCX270" s="726"/>
      <c r="RCY270" s="726"/>
      <c r="RCZ270" s="726"/>
      <c r="RDA270" s="726"/>
      <c r="RDB270" s="726"/>
      <c r="RDC270" s="726"/>
      <c r="RDD270" s="726"/>
      <c r="RDE270" s="726"/>
      <c r="RDF270" s="726"/>
      <c r="RDG270" s="726"/>
      <c r="RDH270" s="726"/>
      <c r="RDI270" s="726"/>
      <c r="RDJ270" s="726"/>
      <c r="RDK270" s="726"/>
      <c r="RDL270" s="726"/>
      <c r="RDM270" s="726"/>
      <c r="RDN270" s="726"/>
      <c r="RDO270" s="726"/>
      <c r="RDP270" s="726"/>
      <c r="RDQ270" s="726"/>
      <c r="RDR270" s="726"/>
      <c r="RDS270" s="726"/>
      <c r="RDT270" s="726"/>
      <c r="RDU270" s="726"/>
      <c r="RDV270" s="726"/>
      <c r="RDW270" s="726"/>
      <c r="RDX270" s="726"/>
      <c r="RDY270" s="726"/>
      <c r="RDZ270" s="726"/>
      <c r="REA270" s="726"/>
      <c r="REB270" s="726"/>
      <c r="REC270" s="726"/>
      <c r="RED270" s="726"/>
      <c r="REE270" s="726"/>
      <c r="REF270" s="726"/>
      <c r="REG270" s="726"/>
      <c r="REH270" s="726"/>
      <c r="REI270" s="726"/>
      <c r="REJ270" s="726"/>
      <c r="REK270" s="726"/>
      <c r="REL270" s="726"/>
      <c r="REM270" s="726"/>
      <c r="REN270" s="726"/>
      <c r="REO270" s="726"/>
      <c r="REP270" s="726"/>
      <c r="REQ270" s="726"/>
      <c r="RER270" s="726"/>
      <c r="RES270" s="726"/>
      <c r="RET270" s="726"/>
      <c r="REU270" s="726"/>
      <c r="REV270" s="726"/>
      <c r="REW270" s="726"/>
      <c r="REX270" s="726"/>
      <c r="REY270" s="726"/>
      <c r="REZ270" s="726"/>
      <c r="RFA270" s="726"/>
      <c r="RFB270" s="726"/>
      <c r="RFC270" s="726"/>
      <c r="RFD270" s="726"/>
      <c r="RFE270" s="726"/>
      <c r="RFF270" s="726"/>
      <c r="RFG270" s="726"/>
      <c r="RFH270" s="726"/>
      <c r="RFI270" s="726"/>
      <c r="RFJ270" s="726"/>
      <c r="RFK270" s="726"/>
      <c r="RFL270" s="726"/>
      <c r="RFM270" s="726"/>
      <c r="RFN270" s="726"/>
      <c r="RFO270" s="726"/>
      <c r="RFP270" s="726"/>
      <c r="RFQ270" s="726"/>
      <c r="RFR270" s="726"/>
      <c r="RFS270" s="726"/>
      <c r="RFT270" s="726"/>
      <c r="RFU270" s="726"/>
      <c r="RFV270" s="726"/>
      <c r="RFW270" s="726"/>
      <c r="RFX270" s="726"/>
      <c r="RFY270" s="726"/>
      <c r="RFZ270" s="726"/>
      <c r="RGA270" s="726"/>
      <c r="RGB270" s="726"/>
      <c r="RGC270" s="726"/>
      <c r="RGD270" s="726"/>
      <c r="RGE270" s="726"/>
      <c r="RGF270" s="726"/>
      <c r="RGG270" s="726"/>
      <c r="RGH270" s="726"/>
      <c r="RGI270" s="726"/>
      <c r="RGJ270" s="726"/>
      <c r="RGK270" s="726"/>
      <c r="RGL270" s="726"/>
      <c r="RGM270" s="726"/>
      <c r="RGN270" s="726"/>
      <c r="RGO270" s="726"/>
      <c r="RGP270" s="726"/>
      <c r="RGQ270" s="726"/>
      <c r="RGR270" s="726"/>
      <c r="RGS270" s="726"/>
      <c r="RGT270" s="726"/>
      <c r="RGU270" s="726"/>
      <c r="RGV270" s="726"/>
      <c r="RGW270" s="726"/>
      <c r="RGX270" s="726"/>
      <c r="RGY270" s="726"/>
      <c r="RGZ270" s="726"/>
      <c r="RHA270" s="726"/>
      <c r="RHB270" s="726"/>
      <c r="RHC270" s="726"/>
      <c r="RHD270" s="726"/>
      <c r="RHE270" s="726"/>
      <c r="RHF270" s="726"/>
      <c r="RHG270" s="726"/>
      <c r="RHH270" s="726"/>
      <c r="RHI270" s="726"/>
      <c r="RHJ270" s="726"/>
      <c r="RHK270" s="726"/>
      <c r="RHL270" s="726"/>
      <c r="RHM270" s="726"/>
      <c r="RHN270" s="726"/>
      <c r="RHO270" s="726"/>
      <c r="RHP270" s="726"/>
      <c r="RHQ270" s="726"/>
      <c r="RHR270" s="726"/>
      <c r="RHS270" s="726"/>
      <c r="RHT270" s="726"/>
      <c r="RHU270" s="726"/>
      <c r="RHV270" s="726"/>
      <c r="RHW270" s="726"/>
      <c r="RHX270" s="726"/>
      <c r="RHY270" s="726"/>
      <c r="RHZ270" s="726"/>
      <c r="RIA270" s="726"/>
      <c r="RIB270" s="726"/>
      <c r="RIC270" s="726"/>
      <c r="RID270" s="726"/>
      <c r="RIE270" s="726"/>
      <c r="RIF270" s="726"/>
      <c r="RIG270" s="726"/>
      <c r="RIH270" s="726"/>
      <c r="RII270" s="726"/>
      <c r="RIJ270" s="726"/>
      <c r="RIK270" s="726"/>
      <c r="RIL270" s="726"/>
      <c r="RIM270" s="726"/>
      <c r="RIN270" s="726"/>
      <c r="RIO270" s="726"/>
      <c r="RIP270" s="726"/>
      <c r="RIQ270" s="726"/>
      <c r="RIR270" s="726"/>
      <c r="RIS270" s="726"/>
      <c r="RIT270" s="726"/>
      <c r="RIU270" s="726"/>
      <c r="RIV270" s="726"/>
      <c r="RIW270" s="726"/>
      <c r="RIX270" s="726"/>
      <c r="RIY270" s="726"/>
      <c r="RIZ270" s="726"/>
      <c r="RJA270" s="726"/>
      <c r="RJB270" s="726"/>
      <c r="RJC270" s="726"/>
      <c r="RJD270" s="726"/>
      <c r="RJE270" s="726"/>
      <c r="RJF270" s="726"/>
      <c r="RJG270" s="726"/>
      <c r="RJH270" s="726"/>
      <c r="RJI270" s="726"/>
      <c r="RJJ270" s="726"/>
      <c r="RJK270" s="726"/>
      <c r="RJL270" s="726"/>
      <c r="RJM270" s="726"/>
      <c r="RJN270" s="726"/>
      <c r="RJO270" s="726"/>
      <c r="RJP270" s="726"/>
      <c r="RJQ270" s="726"/>
      <c r="RJR270" s="726"/>
      <c r="RJS270" s="726"/>
      <c r="RJT270" s="726"/>
      <c r="RJU270" s="726"/>
      <c r="RJV270" s="726"/>
      <c r="RJW270" s="726"/>
      <c r="RJX270" s="726"/>
      <c r="RJY270" s="726"/>
      <c r="RJZ270" s="726"/>
      <c r="RKA270" s="726"/>
      <c r="RKB270" s="726"/>
      <c r="RKC270" s="726"/>
      <c r="RKD270" s="726"/>
      <c r="RKE270" s="726"/>
      <c r="RKF270" s="726"/>
      <c r="RKG270" s="726"/>
      <c r="RKH270" s="726"/>
      <c r="RKI270" s="726"/>
      <c r="RKJ270" s="726"/>
      <c r="RKK270" s="726"/>
      <c r="RKL270" s="726"/>
      <c r="RKM270" s="726"/>
      <c r="RKN270" s="726"/>
      <c r="RKO270" s="726"/>
      <c r="RKP270" s="726"/>
      <c r="RKQ270" s="726"/>
      <c r="RKR270" s="726"/>
      <c r="RKS270" s="726"/>
      <c r="RKT270" s="726"/>
      <c r="RKU270" s="726"/>
      <c r="RKV270" s="726"/>
      <c r="RKW270" s="726"/>
      <c r="RKX270" s="726"/>
      <c r="RKY270" s="726"/>
      <c r="RKZ270" s="726"/>
      <c r="RLA270" s="726"/>
      <c r="RLB270" s="726"/>
      <c r="RLC270" s="726"/>
      <c r="RLD270" s="726"/>
      <c r="RLE270" s="726"/>
      <c r="RLF270" s="726"/>
      <c r="RLG270" s="726"/>
      <c r="RLH270" s="726"/>
      <c r="RLI270" s="726"/>
      <c r="RLJ270" s="726"/>
      <c r="RLK270" s="726"/>
      <c r="RLL270" s="726"/>
      <c r="RLM270" s="726"/>
      <c r="RLN270" s="726"/>
      <c r="RLO270" s="726"/>
      <c r="RLP270" s="726"/>
      <c r="RLQ270" s="726"/>
      <c r="RLR270" s="726"/>
      <c r="RLS270" s="726"/>
      <c r="RLT270" s="726"/>
      <c r="RLU270" s="726"/>
      <c r="RLV270" s="726"/>
      <c r="RLW270" s="726"/>
      <c r="RLX270" s="726"/>
      <c r="RLY270" s="726"/>
      <c r="RLZ270" s="726"/>
      <c r="RMA270" s="726"/>
      <c r="RMB270" s="726"/>
      <c r="RMC270" s="726"/>
      <c r="RMD270" s="726"/>
      <c r="RME270" s="726"/>
      <c r="RMF270" s="726"/>
      <c r="RMG270" s="726"/>
      <c r="RMH270" s="726"/>
      <c r="RMI270" s="726"/>
      <c r="RMJ270" s="726"/>
      <c r="RMK270" s="726"/>
      <c r="RML270" s="726"/>
      <c r="RMM270" s="726"/>
      <c r="RMN270" s="726"/>
      <c r="RMO270" s="726"/>
      <c r="RMP270" s="726"/>
      <c r="RMQ270" s="726"/>
      <c r="RMR270" s="726"/>
      <c r="RMS270" s="726"/>
      <c r="RMT270" s="726"/>
      <c r="RMU270" s="726"/>
      <c r="RMV270" s="726"/>
      <c r="RMW270" s="726"/>
      <c r="RMX270" s="726"/>
      <c r="RMY270" s="726"/>
      <c r="RMZ270" s="726"/>
      <c r="RNA270" s="726"/>
      <c r="RNB270" s="726"/>
      <c r="RNC270" s="726"/>
      <c r="RND270" s="726"/>
      <c r="RNE270" s="726"/>
      <c r="RNF270" s="726"/>
      <c r="RNG270" s="726"/>
      <c r="RNH270" s="726"/>
      <c r="RNI270" s="726"/>
      <c r="RNJ270" s="726"/>
      <c r="RNK270" s="726"/>
      <c r="RNL270" s="726"/>
      <c r="RNM270" s="726"/>
      <c r="RNN270" s="726"/>
      <c r="RNO270" s="726"/>
      <c r="RNP270" s="726"/>
      <c r="RNQ270" s="726"/>
      <c r="RNR270" s="726"/>
      <c r="RNS270" s="726"/>
      <c r="RNT270" s="726"/>
      <c r="RNU270" s="726"/>
      <c r="RNV270" s="726"/>
      <c r="RNW270" s="726"/>
      <c r="RNX270" s="726"/>
      <c r="RNY270" s="726"/>
      <c r="RNZ270" s="726"/>
      <c r="ROA270" s="726"/>
      <c r="ROB270" s="726"/>
      <c r="ROC270" s="726"/>
      <c r="ROD270" s="726"/>
      <c r="ROE270" s="726"/>
      <c r="ROF270" s="726"/>
      <c r="ROG270" s="726"/>
      <c r="ROH270" s="726"/>
      <c r="ROI270" s="726"/>
      <c r="ROJ270" s="726"/>
      <c r="ROK270" s="726"/>
      <c r="ROL270" s="726"/>
      <c r="ROM270" s="726"/>
      <c r="RON270" s="726"/>
      <c r="ROO270" s="726"/>
      <c r="ROP270" s="726"/>
      <c r="ROQ270" s="726"/>
      <c r="ROR270" s="726"/>
      <c r="ROS270" s="726"/>
      <c r="ROT270" s="726"/>
      <c r="ROU270" s="726"/>
      <c r="ROV270" s="726"/>
      <c r="ROW270" s="726"/>
      <c r="ROX270" s="726"/>
      <c r="ROY270" s="726"/>
      <c r="ROZ270" s="726"/>
      <c r="RPA270" s="726"/>
      <c r="RPB270" s="726"/>
      <c r="RPC270" s="726"/>
      <c r="RPD270" s="726"/>
      <c r="RPE270" s="726"/>
      <c r="RPF270" s="726"/>
      <c r="RPG270" s="726"/>
      <c r="RPH270" s="726"/>
      <c r="RPI270" s="726"/>
      <c r="RPJ270" s="726"/>
      <c r="RPK270" s="726"/>
      <c r="RPL270" s="726"/>
      <c r="RPM270" s="726"/>
      <c r="RPN270" s="726"/>
      <c r="RPO270" s="726"/>
      <c r="RPP270" s="726"/>
      <c r="RPQ270" s="726"/>
      <c r="RPR270" s="726"/>
      <c r="RPS270" s="726"/>
      <c r="RPT270" s="726"/>
      <c r="RPU270" s="726"/>
      <c r="RPV270" s="726"/>
      <c r="RPW270" s="726"/>
      <c r="RPX270" s="726"/>
      <c r="RPY270" s="726"/>
      <c r="RPZ270" s="726"/>
      <c r="RQA270" s="726"/>
      <c r="RQB270" s="726"/>
      <c r="RQC270" s="726"/>
      <c r="RQD270" s="726"/>
      <c r="RQE270" s="726"/>
      <c r="RQF270" s="726"/>
      <c r="RQG270" s="726"/>
      <c r="RQH270" s="726"/>
      <c r="RQI270" s="726"/>
      <c r="RQJ270" s="726"/>
      <c r="RQK270" s="726"/>
      <c r="RQL270" s="726"/>
      <c r="RQM270" s="726"/>
      <c r="RQN270" s="726"/>
      <c r="RQO270" s="726"/>
      <c r="RQP270" s="726"/>
      <c r="RQQ270" s="726"/>
      <c r="RQR270" s="726"/>
      <c r="RQS270" s="726"/>
      <c r="RQT270" s="726"/>
      <c r="RQU270" s="726"/>
      <c r="RQV270" s="726"/>
      <c r="RQW270" s="726"/>
      <c r="RQX270" s="726"/>
      <c r="RQY270" s="726"/>
      <c r="RQZ270" s="726"/>
      <c r="RRA270" s="726"/>
      <c r="RRB270" s="726"/>
      <c r="RRC270" s="726"/>
      <c r="RRD270" s="726"/>
      <c r="RRE270" s="726"/>
      <c r="RRF270" s="726"/>
      <c r="RRG270" s="726"/>
      <c r="RRH270" s="726"/>
      <c r="RRI270" s="726"/>
      <c r="RRJ270" s="726"/>
      <c r="RRK270" s="726"/>
      <c r="RRL270" s="726"/>
      <c r="RRM270" s="726"/>
      <c r="RRN270" s="726"/>
      <c r="RRO270" s="726"/>
      <c r="RRP270" s="726"/>
      <c r="RRQ270" s="726"/>
      <c r="RRR270" s="726"/>
      <c r="RRS270" s="726"/>
      <c r="RRT270" s="726"/>
      <c r="RRU270" s="726"/>
      <c r="RRV270" s="726"/>
      <c r="RRW270" s="726"/>
      <c r="RRX270" s="726"/>
      <c r="RRY270" s="726"/>
      <c r="RRZ270" s="726"/>
      <c r="RSA270" s="726"/>
      <c r="RSB270" s="726"/>
      <c r="RSC270" s="726"/>
      <c r="RSD270" s="726"/>
      <c r="RSE270" s="726"/>
      <c r="RSF270" s="726"/>
      <c r="RSG270" s="726"/>
      <c r="RSH270" s="726"/>
      <c r="RSI270" s="726"/>
      <c r="RSJ270" s="726"/>
      <c r="RSK270" s="726"/>
      <c r="RSL270" s="726"/>
      <c r="RSM270" s="726"/>
      <c r="RSN270" s="726"/>
      <c r="RSO270" s="726"/>
      <c r="RSP270" s="726"/>
      <c r="RSQ270" s="726"/>
      <c r="RSR270" s="726"/>
      <c r="RSS270" s="726"/>
      <c r="RST270" s="726"/>
      <c r="RSU270" s="726"/>
      <c r="RSV270" s="726"/>
      <c r="RSW270" s="726"/>
      <c r="RSX270" s="726"/>
      <c r="RSY270" s="726"/>
      <c r="RSZ270" s="726"/>
      <c r="RTA270" s="726"/>
      <c r="RTB270" s="726"/>
      <c r="RTC270" s="726"/>
      <c r="RTD270" s="726"/>
      <c r="RTE270" s="726"/>
      <c r="RTF270" s="726"/>
      <c r="RTG270" s="726"/>
      <c r="RTH270" s="726"/>
      <c r="RTI270" s="726"/>
      <c r="RTJ270" s="726"/>
      <c r="RTK270" s="726"/>
      <c r="RTL270" s="726"/>
      <c r="RTM270" s="726"/>
      <c r="RTN270" s="726"/>
      <c r="RTO270" s="726"/>
      <c r="RTP270" s="726"/>
      <c r="RTQ270" s="726"/>
      <c r="RTR270" s="726"/>
      <c r="RTS270" s="726"/>
      <c r="RTT270" s="726"/>
      <c r="RTU270" s="726"/>
      <c r="RTV270" s="726"/>
      <c r="RTW270" s="726"/>
      <c r="RTX270" s="726"/>
      <c r="RTY270" s="726"/>
      <c r="RTZ270" s="726"/>
      <c r="RUA270" s="726"/>
      <c r="RUB270" s="726"/>
      <c r="RUC270" s="726"/>
      <c r="RUD270" s="726"/>
      <c r="RUE270" s="726"/>
      <c r="RUF270" s="726"/>
      <c r="RUG270" s="726"/>
      <c r="RUH270" s="726"/>
      <c r="RUI270" s="726"/>
      <c r="RUJ270" s="726"/>
      <c r="RUK270" s="726"/>
      <c r="RUL270" s="726"/>
      <c r="RUM270" s="726"/>
      <c r="RUN270" s="726"/>
      <c r="RUO270" s="726"/>
      <c r="RUP270" s="726"/>
      <c r="RUQ270" s="726"/>
      <c r="RUR270" s="726"/>
      <c r="RUS270" s="726"/>
      <c r="RUT270" s="726"/>
      <c r="RUU270" s="726"/>
      <c r="RUV270" s="726"/>
      <c r="RUW270" s="726"/>
      <c r="RUX270" s="726"/>
      <c r="RUY270" s="726"/>
      <c r="RUZ270" s="726"/>
      <c r="RVA270" s="726"/>
      <c r="RVB270" s="726"/>
      <c r="RVC270" s="726"/>
      <c r="RVD270" s="726"/>
      <c r="RVE270" s="726"/>
      <c r="RVF270" s="726"/>
      <c r="RVG270" s="726"/>
      <c r="RVH270" s="726"/>
      <c r="RVI270" s="726"/>
      <c r="RVJ270" s="726"/>
      <c r="RVK270" s="726"/>
      <c r="RVL270" s="726"/>
      <c r="RVM270" s="726"/>
      <c r="RVN270" s="726"/>
      <c r="RVO270" s="726"/>
      <c r="RVP270" s="726"/>
      <c r="RVQ270" s="726"/>
      <c r="RVR270" s="726"/>
      <c r="RVS270" s="726"/>
      <c r="RVT270" s="726"/>
      <c r="RVU270" s="726"/>
      <c r="RVV270" s="726"/>
      <c r="RVW270" s="726"/>
      <c r="RVX270" s="726"/>
      <c r="RVY270" s="726"/>
      <c r="RVZ270" s="726"/>
      <c r="RWA270" s="726"/>
      <c r="RWB270" s="726"/>
      <c r="RWC270" s="726"/>
      <c r="RWD270" s="726"/>
      <c r="RWE270" s="726"/>
      <c r="RWF270" s="726"/>
      <c r="RWG270" s="726"/>
      <c r="RWH270" s="726"/>
      <c r="RWI270" s="726"/>
      <c r="RWJ270" s="726"/>
      <c r="RWK270" s="726"/>
      <c r="RWL270" s="726"/>
      <c r="RWM270" s="726"/>
      <c r="RWN270" s="726"/>
      <c r="RWO270" s="726"/>
      <c r="RWP270" s="726"/>
      <c r="RWQ270" s="726"/>
      <c r="RWR270" s="726"/>
      <c r="RWS270" s="726"/>
      <c r="RWT270" s="726"/>
      <c r="RWU270" s="726"/>
      <c r="RWV270" s="726"/>
      <c r="RWW270" s="726"/>
      <c r="RWX270" s="726"/>
      <c r="RWY270" s="726"/>
      <c r="RWZ270" s="726"/>
      <c r="RXA270" s="726"/>
      <c r="RXB270" s="726"/>
      <c r="RXC270" s="726"/>
      <c r="RXD270" s="726"/>
      <c r="RXE270" s="726"/>
      <c r="RXF270" s="726"/>
      <c r="RXG270" s="726"/>
      <c r="RXH270" s="726"/>
      <c r="RXI270" s="726"/>
      <c r="RXJ270" s="726"/>
      <c r="RXK270" s="726"/>
      <c r="RXL270" s="726"/>
      <c r="RXM270" s="726"/>
      <c r="RXN270" s="726"/>
      <c r="RXO270" s="726"/>
      <c r="RXP270" s="726"/>
      <c r="RXQ270" s="726"/>
      <c r="RXR270" s="726"/>
      <c r="RXS270" s="726"/>
      <c r="RXT270" s="726"/>
      <c r="RXU270" s="726"/>
      <c r="RXV270" s="726"/>
      <c r="RXW270" s="726"/>
      <c r="RXX270" s="726"/>
      <c r="RXY270" s="726"/>
      <c r="RXZ270" s="726"/>
      <c r="RYA270" s="726"/>
      <c r="RYB270" s="726"/>
      <c r="RYC270" s="726"/>
      <c r="RYD270" s="726"/>
      <c r="RYE270" s="726"/>
      <c r="RYF270" s="726"/>
      <c r="RYG270" s="726"/>
      <c r="RYH270" s="726"/>
      <c r="RYI270" s="726"/>
      <c r="RYJ270" s="726"/>
      <c r="RYK270" s="726"/>
      <c r="RYL270" s="726"/>
      <c r="RYM270" s="726"/>
      <c r="RYN270" s="726"/>
      <c r="RYO270" s="726"/>
      <c r="RYP270" s="726"/>
      <c r="RYQ270" s="726"/>
      <c r="RYR270" s="726"/>
      <c r="RYS270" s="726"/>
      <c r="RYT270" s="726"/>
      <c r="RYU270" s="726"/>
      <c r="RYV270" s="726"/>
      <c r="RYW270" s="726"/>
      <c r="RYX270" s="726"/>
      <c r="RYY270" s="726"/>
      <c r="RYZ270" s="726"/>
      <c r="RZA270" s="726"/>
      <c r="RZB270" s="726"/>
      <c r="RZC270" s="726"/>
      <c r="RZD270" s="726"/>
      <c r="RZE270" s="726"/>
      <c r="RZF270" s="726"/>
      <c r="RZG270" s="726"/>
      <c r="RZH270" s="726"/>
      <c r="RZI270" s="726"/>
      <c r="RZJ270" s="726"/>
      <c r="RZK270" s="726"/>
      <c r="RZL270" s="726"/>
      <c r="RZM270" s="726"/>
      <c r="RZN270" s="726"/>
      <c r="RZO270" s="726"/>
      <c r="RZP270" s="726"/>
      <c r="RZQ270" s="726"/>
      <c r="RZR270" s="726"/>
      <c r="RZS270" s="726"/>
      <c r="RZT270" s="726"/>
      <c r="RZU270" s="726"/>
      <c r="RZV270" s="726"/>
      <c r="RZW270" s="726"/>
      <c r="RZX270" s="726"/>
      <c r="RZY270" s="726"/>
      <c r="RZZ270" s="726"/>
      <c r="SAA270" s="726"/>
      <c r="SAB270" s="726"/>
      <c r="SAC270" s="726"/>
      <c r="SAD270" s="726"/>
      <c r="SAE270" s="726"/>
      <c r="SAF270" s="726"/>
      <c r="SAG270" s="726"/>
      <c r="SAH270" s="726"/>
      <c r="SAI270" s="726"/>
      <c r="SAJ270" s="726"/>
      <c r="SAK270" s="726"/>
      <c r="SAL270" s="726"/>
      <c r="SAM270" s="726"/>
      <c r="SAN270" s="726"/>
      <c r="SAO270" s="726"/>
      <c r="SAP270" s="726"/>
      <c r="SAQ270" s="726"/>
      <c r="SAR270" s="726"/>
      <c r="SAS270" s="726"/>
      <c r="SAT270" s="726"/>
      <c r="SAU270" s="726"/>
      <c r="SAV270" s="726"/>
      <c r="SAW270" s="726"/>
      <c r="SAX270" s="726"/>
      <c r="SAY270" s="726"/>
      <c r="SAZ270" s="726"/>
      <c r="SBA270" s="726"/>
      <c r="SBB270" s="726"/>
      <c r="SBC270" s="726"/>
      <c r="SBD270" s="726"/>
      <c r="SBE270" s="726"/>
      <c r="SBF270" s="726"/>
      <c r="SBG270" s="726"/>
      <c r="SBH270" s="726"/>
      <c r="SBI270" s="726"/>
      <c r="SBJ270" s="726"/>
      <c r="SBK270" s="726"/>
      <c r="SBL270" s="726"/>
      <c r="SBM270" s="726"/>
      <c r="SBN270" s="726"/>
      <c r="SBO270" s="726"/>
      <c r="SBP270" s="726"/>
      <c r="SBQ270" s="726"/>
      <c r="SBR270" s="726"/>
      <c r="SBS270" s="726"/>
      <c r="SBT270" s="726"/>
      <c r="SBU270" s="726"/>
      <c r="SBV270" s="726"/>
      <c r="SBW270" s="726"/>
      <c r="SBX270" s="726"/>
      <c r="SBY270" s="726"/>
      <c r="SBZ270" s="726"/>
      <c r="SCA270" s="726"/>
      <c r="SCB270" s="726"/>
      <c r="SCC270" s="726"/>
      <c r="SCD270" s="726"/>
      <c r="SCE270" s="726"/>
      <c r="SCF270" s="726"/>
      <c r="SCG270" s="726"/>
      <c r="SCH270" s="726"/>
      <c r="SCI270" s="726"/>
      <c r="SCJ270" s="726"/>
      <c r="SCK270" s="726"/>
      <c r="SCL270" s="726"/>
      <c r="SCM270" s="726"/>
      <c r="SCN270" s="726"/>
      <c r="SCO270" s="726"/>
      <c r="SCP270" s="726"/>
      <c r="SCQ270" s="726"/>
      <c r="SCR270" s="726"/>
      <c r="SCS270" s="726"/>
      <c r="SCT270" s="726"/>
      <c r="SCU270" s="726"/>
      <c r="SCV270" s="726"/>
      <c r="SCW270" s="726"/>
      <c r="SCX270" s="726"/>
      <c r="SCY270" s="726"/>
      <c r="SCZ270" s="726"/>
      <c r="SDA270" s="726"/>
      <c r="SDB270" s="726"/>
      <c r="SDC270" s="726"/>
      <c r="SDD270" s="726"/>
      <c r="SDE270" s="726"/>
      <c r="SDF270" s="726"/>
      <c r="SDG270" s="726"/>
      <c r="SDH270" s="726"/>
      <c r="SDI270" s="726"/>
      <c r="SDJ270" s="726"/>
      <c r="SDK270" s="726"/>
      <c r="SDL270" s="726"/>
      <c r="SDM270" s="726"/>
      <c r="SDN270" s="726"/>
      <c r="SDO270" s="726"/>
      <c r="SDP270" s="726"/>
      <c r="SDQ270" s="726"/>
      <c r="SDR270" s="726"/>
      <c r="SDS270" s="726"/>
      <c r="SDT270" s="726"/>
      <c r="SDU270" s="726"/>
      <c r="SDV270" s="726"/>
      <c r="SDW270" s="726"/>
      <c r="SDX270" s="726"/>
      <c r="SDY270" s="726"/>
      <c r="SDZ270" s="726"/>
      <c r="SEA270" s="726"/>
      <c r="SEB270" s="726"/>
      <c r="SEC270" s="726"/>
      <c r="SED270" s="726"/>
      <c r="SEE270" s="726"/>
      <c r="SEF270" s="726"/>
      <c r="SEG270" s="726"/>
      <c r="SEH270" s="726"/>
      <c r="SEI270" s="726"/>
      <c r="SEJ270" s="726"/>
      <c r="SEK270" s="726"/>
      <c r="SEL270" s="726"/>
      <c r="SEM270" s="726"/>
      <c r="SEN270" s="726"/>
      <c r="SEO270" s="726"/>
      <c r="SEP270" s="726"/>
      <c r="SEQ270" s="726"/>
      <c r="SER270" s="726"/>
      <c r="SES270" s="726"/>
      <c r="SET270" s="726"/>
      <c r="SEU270" s="726"/>
      <c r="SEV270" s="726"/>
      <c r="SEW270" s="726"/>
      <c r="SEX270" s="726"/>
      <c r="SEY270" s="726"/>
      <c r="SEZ270" s="726"/>
      <c r="SFA270" s="726"/>
      <c r="SFB270" s="726"/>
      <c r="SFC270" s="726"/>
      <c r="SFD270" s="726"/>
      <c r="SFE270" s="726"/>
      <c r="SFF270" s="726"/>
      <c r="SFG270" s="726"/>
      <c r="SFH270" s="726"/>
      <c r="SFI270" s="726"/>
      <c r="SFJ270" s="726"/>
      <c r="SFK270" s="726"/>
      <c r="SFL270" s="726"/>
      <c r="SFM270" s="726"/>
      <c r="SFN270" s="726"/>
      <c r="SFO270" s="726"/>
      <c r="SFP270" s="726"/>
      <c r="SFQ270" s="726"/>
      <c r="SFR270" s="726"/>
      <c r="SFS270" s="726"/>
      <c r="SFT270" s="726"/>
      <c r="SFU270" s="726"/>
      <c r="SFV270" s="726"/>
      <c r="SFW270" s="726"/>
      <c r="SFX270" s="726"/>
      <c r="SFY270" s="726"/>
      <c r="SFZ270" s="726"/>
      <c r="SGA270" s="726"/>
      <c r="SGB270" s="726"/>
      <c r="SGC270" s="726"/>
      <c r="SGD270" s="726"/>
      <c r="SGE270" s="726"/>
      <c r="SGF270" s="726"/>
      <c r="SGG270" s="726"/>
      <c r="SGH270" s="726"/>
      <c r="SGI270" s="726"/>
      <c r="SGJ270" s="726"/>
      <c r="SGK270" s="726"/>
      <c r="SGL270" s="726"/>
      <c r="SGM270" s="726"/>
      <c r="SGN270" s="726"/>
      <c r="SGO270" s="726"/>
      <c r="SGP270" s="726"/>
      <c r="SGQ270" s="726"/>
      <c r="SGR270" s="726"/>
      <c r="SGS270" s="726"/>
      <c r="SGT270" s="726"/>
      <c r="SGU270" s="726"/>
      <c r="SGV270" s="726"/>
      <c r="SGW270" s="726"/>
      <c r="SGX270" s="726"/>
      <c r="SGY270" s="726"/>
      <c r="SGZ270" s="726"/>
      <c r="SHA270" s="726"/>
      <c r="SHB270" s="726"/>
      <c r="SHC270" s="726"/>
      <c r="SHD270" s="726"/>
      <c r="SHE270" s="726"/>
      <c r="SHF270" s="726"/>
      <c r="SHG270" s="726"/>
      <c r="SHH270" s="726"/>
      <c r="SHI270" s="726"/>
      <c r="SHJ270" s="726"/>
      <c r="SHK270" s="726"/>
      <c r="SHL270" s="726"/>
      <c r="SHM270" s="726"/>
      <c r="SHN270" s="726"/>
      <c r="SHO270" s="726"/>
      <c r="SHP270" s="726"/>
      <c r="SHQ270" s="726"/>
      <c r="SHR270" s="726"/>
      <c r="SHS270" s="726"/>
      <c r="SHT270" s="726"/>
      <c r="SHU270" s="726"/>
      <c r="SHV270" s="726"/>
      <c r="SHW270" s="726"/>
      <c r="SHX270" s="726"/>
      <c r="SHY270" s="726"/>
      <c r="SHZ270" s="726"/>
      <c r="SIA270" s="726"/>
      <c r="SIB270" s="726"/>
      <c r="SIC270" s="726"/>
      <c r="SID270" s="726"/>
      <c r="SIE270" s="726"/>
      <c r="SIF270" s="726"/>
      <c r="SIG270" s="726"/>
      <c r="SIH270" s="726"/>
      <c r="SII270" s="726"/>
      <c r="SIJ270" s="726"/>
      <c r="SIK270" s="726"/>
      <c r="SIL270" s="726"/>
      <c r="SIM270" s="726"/>
      <c r="SIN270" s="726"/>
      <c r="SIO270" s="726"/>
      <c r="SIP270" s="726"/>
      <c r="SIQ270" s="726"/>
      <c r="SIR270" s="726"/>
      <c r="SIS270" s="726"/>
      <c r="SIT270" s="726"/>
      <c r="SIU270" s="726"/>
      <c r="SIV270" s="726"/>
      <c r="SIW270" s="726"/>
      <c r="SIX270" s="726"/>
      <c r="SIY270" s="726"/>
      <c r="SIZ270" s="726"/>
      <c r="SJA270" s="726"/>
      <c r="SJB270" s="726"/>
      <c r="SJC270" s="726"/>
      <c r="SJD270" s="726"/>
      <c r="SJE270" s="726"/>
      <c r="SJF270" s="726"/>
      <c r="SJG270" s="726"/>
      <c r="SJH270" s="726"/>
      <c r="SJI270" s="726"/>
      <c r="SJJ270" s="726"/>
      <c r="SJK270" s="726"/>
      <c r="SJL270" s="726"/>
      <c r="SJM270" s="726"/>
      <c r="SJN270" s="726"/>
      <c r="SJO270" s="726"/>
      <c r="SJP270" s="726"/>
      <c r="SJQ270" s="726"/>
      <c r="SJR270" s="726"/>
      <c r="SJS270" s="726"/>
      <c r="SJT270" s="726"/>
      <c r="SJU270" s="726"/>
      <c r="SJV270" s="726"/>
      <c r="SJW270" s="726"/>
      <c r="SJX270" s="726"/>
      <c r="SJY270" s="726"/>
      <c r="SJZ270" s="726"/>
      <c r="SKA270" s="726"/>
      <c r="SKB270" s="726"/>
      <c r="SKC270" s="726"/>
      <c r="SKD270" s="726"/>
      <c r="SKE270" s="726"/>
      <c r="SKF270" s="726"/>
      <c r="SKG270" s="726"/>
      <c r="SKH270" s="726"/>
      <c r="SKI270" s="726"/>
      <c r="SKJ270" s="726"/>
      <c r="SKK270" s="726"/>
      <c r="SKL270" s="726"/>
      <c r="SKM270" s="726"/>
      <c r="SKN270" s="726"/>
      <c r="SKO270" s="726"/>
      <c r="SKP270" s="726"/>
      <c r="SKQ270" s="726"/>
      <c r="SKR270" s="726"/>
      <c r="SKS270" s="726"/>
      <c r="SKT270" s="726"/>
      <c r="SKU270" s="726"/>
      <c r="SKV270" s="726"/>
      <c r="SKW270" s="726"/>
      <c r="SKX270" s="726"/>
      <c r="SKY270" s="726"/>
      <c r="SKZ270" s="726"/>
      <c r="SLA270" s="726"/>
      <c r="SLB270" s="726"/>
      <c r="SLC270" s="726"/>
      <c r="SLD270" s="726"/>
      <c r="SLE270" s="726"/>
      <c r="SLF270" s="726"/>
      <c r="SLG270" s="726"/>
      <c r="SLH270" s="726"/>
      <c r="SLI270" s="726"/>
      <c r="SLJ270" s="726"/>
      <c r="SLK270" s="726"/>
      <c r="SLL270" s="726"/>
      <c r="SLM270" s="726"/>
      <c r="SLN270" s="726"/>
      <c r="SLO270" s="726"/>
      <c r="SLP270" s="726"/>
      <c r="SLQ270" s="726"/>
      <c r="SLR270" s="726"/>
      <c r="SLS270" s="726"/>
      <c r="SLT270" s="726"/>
      <c r="SLU270" s="726"/>
      <c r="SLV270" s="726"/>
      <c r="SLW270" s="726"/>
      <c r="SLX270" s="726"/>
      <c r="SLY270" s="726"/>
      <c r="SLZ270" s="726"/>
      <c r="SMA270" s="726"/>
      <c r="SMB270" s="726"/>
      <c r="SMC270" s="726"/>
      <c r="SMD270" s="726"/>
      <c r="SME270" s="726"/>
      <c r="SMF270" s="726"/>
      <c r="SMG270" s="726"/>
      <c r="SMH270" s="726"/>
      <c r="SMI270" s="726"/>
      <c r="SMJ270" s="726"/>
      <c r="SMK270" s="726"/>
      <c r="SML270" s="726"/>
      <c r="SMM270" s="726"/>
      <c r="SMN270" s="726"/>
      <c r="SMO270" s="726"/>
      <c r="SMP270" s="726"/>
      <c r="SMQ270" s="726"/>
      <c r="SMR270" s="726"/>
      <c r="SMS270" s="726"/>
      <c r="SMT270" s="726"/>
      <c r="SMU270" s="726"/>
      <c r="SMV270" s="726"/>
      <c r="SMW270" s="726"/>
      <c r="SMX270" s="726"/>
      <c r="SMY270" s="726"/>
      <c r="SMZ270" s="726"/>
      <c r="SNA270" s="726"/>
      <c r="SNB270" s="726"/>
      <c r="SNC270" s="726"/>
      <c r="SND270" s="726"/>
      <c r="SNE270" s="726"/>
      <c r="SNF270" s="726"/>
      <c r="SNG270" s="726"/>
      <c r="SNH270" s="726"/>
      <c r="SNI270" s="726"/>
      <c r="SNJ270" s="726"/>
      <c r="SNK270" s="726"/>
      <c r="SNL270" s="726"/>
      <c r="SNM270" s="726"/>
      <c r="SNN270" s="726"/>
      <c r="SNO270" s="726"/>
      <c r="SNP270" s="726"/>
      <c r="SNQ270" s="726"/>
      <c r="SNR270" s="726"/>
      <c r="SNS270" s="726"/>
      <c r="SNT270" s="726"/>
      <c r="SNU270" s="726"/>
      <c r="SNV270" s="726"/>
      <c r="SNW270" s="726"/>
      <c r="SNX270" s="726"/>
      <c r="SNY270" s="726"/>
      <c r="SNZ270" s="726"/>
      <c r="SOA270" s="726"/>
      <c r="SOB270" s="726"/>
      <c r="SOC270" s="726"/>
      <c r="SOD270" s="726"/>
      <c r="SOE270" s="726"/>
      <c r="SOF270" s="726"/>
      <c r="SOG270" s="726"/>
      <c r="SOH270" s="726"/>
      <c r="SOI270" s="726"/>
      <c r="SOJ270" s="726"/>
      <c r="SOK270" s="726"/>
      <c r="SOL270" s="726"/>
      <c r="SOM270" s="726"/>
      <c r="SON270" s="726"/>
      <c r="SOO270" s="726"/>
      <c r="SOP270" s="726"/>
      <c r="SOQ270" s="726"/>
      <c r="SOR270" s="726"/>
      <c r="SOS270" s="726"/>
      <c r="SOT270" s="726"/>
      <c r="SOU270" s="726"/>
      <c r="SOV270" s="726"/>
      <c r="SOW270" s="726"/>
      <c r="SOX270" s="726"/>
      <c r="SOY270" s="726"/>
      <c r="SOZ270" s="726"/>
      <c r="SPA270" s="726"/>
      <c r="SPB270" s="726"/>
      <c r="SPC270" s="726"/>
      <c r="SPD270" s="726"/>
      <c r="SPE270" s="726"/>
      <c r="SPF270" s="726"/>
      <c r="SPG270" s="726"/>
      <c r="SPH270" s="726"/>
      <c r="SPI270" s="726"/>
      <c r="SPJ270" s="726"/>
      <c r="SPK270" s="726"/>
      <c r="SPL270" s="726"/>
      <c r="SPM270" s="726"/>
      <c r="SPN270" s="726"/>
      <c r="SPO270" s="726"/>
      <c r="SPP270" s="726"/>
      <c r="SPQ270" s="726"/>
      <c r="SPR270" s="726"/>
      <c r="SPS270" s="726"/>
      <c r="SPT270" s="726"/>
      <c r="SPU270" s="726"/>
      <c r="SPV270" s="726"/>
      <c r="SPW270" s="726"/>
      <c r="SPX270" s="726"/>
      <c r="SPY270" s="726"/>
      <c r="SPZ270" s="726"/>
      <c r="SQA270" s="726"/>
      <c r="SQB270" s="726"/>
      <c r="SQC270" s="726"/>
      <c r="SQD270" s="726"/>
      <c r="SQE270" s="726"/>
      <c r="SQF270" s="726"/>
      <c r="SQG270" s="726"/>
      <c r="SQH270" s="726"/>
      <c r="SQI270" s="726"/>
      <c r="SQJ270" s="726"/>
      <c r="SQK270" s="726"/>
      <c r="SQL270" s="726"/>
      <c r="SQM270" s="726"/>
      <c r="SQN270" s="726"/>
      <c r="SQO270" s="726"/>
      <c r="SQP270" s="726"/>
      <c r="SQQ270" s="726"/>
      <c r="SQR270" s="726"/>
      <c r="SQS270" s="726"/>
      <c r="SQT270" s="726"/>
      <c r="SQU270" s="726"/>
      <c r="SQV270" s="726"/>
      <c r="SQW270" s="726"/>
      <c r="SQX270" s="726"/>
      <c r="SQY270" s="726"/>
      <c r="SQZ270" s="726"/>
      <c r="SRA270" s="726"/>
      <c r="SRB270" s="726"/>
      <c r="SRC270" s="726"/>
      <c r="SRD270" s="726"/>
      <c r="SRE270" s="726"/>
      <c r="SRF270" s="726"/>
      <c r="SRG270" s="726"/>
      <c r="SRH270" s="726"/>
      <c r="SRI270" s="726"/>
      <c r="SRJ270" s="726"/>
      <c r="SRK270" s="726"/>
      <c r="SRL270" s="726"/>
      <c r="SRM270" s="726"/>
      <c r="SRN270" s="726"/>
      <c r="SRO270" s="726"/>
      <c r="SRP270" s="726"/>
      <c r="SRQ270" s="726"/>
      <c r="SRR270" s="726"/>
      <c r="SRS270" s="726"/>
      <c r="SRT270" s="726"/>
      <c r="SRU270" s="726"/>
      <c r="SRV270" s="726"/>
      <c r="SRW270" s="726"/>
      <c r="SRX270" s="726"/>
      <c r="SRY270" s="726"/>
      <c r="SRZ270" s="726"/>
      <c r="SSA270" s="726"/>
      <c r="SSB270" s="726"/>
      <c r="SSC270" s="726"/>
      <c r="SSD270" s="726"/>
      <c r="SSE270" s="726"/>
      <c r="SSF270" s="726"/>
      <c r="SSG270" s="726"/>
      <c r="SSH270" s="726"/>
      <c r="SSI270" s="726"/>
      <c r="SSJ270" s="726"/>
      <c r="SSK270" s="726"/>
      <c r="SSL270" s="726"/>
      <c r="SSM270" s="726"/>
      <c r="SSN270" s="726"/>
      <c r="SSO270" s="726"/>
      <c r="SSP270" s="726"/>
      <c r="SSQ270" s="726"/>
      <c r="SSR270" s="726"/>
      <c r="SSS270" s="726"/>
      <c r="SST270" s="726"/>
      <c r="SSU270" s="726"/>
      <c r="SSV270" s="726"/>
      <c r="SSW270" s="726"/>
      <c r="SSX270" s="726"/>
      <c r="SSY270" s="726"/>
      <c r="SSZ270" s="726"/>
      <c r="STA270" s="726"/>
      <c r="STB270" s="726"/>
      <c r="STC270" s="726"/>
      <c r="STD270" s="726"/>
      <c r="STE270" s="726"/>
      <c r="STF270" s="726"/>
      <c r="STG270" s="726"/>
      <c r="STH270" s="726"/>
      <c r="STI270" s="726"/>
      <c r="STJ270" s="726"/>
      <c r="STK270" s="726"/>
      <c r="STL270" s="726"/>
      <c r="STM270" s="726"/>
      <c r="STN270" s="726"/>
      <c r="STO270" s="726"/>
      <c r="STP270" s="726"/>
      <c r="STQ270" s="726"/>
      <c r="STR270" s="726"/>
      <c r="STS270" s="726"/>
      <c r="STT270" s="726"/>
      <c r="STU270" s="726"/>
      <c r="STV270" s="726"/>
      <c r="STW270" s="726"/>
      <c r="STX270" s="726"/>
      <c r="STY270" s="726"/>
      <c r="STZ270" s="726"/>
      <c r="SUA270" s="726"/>
      <c r="SUB270" s="726"/>
      <c r="SUC270" s="726"/>
      <c r="SUD270" s="726"/>
      <c r="SUE270" s="726"/>
      <c r="SUF270" s="726"/>
      <c r="SUG270" s="726"/>
      <c r="SUH270" s="726"/>
      <c r="SUI270" s="726"/>
      <c r="SUJ270" s="726"/>
      <c r="SUK270" s="726"/>
      <c r="SUL270" s="726"/>
      <c r="SUM270" s="726"/>
      <c r="SUN270" s="726"/>
      <c r="SUO270" s="726"/>
      <c r="SUP270" s="726"/>
      <c r="SUQ270" s="726"/>
      <c r="SUR270" s="726"/>
      <c r="SUS270" s="726"/>
      <c r="SUT270" s="726"/>
      <c r="SUU270" s="726"/>
      <c r="SUV270" s="726"/>
      <c r="SUW270" s="726"/>
      <c r="SUX270" s="726"/>
      <c r="SUY270" s="726"/>
      <c r="SUZ270" s="726"/>
      <c r="SVA270" s="726"/>
      <c r="SVB270" s="726"/>
      <c r="SVC270" s="726"/>
      <c r="SVD270" s="726"/>
      <c r="SVE270" s="726"/>
      <c r="SVF270" s="726"/>
      <c r="SVG270" s="726"/>
      <c r="SVH270" s="726"/>
      <c r="SVI270" s="726"/>
      <c r="SVJ270" s="726"/>
      <c r="SVK270" s="726"/>
      <c r="SVL270" s="726"/>
      <c r="SVM270" s="726"/>
      <c r="SVN270" s="726"/>
      <c r="SVO270" s="726"/>
      <c r="SVP270" s="726"/>
      <c r="SVQ270" s="726"/>
      <c r="SVR270" s="726"/>
      <c r="SVS270" s="726"/>
      <c r="SVT270" s="726"/>
      <c r="SVU270" s="726"/>
      <c r="SVV270" s="726"/>
      <c r="SVW270" s="726"/>
      <c r="SVX270" s="726"/>
      <c r="SVY270" s="726"/>
      <c r="SVZ270" s="726"/>
      <c r="SWA270" s="726"/>
      <c r="SWB270" s="726"/>
      <c r="SWC270" s="726"/>
      <c r="SWD270" s="726"/>
      <c r="SWE270" s="726"/>
      <c r="SWF270" s="726"/>
      <c r="SWG270" s="726"/>
      <c r="SWH270" s="726"/>
      <c r="SWI270" s="726"/>
      <c r="SWJ270" s="726"/>
      <c r="SWK270" s="726"/>
      <c r="SWL270" s="726"/>
      <c r="SWM270" s="726"/>
      <c r="SWN270" s="726"/>
      <c r="SWO270" s="726"/>
      <c r="SWP270" s="726"/>
      <c r="SWQ270" s="726"/>
      <c r="SWR270" s="726"/>
      <c r="SWS270" s="726"/>
      <c r="SWT270" s="726"/>
      <c r="SWU270" s="726"/>
      <c r="SWV270" s="726"/>
      <c r="SWW270" s="726"/>
      <c r="SWX270" s="726"/>
      <c r="SWY270" s="726"/>
      <c r="SWZ270" s="726"/>
      <c r="SXA270" s="726"/>
      <c r="SXB270" s="726"/>
      <c r="SXC270" s="726"/>
      <c r="SXD270" s="726"/>
      <c r="SXE270" s="726"/>
      <c r="SXF270" s="726"/>
      <c r="SXG270" s="726"/>
      <c r="SXH270" s="726"/>
      <c r="SXI270" s="726"/>
      <c r="SXJ270" s="726"/>
      <c r="SXK270" s="726"/>
      <c r="SXL270" s="726"/>
      <c r="SXM270" s="726"/>
      <c r="SXN270" s="726"/>
      <c r="SXO270" s="726"/>
      <c r="SXP270" s="726"/>
      <c r="SXQ270" s="726"/>
      <c r="SXR270" s="726"/>
      <c r="SXS270" s="726"/>
      <c r="SXT270" s="726"/>
      <c r="SXU270" s="726"/>
      <c r="SXV270" s="726"/>
      <c r="SXW270" s="726"/>
      <c r="SXX270" s="726"/>
      <c r="SXY270" s="726"/>
      <c r="SXZ270" s="726"/>
      <c r="SYA270" s="726"/>
      <c r="SYB270" s="726"/>
      <c r="SYC270" s="726"/>
      <c r="SYD270" s="726"/>
      <c r="SYE270" s="726"/>
      <c r="SYF270" s="726"/>
      <c r="SYG270" s="726"/>
      <c r="SYH270" s="726"/>
      <c r="SYI270" s="726"/>
      <c r="SYJ270" s="726"/>
      <c r="SYK270" s="726"/>
      <c r="SYL270" s="726"/>
      <c r="SYM270" s="726"/>
      <c r="SYN270" s="726"/>
      <c r="SYO270" s="726"/>
      <c r="SYP270" s="726"/>
      <c r="SYQ270" s="726"/>
      <c r="SYR270" s="726"/>
      <c r="SYS270" s="726"/>
      <c r="SYT270" s="726"/>
      <c r="SYU270" s="726"/>
      <c r="SYV270" s="726"/>
      <c r="SYW270" s="726"/>
      <c r="SYX270" s="726"/>
      <c r="SYY270" s="726"/>
      <c r="SYZ270" s="726"/>
      <c r="SZA270" s="726"/>
      <c r="SZB270" s="726"/>
      <c r="SZC270" s="726"/>
      <c r="SZD270" s="726"/>
      <c r="SZE270" s="726"/>
      <c r="SZF270" s="726"/>
      <c r="SZG270" s="726"/>
      <c r="SZH270" s="726"/>
      <c r="SZI270" s="726"/>
      <c r="SZJ270" s="726"/>
      <c r="SZK270" s="726"/>
      <c r="SZL270" s="726"/>
      <c r="SZM270" s="726"/>
      <c r="SZN270" s="726"/>
      <c r="SZO270" s="726"/>
      <c r="SZP270" s="726"/>
      <c r="SZQ270" s="726"/>
      <c r="SZR270" s="726"/>
      <c r="SZS270" s="726"/>
      <c r="SZT270" s="726"/>
      <c r="SZU270" s="726"/>
      <c r="SZV270" s="726"/>
      <c r="SZW270" s="726"/>
      <c r="SZX270" s="726"/>
      <c r="SZY270" s="726"/>
      <c r="SZZ270" s="726"/>
      <c r="TAA270" s="726"/>
      <c r="TAB270" s="726"/>
      <c r="TAC270" s="726"/>
      <c r="TAD270" s="726"/>
      <c r="TAE270" s="726"/>
      <c r="TAF270" s="726"/>
      <c r="TAG270" s="726"/>
      <c r="TAH270" s="726"/>
      <c r="TAI270" s="726"/>
      <c r="TAJ270" s="726"/>
      <c r="TAK270" s="726"/>
      <c r="TAL270" s="726"/>
      <c r="TAM270" s="726"/>
      <c r="TAN270" s="726"/>
      <c r="TAO270" s="726"/>
      <c r="TAP270" s="726"/>
      <c r="TAQ270" s="726"/>
      <c r="TAR270" s="726"/>
      <c r="TAS270" s="726"/>
      <c r="TAT270" s="726"/>
      <c r="TAU270" s="726"/>
      <c r="TAV270" s="726"/>
      <c r="TAW270" s="726"/>
      <c r="TAX270" s="726"/>
      <c r="TAY270" s="726"/>
      <c r="TAZ270" s="726"/>
      <c r="TBA270" s="726"/>
      <c r="TBB270" s="726"/>
      <c r="TBC270" s="726"/>
      <c r="TBD270" s="726"/>
      <c r="TBE270" s="726"/>
      <c r="TBF270" s="726"/>
      <c r="TBG270" s="726"/>
      <c r="TBH270" s="726"/>
      <c r="TBI270" s="726"/>
      <c r="TBJ270" s="726"/>
      <c r="TBK270" s="726"/>
      <c r="TBL270" s="726"/>
      <c r="TBM270" s="726"/>
      <c r="TBN270" s="726"/>
      <c r="TBO270" s="726"/>
      <c r="TBP270" s="726"/>
      <c r="TBQ270" s="726"/>
      <c r="TBR270" s="726"/>
      <c r="TBS270" s="726"/>
      <c r="TBT270" s="726"/>
      <c r="TBU270" s="726"/>
      <c r="TBV270" s="726"/>
      <c r="TBW270" s="726"/>
      <c r="TBX270" s="726"/>
      <c r="TBY270" s="726"/>
      <c r="TBZ270" s="726"/>
      <c r="TCA270" s="726"/>
      <c r="TCB270" s="726"/>
      <c r="TCC270" s="726"/>
      <c r="TCD270" s="726"/>
      <c r="TCE270" s="726"/>
      <c r="TCF270" s="726"/>
      <c r="TCG270" s="726"/>
      <c r="TCH270" s="726"/>
      <c r="TCI270" s="726"/>
      <c r="TCJ270" s="726"/>
      <c r="TCK270" s="726"/>
      <c r="TCL270" s="726"/>
      <c r="TCM270" s="726"/>
      <c r="TCN270" s="726"/>
      <c r="TCO270" s="726"/>
      <c r="TCP270" s="726"/>
      <c r="TCQ270" s="726"/>
      <c r="TCR270" s="726"/>
      <c r="TCS270" s="726"/>
      <c r="TCT270" s="726"/>
      <c r="TCU270" s="726"/>
      <c r="TCV270" s="726"/>
      <c r="TCW270" s="726"/>
      <c r="TCX270" s="726"/>
      <c r="TCY270" s="726"/>
      <c r="TCZ270" s="726"/>
      <c r="TDA270" s="726"/>
      <c r="TDB270" s="726"/>
      <c r="TDC270" s="726"/>
      <c r="TDD270" s="726"/>
      <c r="TDE270" s="726"/>
      <c r="TDF270" s="726"/>
      <c r="TDG270" s="726"/>
      <c r="TDH270" s="726"/>
      <c r="TDI270" s="726"/>
      <c r="TDJ270" s="726"/>
      <c r="TDK270" s="726"/>
      <c r="TDL270" s="726"/>
      <c r="TDM270" s="726"/>
      <c r="TDN270" s="726"/>
      <c r="TDO270" s="726"/>
      <c r="TDP270" s="726"/>
      <c r="TDQ270" s="726"/>
      <c r="TDR270" s="726"/>
      <c r="TDS270" s="726"/>
      <c r="TDT270" s="726"/>
      <c r="TDU270" s="726"/>
      <c r="TDV270" s="726"/>
      <c r="TDW270" s="726"/>
      <c r="TDX270" s="726"/>
      <c r="TDY270" s="726"/>
      <c r="TDZ270" s="726"/>
      <c r="TEA270" s="726"/>
      <c r="TEB270" s="726"/>
      <c r="TEC270" s="726"/>
      <c r="TED270" s="726"/>
      <c r="TEE270" s="726"/>
      <c r="TEF270" s="726"/>
      <c r="TEG270" s="726"/>
      <c r="TEH270" s="726"/>
      <c r="TEI270" s="726"/>
      <c r="TEJ270" s="726"/>
      <c r="TEK270" s="726"/>
      <c r="TEL270" s="726"/>
      <c r="TEM270" s="726"/>
      <c r="TEN270" s="726"/>
      <c r="TEO270" s="726"/>
      <c r="TEP270" s="726"/>
      <c r="TEQ270" s="726"/>
      <c r="TER270" s="726"/>
      <c r="TES270" s="726"/>
      <c r="TET270" s="726"/>
      <c r="TEU270" s="726"/>
      <c r="TEV270" s="726"/>
      <c r="TEW270" s="726"/>
      <c r="TEX270" s="726"/>
      <c r="TEY270" s="726"/>
      <c r="TEZ270" s="726"/>
      <c r="TFA270" s="726"/>
      <c r="TFB270" s="726"/>
      <c r="TFC270" s="726"/>
      <c r="TFD270" s="726"/>
      <c r="TFE270" s="726"/>
      <c r="TFF270" s="726"/>
      <c r="TFG270" s="726"/>
      <c r="TFH270" s="726"/>
      <c r="TFI270" s="726"/>
      <c r="TFJ270" s="726"/>
      <c r="TFK270" s="726"/>
      <c r="TFL270" s="726"/>
      <c r="TFM270" s="726"/>
      <c r="TFN270" s="726"/>
      <c r="TFO270" s="726"/>
      <c r="TFP270" s="726"/>
      <c r="TFQ270" s="726"/>
      <c r="TFR270" s="726"/>
      <c r="TFS270" s="726"/>
      <c r="TFT270" s="726"/>
      <c r="TFU270" s="726"/>
      <c r="TFV270" s="726"/>
      <c r="TFW270" s="726"/>
      <c r="TFX270" s="726"/>
      <c r="TFY270" s="726"/>
      <c r="TFZ270" s="726"/>
      <c r="TGA270" s="726"/>
      <c r="TGB270" s="726"/>
      <c r="TGC270" s="726"/>
      <c r="TGD270" s="726"/>
      <c r="TGE270" s="726"/>
      <c r="TGF270" s="726"/>
      <c r="TGG270" s="726"/>
      <c r="TGH270" s="726"/>
      <c r="TGI270" s="726"/>
      <c r="TGJ270" s="726"/>
      <c r="TGK270" s="726"/>
      <c r="TGL270" s="726"/>
      <c r="TGM270" s="726"/>
      <c r="TGN270" s="726"/>
      <c r="TGO270" s="726"/>
      <c r="TGP270" s="726"/>
      <c r="TGQ270" s="726"/>
      <c r="TGR270" s="726"/>
      <c r="TGS270" s="726"/>
      <c r="TGT270" s="726"/>
      <c r="TGU270" s="726"/>
      <c r="TGV270" s="726"/>
      <c r="TGW270" s="726"/>
      <c r="TGX270" s="726"/>
      <c r="TGY270" s="726"/>
      <c r="TGZ270" s="726"/>
      <c r="THA270" s="726"/>
      <c r="THB270" s="726"/>
      <c r="THC270" s="726"/>
      <c r="THD270" s="726"/>
      <c r="THE270" s="726"/>
      <c r="THF270" s="726"/>
      <c r="THG270" s="726"/>
      <c r="THH270" s="726"/>
      <c r="THI270" s="726"/>
      <c r="THJ270" s="726"/>
      <c r="THK270" s="726"/>
      <c r="THL270" s="726"/>
      <c r="THM270" s="726"/>
      <c r="THN270" s="726"/>
      <c r="THO270" s="726"/>
      <c r="THP270" s="726"/>
      <c r="THQ270" s="726"/>
      <c r="THR270" s="726"/>
      <c r="THS270" s="726"/>
      <c r="THT270" s="726"/>
      <c r="THU270" s="726"/>
      <c r="THV270" s="726"/>
      <c r="THW270" s="726"/>
      <c r="THX270" s="726"/>
      <c r="THY270" s="726"/>
      <c r="THZ270" s="726"/>
      <c r="TIA270" s="726"/>
      <c r="TIB270" s="726"/>
      <c r="TIC270" s="726"/>
      <c r="TID270" s="726"/>
      <c r="TIE270" s="726"/>
      <c r="TIF270" s="726"/>
      <c r="TIG270" s="726"/>
      <c r="TIH270" s="726"/>
      <c r="TII270" s="726"/>
      <c r="TIJ270" s="726"/>
      <c r="TIK270" s="726"/>
      <c r="TIL270" s="726"/>
      <c r="TIM270" s="726"/>
      <c r="TIN270" s="726"/>
      <c r="TIO270" s="726"/>
      <c r="TIP270" s="726"/>
      <c r="TIQ270" s="726"/>
      <c r="TIR270" s="726"/>
      <c r="TIS270" s="726"/>
      <c r="TIT270" s="726"/>
      <c r="TIU270" s="726"/>
      <c r="TIV270" s="726"/>
      <c r="TIW270" s="726"/>
      <c r="TIX270" s="726"/>
      <c r="TIY270" s="726"/>
      <c r="TIZ270" s="726"/>
      <c r="TJA270" s="726"/>
      <c r="TJB270" s="726"/>
      <c r="TJC270" s="726"/>
      <c r="TJD270" s="726"/>
      <c r="TJE270" s="726"/>
      <c r="TJF270" s="726"/>
      <c r="TJG270" s="726"/>
      <c r="TJH270" s="726"/>
      <c r="TJI270" s="726"/>
      <c r="TJJ270" s="726"/>
      <c r="TJK270" s="726"/>
      <c r="TJL270" s="726"/>
      <c r="TJM270" s="726"/>
      <c r="TJN270" s="726"/>
      <c r="TJO270" s="726"/>
      <c r="TJP270" s="726"/>
      <c r="TJQ270" s="726"/>
      <c r="TJR270" s="726"/>
      <c r="TJS270" s="726"/>
      <c r="TJT270" s="726"/>
      <c r="TJU270" s="726"/>
      <c r="TJV270" s="726"/>
      <c r="TJW270" s="726"/>
      <c r="TJX270" s="726"/>
      <c r="TJY270" s="726"/>
      <c r="TJZ270" s="726"/>
      <c r="TKA270" s="726"/>
      <c r="TKB270" s="726"/>
      <c r="TKC270" s="726"/>
      <c r="TKD270" s="726"/>
      <c r="TKE270" s="726"/>
      <c r="TKF270" s="726"/>
      <c r="TKG270" s="726"/>
      <c r="TKH270" s="726"/>
      <c r="TKI270" s="726"/>
      <c r="TKJ270" s="726"/>
      <c r="TKK270" s="726"/>
      <c r="TKL270" s="726"/>
      <c r="TKM270" s="726"/>
      <c r="TKN270" s="726"/>
      <c r="TKO270" s="726"/>
      <c r="TKP270" s="726"/>
      <c r="TKQ270" s="726"/>
      <c r="TKR270" s="726"/>
      <c r="TKS270" s="726"/>
      <c r="TKT270" s="726"/>
      <c r="TKU270" s="726"/>
      <c r="TKV270" s="726"/>
      <c r="TKW270" s="726"/>
      <c r="TKX270" s="726"/>
      <c r="TKY270" s="726"/>
      <c r="TKZ270" s="726"/>
      <c r="TLA270" s="726"/>
      <c r="TLB270" s="726"/>
      <c r="TLC270" s="726"/>
      <c r="TLD270" s="726"/>
      <c r="TLE270" s="726"/>
      <c r="TLF270" s="726"/>
      <c r="TLG270" s="726"/>
      <c r="TLH270" s="726"/>
      <c r="TLI270" s="726"/>
      <c r="TLJ270" s="726"/>
      <c r="TLK270" s="726"/>
      <c r="TLL270" s="726"/>
      <c r="TLM270" s="726"/>
      <c r="TLN270" s="726"/>
      <c r="TLO270" s="726"/>
      <c r="TLP270" s="726"/>
      <c r="TLQ270" s="726"/>
      <c r="TLR270" s="726"/>
      <c r="TLS270" s="726"/>
      <c r="TLT270" s="726"/>
      <c r="TLU270" s="726"/>
      <c r="TLV270" s="726"/>
      <c r="TLW270" s="726"/>
      <c r="TLX270" s="726"/>
      <c r="TLY270" s="726"/>
      <c r="TLZ270" s="726"/>
      <c r="TMA270" s="726"/>
      <c r="TMB270" s="726"/>
      <c r="TMC270" s="726"/>
      <c r="TMD270" s="726"/>
      <c r="TME270" s="726"/>
      <c r="TMF270" s="726"/>
      <c r="TMG270" s="726"/>
      <c r="TMH270" s="726"/>
      <c r="TMI270" s="726"/>
      <c r="TMJ270" s="726"/>
      <c r="TMK270" s="726"/>
      <c r="TML270" s="726"/>
      <c r="TMM270" s="726"/>
      <c r="TMN270" s="726"/>
      <c r="TMO270" s="726"/>
      <c r="TMP270" s="726"/>
      <c r="TMQ270" s="726"/>
      <c r="TMR270" s="726"/>
      <c r="TMS270" s="726"/>
      <c r="TMT270" s="726"/>
      <c r="TMU270" s="726"/>
      <c r="TMV270" s="726"/>
      <c r="TMW270" s="726"/>
      <c r="TMX270" s="726"/>
      <c r="TMY270" s="726"/>
      <c r="TMZ270" s="726"/>
      <c r="TNA270" s="726"/>
      <c r="TNB270" s="726"/>
      <c r="TNC270" s="726"/>
      <c r="TND270" s="726"/>
      <c r="TNE270" s="726"/>
      <c r="TNF270" s="726"/>
      <c r="TNG270" s="726"/>
      <c r="TNH270" s="726"/>
      <c r="TNI270" s="726"/>
      <c r="TNJ270" s="726"/>
      <c r="TNK270" s="726"/>
      <c r="TNL270" s="726"/>
      <c r="TNM270" s="726"/>
      <c r="TNN270" s="726"/>
      <c r="TNO270" s="726"/>
      <c r="TNP270" s="726"/>
      <c r="TNQ270" s="726"/>
      <c r="TNR270" s="726"/>
      <c r="TNS270" s="726"/>
      <c r="TNT270" s="726"/>
      <c r="TNU270" s="726"/>
      <c r="TNV270" s="726"/>
      <c r="TNW270" s="726"/>
      <c r="TNX270" s="726"/>
      <c r="TNY270" s="726"/>
      <c r="TNZ270" s="726"/>
      <c r="TOA270" s="726"/>
      <c r="TOB270" s="726"/>
      <c r="TOC270" s="726"/>
      <c r="TOD270" s="726"/>
      <c r="TOE270" s="726"/>
      <c r="TOF270" s="726"/>
      <c r="TOG270" s="726"/>
      <c r="TOH270" s="726"/>
      <c r="TOI270" s="726"/>
      <c r="TOJ270" s="726"/>
      <c r="TOK270" s="726"/>
      <c r="TOL270" s="726"/>
      <c r="TOM270" s="726"/>
      <c r="TON270" s="726"/>
      <c r="TOO270" s="726"/>
      <c r="TOP270" s="726"/>
      <c r="TOQ270" s="726"/>
      <c r="TOR270" s="726"/>
      <c r="TOS270" s="726"/>
      <c r="TOT270" s="726"/>
      <c r="TOU270" s="726"/>
      <c r="TOV270" s="726"/>
      <c r="TOW270" s="726"/>
      <c r="TOX270" s="726"/>
      <c r="TOY270" s="726"/>
      <c r="TOZ270" s="726"/>
      <c r="TPA270" s="726"/>
      <c r="TPB270" s="726"/>
      <c r="TPC270" s="726"/>
      <c r="TPD270" s="726"/>
      <c r="TPE270" s="726"/>
      <c r="TPF270" s="726"/>
      <c r="TPG270" s="726"/>
      <c r="TPH270" s="726"/>
      <c r="TPI270" s="726"/>
      <c r="TPJ270" s="726"/>
      <c r="TPK270" s="726"/>
      <c r="TPL270" s="726"/>
      <c r="TPM270" s="726"/>
      <c r="TPN270" s="726"/>
      <c r="TPO270" s="726"/>
      <c r="TPP270" s="726"/>
      <c r="TPQ270" s="726"/>
      <c r="TPR270" s="726"/>
      <c r="TPS270" s="726"/>
      <c r="TPT270" s="726"/>
      <c r="TPU270" s="726"/>
      <c r="TPV270" s="726"/>
      <c r="TPW270" s="726"/>
      <c r="TPX270" s="726"/>
      <c r="TPY270" s="726"/>
      <c r="TPZ270" s="726"/>
      <c r="TQA270" s="726"/>
      <c r="TQB270" s="726"/>
      <c r="TQC270" s="726"/>
      <c r="TQD270" s="726"/>
      <c r="TQE270" s="726"/>
      <c r="TQF270" s="726"/>
      <c r="TQG270" s="726"/>
      <c r="TQH270" s="726"/>
      <c r="TQI270" s="726"/>
      <c r="TQJ270" s="726"/>
      <c r="TQK270" s="726"/>
      <c r="TQL270" s="726"/>
      <c r="TQM270" s="726"/>
      <c r="TQN270" s="726"/>
      <c r="TQO270" s="726"/>
      <c r="TQP270" s="726"/>
      <c r="TQQ270" s="726"/>
      <c r="TQR270" s="726"/>
      <c r="TQS270" s="726"/>
      <c r="TQT270" s="726"/>
      <c r="TQU270" s="726"/>
      <c r="TQV270" s="726"/>
      <c r="TQW270" s="726"/>
      <c r="TQX270" s="726"/>
      <c r="TQY270" s="726"/>
      <c r="TQZ270" s="726"/>
      <c r="TRA270" s="726"/>
      <c r="TRB270" s="726"/>
      <c r="TRC270" s="726"/>
      <c r="TRD270" s="726"/>
      <c r="TRE270" s="726"/>
      <c r="TRF270" s="726"/>
      <c r="TRG270" s="726"/>
      <c r="TRH270" s="726"/>
      <c r="TRI270" s="726"/>
      <c r="TRJ270" s="726"/>
      <c r="TRK270" s="726"/>
      <c r="TRL270" s="726"/>
      <c r="TRM270" s="726"/>
      <c r="TRN270" s="726"/>
      <c r="TRO270" s="726"/>
      <c r="TRP270" s="726"/>
      <c r="TRQ270" s="726"/>
      <c r="TRR270" s="726"/>
      <c r="TRS270" s="726"/>
      <c r="TRT270" s="726"/>
      <c r="TRU270" s="726"/>
      <c r="TRV270" s="726"/>
      <c r="TRW270" s="726"/>
      <c r="TRX270" s="726"/>
      <c r="TRY270" s="726"/>
      <c r="TRZ270" s="726"/>
      <c r="TSA270" s="726"/>
      <c r="TSB270" s="726"/>
      <c r="TSC270" s="726"/>
      <c r="TSD270" s="726"/>
      <c r="TSE270" s="726"/>
      <c r="TSF270" s="726"/>
      <c r="TSG270" s="726"/>
      <c r="TSH270" s="726"/>
      <c r="TSI270" s="726"/>
      <c r="TSJ270" s="726"/>
      <c r="TSK270" s="726"/>
      <c r="TSL270" s="726"/>
      <c r="TSM270" s="726"/>
      <c r="TSN270" s="726"/>
      <c r="TSO270" s="726"/>
      <c r="TSP270" s="726"/>
      <c r="TSQ270" s="726"/>
      <c r="TSR270" s="726"/>
      <c r="TSS270" s="726"/>
      <c r="TST270" s="726"/>
      <c r="TSU270" s="726"/>
      <c r="TSV270" s="726"/>
      <c r="TSW270" s="726"/>
      <c r="TSX270" s="726"/>
      <c r="TSY270" s="726"/>
      <c r="TSZ270" s="726"/>
      <c r="TTA270" s="726"/>
      <c r="TTB270" s="726"/>
      <c r="TTC270" s="726"/>
      <c r="TTD270" s="726"/>
      <c r="TTE270" s="726"/>
      <c r="TTF270" s="726"/>
      <c r="TTG270" s="726"/>
      <c r="TTH270" s="726"/>
      <c r="TTI270" s="726"/>
      <c r="TTJ270" s="726"/>
      <c r="TTK270" s="726"/>
      <c r="TTL270" s="726"/>
      <c r="TTM270" s="726"/>
      <c r="TTN270" s="726"/>
      <c r="TTO270" s="726"/>
      <c r="TTP270" s="726"/>
      <c r="TTQ270" s="726"/>
      <c r="TTR270" s="726"/>
      <c r="TTS270" s="726"/>
      <c r="TTT270" s="726"/>
      <c r="TTU270" s="726"/>
      <c r="TTV270" s="726"/>
      <c r="TTW270" s="726"/>
      <c r="TTX270" s="726"/>
      <c r="TTY270" s="726"/>
      <c r="TTZ270" s="726"/>
      <c r="TUA270" s="726"/>
      <c r="TUB270" s="726"/>
      <c r="TUC270" s="726"/>
      <c r="TUD270" s="726"/>
      <c r="TUE270" s="726"/>
      <c r="TUF270" s="726"/>
      <c r="TUG270" s="726"/>
      <c r="TUH270" s="726"/>
      <c r="TUI270" s="726"/>
      <c r="TUJ270" s="726"/>
      <c r="TUK270" s="726"/>
      <c r="TUL270" s="726"/>
      <c r="TUM270" s="726"/>
      <c r="TUN270" s="726"/>
      <c r="TUO270" s="726"/>
      <c r="TUP270" s="726"/>
      <c r="TUQ270" s="726"/>
      <c r="TUR270" s="726"/>
      <c r="TUS270" s="726"/>
      <c r="TUT270" s="726"/>
      <c r="TUU270" s="726"/>
      <c r="TUV270" s="726"/>
      <c r="TUW270" s="726"/>
      <c r="TUX270" s="726"/>
      <c r="TUY270" s="726"/>
      <c r="TUZ270" s="726"/>
      <c r="TVA270" s="726"/>
      <c r="TVB270" s="726"/>
      <c r="TVC270" s="726"/>
      <c r="TVD270" s="726"/>
      <c r="TVE270" s="726"/>
      <c r="TVF270" s="726"/>
      <c r="TVG270" s="726"/>
      <c r="TVH270" s="726"/>
      <c r="TVI270" s="726"/>
      <c r="TVJ270" s="726"/>
      <c r="TVK270" s="726"/>
      <c r="TVL270" s="726"/>
      <c r="TVM270" s="726"/>
      <c r="TVN270" s="726"/>
      <c r="TVO270" s="726"/>
      <c r="TVP270" s="726"/>
      <c r="TVQ270" s="726"/>
      <c r="TVR270" s="726"/>
      <c r="TVS270" s="726"/>
      <c r="TVT270" s="726"/>
      <c r="TVU270" s="726"/>
      <c r="TVV270" s="726"/>
      <c r="TVW270" s="726"/>
      <c r="TVX270" s="726"/>
      <c r="TVY270" s="726"/>
      <c r="TVZ270" s="726"/>
      <c r="TWA270" s="726"/>
      <c r="TWB270" s="726"/>
      <c r="TWC270" s="726"/>
      <c r="TWD270" s="726"/>
      <c r="TWE270" s="726"/>
      <c r="TWF270" s="726"/>
      <c r="TWG270" s="726"/>
      <c r="TWH270" s="726"/>
      <c r="TWI270" s="726"/>
      <c r="TWJ270" s="726"/>
      <c r="TWK270" s="726"/>
      <c r="TWL270" s="726"/>
      <c r="TWM270" s="726"/>
      <c r="TWN270" s="726"/>
      <c r="TWO270" s="726"/>
      <c r="TWP270" s="726"/>
      <c r="TWQ270" s="726"/>
      <c r="TWR270" s="726"/>
      <c r="TWS270" s="726"/>
      <c r="TWT270" s="726"/>
      <c r="TWU270" s="726"/>
      <c r="TWV270" s="726"/>
      <c r="TWW270" s="726"/>
      <c r="TWX270" s="726"/>
      <c r="TWY270" s="726"/>
      <c r="TWZ270" s="726"/>
      <c r="TXA270" s="726"/>
      <c r="TXB270" s="726"/>
      <c r="TXC270" s="726"/>
      <c r="TXD270" s="726"/>
      <c r="TXE270" s="726"/>
      <c r="TXF270" s="726"/>
      <c r="TXG270" s="726"/>
      <c r="TXH270" s="726"/>
      <c r="TXI270" s="726"/>
      <c r="TXJ270" s="726"/>
      <c r="TXK270" s="726"/>
      <c r="TXL270" s="726"/>
      <c r="TXM270" s="726"/>
      <c r="TXN270" s="726"/>
      <c r="TXO270" s="726"/>
      <c r="TXP270" s="726"/>
      <c r="TXQ270" s="726"/>
      <c r="TXR270" s="726"/>
      <c r="TXS270" s="726"/>
      <c r="TXT270" s="726"/>
      <c r="TXU270" s="726"/>
      <c r="TXV270" s="726"/>
      <c r="TXW270" s="726"/>
      <c r="TXX270" s="726"/>
      <c r="TXY270" s="726"/>
      <c r="TXZ270" s="726"/>
      <c r="TYA270" s="726"/>
      <c r="TYB270" s="726"/>
      <c r="TYC270" s="726"/>
      <c r="TYD270" s="726"/>
      <c r="TYE270" s="726"/>
      <c r="TYF270" s="726"/>
      <c r="TYG270" s="726"/>
      <c r="TYH270" s="726"/>
      <c r="TYI270" s="726"/>
      <c r="TYJ270" s="726"/>
      <c r="TYK270" s="726"/>
      <c r="TYL270" s="726"/>
      <c r="TYM270" s="726"/>
      <c r="TYN270" s="726"/>
      <c r="TYO270" s="726"/>
      <c r="TYP270" s="726"/>
      <c r="TYQ270" s="726"/>
      <c r="TYR270" s="726"/>
      <c r="TYS270" s="726"/>
      <c r="TYT270" s="726"/>
      <c r="TYU270" s="726"/>
      <c r="TYV270" s="726"/>
      <c r="TYW270" s="726"/>
      <c r="TYX270" s="726"/>
      <c r="TYY270" s="726"/>
      <c r="TYZ270" s="726"/>
      <c r="TZA270" s="726"/>
      <c r="TZB270" s="726"/>
      <c r="TZC270" s="726"/>
      <c r="TZD270" s="726"/>
      <c r="TZE270" s="726"/>
      <c r="TZF270" s="726"/>
      <c r="TZG270" s="726"/>
      <c r="TZH270" s="726"/>
      <c r="TZI270" s="726"/>
      <c r="TZJ270" s="726"/>
      <c r="TZK270" s="726"/>
      <c r="TZL270" s="726"/>
      <c r="TZM270" s="726"/>
      <c r="TZN270" s="726"/>
      <c r="TZO270" s="726"/>
      <c r="TZP270" s="726"/>
      <c r="TZQ270" s="726"/>
      <c r="TZR270" s="726"/>
      <c r="TZS270" s="726"/>
      <c r="TZT270" s="726"/>
      <c r="TZU270" s="726"/>
      <c r="TZV270" s="726"/>
      <c r="TZW270" s="726"/>
      <c r="TZX270" s="726"/>
      <c r="TZY270" s="726"/>
      <c r="TZZ270" s="726"/>
      <c r="UAA270" s="726"/>
      <c r="UAB270" s="726"/>
      <c r="UAC270" s="726"/>
      <c r="UAD270" s="726"/>
      <c r="UAE270" s="726"/>
      <c r="UAF270" s="726"/>
      <c r="UAG270" s="726"/>
      <c r="UAH270" s="726"/>
      <c r="UAI270" s="726"/>
      <c r="UAJ270" s="726"/>
      <c r="UAK270" s="726"/>
      <c r="UAL270" s="726"/>
      <c r="UAM270" s="726"/>
      <c r="UAN270" s="726"/>
      <c r="UAO270" s="726"/>
      <c r="UAP270" s="726"/>
      <c r="UAQ270" s="726"/>
      <c r="UAR270" s="726"/>
      <c r="UAS270" s="726"/>
      <c r="UAT270" s="726"/>
      <c r="UAU270" s="726"/>
      <c r="UAV270" s="726"/>
      <c r="UAW270" s="726"/>
      <c r="UAX270" s="726"/>
      <c r="UAY270" s="726"/>
      <c r="UAZ270" s="726"/>
      <c r="UBA270" s="726"/>
      <c r="UBB270" s="726"/>
      <c r="UBC270" s="726"/>
      <c r="UBD270" s="726"/>
      <c r="UBE270" s="726"/>
      <c r="UBF270" s="726"/>
      <c r="UBG270" s="726"/>
      <c r="UBH270" s="726"/>
      <c r="UBI270" s="726"/>
      <c r="UBJ270" s="726"/>
      <c r="UBK270" s="726"/>
      <c r="UBL270" s="726"/>
      <c r="UBM270" s="726"/>
      <c r="UBN270" s="726"/>
      <c r="UBO270" s="726"/>
      <c r="UBP270" s="726"/>
      <c r="UBQ270" s="726"/>
      <c r="UBR270" s="726"/>
      <c r="UBS270" s="726"/>
      <c r="UBT270" s="726"/>
      <c r="UBU270" s="726"/>
      <c r="UBV270" s="726"/>
      <c r="UBW270" s="726"/>
      <c r="UBX270" s="726"/>
      <c r="UBY270" s="726"/>
      <c r="UBZ270" s="726"/>
      <c r="UCA270" s="726"/>
      <c r="UCB270" s="726"/>
      <c r="UCC270" s="726"/>
      <c r="UCD270" s="726"/>
      <c r="UCE270" s="726"/>
      <c r="UCF270" s="726"/>
      <c r="UCG270" s="726"/>
      <c r="UCH270" s="726"/>
      <c r="UCI270" s="726"/>
      <c r="UCJ270" s="726"/>
      <c r="UCK270" s="726"/>
      <c r="UCL270" s="726"/>
      <c r="UCM270" s="726"/>
      <c r="UCN270" s="726"/>
      <c r="UCO270" s="726"/>
      <c r="UCP270" s="726"/>
      <c r="UCQ270" s="726"/>
      <c r="UCR270" s="726"/>
      <c r="UCS270" s="726"/>
      <c r="UCT270" s="726"/>
      <c r="UCU270" s="726"/>
      <c r="UCV270" s="726"/>
      <c r="UCW270" s="726"/>
      <c r="UCX270" s="726"/>
      <c r="UCY270" s="726"/>
      <c r="UCZ270" s="726"/>
      <c r="UDA270" s="726"/>
      <c r="UDB270" s="726"/>
      <c r="UDC270" s="726"/>
      <c r="UDD270" s="726"/>
      <c r="UDE270" s="726"/>
      <c r="UDF270" s="726"/>
      <c r="UDG270" s="726"/>
      <c r="UDH270" s="726"/>
      <c r="UDI270" s="726"/>
      <c r="UDJ270" s="726"/>
      <c r="UDK270" s="726"/>
      <c r="UDL270" s="726"/>
      <c r="UDM270" s="726"/>
      <c r="UDN270" s="726"/>
      <c r="UDO270" s="726"/>
      <c r="UDP270" s="726"/>
      <c r="UDQ270" s="726"/>
      <c r="UDR270" s="726"/>
      <c r="UDS270" s="726"/>
      <c r="UDT270" s="726"/>
      <c r="UDU270" s="726"/>
      <c r="UDV270" s="726"/>
      <c r="UDW270" s="726"/>
      <c r="UDX270" s="726"/>
      <c r="UDY270" s="726"/>
      <c r="UDZ270" s="726"/>
      <c r="UEA270" s="726"/>
      <c r="UEB270" s="726"/>
      <c r="UEC270" s="726"/>
      <c r="UED270" s="726"/>
      <c r="UEE270" s="726"/>
      <c r="UEF270" s="726"/>
      <c r="UEG270" s="726"/>
      <c r="UEH270" s="726"/>
      <c r="UEI270" s="726"/>
      <c r="UEJ270" s="726"/>
      <c r="UEK270" s="726"/>
      <c r="UEL270" s="726"/>
      <c r="UEM270" s="726"/>
      <c r="UEN270" s="726"/>
      <c r="UEO270" s="726"/>
      <c r="UEP270" s="726"/>
      <c r="UEQ270" s="726"/>
      <c r="UER270" s="726"/>
      <c r="UES270" s="726"/>
      <c r="UET270" s="726"/>
      <c r="UEU270" s="726"/>
      <c r="UEV270" s="726"/>
      <c r="UEW270" s="726"/>
      <c r="UEX270" s="726"/>
      <c r="UEY270" s="726"/>
      <c r="UEZ270" s="726"/>
      <c r="UFA270" s="726"/>
      <c r="UFB270" s="726"/>
      <c r="UFC270" s="726"/>
      <c r="UFD270" s="726"/>
      <c r="UFE270" s="726"/>
      <c r="UFF270" s="726"/>
      <c r="UFG270" s="726"/>
      <c r="UFH270" s="726"/>
      <c r="UFI270" s="726"/>
      <c r="UFJ270" s="726"/>
      <c r="UFK270" s="726"/>
      <c r="UFL270" s="726"/>
      <c r="UFM270" s="726"/>
      <c r="UFN270" s="726"/>
      <c r="UFO270" s="726"/>
      <c r="UFP270" s="726"/>
      <c r="UFQ270" s="726"/>
      <c r="UFR270" s="726"/>
      <c r="UFS270" s="726"/>
      <c r="UFT270" s="726"/>
      <c r="UFU270" s="726"/>
      <c r="UFV270" s="726"/>
      <c r="UFW270" s="726"/>
      <c r="UFX270" s="726"/>
      <c r="UFY270" s="726"/>
      <c r="UFZ270" s="726"/>
      <c r="UGA270" s="726"/>
      <c r="UGB270" s="726"/>
      <c r="UGC270" s="726"/>
      <c r="UGD270" s="726"/>
      <c r="UGE270" s="726"/>
      <c r="UGF270" s="726"/>
      <c r="UGG270" s="726"/>
      <c r="UGH270" s="726"/>
      <c r="UGI270" s="726"/>
      <c r="UGJ270" s="726"/>
      <c r="UGK270" s="726"/>
      <c r="UGL270" s="726"/>
      <c r="UGM270" s="726"/>
      <c r="UGN270" s="726"/>
      <c r="UGO270" s="726"/>
      <c r="UGP270" s="726"/>
      <c r="UGQ270" s="726"/>
      <c r="UGR270" s="726"/>
      <c r="UGS270" s="726"/>
      <c r="UGT270" s="726"/>
      <c r="UGU270" s="726"/>
      <c r="UGV270" s="726"/>
      <c r="UGW270" s="726"/>
      <c r="UGX270" s="726"/>
      <c r="UGY270" s="726"/>
      <c r="UGZ270" s="726"/>
      <c r="UHA270" s="726"/>
      <c r="UHB270" s="726"/>
      <c r="UHC270" s="726"/>
      <c r="UHD270" s="726"/>
      <c r="UHE270" s="726"/>
      <c r="UHF270" s="726"/>
      <c r="UHG270" s="726"/>
      <c r="UHH270" s="726"/>
      <c r="UHI270" s="726"/>
      <c r="UHJ270" s="726"/>
      <c r="UHK270" s="726"/>
      <c r="UHL270" s="726"/>
      <c r="UHM270" s="726"/>
      <c r="UHN270" s="726"/>
      <c r="UHO270" s="726"/>
      <c r="UHP270" s="726"/>
      <c r="UHQ270" s="726"/>
      <c r="UHR270" s="726"/>
      <c r="UHS270" s="726"/>
      <c r="UHT270" s="726"/>
      <c r="UHU270" s="726"/>
      <c r="UHV270" s="726"/>
      <c r="UHW270" s="726"/>
      <c r="UHX270" s="726"/>
      <c r="UHY270" s="726"/>
      <c r="UHZ270" s="726"/>
      <c r="UIA270" s="726"/>
      <c r="UIB270" s="726"/>
      <c r="UIC270" s="726"/>
      <c r="UID270" s="726"/>
      <c r="UIE270" s="726"/>
      <c r="UIF270" s="726"/>
      <c r="UIG270" s="726"/>
      <c r="UIH270" s="726"/>
      <c r="UII270" s="726"/>
      <c r="UIJ270" s="726"/>
      <c r="UIK270" s="726"/>
      <c r="UIL270" s="726"/>
      <c r="UIM270" s="726"/>
      <c r="UIN270" s="726"/>
      <c r="UIO270" s="726"/>
      <c r="UIP270" s="726"/>
      <c r="UIQ270" s="726"/>
      <c r="UIR270" s="726"/>
      <c r="UIS270" s="726"/>
      <c r="UIT270" s="726"/>
      <c r="UIU270" s="726"/>
      <c r="UIV270" s="726"/>
      <c r="UIW270" s="726"/>
      <c r="UIX270" s="726"/>
      <c r="UIY270" s="726"/>
      <c r="UIZ270" s="726"/>
      <c r="UJA270" s="726"/>
      <c r="UJB270" s="726"/>
      <c r="UJC270" s="726"/>
      <c r="UJD270" s="726"/>
      <c r="UJE270" s="726"/>
      <c r="UJF270" s="726"/>
      <c r="UJG270" s="726"/>
      <c r="UJH270" s="726"/>
      <c r="UJI270" s="726"/>
      <c r="UJJ270" s="726"/>
      <c r="UJK270" s="726"/>
      <c r="UJL270" s="726"/>
      <c r="UJM270" s="726"/>
      <c r="UJN270" s="726"/>
      <c r="UJO270" s="726"/>
      <c r="UJP270" s="726"/>
      <c r="UJQ270" s="726"/>
      <c r="UJR270" s="726"/>
      <c r="UJS270" s="726"/>
      <c r="UJT270" s="726"/>
      <c r="UJU270" s="726"/>
      <c r="UJV270" s="726"/>
      <c r="UJW270" s="726"/>
      <c r="UJX270" s="726"/>
      <c r="UJY270" s="726"/>
      <c r="UJZ270" s="726"/>
      <c r="UKA270" s="726"/>
      <c r="UKB270" s="726"/>
      <c r="UKC270" s="726"/>
      <c r="UKD270" s="726"/>
      <c r="UKE270" s="726"/>
      <c r="UKF270" s="726"/>
      <c r="UKG270" s="726"/>
      <c r="UKH270" s="726"/>
      <c r="UKI270" s="726"/>
      <c r="UKJ270" s="726"/>
      <c r="UKK270" s="726"/>
      <c r="UKL270" s="726"/>
      <c r="UKM270" s="726"/>
      <c r="UKN270" s="726"/>
      <c r="UKO270" s="726"/>
      <c r="UKP270" s="726"/>
      <c r="UKQ270" s="726"/>
      <c r="UKR270" s="726"/>
      <c r="UKS270" s="726"/>
      <c r="UKT270" s="726"/>
      <c r="UKU270" s="726"/>
      <c r="UKV270" s="726"/>
      <c r="UKW270" s="726"/>
      <c r="UKX270" s="726"/>
      <c r="UKY270" s="726"/>
      <c r="UKZ270" s="726"/>
      <c r="ULA270" s="726"/>
      <c r="ULB270" s="726"/>
      <c r="ULC270" s="726"/>
      <c r="ULD270" s="726"/>
      <c r="ULE270" s="726"/>
      <c r="ULF270" s="726"/>
      <c r="ULG270" s="726"/>
      <c r="ULH270" s="726"/>
      <c r="ULI270" s="726"/>
      <c r="ULJ270" s="726"/>
      <c r="ULK270" s="726"/>
      <c r="ULL270" s="726"/>
      <c r="ULM270" s="726"/>
      <c r="ULN270" s="726"/>
      <c r="ULO270" s="726"/>
      <c r="ULP270" s="726"/>
      <c r="ULQ270" s="726"/>
      <c r="ULR270" s="726"/>
      <c r="ULS270" s="726"/>
      <c r="ULT270" s="726"/>
      <c r="ULU270" s="726"/>
      <c r="ULV270" s="726"/>
      <c r="ULW270" s="726"/>
      <c r="ULX270" s="726"/>
      <c r="ULY270" s="726"/>
      <c r="ULZ270" s="726"/>
      <c r="UMA270" s="726"/>
      <c r="UMB270" s="726"/>
      <c r="UMC270" s="726"/>
      <c r="UMD270" s="726"/>
      <c r="UME270" s="726"/>
      <c r="UMF270" s="726"/>
      <c r="UMG270" s="726"/>
      <c r="UMH270" s="726"/>
      <c r="UMI270" s="726"/>
      <c r="UMJ270" s="726"/>
      <c r="UMK270" s="726"/>
      <c r="UML270" s="726"/>
      <c r="UMM270" s="726"/>
      <c r="UMN270" s="726"/>
      <c r="UMO270" s="726"/>
      <c r="UMP270" s="726"/>
      <c r="UMQ270" s="726"/>
      <c r="UMR270" s="726"/>
      <c r="UMS270" s="726"/>
      <c r="UMT270" s="726"/>
      <c r="UMU270" s="726"/>
      <c r="UMV270" s="726"/>
      <c r="UMW270" s="726"/>
      <c r="UMX270" s="726"/>
      <c r="UMY270" s="726"/>
      <c r="UMZ270" s="726"/>
      <c r="UNA270" s="726"/>
      <c r="UNB270" s="726"/>
      <c r="UNC270" s="726"/>
      <c r="UND270" s="726"/>
      <c r="UNE270" s="726"/>
      <c r="UNF270" s="726"/>
      <c r="UNG270" s="726"/>
      <c r="UNH270" s="726"/>
      <c r="UNI270" s="726"/>
      <c r="UNJ270" s="726"/>
      <c r="UNK270" s="726"/>
      <c r="UNL270" s="726"/>
      <c r="UNM270" s="726"/>
      <c r="UNN270" s="726"/>
      <c r="UNO270" s="726"/>
      <c r="UNP270" s="726"/>
      <c r="UNQ270" s="726"/>
      <c r="UNR270" s="726"/>
      <c r="UNS270" s="726"/>
      <c r="UNT270" s="726"/>
      <c r="UNU270" s="726"/>
      <c r="UNV270" s="726"/>
      <c r="UNW270" s="726"/>
      <c r="UNX270" s="726"/>
      <c r="UNY270" s="726"/>
      <c r="UNZ270" s="726"/>
      <c r="UOA270" s="726"/>
      <c r="UOB270" s="726"/>
      <c r="UOC270" s="726"/>
      <c r="UOD270" s="726"/>
      <c r="UOE270" s="726"/>
      <c r="UOF270" s="726"/>
      <c r="UOG270" s="726"/>
      <c r="UOH270" s="726"/>
      <c r="UOI270" s="726"/>
      <c r="UOJ270" s="726"/>
      <c r="UOK270" s="726"/>
      <c r="UOL270" s="726"/>
      <c r="UOM270" s="726"/>
      <c r="UON270" s="726"/>
      <c r="UOO270" s="726"/>
      <c r="UOP270" s="726"/>
      <c r="UOQ270" s="726"/>
      <c r="UOR270" s="726"/>
      <c r="UOS270" s="726"/>
      <c r="UOT270" s="726"/>
      <c r="UOU270" s="726"/>
      <c r="UOV270" s="726"/>
      <c r="UOW270" s="726"/>
      <c r="UOX270" s="726"/>
      <c r="UOY270" s="726"/>
      <c r="UOZ270" s="726"/>
      <c r="UPA270" s="726"/>
      <c r="UPB270" s="726"/>
      <c r="UPC270" s="726"/>
      <c r="UPD270" s="726"/>
      <c r="UPE270" s="726"/>
      <c r="UPF270" s="726"/>
      <c r="UPG270" s="726"/>
      <c r="UPH270" s="726"/>
      <c r="UPI270" s="726"/>
      <c r="UPJ270" s="726"/>
      <c r="UPK270" s="726"/>
      <c r="UPL270" s="726"/>
      <c r="UPM270" s="726"/>
      <c r="UPN270" s="726"/>
      <c r="UPO270" s="726"/>
      <c r="UPP270" s="726"/>
      <c r="UPQ270" s="726"/>
      <c r="UPR270" s="726"/>
      <c r="UPS270" s="726"/>
      <c r="UPT270" s="726"/>
      <c r="UPU270" s="726"/>
      <c r="UPV270" s="726"/>
      <c r="UPW270" s="726"/>
      <c r="UPX270" s="726"/>
      <c r="UPY270" s="726"/>
      <c r="UPZ270" s="726"/>
      <c r="UQA270" s="726"/>
      <c r="UQB270" s="726"/>
      <c r="UQC270" s="726"/>
      <c r="UQD270" s="726"/>
      <c r="UQE270" s="726"/>
      <c r="UQF270" s="726"/>
      <c r="UQG270" s="726"/>
      <c r="UQH270" s="726"/>
      <c r="UQI270" s="726"/>
      <c r="UQJ270" s="726"/>
      <c r="UQK270" s="726"/>
      <c r="UQL270" s="726"/>
      <c r="UQM270" s="726"/>
      <c r="UQN270" s="726"/>
      <c r="UQO270" s="726"/>
      <c r="UQP270" s="726"/>
      <c r="UQQ270" s="726"/>
      <c r="UQR270" s="726"/>
      <c r="UQS270" s="726"/>
      <c r="UQT270" s="726"/>
      <c r="UQU270" s="726"/>
      <c r="UQV270" s="726"/>
      <c r="UQW270" s="726"/>
      <c r="UQX270" s="726"/>
      <c r="UQY270" s="726"/>
      <c r="UQZ270" s="726"/>
      <c r="URA270" s="726"/>
      <c r="URB270" s="726"/>
      <c r="URC270" s="726"/>
      <c r="URD270" s="726"/>
      <c r="URE270" s="726"/>
      <c r="URF270" s="726"/>
      <c r="URG270" s="726"/>
      <c r="URH270" s="726"/>
      <c r="URI270" s="726"/>
      <c r="URJ270" s="726"/>
      <c r="URK270" s="726"/>
      <c r="URL270" s="726"/>
      <c r="URM270" s="726"/>
      <c r="URN270" s="726"/>
      <c r="URO270" s="726"/>
      <c r="URP270" s="726"/>
      <c r="URQ270" s="726"/>
      <c r="URR270" s="726"/>
      <c r="URS270" s="726"/>
      <c r="URT270" s="726"/>
      <c r="URU270" s="726"/>
      <c r="URV270" s="726"/>
      <c r="URW270" s="726"/>
      <c r="URX270" s="726"/>
      <c r="URY270" s="726"/>
      <c r="URZ270" s="726"/>
      <c r="USA270" s="726"/>
      <c r="USB270" s="726"/>
      <c r="USC270" s="726"/>
      <c r="USD270" s="726"/>
      <c r="USE270" s="726"/>
      <c r="USF270" s="726"/>
      <c r="USG270" s="726"/>
      <c r="USH270" s="726"/>
      <c r="USI270" s="726"/>
      <c r="USJ270" s="726"/>
      <c r="USK270" s="726"/>
      <c r="USL270" s="726"/>
      <c r="USM270" s="726"/>
      <c r="USN270" s="726"/>
      <c r="USO270" s="726"/>
      <c r="USP270" s="726"/>
      <c r="USQ270" s="726"/>
      <c r="USR270" s="726"/>
      <c r="USS270" s="726"/>
      <c r="UST270" s="726"/>
      <c r="USU270" s="726"/>
      <c r="USV270" s="726"/>
      <c r="USW270" s="726"/>
      <c r="USX270" s="726"/>
      <c r="USY270" s="726"/>
      <c r="USZ270" s="726"/>
      <c r="UTA270" s="726"/>
      <c r="UTB270" s="726"/>
      <c r="UTC270" s="726"/>
      <c r="UTD270" s="726"/>
      <c r="UTE270" s="726"/>
      <c r="UTF270" s="726"/>
      <c r="UTG270" s="726"/>
      <c r="UTH270" s="726"/>
      <c r="UTI270" s="726"/>
      <c r="UTJ270" s="726"/>
      <c r="UTK270" s="726"/>
      <c r="UTL270" s="726"/>
      <c r="UTM270" s="726"/>
      <c r="UTN270" s="726"/>
      <c r="UTO270" s="726"/>
      <c r="UTP270" s="726"/>
      <c r="UTQ270" s="726"/>
      <c r="UTR270" s="726"/>
      <c r="UTS270" s="726"/>
      <c r="UTT270" s="726"/>
      <c r="UTU270" s="726"/>
      <c r="UTV270" s="726"/>
      <c r="UTW270" s="726"/>
      <c r="UTX270" s="726"/>
      <c r="UTY270" s="726"/>
      <c r="UTZ270" s="726"/>
      <c r="UUA270" s="726"/>
      <c r="UUB270" s="726"/>
      <c r="UUC270" s="726"/>
      <c r="UUD270" s="726"/>
      <c r="UUE270" s="726"/>
      <c r="UUF270" s="726"/>
      <c r="UUG270" s="726"/>
      <c r="UUH270" s="726"/>
      <c r="UUI270" s="726"/>
      <c r="UUJ270" s="726"/>
      <c r="UUK270" s="726"/>
      <c r="UUL270" s="726"/>
      <c r="UUM270" s="726"/>
      <c r="UUN270" s="726"/>
      <c r="UUO270" s="726"/>
      <c r="UUP270" s="726"/>
      <c r="UUQ270" s="726"/>
      <c r="UUR270" s="726"/>
      <c r="UUS270" s="726"/>
      <c r="UUT270" s="726"/>
      <c r="UUU270" s="726"/>
      <c r="UUV270" s="726"/>
      <c r="UUW270" s="726"/>
      <c r="UUX270" s="726"/>
      <c r="UUY270" s="726"/>
      <c r="UUZ270" s="726"/>
      <c r="UVA270" s="726"/>
      <c r="UVB270" s="726"/>
      <c r="UVC270" s="726"/>
      <c r="UVD270" s="726"/>
      <c r="UVE270" s="726"/>
      <c r="UVF270" s="726"/>
      <c r="UVG270" s="726"/>
      <c r="UVH270" s="726"/>
      <c r="UVI270" s="726"/>
      <c r="UVJ270" s="726"/>
      <c r="UVK270" s="726"/>
      <c r="UVL270" s="726"/>
      <c r="UVM270" s="726"/>
      <c r="UVN270" s="726"/>
      <c r="UVO270" s="726"/>
      <c r="UVP270" s="726"/>
      <c r="UVQ270" s="726"/>
      <c r="UVR270" s="726"/>
      <c r="UVS270" s="726"/>
      <c r="UVT270" s="726"/>
      <c r="UVU270" s="726"/>
      <c r="UVV270" s="726"/>
      <c r="UVW270" s="726"/>
      <c r="UVX270" s="726"/>
      <c r="UVY270" s="726"/>
      <c r="UVZ270" s="726"/>
      <c r="UWA270" s="726"/>
      <c r="UWB270" s="726"/>
      <c r="UWC270" s="726"/>
      <c r="UWD270" s="726"/>
      <c r="UWE270" s="726"/>
      <c r="UWF270" s="726"/>
      <c r="UWG270" s="726"/>
      <c r="UWH270" s="726"/>
      <c r="UWI270" s="726"/>
      <c r="UWJ270" s="726"/>
      <c r="UWK270" s="726"/>
      <c r="UWL270" s="726"/>
      <c r="UWM270" s="726"/>
      <c r="UWN270" s="726"/>
      <c r="UWO270" s="726"/>
      <c r="UWP270" s="726"/>
      <c r="UWQ270" s="726"/>
      <c r="UWR270" s="726"/>
      <c r="UWS270" s="726"/>
      <c r="UWT270" s="726"/>
      <c r="UWU270" s="726"/>
      <c r="UWV270" s="726"/>
      <c r="UWW270" s="726"/>
      <c r="UWX270" s="726"/>
      <c r="UWY270" s="726"/>
      <c r="UWZ270" s="726"/>
      <c r="UXA270" s="726"/>
      <c r="UXB270" s="726"/>
      <c r="UXC270" s="726"/>
      <c r="UXD270" s="726"/>
      <c r="UXE270" s="726"/>
      <c r="UXF270" s="726"/>
      <c r="UXG270" s="726"/>
      <c r="UXH270" s="726"/>
      <c r="UXI270" s="726"/>
      <c r="UXJ270" s="726"/>
      <c r="UXK270" s="726"/>
      <c r="UXL270" s="726"/>
      <c r="UXM270" s="726"/>
      <c r="UXN270" s="726"/>
      <c r="UXO270" s="726"/>
      <c r="UXP270" s="726"/>
      <c r="UXQ270" s="726"/>
      <c r="UXR270" s="726"/>
      <c r="UXS270" s="726"/>
      <c r="UXT270" s="726"/>
      <c r="UXU270" s="726"/>
      <c r="UXV270" s="726"/>
      <c r="UXW270" s="726"/>
      <c r="UXX270" s="726"/>
      <c r="UXY270" s="726"/>
      <c r="UXZ270" s="726"/>
      <c r="UYA270" s="726"/>
      <c r="UYB270" s="726"/>
      <c r="UYC270" s="726"/>
      <c r="UYD270" s="726"/>
      <c r="UYE270" s="726"/>
      <c r="UYF270" s="726"/>
      <c r="UYG270" s="726"/>
      <c r="UYH270" s="726"/>
      <c r="UYI270" s="726"/>
      <c r="UYJ270" s="726"/>
      <c r="UYK270" s="726"/>
      <c r="UYL270" s="726"/>
      <c r="UYM270" s="726"/>
      <c r="UYN270" s="726"/>
      <c r="UYO270" s="726"/>
      <c r="UYP270" s="726"/>
      <c r="UYQ270" s="726"/>
      <c r="UYR270" s="726"/>
      <c r="UYS270" s="726"/>
      <c r="UYT270" s="726"/>
      <c r="UYU270" s="726"/>
      <c r="UYV270" s="726"/>
      <c r="UYW270" s="726"/>
      <c r="UYX270" s="726"/>
      <c r="UYY270" s="726"/>
      <c r="UYZ270" s="726"/>
      <c r="UZA270" s="726"/>
      <c r="UZB270" s="726"/>
      <c r="UZC270" s="726"/>
      <c r="UZD270" s="726"/>
      <c r="UZE270" s="726"/>
      <c r="UZF270" s="726"/>
      <c r="UZG270" s="726"/>
      <c r="UZH270" s="726"/>
      <c r="UZI270" s="726"/>
      <c r="UZJ270" s="726"/>
      <c r="UZK270" s="726"/>
      <c r="UZL270" s="726"/>
      <c r="UZM270" s="726"/>
      <c r="UZN270" s="726"/>
      <c r="UZO270" s="726"/>
      <c r="UZP270" s="726"/>
      <c r="UZQ270" s="726"/>
      <c r="UZR270" s="726"/>
      <c r="UZS270" s="726"/>
      <c r="UZT270" s="726"/>
      <c r="UZU270" s="726"/>
      <c r="UZV270" s="726"/>
      <c r="UZW270" s="726"/>
      <c r="UZX270" s="726"/>
      <c r="UZY270" s="726"/>
      <c r="UZZ270" s="726"/>
      <c r="VAA270" s="726"/>
      <c r="VAB270" s="726"/>
      <c r="VAC270" s="726"/>
      <c r="VAD270" s="726"/>
      <c r="VAE270" s="726"/>
      <c r="VAF270" s="726"/>
      <c r="VAG270" s="726"/>
      <c r="VAH270" s="726"/>
      <c r="VAI270" s="726"/>
      <c r="VAJ270" s="726"/>
      <c r="VAK270" s="726"/>
      <c r="VAL270" s="726"/>
      <c r="VAM270" s="726"/>
      <c r="VAN270" s="726"/>
      <c r="VAO270" s="726"/>
      <c r="VAP270" s="726"/>
      <c r="VAQ270" s="726"/>
      <c r="VAR270" s="726"/>
      <c r="VAS270" s="726"/>
      <c r="VAT270" s="726"/>
      <c r="VAU270" s="726"/>
      <c r="VAV270" s="726"/>
      <c r="VAW270" s="726"/>
      <c r="VAX270" s="726"/>
      <c r="VAY270" s="726"/>
      <c r="VAZ270" s="726"/>
      <c r="VBA270" s="726"/>
      <c r="VBB270" s="726"/>
      <c r="VBC270" s="726"/>
      <c r="VBD270" s="726"/>
      <c r="VBE270" s="726"/>
      <c r="VBF270" s="726"/>
      <c r="VBG270" s="726"/>
      <c r="VBH270" s="726"/>
      <c r="VBI270" s="726"/>
      <c r="VBJ270" s="726"/>
      <c r="VBK270" s="726"/>
      <c r="VBL270" s="726"/>
      <c r="VBM270" s="726"/>
      <c r="VBN270" s="726"/>
      <c r="VBO270" s="726"/>
      <c r="VBP270" s="726"/>
      <c r="VBQ270" s="726"/>
      <c r="VBR270" s="726"/>
      <c r="VBS270" s="726"/>
      <c r="VBT270" s="726"/>
      <c r="VBU270" s="726"/>
      <c r="VBV270" s="726"/>
      <c r="VBW270" s="726"/>
      <c r="VBX270" s="726"/>
      <c r="VBY270" s="726"/>
      <c r="VBZ270" s="726"/>
      <c r="VCA270" s="726"/>
      <c r="VCB270" s="726"/>
      <c r="VCC270" s="726"/>
      <c r="VCD270" s="726"/>
      <c r="VCE270" s="726"/>
      <c r="VCF270" s="726"/>
      <c r="VCG270" s="726"/>
      <c r="VCH270" s="726"/>
      <c r="VCI270" s="726"/>
      <c r="VCJ270" s="726"/>
      <c r="VCK270" s="726"/>
      <c r="VCL270" s="726"/>
      <c r="VCM270" s="726"/>
      <c r="VCN270" s="726"/>
      <c r="VCO270" s="726"/>
      <c r="VCP270" s="726"/>
      <c r="VCQ270" s="726"/>
      <c r="VCR270" s="726"/>
      <c r="VCS270" s="726"/>
      <c r="VCT270" s="726"/>
      <c r="VCU270" s="726"/>
      <c r="VCV270" s="726"/>
      <c r="VCW270" s="726"/>
      <c r="VCX270" s="726"/>
      <c r="VCY270" s="726"/>
      <c r="VCZ270" s="726"/>
      <c r="VDA270" s="726"/>
      <c r="VDB270" s="726"/>
      <c r="VDC270" s="726"/>
      <c r="VDD270" s="726"/>
      <c r="VDE270" s="726"/>
      <c r="VDF270" s="726"/>
      <c r="VDG270" s="726"/>
      <c r="VDH270" s="726"/>
      <c r="VDI270" s="726"/>
      <c r="VDJ270" s="726"/>
      <c r="VDK270" s="726"/>
      <c r="VDL270" s="726"/>
      <c r="VDM270" s="726"/>
      <c r="VDN270" s="726"/>
      <c r="VDO270" s="726"/>
      <c r="VDP270" s="726"/>
      <c r="VDQ270" s="726"/>
      <c r="VDR270" s="726"/>
      <c r="VDS270" s="726"/>
      <c r="VDT270" s="726"/>
      <c r="VDU270" s="726"/>
      <c r="VDV270" s="726"/>
      <c r="VDW270" s="726"/>
      <c r="VDX270" s="726"/>
      <c r="VDY270" s="726"/>
      <c r="VDZ270" s="726"/>
      <c r="VEA270" s="726"/>
      <c r="VEB270" s="726"/>
      <c r="VEC270" s="726"/>
      <c r="VED270" s="726"/>
      <c r="VEE270" s="726"/>
      <c r="VEF270" s="726"/>
      <c r="VEG270" s="726"/>
      <c r="VEH270" s="726"/>
      <c r="VEI270" s="726"/>
      <c r="VEJ270" s="726"/>
      <c r="VEK270" s="726"/>
      <c r="VEL270" s="726"/>
      <c r="VEM270" s="726"/>
      <c r="VEN270" s="726"/>
      <c r="VEO270" s="726"/>
      <c r="VEP270" s="726"/>
      <c r="VEQ270" s="726"/>
      <c r="VER270" s="726"/>
      <c r="VES270" s="726"/>
      <c r="VET270" s="726"/>
      <c r="VEU270" s="726"/>
      <c r="VEV270" s="726"/>
      <c r="VEW270" s="726"/>
      <c r="VEX270" s="726"/>
      <c r="VEY270" s="726"/>
      <c r="VEZ270" s="726"/>
      <c r="VFA270" s="726"/>
      <c r="VFB270" s="726"/>
      <c r="VFC270" s="726"/>
      <c r="VFD270" s="726"/>
      <c r="VFE270" s="726"/>
      <c r="VFF270" s="726"/>
      <c r="VFG270" s="726"/>
      <c r="VFH270" s="726"/>
      <c r="VFI270" s="726"/>
      <c r="VFJ270" s="726"/>
      <c r="VFK270" s="726"/>
      <c r="VFL270" s="726"/>
      <c r="VFM270" s="726"/>
      <c r="VFN270" s="726"/>
      <c r="VFO270" s="726"/>
      <c r="VFP270" s="726"/>
      <c r="VFQ270" s="726"/>
      <c r="VFR270" s="726"/>
      <c r="VFS270" s="726"/>
      <c r="VFT270" s="726"/>
      <c r="VFU270" s="726"/>
      <c r="VFV270" s="726"/>
      <c r="VFW270" s="726"/>
      <c r="VFX270" s="726"/>
      <c r="VFY270" s="726"/>
      <c r="VFZ270" s="726"/>
      <c r="VGA270" s="726"/>
      <c r="VGB270" s="726"/>
      <c r="VGC270" s="726"/>
      <c r="VGD270" s="726"/>
      <c r="VGE270" s="726"/>
      <c r="VGF270" s="726"/>
      <c r="VGG270" s="726"/>
      <c r="VGH270" s="726"/>
      <c r="VGI270" s="726"/>
      <c r="VGJ270" s="726"/>
      <c r="VGK270" s="726"/>
      <c r="VGL270" s="726"/>
      <c r="VGM270" s="726"/>
      <c r="VGN270" s="726"/>
      <c r="VGO270" s="726"/>
      <c r="VGP270" s="726"/>
      <c r="VGQ270" s="726"/>
      <c r="VGR270" s="726"/>
      <c r="VGS270" s="726"/>
      <c r="VGT270" s="726"/>
      <c r="VGU270" s="726"/>
      <c r="VGV270" s="726"/>
      <c r="VGW270" s="726"/>
      <c r="VGX270" s="726"/>
      <c r="VGY270" s="726"/>
      <c r="VGZ270" s="726"/>
      <c r="VHA270" s="726"/>
      <c r="VHB270" s="726"/>
      <c r="VHC270" s="726"/>
      <c r="VHD270" s="726"/>
      <c r="VHE270" s="726"/>
      <c r="VHF270" s="726"/>
      <c r="VHG270" s="726"/>
      <c r="VHH270" s="726"/>
      <c r="VHI270" s="726"/>
      <c r="VHJ270" s="726"/>
      <c r="VHK270" s="726"/>
      <c r="VHL270" s="726"/>
      <c r="VHM270" s="726"/>
      <c r="VHN270" s="726"/>
      <c r="VHO270" s="726"/>
      <c r="VHP270" s="726"/>
      <c r="VHQ270" s="726"/>
      <c r="VHR270" s="726"/>
      <c r="VHS270" s="726"/>
      <c r="VHT270" s="726"/>
      <c r="VHU270" s="726"/>
      <c r="VHV270" s="726"/>
      <c r="VHW270" s="726"/>
      <c r="VHX270" s="726"/>
      <c r="VHY270" s="726"/>
      <c r="VHZ270" s="726"/>
      <c r="VIA270" s="726"/>
      <c r="VIB270" s="726"/>
      <c r="VIC270" s="726"/>
      <c r="VID270" s="726"/>
      <c r="VIE270" s="726"/>
      <c r="VIF270" s="726"/>
      <c r="VIG270" s="726"/>
      <c r="VIH270" s="726"/>
      <c r="VII270" s="726"/>
      <c r="VIJ270" s="726"/>
      <c r="VIK270" s="726"/>
      <c r="VIL270" s="726"/>
      <c r="VIM270" s="726"/>
      <c r="VIN270" s="726"/>
      <c r="VIO270" s="726"/>
      <c r="VIP270" s="726"/>
      <c r="VIQ270" s="726"/>
      <c r="VIR270" s="726"/>
      <c r="VIS270" s="726"/>
      <c r="VIT270" s="726"/>
      <c r="VIU270" s="726"/>
      <c r="VIV270" s="726"/>
      <c r="VIW270" s="726"/>
      <c r="VIX270" s="726"/>
      <c r="VIY270" s="726"/>
      <c r="VIZ270" s="726"/>
      <c r="VJA270" s="726"/>
      <c r="VJB270" s="726"/>
      <c r="VJC270" s="726"/>
      <c r="VJD270" s="726"/>
      <c r="VJE270" s="726"/>
      <c r="VJF270" s="726"/>
      <c r="VJG270" s="726"/>
      <c r="VJH270" s="726"/>
      <c r="VJI270" s="726"/>
      <c r="VJJ270" s="726"/>
      <c r="VJK270" s="726"/>
      <c r="VJL270" s="726"/>
      <c r="VJM270" s="726"/>
      <c r="VJN270" s="726"/>
      <c r="VJO270" s="726"/>
      <c r="VJP270" s="726"/>
      <c r="VJQ270" s="726"/>
      <c r="VJR270" s="726"/>
      <c r="VJS270" s="726"/>
      <c r="VJT270" s="726"/>
      <c r="VJU270" s="726"/>
      <c r="VJV270" s="726"/>
      <c r="VJW270" s="726"/>
      <c r="VJX270" s="726"/>
      <c r="VJY270" s="726"/>
      <c r="VJZ270" s="726"/>
      <c r="VKA270" s="726"/>
      <c r="VKB270" s="726"/>
      <c r="VKC270" s="726"/>
      <c r="VKD270" s="726"/>
      <c r="VKE270" s="726"/>
      <c r="VKF270" s="726"/>
      <c r="VKG270" s="726"/>
      <c r="VKH270" s="726"/>
      <c r="VKI270" s="726"/>
      <c r="VKJ270" s="726"/>
      <c r="VKK270" s="726"/>
      <c r="VKL270" s="726"/>
      <c r="VKM270" s="726"/>
      <c r="VKN270" s="726"/>
      <c r="VKO270" s="726"/>
      <c r="VKP270" s="726"/>
      <c r="VKQ270" s="726"/>
      <c r="VKR270" s="726"/>
      <c r="VKS270" s="726"/>
      <c r="VKT270" s="726"/>
      <c r="VKU270" s="726"/>
      <c r="VKV270" s="726"/>
      <c r="VKW270" s="726"/>
      <c r="VKX270" s="726"/>
      <c r="VKY270" s="726"/>
      <c r="VKZ270" s="726"/>
      <c r="VLA270" s="726"/>
      <c r="VLB270" s="726"/>
      <c r="VLC270" s="726"/>
      <c r="VLD270" s="726"/>
      <c r="VLE270" s="726"/>
      <c r="VLF270" s="726"/>
      <c r="VLG270" s="726"/>
      <c r="VLH270" s="726"/>
      <c r="VLI270" s="726"/>
      <c r="VLJ270" s="726"/>
      <c r="VLK270" s="726"/>
      <c r="VLL270" s="726"/>
      <c r="VLM270" s="726"/>
      <c r="VLN270" s="726"/>
      <c r="VLO270" s="726"/>
      <c r="VLP270" s="726"/>
      <c r="VLQ270" s="726"/>
      <c r="VLR270" s="726"/>
      <c r="VLS270" s="726"/>
      <c r="VLT270" s="726"/>
      <c r="VLU270" s="726"/>
      <c r="VLV270" s="726"/>
      <c r="VLW270" s="726"/>
      <c r="VLX270" s="726"/>
      <c r="VLY270" s="726"/>
      <c r="VLZ270" s="726"/>
      <c r="VMA270" s="726"/>
      <c r="VMB270" s="726"/>
      <c r="VMC270" s="726"/>
      <c r="VMD270" s="726"/>
      <c r="VME270" s="726"/>
      <c r="VMF270" s="726"/>
      <c r="VMG270" s="726"/>
      <c r="VMH270" s="726"/>
      <c r="VMI270" s="726"/>
      <c r="VMJ270" s="726"/>
      <c r="VMK270" s="726"/>
      <c r="VML270" s="726"/>
      <c r="VMM270" s="726"/>
      <c r="VMN270" s="726"/>
      <c r="VMO270" s="726"/>
      <c r="VMP270" s="726"/>
      <c r="VMQ270" s="726"/>
      <c r="VMR270" s="726"/>
      <c r="VMS270" s="726"/>
      <c r="VMT270" s="726"/>
      <c r="VMU270" s="726"/>
      <c r="VMV270" s="726"/>
      <c r="VMW270" s="726"/>
      <c r="VMX270" s="726"/>
      <c r="VMY270" s="726"/>
      <c r="VMZ270" s="726"/>
      <c r="VNA270" s="726"/>
      <c r="VNB270" s="726"/>
      <c r="VNC270" s="726"/>
      <c r="VND270" s="726"/>
      <c r="VNE270" s="726"/>
      <c r="VNF270" s="726"/>
      <c r="VNG270" s="726"/>
      <c r="VNH270" s="726"/>
      <c r="VNI270" s="726"/>
      <c r="VNJ270" s="726"/>
      <c r="VNK270" s="726"/>
      <c r="VNL270" s="726"/>
      <c r="VNM270" s="726"/>
      <c r="VNN270" s="726"/>
      <c r="VNO270" s="726"/>
      <c r="VNP270" s="726"/>
      <c r="VNQ270" s="726"/>
      <c r="VNR270" s="726"/>
      <c r="VNS270" s="726"/>
      <c r="VNT270" s="726"/>
      <c r="VNU270" s="726"/>
      <c r="VNV270" s="726"/>
      <c r="VNW270" s="726"/>
      <c r="VNX270" s="726"/>
      <c r="VNY270" s="726"/>
      <c r="VNZ270" s="726"/>
      <c r="VOA270" s="726"/>
      <c r="VOB270" s="726"/>
      <c r="VOC270" s="726"/>
      <c r="VOD270" s="726"/>
      <c r="VOE270" s="726"/>
      <c r="VOF270" s="726"/>
      <c r="VOG270" s="726"/>
      <c r="VOH270" s="726"/>
      <c r="VOI270" s="726"/>
      <c r="VOJ270" s="726"/>
      <c r="VOK270" s="726"/>
      <c r="VOL270" s="726"/>
      <c r="VOM270" s="726"/>
      <c r="VON270" s="726"/>
      <c r="VOO270" s="726"/>
      <c r="VOP270" s="726"/>
      <c r="VOQ270" s="726"/>
      <c r="VOR270" s="726"/>
      <c r="VOS270" s="726"/>
      <c r="VOT270" s="726"/>
      <c r="VOU270" s="726"/>
      <c r="VOV270" s="726"/>
      <c r="VOW270" s="726"/>
      <c r="VOX270" s="726"/>
      <c r="VOY270" s="726"/>
      <c r="VOZ270" s="726"/>
      <c r="VPA270" s="726"/>
      <c r="VPB270" s="726"/>
      <c r="VPC270" s="726"/>
      <c r="VPD270" s="726"/>
      <c r="VPE270" s="726"/>
      <c r="VPF270" s="726"/>
      <c r="VPG270" s="726"/>
      <c r="VPH270" s="726"/>
      <c r="VPI270" s="726"/>
      <c r="VPJ270" s="726"/>
      <c r="VPK270" s="726"/>
      <c r="VPL270" s="726"/>
      <c r="VPM270" s="726"/>
      <c r="VPN270" s="726"/>
      <c r="VPO270" s="726"/>
      <c r="VPP270" s="726"/>
      <c r="VPQ270" s="726"/>
      <c r="VPR270" s="726"/>
      <c r="VPS270" s="726"/>
      <c r="VPT270" s="726"/>
      <c r="VPU270" s="726"/>
      <c r="VPV270" s="726"/>
      <c r="VPW270" s="726"/>
      <c r="VPX270" s="726"/>
      <c r="VPY270" s="726"/>
      <c r="VPZ270" s="726"/>
      <c r="VQA270" s="726"/>
      <c r="VQB270" s="726"/>
      <c r="VQC270" s="726"/>
      <c r="VQD270" s="726"/>
      <c r="VQE270" s="726"/>
      <c r="VQF270" s="726"/>
      <c r="VQG270" s="726"/>
      <c r="VQH270" s="726"/>
      <c r="VQI270" s="726"/>
      <c r="VQJ270" s="726"/>
      <c r="VQK270" s="726"/>
      <c r="VQL270" s="726"/>
      <c r="VQM270" s="726"/>
      <c r="VQN270" s="726"/>
      <c r="VQO270" s="726"/>
      <c r="VQP270" s="726"/>
      <c r="VQQ270" s="726"/>
      <c r="VQR270" s="726"/>
      <c r="VQS270" s="726"/>
      <c r="VQT270" s="726"/>
      <c r="VQU270" s="726"/>
      <c r="VQV270" s="726"/>
      <c r="VQW270" s="726"/>
      <c r="VQX270" s="726"/>
      <c r="VQY270" s="726"/>
      <c r="VQZ270" s="726"/>
      <c r="VRA270" s="726"/>
      <c r="VRB270" s="726"/>
      <c r="VRC270" s="726"/>
      <c r="VRD270" s="726"/>
      <c r="VRE270" s="726"/>
      <c r="VRF270" s="726"/>
      <c r="VRG270" s="726"/>
      <c r="VRH270" s="726"/>
      <c r="VRI270" s="726"/>
      <c r="VRJ270" s="726"/>
      <c r="VRK270" s="726"/>
      <c r="VRL270" s="726"/>
      <c r="VRM270" s="726"/>
      <c r="VRN270" s="726"/>
      <c r="VRO270" s="726"/>
      <c r="VRP270" s="726"/>
      <c r="VRQ270" s="726"/>
      <c r="VRR270" s="726"/>
      <c r="VRS270" s="726"/>
      <c r="VRT270" s="726"/>
      <c r="VRU270" s="726"/>
      <c r="VRV270" s="726"/>
      <c r="VRW270" s="726"/>
      <c r="VRX270" s="726"/>
      <c r="VRY270" s="726"/>
      <c r="VRZ270" s="726"/>
      <c r="VSA270" s="726"/>
      <c r="VSB270" s="726"/>
      <c r="VSC270" s="726"/>
      <c r="VSD270" s="726"/>
      <c r="VSE270" s="726"/>
      <c r="VSF270" s="726"/>
      <c r="VSG270" s="726"/>
      <c r="VSH270" s="726"/>
      <c r="VSI270" s="726"/>
      <c r="VSJ270" s="726"/>
      <c r="VSK270" s="726"/>
      <c r="VSL270" s="726"/>
      <c r="VSM270" s="726"/>
      <c r="VSN270" s="726"/>
      <c r="VSO270" s="726"/>
      <c r="VSP270" s="726"/>
      <c r="VSQ270" s="726"/>
      <c r="VSR270" s="726"/>
      <c r="VSS270" s="726"/>
      <c r="VST270" s="726"/>
      <c r="VSU270" s="726"/>
      <c r="VSV270" s="726"/>
      <c r="VSW270" s="726"/>
      <c r="VSX270" s="726"/>
      <c r="VSY270" s="726"/>
      <c r="VSZ270" s="726"/>
      <c r="VTA270" s="726"/>
      <c r="VTB270" s="726"/>
      <c r="VTC270" s="726"/>
      <c r="VTD270" s="726"/>
      <c r="VTE270" s="726"/>
      <c r="VTF270" s="726"/>
      <c r="VTG270" s="726"/>
      <c r="VTH270" s="726"/>
      <c r="VTI270" s="726"/>
      <c r="VTJ270" s="726"/>
      <c r="VTK270" s="726"/>
      <c r="VTL270" s="726"/>
      <c r="VTM270" s="726"/>
      <c r="VTN270" s="726"/>
      <c r="VTO270" s="726"/>
      <c r="VTP270" s="726"/>
      <c r="VTQ270" s="726"/>
      <c r="VTR270" s="726"/>
      <c r="VTS270" s="726"/>
      <c r="VTT270" s="726"/>
      <c r="VTU270" s="726"/>
      <c r="VTV270" s="726"/>
      <c r="VTW270" s="726"/>
      <c r="VTX270" s="726"/>
      <c r="VTY270" s="726"/>
      <c r="VTZ270" s="726"/>
      <c r="VUA270" s="726"/>
      <c r="VUB270" s="726"/>
      <c r="VUC270" s="726"/>
      <c r="VUD270" s="726"/>
      <c r="VUE270" s="726"/>
      <c r="VUF270" s="726"/>
      <c r="VUG270" s="726"/>
      <c r="VUH270" s="726"/>
      <c r="VUI270" s="726"/>
      <c r="VUJ270" s="726"/>
      <c r="VUK270" s="726"/>
      <c r="VUL270" s="726"/>
      <c r="VUM270" s="726"/>
      <c r="VUN270" s="726"/>
      <c r="VUO270" s="726"/>
      <c r="VUP270" s="726"/>
      <c r="VUQ270" s="726"/>
      <c r="VUR270" s="726"/>
      <c r="VUS270" s="726"/>
      <c r="VUT270" s="726"/>
      <c r="VUU270" s="726"/>
      <c r="VUV270" s="726"/>
      <c r="VUW270" s="726"/>
      <c r="VUX270" s="726"/>
      <c r="VUY270" s="726"/>
      <c r="VUZ270" s="726"/>
      <c r="VVA270" s="726"/>
      <c r="VVB270" s="726"/>
      <c r="VVC270" s="726"/>
      <c r="VVD270" s="726"/>
      <c r="VVE270" s="726"/>
      <c r="VVF270" s="726"/>
      <c r="VVG270" s="726"/>
      <c r="VVH270" s="726"/>
      <c r="VVI270" s="726"/>
      <c r="VVJ270" s="726"/>
      <c r="VVK270" s="726"/>
      <c r="VVL270" s="726"/>
      <c r="VVM270" s="726"/>
      <c r="VVN270" s="726"/>
      <c r="VVO270" s="726"/>
      <c r="VVP270" s="726"/>
      <c r="VVQ270" s="726"/>
      <c r="VVR270" s="726"/>
      <c r="VVS270" s="726"/>
      <c r="VVT270" s="726"/>
      <c r="VVU270" s="726"/>
      <c r="VVV270" s="726"/>
      <c r="VVW270" s="726"/>
      <c r="VVX270" s="726"/>
      <c r="VVY270" s="726"/>
      <c r="VVZ270" s="726"/>
      <c r="VWA270" s="726"/>
      <c r="VWB270" s="726"/>
      <c r="VWC270" s="726"/>
      <c r="VWD270" s="726"/>
      <c r="VWE270" s="726"/>
      <c r="VWF270" s="726"/>
      <c r="VWG270" s="726"/>
      <c r="VWH270" s="726"/>
      <c r="VWI270" s="726"/>
      <c r="VWJ270" s="726"/>
      <c r="VWK270" s="726"/>
      <c r="VWL270" s="726"/>
      <c r="VWM270" s="726"/>
      <c r="VWN270" s="726"/>
      <c r="VWO270" s="726"/>
      <c r="VWP270" s="726"/>
      <c r="VWQ270" s="726"/>
      <c r="VWR270" s="726"/>
      <c r="VWS270" s="726"/>
      <c r="VWT270" s="726"/>
      <c r="VWU270" s="726"/>
      <c r="VWV270" s="726"/>
      <c r="VWW270" s="726"/>
      <c r="VWX270" s="726"/>
      <c r="VWY270" s="726"/>
      <c r="VWZ270" s="726"/>
      <c r="VXA270" s="726"/>
      <c r="VXB270" s="726"/>
      <c r="VXC270" s="726"/>
      <c r="VXD270" s="726"/>
      <c r="VXE270" s="726"/>
      <c r="VXF270" s="726"/>
      <c r="VXG270" s="726"/>
      <c r="VXH270" s="726"/>
      <c r="VXI270" s="726"/>
      <c r="VXJ270" s="726"/>
      <c r="VXK270" s="726"/>
      <c r="VXL270" s="726"/>
      <c r="VXM270" s="726"/>
      <c r="VXN270" s="726"/>
      <c r="VXO270" s="726"/>
      <c r="VXP270" s="726"/>
      <c r="VXQ270" s="726"/>
      <c r="VXR270" s="726"/>
      <c r="VXS270" s="726"/>
      <c r="VXT270" s="726"/>
      <c r="VXU270" s="726"/>
      <c r="VXV270" s="726"/>
      <c r="VXW270" s="726"/>
      <c r="VXX270" s="726"/>
      <c r="VXY270" s="726"/>
      <c r="VXZ270" s="726"/>
      <c r="VYA270" s="726"/>
      <c r="VYB270" s="726"/>
      <c r="VYC270" s="726"/>
      <c r="VYD270" s="726"/>
      <c r="VYE270" s="726"/>
      <c r="VYF270" s="726"/>
      <c r="VYG270" s="726"/>
      <c r="VYH270" s="726"/>
      <c r="VYI270" s="726"/>
      <c r="VYJ270" s="726"/>
      <c r="VYK270" s="726"/>
      <c r="VYL270" s="726"/>
      <c r="VYM270" s="726"/>
      <c r="VYN270" s="726"/>
      <c r="VYO270" s="726"/>
      <c r="VYP270" s="726"/>
      <c r="VYQ270" s="726"/>
      <c r="VYR270" s="726"/>
      <c r="VYS270" s="726"/>
      <c r="VYT270" s="726"/>
      <c r="VYU270" s="726"/>
      <c r="VYV270" s="726"/>
      <c r="VYW270" s="726"/>
      <c r="VYX270" s="726"/>
      <c r="VYY270" s="726"/>
      <c r="VYZ270" s="726"/>
      <c r="VZA270" s="726"/>
      <c r="VZB270" s="726"/>
      <c r="VZC270" s="726"/>
      <c r="VZD270" s="726"/>
      <c r="VZE270" s="726"/>
      <c r="VZF270" s="726"/>
      <c r="VZG270" s="726"/>
      <c r="VZH270" s="726"/>
      <c r="VZI270" s="726"/>
      <c r="VZJ270" s="726"/>
      <c r="VZK270" s="726"/>
      <c r="VZL270" s="726"/>
      <c r="VZM270" s="726"/>
      <c r="VZN270" s="726"/>
      <c r="VZO270" s="726"/>
      <c r="VZP270" s="726"/>
      <c r="VZQ270" s="726"/>
      <c r="VZR270" s="726"/>
      <c r="VZS270" s="726"/>
      <c r="VZT270" s="726"/>
      <c r="VZU270" s="726"/>
      <c r="VZV270" s="726"/>
      <c r="VZW270" s="726"/>
      <c r="VZX270" s="726"/>
      <c r="VZY270" s="726"/>
      <c r="VZZ270" s="726"/>
      <c r="WAA270" s="726"/>
      <c r="WAB270" s="726"/>
      <c r="WAC270" s="726"/>
      <c r="WAD270" s="726"/>
      <c r="WAE270" s="726"/>
      <c r="WAF270" s="726"/>
      <c r="WAG270" s="726"/>
      <c r="WAH270" s="726"/>
      <c r="WAI270" s="726"/>
      <c r="WAJ270" s="726"/>
      <c r="WAK270" s="726"/>
      <c r="WAL270" s="726"/>
      <c r="WAM270" s="726"/>
      <c r="WAN270" s="726"/>
      <c r="WAO270" s="726"/>
      <c r="WAP270" s="726"/>
      <c r="WAQ270" s="726"/>
      <c r="WAR270" s="726"/>
      <c r="WAS270" s="726"/>
      <c r="WAT270" s="726"/>
      <c r="WAU270" s="726"/>
      <c r="WAV270" s="726"/>
      <c r="WAW270" s="726"/>
      <c r="WAX270" s="726"/>
      <c r="WAY270" s="726"/>
      <c r="WAZ270" s="726"/>
      <c r="WBA270" s="726"/>
      <c r="WBB270" s="726"/>
      <c r="WBC270" s="726"/>
      <c r="WBD270" s="726"/>
      <c r="WBE270" s="726"/>
      <c r="WBF270" s="726"/>
      <c r="WBG270" s="726"/>
      <c r="WBH270" s="726"/>
      <c r="WBI270" s="726"/>
      <c r="WBJ270" s="726"/>
      <c r="WBK270" s="726"/>
      <c r="WBL270" s="726"/>
      <c r="WBM270" s="726"/>
      <c r="WBN270" s="726"/>
      <c r="WBO270" s="726"/>
      <c r="WBP270" s="726"/>
      <c r="WBQ270" s="726"/>
      <c r="WBR270" s="726"/>
      <c r="WBS270" s="726"/>
      <c r="WBT270" s="726"/>
      <c r="WBU270" s="726"/>
      <c r="WBV270" s="726"/>
      <c r="WBW270" s="726"/>
      <c r="WBX270" s="726"/>
      <c r="WBY270" s="726"/>
      <c r="WBZ270" s="726"/>
      <c r="WCA270" s="726"/>
      <c r="WCB270" s="726"/>
      <c r="WCC270" s="726"/>
      <c r="WCD270" s="726"/>
      <c r="WCE270" s="726"/>
      <c r="WCF270" s="726"/>
      <c r="WCG270" s="726"/>
      <c r="WCH270" s="726"/>
      <c r="WCI270" s="726"/>
      <c r="WCJ270" s="726"/>
      <c r="WCK270" s="726"/>
      <c r="WCL270" s="726"/>
      <c r="WCM270" s="726"/>
      <c r="WCN270" s="726"/>
      <c r="WCO270" s="726"/>
      <c r="WCP270" s="726"/>
      <c r="WCQ270" s="726"/>
      <c r="WCR270" s="726"/>
      <c r="WCS270" s="726"/>
      <c r="WCT270" s="726"/>
      <c r="WCU270" s="726"/>
      <c r="WCV270" s="726"/>
      <c r="WCW270" s="726"/>
      <c r="WCX270" s="726"/>
      <c r="WCY270" s="726"/>
      <c r="WCZ270" s="726"/>
      <c r="WDA270" s="726"/>
      <c r="WDB270" s="726"/>
      <c r="WDC270" s="726"/>
      <c r="WDD270" s="726"/>
      <c r="WDE270" s="726"/>
      <c r="WDF270" s="726"/>
      <c r="WDG270" s="726"/>
      <c r="WDH270" s="726"/>
      <c r="WDI270" s="726"/>
      <c r="WDJ270" s="726"/>
      <c r="WDK270" s="726"/>
      <c r="WDL270" s="726"/>
      <c r="WDM270" s="726"/>
      <c r="WDN270" s="726"/>
      <c r="WDO270" s="726"/>
      <c r="WDP270" s="726"/>
      <c r="WDQ270" s="726"/>
      <c r="WDR270" s="726"/>
      <c r="WDS270" s="726"/>
      <c r="WDT270" s="726"/>
      <c r="WDU270" s="726"/>
      <c r="WDV270" s="726"/>
      <c r="WDW270" s="726"/>
      <c r="WDX270" s="726"/>
      <c r="WDY270" s="726"/>
      <c r="WDZ270" s="726"/>
      <c r="WEA270" s="726"/>
      <c r="WEB270" s="726"/>
      <c r="WEC270" s="726"/>
      <c r="WED270" s="726"/>
      <c r="WEE270" s="726"/>
      <c r="WEF270" s="726"/>
      <c r="WEG270" s="726"/>
      <c r="WEH270" s="726"/>
      <c r="WEI270" s="726"/>
      <c r="WEJ270" s="726"/>
      <c r="WEK270" s="726"/>
      <c r="WEL270" s="726"/>
      <c r="WEM270" s="726"/>
      <c r="WEN270" s="726"/>
      <c r="WEO270" s="726"/>
      <c r="WEP270" s="726"/>
      <c r="WEQ270" s="726"/>
      <c r="WER270" s="726"/>
      <c r="WES270" s="726"/>
      <c r="WET270" s="726"/>
      <c r="WEU270" s="726"/>
      <c r="WEV270" s="726"/>
      <c r="WEW270" s="726"/>
      <c r="WEX270" s="726"/>
      <c r="WEY270" s="726"/>
      <c r="WEZ270" s="726"/>
      <c r="WFA270" s="726"/>
      <c r="WFB270" s="726"/>
      <c r="WFC270" s="726"/>
      <c r="WFD270" s="726"/>
      <c r="WFE270" s="726"/>
      <c r="WFF270" s="726"/>
      <c r="WFG270" s="726"/>
      <c r="WFH270" s="726"/>
      <c r="WFI270" s="726"/>
      <c r="WFJ270" s="726"/>
      <c r="WFK270" s="726"/>
      <c r="WFL270" s="726"/>
      <c r="WFM270" s="726"/>
      <c r="WFN270" s="726"/>
      <c r="WFO270" s="726"/>
      <c r="WFP270" s="726"/>
      <c r="WFQ270" s="726"/>
      <c r="WFR270" s="726"/>
      <c r="WFS270" s="726"/>
      <c r="WFT270" s="726"/>
      <c r="WFU270" s="726"/>
      <c r="WFV270" s="726"/>
      <c r="WFW270" s="726"/>
      <c r="WFX270" s="726"/>
      <c r="WFY270" s="726"/>
      <c r="WFZ270" s="726"/>
      <c r="WGA270" s="726"/>
      <c r="WGB270" s="726"/>
      <c r="WGC270" s="726"/>
      <c r="WGD270" s="726"/>
      <c r="WGE270" s="726"/>
      <c r="WGF270" s="726"/>
      <c r="WGG270" s="726"/>
      <c r="WGH270" s="726"/>
      <c r="WGI270" s="726"/>
      <c r="WGJ270" s="726"/>
      <c r="WGK270" s="726"/>
      <c r="WGL270" s="726"/>
      <c r="WGM270" s="726"/>
      <c r="WGN270" s="726"/>
      <c r="WGO270" s="726"/>
      <c r="WGP270" s="726"/>
      <c r="WGQ270" s="726"/>
      <c r="WGR270" s="726"/>
      <c r="WGS270" s="726"/>
      <c r="WGT270" s="726"/>
      <c r="WGU270" s="726"/>
      <c r="WGV270" s="726"/>
      <c r="WGW270" s="726"/>
      <c r="WGX270" s="726"/>
      <c r="WGY270" s="726"/>
      <c r="WGZ270" s="726"/>
      <c r="WHA270" s="726"/>
      <c r="WHB270" s="726"/>
      <c r="WHC270" s="726"/>
      <c r="WHD270" s="726"/>
      <c r="WHE270" s="726"/>
      <c r="WHF270" s="726"/>
      <c r="WHG270" s="726"/>
      <c r="WHH270" s="726"/>
      <c r="WHI270" s="726"/>
      <c r="WHJ270" s="726"/>
      <c r="WHK270" s="726"/>
      <c r="WHL270" s="726"/>
      <c r="WHM270" s="726"/>
      <c r="WHN270" s="726"/>
      <c r="WHO270" s="726"/>
      <c r="WHP270" s="726"/>
      <c r="WHQ270" s="726"/>
      <c r="WHR270" s="726"/>
      <c r="WHS270" s="726"/>
      <c r="WHT270" s="726"/>
      <c r="WHU270" s="726"/>
      <c r="WHV270" s="726"/>
      <c r="WHW270" s="726"/>
      <c r="WHX270" s="726"/>
      <c r="WHY270" s="726"/>
      <c r="WHZ270" s="726"/>
      <c r="WIA270" s="726"/>
      <c r="WIB270" s="726"/>
      <c r="WIC270" s="726"/>
      <c r="WID270" s="726"/>
      <c r="WIE270" s="726"/>
      <c r="WIF270" s="726"/>
      <c r="WIG270" s="726"/>
      <c r="WIH270" s="726"/>
      <c r="WII270" s="726"/>
      <c r="WIJ270" s="726"/>
      <c r="WIK270" s="726"/>
      <c r="WIL270" s="726"/>
      <c r="WIM270" s="726"/>
      <c r="WIN270" s="726"/>
      <c r="WIO270" s="726"/>
      <c r="WIP270" s="726"/>
      <c r="WIQ270" s="726"/>
      <c r="WIR270" s="726"/>
      <c r="WIS270" s="726"/>
      <c r="WIT270" s="726"/>
      <c r="WIU270" s="726"/>
      <c r="WIV270" s="726"/>
      <c r="WIW270" s="726"/>
      <c r="WIX270" s="726"/>
      <c r="WIY270" s="726"/>
      <c r="WIZ270" s="726"/>
      <c r="WJA270" s="726"/>
      <c r="WJB270" s="726"/>
      <c r="WJC270" s="726"/>
      <c r="WJD270" s="726"/>
      <c r="WJE270" s="726"/>
      <c r="WJF270" s="726"/>
      <c r="WJG270" s="726"/>
      <c r="WJH270" s="726"/>
      <c r="WJI270" s="726"/>
      <c r="WJJ270" s="726"/>
      <c r="WJK270" s="726"/>
      <c r="WJL270" s="726"/>
      <c r="WJM270" s="726"/>
      <c r="WJN270" s="726"/>
      <c r="WJO270" s="726"/>
      <c r="WJP270" s="726"/>
      <c r="WJQ270" s="726"/>
      <c r="WJR270" s="726"/>
      <c r="WJS270" s="726"/>
      <c r="WJT270" s="726"/>
      <c r="WJU270" s="726"/>
      <c r="WJV270" s="726"/>
      <c r="WJW270" s="726"/>
      <c r="WJX270" s="726"/>
      <c r="WJY270" s="726"/>
      <c r="WJZ270" s="726"/>
      <c r="WKA270" s="726"/>
      <c r="WKB270" s="726"/>
      <c r="WKC270" s="726"/>
      <c r="WKD270" s="726"/>
      <c r="WKE270" s="726"/>
      <c r="WKF270" s="726"/>
      <c r="WKG270" s="726"/>
      <c r="WKH270" s="726"/>
      <c r="WKI270" s="726"/>
      <c r="WKJ270" s="726"/>
      <c r="WKK270" s="726"/>
      <c r="WKL270" s="726"/>
      <c r="WKM270" s="726"/>
      <c r="WKN270" s="726"/>
      <c r="WKO270" s="726"/>
      <c r="WKP270" s="726"/>
      <c r="WKQ270" s="726"/>
      <c r="WKR270" s="726"/>
      <c r="WKS270" s="726"/>
      <c r="WKT270" s="726"/>
      <c r="WKU270" s="726"/>
      <c r="WKV270" s="726"/>
      <c r="WKW270" s="726"/>
      <c r="WKX270" s="726"/>
      <c r="WKY270" s="726"/>
      <c r="WKZ270" s="726"/>
      <c r="WLA270" s="726"/>
      <c r="WLB270" s="726"/>
      <c r="WLC270" s="726"/>
      <c r="WLD270" s="726"/>
      <c r="WLE270" s="726"/>
      <c r="WLF270" s="726"/>
      <c r="WLG270" s="726"/>
      <c r="WLH270" s="726"/>
      <c r="WLI270" s="726"/>
      <c r="WLJ270" s="726"/>
      <c r="WLK270" s="726"/>
      <c r="WLL270" s="726"/>
      <c r="WLM270" s="726"/>
      <c r="WLN270" s="726"/>
      <c r="WLO270" s="726"/>
      <c r="WLP270" s="726"/>
      <c r="WLQ270" s="726"/>
      <c r="WLR270" s="726"/>
      <c r="WLS270" s="726"/>
      <c r="WLT270" s="726"/>
      <c r="WLU270" s="726"/>
      <c r="WLV270" s="726"/>
      <c r="WLW270" s="726"/>
      <c r="WLX270" s="726"/>
      <c r="WLY270" s="726"/>
      <c r="WLZ270" s="726"/>
      <c r="WMA270" s="726"/>
      <c r="WMB270" s="726"/>
      <c r="WMC270" s="726"/>
      <c r="WMD270" s="726"/>
      <c r="WME270" s="726"/>
      <c r="WMF270" s="726"/>
      <c r="WMG270" s="726"/>
      <c r="WMH270" s="726"/>
      <c r="WMI270" s="726"/>
      <c r="WMJ270" s="726"/>
      <c r="WMK270" s="726"/>
      <c r="WML270" s="726"/>
      <c r="WMM270" s="726"/>
      <c r="WMN270" s="726"/>
      <c r="WMO270" s="726"/>
      <c r="WMP270" s="726"/>
      <c r="WMQ270" s="726"/>
      <c r="WMR270" s="726"/>
      <c r="WMS270" s="726"/>
      <c r="WMT270" s="726"/>
      <c r="WMU270" s="726"/>
      <c r="WMV270" s="726"/>
      <c r="WMW270" s="726"/>
      <c r="WMX270" s="726"/>
      <c r="WMY270" s="726"/>
      <c r="WMZ270" s="726"/>
      <c r="WNA270" s="726"/>
      <c r="WNB270" s="726"/>
      <c r="WNC270" s="726"/>
      <c r="WND270" s="726"/>
      <c r="WNE270" s="726"/>
      <c r="WNF270" s="726"/>
      <c r="WNG270" s="726"/>
      <c r="WNH270" s="726"/>
      <c r="WNI270" s="726"/>
      <c r="WNJ270" s="726"/>
      <c r="WNK270" s="726"/>
      <c r="WNL270" s="726"/>
      <c r="WNM270" s="726"/>
      <c r="WNN270" s="726"/>
      <c r="WNO270" s="726"/>
      <c r="WNP270" s="726"/>
      <c r="WNQ270" s="726"/>
      <c r="WNR270" s="726"/>
      <c r="WNS270" s="726"/>
      <c r="WNT270" s="726"/>
      <c r="WNU270" s="726"/>
      <c r="WNV270" s="726"/>
      <c r="WNW270" s="726"/>
      <c r="WNX270" s="726"/>
      <c r="WNY270" s="726"/>
      <c r="WNZ270" s="726"/>
      <c r="WOA270" s="726"/>
      <c r="WOB270" s="726"/>
      <c r="WOC270" s="726"/>
      <c r="WOD270" s="726"/>
      <c r="WOE270" s="726"/>
      <c r="WOF270" s="726"/>
      <c r="WOG270" s="726"/>
      <c r="WOH270" s="726"/>
      <c r="WOI270" s="726"/>
      <c r="WOJ270" s="726"/>
      <c r="WOK270" s="726"/>
      <c r="WOL270" s="726"/>
      <c r="WOM270" s="726"/>
      <c r="WON270" s="726"/>
      <c r="WOO270" s="726"/>
      <c r="WOP270" s="726"/>
      <c r="WOQ270" s="726"/>
      <c r="WOR270" s="726"/>
      <c r="WOS270" s="726"/>
      <c r="WOT270" s="726"/>
      <c r="WOU270" s="726"/>
      <c r="WOV270" s="726"/>
      <c r="WOW270" s="726"/>
      <c r="WOX270" s="726"/>
      <c r="WOY270" s="726"/>
      <c r="WOZ270" s="726"/>
      <c r="WPA270" s="726"/>
      <c r="WPB270" s="726"/>
      <c r="WPC270" s="726"/>
      <c r="WPD270" s="726"/>
      <c r="WPE270" s="726"/>
      <c r="WPF270" s="726"/>
      <c r="WPG270" s="726"/>
      <c r="WPH270" s="726"/>
      <c r="WPI270" s="726"/>
      <c r="WPJ270" s="726"/>
      <c r="WPK270" s="726"/>
      <c r="WPL270" s="726"/>
      <c r="WPM270" s="726"/>
      <c r="WPN270" s="726"/>
      <c r="WPO270" s="726"/>
      <c r="WPP270" s="726"/>
      <c r="WPQ270" s="726"/>
      <c r="WPR270" s="726"/>
      <c r="WPS270" s="726"/>
      <c r="WPT270" s="726"/>
      <c r="WPU270" s="726"/>
      <c r="WPV270" s="726"/>
      <c r="WPW270" s="726"/>
      <c r="WPX270" s="726"/>
      <c r="WPY270" s="726"/>
      <c r="WPZ270" s="726"/>
      <c r="WQA270" s="726"/>
      <c r="WQB270" s="726"/>
      <c r="WQC270" s="726"/>
      <c r="WQD270" s="726"/>
      <c r="WQE270" s="726"/>
      <c r="WQF270" s="726"/>
      <c r="WQG270" s="726"/>
      <c r="WQH270" s="726"/>
      <c r="WQI270" s="726"/>
      <c r="WQJ270" s="726"/>
      <c r="WQK270" s="726"/>
      <c r="WQL270" s="726"/>
      <c r="WQM270" s="726"/>
      <c r="WQN270" s="726"/>
      <c r="WQO270" s="726"/>
      <c r="WQP270" s="726"/>
      <c r="WQQ270" s="726"/>
      <c r="WQR270" s="726"/>
      <c r="WQS270" s="726"/>
      <c r="WQT270" s="726"/>
      <c r="WQU270" s="726"/>
      <c r="WQV270" s="726"/>
      <c r="WQW270" s="726"/>
      <c r="WQX270" s="726"/>
      <c r="WQY270" s="726"/>
      <c r="WQZ270" s="726"/>
      <c r="WRA270" s="726"/>
      <c r="WRB270" s="726"/>
      <c r="WRC270" s="726"/>
      <c r="WRD270" s="726"/>
      <c r="WRE270" s="726"/>
      <c r="WRF270" s="726"/>
      <c r="WRG270" s="726"/>
      <c r="WRH270" s="726"/>
      <c r="WRI270" s="726"/>
      <c r="WRJ270" s="726"/>
      <c r="WRK270" s="726"/>
      <c r="WRL270" s="726"/>
      <c r="WRM270" s="726"/>
      <c r="WRN270" s="726"/>
      <c r="WRO270" s="726"/>
      <c r="WRP270" s="726"/>
      <c r="WRQ270" s="726"/>
      <c r="WRR270" s="726"/>
      <c r="WRS270" s="726"/>
      <c r="WRT270" s="726"/>
      <c r="WRU270" s="726"/>
      <c r="WRV270" s="726"/>
      <c r="WRW270" s="726"/>
      <c r="WRX270" s="726"/>
      <c r="WRY270" s="726"/>
      <c r="WRZ270" s="726"/>
      <c r="WSA270" s="726"/>
      <c r="WSB270" s="726"/>
      <c r="WSC270" s="726"/>
      <c r="WSD270" s="726"/>
      <c r="WSE270" s="726"/>
      <c r="WSF270" s="726"/>
      <c r="WSG270" s="726"/>
      <c r="WSH270" s="726"/>
      <c r="WSI270" s="726"/>
      <c r="WSJ270" s="726"/>
      <c r="WSK270" s="726"/>
      <c r="WSL270" s="726"/>
      <c r="WSM270" s="726"/>
      <c r="WSN270" s="726"/>
      <c r="WSO270" s="726"/>
      <c r="WSP270" s="726"/>
      <c r="WSQ270" s="726"/>
      <c r="WSR270" s="726"/>
      <c r="WSS270" s="726"/>
      <c r="WST270" s="726"/>
      <c r="WSU270" s="726"/>
      <c r="WSV270" s="726"/>
      <c r="WSW270" s="726"/>
      <c r="WSX270" s="726"/>
      <c r="WSY270" s="726"/>
      <c r="WSZ270" s="726"/>
      <c r="WTA270" s="726"/>
      <c r="WTB270" s="726"/>
      <c r="WTC270" s="726"/>
      <c r="WTD270" s="726"/>
      <c r="WTE270" s="726"/>
      <c r="WTF270" s="726"/>
      <c r="WTG270" s="726"/>
      <c r="WTH270" s="726"/>
      <c r="WTI270" s="726"/>
      <c r="WTJ270" s="726"/>
      <c r="WTK270" s="726"/>
      <c r="WTL270" s="726"/>
      <c r="WTM270" s="726"/>
      <c r="WTN270" s="726"/>
      <c r="WTO270" s="726"/>
      <c r="WTP270" s="726"/>
      <c r="WTQ270" s="726"/>
      <c r="WTR270" s="726"/>
      <c r="WTS270" s="726"/>
      <c r="WTT270" s="726"/>
      <c r="WTU270" s="726"/>
      <c r="WTV270" s="726"/>
      <c r="WTW270" s="726"/>
      <c r="WTX270" s="726"/>
      <c r="WTY270" s="726"/>
      <c r="WTZ270" s="726"/>
      <c r="WUA270" s="726"/>
      <c r="WUB270" s="726"/>
      <c r="WUC270" s="726"/>
      <c r="WUD270" s="726"/>
      <c r="WUE270" s="726"/>
      <c r="WUF270" s="726"/>
      <c r="WUG270" s="726"/>
      <c r="WUH270" s="726"/>
      <c r="WUI270" s="726"/>
      <c r="WUJ270" s="726"/>
      <c r="WUK270" s="726"/>
      <c r="WUL270" s="726"/>
      <c r="WUM270" s="726"/>
      <c r="WUN270" s="726"/>
      <c r="WUO270" s="726"/>
      <c r="WUP270" s="726"/>
      <c r="WUQ270" s="726"/>
      <c r="WUR270" s="726"/>
      <c r="WUS270" s="726"/>
      <c r="WUT270" s="726"/>
      <c r="WUU270" s="726"/>
      <c r="WUV270" s="726"/>
      <c r="WUW270" s="726"/>
      <c r="WUX270" s="726"/>
      <c r="WUY270" s="726"/>
      <c r="WUZ270" s="726"/>
      <c r="WVA270" s="726"/>
      <c r="WVB270" s="726"/>
      <c r="WVC270" s="726"/>
      <c r="WVD270" s="726"/>
      <c r="WVE270" s="726"/>
      <c r="WVF270" s="726"/>
      <c r="WVG270" s="726"/>
      <c r="WVH270" s="726"/>
      <c r="WVI270" s="726"/>
      <c r="WVJ270" s="726"/>
      <c r="WVK270" s="726"/>
      <c r="WVL270" s="726"/>
      <c r="WVM270" s="726"/>
      <c r="WVN270" s="726"/>
      <c r="WVO270" s="726"/>
      <c r="WVP270" s="726"/>
      <c r="WVQ270" s="726"/>
      <c r="WVR270" s="726"/>
      <c r="WVS270" s="726"/>
      <c r="WVT270" s="726"/>
      <c r="WVU270" s="726"/>
      <c r="WVV270" s="726"/>
      <c r="WVW270" s="726"/>
      <c r="WVX270" s="726"/>
      <c r="WVY270" s="726"/>
      <c r="WVZ270" s="726"/>
      <c r="WWA270" s="726"/>
      <c r="WWB270" s="726"/>
      <c r="WWC270" s="726"/>
      <c r="WWD270" s="726"/>
      <c r="WWE270" s="726"/>
      <c r="WWF270" s="726"/>
      <c r="WWG270" s="726"/>
      <c r="WWH270" s="726"/>
      <c r="WWI270" s="726"/>
      <c r="WWJ270" s="726"/>
      <c r="WWK270" s="726"/>
      <c r="WWL270" s="726"/>
      <c r="WWM270" s="726"/>
      <c r="WWN270" s="726"/>
      <c r="WWO270" s="726"/>
      <c r="WWP270" s="726"/>
      <c r="WWQ270" s="726"/>
      <c r="WWR270" s="726"/>
      <c r="WWS270" s="726"/>
      <c r="WWT270" s="726"/>
      <c r="WWU270" s="726"/>
      <c r="WWV270" s="726"/>
      <c r="WWW270" s="726"/>
      <c r="WWX270" s="726"/>
      <c r="WWY270" s="726"/>
      <c r="WWZ270" s="726"/>
      <c r="WXA270" s="726"/>
      <c r="WXB270" s="726"/>
      <c r="WXC270" s="726"/>
      <c r="WXD270" s="726"/>
      <c r="WXE270" s="726"/>
      <c r="WXF270" s="726"/>
      <c r="WXG270" s="726"/>
      <c r="WXH270" s="726"/>
      <c r="WXI270" s="726"/>
      <c r="WXJ270" s="726"/>
      <c r="WXK270" s="726"/>
      <c r="WXL270" s="726"/>
      <c r="WXM270" s="726"/>
      <c r="WXN270" s="726"/>
      <c r="WXO270" s="726"/>
      <c r="WXP270" s="726"/>
      <c r="WXQ270" s="726"/>
      <c r="WXR270" s="726"/>
      <c r="WXS270" s="726"/>
      <c r="WXT270" s="726"/>
      <c r="WXU270" s="726"/>
      <c r="WXV270" s="726"/>
      <c r="WXW270" s="726"/>
      <c r="WXX270" s="726"/>
      <c r="WXY270" s="726"/>
      <c r="WXZ270" s="726"/>
      <c r="WYA270" s="726"/>
      <c r="WYB270" s="726"/>
      <c r="WYC270" s="726"/>
      <c r="WYD270" s="726"/>
      <c r="WYE270" s="726"/>
      <c r="WYF270" s="726"/>
      <c r="WYG270" s="726"/>
      <c r="WYH270" s="726"/>
      <c r="WYI270" s="726"/>
      <c r="WYJ270" s="726"/>
      <c r="WYK270" s="726"/>
      <c r="WYL270" s="726"/>
      <c r="WYM270" s="726"/>
      <c r="WYN270" s="726"/>
      <c r="WYO270" s="726"/>
      <c r="WYP270" s="726"/>
      <c r="WYQ270" s="726"/>
      <c r="WYR270" s="726"/>
      <c r="WYS270" s="726"/>
      <c r="WYT270" s="726"/>
      <c r="WYU270" s="726"/>
      <c r="WYV270" s="726"/>
      <c r="WYW270" s="726"/>
      <c r="WYX270" s="726"/>
      <c r="WYY270" s="726"/>
      <c r="WYZ270" s="726"/>
      <c r="WZA270" s="726"/>
      <c r="WZB270" s="726"/>
      <c r="WZC270" s="726"/>
      <c r="WZD270" s="726"/>
      <c r="WZE270" s="726"/>
      <c r="WZF270" s="726"/>
      <c r="WZG270" s="726"/>
      <c r="WZH270" s="726"/>
      <c r="WZI270" s="726"/>
      <c r="WZJ270" s="726"/>
      <c r="WZK270" s="726"/>
      <c r="WZL270" s="726"/>
      <c r="WZM270" s="726"/>
      <c r="WZN270" s="726"/>
      <c r="WZO270" s="726"/>
      <c r="WZP270" s="726"/>
      <c r="WZQ270" s="726"/>
      <c r="WZR270" s="726"/>
      <c r="WZS270" s="726"/>
      <c r="WZT270" s="726"/>
      <c r="WZU270" s="726"/>
      <c r="WZV270" s="726"/>
      <c r="WZW270" s="726"/>
      <c r="WZX270" s="726"/>
      <c r="WZY270" s="726"/>
      <c r="WZZ270" s="726"/>
      <c r="XAA270" s="726"/>
      <c r="XAB270" s="726"/>
      <c r="XAC270" s="726"/>
      <c r="XAD270" s="726"/>
      <c r="XAE270" s="726"/>
      <c r="XAF270" s="726"/>
      <c r="XAG270" s="726"/>
      <c r="XAH270" s="726"/>
      <c r="XAI270" s="726"/>
      <c r="XAJ270" s="726"/>
      <c r="XAK270" s="726"/>
      <c r="XAL270" s="726"/>
      <c r="XAM270" s="726"/>
      <c r="XAN270" s="726"/>
      <c r="XAO270" s="726"/>
      <c r="XAP270" s="726"/>
      <c r="XAQ270" s="726"/>
      <c r="XAR270" s="726"/>
      <c r="XAS270" s="726"/>
      <c r="XAT270" s="726"/>
      <c r="XAU270" s="726"/>
      <c r="XAV270" s="726"/>
      <c r="XAW270" s="726"/>
      <c r="XAX270" s="726"/>
      <c r="XAY270" s="726"/>
      <c r="XAZ270" s="726"/>
      <c r="XBA270" s="726"/>
      <c r="XBB270" s="726"/>
      <c r="XBC270" s="726"/>
      <c r="XBD270" s="726"/>
      <c r="XBE270" s="726"/>
      <c r="XBF270" s="726"/>
      <c r="XBG270" s="726"/>
      <c r="XBH270" s="726"/>
      <c r="XBI270" s="726"/>
      <c r="XBJ270" s="726"/>
      <c r="XBK270" s="726"/>
      <c r="XBL270" s="726"/>
      <c r="XBM270" s="726"/>
      <c r="XBN270" s="726"/>
      <c r="XBO270" s="726"/>
      <c r="XBP270" s="726"/>
      <c r="XBQ270" s="726"/>
      <c r="XBR270" s="726"/>
      <c r="XBS270" s="726"/>
      <c r="XBT270" s="726"/>
      <c r="XBU270" s="726"/>
      <c r="XBV270" s="726"/>
      <c r="XBW270" s="726"/>
      <c r="XBX270" s="726"/>
      <c r="XBY270" s="726"/>
      <c r="XBZ270" s="726"/>
      <c r="XCA270" s="726"/>
      <c r="XCB270" s="726"/>
      <c r="XCC270" s="726"/>
      <c r="XCD270" s="726"/>
      <c r="XCE270" s="726"/>
      <c r="XCF270" s="726"/>
      <c r="XCG270" s="726"/>
      <c r="XCH270" s="726"/>
      <c r="XCI270" s="726"/>
      <c r="XCJ270" s="726"/>
      <c r="XCK270" s="726"/>
      <c r="XCL270" s="726"/>
      <c r="XCM270" s="726"/>
      <c r="XCN270" s="726"/>
      <c r="XCO270" s="726"/>
      <c r="XCP270" s="726"/>
      <c r="XCQ270" s="726"/>
      <c r="XCR270" s="726"/>
      <c r="XCS270" s="726"/>
      <c r="XCT270" s="726"/>
      <c r="XCU270" s="726"/>
      <c r="XCV270" s="726"/>
      <c r="XCW270" s="726"/>
      <c r="XCX270" s="726"/>
      <c r="XCY270" s="726"/>
      <c r="XCZ270" s="726"/>
      <c r="XDA270" s="726"/>
      <c r="XDB270" s="726"/>
      <c r="XDC270" s="726"/>
      <c r="XDD270" s="726"/>
      <c r="XDE270" s="726"/>
      <c r="XDF270" s="726"/>
      <c r="XDG270" s="726"/>
      <c r="XDH270" s="726"/>
      <c r="XDI270" s="726"/>
      <c r="XDJ270" s="726"/>
      <c r="XDK270" s="726"/>
      <c r="XDL270" s="726"/>
      <c r="XDM270" s="726"/>
      <c r="XDN270" s="726"/>
      <c r="XDO270" s="726"/>
      <c r="XDP270" s="726"/>
      <c r="XDQ270" s="726"/>
      <c r="XDR270" s="726"/>
      <c r="XDS270" s="726"/>
      <c r="XDT270" s="726"/>
      <c r="XDU270" s="726"/>
      <c r="XDV270" s="726"/>
      <c r="XDW270" s="726"/>
      <c r="XDX270" s="726"/>
      <c r="XDY270" s="726"/>
      <c r="XDZ270" s="726"/>
      <c r="XEA270" s="726"/>
      <c r="XEB270" s="726"/>
      <c r="XEC270" s="726"/>
      <c r="XED270" s="726"/>
      <c r="XEE270" s="726"/>
      <c r="XEF270" s="726"/>
      <c r="XEG270" s="726"/>
      <c r="XEH270" s="726"/>
      <c r="XEI270" s="726"/>
      <c r="XEJ270" s="726"/>
      <c r="XEK270" s="726"/>
      <c r="XEL270" s="726"/>
      <c r="XEM270" s="726"/>
      <c r="XEN270" s="726"/>
      <c r="XEO270" s="726"/>
      <c r="XEP270" s="726"/>
      <c r="XEQ270" s="726"/>
      <c r="XER270" s="726"/>
      <c r="XES270" s="726"/>
      <c r="XET270" s="726"/>
      <c r="XEU270" s="726"/>
      <c r="XEV270" s="726"/>
      <c r="XEW270" s="726"/>
      <c r="XEX270" s="726"/>
      <c r="XEY270" s="726"/>
      <c r="XEZ270" s="726"/>
      <c r="XFA270" s="726"/>
      <c r="XFB270" s="726"/>
      <c r="XFC270" s="726"/>
      <c r="XFD270" s="726"/>
    </row>
    <row r="271" spans="1:16384" ht="30.75" x14ac:dyDescent="0.45">
      <c r="A271" s="726"/>
      <c r="B271" s="726"/>
      <c r="C271" s="726"/>
      <c r="D271" s="726"/>
      <c r="E271" s="726"/>
      <c r="F271" s="726"/>
      <c r="G271" s="726"/>
      <c r="H271" s="726"/>
      <c r="I271" s="726"/>
      <c r="J271" s="726"/>
      <c r="K271" s="726"/>
      <c r="L271" s="726"/>
      <c r="M271" s="726"/>
      <c r="N271" s="726"/>
      <c r="O271" s="726"/>
      <c r="P271" s="726"/>
      <c r="Q271" s="726"/>
      <c r="R271" s="726"/>
      <c r="S271" s="726"/>
      <c r="T271" s="726"/>
      <c r="U271" s="726"/>
      <c r="V271" s="726"/>
      <c r="W271" s="726"/>
      <c r="X271" s="726"/>
      <c r="Y271" s="726"/>
      <c r="Z271" s="726"/>
      <c r="AA271" s="726"/>
      <c r="AB271" s="726"/>
      <c r="AC271" s="726"/>
      <c r="AD271" s="726"/>
      <c r="AE271" s="726"/>
      <c r="AF271" s="726"/>
      <c r="AG271" s="726"/>
      <c r="AH271" s="726"/>
      <c r="AI271" s="726"/>
      <c r="AJ271" s="726"/>
      <c r="AK271" s="726"/>
      <c r="AL271" s="726"/>
      <c r="AM271" s="726"/>
      <c r="AN271" s="726"/>
      <c r="AO271" s="726"/>
      <c r="AP271" s="726"/>
      <c r="AQ271" s="726"/>
      <c r="AR271" s="726"/>
      <c r="AS271" s="726"/>
      <c r="AT271" s="726"/>
      <c r="AU271" s="726"/>
      <c r="AV271" s="726"/>
      <c r="AW271" s="726"/>
      <c r="AX271" s="726"/>
      <c r="AY271" s="726"/>
      <c r="AZ271" s="726"/>
      <c r="BA271" s="726"/>
      <c r="BB271" s="726"/>
      <c r="BC271" s="726"/>
      <c r="BD271" s="726"/>
      <c r="BE271" s="726"/>
      <c r="BF271" s="726"/>
      <c r="BG271" s="726"/>
      <c r="BH271" s="726"/>
      <c r="BI271" s="726"/>
      <c r="BJ271" s="726"/>
      <c r="BK271" s="726"/>
      <c r="BL271" s="726"/>
      <c r="BM271" s="726"/>
      <c r="BN271" s="726"/>
      <c r="BO271" s="726"/>
      <c r="BP271" s="726"/>
      <c r="BQ271" s="726"/>
      <c r="BR271" s="726"/>
      <c r="BS271" s="726"/>
      <c r="BT271" s="726"/>
      <c r="BU271" s="726"/>
      <c r="BV271" s="726"/>
      <c r="BW271" s="726"/>
      <c r="BX271" s="726"/>
      <c r="BY271" s="726"/>
      <c r="BZ271" s="726"/>
      <c r="CA271" s="726"/>
      <c r="CB271" s="726"/>
      <c r="CC271" s="726"/>
      <c r="CD271" s="726"/>
      <c r="CE271" s="726"/>
      <c r="CF271" s="726"/>
      <c r="CG271" s="726"/>
      <c r="CH271" s="726"/>
      <c r="CI271" s="726"/>
      <c r="CJ271" s="726"/>
      <c r="CK271" s="726"/>
      <c r="CL271" s="726"/>
      <c r="CM271" s="726"/>
      <c r="CN271" s="726"/>
      <c r="CO271" s="726"/>
      <c r="CP271" s="726"/>
      <c r="CQ271" s="726"/>
      <c r="CR271" s="726"/>
      <c r="CS271" s="726"/>
      <c r="CT271" s="726"/>
      <c r="CU271" s="726"/>
      <c r="CV271" s="726"/>
      <c r="CW271" s="726"/>
      <c r="CX271" s="726"/>
      <c r="CY271" s="726"/>
      <c r="CZ271" s="726"/>
      <c r="DA271" s="726"/>
      <c r="DB271" s="726"/>
      <c r="DC271" s="726"/>
      <c r="DD271" s="726"/>
      <c r="DE271" s="726"/>
      <c r="DF271" s="726"/>
      <c r="DG271" s="726"/>
      <c r="DH271" s="726"/>
      <c r="DI271" s="726"/>
      <c r="DJ271" s="726"/>
      <c r="DK271" s="726"/>
      <c r="DL271" s="726"/>
      <c r="DM271" s="726"/>
      <c r="DN271" s="726"/>
      <c r="DO271" s="726"/>
      <c r="DP271" s="726"/>
      <c r="DQ271" s="726"/>
      <c r="DR271" s="726"/>
      <c r="DS271" s="726"/>
      <c r="DT271" s="726"/>
      <c r="DU271" s="726"/>
      <c r="DV271" s="726"/>
      <c r="DW271" s="726"/>
      <c r="DX271" s="726"/>
      <c r="DY271" s="726"/>
      <c r="DZ271" s="726"/>
      <c r="EA271" s="726"/>
      <c r="EB271" s="726"/>
      <c r="EC271" s="726"/>
      <c r="ED271" s="726"/>
      <c r="EE271" s="726"/>
      <c r="EF271" s="726"/>
      <c r="EG271" s="726"/>
      <c r="EH271" s="726"/>
      <c r="EI271" s="726"/>
      <c r="EJ271" s="726"/>
      <c r="EK271" s="726"/>
      <c r="EL271" s="726"/>
      <c r="EM271" s="726"/>
      <c r="EN271" s="726"/>
      <c r="EO271" s="726"/>
      <c r="EP271" s="726"/>
      <c r="EQ271" s="726"/>
      <c r="ER271" s="726"/>
      <c r="ES271" s="726"/>
      <c r="ET271" s="726"/>
      <c r="EU271" s="726"/>
      <c r="EV271" s="726"/>
      <c r="EW271" s="726"/>
      <c r="EX271" s="726"/>
      <c r="EY271" s="726"/>
      <c r="EZ271" s="726"/>
      <c r="FA271" s="726"/>
      <c r="FB271" s="726"/>
      <c r="FC271" s="726"/>
      <c r="FD271" s="726"/>
      <c r="FE271" s="726"/>
      <c r="FF271" s="726"/>
      <c r="FG271" s="726"/>
      <c r="FH271" s="726"/>
      <c r="FI271" s="726"/>
      <c r="FJ271" s="726"/>
      <c r="FK271" s="726"/>
      <c r="FL271" s="726"/>
      <c r="FM271" s="726"/>
      <c r="FN271" s="726"/>
      <c r="FO271" s="726"/>
      <c r="FP271" s="726"/>
      <c r="FQ271" s="726"/>
      <c r="FR271" s="726"/>
      <c r="FS271" s="726"/>
      <c r="FT271" s="726"/>
      <c r="FU271" s="726"/>
      <c r="FV271" s="726"/>
      <c r="FW271" s="726"/>
      <c r="FX271" s="726"/>
      <c r="FY271" s="726"/>
      <c r="FZ271" s="726"/>
      <c r="GA271" s="726"/>
      <c r="GB271" s="726"/>
      <c r="GC271" s="726"/>
      <c r="GD271" s="726"/>
      <c r="GE271" s="726"/>
      <c r="GF271" s="726"/>
      <c r="GG271" s="726"/>
      <c r="GH271" s="726"/>
      <c r="GI271" s="726"/>
      <c r="GJ271" s="726"/>
      <c r="GK271" s="726"/>
      <c r="GL271" s="726"/>
      <c r="GM271" s="726"/>
      <c r="GN271" s="726"/>
      <c r="GO271" s="726"/>
      <c r="GP271" s="726"/>
      <c r="GQ271" s="726"/>
      <c r="GR271" s="726"/>
      <c r="GS271" s="726"/>
      <c r="GT271" s="726"/>
      <c r="GU271" s="726"/>
      <c r="GV271" s="726"/>
      <c r="GW271" s="726"/>
      <c r="GX271" s="726"/>
      <c r="GY271" s="726"/>
      <c r="GZ271" s="726"/>
      <c r="HA271" s="726"/>
      <c r="HB271" s="726"/>
      <c r="HC271" s="726"/>
      <c r="HD271" s="726"/>
      <c r="HE271" s="726"/>
      <c r="HF271" s="726"/>
      <c r="HG271" s="726"/>
      <c r="HH271" s="726"/>
      <c r="HI271" s="726"/>
      <c r="HJ271" s="726"/>
      <c r="HK271" s="726"/>
      <c r="HL271" s="726"/>
      <c r="HM271" s="726"/>
      <c r="HN271" s="726"/>
      <c r="HO271" s="726"/>
      <c r="HP271" s="726"/>
      <c r="HQ271" s="726"/>
      <c r="HR271" s="726"/>
      <c r="HS271" s="726"/>
      <c r="HT271" s="726"/>
      <c r="HU271" s="726"/>
      <c r="HV271" s="726"/>
      <c r="HW271" s="726"/>
      <c r="HX271" s="726"/>
      <c r="HY271" s="726"/>
      <c r="HZ271" s="726"/>
      <c r="IA271" s="726"/>
      <c r="IB271" s="726"/>
      <c r="IC271" s="726"/>
      <c r="ID271" s="726"/>
      <c r="IE271" s="726"/>
      <c r="IF271" s="726"/>
      <c r="IG271" s="726"/>
      <c r="IH271" s="726"/>
      <c r="II271" s="726"/>
      <c r="IJ271" s="726"/>
      <c r="IK271" s="726"/>
      <c r="IL271" s="726"/>
      <c r="IM271" s="726"/>
      <c r="IN271" s="726"/>
      <c r="IO271" s="726"/>
      <c r="IP271" s="726"/>
      <c r="IQ271" s="726"/>
      <c r="IR271" s="726"/>
      <c r="IS271" s="726"/>
      <c r="IT271" s="726"/>
      <c r="IU271" s="726"/>
      <c r="IV271" s="726"/>
      <c r="IW271" s="726"/>
      <c r="IX271" s="726"/>
      <c r="IY271" s="726"/>
      <c r="IZ271" s="726"/>
      <c r="JA271" s="726"/>
      <c r="JB271" s="726"/>
      <c r="JC271" s="726"/>
      <c r="JD271" s="726"/>
      <c r="JE271" s="726"/>
      <c r="JF271" s="726"/>
      <c r="JG271" s="726"/>
      <c r="JH271" s="726"/>
      <c r="JI271" s="726"/>
      <c r="JJ271" s="726"/>
      <c r="JK271" s="726"/>
      <c r="JL271" s="726"/>
      <c r="JM271" s="726"/>
      <c r="JN271" s="726"/>
      <c r="JO271" s="726"/>
      <c r="JP271" s="726"/>
      <c r="JQ271" s="726"/>
      <c r="JR271" s="726"/>
      <c r="JS271" s="726"/>
      <c r="JT271" s="726"/>
      <c r="JU271" s="726"/>
      <c r="JV271" s="726"/>
      <c r="JW271" s="726"/>
      <c r="JX271" s="726"/>
      <c r="JY271" s="726"/>
      <c r="JZ271" s="726"/>
      <c r="KA271" s="726"/>
      <c r="KB271" s="726"/>
      <c r="KC271" s="726"/>
      <c r="KD271" s="726"/>
      <c r="KE271" s="726"/>
      <c r="KF271" s="726"/>
      <c r="KG271" s="726"/>
      <c r="KH271" s="726"/>
      <c r="KI271" s="726"/>
      <c r="KJ271" s="726"/>
      <c r="KK271" s="726"/>
      <c r="KL271" s="726"/>
      <c r="KM271" s="726"/>
      <c r="KN271" s="726"/>
      <c r="KO271" s="726"/>
      <c r="KP271" s="726"/>
      <c r="KQ271" s="726"/>
      <c r="KR271" s="726"/>
      <c r="KS271" s="726"/>
      <c r="KT271" s="726"/>
      <c r="KU271" s="726"/>
      <c r="KV271" s="726"/>
      <c r="KW271" s="726"/>
      <c r="KX271" s="726"/>
      <c r="KY271" s="726"/>
      <c r="KZ271" s="726"/>
      <c r="LA271" s="726"/>
      <c r="LB271" s="726"/>
      <c r="LC271" s="726"/>
      <c r="LD271" s="726"/>
      <c r="LE271" s="726"/>
      <c r="LF271" s="726"/>
      <c r="LG271" s="726"/>
      <c r="LH271" s="726"/>
      <c r="LI271" s="726"/>
      <c r="LJ271" s="726"/>
      <c r="LK271" s="726"/>
      <c r="LL271" s="726"/>
      <c r="LM271" s="726"/>
      <c r="LN271" s="726"/>
      <c r="LO271" s="726"/>
      <c r="LP271" s="726"/>
      <c r="LQ271" s="726"/>
      <c r="LR271" s="726"/>
      <c r="LS271" s="726"/>
      <c r="LT271" s="726"/>
      <c r="LU271" s="726"/>
      <c r="LV271" s="726"/>
      <c r="LW271" s="726"/>
      <c r="LX271" s="726"/>
      <c r="LY271" s="726"/>
      <c r="LZ271" s="726"/>
      <c r="MA271" s="726"/>
      <c r="MB271" s="726"/>
      <c r="MC271" s="726"/>
      <c r="MD271" s="726"/>
      <c r="ME271" s="726"/>
      <c r="MF271" s="726"/>
      <c r="MG271" s="726"/>
      <c r="MH271" s="726"/>
      <c r="MI271" s="726"/>
      <c r="MJ271" s="726"/>
      <c r="MK271" s="726"/>
      <c r="ML271" s="726"/>
      <c r="MM271" s="726"/>
      <c r="MN271" s="726"/>
      <c r="MO271" s="726"/>
      <c r="MP271" s="726"/>
      <c r="MQ271" s="726"/>
      <c r="MR271" s="726"/>
      <c r="MS271" s="726"/>
      <c r="MT271" s="726"/>
      <c r="MU271" s="726"/>
      <c r="MV271" s="726"/>
      <c r="MW271" s="726"/>
      <c r="MX271" s="726"/>
      <c r="MY271" s="726"/>
      <c r="MZ271" s="726"/>
      <c r="NA271" s="726"/>
      <c r="NB271" s="726"/>
      <c r="NC271" s="726"/>
      <c r="ND271" s="726"/>
      <c r="NE271" s="726"/>
      <c r="NF271" s="726"/>
      <c r="NG271" s="726"/>
      <c r="NH271" s="726"/>
      <c r="NI271" s="726"/>
      <c r="NJ271" s="726"/>
      <c r="NK271" s="726"/>
      <c r="NL271" s="726"/>
      <c r="NM271" s="726"/>
      <c r="NN271" s="726"/>
      <c r="NO271" s="726"/>
      <c r="NP271" s="726"/>
      <c r="NQ271" s="726"/>
      <c r="NR271" s="726"/>
      <c r="NS271" s="726"/>
      <c r="NT271" s="726"/>
      <c r="NU271" s="726"/>
      <c r="NV271" s="726"/>
      <c r="NW271" s="726"/>
      <c r="NX271" s="726"/>
      <c r="NY271" s="726"/>
      <c r="NZ271" s="726"/>
      <c r="OA271" s="726"/>
      <c r="OB271" s="726"/>
      <c r="OC271" s="726"/>
      <c r="OD271" s="726"/>
      <c r="OE271" s="726"/>
      <c r="OF271" s="726"/>
      <c r="OG271" s="726"/>
      <c r="OH271" s="726"/>
      <c r="OI271" s="726"/>
      <c r="OJ271" s="726"/>
      <c r="OK271" s="726"/>
      <c r="OL271" s="726"/>
      <c r="OM271" s="726"/>
      <c r="ON271" s="726"/>
      <c r="OO271" s="726"/>
      <c r="OP271" s="726"/>
      <c r="OQ271" s="726"/>
      <c r="OR271" s="726"/>
      <c r="OS271" s="726"/>
      <c r="OT271" s="726"/>
      <c r="OU271" s="726"/>
      <c r="OV271" s="726"/>
      <c r="OW271" s="726"/>
      <c r="OX271" s="726"/>
      <c r="OY271" s="726"/>
      <c r="OZ271" s="726"/>
      <c r="PA271" s="726"/>
      <c r="PB271" s="726"/>
      <c r="PC271" s="726"/>
      <c r="PD271" s="726"/>
      <c r="PE271" s="726"/>
      <c r="PF271" s="726"/>
      <c r="PG271" s="726"/>
      <c r="PH271" s="726"/>
      <c r="PI271" s="726"/>
      <c r="PJ271" s="726"/>
      <c r="PK271" s="726"/>
      <c r="PL271" s="726"/>
      <c r="PM271" s="726"/>
      <c r="PN271" s="726"/>
      <c r="PO271" s="726"/>
      <c r="PP271" s="726"/>
      <c r="PQ271" s="726"/>
      <c r="PR271" s="726"/>
      <c r="PS271" s="726"/>
      <c r="PT271" s="726"/>
      <c r="PU271" s="726"/>
      <c r="PV271" s="726"/>
      <c r="PW271" s="726"/>
      <c r="PX271" s="726"/>
      <c r="PY271" s="726"/>
      <c r="PZ271" s="726"/>
      <c r="QA271" s="726"/>
      <c r="QB271" s="726"/>
      <c r="QC271" s="726"/>
      <c r="QD271" s="726"/>
      <c r="QE271" s="726"/>
      <c r="QF271" s="726"/>
      <c r="QG271" s="726"/>
      <c r="QH271" s="726"/>
      <c r="QI271" s="726"/>
      <c r="QJ271" s="726"/>
      <c r="QK271" s="726"/>
      <c r="QL271" s="726"/>
      <c r="QM271" s="726"/>
      <c r="QN271" s="726"/>
      <c r="QO271" s="726"/>
      <c r="QP271" s="726"/>
      <c r="QQ271" s="726"/>
      <c r="QR271" s="726"/>
      <c r="QS271" s="726"/>
      <c r="QT271" s="726"/>
      <c r="QU271" s="726"/>
      <c r="QV271" s="726"/>
      <c r="QW271" s="726"/>
      <c r="QX271" s="726"/>
      <c r="QY271" s="726"/>
      <c r="QZ271" s="726"/>
      <c r="RA271" s="726"/>
      <c r="RB271" s="726"/>
      <c r="RC271" s="726"/>
      <c r="RD271" s="726"/>
      <c r="RE271" s="726"/>
      <c r="RF271" s="726"/>
      <c r="RG271" s="726"/>
      <c r="RH271" s="726"/>
      <c r="RI271" s="726"/>
      <c r="RJ271" s="726"/>
      <c r="RK271" s="726"/>
      <c r="RL271" s="726"/>
      <c r="RM271" s="726"/>
      <c r="RN271" s="726"/>
      <c r="RO271" s="726"/>
      <c r="RP271" s="726"/>
      <c r="RQ271" s="726"/>
      <c r="RR271" s="726"/>
      <c r="RS271" s="726"/>
      <c r="RT271" s="726"/>
      <c r="RU271" s="726"/>
      <c r="RV271" s="726"/>
      <c r="RW271" s="726"/>
      <c r="RX271" s="726"/>
      <c r="RY271" s="726"/>
      <c r="RZ271" s="726"/>
      <c r="SA271" s="726"/>
      <c r="SB271" s="726"/>
      <c r="SC271" s="726"/>
      <c r="SD271" s="726"/>
      <c r="SE271" s="726"/>
      <c r="SF271" s="726"/>
      <c r="SG271" s="726"/>
      <c r="SH271" s="726"/>
      <c r="SI271" s="726"/>
      <c r="SJ271" s="726"/>
      <c r="SK271" s="726"/>
      <c r="SL271" s="726"/>
      <c r="SM271" s="726"/>
      <c r="SN271" s="726"/>
      <c r="SO271" s="726"/>
      <c r="SP271" s="726"/>
      <c r="SQ271" s="726"/>
      <c r="SR271" s="726"/>
      <c r="SS271" s="726"/>
      <c r="ST271" s="726"/>
      <c r="SU271" s="726"/>
      <c r="SV271" s="726"/>
      <c r="SW271" s="726"/>
      <c r="SX271" s="726"/>
      <c r="SY271" s="726"/>
      <c r="SZ271" s="726"/>
      <c r="TA271" s="726"/>
      <c r="TB271" s="726"/>
      <c r="TC271" s="726"/>
      <c r="TD271" s="726"/>
      <c r="TE271" s="726"/>
      <c r="TF271" s="726"/>
      <c r="TG271" s="726"/>
      <c r="TH271" s="726"/>
      <c r="TI271" s="726"/>
      <c r="TJ271" s="726"/>
      <c r="TK271" s="726"/>
      <c r="TL271" s="726"/>
      <c r="TM271" s="726"/>
      <c r="TN271" s="726"/>
      <c r="TO271" s="726"/>
      <c r="TP271" s="726"/>
      <c r="TQ271" s="726"/>
      <c r="TR271" s="726"/>
      <c r="TS271" s="726"/>
      <c r="TT271" s="726"/>
      <c r="TU271" s="726"/>
      <c r="TV271" s="726"/>
      <c r="TW271" s="726"/>
      <c r="TX271" s="726"/>
      <c r="TY271" s="726"/>
      <c r="TZ271" s="726"/>
      <c r="UA271" s="726"/>
      <c r="UB271" s="726"/>
      <c r="UC271" s="726"/>
      <c r="UD271" s="726"/>
      <c r="UE271" s="726"/>
      <c r="UF271" s="726"/>
      <c r="UG271" s="726"/>
      <c r="UH271" s="726"/>
      <c r="UI271" s="726"/>
      <c r="UJ271" s="726"/>
      <c r="UK271" s="726"/>
      <c r="UL271" s="726"/>
      <c r="UM271" s="726"/>
      <c r="UN271" s="726"/>
      <c r="UO271" s="726"/>
      <c r="UP271" s="726"/>
      <c r="UQ271" s="726"/>
      <c r="UR271" s="726"/>
      <c r="US271" s="726"/>
      <c r="UT271" s="726"/>
      <c r="UU271" s="726"/>
      <c r="UV271" s="726"/>
      <c r="UW271" s="726"/>
      <c r="UX271" s="726"/>
      <c r="UY271" s="726"/>
      <c r="UZ271" s="726"/>
      <c r="VA271" s="726"/>
      <c r="VB271" s="726"/>
      <c r="VC271" s="726"/>
      <c r="VD271" s="726"/>
      <c r="VE271" s="726"/>
      <c r="VF271" s="726"/>
      <c r="VG271" s="726"/>
      <c r="VH271" s="726"/>
      <c r="VI271" s="726"/>
      <c r="VJ271" s="726"/>
      <c r="VK271" s="726"/>
      <c r="VL271" s="726"/>
      <c r="VM271" s="726"/>
      <c r="VN271" s="726"/>
      <c r="VO271" s="726"/>
      <c r="VP271" s="726"/>
      <c r="VQ271" s="726"/>
      <c r="VR271" s="726"/>
      <c r="VS271" s="726"/>
      <c r="VT271" s="726"/>
      <c r="VU271" s="726"/>
      <c r="VV271" s="726"/>
      <c r="VW271" s="726"/>
      <c r="VX271" s="726"/>
      <c r="VY271" s="726"/>
      <c r="VZ271" s="726"/>
      <c r="WA271" s="726"/>
      <c r="WB271" s="726"/>
      <c r="WC271" s="726"/>
      <c r="WD271" s="726"/>
      <c r="WE271" s="726"/>
      <c r="WF271" s="726"/>
      <c r="WG271" s="726"/>
      <c r="WH271" s="726"/>
      <c r="WI271" s="726"/>
      <c r="WJ271" s="726"/>
      <c r="WK271" s="726"/>
      <c r="WL271" s="726"/>
      <c r="WM271" s="726"/>
      <c r="WN271" s="726"/>
      <c r="WO271" s="726"/>
      <c r="WP271" s="726"/>
      <c r="WQ271" s="726"/>
      <c r="WR271" s="726"/>
      <c r="WS271" s="726"/>
      <c r="WT271" s="726"/>
      <c r="WU271" s="726"/>
      <c r="WV271" s="726"/>
      <c r="WW271" s="726"/>
      <c r="WX271" s="726"/>
      <c r="WY271" s="726"/>
      <c r="WZ271" s="726"/>
      <c r="XA271" s="726"/>
      <c r="XB271" s="726"/>
      <c r="XC271" s="726"/>
      <c r="XD271" s="726"/>
      <c r="XE271" s="726"/>
      <c r="XF271" s="726"/>
      <c r="XG271" s="726"/>
      <c r="XH271" s="726"/>
      <c r="XI271" s="726"/>
      <c r="XJ271" s="726"/>
      <c r="XK271" s="726"/>
      <c r="XL271" s="726"/>
      <c r="XM271" s="726"/>
      <c r="XN271" s="726"/>
      <c r="XO271" s="726"/>
      <c r="XP271" s="726"/>
      <c r="XQ271" s="726"/>
      <c r="XR271" s="726"/>
      <c r="XS271" s="726"/>
      <c r="XT271" s="726"/>
      <c r="XU271" s="726"/>
      <c r="XV271" s="726"/>
      <c r="XW271" s="726"/>
      <c r="XX271" s="726"/>
      <c r="XY271" s="726"/>
      <c r="XZ271" s="726"/>
      <c r="YA271" s="726"/>
      <c r="YB271" s="726"/>
      <c r="YC271" s="726"/>
      <c r="YD271" s="726"/>
      <c r="YE271" s="726"/>
      <c r="YF271" s="726"/>
      <c r="YG271" s="726"/>
      <c r="YH271" s="726"/>
      <c r="YI271" s="726"/>
      <c r="YJ271" s="726"/>
      <c r="YK271" s="726"/>
      <c r="YL271" s="726"/>
      <c r="YM271" s="726"/>
      <c r="YN271" s="726"/>
      <c r="YO271" s="726"/>
      <c r="YP271" s="726"/>
      <c r="YQ271" s="726"/>
      <c r="YR271" s="726"/>
      <c r="YS271" s="726"/>
      <c r="YT271" s="726"/>
      <c r="YU271" s="726"/>
      <c r="YV271" s="726"/>
      <c r="YW271" s="726"/>
      <c r="YX271" s="726"/>
      <c r="YY271" s="726"/>
      <c r="YZ271" s="726"/>
      <c r="ZA271" s="726"/>
      <c r="ZB271" s="726"/>
      <c r="ZC271" s="726"/>
      <c r="ZD271" s="726"/>
      <c r="ZE271" s="726"/>
      <c r="ZF271" s="726"/>
      <c r="ZG271" s="726"/>
      <c r="ZH271" s="726"/>
      <c r="ZI271" s="726"/>
      <c r="ZJ271" s="726"/>
      <c r="ZK271" s="726"/>
      <c r="ZL271" s="726"/>
      <c r="ZM271" s="726"/>
      <c r="ZN271" s="726"/>
      <c r="ZO271" s="726"/>
      <c r="ZP271" s="726"/>
      <c r="ZQ271" s="726"/>
      <c r="ZR271" s="726"/>
      <c r="ZS271" s="726"/>
      <c r="ZT271" s="726"/>
      <c r="ZU271" s="726"/>
      <c r="ZV271" s="726"/>
      <c r="ZW271" s="726"/>
      <c r="ZX271" s="726"/>
      <c r="ZY271" s="726"/>
      <c r="ZZ271" s="726"/>
      <c r="AAA271" s="726"/>
      <c r="AAB271" s="726"/>
      <c r="AAC271" s="726"/>
      <c r="AAD271" s="726"/>
      <c r="AAE271" s="726"/>
      <c r="AAF271" s="726"/>
      <c r="AAG271" s="726"/>
      <c r="AAH271" s="726"/>
      <c r="AAI271" s="726"/>
      <c r="AAJ271" s="726"/>
      <c r="AAK271" s="726"/>
      <c r="AAL271" s="726"/>
      <c r="AAM271" s="726"/>
      <c r="AAN271" s="726"/>
      <c r="AAO271" s="726"/>
      <c r="AAP271" s="726"/>
      <c r="AAQ271" s="726"/>
      <c r="AAR271" s="726"/>
      <c r="AAS271" s="726"/>
      <c r="AAT271" s="726"/>
      <c r="AAU271" s="726"/>
      <c r="AAV271" s="726"/>
      <c r="AAW271" s="726"/>
      <c r="AAX271" s="726"/>
      <c r="AAY271" s="726"/>
      <c r="AAZ271" s="726"/>
      <c r="ABA271" s="726"/>
      <c r="ABB271" s="726"/>
      <c r="ABC271" s="726"/>
      <c r="ABD271" s="726"/>
      <c r="ABE271" s="726"/>
      <c r="ABF271" s="726"/>
      <c r="ABG271" s="726"/>
      <c r="ABH271" s="726"/>
      <c r="ABI271" s="726"/>
      <c r="ABJ271" s="726"/>
      <c r="ABK271" s="726"/>
      <c r="ABL271" s="726"/>
      <c r="ABM271" s="726"/>
      <c r="ABN271" s="726"/>
      <c r="ABO271" s="726"/>
      <c r="ABP271" s="726"/>
      <c r="ABQ271" s="726"/>
      <c r="ABR271" s="726"/>
      <c r="ABS271" s="726"/>
      <c r="ABT271" s="726"/>
      <c r="ABU271" s="726"/>
      <c r="ABV271" s="726"/>
      <c r="ABW271" s="726"/>
      <c r="ABX271" s="726"/>
      <c r="ABY271" s="726"/>
      <c r="ABZ271" s="726"/>
      <c r="ACA271" s="726"/>
      <c r="ACB271" s="726"/>
      <c r="ACC271" s="726"/>
      <c r="ACD271" s="726"/>
      <c r="ACE271" s="726"/>
      <c r="ACF271" s="726"/>
      <c r="ACG271" s="726"/>
      <c r="ACH271" s="726"/>
      <c r="ACI271" s="726"/>
      <c r="ACJ271" s="726"/>
      <c r="ACK271" s="726"/>
      <c r="ACL271" s="726"/>
      <c r="ACM271" s="726"/>
      <c r="ACN271" s="726"/>
      <c r="ACO271" s="726"/>
      <c r="ACP271" s="726"/>
      <c r="ACQ271" s="726"/>
      <c r="ACR271" s="726"/>
      <c r="ACS271" s="726"/>
      <c r="ACT271" s="726"/>
      <c r="ACU271" s="726"/>
      <c r="ACV271" s="726"/>
      <c r="ACW271" s="726"/>
      <c r="ACX271" s="726"/>
      <c r="ACY271" s="726"/>
      <c r="ACZ271" s="726"/>
      <c r="ADA271" s="726"/>
      <c r="ADB271" s="726"/>
      <c r="ADC271" s="726"/>
      <c r="ADD271" s="726"/>
      <c r="ADE271" s="726"/>
      <c r="ADF271" s="726"/>
      <c r="ADG271" s="726"/>
      <c r="ADH271" s="726"/>
      <c r="ADI271" s="726"/>
      <c r="ADJ271" s="726"/>
      <c r="ADK271" s="726"/>
      <c r="ADL271" s="726"/>
      <c r="ADM271" s="726"/>
      <c r="ADN271" s="726"/>
      <c r="ADO271" s="726"/>
      <c r="ADP271" s="726"/>
      <c r="ADQ271" s="726"/>
      <c r="ADR271" s="726"/>
      <c r="ADS271" s="726"/>
      <c r="ADT271" s="726"/>
      <c r="ADU271" s="726"/>
      <c r="ADV271" s="726"/>
      <c r="ADW271" s="726"/>
      <c r="ADX271" s="726"/>
      <c r="ADY271" s="726"/>
      <c r="ADZ271" s="726"/>
      <c r="AEA271" s="726"/>
      <c r="AEB271" s="726"/>
      <c r="AEC271" s="726"/>
      <c r="AED271" s="726"/>
      <c r="AEE271" s="726"/>
      <c r="AEF271" s="726"/>
      <c r="AEG271" s="726"/>
      <c r="AEH271" s="726"/>
      <c r="AEI271" s="726"/>
      <c r="AEJ271" s="726"/>
      <c r="AEK271" s="726"/>
      <c r="AEL271" s="726"/>
      <c r="AEM271" s="726"/>
      <c r="AEN271" s="726"/>
      <c r="AEO271" s="726"/>
      <c r="AEP271" s="726"/>
      <c r="AEQ271" s="726"/>
      <c r="AER271" s="726"/>
      <c r="AES271" s="726"/>
      <c r="AET271" s="726"/>
      <c r="AEU271" s="726"/>
      <c r="AEV271" s="726"/>
      <c r="AEW271" s="726"/>
      <c r="AEX271" s="726"/>
      <c r="AEY271" s="726"/>
      <c r="AEZ271" s="726"/>
      <c r="AFA271" s="726"/>
      <c r="AFB271" s="726"/>
      <c r="AFC271" s="726"/>
      <c r="AFD271" s="726"/>
      <c r="AFE271" s="726"/>
      <c r="AFF271" s="726"/>
      <c r="AFG271" s="726"/>
      <c r="AFH271" s="726"/>
      <c r="AFI271" s="726"/>
      <c r="AFJ271" s="726"/>
      <c r="AFK271" s="726"/>
      <c r="AFL271" s="726"/>
      <c r="AFM271" s="726"/>
      <c r="AFN271" s="726"/>
      <c r="AFO271" s="726"/>
      <c r="AFP271" s="726"/>
      <c r="AFQ271" s="726"/>
      <c r="AFR271" s="726"/>
      <c r="AFS271" s="726"/>
      <c r="AFT271" s="726"/>
      <c r="AFU271" s="726"/>
      <c r="AFV271" s="726"/>
      <c r="AFW271" s="726"/>
      <c r="AFX271" s="726"/>
      <c r="AFY271" s="726"/>
      <c r="AFZ271" s="726"/>
      <c r="AGA271" s="726"/>
      <c r="AGB271" s="726"/>
      <c r="AGC271" s="726"/>
      <c r="AGD271" s="726"/>
      <c r="AGE271" s="726"/>
      <c r="AGF271" s="726"/>
      <c r="AGG271" s="726"/>
      <c r="AGH271" s="726"/>
      <c r="AGI271" s="726"/>
      <c r="AGJ271" s="726"/>
      <c r="AGK271" s="726"/>
      <c r="AGL271" s="726"/>
      <c r="AGM271" s="726"/>
      <c r="AGN271" s="726"/>
      <c r="AGO271" s="726"/>
      <c r="AGP271" s="726"/>
      <c r="AGQ271" s="726"/>
      <c r="AGR271" s="726"/>
      <c r="AGS271" s="726"/>
      <c r="AGT271" s="726"/>
      <c r="AGU271" s="726"/>
      <c r="AGV271" s="726"/>
      <c r="AGW271" s="726"/>
      <c r="AGX271" s="726"/>
      <c r="AGY271" s="726"/>
      <c r="AGZ271" s="726"/>
      <c r="AHA271" s="726"/>
      <c r="AHB271" s="726"/>
      <c r="AHC271" s="726"/>
      <c r="AHD271" s="726"/>
      <c r="AHE271" s="726"/>
      <c r="AHF271" s="726"/>
      <c r="AHG271" s="726"/>
      <c r="AHH271" s="726"/>
      <c r="AHI271" s="726"/>
      <c r="AHJ271" s="726"/>
      <c r="AHK271" s="726"/>
      <c r="AHL271" s="726"/>
      <c r="AHM271" s="726"/>
      <c r="AHN271" s="726"/>
      <c r="AHO271" s="726"/>
      <c r="AHP271" s="726"/>
      <c r="AHQ271" s="726"/>
      <c r="AHR271" s="726"/>
      <c r="AHS271" s="726"/>
      <c r="AHT271" s="726"/>
      <c r="AHU271" s="726"/>
      <c r="AHV271" s="726"/>
      <c r="AHW271" s="726"/>
      <c r="AHX271" s="726"/>
      <c r="AHY271" s="726"/>
      <c r="AHZ271" s="726"/>
      <c r="AIA271" s="726"/>
      <c r="AIB271" s="726"/>
      <c r="AIC271" s="726"/>
      <c r="AID271" s="726"/>
      <c r="AIE271" s="726"/>
      <c r="AIF271" s="726"/>
      <c r="AIG271" s="726"/>
      <c r="AIH271" s="726"/>
      <c r="AII271" s="726"/>
      <c r="AIJ271" s="726"/>
      <c r="AIK271" s="726"/>
      <c r="AIL271" s="726"/>
      <c r="AIM271" s="726"/>
      <c r="AIN271" s="726"/>
      <c r="AIO271" s="726"/>
      <c r="AIP271" s="726"/>
      <c r="AIQ271" s="726"/>
      <c r="AIR271" s="726"/>
      <c r="AIS271" s="726"/>
      <c r="AIT271" s="726"/>
      <c r="AIU271" s="726"/>
      <c r="AIV271" s="726"/>
      <c r="AIW271" s="726"/>
      <c r="AIX271" s="726"/>
      <c r="AIY271" s="726"/>
      <c r="AIZ271" s="726"/>
      <c r="AJA271" s="726"/>
      <c r="AJB271" s="726"/>
      <c r="AJC271" s="726"/>
      <c r="AJD271" s="726"/>
      <c r="AJE271" s="726"/>
      <c r="AJF271" s="726"/>
      <c r="AJG271" s="726"/>
      <c r="AJH271" s="726"/>
      <c r="AJI271" s="726"/>
      <c r="AJJ271" s="726"/>
      <c r="AJK271" s="726"/>
      <c r="AJL271" s="726"/>
      <c r="AJM271" s="726"/>
      <c r="AJN271" s="726"/>
      <c r="AJO271" s="726"/>
      <c r="AJP271" s="726"/>
      <c r="AJQ271" s="726"/>
      <c r="AJR271" s="726"/>
      <c r="AJS271" s="726"/>
      <c r="AJT271" s="726"/>
      <c r="AJU271" s="726"/>
      <c r="AJV271" s="726"/>
      <c r="AJW271" s="726"/>
      <c r="AJX271" s="726"/>
      <c r="AJY271" s="726"/>
      <c r="AJZ271" s="726"/>
      <c r="AKA271" s="726"/>
      <c r="AKB271" s="726"/>
      <c r="AKC271" s="726"/>
      <c r="AKD271" s="726"/>
      <c r="AKE271" s="726"/>
      <c r="AKF271" s="726"/>
      <c r="AKG271" s="726"/>
      <c r="AKH271" s="726"/>
      <c r="AKI271" s="726"/>
      <c r="AKJ271" s="726"/>
      <c r="AKK271" s="726"/>
      <c r="AKL271" s="726"/>
      <c r="AKM271" s="726"/>
      <c r="AKN271" s="726"/>
      <c r="AKO271" s="726"/>
      <c r="AKP271" s="726"/>
      <c r="AKQ271" s="726"/>
      <c r="AKR271" s="726"/>
      <c r="AKS271" s="726"/>
      <c r="AKT271" s="726"/>
      <c r="AKU271" s="726"/>
      <c r="AKV271" s="726"/>
      <c r="AKW271" s="726"/>
      <c r="AKX271" s="726"/>
      <c r="AKY271" s="726"/>
      <c r="AKZ271" s="726"/>
      <c r="ALA271" s="726"/>
      <c r="ALB271" s="726"/>
      <c r="ALC271" s="726"/>
      <c r="ALD271" s="726"/>
      <c r="ALE271" s="726"/>
      <c r="ALF271" s="726"/>
      <c r="ALG271" s="726"/>
      <c r="ALH271" s="726"/>
      <c r="ALI271" s="726"/>
      <c r="ALJ271" s="726"/>
      <c r="ALK271" s="726"/>
      <c r="ALL271" s="726"/>
      <c r="ALM271" s="726"/>
      <c r="ALN271" s="726"/>
      <c r="ALO271" s="726"/>
      <c r="ALP271" s="726"/>
      <c r="ALQ271" s="726"/>
      <c r="ALR271" s="726"/>
      <c r="ALS271" s="726"/>
      <c r="ALT271" s="726"/>
      <c r="ALU271" s="726"/>
      <c r="ALV271" s="726"/>
      <c r="ALW271" s="726"/>
      <c r="ALX271" s="726"/>
      <c r="ALY271" s="726"/>
      <c r="ALZ271" s="726"/>
      <c r="AMA271" s="726"/>
      <c r="AMB271" s="726"/>
      <c r="AMC271" s="726"/>
      <c r="AMD271" s="726"/>
      <c r="AME271" s="726"/>
      <c r="AMF271" s="726"/>
      <c r="AMG271" s="726"/>
      <c r="AMH271" s="726"/>
      <c r="AMI271" s="726"/>
      <c r="AMJ271" s="726"/>
      <c r="AMK271" s="726"/>
      <c r="AML271" s="726"/>
      <c r="AMM271" s="726"/>
      <c r="AMN271" s="726"/>
      <c r="AMO271" s="726"/>
      <c r="AMP271" s="726"/>
      <c r="AMQ271" s="726"/>
      <c r="AMR271" s="726"/>
      <c r="AMS271" s="726"/>
      <c r="AMT271" s="726"/>
      <c r="AMU271" s="726"/>
      <c r="AMV271" s="726"/>
      <c r="AMW271" s="726"/>
      <c r="AMX271" s="726"/>
      <c r="AMY271" s="726"/>
      <c r="AMZ271" s="726"/>
      <c r="ANA271" s="726"/>
      <c r="ANB271" s="726"/>
      <c r="ANC271" s="726"/>
      <c r="AND271" s="726"/>
      <c r="ANE271" s="726"/>
      <c r="ANF271" s="726"/>
      <c r="ANG271" s="726"/>
      <c r="ANH271" s="726"/>
      <c r="ANI271" s="726"/>
      <c r="ANJ271" s="726"/>
      <c r="ANK271" s="726"/>
      <c r="ANL271" s="726"/>
      <c r="ANM271" s="726"/>
      <c r="ANN271" s="726"/>
      <c r="ANO271" s="726"/>
      <c r="ANP271" s="726"/>
      <c r="ANQ271" s="726"/>
      <c r="ANR271" s="726"/>
      <c r="ANS271" s="726"/>
      <c r="ANT271" s="726"/>
      <c r="ANU271" s="726"/>
      <c r="ANV271" s="726"/>
      <c r="ANW271" s="726"/>
      <c r="ANX271" s="726"/>
      <c r="ANY271" s="726"/>
      <c r="ANZ271" s="726"/>
      <c r="AOA271" s="726"/>
      <c r="AOB271" s="726"/>
      <c r="AOC271" s="726"/>
      <c r="AOD271" s="726"/>
      <c r="AOE271" s="726"/>
      <c r="AOF271" s="726"/>
      <c r="AOG271" s="726"/>
      <c r="AOH271" s="726"/>
      <c r="AOI271" s="726"/>
      <c r="AOJ271" s="726"/>
      <c r="AOK271" s="726"/>
      <c r="AOL271" s="726"/>
      <c r="AOM271" s="726"/>
      <c r="AON271" s="726"/>
      <c r="AOO271" s="726"/>
      <c r="AOP271" s="726"/>
      <c r="AOQ271" s="726"/>
      <c r="AOR271" s="726"/>
      <c r="AOS271" s="726"/>
      <c r="AOT271" s="726"/>
      <c r="AOU271" s="726"/>
      <c r="AOV271" s="726"/>
      <c r="AOW271" s="726"/>
      <c r="AOX271" s="726"/>
      <c r="AOY271" s="726"/>
      <c r="AOZ271" s="726"/>
      <c r="APA271" s="726"/>
      <c r="APB271" s="726"/>
      <c r="APC271" s="726"/>
      <c r="APD271" s="726"/>
      <c r="APE271" s="726"/>
      <c r="APF271" s="726"/>
      <c r="APG271" s="726"/>
      <c r="APH271" s="726"/>
      <c r="API271" s="726"/>
      <c r="APJ271" s="726"/>
      <c r="APK271" s="726"/>
      <c r="APL271" s="726"/>
      <c r="APM271" s="726"/>
      <c r="APN271" s="726"/>
      <c r="APO271" s="726"/>
      <c r="APP271" s="726"/>
      <c r="APQ271" s="726"/>
      <c r="APR271" s="726"/>
      <c r="APS271" s="726"/>
      <c r="APT271" s="726"/>
      <c r="APU271" s="726"/>
      <c r="APV271" s="726"/>
      <c r="APW271" s="726"/>
      <c r="APX271" s="726"/>
      <c r="APY271" s="726"/>
      <c r="APZ271" s="726"/>
      <c r="AQA271" s="726"/>
      <c r="AQB271" s="726"/>
      <c r="AQC271" s="726"/>
      <c r="AQD271" s="726"/>
      <c r="AQE271" s="726"/>
      <c r="AQF271" s="726"/>
      <c r="AQG271" s="726"/>
      <c r="AQH271" s="726"/>
      <c r="AQI271" s="726"/>
      <c r="AQJ271" s="726"/>
      <c r="AQK271" s="726"/>
      <c r="AQL271" s="726"/>
      <c r="AQM271" s="726"/>
      <c r="AQN271" s="726"/>
      <c r="AQO271" s="726"/>
      <c r="AQP271" s="726"/>
      <c r="AQQ271" s="726"/>
      <c r="AQR271" s="726"/>
      <c r="AQS271" s="726"/>
      <c r="AQT271" s="726"/>
      <c r="AQU271" s="726"/>
      <c r="AQV271" s="726"/>
      <c r="AQW271" s="726"/>
      <c r="AQX271" s="726"/>
      <c r="AQY271" s="726"/>
      <c r="AQZ271" s="726"/>
      <c r="ARA271" s="726"/>
      <c r="ARB271" s="726"/>
      <c r="ARC271" s="726"/>
      <c r="ARD271" s="726"/>
      <c r="ARE271" s="726"/>
      <c r="ARF271" s="726"/>
      <c r="ARG271" s="726"/>
      <c r="ARH271" s="726"/>
      <c r="ARI271" s="726"/>
      <c r="ARJ271" s="726"/>
      <c r="ARK271" s="726"/>
      <c r="ARL271" s="726"/>
      <c r="ARM271" s="726"/>
      <c r="ARN271" s="726"/>
      <c r="ARO271" s="726"/>
      <c r="ARP271" s="726"/>
      <c r="ARQ271" s="726"/>
      <c r="ARR271" s="726"/>
      <c r="ARS271" s="726"/>
      <c r="ART271" s="726"/>
      <c r="ARU271" s="726"/>
      <c r="ARV271" s="726"/>
      <c r="ARW271" s="726"/>
      <c r="ARX271" s="726"/>
      <c r="ARY271" s="726"/>
      <c r="ARZ271" s="726"/>
      <c r="ASA271" s="726"/>
      <c r="ASB271" s="726"/>
      <c r="ASC271" s="726"/>
      <c r="ASD271" s="726"/>
      <c r="ASE271" s="726"/>
      <c r="ASF271" s="726"/>
      <c r="ASG271" s="726"/>
      <c r="ASH271" s="726"/>
      <c r="ASI271" s="726"/>
      <c r="ASJ271" s="726"/>
      <c r="ASK271" s="726"/>
      <c r="ASL271" s="726"/>
      <c r="ASM271" s="726"/>
      <c r="ASN271" s="726"/>
      <c r="ASO271" s="726"/>
      <c r="ASP271" s="726"/>
      <c r="ASQ271" s="726"/>
      <c r="ASR271" s="726"/>
      <c r="ASS271" s="726"/>
      <c r="AST271" s="726"/>
      <c r="ASU271" s="726"/>
      <c r="ASV271" s="726"/>
      <c r="ASW271" s="726"/>
      <c r="ASX271" s="726"/>
      <c r="ASY271" s="726"/>
      <c r="ASZ271" s="726"/>
      <c r="ATA271" s="726"/>
      <c r="ATB271" s="726"/>
      <c r="ATC271" s="726"/>
      <c r="ATD271" s="726"/>
      <c r="ATE271" s="726"/>
      <c r="ATF271" s="726"/>
      <c r="ATG271" s="726"/>
      <c r="ATH271" s="726"/>
      <c r="ATI271" s="726"/>
      <c r="ATJ271" s="726"/>
      <c r="ATK271" s="726"/>
      <c r="ATL271" s="726"/>
      <c r="ATM271" s="726"/>
      <c r="ATN271" s="726"/>
      <c r="ATO271" s="726"/>
      <c r="ATP271" s="726"/>
      <c r="ATQ271" s="726"/>
      <c r="ATR271" s="726"/>
      <c r="ATS271" s="726"/>
      <c r="ATT271" s="726"/>
      <c r="ATU271" s="726"/>
      <c r="ATV271" s="726"/>
      <c r="ATW271" s="726"/>
      <c r="ATX271" s="726"/>
      <c r="ATY271" s="726"/>
      <c r="ATZ271" s="726"/>
      <c r="AUA271" s="726"/>
      <c r="AUB271" s="726"/>
      <c r="AUC271" s="726"/>
      <c r="AUD271" s="726"/>
      <c r="AUE271" s="726"/>
      <c r="AUF271" s="726"/>
      <c r="AUG271" s="726"/>
      <c r="AUH271" s="726"/>
      <c r="AUI271" s="726"/>
      <c r="AUJ271" s="726"/>
      <c r="AUK271" s="726"/>
      <c r="AUL271" s="726"/>
      <c r="AUM271" s="726"/>
      <c r="AUN271" s="726"/>
      <c r="AUO271" s="726"/>
      <c r="AUP271" s="726"/>
      <c r="AUQ271" s="726"/>
      <c r="AUR271" s="726"/>
      <c r="AUS271" s="726"/>
      <c r="AUT271" s="726"/>
      <c r="AUU271" s="726"/>
      <c r="AUV271" s="726"/>
      <c r="AUW271" s="726"/>
      <c r="AUX271" s="726"/>
      <c r="AUY271" s="726"/>
      <c r="AUZ271" s="726"/>
      <c r="AVA271" s="726"/>
      <c r="AVB271" s="726"/>
      <c r="AVC271" s="726"/>
      <c r="AVD271" s="726"/>
      <c r="AVE271" s="726"/>
      <c r="AVF271" s="726"/>
      <c r="AVG271" s="726"/>
      <c r="AVH271" s="726"/>
      <c r="AVI271" s="726"/>
      <c r="AVJ271" s="726"/>
      <c r="AVK271" s="726"/>
      <c r="AVL271" s="726"/>
      <c r="AVM271" s="726"/>
      <c r="AVN271" s="726"/>
      <c r="AVO271" s="726"/>
      <c r="AVP271" s="726"/>
      <c r="AVQ271" s="726"/>
      <c r="AVR271" s="726"/>
      <c r="AVS271" s="726"/>
      <c r="AVT271" s="726"/>
      <c r="AVU271" s="726"/>
      <c r="AVV271" s="726"/>
      <c r="AVW271" s="726"/>
      <c r="AVX271" s="726"/>
      <c r="AVY271" s="726"/>
      <c r="AVZ271" s="726"/>
      <c r="AWA271" s="726"/>
      <c r="AWB271" s="726"/>
      <c r="AWC271" s="726"/>
      <c r="AWD271" s="726"/>
      <c r="AWE271" s="726"/>
      <c r="AWF271" s="726"/>
      <c r="AWG271" s="726"/>
      <c r="AWH271" s="726"/>
      <c r="AWI271" s="726"/>
      <c r="AWJ271" s="726"/>
      <c r="AWK271" s="726"/>
      <c r="AWL271" s="726"/>
      <c r="AWM271" s="726"/>
      <c r="AWN271" s="726"/>
      <c r="AWO271" s="726"/>
      <c r="AWP271" s="726"/>
      <c r="AWQ271" s="726"/>
      <c r="AWR271" s="726"/>
      <c r="AWS271" s="726"/>
      <c r="AWT271" s="726"/>
      <c r="AWU271" s="726"/>
      <c r="AWV271" s="726"/>
      <c r="AWW271" s="726"/>
      <c r="AWX271" s="726"/>
      <c r="AWY271" s="726"/>
      <c r="AWZ271" s="726"/>
      <c r="AXA271" s="726"/>
      <c r="AXB271" s="726"/>
      <c r="AXC271" s="726"/>
      <c r="AXD271" s="726"/>
      <c r="AXE271" s="726"/>
      <c r="AXF271" s="726"/>
      <c r="AXG271" s="726"/>
      <c r="AXH271" s="726"/>
      <c r="AXI271" s="726"/>
      <c r="AXJ271" s="726"/>
      <c r="AXK271" s="726"/>
      <c r="AXL271" s="726"/>
      <c r="AXM271" s="726"/>
      <c r="AXN271" s="726"/>
      <c r="AXO271" s="726"/>
      <c r="AXP271" s="726"/>
      <c r="AXQ271" s="726"/>
      <c r="AXR271" s="726"/>
      <c r="AXS271" s="726"/>
      <c r="AXT271" s="726"/>
      <c r="AXU271" s="726"/>
      <c r="AXV271" s="726"/>
      <c r="AXW271" s="726"/>
      <c r="AXX271" s="726"/>
      <c r="AXY271" s="726"/>
      <c r="AXZ271" s="726"/>
      <c r="AYA271" s="726"/>
      <c r="AYB271" s="726"/>
      <c r="AYC271" s="726"/>
      <c r="AYD271" s="726"/>
      <c r="AYE271" s="726"/>
      <c r="AYF271" s="726"/>
      <c r="AYG271" s="726"/>
      <c r="AYH271" s="726"/>
      <c r="AYI271" s="726"/>
      <c r="AYJ271" s="726"/>
      <c r="AYK271" s="726"/>
      <c r="AYL271" s="726"/>
      <c r="AYM271" s="726"/>
      <c r="AYN271" s="726"/>
      <c r="AYO271" s="726"/>
      <c r="AYP271" s="726"/>
      <c r="AYQ271" s="726"/>
      <c r="AYR271" s="726"/>
      <c r="AYS271" s="726"/>
      <c r="AYT271" s="726"/>
      <c r="AYU271" s="726"/>
      <c r="AYV271" s="726"/>
      <c r="AYW271" s="726"/>
      <c r="AYX271" s="726"/>
      <c r="AYY271" s="726"/>
      <c r="AYZ271" s="726"/>
      <c r="AZA271" s="726"/>
      <c r="AZB271" s="726"/>
      <c r="AZC271" s="726"/>
      <c r="AZD271" s="726"/>
      <c r="AZE271" s="726"/>
      <c r="AZF271" s="726"/>
      <c r="AZG271" s="726"/>
      <c r="AZH271" s="726"/>
      <c r="AZI271" s="726"/>
      <c r="AZJ271" s="726"/>
      <c r="AZK271" s="726"/>
      <c r="AZL271" s="726"/>
      <c r="AZM271" s="726"/>
      <c r="AZN271" s="726"/>
      <c r="AZO271" s="726"/>
      <c r="AZP271" s="726"/>
      <c r="AZQ271" s="726"/>
      <c r="AZR271" s="726"/>
      <c r="AZS271" s="726"/>
      <c r="AZT271" s="726"/>
      <c r="AZU271" s="726"/>
      <c r="AZV271" s="726"/>
      <c r="AZW271" s="726"/>
      <c r="AZX271" s="726"/>
      <c r="AZY271" s="726"/>
      <c r="AZZ271" s="726"/>
      <c r="BAA271" s="726"/>
      <c r="BAB271" s="726"/>
      <c r="BAC271" s="726"/>
      <c r="BAD271" s="726"/>
      <c r="BAE271" s="726"/>
      <c r="BAF271" s="726"/>
      <c r="BAG271" s="726"/>
      <c r="BAH271" s="726"/>
      <c r="BAI271" s="726"/>
      <c r="BAJ271" s="726"/>
      <c r="BAK271" s="726"/>
      <c r="BAL271" s="726"/>
      <c r="BAM271" s="726"/>
      <c r="BAN271" s="726"/>
      <c r="BAO271" s="726"/>
      <c r="BAP271" s="726"/>
      <c r="BAQ271" s="726"/>
      <c r="BAR271" s="726"/>
      <c r="BAS271" s="726"/>
      <c r="BAT271" s="726"/>
      <c r="BAU271" s="726"/>
      <c r="BAV271" s="726"/>
      <c r="BAW271" s="726"/>
      <c r="BAX271" s="726"/>
      <c r="BAY271" s="726"/>
      <c r="BAZ271" s="726"/>
      <c r="BBA271" s="726"/>
      <c r="BBB271" s="726"/>
      <c r="BBC271" s="726"/>
      <c r="BBD271" s="726"/>
      <c r="BBE271" s="726"/>
      <c r="BBF271" s="726"/>
      <c r="BBG271" s="726"/>
      <c r="BBH271" s="726"/>
      <c r="BBI271" s="726"/>
      <c r="BBJ271" s="726"/>
      <c r="BBK271" s="726"/>
      <c r="BBL271" s="726"/>
      <c r="BBM271" s="726"/>
      <c r="BBN271" s="726"/>
      <c r="BBO271" s="726"/>
      <c r="BBP271" s="726"/>
      <c r="BBQ271" s="726"/>
      <c r="BBR271" s="726"/>
      <c r="BBS271" s="726"/>
      <c r="BBT271" s="726"/>
      <c r="BBU271" s="726"/>
      <c r="BBV271" s="726"/>
      <c r="BBW271" s="726"/>
      <c r="BBX271" s="726"/>
      <c r="BBY271" s="726"/>
      <c r="BBZ271" s="726"/>
      <c r="BCA271" s="726"/>
      <c r="BCB271" s="726"/>
      <c r="BCC271" s="726"/>
      <c r="BCD271" s="726"/>
      <c r="BCE271" s="726"/>
      <c r="BCF271" s="726"/>
      <c r="BCG271" s="726"/>
      <c r="BCH271" s="726"/>
      <c r="BCI271" s="726"/>
      <c r="BCJ271" s="726"/>
      <c r="BCK271" s="726"/>
      <c r="BCL271" s="726"/>
      <c r="BCM271" s="726"/>
      <c r="BCN271" s="726"/>
      <c r="BCO271" s="726"/>
      <c r="BCP271" s="726"/>
      <c r="BCQ271" s="726"/>
      <c r="BCR271" s="726"/>
      <c r="BCS271" s="726"/>
      <c r="BCT271" s="726"/>
      <c r="BCU271" s="726"/>
      <c r="BCV271" s="726"/>
      <c r="BCW271" s="726"/>
      <c r="BCX271" s="726"/>
      <c r="BCY271" s="726"/>
      <c r="BCZ271" s="726"/>
      <c r="BDA271" s="726"/>
      <c r="BDB271" s="726"/>
      <c r="BDC271" s="726"/>
      <c r="BDD271" s="726"/>
      <c r="BDE271" s="726"/>
      <c r="BDF271" s="726"/>
      <c r="BDG271" s="726"/>
      <c r="BDH271" s="726"/>
      <c r="BDI271" s="726"/>
      <c r="BDJ271" s="726"/>
      <c r="BDK271" s="726"/>
      <c r="BDL271" s="726"/>
      <c r="BDM271" s="726"/>
      <c r="BDN271" s="726"/>
      <c r="BDO271" s="726"/>
      <c r="BDP271" s="726"/>
      <c r="BDQ271" s="726"/>
      <c r="BDR271" s="726"/>
      <c r="BDS271" s="726"/>
      <c r="BDT271" s="726"/>
      <c r="BDU271" s="726"/>
      <c r="BDV271" s="726"/>
      <c r="BDW271" s="726"/>
      <c r="BDX271" s="726"/>
      <c r="BDY271" s="726"/>
      <c r="BDZ271" s="726"/>
      <c r="BEA271" s="726"/>
      <c r="BEB271" s="726"/>
      <c r="BEC271" s="726"/>
      <c r="BED271" s="726"/>
      <c r="BEE271" s="726"/>
      <c r="BEF271" s="726"/>
      <c r="BEG271" s="726"/>
      <c r="BEH271" s="726"/>
      <c r="BEI271" s="726"/>
      <c r="BEJ271" s="726"/>
      <c r="BEK271" s="726"/>
      <c r="BEL271" s="726"/>
      <c r="BEM271" s="726"/>
      <c r="BEN271" s="726"/>
      <c r="BEO271" s="726"/>
      <c r="BEP271" s="726"/>
      <c r="BEQ271" s="726"/>
      <c r="BER271" s="726"/>
      <c r="BES271" s="726"/>
      <c r="BET271" s="726"/>
      <c r="BEU271" s="726"/>
      <c r="BEV271" s="726"/>
      <c r="BEW271" s="726"/>
      <c r="BEX271" s="726"/>
      <c r="BEY271" s="726"/>
      <c r="BEZ271" s="726"/>
      <c r="BFA271" s="726"/>
      <c r="BFB271" s="726"/>
      <c r="BFC271" s="726"/>
      <c r="BFD271" s="726"/>
      <c r="BFE271" s="726"/>
      <c r="BFF271" s="726"/>
      <c r="BFG271" s="726"/>
      <c r="BFH271" s="726"/>
      <c r="BFI271" s="726"/>
      <c r="BFJ271" s="726"/>
      <c r="BFK271" s="726"/>
      <c r="BFL271" s="726"/>
      <c r="BFM271" s="726"/>
      <c r="BFN271" s="726"/>
      <c r="BFO271" s="726"/>
      <c r="BFP271" s="726"/>
      <c r="BFQ271" s="726"/>
      <c r="BFR271" s="726"/>
      <c r="BFS271" s="726"/>
      <c r="BFT271" s="726"/>
      <c r="BFU271" s="726"/>
      <c r="BFV271" s="726"/>
      <c r="BFW271" s="726"/>
      <c r="BFX271" s="726"/>
      <c r="BFY271" s="726"/>
      <c r="BFZ271" s="726"/>
      <c r="BGA271" s="726"/>
      <c r="BGB271" s="726"/>
      <c r="BGC271" s="726"/>
      <c r="BGD271" s="726"/>
      <c r="BGE271" s="726"/>
      <c r="BGF271" s="726"/>
      <c r="BGG271" s="726"/>
      <c r="BGH271" s="726"/>
      <c r="BGI271" s="726"/>
      <c r="BGJ271" s="726"/>
      <c r="BGK271" s="726"/>
      <c r="BGL271" s="726"/>
      <c r="BGM271" s="726"/>
      <c r="BGN271" s="726"/>
      <c r="BGO271" s="726"/>
      <c r="BGP271" s="726"/>
      <c r="BGQ271" s="726"/>
      <c r="BGR271" s="726"/>
      <c r="BGS271" s="726"/>
      <c r="BGT271" s="726"/>
      <c r="BGU271" s="726"/>
      <c r="BGV271" s="726"/>
      <c r="BGW271" s="726"/>
      <c r="BGX271" s="726"/>
      <c r="BGY271" s="726"/>
      <c r="BGZ271" s="726"/>
      <c r="BHA271" s="726"/>
      <c r="BHB271" s="726"/>
      <c r="BHC271" s="726"/>
      <c r="BHD271" s="726"/>
      <c r="BHE271" s="726"/>
      <c r="BHF271" s="726"/>
      <c r="BHG271" s="726"/>
      <c r="BHH271" s="726"/>
      <c r="BHI271" s="726"/>
      <c r="BHJ271" s="726"/>
      <c r="BHK271" s="726"/>
      <c r="BHL271" s="726"/>
      <c r="BHM271" s="726"/>
      <c r="BHN271" s="726"/>
      <c r="BHO271" s="726"/>
      <c r="BHP271" s="726"/>
      <c r="BHQ271" s="726"/>
      <c r="BHR271" s="726"/>
      <c r="BHS271" s="726"/>
      <c r="BHT271" s="726"/>
      <c r="BHU271" s="726"/>
      <c r="BHV271" s="726"/>
      <c r="BHW271" s="726"/>
      <c r="BHX271" s="726"/>
      <c r="BHY271" s="726"/>
      <c r="BHZ271" s="726"/>
      <c r="BIA271" s="726"/>
      <c r="BIB271" s="726"/>
      <c r="BIC271" s="726"/>
      <c r="BID271" s="726"/>
      <c r="BIE271" s="726"/>
      <c r="BIF271" s="726"/>
      <c r="BIG271" s="726"/>
      <c r="BIH271" s="726"/>
      <c r="BII271" s="726"/>
      <c r="BIJ271" s="726"/>
      <c r="BIK271" s="726"/>
      <c r="BIL271" s="726"/>
      <c r="BIM271" s="726"/>
      <c r="BIN271" s="726"/>
      <c r="BIO271" s="726"/>
      <c r="BIP271" s="726"/>
      <c r="BIQ271" s="726"/>
      <c r="BIR271" s="726"/>
      <c r="BIS271" s="726"/>
      <c r="BIT271" s="726"/>
      <c r="BIU271" s="726"/>
      <c r="BIV271" s="726"/>
      <c r="BIW271" s="726"/>
      <c r="BIX271" s="726"/>
      <c r="BIY271" s="726"/>
      <c r="BIZ271" s="726"/>
      <c r="BJA271" s="726"/>
      <c r="BJB271" s="726"/>
      <c r="BJC271" s="726"/>
      <c r="BJD271" s="726"/>
      <c r="BJE271" s="726"/>
      <c r="BJF271" s="726"/>
      <c r="BJG271" s="726"/>
      <c r="BJH271" s="726"/>
      <c r="BJI271" s="726"/>
      <c r="BJJ271" s="726"/>
      <c r="BJK271" s="726"/>
      <c r="BJL271" s="726"/>
      <c r="BJM271" s="726"/>
      <c r="BJN271" s="726"/>
      <c r="BJO271" s="726"/>
      <c r="BJP271" s="726"/>
      <c r="BJQ271" s="726"/>
      <c r="BJR271" s="726"/>
      <c r="BJS271" s="726"/>
      <c r="BJT271" s="726"/>
      <c r="BJU271" s="726"/>
      <c r="BJV271" s="726"/>
      <c r="BJW271" s="726"/>
      <c r="BJX271" s="726"/>
      <c r="BJY271" s="726"/>
      <c r="BJZ271" s="726"/>
      <c r="BKA271" s="726"/>
      <c r="BKB271" s="726"/>
      <c r="BKC271" s="726"/>
      <c r="BKD271" s="726"/>
      <c r="BKE271" s="726"/>
      <c r="BKF271" s="726"/>
      <c r="BKG271" s="726"/>
      <c r="BKH271" s="726"/>
      <c r="BKI271" s="726"/>
      <c r="BKJ271" s="726"/>
      <c r="BKK271" s="726"/>
      <c r="BKL271" s="726"/>
      <c r="BKM271" s="726"/>
      <c r="BKN271" s="726"/>
      <c r="BKO271" s="726"/>
      <c r="BKP271" s="726"/>
      <c r="BKQ271" s="726"/>
      <c r="BKR271" s="726"/>
      <c r="BKS271" s="726"/>
      <c r="BKT271" s="726"/>
      <c r="BKU271" s="726"/>
      <c r="BKV271" s="726"/>
      <c r="BKW271" s="726"/>
      <c r="BKX271" s="726"/>
      <c r="BKY271" s="726"/>
      <c r="BKZ271" s="726"/>
      <c r="BLA271" s="726"/>
      <c r="BLB271" s="726"/>
      <c r="BLC271" s="726"/>
      <c r="BLD271" s="726"/>
      <c r="BLE271" s="726"/>
      <c r="BLF271" s="726"/>
      <c r="BLG271" s="726"/>
      <c r="BLH271" s="726"/>
      <c r="BLI271" s="726"/>
      <c r="BLJ271" s="726"/>
      <c r="BLK271" s="726"/>
      <c r="BLL271" s="726"/>
      <c r="BLM271" s="726"/>
      <c r="BLN271" s="726"/>
      <c r="BLO271" s="726"/>
      <c r="BLP271" s="726"/>
      <c r="BLQ271" s="726"/>
      <c r="BLR271" s="726"/>
      <c r="BLS271" s="726"/>
      <c r="BLT271" s="726"/>
      <c r="BLU271" s="726"/>
      <c r="BLV271" s="726"/>
      <c r="BLW271" s="726"/>
      <c r="BLX271" s="726"/>
      <c r="BLY271" s="726"/>
      <c r="BLZ271" s="726"/>
      <c r="BMA271" s="726"/>
      <c r="BMB271" s="726"/>
      <c r="BMC271" s="726"/>
      <c r="BMD271" s="726"/>
      <c r="BME271" s="726"/>
      <c r="BMF271" s="726"/>
      <c r="BMG271" s="726"/>
      <c r="BMH271" s="726"/>
      <c r="BMI271" s="726"/>
      <c r="BMJ271" s="726"/>
      <c r="BMK271" s="726"/>
      <c r="BML271" s="726"/>
      <c r="BMM271" s="726"/>
      <c r="BMN271" s="726"/>
      <c r="BMO271" s="726"/>
      <c r="BMP271" s="726"/>
      <c r="BMQ271" s="726"/>
      <c r="BMR271" s="726"/>
      <c r="BMS271" s="726"/>
      <c r="BMT271" s="726"/>
      <c r="BMU271" s="726"/>
      <c r="BMV271" s="726"/>
      <c r="BMW271" s="726"/>
      <c r="BMX271" s="726"/>
      <c r="BMY271" s="726"/>
      <c r="BMZ271" s="726"/>
      <c r="BNA271" s="726"/>
      <c r="BNB271" s="726"/>
      <c r="BNC271" s="726"/>
      <c r="BND271" s="726"/>
      <c r="BNE271" s="726"/>
      <c r="BNF271" s="726"/>
      <c r="BNG271" s="726"/>
      <c r="BNH271" s="726"/>
      <c r="BNI271" s="726"/>
      <c r="BNJ271" s="726"/>
      <c r="BNK271" s="726"/>
      <c r="BNL271" s="726"/>
      <c r="BNM271" s="726"/>
      <c r="BNN271" s="726"/>
      <c r="BNO271" s="726"/>
      <c r="BNP271" s="726"/>
      <c r="BNQ271" s="726"/>
      <c r="BNR271" s="726"/>
      <c r="BNS271" s="726"/>
      <c r="BNT271" s="726"/>
      <c r="BNU271" s="726"/>
      <c r="BNV271" s="726"/>
      <c r="BNW271" s="726"/>
      <c r="BNX271" s="726"/>
      <c r="BNY271" s="726"/>
      <c r="BNZ271" s="726"/>
      <c r="BOA271" s="726"/>
      <c r="BOB271" s="726"/>
      <c r="BOC271" s="726"/>
      <c r="BOD271" s="726"/>
      <c r="BOE271" s="726"/>
      <c r="BOF271" s="726"/>
      <c r="BOG271" s="726"/>
      <c r="BOH271" s="726"/>
      <c r="BOI271" s="726"/>
      <c r="BOJ271" s="726"/>
      <c r="BOK271" s="726"/>
      <c r="BOL271" s="726"/>
      <c r="BOM271" s="726"/>
      <c r="BON271" s="726"/>
      <c r="BOO271" s="726"/>
      <c r="BOP271" s="726"/>
      <c r="BOQ271" s="726"/>
      <c r="BOR271" s="726"/>
      <c r="BOS271" s="726"/>
      <c r="BOT271" s="726"/>
      <c r="BOU271" s="726"/>
      <c r="BOV271" s="726"/>
      <c r="BOW271" s="726"/>
      <c r="BOX271" s="726"/>
      <c r="BOY271" s="726"/>
      <c r="BOZ271" s="726"/>
      <c r="BPA271" s="726"/>
      <c r="BPB271" s="726"/>
      <c r="BPC271" s="726"/>
      <c r="BPD271" s="726"/>
      <c r="BPE271" s="726"/>
      <c r="BPF271" s="726"/>
      <c r="BPG271" s="726"/>
      <c r="BPH271" s="726"/>
      <c r="BPI271" s="726"/>
      <c r="BPJ271" s="726"/>
      <c r="BPK271" s="726"/>
      <c r="BPL271" s="726"/>
      <c r="BPM271" s="726"/>
      <c r="BPN271" s="726"/>
      <c r="BPO271" s="726"/>
      <c r="BPP271" s="726"/>
      <c r="BPQ271" s="726"/>
      <c r="BPR271" s="726"/>
      <c r="BPS271" s="726"/>
      <c r="BPT271" s="726"/>
      <c r="BPU271" s="726"/>
      <c r="BPV271" s="726"/>
      <c r="BPW271" s="726"/>
      <c r="BPX271" s="726"/>
      <c r="BPY271" s="726"/>
      <c r="BPZ271" s="726"/>
      <c r="BQA271" s="726"/>
      <c r="BQB271" s="726"/>
      <c r="BQC271" s="726"/>
      <c r="BQD271" s="726"/>
      <c r="BQE271" s="726"/>
      <c r="BQF271" s="726"/>
      <c r="BQG271" s="726"/>
      <c r="BQH271" s="726"/>
      <c r="BQI271" s="726"/>
      <c r="BQJ271" s="726"/>
      <c r="BQK271" s="726"/>
      <c r="BQL271" s="726"/>
      <c r="BQM271" s="726"/>
      <c r="BQN271" s="726"/>
      <c r="BQO271" s="726"/>
      <c r="BQP271" s="726"/>
      <c r="BQQ271" s="726"/>
      <c r="BQR271" s="726"/>
      <c r="BQS271" s="726"/>
      <c r="BQT271" s="726"/>
      <c r="BQU271" s="726"/>
      <c r="BQV271" s="726"/>
      <c r="BQW271" s="726"/>
      <c r="BQX271" s="726"/>
      <c r="BQY271" s="726"/>
      <c r="BQZ271" s="726"/>
      <c r="BRA271" s="726"/>
      <c r="BRB271" s="726"/>
      <c r="BRC271" s="726"/>
      <c r="BRD271" s="726"/>
      <c r="BRE271" s="726"/>
      <c r="BRF271" s="726"/>
      <c r="BRG271" s="726"/>
      <c r="BRH271" s="726"/>
      <c r="BRI271" s="726"/>
      <c r="BRJ271" s="726"/>
      <c r="BRK271" s="726"/>
      <c r="BRL271" s="726"/>
      <c r="BRM271" s="726"/>
      <c r="BRN271" s="726"/>
      <c r="BRO271" s="726"/>
      <c r="BRP271" s="726"/>
      <c r="BRQ271" s="726"/>
      <c r="BRR271" s="726"/>
      <c r="BRS271" s="726"/>
      <c r="BRT271" s="726"/>
      <c r="BRU271" s="726"/>
      <c r="BRV271" s="726"/>
      <c r="BRW271" s="726"/>
      <c r="BRX271" s="726"/>
      <c r="BRY271" s="726"/>
      <c r="BRZ271" s="726"/>
      <c r="BSA271" s="726"/>
      <c r="BSB271" s="726"/>
      <c r="BSC271" s="726"/>
      <c r="BSD271" s="726"/>
      <c r="BSE271" s="726"/>
      <c r="BSF271" s="726"/>
      <c r="BSG271" s="726"/>
      <c r="BSH271" s="726"/>
      <c r="BSI271" s="726"/>
      <c r="BSJ271" s="726"/>
      <c r="BSK271" s="726"/>
      <c r="BSL271" s="726"/>
      <c r="BSM271" s="726"/>
      <c r="BSN271" s="726"/>
      <c r="BSO271" s="726"/>
      <c r="BSP271" s="726"/>
      <c r="BSQ271" s="726"/>
      <c r="BSR271" s="726"/>
      <c r="BSS271" s="726"/>
      <c r="BST271" s="726"/>
      <c r="BSU271" s="726"/>
      <c r="BSV271" s="726"/>
      <c r="BSW271" s="726"/>
      <c r="BSX271" s="726"/>
      <c r="BSY271" s="726"/>
      <c r="BSZ271" s="726"/>
      <c r="BTA271" s="726"/>
      <c r="BTB271" s="726"/>
      <c r="BTC271" s="726"/>
      <c r="BTD271" s="726"/>
      <c r="BTE271" s="726"/>
      <c r="BTF271" s="726"/>
      <c r="BTG271" s="726"/>
      <c r="BTH271" s="726"/>
      <c r="BTI271" s="726"/>
      <c r="BTJ271" s="726"/>
      <c r="BTK271" s="726"/>
      <c r="BTL271" s="726"/>
      <c r="BTM271" s="726"/>
      <c r="BTN271" s="726"/>
      <c r="BTO271" s="726"/>
      <c r="BTP271" s="726"/>
      <c r="BTQ271" s="726"/>
      <c r="BTR271" s="726"/>
      <c r="BTS271" s="726"/>
      <c r="BTT271" s="726"/>
      <c r="BTU271" s="726"/>
      <c r="BTV271" s="726"/>
      <c r="BTW271" s="726"/>
      <c r="BTX271" s="726"/>
      <c r="BTY271" s="726"/>
      <c r="BTZ271" s="726"/>
      <c r="BUA271" s="726"/>
      <c r="BUB271" s="726"/>
      <c r="BUC271" s="726"/>
      <c r="BUD271" s="726"/>
      <c r="BUE271" s="726"/>
      <c r="BUF271" s="726"/>
      <c r="BUG271" s="726"/>
      <c r="BUH271" s="726"/>
      <c r="BUI271" s="726"/>
      <c r="BUJ271" s="726"/>
      <c r="BUK271" s="726"/>
      <c r="BUL271" s="726"/>
      <c r="BUM271" s="726"/>
      <c r="BUN271" s="726"/>
      <c r="BUO271" s="726"/>
      <c r="BUP271" s="726"/>
      <c r="BUQ271" s="726"/>
      <c r="BUR271" s="726"/>
      <c r="BUS271" s="726"/>
      <c r="BUT271" s="726"/>
      <c r="BUU271" s="726"/>
      <c r="BUV271" s="726"/>
      <c r="BUW271" s="726"/>
      <c r="BUX271" s="726"/>
      <c r="BUY271" s="726"/>
      <c r="BUZ271" s="726"/>
      <c r="BVA271" s="726"/>
      <c r="BVB271" s="726"/>
      <c r="BVC271" s="726"/>
      <c r="BVD271" s="726"/>
      <c r="BVE271" s="726"/>
      <c r="BVF271" s="726"/>
      <c r="BVG271" s="726"/>
      <c r="BVH271" s="726"/>
      <c r="BVI271" s="726"/>
      <c r="BVJ271" s="726"/>
      <c r="BVK271" s="726"/>
      <c r="BVL271" s="726"/>
      <c r="BVM271" s="726"/>
      <c r="BVN271" s="726"/>
      <c r="BVO271" s="726"/>
      <c r="BVP271" s="726"/>
      <c r="BVQ271" s="726"/>
      <c r="BVR271" s="726"/>
      <c r="BVS271" s="726"/>
      <c r="BVT271" s="726"/>
      <c r="BVU271" s="726"/>
      <c r="BVV271" s="726"/>
      <c r="BVW271" s="726"/>
      <c r="BVX271" s="726"/>
      <c r="BVY271" s="726"/>
      <c r="BVZ271" s="726"/>
      <c r="BWA271" s="726"/>
      <c r="BWB271" s="726"/>
      <c r="BWC271" s="726"/>
      <c r="BWD271" s="726"/>
      <c r="BWE271" s="726"/>
      <c r="BWF271" s="726"/>
      <c r="BWG271" s="726"/>
      <c r="BWH271" s="726"/>
      <c r="BWI271" s="726"/>
      <c r="BWJ271" s="726"/>
      <c r="BWK271" s="726"/>
      <c r="BWL271" s="726"/>
      <c r="BWM271" s="726"/>
      <c r="BWN271" s="726"/>
      <c r="BWO271" s="726"/>
      <c r="BWP271" s="726"/>
      <c r="BWQ271" s="726"/>
      <c r="BWR271" s="726"/>
      <c r="BWS271" s="726"/>
      <c r="BWT271" s="726"/>
      <c r="BWU271" s="726"/>
      <c r="BWV271" s="726"/>
      <c r="BWW271" s="726"/>
      <c r="BWX271" s="726"/>
      <c r="BWY271" s="726"/>
      <c r="BWZ271" s="726"/>
      <c r="BXA271" s="726"/>
      <c r="BXB271" s="726"/>
      <c r="BXC271" s="726"/>
      <c r="BXD271" s="726"/>
      <c r="BXE271" s="726"/>
      <c r="BXF271" s="726"/>
      <c r="BXG271" s="726"/>
      <c r="BXH271" s="726"/>
      <c r="BXI271" s="726"/>
      <c r="BXJ271" s="726"/>
      <c r="BXK271" s="726"/>
      <c r="BXL271" s="726"/>
      <c r="BXM271" s="726"/>
      <c r="BXN271" s="726"/>
      <c r="BXO271" s="726"/>
      <c r="BXP271" s="726"/>
      <c r="BXQ271" s="726"/>
      <c r="BXR271" s="726"/>
      <c r="BXS271" s="726"/>
      <c r="BXT271" s="726"/>
      <c r="BXU271" s="726"/>
      <c r="BXV271" s="726"/>
      <c r="BXW271" s="726"/>
      <c r="BXX271" s="726"/>
      <c r="BXY271" s="726"/>
      <c r="BXZ271" s="726"/>
      <c r="BYA271" s="726"/>
      <c r="BYB271" s="726"/>
      <c r="BYC271" s="726"/>
      <c r="BYD271" s="726"/>
      <c r="BYE271" s="726"/>
      <c r="BYF271" s="726"/>
      <c r="BYG271" s="726"/>
      <c r="BYH271" s="726"/>
      <c r="BYI271" s="726"/>
      <c r="BYJ271" s="726"/>
      <c r="BYK271" s="726"/>
      <c r="BYL271" s="726"/>
      <c r="BYM271" s="726"/>
      <c r="BYN271" s="726"/>
      <c r="BYO271" s="726"/>
      <c r="BYP271" s="726"/>
      <c r="BYQ271" s="726"/>
      <c r="BYR271" s="726"/>
      <c r="BYS271" s="726"/>
      <c r="BYT271" s="726"/>
      <c r="BYU271" s="726"/>
      <c r="BYV271" s="726"/>
      <c r="BYW271" s="726"/>
      <c r="BYX271" s="726"/>
      <c r="BYY271" s="726"/>
      <c r="BYZ271" s="726"/>
      <c r="BZA271" s="726"/>
      <c r="BZB271" s="726"/>
      <c r="BZC271" s="726"/>
      <c r="BZD271" s="726"/>
      <c r="BZE271" s="726"/>
      <c r="BZF271" s="726"/>
      <c r="BZG271" s="726"/>
      <c r="BZH271" s="726"/>
      <c r="BZI271" s="726"/>
      <c r="BZJ271" s="726"/>
      <c r="BZK271" s="726"/>
      <c r="BZL271" s="726"/>
      <c r="BZM271" s="726"/>
      <c r="BZN271" s="726"/>
      <c r="BZO271" s="726"/>
      <c r="BZP271" s="726"/>
      <c r="BZQ271" s="726"/>
      <c r="BZR271" s="726"/>
      <c r="BZS271" s="726"/>
      <c r="BZT271" s="726"/>
      <c r="BZU271" s="726"/>
      <c r="BZV271" s="726"/>
      <c r="BZW271" s="726"/>
      <c r="BZX271" s="726"/>
      <c r="BZY271" s="726"/>
      <c r="BZZ271" s="726"/>
      <c r="CAA271" s="726"/>
      <c r="CAB271" s="726"/>
      <c r="CAC271" s="726"/>
      <c r="CAD271" s="726"/>
      <c r="CAE271" s="726"/>
      <c r="CAF271" s="726"/>
      <c r="CAG271" s="726"/>
      <c r="CAH271" s="726"/>
      <c r="CAI271" s="726"/>
      <c r="CAJ271" s="726"/>
      <c r="CAK271" s="726"/>
      <c r="CAL271" s="726"/>
      <c r="CAM271" s="726"/>
      <c r="CAN271" s="726"/>
      <c r="CAO271" s="726"/>
      <c r="CAP271" s="726"/>
      <c r="CAQ271" s="726"/>
      <c r="CAR271" s="726"/>
      <c r="CAS271" s="726"/>
      <c r="CAT271" s="726"/>
      <c r="CAU271" s="726"/>
      <c r="CAV271" s="726"/>
      <c r="CAW271" s="726"/>
      <c r="CAX271" s="726"/>
      <c r="CAY271" s="726"/>
      <c r="CAZ271" s="726"/>
      <c r="CBA271" s="726"/>
      <c r="CBB271" s="726"/>
      <c r="CBC271" s="726"/>
      <c r="CBD271" s="726"/>
      <c r="CBE271" s="726"/>
      <c r="CBF271" s="726"/>
      <c r="CBG271" s="726"/>
      <c r="CBH271" s="726"/>
      <c r="CBI271" s="726"/>
      <c r="CBJ271" s="726"/>
      <c r="CBK271" s="726"/>
      <c r="CBL271" s="726"/>
      <c r="CBM271" s="726"/>
      <c r="CBN271" s="726"/>
      <c r="CBO271" s="726"/>
      <c r="CBP271" s="726"/>
      <c r="CBQ271" s="726"/>
      <c r="CBR271" s="726"/>
      <c r="CBS271" s="726"/>
      <c r="CBT271" s="726"/>
      <c r="CBU271" s="726"/>
      <c r="CBV271" s="726"/>
      <c r="CBW271" s="726"/>
      <c r="CBX271" s="726"/>
      <c r="CBY271" s="726"/>
      <c r="CBZ271" s="726"/>
      <c r="CCA271" s="726"/>
      <c r="CCB271" s="726"/>
      <c r="CCC271" s="726"/>
      <c r="CCD271" s="726"/>
      <c r="CCE271" s="726"/>
      <c r="CCF271" s="726"/>
      <c r="CCG271" s="726"/>
      <c r="CCH271" s="726"/>
      <c r="CCI271" s="726"/>
      <c r="CCJ271" s="726"/>
      <c r="CCK271" s="726"/>
      <c r="CCL271" s="726"/>
      <c r="CCM271" s="726"/>
      <c r="CCN271" s="726"/>
      <c r="CCO271" s="726"/>
      <c r="CCP271" s="726"/>
      <c r="CCQ271" s="726"/>
      <c r="CCR271" s="726"/>
      <c r="CCS271" s="726"/>
      <c r="CCT271" s="726"/>
      <c r="CCU271" s="726"/>
      <c r="CCV271" s="726"/>
      <c r="CCW271" s="726"/>
      <c r="CCX271" s="726"/>
      <c r="CCY271" s="726"/>
      <c r="CCZ271" s="726"/>
      <c r="CDA271" s="726"/>
      <c r="CDB271" s="726"/>
      <c r="CDC271" s="726"/>
      <c r="CDD271" s="726"/>
      <c r="CDE271" s="726"/>
      <c r="CDF271" s="726"/>
      <c r="CDG271" s="726"/>
      <c r="CDH271" s="726"/>
      <c r="CDI271" s="726"/>
      <c r="CDJ271" s="726"/>
      <c r="CDK271" s="726"/>
      <c r="CDL271" s="726"/>
      <c r="CDM271" s="726"/>
      <c r="CDN271" s="726"/>
      <c r="CDO271" s="726"/>
      <c r="CDP271" s="726"/>
      <c r="CDQ271" s="726"/>
      <c r="CDR271" s="726"/>
      <c r="CDS271" s="726"/>
      <c r="CDT271" s="726"/>
      <c r="CDU271" s="726"/>
      <c r="CDV271" s="726"/>
      <c r="CDW271" s="726"/>
      <c r="CDX271" s="726"/>
      <c r="CDY271" s="726"/>
      <c r="CDZ271" s="726"/>
      <c r="CEA271" s="726"/>
      <c r="CEB271" s="726"/>
      <c r="CEC271" s="726"/>
      <c r="CED271" s="726"/>
      <c r="CEE271" s="726"/>
      <c r="CEF271" s="726"/>
      <c r="CEG271" s="726"/>
      <c r="CEH271" s="726"/>
      <c r="CEI271" s="726"/>
      <c r="CEJ271" s="726"/>
      <c r="CEK271" s="726"/>
      <c r="CEL271" s="726"/>
      <c r="CEM271" s="726"/>
      <c r="CEN271" s="726"/>
      <c r="CEO271" s="726"/>
      <c r="CEP271" s="726"/>
      <c r="CEQ271" s="726"/>
      <c r="CER271" s="726"/>
      <c r="CES271" s="726"/>
      <c r="CET271" s="726"/>
      <c r="CEU271" s="726"/>
      <c r="CEV271" s="726"/>
      <c r="CEW271" s="726"/>
      <c r="CEX271" s="726"/>
      <c r="CEY271" s="726"/>
      <c r="CEZ271" s="726"/>
      <c r="CFA271" s="726"/>
      <c r="CFB271" s="726"/>
      <c r="CFC271" s="726"/>
      <c r="CFD271" s="726"/>
      <c r="CFE271" s="726"/>
      <c r="CFF271" s="726"/>
      <c r="CFG271" s="726"/>
      <c r="CFH271" s="726"/>
      <c r="CFI271" s="726"/>
      <c r="CFJ271" s="726"/>
      <c r="CFK271" s="726"/>
      <c r="CFL271" s="726"/>
      <c r="CFM271" s="726"/>
      <c r="CFN271" s="726"/>
      <c r="CFO271" s="726"/>
      <c r="CFP271" s="726"/>
      <c r="CFQ271" s="726"/>
      <c r="CFR271" s="726"/>
      <c r="CFS271" s="726"/>
      <c r="CFT271" s="726"/>
      <c r="CFU271" s="726"/>
      <c r="CFV271" s="726"/>
      <c r="CFW271" s="726"/>
      <c r="CFX271" s="726"/>
      <c r="CFY271" s="726"/>
      <c r="CFZ271" s="726"/>
      <c r="CGA271" s="726"/>
      <c r="CGB271" s="726"/>
      <c r="CGC271" s="726"/>
      <c r="CGD271" s="726"/>
      <c r="CGE271" s="726"/>
      <c r="CGF271" s="726"/>
      <c r="CGG271" s="726"/>
      <c r="CGH271" s="726"/>
      <c r="CGI271" s="726"/>
      <c r="CGJ271" s="726"/>
      <c r="CGK271" s="726"/>
      <c r="CGL271" s="726"/>
      <c r="CGM271" s="726"/>
      <c r="CGN271" s="726"/>
      <c r="CGO271" s="726"/>
      <c r="CGP271" s="726"/>
      <c r="CGQ271" s="726"/>
      <c r="CGR271" s="726"/>
      <c r="CGS271" s="726"/>
      <c r="CGT271" s="726"/>
      <c r="CGU271" s="726"/>
      <c r="CGV271" s="726"/>
      <c r="CGW271" s="726"/>
      <c r="CGX271" s="726"/>
      <c r="CGY271" s="726"/>
      <c r="CGZ271" s="726"/>
      <c r="CHA271" s="726"/>
      <c r="CHB271" s="726"/>
      <c r="CHC271" s="726"/>
      <c r="CHD271" s="726"/>
      <c r="CHE271" s="726"/>
      <c r="CHF271" s="726"/>
      <c r="CHG271" s="726"/>
      <c r="CHH271" s="726"/>
      <c r="CHI271" s="726"/>
      <c r="CHJ271" s="726"/>
      <c r="CHK271" s="726"/>
      <c r="CHL271" s="726"/>
      <c r="CHM271" s="726"/>
      <c r="CHN271" s="726"/>
      <c r="CHO271" s="726"/>
      <c r="CHP271" s="726"/>
      <c r="CHQ271" s="726"/>
      <c r="CHR271" s="726"/>
      <c r="CHS271" s="726"/>
      <c r="CHT271" s="726"/>
      <c r="CHU271" s="726"/>
      <c r="CHV271" s="726"/>
      <c r="CHW271" s="726"/>
      <c r="CHX271" s="726"/>
      <c r="CHY271" s="726"/>
      <c r="CHZ271" s="726"/>
      <c r="CIA271" s="726"/>
      <c r="CIB271" s="726"/>
      <c r="CIC271" s="726"/>
      <c r="CID271" s="726"/>
      <c r="CIE271" s="726"/>
      <c r="CIF271" s="726"/>
      <c r="CIG271" s="726"/>
      <c r="CIH271" s="726"/>
      <c r="CII271" s="726"/>
      <c r="CIJ271" s="726"/>
      <c r="CIK271" s="726"/>
      <c r="CIL271" s="726"/>
      <c r="CIM271" s="726"/>
      <c r="CIN271" s="726"/>
      <c r="CIO271" s="726"/>
      <c r="CIP271" s="726"/>
      <c r="CIQ271" s="726"/>
      <c r="CIR271" s="726"/>
      <c r="CIS271" s="726"/>
      <c r="CIT271" s="726"/>
      <c r="CIU271" s="726"/>
      <c r="CIV271" s="726"/>
      <c r="CIW271" s="726"/>
      <c r="CIX271" s="726"/>
      <c r="CIY271" s="726"/>
      <c r="CIZ271" s="726"/>
      <c r="CJA271" s="726"/>
      <c r="CJB271" s="726"/>
      <c r="CJC271" s="726"/>
      <c r="CJD271" s="726"/>
      <c r="CJE271" s="726"/>
      <c r="CJF271" s="726"/>
      <c r="CJG271" s="726"/>
      <c r="CJH271" s="726"/>
      <c r="CJI271" s="726"/>
      <c r="CJJ271" s="726"/>
      <c r="CJK271" s="726"/>
      <c r="CJL271" s="726"/>
      <c r="CJM271" s="726"/>
      <c r="CJN271" s="726"/>
      <c r="CJO271" s="726"/>
      <c r="CJP271" s="726"/>
      <c r="CJQ271" s="726"/>
      <c r="CJR271" s="726"/>
      <c r="CJS271" s="726"/>
      <c r="CJT271" s="726"/>
      <c r="CJU271" s="726"/>
      <c r="CJV271" s="726"/>
      <c r="CJW271" s="726"/>
      <c r="CJX271" s="726"/>
      <c r="CJY271" s="726"/>
      <c r="CJZ271" s="726"/>
      <c r="CKA271" s="726"/>
      <c r="CKB271" s="726"/>
      <c r="CKC271" s="726"/>
      <c r="CKD271" s="726"/>
      <c r="CKE271" s="726"/>
      <c r="CKF271" s="726"/>
      <c r="CKG271" s="726"/>
      <c r="CKH271" s="726"/>
      <c r="CKI271" s="726"/>
      <c r="CKJ271" s="726"/>
      <c r="CKK271" s="726"/>
      <c r="CKL271" s="726"/>
      <c r="CKM271" s="726"/>
      <c r="CKN271" s="726"/>
      <c r="CKO271" s="726"/>
      <c r="CKP271" s="726"/>
      <c r="CKQ271" s="726"/>
      <c r="CKR271" s="726"/>
      <c r="CKS271" s="726"/>
      <c r="CKT271" s="726"/>
      <c r="CKU271" s="726"/>
      <c r="CKV271" s="726"/>
      <c r="CKW271" s="726"/>
      <c r="CKX271" s="726"/>
      <c r="CKY271" s="726"/>
      <c r="CKZ271" s="726"/>
      <c r="CLA271" s="726"/>
      <c r="CLB271" s="726"/>
      <c r="CLC271" s="726"/>
      <c r="CLD271" s="726"/>
      <c r="CLE271" s="726"/>
      <c r="CLF271" s="726"/>
      <c r="CLG271" s="726"/>
      <c r="CLH271" s="726"/>
      <c r="CLI271" s="726"/>
      <c r="CLJ271" s="726"/>
      <c r="CLK271" s="726"/>
      <c r="CLL271" s="726"/>
      <c r="CLM271" s="726"/>
      <c r="CLN271" s="726"/>
      <c r="CLO271" s="726"/>
      <c r="CLP271" s="726"/>
      <c r="CLQ271" s="726"/>
      <c r="CLR271" s="726"/>
      <c r="CLS271" s="726"/>
      <c r="CLT271" s="726"/>
      <c r="CLU271" s="726"/>
      <c r="CLV271" s="726"/>
      <c r="CLW271" s="726"/>
      <c r="CLX271" s="726"/>
      <c r="CLY271" s="726"/>
      <c r="CLZ271" s="726"/>
      <c r="CMA271" s="726"/>
      <c r="CMB271" s="726"/>
      <c r="CMC271" s="726"/>
      <c r="CMD271" s="726"/>
      <c r="CME271" s="726"/>
      <c r="CMF271" s="726"/>
      <c r="CMG271" s="726"/>
      <c r="CMH271" s="726"/>
      <c r="CMI271" s="726"/>
      <c r="CMJ271" s="726"/>
      <c r="CMK271" s="726"/>
      <c r="CML271" s="726"/>
      <c r="CMM271" s="726"/>
      <c r="CMN271" s="726"/>
      <c r="CMO271" s="726"/>
      <c r="CMP271" s="726"/>
      <c r="CMQ271" s="726"/>
      <c r="CMR271" s="726"/>
      <c r="CMS271" s="726"/>
      <c r="CMT271" s="726"/>
      <c r="CMU271" s="726"/>
      <c r="CMV271" s="726"/>
      <c r="CMW271" s="726"/>
      <c r="CMX271" s="726"/>
      <c r="CMY271" s="726"/>
      <c r="CMZ271" s="726"/>
      <c r="CNA271" s="726"/>
      <c r="CNB271" s="726"/>
      <c r="CNC271" s="726"/>
      <c r="CND271" s="726"/>
      <c r="CNE271" s="726"/>
      <c r="CNF271" s="726"/>
      <c r="CNG271" s="726"/>
      <c r="CNH271" s="726"/>
      <c r="CNI271" s="726"/>
      <c r="CNJ271" s="726"/>
      <c r="CNK271" s="726"/>
      <c r="CNL271" s="726"/>
      <c r="CNM271" s="726"/>
      <c r="CNN271" s="726"/>
      <c r="CNO271" s="726"/>
      <c r="CNP271" s="726"/>
      <c r="CNQ271" s="726"/>
      <c r="CNR271" s="726"/>
      <c r="CNS271" s="726"/>
      <c r="CNT271" s="726"/>
      <c r="CNU271" s="726"/>
      <c r="CNV271" s="726"/>
      <c r="CNW271" s="726"/>
      <c r="CNX271" s="726"/>
      <c r="CNY271" s="726"/>
      <c r="CNZ271" s="726"/>
      <c r="COA271" s="726"/>
      <c r="COB271" s="726"/>
      <c r="COC271" s="726"/>
      <c r="COD271" s="726"/>
      <c r="COE271" s="726"/>
      <c r="COF271" s="726"/>
      <c r="COG271" s="726"/>
      <c r="COH271" s="726"/>
      <c r="COI271" s="726"/>
      <c r="COJ271" s="726"/>
      <c r="COK271" s="726"/>
      <c r="COL271" s="726"/>
      <c r="COM271" s="726"/>
      <c r="CON271" s="726"/>
      <c r="COO271" s="726"/>
      <c r="COP271" s="726"/>
      <c r="COQ271" s="726"/>
      <c r="COR271" s="726"/>
      <c r="COS271" s="726"/>
      <c r="COT271" s="726"/>
      <c r="COU271" s="726"/>
      <c r="COV271" s="726"/>
      <c r="COW271" s="726"/>
      <c r="COX271" s="726"/>
      <c r="COY271" s="726"/>
      <c r="COZ271" s="726"/>
      <c r="CPA271" s="726"/>
      <c r="CPB271" s="726"/>
      <c r="CPC271" s="726"/>
      <c r="CPD271" s="726"/>
      <c r="CPE271" s="726"/>
      <c r="CPF271" s="726"/>
      <c r="CPG271" s="726"/>
      <c r="CPH271" s="726"/>
      <c r="CPI271" s="726"/>
      <c r="CPJ271" s="726"/>
      <c r="CPK271" s="726"/>
      <c r="CPL271" s="726"/>
      <c r="CPM271" s="726"/>
      <c r="CPN271" s="726"/>
      <c r="CPO271" s="726"/>
      <c r="CPP271" s="726"/>
      <c r="CPQ271" s="726"/>
      <c r="CPR271" s="726"/>
      <c r="CPS271" s="726"/>
      <c r="CPT271" s="726"/>
      <c r="CPU271" s="726"/>
      <c r="CPV271" s="726"/>
      <c r="CPW271" s="726"/>
      <c r="CPX271" s="726"/>
      <c r="CPY271" s="726"/>
      <c r="CPZ271" s="726"/>
      <c r="CQA271" s="726"/>
      <c r="CQB271" s="726"/>
      <c r="CQC271" s="726"/>
      <c r="CQD271" s="726"/>
      <c r="CQE271" s="726"/>
      <c r="CQF271" s="726"/>
      <c r="CQG271" s="726"/>
      <c r="CQH271" s="726"/>
      <c r="CQI271" s="726"/>
      <c r="CQJ271" s="726"/>
      <c r="CQK271" s="726"/>
      <c r="CQL271" s="726"/>
      <c r="CQM271" s="726"/>
      <c r="CQN271" s="726"/>
      <c r="CQO271" s="726"/>
      <c r="CQP271" s="726"/>
      <c r="CQQ271" s="726"/>
      <c r="CQR271" s="726"/>
      <c r="CQS271" s="726"/>
      <c r="CQT271" s="726"/>
      <c r="CQU271" s="726"/>
      <c r="CQV271" s="726"/>
      <c r="CQW271" s="726"/>
      <c r="CQX271" s="726"/>
      <c r="CQY271" s="726"/>
      <c r="CQZ271" s="726"/>
      <c r="CRA271" s="726"/>
      <c r="CRB271" s="726"/>
      <c r="CRC271" s="726"/>
      <c r="CRD271" s="726"/>
      <c r="CRE271" s="726"/>
      <c r="CRF271" s="726"/>
      <c r="CRG271" s="726"/>
      <c r="CRH271" s="726"/>
      <c r="CRI271" s="726"/>
      <c r="CRJ271" s="726"/>
      <c r="CRK271" s="726"/>
      <c r="CRL271" s="726"/>
      <c r="CRM271" s="726"/>
      <c r="CRN271" s="726"/>
      <c r="CRO271" s="726"/>
      <c r="CRP271" s="726"/>
      <c r="CRQ271" s="726"/>
      <c r="CRR271" s="726"/>
      <c r="CRS271" s="726"/>
      <c r="CRT271" s="726"/>
      <c r="CRU271" s="726"/>
      <c r="CRV271" s="726"/>
      <c r="CRW271" s="726"/>
      <c r="CRX271" s="726"/>
      <c r="CRY271" s="726"/>
      <c r="CRZ271" s="726"/>
      <c r="CSA271" s="726"/>
      <c r="CSB271" s="726"/>
      <c r="CSC271" s="726"/>
      <c r="CSD271" s="726"/>
      <c r="CSE271" s="726"/>
      <c r="CSF271" s="726"/>
      <c r="CSG271" s="726"/>
      <c r="CSH271" s="726"/>
      <c r="CSI271" s="726"/>
      <c r="CSJ271" s="726"/>
      <c r="CSK271" s="726"/>
      <c r="CSL271" s="726"/>
      <c r="CSM271" s="726"/>
      <c r="CSN271" s="726"/>
      <c r="CSO271" s="726"/>
      <c r="CSP271" s="726"/>
      <c r="CSQ271" s="726"/>
      <c r="CSR271" s="726"/>
      <c r="CSS271" s="726"/>
      <c r="CST271" s="726"/>
      <c r="CSU271" s="726"/>
      <c r="CSV271" s="726"/>
      <c r="CSW271" s="726"/>
      <c r="CSX271" s="726"/>
      <c r="CSY271" s="726"/>
      <c r="CSZ271" s="726"/>
      <c r="CTA271" s="726"/>
      <c r="CTB271" s="726"/>
      <c r="CTC271" s="726"/>
      <c r="CTD271" s="726"/>
      <c r="CTE271" s="726"/>
      <c r="CTF271" s="726"/>
      <c r="CTG271" s="726"/>
      <c r="CTH271" s="726"/>
      <c r="CTI271" s="726"/>
      <c r="CTJ271" s="726"/>
      <c r="CTK271" s="726"/>
      <c r="CTL271" s="726"/>
      <c r="CTM271" s="726"/>
      <c r="CTN271" s="726"/>
      <c r="CTO271" s="726"/>
      <c r="CTP271" s="726"/>
      <c r="CTQ271" s="726"/>
      <c r="CTR271" s="726"/>
      <c r="CTS271" s="726"/>
      <c r="CTT271" s="726"/>
      <c r="CTU271" s="726"/>
      <c r="CTV271" s="726"/>
      <c r="CTW271" s="726"/>
      <c r="CTX271" s="726"/>
      <c r="CTY271" s="726"/>
      <c r="CTZ271" s="726"/>
      <c r="CUA271" s="726"/>
      <c r="CUB271" s="726"/>
      <c r="CUC271" s="726"/>
      <c r="CUD271" s="726"/>
      <c r="CUE271" s="726"/>
      <c r="CUF271" s="726"/>
      <c r="CUG271" s="726"/>
      <c r="CUH271" s="726"/>
      <c r="CUI271" s="726"/>
      <c r="CUJ271" s="726"/>
      <c r="CUK271" s="726"/>
      <c r="CUL271" s="726"/>
      <c r="CUM271" s="726"/>
      <c r="CUN271" s="726"/>
      <c r="CUO271" s="726"/>
      <c r="CUP271" s="726"/>
      <c r="CUQ271" s="726"/>
      <c r="CUR271" s="726"/>
      <c r="CUS271" s="726"/>
      <c r="CUT271" s="726"/>
      <c r="CUU271" s="726"/>
      <c r="CUV271" s="726"/>
      <c r="CUW271" s="726"/>
      <c r="CUX271" s="726"/>
      <c r="CUY271" s="726"/>
      <c r="CUZ271" s="726"/>
      <c r="CVA271" s="726"/>
      <c r="CVB271" s="726"/>
      <c r="CVC271" s="726"/>
      <c r="CVD271" s="726"/>
      <c r="CVE271" s="726"/>
      <c r="CVF271" s="726"/>
      <c r="CVG271" s="726"/>
      <c r="CVH271" s="726"/>
      <c r="CVI271" s="726"/>
      <c r="CVJ271" s="726"/>
      <c r="CVK271" s="726"/>
      <c r="CVL271" s="726"/>
      <c r="CVM271" s="726"/>
      <c r="CVN271" s="726"/>
      <c r="CVO271" s="726"/>
      <c r="CVP271" s="726"/>
      <c r="CVQ271" s="726"/>
      <c r="CVR271" s="726"/>
      <c r="CVS271" s="726"/>
      <c r="CVT271" s="726"/>
      <c r="CVU271" s="726"/>
      <c r="CVV271" s="726"/>
      <c r="CVW271" s="726"/>
      <c r="CVX271" s="726"/>
      <c r="CVY271" s="726"/>
      <c r="CVZ271" s="726"/>
      <c r="CWA271" s="726"/>
      <c r="CWB271" s="726"/>
      <c r="CWC271" s="726"/>
      <c r="CWD271" s="726"/>
      <c r="CWE271" s="726"/>
      <c r="CWF271" s="726"/>
      <c r="CWG271" s="726"/>
      <c r="CWH271" s="726"/>
      <c r="CWI271" s="726"/>
      <c r="CWJ271" s="726"/>
      <c r="CWK271" s="726"/>
      <c r="CWL271" s="726"/>
      <c r="CWM271" s="726"/>
      <c r="CWN271" s="726"/>
      <c r="CWO271" s="726"/>
      <c r="CWP271" s="726"/>
      <c r="CWQ271" s="726"/>
      <c r="CWR271" s="726"/>
      <c r="CWS271" s="726"/>
      <c r="CWT271" s="726"/>
      <c r="CWU271" s="726"/>
      <c r="CWV271" s="726"/>
      <c r="CWW271" s="726"/>
      <c r="CWX271" s="726"/>
      <c r="CWY271" s="726"/>
      <c r="CWZ271" s="726"/>
      <c r="CXA271" s="726"/>
      <c r="CXB271" s="726"/>
      <c r="CXC271" s="726"/>
      <c r="CXD271" s="726"/>
      <c r="CXE271" s="726"/>
      <c r="CXF271" s="726"/>
      <c r="CXG271" s="726"/>
      <c r="CXH271" s="726"/>
      <c r="CXI271" s="726"/>
      <c r="CXJ271" s="726"/>
      <c r="CXK271" s="726"/>
      <c r="CXL271" s="726"/>
      <c r="CXM271" s="726"/>
      <c r="CXN271" s="726"/>
      <c r="CXO271" s="726"/>
      <c r="CXP271" s="726"/>
      <c r="CXQ271" s="726"/>
      <c r="CXR271" s="726"/>
      <c r="CXS271" s="726"/>
      <c r="CXT271" s="726"/>
      <c r="CXU271" s="726"/>
      <c r="CXV271" s="726"/>
      <c r="CXW271" s="726"/>
      <c r="CXX271" s="726"/>
      <c r="CXY271" s="726"/>
      <c r="CXZ271" s="726"/>
      <c r="CYA271" s="726"/>
      <c r="CYB271" s="726"/>
      <c r="CYC271" s="726"/>
      <c r="CYD271" s="726"/>
      <c r="CYE271" s="726"/>
      <c r="CYF271" s="726"/>
      <c r="CYG271" s="726"/>
      <c r="CYH271" s="726"/>
      <c r="CYI271" s="726"/>
      <c r="CYJ271" s="726"/>
      <c r="CYK271" s="726"/>
      <c r="CYL271" s="726"/>
      <c r="CYM271" s="726"/>
      <c r="CYN271" s="726"/>
      <c r="CYO271" s="726"/>
      <c r="CYP271" s="726"/>
      <c r="CYQ271" s="726"/>
      <c r="CYR271" s="726"/>
      <c r="CYS271" s="726"/>
      <c r="CYT271" s="726"/>
      <c r="CYU271" s="726"/>
      <c r="CYV271" s="726"/>
      <c r="CYW271" s="726"/>
      <c r="CYX271" s="726"/>
      <c r="CYY271" s="726"/>
      <c r="CYZ271" s="726"/>
      <c r="CZA271" s="726"/>
      <c r="CZB271" s="726"/>
      <c r="CZC271" s="726"/>
      <c r="CZD271" s="726"/>
      <c r="CZE271" s="726"/>
      <c r="CZF271" s="726"/>
      <c r="CZG271" s="726"/>
      <c r="CZH271" s="726"/>
      <c r="CZI271" s="726"/>
      <c r="CZJ271" s="726"/>
      <c r="CZK271" s="726"/>
      <c r="CZL271" s="726"/>
      <c r="CZM271" s="726"/>
      <c r="CZN271" s="726"/>
      <c r="CZO271" s="726"/>
      <c r="CZP271" s="726"/>
      <c r="CZQ271" s="726"/>
      <c r="CZR271" s="726"/>
      <c r="CZS271" s="726"/>
      <c r="CZT271" s="726"/>
      <c r="CZU271" s="726"/>
      <c r="CZV271" s="726"/>
      <c r="CZW271" s="726"/>
      <c r="CZX271" s="726"/>
      <c r="CZY271" s="726"/>
      <c r="CZZ271" s="726"/>
      <c r="DAA271" s="726"/>
      <c r="DAB271" s="726"/>
      <c r="DAC271" s="726"/>
      <c r="DAD271" s="726"/>
      <c r="DAE271" s="726"/>
      <c r="DAF271" s="726"/>
      <c r="DAG271" s="726"/>
      <c r="DAH271" s="726"/>
      <c r="DAI271" s="726"/>
      <c r="DAJ271" s="726"/>
      <c r="DAK271" s="726"/>
      <c r="DAL271" s="726"/>
      <c r="DAM271" s="726"/>
      <c r="DAN271" s="726"/>
      <c r="DAO271" s="726"/>
      <c r="DAP271" s="726"/>
      <c r="DAQ271" s="726"/>
      <c r="DAR271" s="726"/>
      <c r="DAS271" s="726"/>
      <c r="DAT271" s="726"/>
      <c r="DAU271" s="726"/>
      <c r="DAV271" s="726"/>
      <c r="DAW271" s="726"/>
      <c r="DAX271" s="726"/>
      <c r="DAY271" s="726"/>
      <c r="DAZ271" s="726"/>
      <c r="DBA271" s="726"/>
      <c r="DBB271" s="726"/>
      <c r="DBC271" s="726"/>
      <c r="DBD271" s="726"/>
      <c r="DBE271" s="726"/>
      <c r="DBF271" s="726"/>
      <c r="DBG271" s="726"/>
      <c r="DBH271" s="726"/>
      <c r="DBI271" s="726"/>
      <c r="DBJ271" s="726"/>
      <c r="DBK271" s="726"/>
      <c r="DBL271" s="726"/>
      <c r="DBM271" s="726"/>
      <c r="DBN271" s="726"/>
      <c r="DBO271" s="726"/>
      <c r="DBP271" s="726"/>
      <c r="DBQ271" s="726"/>
      <c r="DBR271" s="726"/>
      <c r="DBS271" s="726"/>
      <c r="DBT271" s="726"/>
      <c r="DBU271" s="726"/>
      <c r="DBV271" s="726"/>
      <c r="DBW271" s="726"/>
      <c r="DBX271" s="726"/>
      <c r="DBY271" s="726"/>
      <c r="DBZ271" s="726"/>
      <c r="DCA271" s="726"/>
      <c r="DCB271" s="726"/>
      <c r="DCC271" s="726"/>
      <c r="DCD271" s="726"/>
      <c r="DCE271" s="726"/>
      <c r="DCF271" s="726"/>
      <c r="DCG271" s="726"/>
      <c r="DCH271" s="726"/>
      <c r="DCI271" s="726"/>
      <c r="DCJ271" s="726"/>
      <c r="DCK271" s="726"/>
      <c r="DCL271" s="726"/>
      <c r="DCM271" s="726"/>
      <c r="DCN271" s="726"/>
      <c r="DCO271" s="726"/>
      <c r="DCP271" s="726"/>
      <c r="DCQ271" s="726"/>
      <c r="DCR271" s="726"/>
      <c r="DCS271" s="726"/>
      <c r="DCT271" s="726"/>
      <c r="DCU271" s="726"/>
      <c r="DCV271" s="726"/>
      <c r="DCW271" s="726"/>
      <c r="DCX271" s="726"/>
      <c r="DCY271" s="726"/>
      <c r="DCZ271" s="726"/>
      <c r="DDA271" s="726"/>
      <c r="DDB271" s="726"/>
      <c r="DDC271" s="726"/>
      <c r="DDD271" s="726"/>
      <c r="DDE271" s="726"/>
      <c r="DDF271" s="726"/>
      <c r="DDG271" s="726"/>
      <c r="DDH271" s="726"/>
      <c r="DDI271" s="726"/>
      <c r="DDJ271" s="726"/>
      <c r="DDK271" s="726"/>
      <c r="DDL271" s="726"/>
      <c r="DDM271" s="726"/>
      <c r="DDN271" s="726"/>
      <c r="DDO271" s="726"/>
      <c r="DDP271" s="726"/>
      <c r="DDQ271" s="726"/>
      <c r="DDR271" s="726"/>
      <c r="DDS271" s="726"/>
      <c r="DDT271" s="726"/>
      <c r="DDU271" s="726"/>
      <c r="DDV271" s="726"/>
      <c r="DDW271" s="726"/>
      <c r="DDX271" s="726"/>
      <c r="DDY271" s="726"/>
      <c r="DDZ271" s="726"/>
      <c r="DEA271" s="726"/>
      <c r="DEB271" s="726"/>
      <c r="DEC271" s="726"/>
      <c r="DED271" s="726"/>
      <c r="DEE271" s="726"/>
      <c r="DEF271" s="726"/>
      <c r="DEG271" s="726"/>
      <c r="DEH271" s="726"/>
      <c r="DEI271" s="726"/>
      <c r="DEJ271" s="726"/>
      <c r="DEK271" s="726"/>
      <c r="DEL271" s="726"/>
      <c r="DEM271" s="726"/>
      <c r="DEN271" s="726"/>
      <c r="DEO271" s="726"/>
      <c r="DEP271" s="726"/>
      <c r="DEQ271" s="726"/>
      <c r="DER271" s="726"/>
      <c r="DES271" s="726"/>
      <c r="DET271" s="726"/>
      <c r="DEU271" s="726"/>
      <c r="DEV271" s="726"/>
      <c r="DEW271" s="726"/>
      <c r="DEX271" s="726"/>
      <c r="DEY271" s="726"/>
      <c r="DEZ271" s="726"/>
      <c r="DFA271" s="726"/>
      <c r="DFB271" s="726"/>
      <c r="DFC271" s="726"/>
      <c r="DFD271" s="726"/>
      <c r="DFE271" s="726"/>
      <c r="DFF271" s="726"/>
      <c r="DFG271" s="726"/>
      <c r="DFH271" s="726"/>
      <c r="DFI271" s="726"/>
      <c r="DFJ271" s="726"/>
      <c r="DFK271" s="726"/>
      <c r="DFL271" s="726"/>
      <c r="DFM271" s="726"/>
      <c r="DFN271" s="726"/>
      <c r="DFO271" s="726"/>
      <c r="DFP271" s="726"/>
      <c r="DFQ271" s="726"/>
      <c r="DFR271" s="726"/>
      <c r="DFS271" s="726"/>
      <c r="DFT271" s="726"/>
      <c r="DFU271" s="726"/>
      <c r="DFV271" s="726"/>
      <c r="DFW271" s="726"/>
      <c r="DFX271" s="726"/>
      <c r="DFY271" s="726"/>
      <c r="DFZ271" s="726"/>
      <c r="DGA271" s="726"/>
      <c r="DGB271" s="726"/>
      <c r="DGC271" s="726"/>
      <c r="DGD271" s="726"/>
      <c r="DGE271" s="726"/>
      <c r="DGF271" s="726"/>
      <c r="DGG271" s="726"/>
      <c r="DGH271" s="726"/>
      <c r="DGI271" s="726"/>
      <c r="DGJ271" s="726"/>
      <c r="DGK271" s="726"/>
      <c r="DGL271" s="726"/>
      <c r="DGM271" s="726"/>
      <c r="DGN271" s="726"/>
      <c r="DGO271" s="726"/>
      <c r="DGP271" s="726"/>
      <c r="DGQ271" s="726"/>
      <c r="DGR271" s="726"/>
      <c r="DGS271" s="726"/>
      <c r="DGT271" s="726"/>
      <c r="DGU271" s="726"/>
      <c r="DGV271" s="726"/>
      <c r="DGW271" s="726"/>
      <c r="DGX271" s="726"/>
      <c r="DGY271" s="726"/>
      <c r="DGZ271" s="726"/>
      <c r="DHA271" s="726"/>
      <c r="DHB271" s="726"/>
      <c r="DHC271" s="726"/>
      <c r="DHD271" s="726"/>
      <c r="DHE271" s="726"/>
      <c r="DHF271" s="726"/>
      <c r="DHG271" s="726"/>
      <c r="DHH271" s="726"/>
      <c r="DHI271" s="726"/>
      <c r="DHJ271" s="726"/>
      <c r="DHK271" s="726"/>
      <c r="DHL271" s="726"/>
      <c r="DHM271" s="726"/>
      <c r="DHN271" s="726"/>
      <c r="DHO271" s="726"/>
      <c r="DHP271" s="726"/>
      <c r="DHQ271" s="726"/>
      <c r="DHR271" s="726"/>
      <c r="DHS271" s="726"/>
      <c r="DHT271" s="726"/>
      <c r="DHU271" s="726"/>
      <c r="DHV271" s="726"/>
      <c r="DHW271" s="726"/>
      <c r="DHX271" s="726"/>
      <c r="DHY271" s="726"/>
      <c r="DHZ271" s="726"/>
      <c r="DIA271" s="726"/>
      <c r="DIB271" s="726"/>
      <c r="DIC271" s="726"/>
      <c r="DID271" s="726"/>
      <c r="DIE271" s="726"/>
      <c r="DIF271" s="726"/>
      <c r="DIG271" s="726"/>
      <c r="DIH271" s="726"/>
      <c r="DII271" s="726"/>
      <c r="DIJ271" s="726"/>
      <c r="DIK271" s="726"/>
      <c r="DIL271" s="726"/>
      <c r="DIM271" s="726"/>
      <c r="DIN271" s="726"/>
      <c r="DIO271" s="726"/>
      <c r="DIP271" s="726"/>
      <c r="DIQ271" s="726"/>
      <c r="DIR271" s="726"/>
      <c r="DIS271" s="726"/>
      <c r="DIT271" s="726"/>
      <c r="DIU271" s="726"/>
      <c r="DIV271" s="726"/>
      <c r="DIW271" s="726"/>
      <c r="DIX271" s="726"/>
      <c r="DIY271" s="726"/>
      <c r="DIZ271" s="726"/>
      <c r="DJA271" s="726"/>
      <c r="DJB271" s="726"/>
      <c r="DJC271" s="726"/>
      <c r="DJD271" s="726"/>
      <c r="DJE271" s="726"/>
      <c r="DJF271" s="726"/>
      <c r="DJG271" s="726"/>
      <c r="DJH271" s="726"/>
      <c r="DJI271" s="726"/>
      <c r="DJJ271" s="726"/>
      <c r="DJK271" s="726"/>
      <c r="DJL271" s="726"/>
      <c r="DJM271" s="726"/>
      <c r="DJN271" s="726"/>
      <c r="DJO271" s="726"/>
      <c r="DJP271" s="726"/>
      <c r="DJQ271" s="726"/>
      <c r="DJR271" s="726"/>
      <c r="DJS271" s="726"/>
      <c r="DJT271" s="726"/>
      <c r="DJU271" s="726"/>
      <c r="DJV271" s="726"/>
      <c r="DJW271" s="726"/>
      <c r="DJX271" s="726"/>
      <c r="DJY271" s="726"/>
      <c r="DJZ271" s="726"/>
      <c r="DKA271" s="726"/>
      <c r="DKB271" s="726"/>
      <c r="DKC271" s="726"/>
      <c r="DKD271" s="726"/>
      <c r="DKE271" s="726"/>
      <c r="DKF271" s="726"/>
      <c r="DKG271" s="726"/>
      <c r="DKH271" s="726"/>
      <c r="DKI271" s="726"/>
      <c r="DKJ271" s="726"/>
      <c r="DKK271" s="726"/>
      <c r="DKL271" s="726"/>
      <c r="DKM271" s="726"/>
      <c r="DKN271" s="726"/>
      <c r="DKO271" s="726"/>
      <c r="DKP271" s="726"/>
      <c r="DKQ271" s="726"/>
      <c r="DKR271" s="726"/>
      <c r="DKS271" s="726"/>
      <c r="DKT271" s="726"/>
      <c r="DKU271" s="726"/>
      <c r="DKV271" s="726"/>
      <c r="DKW271" s="726"/>
      <c r="DKX271" s="726"/>
      <c r="DKY271" s="726"/>
      <c r="DKZ271" s="726"/>
      <c r="DLA271" s="726"/>
      <c r="DLB271" s="726"/>
      <c r="DLC271" s="726"/>
      <c r="DLD271" s="726"/>
      <c r="DLE271" s="726"/>
      <c r="DLF271" s="726"/>
      <c r="DLG271" s="726"/>
      <c r="DLH271" s="726"/>
      <c r="DLI271" s="726"/>
      <c r="DLJ271" s="726"/>
      <c r="DLK271" s="726"/>
      <c r="DLL271" s="726"/>
      <c r="DLM271" s="726"/>
      <c r="DLN271" s="726"/>
      <c r="DLO271" s="726"/>
      <c r="DLP271" s="726"/>
      <c r="DLQ271" s="726"/>
      <c r="DLR271" s="726"/>
      <c r="DLS271" s="726"/>
      <c r="DLT271" s="726"/>
      <c r="DLU271" s="726"/>
      <c r="DLV271" s="726"/>
      <c r="DLW271" s="726"/>
      <c r="DLX271" s="726"/>
      <c r="DLY271" s="726"/>
      <c r="DLZ271" s="726"/>
      <c r="DMA271" s="726"/>
      <c r="DMB271" s="726"/>
      <c r="DMC271" s="726"/>
      <c r="DMD271" s="726"/>
      <c r="DME271" s="726"/>
      <c r="DMF271" s="726"/>
      <c r="DMG271" s="726"/>
      <c r="DMH271" s="726"/>
      <c r="DMI271" s="726"/>
      <c r="DMJ271" s="726"/>
      <c r="DMK271" s="726"/>
      <c r="DML271" s="726"/>
      <c r="DMM271" s="726"/>
      <c r="DMN271" s="726"/>
      <c r="DMO271" s="726"/>
      <c r="DMP271" s="726"/>
      <c r="DMQ271" s="726"/>
      <c r="DMR271" s="726"/>
      <c r="DMS271" s="726"/>
      <c r="DMT271" s="726"/>
      <c r="DMU271" s="726"/>
      <c r="DMV271" s="726"/>
      <c r="DMW271" s="726"/>
      <c r="DMX271" s="726"/>
      <c r="DMY271" s="726"/>
      <c r="DMZ271" s="726"/>
      <c r="DNA271" s="726"/>
      <c r="DNB271" s="726"/>
      <c r="DNC271" s="726"/>
      <c r="DND271" s="726"/>
      <c r="DNE271" s="726"/>
      <c r="DNF271" s="726"/>
      <c r="DNG271" s="726"/>
      <c r="DNH271" s="726"/>
      <c r="DNI271" s="726"/>
      <c r="DNJ271" s="726"/>
      <c r="DNK271" s="726"/>
      <c r="DNL271" s="726"/>
      <c r="DNM271" s="726"/>
      <c r="DNN271" s="726"/>
      <c r="DNO271" s="726"/>
      <c r="DNP271" s="726"/>
      <c r="DNQ271" s="726"/>
      <c r="DNR271" s="726"/>
      <c r="DNS271" s="726"/>
      <c r="DNT271" s="726"/>
      <c r="DNU271" s="726"/>
      <c r="DNV271" s="726"/>
      <c r="DNW271" s="726"/>
      <c r="DNX271" s="726"/>
      <c r="DNY271" s="726"/>
      <c r="DNZ271" s="726"/>
      <c r="DOA271" s="726"/>
      <c r="DOB271" s="726"/>
      <c r="DOC271" s="726"/>
      <c r="DOD271" s="726"/>
      <c r="DOE271" s="726"/>
      <c r="DOF271" s="726"/>
      <c r="DOG271" s="726"/>
      <c r="DOH271" s="726"/>
      <c r="DOI271" s="726"/>
      <c r="DOJ271" s="726"/>
      <c r="DOK271" s="726"/>
      <c r="DOL271" s="726"/>
      <c r="DOM271" s="726"/>
      <c r="DON271" s="726"/>
      <c r="DOO271" s="726"/>
      <c r="DOP271" s="726"/>
      <c r="DOQ271" s="726"/>
      <c r="DOR271" s="726"/>
      <c r="DOS271" s="726"/>
      <c r="DOT271" s="726"/>
      <c r="DOU271" s="726"/>
      <c r="DOV271" s="726"/>
      <c r="DOW271" s="726"/>
      <c r="DOX271" s="726"/>
      <c r="DOY271" s="726"/>
      <c r="DOZ271" s="726"/>
      <c r="DPA271" s="726"/>
      <c r="DPB271" s="726"/>
      <c r="DPC271" s="726"/>
      <c r="DPD271" s="726"/>
      <c r="DPE271" s="726"/>
      <c r="DPF271" s="726"/>
      <c r="DPG271" s="726"/>
      <c r="DPH271" s="726"/>
      <c r="DPI271" s="726"/>
      <c r="DPJ271" s="726"/>
      <c r="DPK271" s="726"/>
      <c r="DPL271" s="726"/>
      <c r="DPM271" s="726"/>
      <c r="DPN271" s="726"/>
      <c r="DPO271" s="726"/>
      <c r="DPP271" s="726"/>
      <c r="DPQ271" s="726"/>
      <c r="DPR271" s="726"/>
      <c r="DPS271" s="726"/>
      <c r="DPT271" s="726"/>
      <c r="DPU271" s="726"/>
      <c r="DPV271" s="726"/>
      <c r="DPW271" s="726"/>
      <c r="DPX271" s="726"/>
      <c r="DPY271" s="726"/>
      <c r="DPZ271" s="726"/>
      <c r="DQA271" s="726"/>
      <c r="DQB271" s="726"/>
      <c r="DQC271" s="726"/>
      <c r="DQD271" s="726"/>
      <c r="DQE271" s="726"/>
      <c r="DQF271" s="726"/>
      <c r="DQG271" s="726"/>
      <c r="DQH271" s="726"/>
      <c r="DQI271" s="726"/>
      <c r="DQJ271" s="726"/>
      <c r="DQK271" s="726"/>
      <c r="DQL271" s="726"/>
      <c r="DQM271" s="726"/>
      <c r="DQN271" s="726"/>
      <c r="DQO271" s="726"/>
      <c r="DQP271" s="726"/>
      <c r="DQQ271" s="726"/>
      <c r="DQR271" s="726"/>
      <c r="DQS271" s="726"/>
      <c r="DQT271" s="726"/>
      <c r="DQU271" s="726"/>
      <c r="DQV271" s="726"/>
      <c r="DQW271" s="726"/>
      <c r="DQX271" s="726"/>
      <c r="DQY271" s="726"/>
      <c r="DQZ271" s="726"/>
      <c r="DRA271" s="726"/>
      <c r="DRB271" s="726"/>
      <c r="DRC271" s="726"/>
      <c r="DRD271" s="726"/>
      <c r="DRE271" s="726"/>
      <c r="DRF271" s="726"/>
      <c r="DRG271" s="726"/>
      <c r="DRH271" s="726"/>
      <c r="DRI271" s="726"/>
      <c r="DRJ271" s="726"/>
      <c r="DRK271" s="726"/>
      <c r="DRL271" s="726"/>
      <c r="DRM271" s="726"/>
      <c r="DRN271" s="726"/>
      <c r="DRO271" s="726"/>
      <c r="DRP271" s="726"/>
      <c r="DRQ271" s="726"/>
      <c r="DRR271" s="726"/>
      <c r="DRS271" s="726"/>
      <c r="DRT271" s="726"/>
      <c r="DRU271" s="726"/>
      <c r="DRV271" s="726"/>
      <c r="DRW271" s="726"/>
      <c r="DRX271" s="726"/>
      <c r="DRY271" s="726"/>
      <c r="DRZ271" s="726"/>
      <c r="DSA271" s="726"/>
      <c r="DSB271" s="726"/>
      <c r="DSC271" s="726"/>
      <c r="DSD271" s="726"/>
      <c r="DSE271" s="726"/>
      <c r="DSF271" s="726"/>
      <c r="DSG271" s="726"/>
      <c r="DSH271" s="726"/>
      <c r="DSI271" s="726"/>
      <c r="DSJ271" s="726"/>
      <c r="DSK271" s="726"/>
      <c r="DSL271" s="726"/>
      <c r="DSM271" s="726"/>
      <c r="DSN271" s="726"/>
      <c r="DSO271" s="726"/>
      <c r="DSP271" s="726"/>
      <c r="DSQ271" s="726"/>
      <c r="DSR271" s="726"/>
      <c r="DSS271" s="726"/>
      <c r="DST271" s="726"/>
      <c r="DSU271" s="726"/>
      <c r="DSV271" s="726"/>
      <c r="DSW271" s="726"/>
      <c r="DSX271" s="726"/>
      <c r="DSY271" s="726"/>
      <c r="DSZ271" s="726"/>
      <c r="DTA271" s="726"/>
      <c r="DTB271" s="726"/>
      <c r="DTC271" s="726"/>
      <c r="DTD271" s="726"/>
      <c r="DTE271" s="726"/>
      <c r="DTF271" s="726"/>
      <c r="DTG271" s="726"/>
      <c r="DTH271" s="726"/>
      <c r="DTI271" s="726"/>
      <c r="DTJ271" s="726"/>
      <c r="DTK271" s="726"/>
      <c r="DTL271" s="726"/>
      <c r="DTM271" s="726"/>
      <c r="DTN271" s="726"/>
      <c r="DTO271" s="726"/>
      <c r="DTP271" s="726"/>
      <c r="DTQ271" s="726"/>
      <c r="DTR271" s="726"/>
      <c r="DTS271" s="726"/>
      <c r="DTT271" s="726"/>
      <c r="DTU271" s="726"/>
      <c r="DTV271" s="726"/>
      <c r="DTW271" s="726"/>
      <c r="DTX271" s="726"/>
      <c r="DTY271" s="726"/>
      <c r="DTZ271" s="726"/>
      <c r="DUA271" s="726"/>
      <c r="DUB271" s="726"/>
      <c r="DUC271" s="726"/>
      <c r="DUD271" s="726"/>
      <c r="DUE271" s="726"/>
      <c r="DUF271" s="726"/>
      <c r="DUG271" s="726"/>
      <c r="DUH271" s="726"/>
      <c r="DUI271" s="726"/>
      <c r="DUJ271" s="726"/>
      <c r="DUK271" s="726"/>
      <c r="DUL271" s="726"/>
      <c r="DUM271" s="726"/>
      <c r="DUN271" s="726"/>
      <c r="DUO271" s="726"/>
      <c r="DUP271" s="726"/>
      <c r="DUQ271" s="726"/>
      <c r="DUR271" s="726"/>
      <c r="DUS271" s="726"/>
      <c r="DUT271" s="726"/>
      <c r="DUU271" s="726"/>
      <c r="DUV271" s="726"/>
      <c r="DUW271" s="726"/>
      <c r="DUX271" s="726"/>
      <c r="DUY271" s="726"/>
      <c r="DUZ271" s="726"/>
      <c r="DVA271" s="726"/>
      <c r="DVB271" s="726"/>
      <c r="DVC271" s="726"/>
      <c r="DVD271" s="726"/>
      <c r="DVE271" s="726"/>
      <c r="DVF271" s="726"/>
      <c r="DVG271" s="726"/>
      <c r="DVH271" s="726"/>
      <c r="DVI271" s="726"/>
      <c r="DVJ271" s="726"/>
      <c r="DVK271" s="726"/>
      <c r="DVL271" s="726"/>
      <c r="DVM271" s="726"/>
      <c r="DVN271" s="726"/>
      <c r="DVO271" s="726"/>
      <c r="DVP271" s="726"/>
      <c r="DVQ271" s="726"/>
      <c r="DVR271" s="726"/>
      <c r="DVS271" s="726"/>
      <c r="DVT271" s="726"/>
      <c r="DVU271" s="726"/>
      <c r="DVV271" s="726"/>
      <c r="DVW271" s="726"/>
      <c r="DVX271" s="726"/>
      <c r="DVY271" s="726"/>
      <c r="DVZ271" s="726"/>
      <c r="DWA271" s="726"/>
      <c r="DWB271" s="726"/>
      <c r="DWC271" s="726"/>
      <c r="DWD271" s="726"/>
      <c r="DWE271" s="726"/>
      <c r="DWF271" s="726"/>
      <c r="DWG271" s="726"/>
      <c r="DWH271" s="726"/>
      <c r="DWI271" s="726"/>
      <c r="DWJ271" s="726"/>
      <c r="DWK271" s="726"/>
      <c r="DWL271" s="726"/>
      <c r="DWM271" s="726"/>
      <c r="DWN271" s="726"/>
      <c r="DWO271" s="726"/>
      <c r="DWP271" s="726"/>
      <c r="DWQ271" s="726"/>
      <c r="DWR271" s="726"/>
      <c r="DWS271" s="726"/>
      <c r="DWT271" s="726"/>
      <c r="DWU271" s="726"/>
      <c r="DWV271" s="726"/>
      <c r="DWW271" s="726"/>
      <c r="DWX271" s="726"/>
      <c r="DWY271" s="726"/>
      <c r="DWZ271" s="726"/>
      <c r="DXA271" s="726"/>
      <c r="DXB271" s="726"/>
      <c r="DXC271" s="726"/>
      <c r="DXD271" s="726"/>
      <c r="DXE271" s="726"/>
      <c r="DXF271" s="726"/>
      <c r="DXG271" s="726"/>
      <c r="DXH271" s="726"/>
      <c r="DXI271" s="726"/>
      <c r="DXJ271" s="726"/>
      <c r="DXK271" s="726"/>
      <c r="DXL271" s="726"/>
      <c r="DXM271" s="726"/>
      <c r="DXN271" s="726"/>
      <c r="DXO271" s="726"/>
      <c r="DXP271" s="726"/>
      <c r="DXQ271" s="726"/>
      <c r="DXR271" s="726"/>
      <c r="DXS271" s="726"/>
      <c r="DXT271" s="726"/>
      <c r="DXU271" s="726"/>
      <c r="DXV271" s="726"/>
      <c r="DXW271" s="726"/>
      <c r="DXX271" s="726"/>
      <c r="DXY271" s="726"/>
      <c r="DXZ271" s="726"/>
      <c r="DYA271" s="726"/>
      <c r="DYB271" s="726"/>
      <c r="DYC271" s="726"/>
      <c r="DYD271" s="726"/>
      <c r="DYE271" s="726"/>
      <c r="DYF271" s="726"/>
      <c r="DYG271" s="726"/>
      <c r="DYH271" s="726"/>
      <c r="DYI271" s="726"/>
      <c r="DYJ271" s="726"/>
      <c r="DYK271" s="726"/>
      <c r="DYL271" s="726"/>
      <c r="DYM271" s="726"/>
      <c r="DYN271" s="726"/>
      <c r="DYO271" s="726"/>
      <c r="DYP271" s="726"/>
      <c r="DYQ271" s="726"/>
      <c r="DYR271" s="726"/>
      <c r="DYS271" s="726"/>
      <c r="DYT271" s="726"/>
      <c r="DYU271" s="726"/>
      <c r="DYV271" s="726"/>
      <c r="DYW271" s="726"/>
      <c r="DYX271" s="726"/>
      <c r="DYY271" s="726"/>
      <c r="DYZ271" s="726"/>
      <c r="DZA271" s="726"/>
      <c r="DZB271" s="726"/>
      <c r="DZC271" s="726"/>
      <c r="DZD271" s="726"/>
      <c r="DZE271" s="726"/>
      <c r="DZF271" s="726"/>
      <c r="DZG271" s="726"/>
      <c r="DZH271" s="726"/>
      <c r="DZI271" s="726"/>
      <c r="DZJ271" s="726"/>
      <c r="DZK271" s="726"/>
      <c r="DZL271" s="726"/>
      <c r="DZM271" s="726"/>
      <c r="DZN271" s="726"/>
      <c r="DZO271" s="726"/>
      <c r="DZP271" s="726"/>
      <c r="DZQ271" s="726"/>
      <c r="DZR271" s="726"/>
      <c r="DZS271" s="726"/>
      <c r="DZT271" s="726"/>
      <c r="DZU271" s="726"/>
      <c r="DZV271" s="726"/>
      <c r="DZW271" s="726"/>
      <c r="DZX271" s="726"/>
      <c r="DZY271" s="726"/>
      <c r="DZZ271" s="726"/>
      <c r="EAA271" s="726"/>
      <c r="EAB271" s="726"/>
      <c r="EAC271" s="726"/>
      <c r="EAD271" s="726"/>
      <c r="EAE271" s="726"/>
      <c r="EAF271" s="726"/>
      <c r="EAG271" s="726"/>
      <c r="EAH271" s="726"/>
      <c r="EAI271" s="726"/>
      <c r="EAJ271" s="726"/>
      <c r="EAK271" s="726"/>
      <c r="EAL271" s="726"/>
      <c r="EAM271" s="726"/>
      <c r="EAN271" s="726"/>
      <c r="EAO271" s="726"/>
      <c r="EAP271" s="726"/>
      <c r="EAQ271" s="726"/>
      <c r="EAR271" s="726"/>
      <c r="EAS271" s="726"/>
      <c r="EAT271" s="726"/>
      <c r="EAU271" s="726"/>
      <c r="EAV271" s="726"/>
      <c r="EAW271" s="726"/>
      <c r="EAX271" s="726"/>
      <c r="EAY271" s="726"/>
      <c r="EAZ271" s="726"/>
      <c r="EBA271" s="726"/>
      <c r="EBB271" s="726"/>
      <c r="EBC271" s="726"/>
      <c r="EBD271" s="726"/>
      <c r="EBE271" s="726"/>
      <c r="EBF271" s="726"/>
      <c r="EBG271" s="726"/>
      <c r="EBH271" s="726"/>
      <c r="EBI271" s="726"/>
      <c r="EBJ271" s="726"/>
      <c r="EBK271" s="726"/>
      <c r="EBL271" s="726"/>
      <c r="EBM271" s="726"/>
      <c r="EBN271" s="726"/>
      <c r="EBO271" s="726"/>
      <c r="EBP271" s="726"/>
      <c r="EBQ271" s="726"/>
      <c r="EBR271" s="726"/>
      <c r="EBS271" s="726"/>
      <c r="EBT271" s="726"/>
      <c r="EBU271" s="726"/>
      <c r="EBV271" s="726"/>
      <c r="EBW271" s="726"/>
      <c r="EBX271" s="726"/>
      <c r="EBY271" s="726"/>
      <c r="EBZ271" s="726"/>
      <c r="ECA271" s="726"/>
      <c r="ECB271" s="726"/>
      <c r="ECC271" s="726"/>
      <c r="ECD271" s="726"/>
      <c r="ECE271" s="726"/>
      <c r="ECF271" s="726"/>
      <c r="ECG271" s="726"/>
      <c r="ECH271" s="726"/>
      <c r="ECI271" s="726"/>
      <c r="ECJ271" s="726"/>
      <c r="ECK271" s="726"/>
      <c r="ECL271" s="726"/>
      <c r="ECM271" s="726"/>
      <c r="ECN271" s="726"/>
      <c r="ECO271" s="726"/>
      <c r="ECP271" s="726"/>
      <c r="ECQ271" s="726"/>
      <c r="ECR271" s="726"/>
      <c r="ECS271" s="726"/>
      <c r="ECT271" s="726"/>
      <c r="ECU271" s="726"/>
      <c r="ECV271" s="726"/>
      <c r="ECW271" s="726"/>
      <c r="ECX271" s="726"/>
      <c r="ECY271" s="726"/>
      <c r="ECZ271" s="726"/>
      <c r="EDA271" s="726"/>
      <c r="EDB271" s="726"/>
      <c r="EDC271" s="726"/>
      <c r="EDD271" s="726"/>
      <c r="EDE271" s="726"/>
      <c r="EDF271" s="726"/>
      <c r="EDG271" s="726"/>
      <c r="EDH271" s="726"/>
      <c r="EDI271" s="726"/>
      <c r="EDJ271" s="726"/>
      <c r="EDK271" s="726"/>
      <c r="EDL271" s="726"/>
      <c r="EDM271" s="726"/>
      <c r="EDN271" s="726"/>
      <c r="EDO271" s="726"/>
      <c r="EDP271" s="726"/>
      <c r="EDQ271" s="726"/>
      <c r="EDR271" s="726"/>
      <c r="EDS271" s="726"/>
      <c r="EDT271" s="726"/>
      <c r="EDU271" s="726"/>
      <c r="EDV271" s="726"/>
      <c r="EDW271" s="726"/>
      <c r="EDX271" s="726"/>
      <c r="EDY271" s="726"/>
      <c r="EDZ271" s="726"/>
      <c r="EEA271" s="726"/>
      <c r="EEB271" s="726"/>
      <c r="EEC271" s="726"/>
      <c r="EED271" s="726"/>
      <c r="EEE271" s="726"/>
      <c r="EEF271" s="726"/>
      <c r="EEG271" s="726"/>
      <c r="EEH271" s="726"/>
      <c r="EEI271" s="726"/>
      <c r="EEJ271" s="726"/>
      <c r="EEK271" s="726"/>
      <c r="EEL271" s="726"/>
      <c r="EEM271" s="726"/>
      <c r="EEN271" s="726"/>
      <c r="EEO271" s="726"/>
      <c r="EEP271" s="726"/>
      <c r="EEQ271" s="726"/>
      <c r="EER271" s="726"/>
      <c r="EES271" s="726"/>
      <c r="EET271" s="726"/>
      <c r="EEU271" s="726"/>
      <c r="EEV271" s="726"/>
      <c r="EEW271" s="726"/>
      <c r="EEX271" s="726"/>
      <c r="EEY271" s="726"/>
      <c r="EEZ271" s="726"/>
      <c r="EFA271" s="726"/>
      <c r="EFB271" s="726"/>
      <c r="EFC271" s="726"/>
      <c r="EFD271" s="726"/>
      <c r="EFE271" s="726"/>
      <c r="EFF271" s="726"/>
      <c r="EFG271" s="726"/>
      <c r="EFH271" s="726"/>
      <c r="EFI271" s="726"/>
      <c r="EFJ271" s="726"/>
      <c r="EFK271" s="726"/>
      <c r="EFL271" s="726"/>
      <c r="EFM271" s="726"/>
      <c r="EFN271" s="726"/>
      <c r="EFO271" s="726"/>
      <c r="EFP271" s="726"/>
      <c r="EFQ271" s="726"/>
      <c r="EFR271" s="726"/>
      <c r="EFS271" s="726"/>
      <c r="EFT271" s="726"/>
      <c r="EFU271" s="726"/>
      <c r="EFV271" s="726"/>
      <c r="EFW271" s="726"/>
      <c r="EFX271" s="726"/>
      <c r="EFY271" s="726"/>
      <c r="EFZ271" s="726"/>
      <c r="EGA271" s="726"/>
      <c r="EGB271" s="726"/>
      <c r="EGC271" s="726"/>
      <c r="EGD271" s="726"/>
      <c r="EGE271" s="726"/>
      <c r="EGF271" s="726"/>
      <c r="EGG271" s="726"/>
      <c r="EGH271" s="726"/>
      <c r="EGI271" s="726"/>
      <c r="EGJ271" s="726"/>
      <c r="EGK271" s="726"/>
      <c r="EGL271" s="726"/>
      <c r="EGM271" s="726"/>
      <c r="EGN271" s="726"/>
      <c r="EGO271" s="726"/>
      <c r="EGP271" s="726"/>
      <c r="EGQ271" s="726"/>
      <c r="EGR271" s="726"/>
      <c r="EGS271" s="726"/>
      <c r="EGT271" s="726"/>
      <c r="EGU271" s="726"/>
      <c r="EGV271" s="726"/>
      <c r="EGW271" s="726"/>
      <c r="EGX271" s="726"/>
      <c r="EGY271" s="726"/>
      <c r="EGZ271" s="726"/>
      <c r="EHA271" s="726"/>
      <c r="EHB271" s="726"/>
      <c r="EHC271" s="726"/>
      <c r="EHD271" s="726"/>
      <c r="EHE271" s="726"/>
      <c r="EHF271" s="726"/>
      <c r="EHG271" s="726"/>
      <c r="EHH271" s="726"/>
      <c r="EHI271" s="726"/>
      <c r="EHJ271" s="726"/>
      <c r="EHK271" s="726"/>
      <c r="EHL271" s="726"/>
      <c r="EHM271" s="726"/>
      <c r="EHN271" s="726"/>
      <c r="EHO271" s="726"/>
      <c r="EHP271" s="726"/>
      <c r="EHQ271" s="726"/>
      <c r="EHR271" s="726"/>
      <c r="EHS271" s="726"/>
      <c r="EHT271" s="726"/>
      <c r="EHU271" s="726"/>
      <c r="EHV271" s="726"/>
      <c r="EHW271" s="726"/>
      <c r="EHX271" s="726"/>
      <c r="EHY271" s="726"/>
      <c r="EHZ271" s="726"/>
      <c r="EIA271" s="726"/>
      <c r="EIB271" s="726"/>
      <c r="EIC271" s="726"/>
      <c r="EID271" s="726"/>
      <c r="EIE271" s="726"/>
      <c r="EIF271" s="726"/>
      <c r="EIG271" s="726"/>
      <c r="EIH271" s="726"/>
      <c r="EII271" s="726"/>
      <c r="EIJ271" s="726"/>
      <c r="EIK271" s="726"/>
      <c r="EIL271" s="726"/>
      <c r="EIM271" s="726"/>
      <c r="EIN271" s="726"/>
      <c r="EIO271" s="726"/>
      <c r="EIP271" s="726"/>
      <c r="EIQ271" s="726"/>
      <c r="EIR271" s="726"/>
      <c r="EIS271" s="726"/>
      <c r="EIT271" s="726"/>
      <c r="EIU271" s="726"/>
      <c r="EIV271" s="726"/>
      <c r="EIW271" s="726"/>
      <c r="EIX271" s="726"/>
      <c r="EIY271" s="726"/>
      <c r="EIZ271" s="726"/>
      <c r="EJA271" s="726"/>
      <c r="EJB271" s="726"/>
      <c r="EJC271" s="726"/>
      <c r="EJD271" s="726"/>
      <c r="EJE271" s="726"/>
      <c r="EJF271" s="726"/>
      <c r="EJG271" s="726"/>
      <c r="EJH271" s="726"/>
      <c r="EJI271" s="726"/>
      <c r="EJJ271" s="726"/>
      <c r="EJK271" s="726"/>
      <c r="EJL271" s="726"/>
      <c r="EJM271" s="726"/>
      <c r="EJN271" s="726"/>
      <c r="EJO271" s="726"/>
      <c r="EJP271" s="726"/>
      <c r="EJQ271" s="726"/>
      <c r="EJR271" s="726"/>
      <c r="EJS271" s="726"/>
      <c r="EJT271" s="726"/>
      <c r="EJU271" s="726"/>
      <c r="EJV271" s="726"/>
      <c r="EJW271" s="726"/>
      <c r="EJX271" s="726"/>
      <c r="EJY271" s="726"/>
      <c r="EJZ271" s="726"/>
      <c r="EKA271" s="726"/>
      <c r="EKB271" s="726"/>
      <c r="EKC271" s="726"/>
      <c r="EKD271" s="726"/>
      <c r="EKE271" s="726"/>
      <c r="EKF271" s="726"/>
      <c r="EKG271" s="726"/>
      <c r="EKH271" s="726"/>
      <c r="EKI271" s="726"/>
      <c r="EKJ271" s="726"/>
      <c r="EKK271" s="726"/>
      <c r="EKL271" s="726"/>
      <c r="EKM271" s="726"/>
      <c r="EKN271" s="726"/>
      <c r="EKO271" s="726"/>
      <c r="EKP271" s="726"/>
      <c r="EKQ271" s="726"/>
      <c r="EKR271" s="726"/>
      <c r="EKS271" s="726"/>
      <c r="EKT271" s="726"/>
      <c r="EKU271" s="726"/>
      <c r="EKV271" s="726"/>
      <c r="EKW271" s="726"/>
      <c r="EKX271" s="726"/>
      <c r="EKY271" s="726"/>
      <c r="EKZ271" s="726"/>
      <c r="ELA271" s="726"/>
      <c r="ELB271" s="726"/>
      <c r="ELC271" s="726"/>
      <c r="ELD271" s="726"/>
      <c r="ELE271" s="726"/>
      <c r="ELF271" s="726"/>
      <c r="ELG271" s="726"/>
      <c r="ELH271" s="726"/>
      <c r="ELI271" s="726"/>
      <c r="ELJ271" s="726"/>
      <c r="ELK271" s="726"/>
      <c r="ELL271" s="726"/>
      <c r="ELM271" s="726"/>
      <c r="ELN271" s="726"/>
      <c r="ELO271" s="726"/>
      <c r="ELP271" s="726"/>
      <c r="ELQ271" s="726"/>
      <c r="ELR271" s="726"/>
      <c r="ELS271" s="726"/>
      <c r="ELT271" s="726"/>
      <c r="ELU271" s="726"/>
      <c r="ELV271" s="726"/>
      <c r="ELW271" s="726"/>
      <c r="ELX271" s="726"/>
      <c r="ELY271" s="726"/>
      <c r="ELZ271" s="726"/>
      <c r="EMA271" s="726"/>
      <c r="EMB271" s="726"/>
      <c r="EMC271" s="726"/>
      <c r="EMD271" s="726"/>
      <c r="EME271" s="726"/>
      <c r="EMF271" s="726"/>
      <c r="EMG271" s="726"/>
      <c r="EMH271" s="726"/>
      <c r="EMI271" s="726"/>
      <c r="EMJ271" s="726"/>
      <c r="EMK271" s="726"/>
      <c r="EML271" s="726"/>
      <c r="EMM271" s="726"/>
      <c r="EMN271" s="726"/>
      <c r="EMO271" s="726"/>
      <c r="EMP271" s="726"/>
      <c r="EMQ271" s="726"/>
      <c r="EMR271" s="726"/>
      <c r="EMS271" s="726"/>
      <c r="EMT271" s="726"/>
      <c r="EMU271" s="726"/>
      <c r="EMV271" s="726"/>
      <c r="EMW271" s="726"/>
      <c r="EMX271" s="726"/>
      <c r="EMY271" s="726"/>
      <c r="EMZ271" s="726"/>
      <c r="ENA271" s="726"/>
      <c r="ENB271" s="726"/>
      <c r="ENC271" s="726"/>
      <c r="END271" s="726"/>
      <c r="ENE271" s="726"/>
      <c r="ENF271" s="726"/>
      <c r="ENG271" s="726"/>
      <c r="ENH271" s="726"/>
      <c r="ENI271" s="726"/>
      <c r="ENJ271" s="726"/>
      <c r="ENK271" s="726"/>
      <c r="ENL271" s="726"/>
      <c r="ENM271" s="726"/>
      <c r="ENN271" s="726"/>
      <c r="ENO271" s="726"/>
      <c r="ENP271" s="726"/>
      <c r="ENQ271" s="726"/>
      <c r="ENR271" s="726"/>
      <c r="ENS271" s="726"/>
      <c r="ENT271" s="726"/>
      <c r="ENU271" s="726"/>
      <c r="ENV271" s="726"/>
      <c r="ENW271" s="726"/>
      <c r="ENX271" s="726"/>
      <c r="ENY271" s="726"/>
      <c r="ENZ271" s="726"/>
      <c r="EOA271" s="726"/>
      <c r="EOB271" s="726"/>
      <c r="EOC271" s="726"/>
      <c r="EOD271" s="726"/>
      <c r="EOE271" s="726"/>
      <c r="EOF271" s="726"/>
      <c r="EOG271" s="726"/>
      <c r="EOH271" s="726"/>
      <c r="EOI271" s="726"/>
      <c r="EOJ271" s="726"/>
      <c r="EOK271" s="726"/>
      <c r="EOL271" s="726"/>
      <c r="EOM271" s="726"/>
      <c r="EON271" s="726"/>
      <c r="EOO271" s="726"/>
      <c r="EOP271" s="726"/>
      <c r="EOQ271" s="726"/>
      <c r="EOR271" s="726"/>
      <c r="EOS271" s="726"/>
      <c r="EOT271" s="726"/>
      <c r="EOU271" s="726"/>
      <c r="EOV271" s="726"/>
      <c r="EOW271" s="726"/>
      <c r="EOX271" s="726"/>
      <c r="EOY271" s="726"/>
      <c r="EOZ271" s="726"/>
      <c r="EPA271" s="726"/>
      <c r="EPB271" s="726"/>
      <c r="EPC271" s="726"/>
      <c r="EPD271" s="726"/>
      <c r="EPE271" s="726"/>
      <c r="EPF271" s="726"/>
      <c r="EPG271" s="726"/>
      <c r="EPH271" s="726"/>
      <c r="EPI271" s="726"/>
      <c r="EPJ271" s="726"/>
      <c r="EPK271" s="726"/>
      <c r="EPL271" s="726"/>
      <c r="EPM271" s="726"/>
      <c r="EPN271" s="726"/>
      <c r="EPO271" s="726"/>
      <c r="EPP271" s="726"/>
      <c r="EPQ271" s="726"/>
      <c r="EPR271" s="726"/>
      <c r="EPS271" s="726"/>
      <c r="EPT271" s="726"/>
      <c r="EPU271" s="726"/>
      <c r="EPV271" s="726"/>
      <c r="EPW271" s="726"/>
      <c r="EPX271" s="726"/>
      <c r="EPY271" s="726"/>
      <c r="EPZ271" s="726"/>
      <c r="EQA271" s="726"/>
      <c r="EQB271" s="726"/>
      <c r="EQC271" s="726"/>
      <c r="EQD271" s="726"/>
      <c r="EQE271" s="726"/>
      <c r="EQF271" s="726"/>
      <c r="EQG271" s="726"/>
      <c r="EQH271" s="726"/>
      <c r="EQI271" s="726"/>
      <c r="EQJ271" s="726"/>
      <c r="EQK271" s="726"/>
      <c r="EQL271" s="726"/>
      <c r="EQM271" s="726"/>
      <c r="EQN271" s="726"/>
      <c r="EQO271" s="726"/>
      <c r="EQP271" s="726"/>
      <c r="EQQ271" s="726"/>
      <c r="EQR271" s="726"/>
      <c r="EQS271" s="726"/>
      <c r="EQT271" s="726"/>
      <c r="EQU271" s="726"/>
      <c r="EQV271" s="726"/>
      <c r="EQW271" s="726"/>
      <c r="EQX271" s="726"/>
      <c r="EQY271" s="726"/>
      <c r="EQZ271" s="726"/>
      <c r="ERA271" s="726"/>
      <c r="ERB271" s="726"/>
      <c r="ERC271" s="726"/>
      <c r="ERD271" s="726"/>
      <c r="ERE271" s="726"/>
      <c r="ERF271" s="726"/>
      <c r="ERG271" s="726"/>
      <c r="ERH271" s="726"/>
      <c r="ERI271" s="726"/>
      <c r="ERJ271" s="726"/>
      <c r="ERK271" s="726"/>
      <c r="ERL271" s="726"/>
      <c r="ERM271" s="726"/>
      <c r="ERN271" s="726"/>
      <c r="ERO271" s="726"/>
      <c r="ERP271" s="726"/>
      <c r="ERQ271" s="726"/>
      <c r="ERR271" s="726"/>
      <c r="ERS271" s="726"/>
      <c r="ERT271" s="726"/>
      <c r="ERU271" s="726"/>
      <c r="ERV271" s="726"/>
      <c r="ERW271" s="726"/>
      <c r="ERX271" s="726"/>
      <c r="ERY271" s="726"/>
      <c r="ERZ271" s="726"/>
      <c r="ESA271" s="726"/>
      <c r="ESB271" s="726"/>
      <c r="ESC271" s="726"/>
      <c r="ESD271" s="726"/>
      <c r="ESE271" s="726"/>
      <c r="ESF271" s="726"/>
      <c r="ESG271" s="726"/>
      <c r="ESH271" s="726"/>
      <c r="ESI271" s="726"/>
      <c r="ESJ271" s="726"/>
      <c r="ESK271" s="726"/>
      <c r="ESL271" s="726"/>
      <c r="ESM271" s="726"/>
      <c r="ESN271" s="726"/>
      <c r="ESO271" s="726"/>
      <c r="ESP271" s="726"/>
      <c r="ESQ271" s="726"/>
      <c r="ESR271" s="726"/>
      <c r="ESS271" s="726"/>
      <c r="EST271" s="726"/>
      <c r="ESU271" s="726"/>
      <c r="ESV271" s="726"/>
      <c r="ESW271" s="726"/>
      <c r="ESX271" s="726"/>
      <c r="ESY271" s="726"/>
      <c r="ESZ271" s="726"/>
      <c r="ETA271" s="726"/>
      <c r="ETB271" s="726"/>
      <c r="ETC271" s="726"/>
      <c r="ETD271" s="726"/>
      <c r="ETE271" s="726"/>
      <c r="ETF271" s="726"/>
      <c r="ETG271" s="726"/>
      <c r="ETH271" s="726"/>
      <c r="ETI271" s="726"/>
      <c r="ETJ271" s="726"/>
      <c r="ETK271" s="726"/>
      <c r="ETL271" s="726"/>
      <c r="ETM271" s="726"/>
      <c r="ETN271" s="726"/>
      <c r="ETO271" s="726"/>
      <c r="ETP271" s="726"/>
      <c r="ETQ271" s="726"/>
      <c r="ETR271" s="726"/>
      <c r="ETS271" s="726"/>
      <c r="ETT271" s="726"/>
      <c r="ETU271" s="726"/>
      <c r="ETV271" s="726"/>
      <c r="ETW271" s="726"/>
      <c r="ETX271" s="726"/>
      <c r="ETY271" s="726"/>
      <c r="ETZ271" s="726"/>
      <c r="EUA271" s="726"/>
      <c r="EUB271" s="726"/>
      <c r="EUC271" s="726"/>
      <c r="EUD271" s="726"/>
      <c r="EUE271" s="726"/>
      <c r="EUF271" s="726"/>
      <c r="EUG271" s="726"/>
      <c r="EUH271" s="726"/>
      <c r="EUI271" s="726"/>
      <c r="EUJ271" s="726"/>
      <c r="EUK271" s="726"/>
      <c r="EUL271" s="726"/>
      <c r="EUM271" s="726"/>
      <c r="EUN271" s="726"/>
      <c r="EUO271" s="726"/>
      <c r="EUP271" s="726"/>
      <c r="EUQ271" s="726"/>
      <c r="EUR271" s="726"/>
      <c r="EUS271" s="726"/>
      <c r="EUT271" s="726"/>
      <c r="EUU271" s="726"/>
      <c r="EUV271" s="726"/>
      <c r="EUW271" s="726"/>
      <c r="EUX271" s="726"/>
      <c r="EUY271" s="726"/>
      <c r="EUZ271" s="726"/>
      <c r="EVA271" s="726"/>
      <c r="EVB271" s="726"/>
      <c r="EVC271" s="726"/>
      <c r="EVD271" s="726"/>
      <c r="EVE271" s="726"/>
      <c r="EVF271" s="726"/>
      <c r="EVG271" s="726"/>
      <c r="EVH271" s="726"/>
      <c r="EVI271" s="726"/>
      <c r="EVJ271" s="726"/>
      <c r="EVK271" s="726"/>
      <c r="EVL271" s="726"/>
      <c r="EVM271" s="726"/>
      <c r="EVN271" s="726"/>
      <c r="EVO271" s="726"/>
      <c r="EVP271" s="726"/>
      <c r="EVQ271" s="726"/>
      <c r="EVR271" s="726"/>
      <c r="EVS271" s="726"/>
      <c r="EVT271" s="726"/>
      <c r="EVU271" s="726"/>
      <c r="EVV271" s="726"/>
      <c r="EVW271" s="726"/>
      <c r="EVX271" s="726"/>
      <c r="EVY271" s="726"/>
      <c r="EVZ271" s="726"/>
      <c r="EWA271" s="726"/>
      <c r="EWB271" s="726"/>
      <c r="EWC271" s="726"/>
      <c r="EWD271" s="726"/>
      <c r="EWE271" s="726"/>
      <c r="EWF271" s="726"/>
      <c r="EWG271" s="726"/>
      <c r="EWH271" s="726"/>
      <c r="EWI271" s="726"/>
      <c r="EWJ271" s="726"/>
      <c r="EWK271" s="726"/>
      <c r="EWL271" s="726"/>
      <c r="EWM271" s="726"/>
      <c r="EWN271" s="726"/>
      <c r="EWO271" s="726"/>
      <c r="EWP271" s="726"/>
      <c r="EWQ271" s="726"/>
      <c r="EWR271" s="726"/>
      <c r="EWS271" s="726"/>
      <c r="EWT271" s="726"/>
      <c r="EWU271" s="726"/>
      <c r="EWV271" s="726"/>
      <c r="EWW271" s="726"/>
      <c r="EWX271" s="726"/>
      <c r="EWY271" s="726"/>
      <c r="EWZ271" s="726"/>
      <c r="EXA271" s="726"/>
      <c r="EXB271" s="726"/>
      <c r="EXC271" s="726"/>
      <c r="EXD271" s="726"/>
      <c r="EXE271" s="726"/>
      <c r="EXF271" s="726"/>
      <c r="EXG271" s="726"/>
      <c r="EXH271" s="726"/>
      <c r="EXI271" s="726"/>
      <c r="EXJ271" s="726"/>
      <c r="EXK271" s="726"/>
      <c r="EXL271" s="726"/>
      <c r="EXM271" s="726"/>
      <c r="EXN271" s="726"/>
      <c r="EXO271" s="726"/>
      <c r="EXP271" s="726"/>
      <c r="EXQ271" s="726"/>
      <c r="EXR271" s="726"/>
      <c r="EXS271" s="726"/>
      <c r="EXT271" s="726"/>
      <c r="EXU271" s="726"/>
      <c r="EXV271" s="726"/>
      <c r="EXW271" s="726"/>
      <c r="EXX271" s="726"/>
      <c r="EXY271" s="726"/>
      <c r="EXZ271" s="726"/>
      <c r="EYA271" s="726"/>
      <c r="EYB271" s="726"/>
      <c r="EYC271" s="726"/>
      <c r="EYD271" s="726"/>
      <c r="EYE271" s="726"/>
      <c r="EYF271" s="726"/>
      <c r="EYG271" s="726"/>
      <c r="EYH271" s="726"/>
      <c r="EYI271" s="726"/>
      <c r="EYJ271" s="726"/>
      <c r="EYK271" s="726"/>
      <c r="EYL271" s="726"/>
      <c r="EYM271" s="726"/>
      <c r="EYN271" s="726"/>
      <c r="EYO271" s="726"/>
      <c r="EYP271" s="726"/>
      <c r="EYQ271" s="726"/>
      <c r="EYR271" s="726"/>
      <c r="EYS271" s="726"/>
      <c r="EYT271" s="726"/>
      <c r="EYU271" s="726"/>
      <c r="EYV271" s="726"/>
      <c r="EYW271" s="726"/>
      <c r="EYX271" s="726"/>
      <c r="EYY271" s="726"/>
      <c r="EYZ271" s="726"/>
      <c r="EZA271" s="726"/>
      <c r="EZB271" s="726"/>
      <c r="EZC271" s="726"/>
      <c r="EZD271" s="726"/>
      <c r="EZE271" s="726"/>
      <c r="EZF271" s="726"/>
      <c r="EZG271" s="726"/>
      <c r="EZH271" s="726"/>
      <c r="EZI271" s="726"/>
      <c r="EZJ271" s="726"/>
      <c r="EZK271" s="726"/>
      <c r="EZL271" s="726"/>
      <c r="EZM271" s="726"/>
      <c r="EZN271" s="726"/>
      <c r="EZO271" s="726"/>
      <c r="EZP271" s="726"/>
      <c r="EZQ271" s="726"/>
      <c r="EZR271" s="726"/>
      <c r="EZS271" s="726"/>
      <c r="EZT271" s="726"/>
      <c r="EZU271" s="726"/>
      <c r="EZV271" s="726"/>
      <c r="EZW271" s="726"/>
      <c r="EZX271" s="726"/>
      <c r="EZY271" s="726"/>
      <c r="EZZ271" s="726"/>
      <c r="FAA271" s="726"/>
      <c r="FAB271" s="726"/>
      <c r="FAC271" s="726"/>
      <c r="FAD271" s="726"/>
      <c r="FAE271" s="726"/>
      <c r="FAF271" s="726"/>
      <c r="FAG271" s="726"/>
      <c r="FAH271" s="726"/>
      <c r="FAI271" s="726"/>
      <c r="FAJ271" s="726"/>
      <c r="FAK271" s="726"/>
      <c r="FAL271" s="726"/>
      <c r="FAM271" s="726"/>
      <c r="FAN271" s="726"/>
      <c r="FAO271" s="726"/>
      <c r="FAP271" s="726"/>
      <c r="FAQ271" s="726"/>
      <c r="FAR271" s="726"/>
      <c r="FAS271" s="726"/>
      <c r="FAT271" s="726"/>
      <c r="FAU271" s="726"/>
      <c r="FAV271" s="726"/>
      <c r="FAW271" s="726"/>
      <c r="FAX271" s="726"/>
      <c r="FAY271" s="726"/>
      <c r="FAZ271" s="726"/>
      <c r="FBA271" s="726"/>
      <c r="FBB271" s="726"/>
      <c r="FBC271" s="726"/>
      <c r="FBD271" s="726"/>
      <c r="FBE271" s="726"/>
      <c r="FBF271" s="726"/>
      <c r="FBG271" s="726"/>
      <c r="FBH271" s="726"/>
      <c r="FBI271" s="726"/>
      <c r="FBJ271" s="726"/>
      <c r="FBK271" s="726"/>
      <c r="FBL271" s="726"/>
      <c r="FBM271" s="726"/>
      <c r="FBN271" s="726"/>
      <c r="FBO271" s="726"/>
      <c r="FBP271" s="726"/>
      <c r="FBQ271" s="726"/>
      <c r="FBR271" s="726"/>
      <c r="FBS271" s="726"/>
      <c r="FBT271" s="726"/>
      <c r="FBU271" s="726"/>
      <c r="FBV271" s="726"/>
      <c r="FBW271" s="726"/>
      <c r="FBX271" s="726"/>
      <c r="FBY271" s="726"/>
      <c r="FBZ271" s="726"/>
      <c r="FCA271" s="726"/>
      <c r="FCB271" s="726"/>
      <c r="FCC271" s="726"/>
      <c r="FCD271" s="726"/>
      <c r="FCE271" s="726"/>
      <c r="FCF271" s="726"/>
      <c r="FCG271" s="726"/>
      <c r="FCH271" s="726"/>
      <c r="FCI271" s="726"/>
      <c r="FCJ271" s="726"/>
      <c r="FCK271" s="726"/>
      <c r="FCL271" s="726"/>
      <c r="FCM271" s="726"/>
      <c r="FCN271" s="726"/>
      <c r="FCO271" s="726"/>
      <c r="FCP271" s="726"/>
      <c r="FCQ271" s="726"/>
      <c r="FCR271" s="726"/>
      <c r="FCS271" s="726"/>
      <c r="FCT271" s="726"/>
      <c r="FCU271" s="726"/>
      <c r="FCV271" s="726"/>
      <c r="FCW271" s="726"/>
      <c r="FCX271" s="726"/>
      <c r="FCY271" s="726"/>
      <c r="FCZ271" s="726"/>
      <c r="FDA271" s="726"/>
      <c r="FDB271" s="726"/>
      <c r="FDC271" s="726"/>
      <c r="FDD271" s="726"/>
      <c r="FDE271" s="726"/>
      <c r="FDF271" s="726"/>
      <c r="FDG271" s="726"/>
      <c r="FDH271" s="726"/>
      <c r="FDI271" s="726"/>
      <c r="FDJ271" s="726"/>
      <c r="FDK271" s="726"/>
      <c r="FDL271" s="726"/>
      <c r="FDM271" s="726"/>
      <c r="FDN271" s="726"/>
      <c r="FDO271" s="726"/>
      <c r="FDP271" s="726"/>
      <c r="FDQ271" s="726"/>
      <c r="FDR271" s="726"/>
      <c r="FDS271" s="726"/>
      <c r="FDT271" s="726"/>
      <c r="FDU271" s="726"/>
      <c r="FDV271" s="726"/>
      <c r="FDW271" s="726"/>
      <c r="FDX271" s="726"/>
      <c r="FDY271" s="726"/>
      <c r="FDZ271" s="726"/>
      <c r="FEA271" s="726"/>
      <c r="FEB271" s="726"/>
      <c r="FEC271" s="726"/>
      <c r="FED271" s="726"/>
      <c r="FEE271" s="726"/>
      <c r="FEF271" s="726"/>
      <c r="FEG271" s="726"/>
      <c r="FEH271" s="726"/>
      <c r="FEI271" s="726"/>
      <c r="FEJ271" s="726"/>
      <c r="FEK271" s="726"/>
      <c r="FEL271" s="726"/>
      <c r="FEM271" s="726"/>
      <c r="FEN271" s="726"/>
      <c r="FEO271" s="726"/>
      <c r="FEP271" s="726"/>
      <c r="FEQ271" s="726"/>
      <c r="FER271" s="726"/>
      <c r="FES271" s="726"/>
      <c r="FET271" s="726"/>
      <c r="FEU271" s="726"/>
      <c r="FEV271" s="726"/>
      <c r="FEW271" s="726"/>
      <c r="FEX271" s="726"/>
      <c r="FEY271" s="726"/>
      <c r="FEZ271" s="726"/>
      <c r="FFA271" s="726"/>
      <c r="FFB271" s="726"/>
      <c r="FFC271" s="726"/>
      <c r="FFD271" s="726"/>
      <c r="FFE271" s="726"/>
      <c r="FFF271" s="726"/>
      <c r="FFG271" s="726"/>
      <c r="FFH271" s="726"/>
      <c r="FFI271" s="726"/>
      <c r="FFJ271" s="726"/>
      <c r="FFK271" s="726"/>
      <c r="FFL271" s="726"/>
      <c r="FFM271" s="726"/>
      <c r="FFN271" s="726"/>
      <c r="FFO271" s="726"/>
      <c r="FFP271" s="726"/>
      <c r="FFQ271" s="726"/>
      <c r="FFR271" s="726"/>
      <c r="FFS271" s="726"/>
      <c r="FFT271" s="726"/>
      <c r="FFU271" s="726"/>
      <c r="FFV271" s="726"/>
      <c r="FFW271" s="726"/>
      <c r="FFX271" s="726"/>
      <c r="FFY271" s="726"/>
      <c r="FFZ271" s="726"/>
      <c r="FGA271" s="726"/>
      <c r="FGB271" s="726"/>
      <c r="FGC271" s="726"/>
      <c r="FGD271" s="726"/>
      <c r="FGE271" s="726"/>
      <c r="FGF271" s="726"/>
      <c r="FGG271" s="726"/>
      <c r="FGH271" s="726"/>
      <c r="FGI271" s="726"/>
      <c r="FGJ271" s="726"/>
      <c r="FGK271" s="726"/>
      <c r="FGL271" s="726"/>
      <c r="FGM271" s="726"/>
      <c r="FGN271" s="726"/>
      <c r="FGO271" s="726"/>
      <c r="FGP271" s="726"/>
      <c r="FGQ271" s="726"/>
      <c r="FGR271" s="726"/>
      <c r="FGS271" s="726"/>
      <c r="FGT271" s="726"/>
      <c r="FGU271" s="726"/>
      <c r="FGV271" s="726"/>
      <c r="FGW271" s="726"/>
      <c r="FGX271" s="726"/>
      <c r="FGY271" s="726"/>
      <c r="FGZ271" s="726"/>
      <c r="FHA271" s="726"/>
      <c r="FHB271" s="726"/>
      <c r="FHC271" s="726"/>
      <c r="FHD271" s="726"/>
      <c r="FHE271" s="726"/>
      <c r="FHF271" s="726"/>
      <c r="FHG271" s="726"/>
      <c r="FHH271" s="726"/>
      <c r="FHI271" s="726"/>
      <c r="FHJ271" s="726"/>
      <c r="FHK271" s="726"/>
      <c r="FHL271" s="726"/>
      <c r="FHM271" s="726"/>
      <c r="FHN271" s="726"/>
      <c r="FHO271" s="726"/>
      <c r="FHP271" s="726"/>
      <c r="FHQ271" s="726"/>
      <c r="FHR271" s="726"/>
      <c r="FHS271" s="726"/>
      <c r="FHT271" s="726"/>
      <c r="FHU271" s="726"/>
      <c r="FHV271" s="726"/>
      <c r="FHW271" s="726"/>
      <c r="FHX271" s="726"/>
      <c r="FHY271" s="726"/>
      <c r="FHZ271" s="726"/>
      <c r="FIA271" s="726"/>
      <c r="FIB271" s="726"/>
      <c r="FIC271" s="726"/>
      <c r="FID271" s="726"/>
      <c r="FIE271" s="726"/>
      <c r="FIF271" s="726"/>
      <c r="FIG271" s="726"/>
      <c r="FIH271" s="726"/>
      <c r="FII271" s="726"/>
      <c r="FIJ271" s="726"/>
      <c r="FIK271" s="726"/>
      <c r="FIL271" s="726"/>
      <c r="FIM271" s="726"/>
      <c r="FIN271" s="726"/>
      <c r="FIO271" s="726"/>
      <c r="FIP271" s="726"/>
      <c r="FIQ271" s="726"/>
      <c r="FIR271" s="726"/>
      <c r="FIS271" s="726"/>
      <c r="FIT271" s="726"/>
      <c r="FIU271" s="726"/>
      <c r="FIV271" s="726"/>
      <c r="FIW271" s="726"/>
      <c r="FIX271" s="726"/>
      <c r="FIY271" s="726"/>
      <c r="FIZ271" s="726"/>
      <c r="FJA271" s="726"/>
      <c r="FJB271" s="726"/>
      <c r="FJC271" s="726"/>
      <c r="FJD271" s="726"/>
      <c r="FJE271" s="726"/>
      <c r="FJF271" s="726"/>
      <c r="FJG271" s="726"/>
      <c r="FJH271" s="726"/>
      <c r="FJI271" s="726"/>
      <c r="FJJ271" s="726"/>
      <c r="FJK271" s="726"/>
      <c r="FJL271" s="726"/>
      <c r="FJM271" s="726"/>
      <c r="FJN271" s="726"/>
      <c r="FJO271" s="726"/>
      <c r="FJP271" s="726"/>
      <c r="FJQ271" s="726"/>
      <c r="FJR271" s="726"/>
      <c r="FJS271" s="726"/>
      <c r="FJT271" s="726"/>
      <c r="FJU271" s="726"/>
      <c r="FJV271" s="726"/>
      <c r="FJW271" s="726"/>
      <c r="FJX271" s="726"/>
      <c r="FJY271" s="726"/>
      <c r="FJZ271" s="726"/>
      <c r="FKA271" s="726"/>
      <c r="FKB271" s="726"/>
      <c r="FKC271" s="726"/>
      <c r="FKD271" s="726"/>
      <c r="FKE271" s="726"/>
      <c r="FKF271" s="726"/>
      <c r="FKG271" s="726"/>
      <c r="FKH271" s="726"/>
      <c r="FKI271" s="726"/>
      <c r="FKJ271" s="726"/>
      <c r="FKK271" s="726"/>
      <c r="FKL271" s="726"/>
      <c r="FKM271" s="726"/>
      <c r="FKN271" s="726"/>
      <c r="FKO271" s="726"/>
      <c r="FKP271" s="726"/>
      <c r="FKQ271" s="726"/>
      <c r="FKR271" s="726"/>
      <c r="FKS271" s="726"/>
      <c r="FKT271" s="726"/>
      <c r="FKU271" s="726"/>
      <c r="FKV271" s="726"/>
      <c r="FKW271" s="726"/>
      <c r="FKX271" s="726"/>
      <c r="FKY271" s="726"/>
      <c r="FKZ271" s="726"/>
      <c r="FLA271" s="726"/>
      <c r="FLB271" s="726"/>
      <c r="FLC271" s="726"/>
      <c r="FLD271" s="726"/>
      <c r="FLE271" s="726"/>
      <c r="FLF271" s="726"/>
      <c r="FLG271" s="726"/>
      <c r="FLH271" s="726"/>
      <c r="FLI271" s="726"/>
      <c r="FLJ271" s="726"/>
      <c r="FLK271" s="726"/>
      <c r="FLL271" s="726"/>
      <c r="FLM271" s="726"/>
      <c r="FLN271" s="726"/>
      <c r="FLO271" s="726"/>
      <c r="FLP271" s="726"/>
      <c r="FLQ271" s="726"/>
      <c r="FLR271" s="726"/>
      <c r="FLS271" s="726"/>
      <c r="FLT271" s="726"/>
      <c r="FLU271" s="726"/>
      <c r="FLV271" s="726"/>
      <c r="FLW271" s="726"/>
      <c r="FLX271" s="726"/>
      <c r="FLY271" s="726"/>
      <c r="FLZ271" s="726"/>
      <c r="FMA271" s="726"/>
      <c r="FMB271" s="726"/>
      <c r="FMC271" s="726"/>
      <c r="FMD271" s="726"/>
      <c r="FME271" s="726"/>
      <c r="FMF271" s="726"/>
      <c r="FMG271" s="726"/>
      <c r="FMH271" s="726"/>
      <c r="FMI271" s="726"/>
      <c r="FMJ271" s="726"/>
      <c r="FMK271" s="726"/>
      <c r="FML271" s="726"/>
      <c r="FMM271" s="726"/>
      <c r="FMN271" s="726"/>
      <c r="FMO271" s="726"/>
      <c r="FMP271" s="726"/>
      <c r="FMQ271" s="726"/>
      <c r="FMR271" s="726"/>
      <c r="FMS271" s="726"/>
      <c r="FMT271" s="726"/>
      <c r="FMU271" s="726"/>
      <c r="FMV271" s="726"/>
      <c r="FMW271" s="726"/>
      <c r="FMX271" s="726"/>
      <c r="FMY271" s="726"/>
      <c r="FMZ271" s="726"/>
      <c r="FNA271" s="726"/>
      <c r="FNB271" s="726"/>
      <c r="FNC271" s="726"/>
      <c r="FND271" s="726"/>
      <c r="FNE271" s="726"/>
      <c r="FNF271" s="726"/>
      <c r="FNG271" s="726"/>
      <c r="FNH271" s="726"/>
      <c r="FNI271" s="726"/>
      <c r="FNJ271" s="726"/>
      <c r="FNK271" s="726"/>
      <c r="FNL271" s="726"/>
      <c r="FNM271" s="726"/>
      <c r="FNN271" s="726"/>
      <c r="FNO271" s="726"/>
      <c r="FNP271" s="726"/>
      <c r="FNQ271" s="726"/>
      <c r="FNR271" s="726"/>
      <c r="FNS271" s="726"/>
      <c r="FNT271" s="726"/>
      <c r="FNU271" s="726"/>
      <c r="FNV271" s="726"/>
      <c r="FNW271" s="726"/>
      <c r="FNX271" s="726"/>
      <c r="FNY271" s="726"/>
      <c r="FNZ271" s="726"/>
      <c r="FOA271" s="726"/>
      <c r="FOB271" s="726"/>
      <c r="FOC271" s="726"/>
      <c r="FOD271" s="726"/>
      <c r="FOE271" s="726"/>
      <c r="FOF271" s="726"/>
      <c r="FOG271" s="726"/>
      <c r="FOH271" s="726"/>
      <c r="FOI271" s="726"/>
      <c r="FOJ271" s="726"/>
      <c r="FOK271" s="726"/>
      <c r="FOL271" s="726"/>
      <c r="FOM271" s="726"/>
      <c r="FON271" s="726"/>
      <c r="FOO271" s="726"/>
      <c r="FOP271" s="726"/>
      <c r="FOQ271" s="726"/>
      <c r="FOR271" s="726"/>
      <c r="FOS271" s="726"/>
      <c r="FOT271" s="726"/>
      <c r="FOU271" s="726"/>
      <c r="FOV271" s="726"/>
      <c r="FOW271" s="726"/>
      <c r="FOX271" s="726"/>
      <c r="FOY271" s="726"/>
      <c r="FOZ271" s="726"/>
      <c r="FPA271" s="726"/>
      <c r="FPB271" s="726"/>
      <c r="FPC271" s="726"/>
      <c r="FPD271" s="726"/>
      <c r="FPE271" s="726"/>
      <c r="FPF271" s="726"/>
      <c r="FPG271" s="726"/>
      <c r="FPH271" s="726"/>
      <c r="FPI271" s="726"/>
      <c r="FPJ271" s="726"/>
      <c r="FPK271" s="726"/>
      <c r="FPL271" s="726"/>
      <c r="FPM271" s="726"/>
      <c r="FPN271" s="726"/>
      <c r="FPO271" s="726"/>
      <c r="FPP271" s="726"/>
      <c r="FPQ271" s="726"/>
      <c r="FPR271" s="726"/>
      <c r="FPS271" s="726"/>
      <c r="FPT271" s="726"/>
      <c r="FPU271" s="726"/>
      <c r="FPV271" s="726"/>
      <c r="FPW271" s="726"/>
      <c r="FPX271" s="726"/>
      <c r="FPY271" s="726"/>
      <c r="FPZ271" s="726"/>
      <c r="FQA271" s="726"/>
      <c r="FQB271" s="726"/>
      <c r="FQC271" s="726"/>
      <c r="FQD271" s="726"/>
      <c r="FQE271" s="726"/>
      <c r="FQF271" s="726"/>
      <c r="FQG271" s="726"/>
      <c r="FQH271" s="726"/>
      <c r="FQI271" s="726"/>
      <c r="FQJ271" s="726"/>
      <c r="FQK271" s="726"/>
      <c r="FQL271" s="726"/>
      <c r="FQM271" s="726"/>
      <c r="FQN271" s="726"/>
      <c r="FQO271" s="726"/>
      <c r="FQP271" s="726"/>
      <c r="FQQ271" s="726"/>
      <c r="FQR271" s="726"/>
      <c r="FQS271" s="726"/>
      <c r="FQT271" s="726"/>
      <c r="FQU271" s="726"/>
      <c r="FQV271" s="726"/>
      <c r="FQW271" s="726"/>
      <c r="FQX271" s="726"/>
      <c r="FQY271" s="726"/>
      <c r="FQZ271" s="726"/>
      <c r="FRA271" s="726"/>
      <c r="FRB271" s="726"/>
      <c r="FRC271" s="726"/>
      <c r="FRD271" s="726"/>
      <c r="FRE271" s="726"/>
      <c r="FRF271" s="726"/>
      <c r="FRG271" s="726"/>
      <c r="FRH271" s="726"/>
      <c r="FRI271" s="726"/>
      <c r="FRJ271" s="726"/>
      <c r="FRK271" s="726"/>
      <c r="FRL271" s="726"/>
      <c r="FRM271" s="726"/>
      <c r="FRN271" s="726"/>
      <c r="FRO271" s="726"/>
      <c r="FRP271" s="726"/>
      <c r="FRQ271" s="726"/>
      <c r="FRR271" s="726"/>
      <c r="FRS271" s="726"/>
      <c r="FRT271" s="726"/>
      <c r="FRU271" s="726"/>
      <c r="FRV271" s="726"/>
      <c r="FRW271" s="726"/>
      <c r="FRX271" s="726"/>
      <c r="FRY271" s="726"/>
      <c r="FRZ271" s="726"/>
      <c r="FSA271" s="726"/>
      <c r="FSB271" s="726"/>
      <c r="FSC271" s="726"/>
      <c r="FSD271" s="726"/>
      <c r="FSE271" s="726"/>
      <c r="FSF271" s="726"/>
      <c r="FSG271" s="726"/>
      <c r="FSH271" s="726"/>
      <c r="FSI271" s="726"/>
      <c r="FSJ271" s="726"/>
      <c r="FSK271" s="726"/>
      <c r="FSL271" s="726"/>
      <c r="FSM271" s="726"/>
      <c r="FSN271" s="726"/>
      <c r="FSO271" s="726"/>
      <c r="FSP271" s="726"/>
      <c r="FSQ271" s="726"/>
      <c r="FSR271" s="726"/>
      <c r="FSS271" s="726"/>
      <c r="FST271" s="726"/>
      <c r="FSU271" s="726"/>
      <c r="FSV271" s="726"/>
      <c r="FSW271" s="726"/>
      <c r="FSX271" s="726"/>
      <c r="FSY271" s="726"/>
      <c r="FSZ271" s="726"/>
      <c r="FTA271" s="726"/>
      <c r="FTB271" s="726"/>
      <c r="FTC271" s="726"/>
      <c r="FTD271" s="726"/>
      <c r="FTE271" s="726"/>
      <c r="FTF271" s="726"/>
      <c r="FTG271" s="726"/>
      <c r="FTH271" s="726"/>
      <c r="FTI271" s="726"/>
      <c r="FTJ271" s="726"/>
      <c r="FTK271" s="726"/>
      <c r="FTL271" s="726"/>
      <c r="FTM271" s="726"/>
      <c r="FTN271" s="726"/>
      <c r="FTO271" s="726"/>
      <c r="FTP271" s="726"/>
      <c r="FTQ271" s="726"/>
      <c r="FTR271" s="726"/>
      <c r="FTS271" s="726"/>
      <c r="FTT271" s="726"/>
      <c r="FTU271" s="726"/>
      <c r="FTV271" s="726"/>
      <c r="FTW271" s="726"/>
      <c r="FTX271" s="726"/>
      <c r="FTY271" s="726"/>
      <c r="FTZ271" s="726"/>
      <c r="FUA271" s="726"/>
      <c r="FUB271" s="726"/>
      <c r="FUC271" s="726"/>
      <c r="FUD271" s="726"/>
      <c r="FUE271" s="726"/>
      <c r="FUF271" s="726"/>
      <c r="FUG271" s="726"/>
      <c r="FUH271" s="726"/>
      <c r="FUI271" s="726"/>
      <c r="FUJ271" s="726"/>
      <c r="FUK271" s="726"/>
      <c r="FUL271" s="726"/>
      <c r="FUM271" s="726"/>
      <c r="FUN271" s="726"/>
      <c r="FUO271" s="726"/>
      <c r="FUP271" s="726"/>
      <c r="FUQ271" s="726"/>
      <c r="FUR271" s="726"/>
      <c r="FUS271" s="726"/>
      <c r="FUT271" s="726"/>
      <c r="FUU271" s="726"/>
      <c r="FUV271" s="726"/>
      <c r="FUW271" s="726"/>
      <c r="FUX271" s="726"/>
      <c r="FUY271" s="726"/>
      <c r="FUZ271" s="726"/>
      <c r="FVA271" s="726"/>
      <c r="FVB271" s="726"/>
      <c r="FVC271" s="726"/>
      <c r="FVD271" s="726"/>
      <c r="FVE271" s="726"/>
      <c r="FVF271" s="726"/>
      <c r="FVG271" s="726"/>
      <c r="FVH271" s="726"/>
      <c r="FVI271" s="726"/>
      <c r="FVJ271" s="726"/>
      <c r="FVK271" s="726"/>
      <c r="FVL271" s="726"/>
      <c r="FVM271" s="726"/>
      <c r="FVN271" s="726"/>
      <c r="FVO271" s="726"/>
      <c r="FVP271" s="726"/>
      <c r="FVQ271" s="726"/>
      <c r="FVR271" s="726"/>
      <c r="FVS271" s="726"/>
      <c r="FVT271" s="726"/>
      <c r="FVU271" s="726"/>
      <c r="FVV271" s="726"/>
      <c r="FVW271" s="726"/>
      <c r="FVX271" s="726"/>
      <c r="FVY271" s="726"/>
      <c r="FVZ271" s="726"/>
      <c r="FWA271" s="726"/>
      <c r="FWB271" s="726"/>
      <c r="FWC271" s="726"/>
      <c r="FWD271" s="726"/>
      <c r="FWE271" s="726"/>
      <c r="FWF271" s="726"/>
      <c r="FWG271" s="726"/>
      <c r="FWH271" s="726"/>
      <c r="FWI271" s="726"/>
      <c r="FWJ271" s="726"/>
      <c r="FWK271" s="726"/>
      <c r="FWL271" s="726"/>
      <c r="FWM271" s="726"/>
      <c r="FWN271" s="726"/>
      <c r="FWO271" s="726"/>
      <c r="FWP271" s="726"/>
      <c r="FWQ271" s="726"/>
      <c r="FWR271" s="726"/>
      <c r="FWS271" s="726"/>
      <c r="FWT271" s="726"/>
      <c r="FWU271" s="726"/>
      <c r="FWV271" s="726"/>
      <c r="FWW271" s="726"/>
      <c r="FWX271" s="726"/>
      <c r="FWY271" s="726"/>
      <c r="FWZ271" s="726"/>
      <c r="FXA271" s="726"/>
      <c r="FXB271" s="726"/>
      <c r="FXC271" s="726"/>
      <c r="FXD271" s="726"/>
      <c r="FXE271" s="726"/>
      <c r="FXF271" s="726"/>
      <c r="FXG271" s="726"/>
      <c r="FXH271" s="726"/>
      <c r="FXI271" s="726"/>
      <c r="FXJ271" s="726"/>
      <c r="FXK271" s="726"/>
      <c r="FXL271" s="726"/>
      <c r="FXM271" s="726"/>
      <c r="FXN271" s="726"/>
      <c r="FXO271" s="726"/>
      <c r="FXP271" s="726"/>
      <c r="FXQ271" s="726"/>
      <c r="FXR271" s="726"/>
      <c r="FXS271" s="726"/>
      <c r="FXT271" s="726"/>
      <c r="FXU271" s="726"/>
      <c r="FXV271" s="726"/>
      <c r="FXW271" s="726"/>
      <c r="FXX271" s="726"/>
      <c r="FXY271" s="726"/>
      <c r="FXZ271" s="726"/>
      <c r="FYA271" s="726"/>
      <c r="FYB271" s="726"/>
      <c r="FYC271" s="726"/>
      <c r="FYD271" s="726"/>
      <c r="FYE271" s="726"/>
      <c r="FYF271" s="726"/>
      <c r="FYG271" s="726"/>
      <c r="FYH271" s="726"/>
      <c r="FYI271" s="726"/>
      <c r="FYJ271" s="726"/>
      <c r="FYK271" s="726"/>
      <c r="FYL271" s="726"/>
      <c r="FYM271" s="726"/>
      <c r="FYN271" s="726"/>
      <c r="FYO271" s="726"/>
      <c r="FYP271" s="726"/>
      <c r="FYQ271" s="726"/>
      <c r="FYR271" s="726"/>
      <c r="FYS271" s="726"/>
      <c r="FYT271" s="726"/>
      <c r="FYU271" s="726"/>
      <c r="FYV271" s="726"/>
      <c r="FYW271" s="726"/>
      <c r="FYX271" s="726"/>
      <c r="FYY271" s="726"/>
      <c r="FYZ271" s="726"/>
      <c r="FZA271" s="726"/>
      <c r="FZB271" s="726"/>
      <c r="FZC271" s="726"/>
      <c r="FZD271" s="726"/>
      <c r="FZE271" s="726"/>
      <c r="FZF271" s="726"/>
      <c r="FZG271" s="726"/>
      <c r="FZH271" s="726"/>
      <c r="FZI271" s="726"/>
      <c r="FZJ271" s="726"/>
      <c r="FZK271" s="726"/>
      <c r="FZL271" s="726"/>
      <c r="FZM271" s="726"/>
      <c r="FZN271" s="726"/>
      <c r="FZO271" s="726"/>
      <c r="FZP271" s="726"/>
      <c r="FZQ271" s="726"/>
      <c r="FZR271" s="726"/>
      <c r="FZS271" s="726"/>
      <c r="FZT271" s="726"/>
      <c r="FZU271" s="726"/>
      <c r="FZV271" s="726"/>
      <c r="FZW271" s="726"/>
      <c r="FZX271" s="726"/>
      <c r="FZY271" s="726"/>
      <c r="FZZ271" s="726"/>
      <c r="GAA271" s="726"/>
      <c r="GAB271" s="726"/>
      <c r="GAC271" s="726"/>
      <c r="GAD271" s="726"/>
      <c r="GAE271" s="726"/>
      <c r="GAF271" s="726"/>
      <c r="GAG271" s="726"/>
      <c r="GAH271" s="726"/>
      <c r="GAI271" s="726"/>
      <c r="GAJ271" s="726"/>
      <c r="GAK271" s="726"/>
      <c r="GAL271" s="726"/>
      <c r="GAM271" s="726"/>
      <c r="GAN271" s="726"/>
      <c r="GAO271" s="726"/>
      <c r="GAP271" s="726"/>
      <c r="GAQ271" s="726"/>
      <c r="GAR271" s="726"/>
      <c r="GAS271" s="726"/>
      <c r="GAT271" s="726"/>
      <c r="GAU271" s="726"/>
      <c r="GAV271" s="726"/>
      <c r="GAW271" s="726"/>
      <c r="GAX271" s="726"/>
      <c r="GAY271" s="726"/>
      <c r="GAZ271" s="726"/>
      <c r="GBA271" s="726"/>
      <c r="GBB271" s="726"/>
      <c r="GBC271" s="726"/>
      <c r="GBD271" s="726"/>
      <c r="GBE271" s="726"/>
      <c r="GBF271" s="726"/>
      <c r="GBG271" s="726"/>
      <c r="GBH271" s="726"/>
      <c r="GBI271" s="726"/>
      <c r="GBJ271" s="726"/>
      <c r="GBK271" s="726"/>
      <c r="GBL271" s="726"/>
      <c r="GBM271" s="726"/>
      <c r="GBN271" s="726"/>
      <c r="GBO271" s="726"/>
      <c r="GBP271" s="726"/>
      <c r="GBQ271" s="726"/>
      <c r="GBR271" s="726"/>
      <c r="GBS271" s="726"/>
      <c r="GBT271" s="726"/>
      <c r="GBU271" s="726"/>
      <c r="GBV271" s="726"/>
      <c r="GBW271" s="726"/>
      <c r="GBX271" s="726"/>
      <c r="GBY271" s="726"/>
      <c r="GBZ271" s="726"/>
      <c r="GCA271" s="726"/>
      <c r="GCB271" s="726"/>
      <c r="GCC271" s="726"/>
      <c r="GCD271" s="726"/>
      <c r="GCE271" s="726"/>
      <c r="GCF271" s="726"/>
      <c r="GCG271" s="726"/>
      <c r="GCH271" s="726"/>
      <c r="GCI271" s="726"/>
      <c r="GCJ271" s="726"/>
      <c r="GCK271" s="726"/>
      <c r="GCL271" s="726"/>
      <c r="GCM271" s="726"/>
      <c r="GCN271" s="726"/>
      <c r="GCO271" s="726"/>
      <c r="GCP271" s="726"/>
      <c r="GCQ271" s="726"/>
      <c r="GCR271" s="726"/>
      <c r="GCS271" s="726"/>
      <c r="GCT271" s="726"/>
      <c r="GCU271" s="726"/>
      <c r="GCV271" s="726"/>
      <c r="GCW271" s="726"/>
      <c r="GCX271" s="726"/>
      <c r="GCY271" s="726"/>
      <c r="GCZ271" s="726"/>
      <c r="GDA271" s="726"/>
      <c r="GDB271" s="726"/>
      <c r="GDC271" s="726"/>
      <c r="GDD271" s="726"/>
      <c r="GDE271" s="726"/>
      <c r="GDF271" s="726"/>
      <c r="GDG271" s="726"/>
      <c r="GDH271" s="726"/>
      <c r="GDI271" s="726"/>
      <c r="GDJ271" s="726"/>
      <c r="GDK271" s="726"/>
      <c r="GDL271" s="726"/>
      <c r="GDM271" s="726"/>
      <c r="GDN271" s="726"/>
      <c r="GDO271" s="726"/>
      <c r="GDP271" s="726"/>
      <c r="GDQ271" s="726"/>
      <c r="GDR271" s="726"/>
      <c r="GDS271" s="726"/>
      <c r="GDT271" s="726"/>
      <c r="GDU271" s="726"/>
      <c r="GDV271" s="726"/>
      <c r="GDW271" s="726"/>
      <c r="GDX271" s="726"/>
      <c r="GDY271" s="726"/>
      <c r="GDZ271" s="726"/>
      <c r="GEA271" s="726"/>
      <c r="GEB271" s="726"/>
      <c r="GEC271" s="726"/>
      <c r="GED271" s="726"/>
      <c r="GEE271" s="726"/>
      <c r="GEF271" s="726"/>
      <c r="GEG271" s="726"/>
      <c r="GEH271" s="726"/>
      <c r="GEI271" s="726"/>
      <c r="GEJ271" s="726"/>
      <c r="GEK271" s="726"/>
      <c r="GEL271" s="726"/>
      <c r="GEM271" s="726"/>
      <c r="GEN271" s="726"/>
      <c r="GEO271" s="726"/>
      <c r="GEP271" s="726"/>
      <c r="GEQ271" s="726"/>
      <c r="GER271" s="726"/>
      <c r="GES271" s="726"/>
      <c r="GET271" s="726"/>
      <c r="GEU271" s="726"/>
      <c r="GEV271" s="726"/>
      <c r="GEW271" s="726"/>
      <c r="GEX271" s="726"/>
      <c r="GEY271" s="726"/>
      <c r="GEZ271" s="726"/>
      <c r="GFA271" s="726"/>
      <c r="GFB271" s="726"/>
      <c r="GFC271" s="726"/>
      <c r="GFD271" s="726"/>
      <c r="GFE271" s="726"/>
      <c r="GFF271" s="726"/>
      <c r="GFG271" s="726"/>
      <c r="GFH271" s="726"/>
      <c r="GFI271" s="726"/>
      <c r="GFJ271" s="726"/>
      <c r="GFK271" s="726"/>
      <c r="GFL271" s="726"/>
      <c r="GFM271" s="726"/>
      <c r="GFN271" s="726"/>
      <c r="GFO271" s="726"/>
      <c r="GFP271" s="726"/>
      <c r="GFQ271" s="726"/>
      <c r="GFR271" s="726"/>
      <c r="GFS271" s="726"/>
      <c r="GFT271" s="726"/>
      <c r="GFU271" s="726"/>
      <c r="GFV271" s="726"/>
      <c r="GFW271" s="726"/>
      <c r="GFX271" s="726"/>
      <c r="GFY271" s="726"/>
      <c r="GFZ271" s="726"/>
      <c r="GGA271" s="726"/>
      <c r="GGB271" s="726"/>
      <c r="GGC271" s="726"/>
      <c r="GGD271" s="726"/>
      <c r="GGE271" s="726"/>
      <c r="GGF271" s="726"/>
      <c r="GGG271" s="726"/>
      <c r="GGH271" s="726"/>
      <c r="GGI271" s="726"/>
      <c r="GGJ271" s="726"/>
      <c r="GGK271" s="726"/>
      <c r="GGL271" s="726"/>
      <c r="GGM271" s="726"/>
      <c r="GGN271" s="726"/>
      <c r="GGO271" s="726"/>
      <c r="GGP271" s="726"/>
      <c r="GGQ271" s="726"/>
      <c r="GGR271" s="726"/>
      <c r="GGS271" s="726"/>
      <c r="GGT271" s="726"/>
      <c r="GGU271" s="726"/>
      <c r="GGV271" s="726"/>
      <c r="GGW271" s="726"/>
      <c r="GGX271" s="726"/>
      <c r="GGY271" s="726"/>
      <c r="GGZ271" s="726"/>
      <c r="GHA271" s="726"/>
      <c r="GHB271" s="726"/>
      <c r="GHC271" s="726"/>
      <c r="GHD271" s="726"/>
      <c r="GHE271" s="726"/>
      <c r="GHF271" s="726"/>
      <c r="GHG271" s="726"/>
      <c r="GHH271" s="726"/>
      <c r="GHI271" s="726"/>
      <c r="GHJ271" s="726"/>
      <c r="GHK271" s="726"/>
      <c r="GHL271" s="726"/>
      <c r="GHM271" s="726"/>
      <c r="GHN271" s="726"/>
      <c r="GHO271" s="726"/>
      <c r="GHP271" s="726"/>
      <c r="GHQ271" s="726"/>
      <c r="GHR271" s="726"/>
      <c r="GHS271" s="726"/>
      <c r="GHT271" s="726"/>
      <c r="GHU271" s="726"/>
      <c r="GHV271" s="726"/>
      <c r="GHW271" s="726"/>
      <c r="GHX271" s="726"/>
      <c r="GHY271" s="726"/>
      <c r="GHZ271" s="726"/>
      <c r="GIA271" s="726"/>
      <c r="GIB271" s="726"/>
      <c r="GIC271" s="726"/>
      <c r="GID271" s="726"/>
      <c r="GIE271" s="726"/>
      <c r="GIF271" s="726"/>
      <c r="GIG271" s="726"/>
      <c r="GIH271" s="726"/>
      <c r="GII271" s="726"/>
      <c r="GIJ271" s="726"/>
      <c r="GIK271" s="726"/>
      <c r="GIL271" s="726"/>
      <c r="GIM271" s="726"/>
      <c r="GIN271" s="726"/>
      <c r="GIO271" s="726"/>
      <c r="GIP271" s="726"/>
      <c r="GIQ271" s="726"/>
      <c r="GIR271" s="726"/>
      <c r="GIS271" s="726"/>
      <c r="GIT271" s="726"/>
      <c r="GIU271" s="726"/>
      <c r="GIV271" s="726"/>
      <c r="GIW271" s="726"/>
      <c r="GIX271" s="726"/>
      <c r="GIY271" s="726"/>
      <c r="GIZ271" s="726"/>
      <c r="GJA271" s="726"/>
      <c r="GJB271" s="726"/>
      <c r="GJC271" s="726"/>
      <c r="GJD271" s="726"/>
      <c r="GJE271" s="726"/>
      <c r="GJF271" s="726"/>
      <c r="GJG271" s="726"/>
      <c r="GJH271" s="726"/>
      <c r="GJI271" s="726"/>
      <c r="GJJ271" s="726"/>
      <c r="GJK271" s="726"/>
      <c r="GJL271" s="726"/>
      <c r="GJM271" s="726"/>
      <c r="GJN271" s="726"/>
      <c r="GJO271" s="726"/>
      <c r="GJP271" s="726"/>
      <c r="GJQ271" s="726"/>
      <c r="GJR271" s="726"/>
      <c r="GJS271" s="726"/>
      <c r="GJT271" s="726"/>
      <c r="GJU271" s="726"/>
      <c r="GJV271" s="726"/>
      <c r="GJW271" s="726"/>
      <c r="GJX271" s="726"/>
      <c r="GJY271" s="726"/>
      <c r="GJZ271" s="726"/>
      <c r="GKA271" s="726"/>
      <c r="GKB271" s="726"/>
      <c r="GKC271" s="726"/>
      <c r="GKD271" s="726"/>
      <c r="GKE271" s="726"/>
      <c r="GKF271" s="726"/>
      <c r="GKG271" s="726"/>
      <c r="GKH271" s="726"/>
      <c r="GKI271" s="726"/>
      <c r="GKJ271" s="726"/>
      <c r="GKK271" s="726"/>
      <c r="GKL271" s="726"/>
      <c r="GKM271" s="726"/>
      <c r="GKN271" s="726"/>
      <c r="GKO271" s="726"/>
      <c r="GKP271" s="726"/>
      <c r="GKQ271" s="726"/>
      <c r="GKR271" s="726"/>
      <c r="GKS271" s="726"/>
      <c r="GKT271" s="726"/>
      <c r="GKU271" s="726"/>
      <c r="GKV271" s="726"/>
      <c r="GKW271" s="726"/>
      <c r="GKX271" s="726"/>
      <c r="GKY271" s="726"/>
      <c r="GKZ271" s="726"/>
      <c r="GLA271" s="726"/>
      <c r="GLB271" s="726"/>
      <c r="GLC271" s="726"/>
      <c r="GLD271" s="726"/>
      <c r="GLE271" s="726"/>
      <c r="GLF271" s="726"/>
      <c r="GLG271" s="726"/>
      <c r="GLH271" s="726"/>
      <c r="GLI271" s="726"/>
      <c r="GLJ271" s="726"/>
      <c r="GLK271" s="726"/>
      <c r="GLL271" s="726"/>
      <c r="GLM271" s="726"/>
      <c r="GLN271" s="726"/>
      <c r="GLO271" s="726"/>
      <c r="GLP271" s="726"/>
      <c r="GLQ271" s="726"/>
      <c r="GLR271" s="726"/>
      <c r="GLS271" s="726"/>
      <c r="GLT271" s="726"/>
      <c r="GLU271" s="726"/>
      <c r="GLV271" s="726"/>
      <c r="GLW271" s="726"/>
      <c r="GLX271" s="726"/>
      <c r="GLY271" s="726"/>
      <c r="GLZ271" s="726"/>
      <c r="GMA271" s="726"/>
      <c r="GMB271" s="726"/>
      <c r="GMC271" s="726"/>
      <c r="GMD271" s="726"/>
      <c r="GME271" s="726"/>
      <c r="GMF271" s="726"/>
      <c r="GMG271" s="726"/>
      <c r="GMH271" s="726"/>
      <c r="GMI271" s="726"/>
      <c r="GMJ271" s="726"/>
      <c r="GMK271" s="726"/>
      <c r="GML271" s="726"/>
      <c r="GMM271" s="726"/>
      <c r="GMN271" s="726"/>
      <c r="GMO271" s="726"/>
      <c r="GMP271" s="726"/>
      <c r="GMQ271" s="726"/>
      <c r="GMR271" s="726"/>
      <c r="GMS271" s="726"/>
      <c r="GMT271" s="726"/>
      <c r="GMU271" s="726"/>
      <c r="GMV271" s="726"/>
      <c r="GMW271" s="726"/>
      <c r="GMX271" s="726"/>
      <c r="GMY271" s="726"/>
      <c r="GMZ271" s="726"/>
      <c r="GNA271" s="726"/>
      <c r="GNB271" s="726"/>
      <c r="GNC271" s="726"/>
      <c r="GND271" s="726"/>
      <c r="GNE271" s="726"/>
      <c r="GNF271" s="726"/>
      <c r="GNG271" s="726"/>
      <c r="GNH271" s="726"/>
      <c r="GNI271" s="726"/>
      <c r="GNJ271" s="726"/>
      <c r="GNK271" s="726"/>
      <c r="GNL271" s="726"/>
      <c r="GNM271" s="726"/>
      <c r="GNN271" s="726"/>
      <c r="GNO271" s="726"/>
      <c r="GNP271" s="726"/>
      <c r="GNQ271" s="726"/>
      <c r="GNR271" s="726"/>
      <c r="GNS271" s="726"/>
      <c r="GNT271" s="726"/>
      <c r="GNU271" s="726"/>
      <c r="GNV271" s="726"/>
      <c r="GNW271" s="726"/>
      <c r="GNX271" s="726"/>
      <c r="GNY271" s="726"/>
      <c r="GNZ271" s="726"/>
      <c r="GOA271" s="726"/>
      <c r="GOB271" s="726"/>
      <c r="GOC271" s="726"/>
      <c r="GOD271" s="726"/>
      <c r="GOE271" s="726"/>
      <c r="GOF271" s="726"/>
      <c r="GOG271" s="726"/>
      <c r="GOH271" s="726"/>
      <c r="GOI271" s="726"/>
      <c r="GOJ271" s="726"/>
      <c r="GOK271" s="726"/>
      <c r="GOL271" s="726"/>
      <c r="GOM271" s="726"/>
      <c r="GON271" s="726"/>
      <c r="GOO271" s="726"/>
      <c r="GOP271" s="726"/>
      <c r="GOQ271" s="726"/>
      <c r="GOR271" s="726"/>
      <c r="GOS271" s="726"/>
      <c r="GOT271" s="726"/>
      <c r="GOU271" s="726"/>
      <c r="GOV271" s="726"/>
      <c r="GOW271" s="726"/>
      <c r="GOX271" s="726"/>
      <c r="GOY271" s="726"/>
      <c r="GOZ271" s="726"/>
      <c r="GPA271" s="726"/>
      <c r="GPB271" s="726"/>
      <c r="GPC271" s="726"/>
      <c r="GPD271" s="726"/>
      <c r="GPE271" s="726"/>
      <c r="GPF271" s="726"/>
      <c r="GPG271" s="726"/>
      <c r="GPH271" s="726"/>
      <c r="GPI271" s="726"/>
      <c r="GPJ271" s="726"/>
      <c r="GPK271" s="726"/>
      <c r="GPL271" s="726"/>
      <c r="GPM271" s="726"/>
      <c r="GPN271" s="726"/>
      <c r="GPO271" s="726"/>
      <c r="GPP271" s="726"/>
      <c r="GPQ271" s="726"/>
      <c r="GPR271" s="726"/>
      <c r="GPS271" s="726"/>
      <c r="GPT271" s="726"/>
      <c r="GPU271" s="726"/>
      <c r="GPV271" s="726"/>
      <c r="GPW271" s="726"/>
      <c r="GPX271" s="726"/>
      <c r="GPY271" s="726"/>
      <c r="GPZ271" s="726"/>
      <c r="GQA271" s="726"/>
      <c r="GQB271" s="726"/>
      <c r="GQC271" s="726"/>
      <c r="GQD271" s="726"/>
      <c r="GQE271" s="726"/>
      <c r="GQF271" s="726"/>
      <c r="GQG271" s="726"/>
      <c r="GQH271" s="726"/>
      <c r="GQI271" s="726"/>
      <c r="GQJ271" s="726"/>
      <c r="GQK271" s="726"/>
      <c r="GQL271" s="726"/>
      <c r="GQM271" s="726"/>
      <c r="GQN271" s="726"/>
      <c r="GQO271" s="726"/>
      <c r="GQP271" s="726"/>
      <c r="GQQ271" s="726"/>
      <c r="GQR271" s="726"/>
      <c r="GQS271" s="726"/>
      <c r="GQT271" s="726"/>
      <c r="GQU271" s="726"/>
      <c r="GQV271" s="726"/>
      <c r="GQW271" s="726"/>
      <c r="GQX271" s="726"/>
      <c r="GQY271" s="726"/>
      <c r="GQZ271" s="726"/>
      <c r="GRA271" s="726"/>
      <c r="GRB271" s="726"/>
      <c r="GRC271" s="726"/>
      <c r="GRD271" s="726"/>
      <c r="GRE271" s="726"/>
      <c r="GRF271" s="726"/>
      <c r="GRG271" s="726"/>
      <c r="GRH271" s="726"/>
      <c r="GRI271" s="726"/>
      <c r="GRJ271" s="726"/>
      <c r="GRK271" s="726"/>
      <c r="GRL271" s="726"/>
      <c r="GRM271" s="726"/>
      <c r="GRN271" s="726"/>
      <c r="GRO271" s="726"/>
      <c r="GRP271" s="726"/>
      <c r="GRQ271" s="726"/>
      <c r="GRR271" s="726"/>
      <c r="GRS271" s="726"/>
      <c r="GRT271" s="726"/>
      <c r="GRU271" s="726"/>
      <c r="GRV271" s="726"/>
      <c r="GRW271" s="726"/>
      <c r="GRX271" s="726"/>
      <c r="GRY271" s="726"/>
      <c r="GRZ271" s="726"/>
      <c r="GSA271" s="726"/>
      <c r="GSB271" s="726"/>
      <c r="GSC271" s="726"/>
      <c r="GSD271" s="726"/>
      <c r="GSE271" s="726"/>
      <c r="GSF271" s="726"/>
      <c r="GSG271" s="726"/>
      <c r="GSH271" s="726"/>
      <c r="GSI271" s="726"/>
      <c r="GSJ271" s="726"/>
      <c r="GSK271" s="726"/>
      <c r="GSL271" s="726"/>
      <c r="GSM271" s="726"/>
      <c r="GSN271" s="726"/>
      <c r="GSO271" s="726"/>
      <c r="GSP271" s="726"/>
      <c r="GSQ271" s="726"/>
      <c r="GSR271" s="726"/>
      <c r="GSS271" s="726"/>
      <c r="GST271" s="726"/>
      <c r="GSU271" s="726"/>
      <c r="GSV271" s="726"/>
      <c r="GSW271" s="726"/>
      <c r="GSX271" s="726"/>
      <c r="GSY271" s="726"/>
      <c r="GSZ271" s="726"/>
      <c r="GTA271" s="726"/>
      <c r="GTB271" s="726"/>
      <c r="GTC271" s="726"/>
      <c r="GTD271" s="726"/>
      <c r="GTE271" s="726"/>
      <c r="GTF271" s="726"/>
      <c r="GTG271" s="726"/>
      <c r="GTH271" s="726"/>
      <c r="GTI271" s="726"/>
      <c r="GTJ271" s="726"/>
      <c r="GTK271" s="726"/>
      <c r="GTL271" s="726"/>
      <c r="GTM271" s="726"/>
      <c r="GTN271" s="726"/>
      <c r="GTO271" s="726"/>
      <c r="GTP271" s="726"/>
      <c r="GTQ271" s="726"/>
      <c r="GTR271" s="726"/>
      <c r="GTS271" s="726"/>
      <c r="GTT271" s="726"/>
      <c r="GTU271" s="726"/>
      <c r="GTV271" s="726"/>
      <c r="GTW271" s="726"/>
      <c r="GTX271" s="726"/>
      <c r="GTY271" s="726"/>
      <c r="GTZ271" s="726"/>
      <c r="GUA271" s="726"/>
      <c r="GUB271" s="726"/>
      <c r="GUC271" s="726"/>
      <c r="GUD271" s="726"/>
      <c r="GUE271" s="726"/>
      <c r="GUF271" s="726"/>
      <c r="GUG271" s="726"/>
      <c r="GUH271" s="726"/>
      <c r="GUI271" s="726"/>
      <c r="GUJ271" s="726"/>
      <c r="GUK271" s="726"/>
      <c r="GUL271" s="726"/>
      <c r="GUM271" s="726"/>
      <c r="GUN271" s="726"/>
      <c r="GUO271" s="726"/>
      <c r="GUP271" s="726"/>
      <c r="GUQ271" s="726"/>
      <c r="GUR271" s="726"/>
      <c r="GUS271" s="726"/>
      <c r="GUT271" s="726"/>
      <c r="GUU271" s="726"/>
      <c r="GUV271" s="726"/>
      <c r="GUW271" s="726"/>
      <c r="GUX271" s="726"/>
      <c r="GUY271" s="726"/>
      <c r="GUZ271" s="726"/>
      <c r="GVA271" s="726"/>
      <c r="GVB271" s="726"/>
      <c r="GVC271" s="726"/>
      <c r="GVD271" s="726"/>
      <c r="GVE271" s="726"/>
      <c r="GVF271" s="726"/>
      <c r="GVG271" s="726"/>
      <c r="GVH271" s="726"/>
      <c r="GVI271" s="726"/>
      <c r="GVJ271" s="726"/>
      <c r="GVK271" s="726"/>
      <c r="GVL271" s="726"/>
      <c r="GVM271" s="726"/>
      <c r="GVN271" s="726"/>
      <c r="GVO271" s="726"/>
      <c r="GVP271" s="726"/>
      <c r="GVQ271" s="726"/>
      <c r="GVR271" s="726"/>
      <c r="GVS271" s="726"/>
      <c r="GVT271" s="726"/>
      <c r="GVU271" s="726"/>
      <c r="GVV271" s="726"/>
      <c r="GVW271" s="726"/>
      <c r="GVX271" s="726"/>
      <c r="GVY271" s="726"/>
      <c r="GVZ271" s="726"/>
      <c r="GWA271" s="726"/>
      <c r="GWB271" s="726"/>
      <c r="GWC271" s="726"/>
      <c r="GWD271" s="726"/>
      <c r="GWE271" s="726"/>
      <c r="GWF271" s="726"/>
      <c r="GWG271" s="726"/>
      <c r="GWH271" s="726"/>
      <c r="GWI271" s="726"/>
      <c r="GWJ271" s="726"/>
      <c r="GWK271" s="726"/>
      <c r="GWL271" s="726"/>
      <c r="GWM271" s="726"/>
      <c r="GWN271" s="726"/>
      <c r="GWO271" s="726"/>
      <c r="GWP271" s="726"/>
      <c r="GWQ271" s="726"/>
      <c r="GWR271" s="726"/>
      <c r="GWS271" s="726"/>
      <c r="GWT271" s="726"/>
      <c r="GWU271" s="726"/>
      <c r="GWV271" s="726"/>
      <c r="GWW271" s="726"/>
      <c r="GWX271" s="726"/>
      <c r="GWY271" s="726"/>
      <c r="GWZ271" s="726"/>
      <c r="GXA271" s="726"/>
      <c r="GXB271" s="726"/>
      <c r="GXC271" s="726"/>
      <c r="GXD271" s="726"/>
      <c r="GXE271" s="726"/>
      <c r="GXF271" s="726"/>
      <c r="GXG271" s="726"/>
      <c r="GXH271" s="726"/>
      <c r="GXI271" s="726"/>
      <c r="GXJ271" s="726"/>
      <c r="GXK271" s="726"/>
      <c r="GXL271" s="726"/>
      <c r="GXM271" s="726"/>
      <c r="GXN271" s="726"/>
      <c r="GXO271" s="726"/>
      <c r="GXP271" s="726"/>
      <c r="GXQ271" s="726"/>
      <c r="GXR271" s="726"/>
      <c r="GXS271" s="726"/>
      <c r="GXT271" s="726"/>
      <c r="GXU271" s="726"/>
      <c r="GXV271" s="726"/>
      <c r="GXW271" s="726"/>
      <c r="GXX271" s="726"/>
      <c r="GXY271" s="726"/>
      <c r="GXZ271" s="726"/>
      <c r="GYA271" s="726"/>
      <c r="GYB271" s="726"/>
      <c r="GYC271" s="726"/>
      <c r="GYD271" s="726"/>
      <c r="GYE271" s="726"/>
      <c r="GYF271" s="726"/>
      <c r="GYG271" s="726"/>
      <c r="GYH271" s="726"/>
      <c r="GYI271" s="726"/>
      <c r="GYJ271" s="726"/>
      <c r="GYK271" s="726"/>
      <c r="GYL271" s="726"/>
      <c r="GYM271" s="726"/>
      <c r="GYN271" s="726"/>
      <c r="GYO271" s="726"/>
      <c r="GYP271" s="726"/>
      <c r="GYQ271" s="726"/>
      <c r="GYR271" s="726"/>
      <c r="GYS271" s="726"/>
      <c r="GYT271" s="726"/>
      <c r="GYU271" s="726"/>
      <c r="GYV271" s="726"/>
      <c r="GYW271" s="726"/>
      <c r="GYX271" s="726"/>
      <c r="GYY271" s="726"/>
      <c r="GYZ271" s="726"/>
      <c r="GZA271" s="726"/>
      <c r="GZB271" s="726"/>
      <c r="GZC271" s="726"/>
      <c r="GZD271" s="726"/>
      <c r="GZE271" s="726"/>
      <c r="GZF271" s="726"/>
      <c r="GZG271" s="726"/>
      <c r="GZH271" s="726"/>
      <c r="GZI271" s="726"/>
      <c r="GZJ271" s="726"/>
      <c r="GZK271" s="726"/>
      <c r="GZL271" s="726"/>
      <c r="GZM271" s="726"/>
      <c r="GZN271" s="726"/>
      <c r="GZO271" s="726"/>
      <c r="GZP271" s="726"/>
      <c r="GZQ271" s="726"/>
      <c r="GZR271" s="726"/>
      <c r="GZS271" s="726"/>
      <c r="GZT271" s="726"/>
      <c r="GZU271" s="726"/>
      <c r="GZV271" s="726"/>
      <c r="GZW271" s="726"/>
      <c r="GZX271" s="726"/>
      <c r="GZY271" s="726"/>
      <c r="GZZ271" s="726"/>
      <c r="HAA271" s="726"/>
      <c r="HAB271" s="726"/>
      <c r="HAC271" s="726"/>
      <c r="HAD271" s="726"/>
      <c r="HAE271" s="726"/>
      <c r="HAF271" s="726"/>
      <c r="HAG271" s="726"/>
      <c r="HAH271" s="726"/>
      <c r="HAI271" s="726"/>
      <c r="HAJ271" s="726"/>
      <c r="HAK271" s="726"/>
      <c r="HAL271" s="726"/>
      <c r="HAM271" s="726"/>
      <c r="HAN271" s="726"/>
      <c r="HAO271" s="726"/>
      <c r="HAP271" s="726"/>
      <c r="HAQ271" s="726"/>
      <c r="HAR271" s="726"/>
      <c r="HAS271" s="726"/>
      <c r="HAT271" s="726"/>
      <c r="HAU271" s="726"/>
      <c r="HAV271" s="726"/>
      <c r="HAW271" s="726"/>
      <c r="HAX271" s="726"/>
      <c r="HAY271" s="726"/>
      <c r="HAZ271" s="726"/>
      <c r="HBA271" s="726"/>
      <c r="HBB271" s="726"/>
      <c r="HBC271" s="726"/>
      <c r="HBD271" s="726"/>
      <c r="HBE271" s="726"/>
      <c r="HBF271" s="726"/>
      <c r="HBG271" s="726"/>
      <c r="HBH271" s="726"/>
      <c r="HBI271" s="726"/>
      <c r="HBJ271" s="726"/>
      <c r="HBK271" s="726"/>
      <c r="HBL271" s="726"/>
      <c r="HBM271" s="726"/>
      <c r="HBN271" s="726"/>
      <c r="HBO271" s="726"/>
      <c r="HBP271" s="726"/>
      <c r="HBQ271" s="726"/>
      <c r="HBR271" s="726"/>
      <c r="HBS271" s="726"/>
      <c r="HBT271" s="726"/>
      <c r="HBU271" s="726"/>
      <c r="HBV271" s="726"/>
      <c r="HBW271" s="726"/>
      <c r="HBX271" s="726"/>
      <c r="HBY271" s="726"/>
      <c r="HBZ271" s="726"/>
      <c r="HCA271" s="726"/>
      <c r="HCB271" s="726"/>
      <c r="HCC271" s="726"/>
      <c r="HCD271" s="726"/>
      <c r="HCE271" s="726"/>
      <c r="HCF271" s="726"/>
      <c r="HCG271" s="726"/>
      <c r="HCH271" s="726"/>
      <c r="HCI271" s="726"/>
      <c r="HCJ271" s="726"/>
      <c r="HCK271" s="726"/>
      <c r="HCL271" s="726"/>
      <c r="HCM271" s="726"/>
      <c r="HCN271" s="726"/>
      <c r="HCO271" s="726"/>
      <c r="HCP271" s="726"/>
      <c r="HCQ271" s="726"/>
      <c r="HCR271" s="726"/>
      <c r="HCS271" s="726"/>
      <c r="HCT271" s="726"/>
      <c r="HCU271" s="726"/>
      <c r="HCV271" s="726"/>
      <c r="HCW271" s="726"/>
      <c r="HCX271" s="726"/>
      <c r="HCY271" s="726"/>
      <c r="HCZ271" s="726"/>
      <c r="HDA271" s="726"/>
      <c r="HDB271" s="726"/>
      <c r="HDC271" s="726"/>
      <c r="HDD271" s="726"/>
      <c r="HDE271" s="726"/>
      <c r="HDF271" s="726"/>
      <c r="HDG271" s="726"/>
      <c r="HDH271" s="726"/>
      <c r="HDI271" s="726"/>
      <c r="HDJ271" s="726"/>
      <c r="HDK271" s="726"/>
      <c r="HDL271" s="726"/>
      <c r="HDM271" s="726"/>
      <c r="HDN271" s="726"/>
      <c r="HDO271" s="726"/>
      <c r="HDP271" s="726"/>
      <c r="HDQ271" s="726"/>
      <c r="HDR271" s="726"/>
      <c r="HDS271" s="726"/>
      <c r="HDT271" s="726"/>
      <c r="HDU271" s="726"/>
      <c r="HDV271" s="726"/>
      <c r="HDW271" s="726"/>
      <c r="HDX271" s="726"/>
      <c r="HDY271" s="726"/>
      <c r="HDZ271" s="726"/>
      <c r="HEA271" s="726"/>
      <c r="HEB271" s="726"/>
      <c r="HEC271" s="726"/>
      <c r="HED271" s="726"/>
      <c r="HEE271" s="726"/>
      <c r="HEF271" s="726"/>
      <c r="HEG271" s="726"/>
      <c r="HEH271" s="726"/>
      <c r="HEI271" s="726"/>
      <c r="HEJ271" s="726"/>
      <c r="HEK271" s="726"/>
      <c r="HEL271" s="726"/>
      <c r="HEM271" s="726"/>
      <c r="HEN271" s="726"/>
      <c r="HEO271" s="726"/>
      <c r="HEP271" s="726"/>
      <c r="HEQ271" s="726"/>
      <c r="HER271" s="726"/>
      <c r="HES271" s="726"/>
      <c r="HET271" s="726"/>
      <c r="HEU271" s="726"/>
      <c r="HEV271" s="726"/>
      <c r="HEW271" s="726"/>
      <c r="HEX271" s="726"/>
      <c r="HEY271" s="726"/>
      <c r="HEZ271" s="726"/>
      <c r="HFA271" s="726"/>
      <c r="HFB271" s="726"/>
      <c r="HFC271" s="726"/>
      <c r="HFD271" s="726"/>
      <c r="HFE271" s="726"/>
      <c r="HFF271" s="726"/>
      <c r="HFG271" s="726"/>
      <c r="HFH271" s="726"/>
      <c r="HFI271" s="726"/>
      <c r="HFJ271" s="726"/>
      <c r="HFK271" s="726"/>
      <c r="HFL271" s="726"/>
      <c r="HFM271" s="726"/>
      <c r="HFN271" s="726"/>
      <c r="HFO271" s="726"/>
      <c r="HFP271" s="726"/>
      <c r="HFQ271" s="726"/>
      <c r="HFR271" s="726"/>
      <c r="HFS271" s="726"/>
      <c r="HFT271" s="726"/>
      <c r="HFU271" s="726"/>
      <c r="HFV271" s="726"/>
      <c r="HFW271" s="726"/>
      <c r="HFX271" s="726"/>
      <c r="HFY271" s="726"/>
      <c r="HFZ271" s="726"/>
      <c r="HGA271" s="726"/>
      <c r="HGB271" s="726"/>
      <c r="HGC271" s="726"/>
      <c r="HGD271" s="726"/>
      <c r="HGE271" s="726"/>
      <c r="HGF271" s="726"/>
      <c r="HGG271" s="726"/>
      <c r="HGH271" s="726"/>
      <c r="HGI271" s="726"/>
      <c r="HGJ271" s="726"/>
      <c r="HGK271" s="726"/>
      <c r="HGL271" s="726"/>
      <c r="HGM271" s="726"/>
      <c r="HGN271" s="726"/>
      <c r="HGO271" s="726"/>
      <c r="HGP271" s="726"/>
      <c r="HGQ271" s="726"/>
      <c r="HGR271" s="726"/>
      <c r="HGS271" s="726"/>
      <c r="HGT271" s="726"/>
      <c r="HGU271" s="726"/>
      <c r="HGV271" s="726"/>
      <c r="HGW271" s="726"/>
      <c r="HGX271" s="726"/>
      <c r="HGY271" s="726"/>
      <c r="HGZ271" s="726"/>
      <c r="HHA271" s="726"/>
      <c r="HHB271" s="726"/>
      <c r="HHC271" s="726"/>
      <c r="HHD271" s="726"/>
      <c r="HHE271" s="726"/>
      <c r="HHF271" s="726"/>
      <c r="HHG271" s="726"/>
      <c r="HHH271" s="726"/>
      <c r="HHI271" s="726"/>
      <c r="HHJ271" s="726"/>
      <c r="HHK271" s="726"/>
      <c r="HHL271" s="726"/>
      <c r="HHM271" s="726"/>
      <c r="HHN271" s="726"/>
      <c r="HHO271" s="726"/>
      <c r="HHP271" s="726"/>
      <c r="HHQ271" s="726"/>
      <c r="HHR271" s="726"/>
      <c r="HHS271" s="726"/>
      <c r="HHT271" s="726"/>
      <c r="HHU271" s="726"/>
      <c r="HHV271" s="726"/>
      <c r="HHW271" s="726"/>
      <c r="HHX271" s="726"/>
      <c r="HHY271" s="726"/>
      <c r="HHZ271" s="726"/>
      <c r="HIA271" s="726"/>
      <c r="HIB271" s="726"/>
      <c r="HIC271" s="726"/>
      <c r="HID271" s="726"/>
      <c r="HIE271" s="726"/>
      <c r="HIF271" s="726"/>
      <c r="HIG271" s="726"/>
      <c r="HIH271" s="726"/>
      <c r="HII271" s="726"/>
      <c r="HIJ271" s="726"/>
      <c r="HIK271" s="726"/>
      <c r="HIL271" s="726"/>
      <c r="HIM271" s="726"/>
      <c r="HIN271" s="726"/>
      <c r="HIO271" s="726"/>
      <c r="HIP271" s="726"/>
      <c r="HIQ271" s="726"/>
      <c r="HIR271" s="726"/>
      <c r="HIS271" s="726"/>
      <c r="HIT271" s="726"/>
      <c r="HIU271" s="726"/>
      <c r="HIV271" s="726"/>
      <c r="HIW271" s="726"/>
      <c r="HIX271" s="726"/>
      <c r="HIY271" s="726"/>
      <c r="HIZ271" s="726"/>
      <c r="HJA271" s="726"/>
      <c r="HJB271" s="726"/>
      <c r="HJC271" s="726"/>
      <c r="HJD271" s="726"/>
      <c r="HJE271" s="726"/>
      <c r="HJF271" s="726"/>
      <c r="HJG271" s="726"/>
      <c r="HJH271" s="726"/>
      <c r="HJI271" s="726"/>
      <c r="HJJ271" s="726"/>
      <c r="HJK271" s="726"/>
      <c r="HJL271" s="726"/>
      <c r="HJM271" s="726"/>
      <c r="HJN271" s="726"/>
      <c r="HJO271" s="726"/>
      <c r="HJP271" s="726"/>
      <c r="HJQ271" s="726"/>
      <c r="HJR271" s="726"/>
      <c r="HJS271" s="726"/>
      <c r="HJT271" s="726"/>
      <c r="HJU271" s="726"/>
      <c r="HJV271" s="726"/>
      <c r="HJW271" s="726"/>
      <c r="HJX271" s="726"/>
      <c r="HJY271" s="726"/>
      <c r="HJZ271" s="726"/>
      <c r="HKA271" s="726"/>
      <c r="HKB271" s="726"/>
      <c r="HKC271" s="726"/>
      <c r="HKD271" s="726"/>
      <c r="HKE271" s="726"/>
      <c r="HKF271" s="726"/>
      <c r="HKG271" s="726"/>
      <c r="HKH271" s="726"/>
      <c r="HKI271" s="726"/>
      <c r="HKJ271" s="726"/>
      <c r="HKK271" s="726"/>
      <c r="HKL271" s="726"/>
      <c r="HKM271" s="726"/>
      <c r="HKN271" s="726"/>
      <c r="HKO271" s="726"/>
      <c r="HKP271" s="726"/>
      <c r="HKQ271" s="726"/>
      <c r="HKR271" s="726"/>
      <c r="HKS271" s="726"/>
      <c r="HKT271" s="726"/>
      <c r="HKU271" s="726"/>
      <c r="HKV271" s="726"/>
      <c r="HKW271" s="726"/>
      <c r="HKX271" s="726"/>
      <c r="HKY271" s="726"/>
      <c r="HKZ271" s="726"/>
      <c r="HLA271" s="726"/>
      <c r="HLB271" s="726"/>
      <c r="HLC271" s="726"/>
      <c r="HLD271" s="726"/>
      <c r="HLE271" s="726"/>
      <c r="HLF271" s="726"/>
      <c r="HLG271" s="726"/>
      <c r="HLH271" s="726"/>
      <c r="HLI271" s="726"/>
      <c r="HLJ271" s="726"/>
      <c r="HLK271" s="726"/>
      <c r="HLL271" s="726"/>
      <c r="HLM271" s="726"/>
      <c r="HLN271" s="726"/>
      <c r="HLO271" s="726"/>
      <c r="HLP271" s="726"/>
      <c r="HLQ271" s="726"/>
      <c r="HLR271" s="726"/>
      <c r="HLS271" s="726"/>
      <c r="HLT271" s="726"/>
      <c r="HLU271" s="726"/>
      <c r="HLV271" s="726"/>
      <c r="HLW271" s="726"/>
      <c r="HLX271" s="726"/>
      <c r="HLY271" s="726"/>
      <c r="HLZ271" s="726"/>
      <c r="HMA271" s="726"/>
      <c r="HMB271" s="726"/>
      <c r="HMC271" s="726"/>
      <c r="HMD271" s="726"/>
      <c r="HME271" s="726"/>
      <c r="HMF271" s="726"/>
      <c r="HMG271" s="726"/>
      <c r="HMH271" s="726"/>
      <c r="HMI271" s="726"/>
      <c r="HMJ271" s="726"/>
      <c r="HMK271" s="726"/>
      <c r="HML271" s="726"/>
      <c r="HMM271" s="726"/>
      <c r="HMN271" s="726"/>
      <c r="HMO271" s="726"/>
      <c r="HMP271" s="726"/>
      <c r="HMQ271" s="726"/>
      <c r="HMR271" s="726"/>
      <c r="HMS271" s="726"/>
      <c r="HMT271" s="726"/>
      <c r="HMU271" s="726"/>
      <c r="HMV271" s="726"/>
      <c r="HMW271" s="726"/>
      <c r="HMX271" s="726"/>
      <c r="HMY271" s="726"/>
      <c r="HMZ271" s="726"/>
      <c r="HNA271" s="726"/>
      <c r="HNB271" s="726"/>
      <c r="HNC271" s="726"/>
      <c r="HND271" s="726"/>
      <c r="HNE271" s="726"/>
      <c r="HNF271" s="726"/>
      <c r="HNG271" s="726"/>
      <c r="HNH271" s="726"/>
      <c r="HNI271" s="726"/>
      <c r="HNJ271" s="726"/>
      <c r="HNK271" s="726"/>
      <c r="HNL271" s="726"/>
      <c r="HNM271" s="726"/>
      <c r="HNN271" s="726"/>
      <c r="HNO271" s="726"/>
      <c r="HNP271" s="726"/>
      <c r="HNQ271" s="726"/>
      <c r="HNR271" s="726"/>
      <c r="HNS271" s="726"/>
      <c r="HNT271" s="726"/>
      <c r="HNU271" s="726"/>
      <c r="HNV271" s="726"/>
      <c r="HNW271" s="726"/>
      <c r="HNX271" s="726"/>
      <c r="HNY271" s="726"/>
      <c r="HNZ271" s="726"/>
      <c r="HOA271" s="726"/>
      <c r="HOB271" s="726"/>
      <c r="HOC271" s="726"/>
      <c r="HOD271" s="726"/>
      <c r="HOE271" s="726"/>
      <c r="HOF271" s="726"/>
      <c r="HOG271" s="726"/>
      <c r="HOH271" s="726"/>
      <c r="HOI271" s="726"/>
      <c r="HOJ271" s="726"/>
      <c r="HOK271" s="726"/>
      <c r="HOL271" s="726"/>
      <c r="HOM271" s="726"/>
      <c r="HON271" s="726"/>
      <c r="HOO271" s="726"/>
      <c r="HOP271" s="726"/>
      <c r="HOQ271" s="726"/>
      <c r="HOR271" s="726"/>
      <c r="HOS271" s="726"/>
      <c r="HOT271" s="726"/>
      <c r="HOU271" s="726"/>
      <c r="HOV271" s="726"/>
      <c r="HOW271" s="726"/>
      <c r="HOX271" s="726"/>
      <c r="HOY271" s="726"/>
      <c r="HOZ271" s="726"/>
      <c r="HPA271" s="726"/>
      <c r="HPB271" s="726"/>
      <c r="HPC271" s="726"/>
      <c r="HPD271" s="726"/>
      <c r="HPE271" s="726"/>
      <c r="HPF271" s="726"/>
      <c r="HPG271" s="726"/>
      <c r="HPH271" s="726"/>
      <c r="HPI271" s="726"/>
      <c r="HPJ271" s="726"/>
      <c r="HPK271" s="726"/>
      <c r="HPL271" s="726"/>
      <c r="HPM271" s="726"/>
      <c r="HPN271" s="726"/>
      <c r="HPO271" s="726"/>
      <c r="HPP271" s="726"/>
      <c r="HPQ271" s="726"/>
      <c r="HPR271" s="726"/>
      <c r="HPS271" s="726"/>
      <c r="HPT271" s="726"/>
      <c r="HPU271" s="726"/>
      <c r="HPV271" s="726"/>
      <c r="HPW271" s="726"/>
      <c r="HPX271" s="726"/>
      <c r="HPY271" s="726"/>
      <c r="HPZ271" s="726"/>
      <c r="HQA271" s="726"/>
      <c r="HQB271" s="726"/>
      <c r="HQC271" s="726"/>
      <c r="HQD271" s="726"/>
      <c r="HQE271" s="726"/>
      <c r="HQF271" s="726"/>
      <c r="HQG271" s="726"/>
      <c r="HQH271" s="726"/>
      <c r="HQI271" s="726"/>
      <c r="HQJ271" s="726"/>
      <c r="HQK271" s="726"/>
      <c r="HQL271" s="726"/>
      <c r="HQM271" s="726"/>
      <c r="HQN271" s="726"/>
      <c r="HQO271" s="726"/>
      <c r="HQP271" s="726"/>
      <c r="HQQ271" s="726"/>
      <c r="HQR271" s="726"/>
      <c r="HQS271" s="726"/>
      <c r="HQT271" s="726"/>
      <c r="HQU271" s="726"/>
      <c r="HQV271" s="726"/>
      <c r="HQW271" s="726"/>
      <c r="HQX271" s="726"/>
      <c r="HQY271" s="726"/>
      <c r="HQZ271" s="726"/>
      <c r="HRA271" s="726"/>
      <c r="HRB271" s="726"/>
      <c r="HRC271" s="726"/>
      <c r="HRD271" s="726"/>
      <c r="HRE271" s="726"/>
      <c r="HRF271" s="726"/>
      <c r="HRG271" s="726"/>
      <c r="HRH271" s="726"/>
      <c r="HRI271" s="726"/>
      <c r="HRJ271" s="726"/>
      <c r="HRK271" s="726"/>
      <c r="HRL271" s="726"/>
      <c r="HRM271" s="726"/>
      <c r="HRN271" s="726"/>
      <c r="HRO271" s="726"/>
      <c r="HRP271" s="726"/>
      <c r="HRQ271" s="726"/>
      <c r="HRR271" s="726"/>
      <c r="HRS271" s="726"/>
      <c r="HRT271" s="726"/>
      <c r="HRU271" s="726"/>
      <c r="HRV271" s="726"/>
      <c r="HRW271" s="726"/>
      <c r="HRX271" s="726"/>
      <c r="HRY271" s="726"/>
      <c r="HRZ271" s="726"/>
      <c r="HSA271" s="726"/>
      <c r="HSB271" s="726"/>
      <c r="HSC271" s="726"/>
      <c r="HSD271" s="726"/>
      <c r="HSE271" s="726"/>
      <c r="HSF271" s="726"/>
      <c r="HSG271" s="726"/>
      <c r="HSH271" s="726"/>
      <c r="HSI271" s="726"/>
      <c r="HSJ271" s="726"/>
      <c r="HSK271" s="726"/>
      <c r="HSL271" s="726"/>
      <c r="HSM271" s="726"/>
      <c r="HSN271" s="726"/>
      <c r="HSO271" s="726"/>
      <c r="HSP271" s="726"/>
      <c r="HSQ271" s="726"/>
      <c r="HSR271" s="726"/>
      <c r="HSS271" s="726"/>
      <c r="HST271" s="726"/>
      <c r="HSU271" s="726"/>
      <c r="HSV271" s="726"/>
      <c r="HSW271" s="726"/>
      <c r="HSX271" s="726"/>
      <c r="HSY271" s="726"/>
      <c r="HSZ271" s="726"/>
      <c r="HTA271" s="726"/>
      <c r="HTB271" s="726"/>
      <c r="HTC271" s="726"/>
      <c r="HTD271" s="726"/>
      <c r="HTE271" s="726"/>
      <c r="HTF271" s="726"/>
      <c r="HTG271" s="726"/>
      <c r="HTH271" s="726"/>
      <c r="HTI271" s="726"/>
      <c r="HTJ271" s="726"/>
      <c r="HTK271" s="726"/>
      <c r="HTL271" s="726"/>
      <c r="HTM271" s="726"/>
      <c r="HTN271" s="726"/>
      <c r="HTO271" s="726"/>
      <c r="HTP271" s="726"/>
      <c r="HTQ271" s="726"/>
      <c r="HTR271" s="726"/>
      <c r="HTS271" s="726"/>
      <c r="HTT271" s="726"/>
      <c r="HTU271" s="726"/>
      <c r="HTV271" s="726"/>
      <c r="HTW271" s="726"/>
      <c r="HTX271" s="726"/>
      <c r="HTY271" s="726"/>
      <c r="HTZ271" s="726"/>
      <c r="HUA271" s="726"/>
      <c r="HUB271" s="726"/>
      <c r="HUC271" s="726"/>
      <c r="HUD271" s="726"/>
      <c r="HUE271" s="726"/>
      <c r="HUF271" s="726"/>
      <c r="HUG271" s="726"/>
      <c r="HUH271" s="726"/>
      <c r="HUI271" s="726"/>
      <c r="HUJ271" s="726"/>
      <c r="HUK271" s="726"/>
      <c r="HUL271" s="726"/>
      <c r="HUM271" s="726"/>
      <c r="HUN271" s="726"/>
      <c r="HUO271" s="726"/>
      <c r="HUP271" s="726"/>
      <c r="HUQ271" s="726"/>
      <c r="HUR271" s="726"/>
      <c r="HUS271" s="726"/>
      <c r="HUT271" s="726"/>
      <c r="HUU271" s="726"/>
      <c r="HUV271" s="726"/>
      <c r="HUW271" s="726"/>
      <c r="HUX271" s="726"/>
      <c r="HUY271" s="726"/>
      <c r="HUZ271" s="726"/>
      <c r="HVA271" s="726"/>
      <c r="HVB271" s="726"/>
      <c r="HVC271" s="726"/>
      <c r="HVD271" s="726"/>
      <c r="HVE271" s="726"/>
      <c r="HVF271" s="726"/>
      <c r="HVG271" s="726"/>
      <c r="HVH271" s="726"/>
      <c r="HVI271" s="726"/>
      <c r="HVJ271" s="726"/>
      <c r="HVK271" s="726"/>
      <c r="HVL271" s="726"/>
      <c r="HVM271" s="726"/>
      <c r="HVN271" s="726"/>
      <c r="HVO271" s="726"/>
      <c r="HVP271" s="726"/>
      <c r="HVQ271" s="726"/>
      <c r="HVR271" s="726"/>
      <c r="HVS271" s="726"/>
      <c r="HVT271" s="726"/>
      <c r="HVU271" s="726"/>
      <c r="HVV271" s="726"/>
      <c r="HVW271" s="726"/>
      <c r="HVX271" s="726"/>
      <c r="HVY271" s="726"/>
      <c r="HVZ271" s="726"/>
      <c r="HWA271" s="726"/>
      <c r="HWB271" s="726"/>
      <c r="HWC271" s="726"/>
      <c r="HWD271" s="726"/>
      <c r="HWE271" s="726"/>
      <c r="HWF271" s="726"/>
      <c r="HWG271" s="726"/>
      <c r="HWH271" s="726"/>
      <c r="HWI271" s="726"/>
      <c r="HWJ271" s="726"/>
      <c r="HWK271" s="726"/>
      <c r="HWL271" s="726"/>
      <c r="HWM271" s="726"/>
      <c r="HWN271" s="726"/>
      <c r="HWO271" s="726"/>
      <c r="HWP271" s="726"/>
      <c r="HWQ271" s="726"/>
      <c r="HWR271" s="726"/>
      <c r="HWS271" s="726"/>
      <c r="HWT271" s="726"/>
      <c r="HWU271" s="726"/>
      <c r="HWV271" s="726"/>
      <c r="HWW271" s="726"/>
      <c r="HWX271" s="726"/>
      <c r="HWY271" s="726"/>
      <c r="HWZ271" s="726"/>
      <c r="HXA271" s="726"/>
      <c r="HXB271" s="726"/>
      <c r="HXC271" s="726"/>
      <c r="HXD271" s="726"/>
      <c r="HXE271" s="726"/>
      <c r="HXF271" s="726"/>
      <c r="HXG271" s="726"/>
      <c r="HXH271" s="726"/>
      <c r="HXI271" s="726"/>
      <c r="HXJ271" s="726"/>
      <c r="HXK271" s="726"/>
      <c r="HXL271" s="726"/>
      <c r="HXM271" s="726"/>
      <c r="HXN271" s="726"/>
      <c r="HXO271" s="726"/>
      <c r="HXP271" s="726"/>
      <c r="HXQ271" s="726"/>
      <c r="HXR271" s="726"/>
      <c r="HXS271" s="726"/>
      <c r="HXT271" s="726"/>
      <c r="HXU271" s="726"/>
      <c r="HXV271" s="726"/>
      <c r="HXW271" s="726"/>
      <c r="HXX271" s="726"/>
      <c r="HXY271" s="726"/>
      <c r="HXZ271" s="726"/>
      <c r="HYA271" s="726"/>
      <c r="HYB271" s="726"/>
      <c r="HYC271" s="726"/>
      <c r="HYD271" s="726"/>
      <c r="HYE271" s="726"/>
      <c r="HYF271" s="726"/>
      <c r="HYG271" s="726"/>
      <c r="HYH271" s="726"/>
      <c r="HYI271" s="726"/>
      <c r="HYJ271" s="726"/>
      <c r="HYK271" s="726"/>
      <c r="HYL271" s="726"/>
      <c r="HYM271" s="726"/>
      <c r="HYN271" s="726"/>
      <c r="HYO271" s="726"/>
      <c r="HYP271" s="726"/>
      <c r="HYQ271" s="726"/>
      <c r="HYR271" s="726"/>
      <c r="HYS271" s="726"/>
      <c r="HYT271" s="726"/>
      <c r="HYU271" s="726"/>
      <c r="HYV271" s="726"/>
      <c r="HYW271" s="726"/>
      <c r="HYX271" s="726"/>
      <c r="HYY271" s="726"/>
      <c r="HYZ271" s="726"/>
      <c r="HZA271" s="726"/>
      <c r="HZB271" s="726"/>
      <c r="HZC271" s="726"/>
      <c r="HZD271" s="726"/>
      <c r="HZE271" s="726"/>
      <c r="HZF271" s="726"/>
      <c r="HZG271" s="726"/>
      <c r="HZH271" s="726"/>
      <c r="HZI271" s="726"/>
      <c r="HZJ271" s="726"/>
      <c r="HZK271" s="726"/>
      <c r="HZL271" s="726"/>
      <c r="HZM271" s="726"/>
      <c r="HZN271" s="726"/>
      <c r="HZO271" s="726"/>
      <c r="HZP271" s="726"/>
      <c r="HZQ271" s="726"/>
      <c r="HZR271" s="726"/>
      <c r="HZS271" s="726"/>
      <c r="HZT271" s="726"/>
      <c r="HZU271" s="726"/>
      <c r="HZV271" s="726"/>
      <c r="HZW271" s="726"/>
      <c r="HZX271" s="726"/>
      <c r="HZY271" s="726"/>
      <c r="HZZ271" s="726"/>
      <c r="IAA271" s="726"/>
      <c r="IAB271" s="726"/>
      <c r="IAC271" s="726"/>
      <c r="IAD271" s="726"/>
      <c r="IAE271" s="726"/>
      <c r="IAF271" s="726"/>
      <c r="IAG271" s="726"/>
      <c r="IAH271" s="726"/>
      <c r="IAI271" s="726"/>
      <c r="IAJ271" s="726"/>
      <c r="IAK271" s="726"/>
      <c r="IAL271" s="726"/>
      <c r="IAM271" s="726"/>
      <c r="IAN271" s="726"/>
      <c r="IAO271" s="726"/>
      <c r="IAP271" s="726"/>
      <c r="IAQ271" s="726"/>
      <c r="IAR271" s="726"/>
      <c r="IAS271" s="726"/>
      <c r="IAT271" s="726"/>
      <c r="IAU271" s="726"/>
      <c r="IAV271" s="726"/>
      <c r="IAW271" s="726"/>
      <c r="IAX271" s="726"/>
      <c r="IAY271" s="726"/>
      <c r="IAZ271" s="726"/>
      <c r="IBA271" s="726"/>
      <c r="IBB271" s="726"/>
      <c r="IBC271" s="726"/>
      <c r="IBD271" s="726"/>
      <c r="IBE271" s="726"/>
      <c r="IBF271" s="726"/>
      <c r="IBG271" s="726"/>
      <c r="IBH271" s="726"/>
      <c r="IBI271" s="726"/>
      <c r="IBJ271" s="726"/>
      <c r="IBK271" s="726"/>
      <c r="IBL271" s="726"/>
      <c r="IBM271" s="726"/>
      <c r="IBN271" s="726"/>
      <c r="IBO271" s="726"/>
      <c r="IBP271" s="726"/>
      <c r="IBQ271" s="726"/>
      <c r="IBR271" s="726"/>
      <c r="IBS271" s="726"/>
      <c r="IBT271" s="726"/>
      <c r="IBU271" s="726"/>
      <c r="IBV271" s="726"/>
      <c r="IBW271" s="726"/>
      <c r="IBX271" s="726"/>
      <c r="IBY271" s="726"/>
      <c r="IBZ271" s="726"/>
      <c r="ICA271" s="726"/>
      <c r="ICB271" s="726"/>
      <c r="ICC271" s="726"/>
      <c r="ICD271" s="726"/>
      <c r="ICE271" s="726"/>
      <c r="ICF271" s="726"/>
      <c r="ICG271" s="726"/>
      <c r="ICH271" s="726"/>
      <c r="ICI271" s="726"/>
      <c r="ICJ271" s="726"/>
      <c r="ICK271" s="726"/>
      <c r="ICL271" s="726"/>
      <c r="ICM271" s="726"/>
      <c r="ICN271" s="726"/>
      <c r="ICO271" s="726"/>
      <c r="ICP271" s="726"/>
      <c r="ICQ271" s="726"/>
      <c r="ICR271" s="726"/>
      <c r="ICS271" s="726"/>
      <c r="ICT271" s="726"/>
      <c r="ICU271" s="726"/>
      <c r="ICV271" s="726"/>
      <c r="ICW271" s="726"/>
      <c r="ICX271" s="726"/>
      <c r="ICY271" s="726"/>
      <c r="ICZ271" s="726"/>
      <c r="IDA271" s="726"/>
      <c r="IDB271" s="726"/>
      <c r="IDC271" s="726"/>
      <c r="IDD271" s="726"/>
      <c r="IDE271" s="726"/>
      <c r="IDF271" s="726"/>
      <c r="IDG271" s="726"/>
      <c r="IDH271" s="726"/>
      <c r="IDI271" s="726"/>
      <c r="IDJ271" s="726"/>
      <c r="IDK271" s="726"/>
      <c r="IDL271" s="726"/>
      <c r="IDM271" s="726"/>
      <c r="IDN271" s="726"/>
      <c r="IDO271" s="726"/>
      <c r="IDP271" s="726"/>
      <c r="IDQ271" s="726"/>
      <c r="IDR271" s="726"/>
      <c r="IDS271" s="726"/>
      <c r="IDT271" s="726"/>
      <c r="IDU271" s="726"/>
      <c r="IDV271" s="726"/>
      <c r="IDW271" s="726"/>
      <c r="IDX271" s="726"/>
      <c r="IDY271" s="726"/>
      <c r="IDZ271" s="726"/>
      <c r="IEA271" s="726"/>
      <c r="IEB271" s="726"/>
      <c r="IEC271" s="726"/>
      <c r="IED271" s="726"/>
      <c r="IEE271" s="726"/>
      <c r="IEF271" s="726"/>
      <c r="IEG271" s="726"/>
      <c r="IEH271" s="726"/>
      <c r="IEI271" s="726"/>
      <c r="IEJ271" s="726"/>
      <c r="IEK271" s="726"/>
      <c r="IEL271" s="726"/>
      <c r="IEM271" s="726"/>
      <c r="IEN271" s="726"/>
      <c r="IEO271" s="726"/>
      <c r="IEP271" s="726"/>
      <c r="IEQ271" s="726"/>
      <c r="IER271" s="726"/>
      <c r="IES271" s="726"/>
      <c r="IET271" s="726"/>
      <c r="IEU271" s="726"/>
      <c r="IEV271" s="726"/>
      <c r="IEW271" s="726"/>
      <c r="IEX271" s="726"/>
      <c r="IEY271" s="726"/>
      <c r="IEZ271" s="726"/>
      <c r="IFA271" s="726"/>
      <c r="IFB271" s="726"/>
      <c r="IFC271" s="726"/>
      <c r="IFD271" s="726"/>
      <c r="IFE271" s="726"/>
      <c r="IFF271" s="726"/>
      <c r="IFG271" s="726"/>
      <c r="IFH271" s="726"/>
      <c r="IFI271" s="726"/>
      <c r="IFJ271" s="726"/>
      <c r="IFK271" s="726"/>
      <c r="IFL271" s="726"/>
      <c r="IFM271" s="726"/>
      <c r="IFN271" s="726"/>
      <c r="IFO271" s="726"/>
      <c r="IFP271" s="726"/>
      <c r="IFQ271" s="726"/>
      <c r="IFR271" s="726"/>
      <c r="IFS271" s="726"/>
      <c r="IFT271" s="726"/>
      <c r="IFU271" s="726"/>
      <c r="IFV271" s="726"/>
      <c r="IFW271" s="726"/>
      <c r="IFX271" s="726"/>
      <c r="IFY271" s="726"/>
      <c r="IFZ271" s="726"/>
      <c r="IGA271" s="726"/>
      <c r="IGB271" s="726"/>
      <c r="IGC271" s="726"/>
      <c r="IGD271" s="726"/>
      <c r="IGE271" s="726"/>
      <c r="IGF271" s="726"/>
      <c r="IGG271" s="726"/>
      <c r="IGH271" s="726"/>
      <c r="IGI271" s="726"/>
      <c r="IGJ271" s="726"/>
      <c r="IGK271" s="726"/>
      <c r="IGL271" s="726"/>
      <c r="IGM271" s="726"/>
      <c r="IGN271" s="726"/>
      <c r="IGO271" s="726"/>
      <c r="IGP271" s="726"/>
      <c r="IGQ271" s="726"/>
      <c r="IGR271" s="726"/>
      <c r="IGS271" s="726"/>
      <c r="IGT271" s="726"/>
      <c r="IGU271" s="726"/>
      <c r="IGV271" s="726"/>
      <c r="IGW271" s="726"/>
      <c r="IGX271" s="726"/>
      <c r="IGY271" s="726"/>
      <c r="IGZ271" s="726"/>
      <c r="IHA271" s="726"/>
      <c r="IHB271" s="726"/>
      <c r="IHC271" s="726"/>
      <c r="IHD271" s="726"/>
      <c r="IHE271" s="726"/>
      <c r="IHF271" s="726"/>
      <c r="IHG271" s="726"/>
      <c r="IHH271" s="726"/>
      <c r="IHI271" s="726"/>
      <c r="IHJ271" s="726"/>
      <c r="IHK271" s="726"/>
      <c r="IHL271" s="726"/>
      <c r="IHM271" s="726"/>
      <c r="IHN271" s="726"/>
      <c r="IHO271" s="726"/>
      <c r="IHP271" s="726"/>
      <c r="IHQ271" s="726"/>
      <c r="IHR271" s="726"/>
      <c r="IHS271" s="726"/>
      <c r="IHT271" s="726"/>
      <c r="IHU271" s="726"/>
      <c r="IHV271" s="726"/>
      <c r="IHW271" s="726"/>
      <c r="IHX271" s="726"/>
      <c r="IHY271" s="726"/>
      <c r="IHZ271" s="726"/>
      <c r="IIA271" s="726"/>
      <c r="IIB271" s="726"/>
      <c r="IIC271" s="726"/>
      <c r="IID271" s="726"/>
      <c r="IIE271" s="726"/>
      <c r="IIF271" s="726"/>
      <c r="IIG271" s="726"/>
      <c r="IIH271" s="726"/>
      <c r="III271" s="726"/>
      <c r="IIJ271" s="726"/>
      <c r="IIK271" s="726"/>
      <c r="IIL271" s="726"/>
      <c r="IIM271" s="726"/>
      <c r="IIN271" s="726"/>
      <c r="IIO271" s="726"/>
      <c r="IIP271" s="726"/>
      <c r="IIQ271" s="726"/>
      <c r="IIR271" s="726"/>
      <c r="IIS271" s="726"/>
      <c r="IIT271" s="726"/>
      <c r="IIU271" s="726"/>
      <c r="IIV271" s="726"/>
      <c r="IIW271" s="726"/>
      <c r="IIX271" s="726"/>
      <c r="IIY271" s="726"/>
      <c r="IIZ271" s="726"/>
      <c r="IJA271" s="726"/>
      <c r="IJB271" s="726"/>
      <c r="IJC271" s="726"/>
      <c r="IJD271" s="726"/>
      <c r="IJE271" s="726"/>
      <c r="IJF271" s="726"/>
      <c r="IJG271" s="726"/>
      <c r="IJH271" s="726"/>
      <c r="IJI271" s="726"/>
      <c r="IJJ271" s="726"/>
      <c r="IJK271" s="726"/>
      <c r="IJL271" s="726"/>
      <c r="IJM271" s="726"/>
      <c r="IJN271" s="726"/>
      <c r="IJO271" s="726"/>
      <c r="IJP271" s="726"/>
      <c r="IJQ271" s="726"/>
      <c r="IJR271" s="726"/>
      <c r="IJS271" s="726"/>
      <c r="IJT271" s="726"/>
      <c r="IJU271" s="726"/>
      <c r="IJV271" s="726"/>
      <c r="IJW271" s="726"/>
      <c r="IJX271" s="726"/>
      <c r="IJY271" s="726"/>
      <c r="IJZ271" s="726"/>
      <c r="IKA271" s="726"/>
      <c r="IKB271" s="726"/>
      <c r="IKC271" s="726"/>
      <c r="IKD271" s="726"/>
      <c r="IKE271" s="726"/>
      <c r="IKF271" s="726"/>
      <c r="IKG271" s="726"/>
      <c r="IKH271" s="726"/>
      <c r="IKI271" s="726"/>
      <c r="IKJ271" s="726"/>
      <c r="IKK271" s="726"/>
      <c r="IKL271" s="726"/>
      <c r="IKM271" s="726"/>
      <c r="IKN271" s="726"/>
      <c r="IKO271" s="726"/>
      <c r="IKP271" s="726"/>
      <c r="IKQ271" s="726"/>
      <c r="IKR271" s="726"/>
      <c r="IKS271" s="726"/>
      <c r="IKT271" s="726"/>
      <c r="IKU271" s="726"/>
      <c r="IKV271" s="726"/>
      <c r="IKW271" s="726"/>
      <c r="IKX271" s="726"/>
      <c r="IKY271" s="726"/>
      <c r="IKZ271" s="726"/>
      <c r="ILA271" s="726"/>
      <c r="ILB271" s="726"/>
      <c r="ILC271" s="726"/>
      <c r="ILD271" s="726"/>
      <c r="ILE271" s="726"/>
      <c r="ILF271" s="726"/>
      <c r="ILG271" s="726"/>
      <c r="ILH271" s="726"/>
      <c r="ILI271" s="726"/>
      <c r="ILJ271" s="726"/>
      <c r="ILK271" s="726"/>
      <c r="ILL271" s="726"/>
      <c r="ILM271" s="726"/>
      <c r="ILN271" s="726"/>
      <c r="ILO271" s="726"/>
      <c r="ILP271" s="726"/>
      <c r="ILQ271" s="726"/>
      <c r="ILR271" s="726"/>
      <c r="ILS271" s="726"/>
      <c r="ILT271" s="726"/>
      <c r="ILU271" s="726"/>
      <c r="ILV271" s="726"/>
      <c r="ILW271" s="726"/>
      <c r="ILX271" s="726"/>
      <c r="ILY271" s="726"/>
      <c r="ILZ271" s="726"/>
      <c r="IMA271" s="726"/>
      <c r="IMB271" s="726"/>
      <c r="IMC271" s="726"/>
      <c r="IMD271" s="726"/>
      <c r="IME271" s="726"/>
      <c r="IMF271" s="726"/>
      <c r="IMG271" s="726"/>
      <c r="IMH271" s="726"/>
      <c r="IMI271" s="726"/>
      <c r="IMJ271" s="726"/>
      <c r="IMK271" s="726"/>
      <c r="IML271" s="726"/>
      <c r="IMM271" s="726"/>
      <c r="IMN271" s="726"/>
      <c r="IMO271" s="726"/>
      <c r="IMP271" s="726"/>
      <c r="IMQ271" s="726"/>
      <c r="IMR271" s="726"/>
      <c r="IMS271" s="726"/>
      <c r="IMT271" s="726"/>
      <c r="IMU271" s="726"/>
      <c r="IMV271" s="726"/>
      <c r="IMW271" s="726"/>
      <c r="IMX271" s="726"/>
      <c r="IMY271" s="726"/>
      <c r="IMZ271" s="726"/>
      <c r="INA271" s="726"/>
      <c r="INB271" s="726"/>
      <c r="INC271" s="726"/>
      <c r="IND271" s="726"/>
      <c r="INE271" s="726"/>
      <c r="INF271" s="726"/>
      <c r="ING271" s="726"/>
      <c r="INH271" s="726"/>
      <c r="INI271" s="726"/>
      <c r="INJ271" s="726"/>
      <c r="INK271" s="726"/>
      <c r="INL271" s="726"/>
      <c r="INM271" s="726"/>
      <c r="INN271" s="726"/>
      <c r="INO271" s="726"/>
      <c r="INP271" s="726"/>
      <c r="INQ271" s="726"/>
      <c r="INR271" s="726"/>
      <c r="INS271" s="726"/>
      <c r="INT271" s="726"/>
      <c r="INU271" s="726"/>
      <c r="INV271" s="726"/>
      <c r="INW271" s="726"/>
      <c r="INX271" s="726"/>
      <c r="INY271" s="726"/>
      <c r="INZ271" s="726"/>
      <c r="IOA271" s="726"/>
      <c r="IOB271" s="726"/>
      <c r="IOC271" s="726"/>
      <c r="IOD271" s="726"/>
      <c r="IOE271" s="726"/>
      <c r="IOF271" s="726"/>
      <c r="IOG271" s="726"/>
      <c r="IOH271" s="726"/>
      <c r="IOI271" s="726"/>
      <c r="IOJ271" s="726"/>
      <c r="IOK271" s="726"/>
      <c r="IOL271" s="726"/>
      <c r="IOM271" s="726"/>
      <c r="ION271" s="726"/>
      <c r="IOO271" s="726"/>
      <c r="IOP271" s="726"/>
      <c r="IOQ271" s="726"/>
      <c r="IOR271" s="726"/>
      <c r="IOS271" s="726"/>
      <c r="IOT271" s="726"/>
      <c r="IOU271" s="726"/>
      <c r="IOV271" s="726"/>
      <c r="IOW271" s="726"/>
      <c r="IOX271" s="726"/>
      <c r="IOY271" s="726"/>
      <c r="IOZ271" s="726"/>
      <c r="IPA271" s="726"/>
      <c r="IPB271" s="726"/>
      <c r="IPC271" s="726"/>
      <c r="IPD271" s="726"/>
      <c r="IPE271" s="726"/>
      <c r="IPF271" s="726"/>
      <c r="IPG271" s="726"/>
      <c r="IPH271" s="726"/>
      <c r="IPI271" s="726"/>
      <c r="IPJ271" s="726"/>
      <c r="IPK271" s="726"/>
      <c r="IPL271" s="726"/>
      <c r="IPM271" s="726"/>
      <c r="IPN271" s="726"/>
      <c r="IPO271" s="726"/>
      <c r="IPP271" s="726"/>
      <c r="IPQ271" s="726"/>
      <c r="IPR271" s="726"/>
      <c r="IPS271" s="726"/>
      <c r="IPT271" s="726"/>
      <c r="IPU271" s="726"/>
      <c r="IPV271" s="726"/>
      <c r="IPW271" s="726"/>
      <c r="IPX271" s="726"/>
      <c r="IPY271" s="726"/>
      <c r="IPZ271" s="726"/>
      <c r="IQA271" s="726"/>
      <c r="IQB271" s="726"/>
      <c r="IQC271" s="726"/>
      <c r="IQD271" s="726"/>
      <c r="IQE271" s="726"/>
      <c r="IQF271" s="726"/>
      <c r="IQG271" s="726"/>
      <c r="IQH271" s="726"/>
      <c r="IQI271" s="726"/>
      <c r="IQJ271" s="726"/>
      <c r="IQK271" s="726"/>
      <c r="IQL271" s="726"/>
      <c r="IQM271" s="726"/>
      <c r="IQN271" s="726"/>
      <c r="IQO271" s="726"/>
      <c r="IQP271" s="726"/>
      <c r="IQQ271" s="726"/>
      <c r="IQR271" s="726"/>
      <c r="IQS271" s="726"/>
      <c r="IQT271" s="726"/>
      <c r="IQU271" s="726"/>
      <c r="IQV271" s="726"/>
      <c r="IQW271" s="726"/>
      <c r="IQX271" s="726"/>
      <c r="IQY271" s="726"/>
      <c r="IQZ271" s="726"/>
      <c r="IRA271" s="726"/>
      <c r="IRB271" s="726"/>
      <c r="IRC271" s="726"/>
      <c r="IRD271" s="726"/>
      <c r="IRE271" s="726"/>
      <c r="IRF271" s="726"/>
      <c r="IRG271" s="726"/>
      <c r="IRH271" s="726"/>
      <c r="IRI271" s="726"/>
      <c r="IRJ271" s="726"/>
      <c r="IRK271" s="726"/>
      <c r="IRL271" s="726"/>
      <c r="IRM271" s="726"/>
      <c r="IRN271" s="726"/>
      <c r="IRO271" s="726"/>
      <c r="IRP271" s="726"/>
      <c r="IRQ271" s="726"/>
      <c r="IRR271" s="726"/>
      <c r="IRS271" s="726"/>
      <c r="IRT271" s="726"/>
      <c r="IRU271" s="726"/>
      <c r="IRV271" s="726"/>
      <c r="IRW271" s="726"/>
      <c r="IRX271" s="726"/>
      <c r="IRY271" s="726"/>
      <c r="IRZ271" s="726"/>
      <c r="ISA271" s="726"/>
      <c r="ISB271" s="726"/>
      <c r="ISC271" s="726"/>
      <c r="ISD271" s="726"/>
      <c r="ISE271" s="726"/>
      <c r="ISF271" s="726"/>
      <c r="ISG271" s="726"/>
      <c r="ISH271" s="726"/>
      <c r="ISI271" s="726"/>
      <c r="ISJ271" s="726"/>
      <c r="ISK271" s="726"/>
      <c r="ISL271" s="726"/>
      <c r="ISM271" s="726"/>
      <c r="ISN271" s="726"/>
      <c r="ISO271" s="726"/>
      <c r="ISP271" s="726"/>
      <c r="ISQ271" s="726"/>
      <c r="ISR271" s="726"/>
      <c r="ISS271" s="726"/>
      <c r="IST271" s="726"/>
      <c r="ISU271" s="726"/>
      <c r="ISV271" s="726"/>
      <c r="ISW271" s="726"/>
      <c r="ISX271" s="726"/>
      <c r="ISY271" s="726"/>
      <c r="ISZ271" s="726"/>
      <c r="ITA271" s="726"/>
      <c r="ITB271" s="726"/>
      <c r="ITC271" s="726"/>
      <c r="ITD271" s="726"/>
      <c r="ITE271" s="726"/>
      <c r="ITF271" s="726"/>
      <c r="ITG271" s="726"/>
      <c r="ITH271" s="726"/>
      <c r="ITI271" s="726"/>
      <c r="ITJ271" s="726"/>
      <c r="ITK271" s="726"/>
      <c r="ITL271" s="726"/>
      <c r="ITM271" s="726"/>
      <c r="ITN271" s="726"/>
      <c r="ITO271" s="726"/>
      <c r="ITP271" s="726"/>
      <c r="ITQ271" s="726"/>
      <c r="ITR271" s="726"/>
      <c r="ITS271" s="726"/>
      <c r="ITT271" s="726"/>
      <c r="ITU271" s="726"/>
      <c r="ITV271" s="726"/>
      <c r="ITW271" s="726"/>
      <c r="ITX271" s="726"/>
      <c r="ITY271" s="726"/>
      <c r="ITZ271" s="726"/>
      <c r="IUA271" s="726"/>
      <c r="IUB271" s="726"/>
      <c r="IUC271" s="726"/>
      <c r="IUD271" s="726"/>
      <c r="IUE271" s="726"/>
      <c r="IUF271" s="726"/>
      <c r="IUG271" s="726"/>
      <c r="IUH271" s="726"/>
      <c r="IUI271" s="726"/>
      <c r="IUJ271" s="726"/>
      <c r="IUK271" s="726"/>
      <c r="IUL271" s="726"/>
      <c r="IUM271" s="726"/>
      <c r="IUN271" s="726"/>
      <c r="IUO271" s="726"/>
      <c r="IUP271" s="726"/>
      <c r="IUQ271" s="726"/>
      <c r="IUR271" s="726"/>
      <c r="IUS271" s="726"/>
      <c r="IUT271" s="726"/>
      <c r="IUU271" s="726"/>
      <c r="IUV271" s="726"/>
      <c r="IUW271" s="726"/>
      <c r="IUX271" s="726"/>
      <c r="IUY271" s="726"/>
      <c r="IUZ271" s="726"/>
      <c r="IVA271" s="726"/>
      <c r="IVB271" s="726"/>
      <c r="IVC271" s="726"/>
      <c r="IVD271" s="726"/>
      <c r="IVE271" s="726"/>
      <c r="IVF271" s="726"/>
      <c r="IVG271" s="726"/>
      <c r="IVH271" s="726"/>
      <c r="IVI271" s="726"/>
      <c r="IVJ271" s="726"/>
      <c r="IVK271" s="726"/>
      <c r="IVL271" s="726"/>
      <c r="IVM271" s="726"/>
      <c r="IVN271" s="726"/>
      <c r="IVO271" s="726"/>
      <c r="IVP271" s="726"/>
      <c r="IVQ271" s="726"/>
      <c r="IVR271" s="726"/>
      <c r="IVS271" s="726"/>
      <c r="IVT271" s="726"/>
      <c r="IVU271" s="726"/>
      <c r="IVV271" s="726"/>
      <c r="IVW271" s="726"/>
      <c r="IVX271" s="726"/>
      <c r="IVY271" s="726"/>
      <c r="IVZ271" s="726"/>
      <c r="IWA271" s="726"/>
      <c r="IWB271" s="726"/>
      <c r="IWC271" s="726"/>
      <c r="IWD271" s="726"/>
      <c r="IWE271" s="726"/>
      <c r="IWF271" s="726"/>
      <c r="IWG271" s="726"/>
      <c r="IWH271" s="726"/>
      <c r="IWI271" s="726"/>
      <c r="IWJ271" s="726"/>
      <c r="IWK271" s="726"/>
      <c r="IWL271" s="726"/>
      <c r="IWM271" s="726"/>
      <c r="IWN271" s="726"/>
      <c r="IWO271" s="726"/>
      <c r="IWP271" s="726"/>
      <c r="IWQ271" s="726"/>
      <c r="IWR271" s="726"/>
      <c r="IWS271" s="726"/>
      <c r="IWT271" s="726"/>
      <c r="IWU271" s="726"/>
      <c r="IWV271" s="726"/>
      <c r="IWW271" s="726"/>
      <c r="IWX271" s="726"/>
      <c r="IWY271" s="726"/>
      <c r="IWZ271" s="726"/>
      <c r="IXA271" s="726"/>
      <c r="IXB271" s="726"/>
      <c r="IXC271" s="726"/>
      <c r="IXD271" s="726"/>
      <c r="IXE271" s="726"/>
      <c r="IXF271" s="726"/>
      <c r="IXG271" s="726"/>
      <c r="IXH271" s="726"/>
      <c r="IXI271" s="726"/>
      <c r="IXJ271" s="726"/>
      <c r="IXK271" s="726"/>
      <c r="IXL271" s="726"/>
      <c r="IXM271" s="726"/>
      <c r="IXN271" s="726"/>
      <c r="IXO271" s="726"/>
      <c r="IXP271" s="726"/>
      <c r="IXQ271" s="726"/>
      <c r="IXR271" s="726"/>
      <c r="IXS271" s="726"/>
      <c r="IXT271" s="726"/>
      <c r="IXU271" s="726"/>
      <c r="IXV271" s="726"/>
      <c r="IXW271" s="726"/>
      <c r="IXX271" s="726"/>
      <c r="IXY271" s="726"/>
      <c r="IXZ271" s="726"/>
      <c r="IYA271" s="726"/>
      <c r="IYB271" s="726"/>
      <c r="IYC271" s="726"/>
      <c r="IYD271" s="726"/>
      <c r="IYE271" s="726"/>
      <c r="IYF271" s="726"/>
      <c r="IYG271" s="726"/>
      <c r="IYH271" s="726"/>
      <c r="IYI271" s="726"/>
      <c r="IYJ271" s="726"/>
      <c r="IYK271" s="726"/>
      <c r="IYL271" s="726"/>
      <c r="IYM271" s="726"/>
      <c r="IYN271" s="726"/>
      <c r="IYO271" s="726"/>
      <c r="IYP271" s="726"/>
      <c r="IYQ271" s="726"/>
      <c r="IYR271" s="726"/>
      <c r="IYS271" s="726"/>
      <c r="IYT271" s="726"/>
      <c r="IYU271" s="726"/>
      <c r="IYV271" s="726"/>
      <c r="IYW271" s="726"/>
      <c r="IYX271" s="726"/>
      <c r="IYY271" s="726"/>
      <c r="IYZ271" s="726"/>
      <c r="IZA271" s="726"/>
      <c r="IZB271" s="726"/>
      <c r="IZC271" s="726"/>
      <c r="IZD271" s="726"/>
      <c r="IZE271" s="726"/>
      <c r="IZF271" s="726"/>
      <c r="IZG271" s="726"/>
      <c r="IZH271" s="726"/>
      <c r="IZI271" s="726"/>
      <c r="IZJ271" s="726"/>
      <c r="IZK271" s="726"/>
      <c r="IZL271" s="726"/>
      <c r="IZM271" s="726"/>
      <c r="IZN271" s="726"/>
      <c r="IZO271" s="726"/>
      <c r="IZP271" s="726"/>
      <c r="IZQ271" s="726"/>
      <c r="IZR271" s="726"/>
      <c r="IZS271" s="726"/>
      <c r="IZT271" s="726"/>
      <c r="IZU271" s="726"/>
      <c r="IZV271" s="726"/>
      <c r="IZW271" s="726"/>
      <c r="IZX271" s="726"/>
      <c r="IZY271" s="726"/>
      <c r="IZZ271" s="726"/>
      <c r="JAA271" s="726"/>
      <c r="JAB271" s="726"/>
      <c r="JAC271" s="726"/>
      <c r="JAD271" s="726"/>
      <c r="JAE271" s="726"/>
      <c r="JAF271" s="726"/>
      <c r="JAG271" s="726"/>
      <c r="JAH271" s="726"/>
      <c r="JAI271" s="726"/>
      <c r="JAJ271" s="726"/>
      <c r="JAK271" s="726"/>
      <c r="JAL271" s="726"/>
      <c r="JAM271" s="726"/>
      <c r="JAN271" s="726"/>
      <c r="JAO271" s="726"/>
      <c r="JAP271" s="726"/>
      <c r="JAQ271" s="726"/>
      <c r="JAR271" s="726"/>
      <c r="JAS271" s="726"/>
      <c r="JAT271" s="726"/>
      <c r="JAU271" s="726"/>
      <c r="JAV271" s="726"/>
      <c r="JAW271" s="726"/>
      <c r="JAX271" s="726"/>
      <c r="JAY271" s="726"/>
      <c r="JAZ271" s="726"/>
      <c r="JBA271" s="726"/>
      <c r="JBB271" s="726"/>
      <c r="JBC271" s="726"/>
      <c r="JBD271" s="726"/>
      <c r="JBE271" s="726"/>
      <c r="JBF271" s="726"/>
      <c r="JBG271" s="726"/>
      <c r="JBH271" s="726"/>
      <c r="JBI271" s="726"/>
      <c r="JBJ271" s="726"/>
      <c r="JBK271" s="726"/>
      <c r="JBL271" s="726"/>
      <c r="JBM271" s="726"/>
      <c r="JBN271" s="726"/>
      <c r="JBO271" s="726"/>
      <c r="JBP271" s="726"/>
      <c r="JBQ271" s="726"/>
      <c r="JBR271" s="726"/>
      <c r="JBS271" s="726"/>
      <c r="JBT271" s="726"/>
      <c r="JBU271" s="726"/>
      <c r="JBV271" s="726"/>
      <c r="JBW271" s="726"/>
      <c r="JBX271" s="726"/>
      <c r="JBY271" s="726"/>
      <c r="JBZ271" s="726"/>
      <c r="JCA271" s="726"/>
      <c r="JCB271" s="726"/>
      <c r="JCC271" s="726"/>
      <c r="JCD271" s="726"/>
      <c r="JCE271" s="726"/>
      <c r="JCF271" s="726"/>
      <c r="JCG271" s="726"/>
      <c r="JCH271" s="726"/>
      <c r="JCI271" s="726"/>
      <c r="JCJ271" s="726"/>
      <c r="JCK271" s="726"/>
      <c r="JCL271" s="726"/>
      <c r="JCM271" s="726"/>
      <c r="JCN271" s="726"/>
      <c r="JCO271" s="726"/>
      <c r="JCP271" s="726"/>
      <c r="JCQ271" s="726"/>
      <c r="JCR271" s="726"/>
      <c r="JCS271" s="726"/>
      <c r="JCT271" s="726"/>
      <c r="JCU271" s="726"/>
      <c r="JCV271" s="726"/>
      <c r="JCW271" s="726"/>
      <c r="JCX271" s="726"/>
      <c r="JCY271" s="726"/>
      <c r="JCZ271" s="726"/>
      <c r="JDA271" s="726"/>
      <c r="JDB271" s="726"/>
      <c r="JDC271" s="726"/>
      <c r="JDD271" s="726"/>
      <c r="JDE271" s="726"/>
      <c r="JDF271" s="726"/>
      <c r="JDG271" s="726"/>
      <c r="JDH271" s="726"/>
      <c r="JDI271" s="726"/>
      <c r="JDJ271" s="726"/>
      <c r="JDK271" s="726"/>
      <c r="JDL271" s="726"/>
      <c r="JDM271" s="726"/>
      <c r="JDN271" s="726"/>
      <c r="JDO271" s="726"/>
      <c r="JDP271" s="726"/>
      <c r="JDQ271" s="726"/>
      <c r="JDR271" s="726"/>
      <c r="JDS271" s="726"/>
      <c r="JDT271" s="726"/>
      <c r="JDU271" s="726"/>
      <c r="JDV271" s="726"/>
      <c r="JDW271" s="726"/>
      <c r="JDX271" s="726"/>
      <c r="JDY271" s="726"/>
      <c r="JDZ271" s="726"/>
      <c r="JEA271" s="726"/>
      <c r="JEB271" s="726"/>
      <c r="JEC271" s="726"/>
      <c r="JED271" s="726"/>
      <c r="JEE271" s="726"/>
      <c r="JEF271" s="726"/>
      <c r="JEG271" s="726"/>
      <c r="JEH271" s="726"/>
      <c r="JEI271" s="726"/>
      <c r="JEJ271" s="726"/>
      <c r="JEK271" s="726"/>
      <c r="JEL271" s="726"/>
      <c r="JEM271" s="726"/>
      <c r="JEN271" s="726"/>
      <c r="JEO271" s="726"/>
      <c r="JEP271" s="726"/>
      <c r="JEQ271" s="726"/>
      <c r="JER271" s="726"/>
      <c r="JES271" s="726"/>
      <c r="JET271" s="726"/>
      <c r="JEU271" s="726"/>
      <c r="JEV271" s="726"/>
      <c r="JEW271" s="726"/>
      <c r="JEX271" s="726"/>
      <c r="JEY271" s="726"/>
      <c r="JEZ271" s="726"/>
      <c r="JFA271" s="726"/>
      <c r="JFB271" s="726"/>
      <c r="JFC271" s="726"/>
      <c r="JFD271" s="726"/>
      <c r="JFE271" s="726"/>
      <c r="JFF271" s="726"/>
      <c r="JFG271" s="726"/>
      <c r="JFH271" s="726"/>
      <c r="JFI271" s="726"/>
      <c r="JFJ271" s="726"/>
      <c r="JFK271" s="726"/>
      <c r="JFL271" s="726"/>
      <c r="JFM271" s="726"/>
      <c r="JFN271" s="726"/>
      <c r="JFO271" s="726"/>
      <c r="JFP271" s="726"/>
      <c r="JFQ271" s="726"/>
      <c r="JFR271" s="726"/>
      <c r="JFS271" s="726"/>
      <c r="JFT271" s="726"/>
      <c r="JFU271" s="726"/>
      <c r="JFV271" s="726"/>
      <c r="JFW271" s="726"/>
      <c r="JFX271" s="726"/>
      <c r="JFY271" s="726"/>
      <c r="JFZ271" s="726"/>
      <c r="JGA271" s="726"/>
      <c r="JGB271" s="726"/>
      <c r="JGC271" s="726"/>
      <c r="JGD271" s="726"/>
      <c r="JGE271" s="726"/>
      <c r="JGF271" s="726"/>
      <c r="JGG271" s="726"/>
      <c r="JGH271" s="726"/>
      <c r="JGI271" s="726"/>
      <c r="JGJ271" s="726"/>
      <c r="JGK271" s="726"/>
      <c r="JGL271" s="726"/>
      <c r="JGM271" s="726"/>
      <c r="JGN271" s="726"/>
      <c r="JGO271" s="726"/>
      <c r="JGP271" s="726"/>
      <c r="JGQ271" s="726"/>
      <c r="JGR271" s="726"/>
      <c r="JGS271" s="726"/>
      <c r="JGT271" s="726"/>
      <c r="JGU271" s="726"/>
      <c r="JGV271" s="726"/>
      <c r="JGW271" s="726"/>
      <c r="JGX271" s="726"/>
      <c r="JGY271" s="726"/>
      <c r="JGZ271" s="726"/>
      <c r="JHA271" s="726"/>
      <c r="JHB271" s="726"/>
      <c r="JHC271" s="726"/>
      <c r="JHD271" s="726"/>
      <c r="JHE271" s="726"/>
      <c r="JHF271" s="726"/>
      <c r="JHG271" s="726"/>
      <c r="JHH271" s="726"/>
      <c r="JHI271" s="726"/>
      <c r="JHJ271" s="726"/>
      <c r="JHK271" s="726"/>
      <c r="JHL271" s="726"/>
      <c r="JHM271" s="726"/>
      <c r="JHN271" s="726"/>
      <c r="JHO271" s="726"/>
      <c r="JHP271" s="726"/>
      <c r="JHQ271" s="726"/>
      <c r="JHR271" s="726"/>
      <c r="JHS271" s="726"/>
      <c r="JHT271" s="726"/>
      <c r="JHU271" s="726"/>
      <c r="JHV271" s="726"/>
      <c r="JHW271" s="726"/>
      <c r="JHX271" s="726"/>
      <c r="JHY271" s="726"/>
      <c r="JHZ271" s="726"/>
      <c r="JIA271" s="726"/>
      <c r="JIB271" s="726"/>
      <c r="JIC271" s="726"/>
      <c r="JID271" s="726"/>
      <c r="JIE271" s="726"/>
      <c r="JIF271" s="726"/>
      <c r="JIG271" s="726"/>
      <c r="JIH271" s="726"/>
      <c r="JII271" s="726"/>
      <c r="JIJ271" s="726"/>
      <c r="JIK271" s="726"/>
      <c r="JIL271" s="726"/>
      <c r="JIM271" s="726"/>
      <c r="JIN271" s="726"/>
      <c r="JIO271" s="726"/>
      <c r="JIP271" s="726"/>
      <c r="JIQ271" s="726"/>
      <c r="JIR271" s="726"/>
      <c r="JIS271" s="726"/>
      <c r="JIT271" s="726"/>
      <c r="JIU271" s="726"/>
      <c r="JIV271" s="726"/>
      <c r="JIW271" s="726"/>
      <c r="JIX271" s="726"/>
      <c r="JIY271" s="726"/>
      <c r="JIZ271" s="726"/>
      <c r="JJA271" s="726"/>
      <c r="JJB271" s="726"/>
      <c r="JJC271" s="726"/>
      <c r="JJD271" s="726"/>
      <c r="JJE271" s="726"/>
      <c r="JJF271" s="726"/>
      <c r="JJG271" s="726"/>
      <c r="JJH271" s="726"/>
      <c r="JJI271" s="726"/>
      <c r="JJJ271" s="726"/>
      <c r="JJK271" s="726"/>
      <c r="JJL271" s="726"/>
      <c r="JJM271" s="726"/>
      <c r="JJN271" s="726"/>
      <c r="JJO271" s="726"/>
      <c r="JJP271" s="726"/>
      <c r="JJQ271" s="726"/>
      <c r="JJR271" s="726"/>
      <c r="JJS271" s="726"/>
      <c r="JJT271" s="726"/>
      <c r="JJU271" s="726"/>
      <c r="JJV271" s="726"/>
      <c r="JJW271" s="726"/>
      <c r="JJX271" s="726"/>
      <c r="JJY271" s="726"/>
      <c r="JJZ271" s="726"/>
      <c r="JKA271" s="726"/>
      <c r="JKB271" s="726"/>
      <c r="JKC271" s="726"/>
      <c r="JKD271" s="726"/>
      <c r="JKE271" s="726"/>
      <c r="JKF271" s="726"/>
      <c r="JKG271" s="726"/>
      <c r="JKH271" s="726"/>
      <c r="JKI271" s="726"/>
      <c r="JKJ271" s="726"/>
      <c r="JKK271" s="726"/>
      <c r="JKL271" s="726"/>
      <c r="JKM271" s="726"/>
      <c r="JKN271" s="726"/>
      <c r="JKO271" s="726"/>
      <c r="JKP271" s="726"/>
      <c r="JKQ271" s="726"/>
      <c r="JKR271" s="726"/>
      <c r="JKS271" s="726"/>
      <c r="JKT271" s="726"/>
      <c r="JKU271" s="726"/>
      <c r="JKV271" s="726"/>
      <c r="JKW271" s="726"/>
      <c r="JKX271" s="726"/>
      <c r="JKY271" s="726"/>
      <c r="JKZ271" s="726"/>
      <c r="JLA271" s="726"/>
      <c r="JLB271" s="726"/>
      <c r="JLC271" s="726"/>
      <c r="JLD271" s="726"/>
      <c r="JLE271" s="726"/>
      <c r="JLF271" s="726"/>
      <c r="JLG271" s="726"/>
      <c r="JLH271" s="726"/>
      <c r="JLI271" s="726"/>
      <c r="JLJ271" s="726"/>
      <c r="JLK271" s="726"/>
      <c r="JLL271" s="726"/>
      <c r="JLM271" s="726"/>
      <c r="JLN271" s="726"/>
      <c r="JLO271" s="726"/>
      <c r="JLP271" s="726"/>
      <c r="JLQ271" s="726"/>
      <c r="JLR271" s="726"/>
      <c r="JLS271" s="726"/>
      <c r="JLT271" s="726"/>
      <c r="JLU271" s="726"/>
      <c r="JLV271" s="726"/>
      <c r="JLW271" s="726"/>
      <c r="JLX271" s="726"/>
      <c r="JLY271" s="726"/>
      <c r="JLZ271" s="726"/>
      <c r="JMA271" s="726"/>
      <c r="JMB271" s="726"/>
      <c r="JMC271" s="726"/>
      <c r="JMD271" s="726"/>
      <c r="JME271" s="726"/>
      <c r="JMF271" s="726"/>
      <c r="JMG271" s="726"/>
      <c r="JMH271" s="726"/>
      <c r="JMI271" s="726"/>
      <c r="JMJ271" s="726"/>
      <c r="JMK271" s="726"/>
      <c r="JML271" s="726"/>
      <c r="JMM271" s="726"/>
      <c r="JMN271" s="726"/>
      <c r="JMO271" s="726"/>
      <c r="JMP271" s="726"/>
      <c r="JMQ271" s="726"/>
      <c r="JMR271" s="726"/>
      <c r="JMS271" s="726"/>
      <c r="JMT271" s="726"/>
      <c r="JMU271" s="726"/>
      <c r="JMV271" s="726"/>
      <c r="JMW271" s="726"/>
      <c r="JMX271" s="726"/>
      <c r="JMY271" s="726"/>
      <c r="JMZ271" s="726"/>
      <c r="JNA271" s="726"/>
      <c r="JNB271" s="726"/>
      <c r="JNC271" s="726"/>
      <c r="JND271" s="726"/>
      <c r="JNE271" s="726"/>
      <c r="JNF271" s="726"/>
      <c r="JNG271" s="726"/>
      <c r="JNH271" s="726"/>
      <c r="JNI271" s="726"/>
      <c r="JNJ271" s="726"/>
      <c r="JNK271" s="726"/>
      <c r="JNL271" s="726"/>
      <c r="JNM271" s="726"/>
      <c r="JNN271" s="726"/>
      <c r="JNO271" s="726"/>
      <c r="JNP271" s="726"/>
      <c r="JNQ271" s="726"/>
      <c r="JNR271" s="726"/>
      <c r="JNS271" s="726"/>
      <c r="JNT271" s="726"/>
      <c r="JNU271" s="726"/>
      <c r="JNV271" s="726"/>
      <c r="JNW271" s="726"/>
      <c r="JNX271" s="726"/>
      <c r="JNY271" s="726"/>
      <c r="JNZ271" s="726"/>
      <c r="JOA271" s="726"/>
      <c r="JOB271" s="726"/>
      <c r="JOC271" s="726"/>
      <c r="JOD271" s="726"/>
      <c r="JOE271" s="726"/>
      <c r="JOF271" s="726"/>
      <c r="JOG271" s="726"/>
      <c r="JOH271" s="726"/>
      <c r="JOI271" s="726"/>
      <c r="JOJ271" s="726"/>
      <c r="JOK271" s="726"/>
      <c r="JOL271" s="726"/>
      <c r="JOM271" s="726"/>
      <c r="JON271" s="726"/>
      <c r="JOO271" s="726"/>
      <c r="JOP271" s="726"/>
      <c r="JOQ271" s="726"/>
      <c r="JOR271" s="726"/>
      <c r="JOS271" s="726"/>
      <c r="JOT271" s="726"/>
      <c r="JOU271" s="726"/>
      <c r="JOV271" s="726"/>
      <c r="JOW271" s="726"/>
      <c r="JOX271" s="726"/>
      <c r="JOY271" s="726"/>
      <c r="JOZ271" s="726"/>
      <c r="JPA271" s="726"/>
      <c r="JPB271" s="726"/>
      <c r="JPC271" s="726"/>
      <c r="JPD271" s="726"/>
      <c r="JPE271" s="726"/>
      <c r="JPF271" s="726"/>
      <c r="JPG271" s="726"/>
      <c r="JPH271" s="726"/>
      <c r="JPI271" s="726"/>
      <c r="JPJ271" s="726"/>
      <c r="JPK271" s="726"/>
      <c r="JPL271" s="726"/>
      <c r="JPM271" s="726"/>
      <c r="JPN271" s="726"/>
      <c r="JPO271" s="726"/>
      <c r="JPP271" s="726"/>
      <c r="JPQ271" s="726"/>
      <c r="JPR271" s="726"/>
      <c r="JPS271" s="726"/>
      <c r="JPT271" s="726"/>
      <c r="JPU271" s="726"/>
      <c r="JPV271" s="726"/>
      <c r="JPW271" s="726"/>
      <c r="JPX271" s="726"/>
      <c r="JPY271" s="726"/>
      <c r="JPZ271" s="726"/>
      <c r="JQA271" s="726"/>
      <c r="JQB271" s="726"/>
      <c r="JQC271" s="726"/>
      <c r="JQD271" s="726"/>
      <c r="JQE271" s="726"/>
      <c r="JQF271" s="726"/>
      <c r="JQG271" s="726"/>
      <c r="JQH271" s="726"/>
      <c r="JQI271" s="726"/>
      <c r="JQJ271" s="726"/>
      <c r="JQK271" s="726"/>
      <c r="JQL271" s="726"/>
      <c r="JQM271" s="726"/>
      <c r="JQN271" s="726"/>
      <c r="JQO271" s="726"/>
      <c r="JQP271" s="726"/>
      <c r="JQQ271" s="726"/>
      <c r="JQR271" s="726"/>
      <c r="JQS271" s="726"/>
      <c r="JQT271" s="726"/>
      <c r="JQU271" s="726"/>
      <c r="JQV271" s="726"/>
      <c r="JQW271" s="726"/>
      <c r="JQX271" s="726"/>
      <c r="JQY271" s="726"/>
      <c r="JQZ271" s="726"/>
      <c r="JRA271" s="726"/>
      <c r="JRB271" s="726"/>
      <c r="JRC271" s="726"/>
      <c r="JRD271" s="726"/>
      <c r="JRE271" s="726"/>
      <c r="JRF271" s="726"/>
      <c r="JRG271" s="726"/>
      <c r="JRH271" s="726"/>
      <c r="JRI271" s="726"/>
      <c r="JRJ271" s="726"/>
      <c r="JRK271" s="726"/>
      <c r="JRL271" s="726"/>
      <c r="JRM271" s="726"/>
      <c r="JRN271" s="726"/>
      <c r="JRO271" s="726"/>
      <c r="JRP271" s="726"/>
      <c r="JRQ271" s="726"/>
      <c r="JRR271" s="726"/>
      <c r="JRS271" s="726"/>
      <c r="JRT271" s="726"/>
      <c r="JRU271" s="726"/>
      <c r="JRV271" s="726"/>
      <c r="JRW271" s="726"/>
      <c r="JRX271" s="726"/>
      <c r="JRY271" s="726"/>
      <c r="JRZ271" s="726"/>
      <c r="JSA271" s="726"/>
      <c r="JSB271" s="726"/>
      <c r="JSC271" s="726"/>
      <c r="JSD271" s="726"/>
      <c r="JSE271" s="726"/>
      <c r="JSF271" s="726"/>
      <c r="JSG271" s="726"/>
      <c r="JSH271" s="726"/>
      <c r="JSI271" s="726"/>
      <c r="JSJ271" s="726"/>
      <c r="JSK271" s="726"/>
      <c r="JSL271" s="726"/>
      <c r="JSM271" s="726"/>
      <c r="JSN271" s="726"/>
      <c r="JSO271" s="726"/>
      <c r="JSP271" s="726"/>
      <c r="JSQ271" s="726"/>
      <c r="JSR271" s="726"/>
      <c r="JSS271" s="726"/>
      <c r="JST271" s="726"/>
      <c r="JSU271" s="726"/>
      <c r="JSV271" s="726"/>
      <c r="JSW271" s="726"/>
      <c r="JSX271" s="726"/>
      <c r="JSY271" s="726"/>
      <c r="JSZ271" s="726"/>
      <c r="JTA271" s="726"/>
      <c r="JTB271" s="726"/>
      <c r="JTC271" s="726"/>
      <c r="JTD271" s="726"/>
      <c r="JTE271" s="726"/>
      <c r="JTF271" s="726"/>
      <c r="JTG271" s="726"/>
      <c r="JTH271" s="726"/>
      <c r="JTI271" s="726"/>
      <c r="JTJ271" s="726"/>
      <c r="JTK271" s="726"/>
      <c r="JTL271" s="726"/>
      <c r="JTM271" s="726"/>
      <c r="JTN271" s="726"/>
      <c r="JTO271" s="726"/>
      <c r="JTP271" s="726"/>
      <c r="JTQ271" s="726"/>
      <c r="JTR271" s="726"/>
      <c r="JTS271" s="726"/>
      <c r="JTT271" s="726"/>
      <c r="JTU271" s="726"/>
      <c r="JTV271" s="726"/>
      <c r="JTW271" s="726"/>
      <c r="JTX271" s="726"/>
      <c r="JTY271" s="726"/>
      <c r="JTZ271" s="726"/>
      <c r="JUA271" s="726"/>
      <c r="JUB271" s="726"/>
      <c r="JUC271" s="726"/>
      <c r="JUD271" s="726"/>
      <c r="JUE271" s="726"/>
      <c r="JUF271" s="726"/>
      <c r="JUG271" s="726"/>
      <c r="JUH271" s="726"/>
      <c r="JUI271" s="726"/>
      <c r="JUJ271" s="726"/>
      <c r="JUK271" s="726"/>
      <c r="JUL271" s="726"/>
      <c r="JUM271" s="726"/>
      <c r="JUN271" s="726"/>
      <c r="JUO271" s="726"/>
      <c r="JUP271" s="726"/>
      <c r="JUQ271" s="726"/>
      <c r="JUR271" s="726"/>
      <c r="JUS271" s="726"/>
      <c r="JUT271" s="726"/>
      <c r="JUU271" s="726"/>
      <c r="JUV271" s="726"/>
      <c r="JUW271" s="726"/>
      <c r="JUX271" s="726"/>
      <c r="JUY271" s="726"/>
      <c r="JUZ271" s="726"/>
      <c r="JVA271" s="726"/>
      <c r="JVB271" s="726"/>
      <c r="JVC271" s="726"/>
      <c r="JVD271" s="726"/>
      <c r="JVE271" s="726"/>
      <c r="JVF271" s="726"/>
      <c r="JVG271" s="726"/>
      <c r="JVH271" s="726"/>
      <c r="JVI271" s="726"/>
      <c r="JVJ271" s="726"/>
      <c r="JVK271" s="726"/>
      <c r="JVL271" s="726"/>
      <c r="JVM271" s="726"/>
      <c r="JVN271" s="726"/>
      <c r="JVO271" s="726"/>
      <c r="JVP271" s="726"/>
      <c r="JVQ271" s="726"/>
      <c r="JVR271" s="726"/>
      <c r="JVS271" s="726"/>
      <c r="JVT271" s="726"/>
      <c r="JVU271" s="726"/>
      <c r="JVV271" s="726"/>
      <c r="JVW271" s="726"/>
      <c r="JVX271" s="726"/>
      <c r="JVY271" s="726"/>
      <c r="JVZ271" s="726"/>
      <c r="JWA271" s="726"/>
      <c r="JWB271" s="726"/>
      <c r="JWC271" s="726"/>
      <c r="JWD271" s="726"/>
      <c r="JWE271" s="726"/>
      <c r="JWF271" s="726"/>
      <c r="JWG271" s="726"/>
      <c r="JWH271" s="726"/>
      <c r="JWI271" s="726"/>
      <c r="JWJ271" s="726"/>
      <c r="JWK271" s="726"/>
      <c r="JWL271" s="726"/>
      <c r="JWM271" s="726"/>
      <c r="JWN271" s="726"/>
      <c r="JWO271" s="726"/>
      <c r="JWP271" s="726"/>
      <c r="JWQ271" s="726"/>
      <c r="JWR271" s="726"/>
      <c r="JWS271" s="726"/>
      <c r="JWT271" s="726"/>
      <c r="JWU271" s="726"/>
      <c r="JWV271" s="726"/>
      <c r="JWW271" s="726"/>
      <c r="JWX271" s="726"/>
      <c r="JWY271" s="726"/>
      <c r="JWZ271" s="726"/>
      <c r="JXA271" s="726"/>
      <c r="JXB271" s="726"/>
      <c r="JXC271" s="726"/>
      <c r="JXD271" s="726"/>
      <c r="JXE271" s="726"/>
      <c r="JXF271" s="726"/>
      <c r="JXG271" s="726"/>
      <c r="JXH271" s="726"/>
      <c r="JXI271" s="726"/>
      <c r="JXJ271" s="726"/>
      <c r="JXK271" s="726"/>
      <c r="JXL271" s="726"/>
      <c r="JXM271" s="726"/>
      <c r="JXN271" s="726"/>
      <c r="JXO271" s="726"/>
      <c r="JXP271" s="726"/>
      <c r="JXQ271" s="726"/>
      <c r="JXR271" s="726"/>
      <c r="JXS271" s="726"/>
      <c r="JXT271" s="726"/>
      <c r="JXU271" s="726"/>
      <c r="JXV271" s="726"/>
      <c r="JXW271" s="726"/>
      <c r="JXX271" s="726"/>
      <c r="JXY271" s="726"/>
      <c r="JXZ271" s="726"/>
      <c r="JYA271" s="726"/>
      <c r="JYB271" s="726"/>
      <c r="JYC271" s="726"/>
      <c r="JYD271" s="726"/>
      <c r="JYE271" s="726"/>
      <c r="JYF271" s="726"/>
      <c r="JYG271" s="726"/>
      <c r="JYH271" s="726"/>
      <c r="JYI271" s="726"/>
      <c r="JYJ271" s="726"/>
      <c r="JYK271" s="726"/>
      <c r="JYL271" s="726"/>
      <c r="JYM271" s="726"/>
      <c r="JYN271" s="726"/>
      <c r="JYO271" s="726"/>
      <c r="JYP271" s="726"/>
      <c r="JYQ271" s="726"/>
      <c r="JYR271" s="726"/>
      <c r="JYS271" s="726"/>
      <c r="JYT271" s="726"/>
      <c r="JYU271" s="726"/>
      <c r="JYV271" s="726"/>
      <c r="JYW271" s="726"/>
      <c r="JYX271" s="726"/>
      <c r="JYY271" s="726"/>
      <c r="JYZ271" s="726"/>
      <c r="JZA271" s="726"/>
      <c r="JZB271" s="726"/>
      <c r="JZC271" s="726"/>
      <c r="JZD271" s="726"/>
      <c r="JZE271" s="726"/>
      <c r="JZF271" s="726"/>
      <c r="JZG271" s="726"/>
      <c r="JZH271" s="726"/>
      <c r="JZI271" s="726"/>
      <c r="JZJ271" s="726"/>
      <c r="JZK271" s="726"/>
      <c r="JZL271" s="726"/>
      <c r="JZM271" s="726"/>
      <c r="JZN271" s="726"/>
      <c r="JZO271" s="726"/>
      <c r="JZP271" s="726"/>
      <c r="JZQ271" s="726"/>
      <c r="JZR271" s="726"/>
      <c r="JZS271" s="726"/>
      <c r="JZT271" s="726"/>
      <c r="JZU271" s="726"/>
      <c r="JZV271" s="726"/>
      <c r="JZW271" s="726"/>
      <c r="JZX271" s="726"/>
      <c r="JZY271" s="726"/>
      <c r="JZZ271" s="726"/>
      <c r="KAA271" s="726"/>
      <c r="KAB271" s="726"/>
      <c r="KAC271" s="726"/>
      <c r="KAD271" s="726"/>
      <c r="KAE271" s="726"/>
      <c r="KAF271" s="726"/>
      <c r="KAG271" s="726"/>
      <c r="KAH271" s="726"/>
      <c r="KAI271" s="726"/>
      <c r="KAJ271" s="726"/>
      <c r="KAK271" s="726"/>
      <c r="KAL271" s="726"/>
      <c r="KAM271" s="726"/>
      <c r="KAN271" s="726"/>
      <c r="KAO271" s="726"/>
      <c r="KAP271" s="726"/>
      <c r="KAQ271" s="726"/>
      <c r="KAR271" s="726"/>
      <c r="KAS271" s="726"/>
      <c r="KAT271" s="726"/>
      <c r="KAU271" s="726"/>
      <c r="KAV271" s="726"/>
      <c r="KAW271" s="726"/>
      <c r="KAX271" s="726"/>
      <c r="KAY271" s="726"/>
      <c r="KAZ271" s="726"/>
      <c r="KBA271" s="726"/>
      <c r="KBB271" s="726"/>
      <c r="KBC271" s="726"/>
      <c r="KBD271" s="726"/>
      <c r="KBE271" s="726"/>
      <c r="KBF271" s="726"/>
      <c r="KBG271" s="726"/>
      <c r="KBH271" s="726"/>
      <c r="KBI271" s="726"/>
      <c r="KBJ271" s="726"/>
      <c r="KBK271" s="726"/>
      <c r="KBL271" s="726"/>
      <c r="KBM271" s="726"/>
      <c r="KBN271" s="726"/>
      <c r="KBO271" s="726"/>
      <c r="KBP271" s="726"/>
      <c r="KBQ271" s="726"/>
      <c r="KBR271" s="726"/>
      <c r="KBS271" s="726"/>
      <c r="KBT271" s="726"/>
      <c r="KBU271" s="726"/>
      <c r="KBV271" s="726"/>
      <c r="KBW271" s="726"/>
      <c r="KBX271" s="726"/>
      <c r="KBY271" s="726"/>
      <c r="KBZ271" s="726"/>
      <c r="KCA271" s="726"/>
      <c r="KCB271" s="726"/>
      <c r="KCC271" s="726"/>
      <c r="KCD271" s="726"/>
      <c r="KCE271" s="726"/>
      <c r="KCF271" s="726"/>
      <c r="KCG271" s="726"/>
      <c r="KCH271" s="726"/>
      <c r="KCI271" s="726"/>
      <c r="KCJ271" s="726"/>
      <c r="KCK271" s="726"/>
      <c r="KCL271" s="726"/>
      <c r="KCM271" s="726"/>
      <c r="KCN271" s="726"/>
      <c r="KCO271" s="726"/>
      <c r="KCP271" s="726"/>
      <c r="KCQ271" s="726"/>
      <c r="KCR271" s="726"/>
      <c r="KCS271" s="726"/>
      <c r="KCT271" s="726"/>
      <c r="KCU271" s="726"/>
      <c r="KCV271" s="726"/>
      <c r="KCW271" s="726"/>
      <c r="KCX271" s="726"/>
      <c r="KCY271" s="726"/>
      <c r="KCZ271" s="726"/>
      <c r="KDA271" s="726"/>
      <c r="KDB271" s="726"/>
      <c r="KDC271" s="726"/>
      <c r="KDD271" s="726"/>
      <c r="KDE271" s="726"/>
      <c r="KDF271" s="726"/>
      <c r="KDG271" s="726"/>
      <c r="KDH271" s="726"/>
      <c r="KDI271" s="726"/>
      <c r="KDJ271" s="726"/>
      <c r="KDK271" s="726"/>
      <c r="KDL271" s="726"/>
      <c r="KDM271" s="726"/>
      <c r="KDN271" s="726"/>
      <c r="KDO271" s="726"/>
      <c r="KDP271" s="726"/>
      <c r="KDQ271" s="726"/>
      <c r="KDR271" s="726"/>
      <c r="KDS271" s="726"/>
      <c r="KDT271" s="726"/>
      <c r="KDU271" s="726"/>
      <c r="KDV271" s="726"/>
      <c r="KDW271" s="726"/>
      <c r="KDX271" s="726"/>
      <c r="KDY271" s="726"/>
      <c r="KDZ271" s="726"/>
      <c r="KEA271" s="726"/>
      <c r="KEB271" s="726"/>
      <c r="KEC271" s="726"/>
      <c r="KED271" s="726"/>
      <c r="KEE271" s="726"/>
      <c r="KEF271" s="726"/>
      <c r="KEG271" s="726"/>
      <c r="KEH271" s="726"/>
      <c r="KEI271" s="726"/>
      <c r="KEJ271" s="726"/>
      <c r="KEK271" s="726"/>
      <c r="KEL271" s="726"/>
      <c r="KEM271" s="726"/>
      <c r="KEN271" s="726"/>
      <c r="KEO271" s="726"/>
      <c r="KEP271" s="726"/>
      <c r="KEQ271" s="726"/>
      <c r="KER271" s="726"/>
      <c r="KES271" s="726"/>
      <c r="KET271" s="726"/>
      <c r="KEU271" s="726"/>
      <c r="KEV271" s="726"/>
      <c r="KEW271" s="726"/>
      <c r="KEX271" s="726"/>
      <c r="KEY271" s="726"/>
      <c r="KEZ271" s="726"/>
      <c r="KFA271" s="726"/>
      <c r="KFB271" s="726"/>
      <c r="KFC271" s="726"/>
      <c r="KFD271" s="726"/>
      <c r="KFE271" s="726"/>
      <c r="KFF271" s="726"/>
      <c r="KFG271" s="726"/>
      <c r="KFH271" s="726"/>
      <c r="KFI271" s="726"/>
      <c r="KFJ271" s="726"/>
      <c r="KFK271" s="726"/>
      <c r="KFL271" s="726"/>
      <c r="KFM271" s="726"/>
      <c r="KFN271" s="726"/>
      <c r="KFO271" s="726"/>
      <c r="KFP271" s="726"/>
      <c r="KFQ271" s="726"/>
      <c r="KFR271" s="726"/>
      <c r="KFS271" s="726"/>
      <c r="KFT271" s="726"/>
      <c r="KFU271" s="726"/>
      <c r="KFV271" s="726"/>
      <c r="KFW271" s="726"/>
      <c r="KFX271" s="726"/>
      <c r="KFY271" s="726"/>
      <c r="KFZ271" s="726"/>
      <c r="KGA271" s="726"/>
      <c r="KGB271" s="726"/>
      <c r="KGC271" s="726"/>
      <c r="KGD271" s="726"/>
      <c r="KGE271" s="726"/>
      <c r="KGF271" s="726"/>
      <c r="KGG271" s="726"/>
      <c r="KGH271" s="726"/>
      <c r="KGI271" s="726"/>
      <c r="KGJ271" s="726"/>
      <c r="KGK271" s="726"/>
      <c r="KGL271" s="726"/>
      <c r="KGM271" s="726"/>
      <c r="KGN271" s="726"/>
      <c r="KGO271" s="726"/>
      <c r="KGP271" s="726"/>
      <c r="KGQ271" s="726"/>
      <c r="KGR271" s="726"/>
      <c r="KGS271" s="726"/>
      <c r="KGT271" s="726"/>
      <c r="KGU271" s="726"/>
      <c r="KGV271" s="726"/>
      <c r="KGW271" s="726"/>
      <c r="KGX271" s="726"/>
      <c r="KGY271" s="726"/>
      <c r="KGZ271" s="726"/>
      <c r="KHA271" s="726"/>
      <c r="KHB271" s="726"/>
      <c r="KHC271" s="726"/>
      <c r="KHD271" s="726"/>
      <c r="KHE271" s="726"/>
      <c r="KHF271" s="726"/>
      <c r="KHG271" s="726"/>
      <c r="KHH271" s="726"/>
      <c r="KHI271" s="726"/>
      <c r="KHJ271" s="726"/>
      <c r="KHK271" s="726"/>
      <c r="KHL271" s="726"/>
      <c r="KHM271" s="726"/>
      <c r="KHN271" s="726"/>
      <c r="KHO271" s="726"/>
      <c r="KHP271" s="726"/>
      <c r="KHQ271" s="726"/>
      <c r="KHR271" s="726"/>
      <c r="KHS271" s="726"/>
      <c r="KHT271" s="726"/>
      <c r="KHU271" s="726"/>
      <c r="KHV271" s="726"/>
      <c r="KHW271" s="726"/>
      <c r="KHX271" s="726"/>
      <c r="KHY271" s="726"/>
      <c r="KHZ271" s="726"/>
      <c r="KIA271" s="726"/>
      <c r="KIB271" s="726"/>
      <c r="KIC271" s="726"/>
      <c r="KID271" s="726"/>
      <c r="KIE271" s="726"/>
      <c r="KIF271" s="726"/>
      <c r="KIG271" s="726"/>
      <c r="KIH271" s="726"/>
      <c r="KII271" s="726"/>
      <c r="KIJ271" s="726"/>
      <c r="KIK271" s="726"/>
      <c r="KIL271" s="726"/>
      <c r="KIM271" s="726"/>
      <c r="KIN271" s="726"/>
      <c r="KIO271" s="726"/>
      <c r="KIP271" s="726"/>
      <c r="KIQ271" s="726"/>
      <c r="KIR271" s="726"/>
      <c r="KIS271" s="726"/>
      <c r="KIT271" s="726"/>
      <c r="KIU271" s="726"/>
      <c r="KIV271" s="726"/>
      <c r="KIW271" s="726"/>
      <c r="KIX271" s="726"/>
      <c r="KIY271" s="726"/>
      <c r="KIZ271" s="726"/>
      <c r="KJA271" s="726"/>
      <c r="KJB271" s="726"/>
      <c r="KJC271" s="726"/>
      <c r="KJD271" s="726"/>
      <c r="KJE271" s="726"/>
      <c r="KJF271" s="726"/>
      <c r="KJG271" s="726"/>
      <c r="KJH271" s="726"/>
      <c r="KJI271" s="726"/>
      <c r="KJJ271" s="726"/>
      <c r="KJK271" s="726"/>
      <c r="KJL271" s="726"/>
      <c r="KJM271" s="726"/>
      <c r="KJN271" s="726"/>
      <c r="KJO271" s="726"/>
      <c r="KJP271" s="726"/>
      <c r="KJQ271" s="726"/>
      <c r="KJR271" s="726"/>
      <c r="KJS271" s="726"/>
      <c r="KJT271" s="726"/>
      <c r="KJU271" s="726"/>
      <c r="KJV271" s="726"/>
      <c r="KJW271" s="726"/>
      <c r="KJX271" s="726"/>
      <c r="KJY271" s="726"/>
      <c r="KJZ271" s="726"/>
      <c r="KKA271" s="726"/>
      <c r="KKB271" s="726"/>
      <c r="KKC271" s="726"/>
      <c r="KKD271" s="726"/>
      <c r="KKE271" s="726"/>
      <c r="KKF271" s="726"/>
      <c r="KKG271" s="726"/>
      <c r="KKH271" s="726"/>
      <c r="KKI271" s="726"/>
      <c r="KKJ271" s="726"/>
      <c r="KKK271" s="726"/>
      <c r="KKL271" s="726"/>
      <c r="KKM271" s="726"/>
      <c r="KKN271" s="726"/>
      <c r="KKO271" s="726"/>
      <c r="KKP271" s="726"/>
      <c r="KKQ271" s="726"/>
      <c r="KKR271" s="726"/>
      <c r="KKS271" s="726"/>
      <c r="KKT271" s="726"/>
      <c r="KKU271" s="726"/>
      <c r="KKV271" s="726"/>
      <c r="KKW271" s="726"/>
      <c r="KKX271" s="726"/>
      <c r="KKY271" s="726"/>
      <c r="KKZ271" s="726"/>
      <c r="KLA271" s="726"/>
      <c r="KLB271" s="726"/>
      <c r="KLC271" s="726"/>
      <c r="KLD271" s="726"/>
      <c r="KLE271" s="726"/>
      <c r="KLF271" s="726"/>
      <c r="KLG271" s="726"/>
      <c r="KLH271" s="726"/>
      <c r="KLI271" s="726"/>
      <c r="KLJ271" s="726"/>
      <c r="KLK271" s="726"/>
      <c r="KLL271" s="726"/>
      <c r="KLM271" s="726"/>
      <c r="KLN271" s="726"/>
      <c r="KLO271" s="726"/>
      <c r="KLP271" s="726"/>
      <c r="KLQ271" s="726"/>
      <c r="KLR271" s="726"/>
      <c r="KLS271" s="726"/>
      <c r="KLT271" s="726"/>
      <c r="KLU271" s="726"/>
      <c r="KLV271" s="726"/>
      <c r="KLW271" s="726"/>
      <c r="KLX271" s="726"/>
      <c r="KLY271" s="726"/>
      <c r="KLZ271" s="726"/>
      <c r="KMA271" s="726"/>
      <c r="KMB271" s="726"/>
      <c r="KMC271" s="726"/>
      <c r="KMD271" s="726"/>
      <c r="KME271" s="726"/>
      <c r="KMF271" s="726"/>
      <c r="KMG271" s="726"/>
      <c r="KMH271" s="726"/>
      <c r="KMI271" s="726"/>
      <c r="KMJ271" s="726"/>
      <c r="KMK271" s="726"/>
      <c r="KML271" s="726"/>
      <c r="KMM271" s="726"/>
      <c r="KMN271" s="726"/>
      <c r="KMO271" s="726"/>
      <c r="KMP271" s="726"/>
      <c r="KMQ271" s="726"/>
      <c r="KMR271" s="726"/>
      <c r="KMS271" s="726"/>
      <c r="KMT271" s="726"/>
      <c r="KMU271" s="726"/>
      <c r="KMV271" s="726"/>
      <c r="KMW271" s="726"/>
      <c r="KMX271" s="726"/>
      <c r="KMY271" s="726"/>
      <c r="KMZ271" s="726"/>
      <c r="KNA271" s="726"/>
      <c r="KNB271" s="726"/>
      <c r="KNC271" s="726"/>
      <c r="KND271" s="726"/>
      <c r="KNE271" s="726"/>
      <c r="KNF271" s="726"/>
      <c r="KNG271" s="726"/>
      <c r="KNH271" s="726"/>
      <c r="KNI271" s="726"/>
      <c r="KNJ271" s="726"/>
      <c r="KNK271" s="726"/>
      <c r="KNL271" s="726"/>
      <c r="KNM271" s="726"/>
      <c r="KNN271" s="726"/>
      <c r="KNO271" s="726"/>
      <c r="KNP271" s="726"/>
      <c r="KNQ271" s="726"/>
      <c r="KNR271" s="726"/>
      <c r="KNS271" s="726"/>
      <c r="KNT271" s="726"/>
      <c r="KNU271" s="726"/>
      <c r="KNV271" s="726"/>
      <c r="KNW271" s="726"/>
      <c r="KNX271" s="726"/>
      <c r="KNY271" s="726"/>
      <c r="KNZ271" s="726"/>
      <c r="KOA271" s="726"/>
      <c r="KOB271" s="726"/>
      <c r="KOC271" s="726"/>
      <c r="KOD271" s="726"/>
      <c r="KOE271" s="726"/>
      <c r="KOF271" s="726"/>
      <c r="KOG271" s="726"/>
      <c r="KOH271" s="726"/>
      <c r="KOI271" s="726"/>
      <c r="KOJ271" s="726"/>
      <c r="KOK271" s="726"/>
      <c r="KOL271" s="726"/>
      <c r="KOM271" s="726"/>
      <c r="KON271" s="726"/>
      <c r="KOO271" s="726"/>
      <c r="KOP271" s="726"/>
      <c r="KOQ271" s="726"/>
      <c r="KOR271" s="726"/>
      <c r="KOS271" s="726"/>
      <c r="KOT271" s="726"/>
      <c r="KOU271" s="726"/>
      <c r="KOV271" s="726"/>
      <c r="KOW271" s="726"/>
      <c r="KOX271" s="726"/>
      <c r="KOY271" s="726"/>
      <c r="KOZ271" s="726"/>
      <c r="KPA271" s="726"/>
      <c r="KPB271" s="726"/>
      <c r="KPC271" s="726"/>
      <c r="KPD271" s="726"/>
      <c r="KPE271" s="726"/>
      <c r="KPF271" s="726"/>
      <c r="KPG271" s="726"/>
      <c r="KPH271" s="726"/>
      <c r="KPI271" s="726"/>
      <c r="KPJ271" s="726"/>
      <c r="KPK271" s="726"/>
      <c r="KPL271" s="726"/>
      <c r="KPM271" s="726"/>
      <c r="KPN271" s="726"/>
      <c r="KPO271" s="726"/>
      <c r="KPP271" s="726"/>
      <c r="KPQ271" s="726"/>
      <c r="KPR271" s="726"/>
      <c r="KPS271" s="726"/>
      <c r="KPT271" s="726"/>
      <c r="KPU271" s="726"/>
      <c r="KPV271" s="726"/>
      <c r="KPW271" s="726"/>
      <c r="KPX271" s="726"/>
      <c r="KPY271" s="726"/>
      <c r="KPZ271" s="726"/>
      <c r="KQA271" s="726"/>
      <c r="KQB271" s="726"/>
      <c r="KQC271" s="726"/>
      <c r="KQD271" s="726"/>
      <c r="KQE271" s="726"/>
      <c r="KQF271" s="726"/>
      <c r="KQG271" s="726"/>
      <c r="KQH271" s="726"/>
      <c r="KQI271" s="726"/>
      <c r="KQJ271" s="726"/>
      <c r="KQK271" s="726"/>
      <c r="KQL271" s="726"/>
      <c r="KQM271" s="726"/>
      <c r="KQN271" s="726"/>
      <c r="KQO271" s="726"/>
      <c r="KQP271" s="726"/>
      <c r="KQQ271" s="726"/>
      <c r="KQR271" s="726"/>
      <c r="KQS271" s="726"/>
      <c r="KQT271" s="726"/>
      <c r="KQU271" s="726"/>
      <c r="KQV271" s="726"/>
      <c r="KQW271" s="726"/>
      <c r="KQX271" s="726"/>
      <c r="KQY271" s="726"/>
      <c r="KQZ271" s="726"/>
      <c r="KRA271" s="726"/>
      <c r="KRB271" s="726"/>
      <c r="KRC271" s="726"/>
      <c r="KRD271" s="726"/>
      <c r="KRE271" s="726"/>
      <c r="KRF271" s="726"/>
      <c r="KRG271" s="726"/>
      <c r="KRH271" s="726"/>
      <c r="KRI271" s="726"/>
      <c r="KRJ271" s="726"/>
      <c r="KRK271" s="726"/>
      <c r="KRL271" s="726"/>
      <c r="KRM271" s="726"/>
      <c r="KRN271" s="726"/>
      <c r="KRO271" s="726"/>
      <c r="KRP271" s="726"/>
      <c r="KRQ271" s="726"/>
      <c r="KRR271" s="726"/>
      <c r="KRS271" s="726"/>
      <c r="KRT271" s="726"/>
      <c r="KRU271" s="726"/>
      <c r="KRV271" s="726"/>
      <c r="KRW271" s="726"/>
      <c r="KRX271" s="726"/>
      <c r="KRY271" s="726"/>
      <c r="KRZ271" s="726"/>
      <c r="KSA271" s="726"/>
      <c r="KSB271" s="726"/>
      <c r="KSC271" s="726"/>
      <c r="KSD271" s="726"/>
      <c r="KSE271" s="726"/>
      <c r="KSF271" s="726"/>
      <c r="KSG271" s="726"/>
      <c r="KSH271" s="726"/>
      <c r="KSI271" s="726"/>
      <c r="KSJ271" s="726"/>
      <c r="KSK271" s="726"/>
      <c r="KSL271" s="726"/>
      <c r="KSM271" s="726"/>
      <c r="KSN271" s="726"/>
      <c r="KSO271" s="726"/>
      <c r="KSP271" s="726"/>
      <c r="KSQ271" s="726"/>
      <c r="KSR271" s="726"/>
      <c r="KSS271" s="726"/>
      <c r="KST271" s="726"/>
      <c r="KSU271" s="726"/>
      <c r="KSV271" s="726"/>
      <c r="KSW271" s="726"/>
      <c r="KSX271" s="726"/>
      <c r="KSY271" s="726"/>
      <c r="KSZ271" s="726"/>
      <c r="KTA271" s="726"/>
      <c r="KTB271" s="726"/>
      <c r="KTC271" s="726"/>
      <c r="KTD271" s="726"/>
      <c r="KTE271" s="726"/>
      <c r="KTF271" s="726"/>
      <c r="KTG271" s="726"/>
      <c r="KTH271" s="726"/>
      <c r="KTI271" s="726"/>
      <c r="KTJ271" s="726"/>
      <c r="KTK271" s="726"/>
      <c r="KTL271" s="726"/>
      <c r="KTM271" s="726"/>
      <c r="KTN271" s="726"/>
      <c r="KTO271" s="726"/>
      <c r="KTP271" s="726"/>
      <c r="KTQ271" s="726"/>
      <c r="KTR271" s="726"/>
      <c r="KTS271" s="726"/>
      <c r="KTT271" s="726"/>
      <c r="KTU271" s="726"/>
      <c r="KTV271" s="726"/>
      <c r="KTW271" s="726"/>
      <c r="KTX271" s="726"/>
      <c r="KTY271" s="726"/>
      <c r="KTZ271" s="726"/>
      <c r="KUA271" s="726"/>
      <c r="KUB271" s="726"/>
      <c r="KUC271" s="726"/>
      <c r="KUD271" s="726"/>
      <c r="KUE271" s="726"/>
      <c r="KUF271" s="726"/>
      <c r="KUG271" s="726"/>
      <c r="KUH271" s="726"/>
      <c r="KUI271" s="726"/>
      <c r="KUJ271" s="726"/>
      <c r="KUK271" s="726"/>
      <c r="KUL271" s="726"/>
      <c r="KUM271" s="726"/>
      <c r="KUN271" s="726"/>
      <c r="KUO271" s="726"/>
      <c r="KUP271" s="726"/>
      <c r="KUQ271" s="726"/>
      <c r="KUR271" s="726"/>
      <c r="KUS271" s="726"/>
      <c r="KUT271" s="726"/>
      <c r="KUU271" s="726"/>
      <c r="KUV271" s="726"/>
      <c r="KUW271" s="726"/>
      <c r="KUX271" s="726"/>
      <c r="KUY271" s="726"/>
      <c r="KUZ271" s="726"/>
      <c r="KVA271" s="726"/>
      <c r="KVB271" s="726"/>
      <c r="KVC271" s="726"/>
      <c r="KVD271" s="726"/>
      <c r="KVE271" s="726"/>
      <c r="KVF271" s="726"/>
      <c r="KVG271" s="726"/>
      <c r="KVH271" s="726"/>
      <c r="KVI271" s="726"/>
      <c r="KVJ271" s="726"/>
      <c r="KVK271" s="726"/>
      <c r="KVL271" s="726"/>
      <c r="KVM271" s="726"/>
      <c r="KVN271" s="726"/>
      <c r="KVO271" s="726"/>
      <c r="KVP271" s="726"/>
      <c r="KVQ271" s="726"/>
      <c r="KVR271" s="726"/>
      <c r="KVS271" s="726"/>
      <c r="KVT271" s="726"/>
      <c r="KVU271" s="726"/>
      <c r="KVV271" s="726"/>
      <c r="KVW271" s="726"/>
      <c r="KVX271" s="726"/>
      <c r="KVY271" s="726"/>
      <c r="KVZ271" s="726"/>
      <c r="KWA271" s="726"/>
      <c r="KWB271" s="726"/>
      <c r="KWC271" s="726"/>
      <c r="KWD271" s="726"/>
      <c r="KWE271" s="726"/>
      <c r="KWF271" s="726"/>
      <c r="KWG271" s="726"/>
      <c r="KWH271" s="726"/>
      <c r="KWI271" s="726"/>
      <c r="KWJ271" s="726"/>
      <c r="KWK271" s="726"/>
      <c r="KWL271" s="726"/>
      <c r="KWM271" s="726"/>
      <c r="KWN271" s="726"/>
      <c r="KWO271" s="726"/>
      <c r="KWP271" s="726"/>
      <c r="KWQ271" s="726"/>
      <c r="KWR271" s="726"/>
      <c r="KWS271" s="726"/>
      <c r="KWT271" s="726"/>
      <c r="KWU271" s="726"/>
      <c r="KWV271" s="726"/>
      <c r="KWW271" s="726"/>
      <c r="KWX271" s="726"/>
      <c r="KWY271" s="726"/>
      <c r="KWZ271" s="726"/>
      <c r="KXA271" s="726"/>
      <c r="KXB271" s="726"/>
      <c r="KXC271" s="726"/>
      <c r="KXD271" s="726"/>
      <c r="KXE271" s="726"/>
      <c r="KXF271" s="726"/>
      <c r="KXG271" s="726"/>
      <c r="KXH271" s="726"/>
      <c r="KXI271" s="726"/>
      <c r="KXJ271" s="726"/>
      <c r="KXK271" s="726"/>
      <c r="KXL271" s="726"/>
      <c r="KXM271" s="726"/>
      <c r="KXN271" s="726"/>
      <c r="KXO271" s="726"/>
      <c r="KXP271" s="726"/>
      <c r="KXQ271" s="726"/>
      <c r="KXR271" s="726"/>
      <c r="KXS271" s="726"/>
      <c r="KXT271" s="726"/>
      <c r="KXU271" s="726"/>
      <c r="KXV271" s="726"/>
      <c r="KXW271" s="726"/>
      <c r="KXX271" s="726"/>
      <c r="KXY271" s="726"/>
      <c r="KXZ271" s="726"/>
      <c r="KYA271" s="726"/>
      <c r="KYB271" s="726"/>
      <c r="KYC271" s="726"/>
      <c r="KYD271" s="726"/>
      <c r="KYE271" s="726"/>
      <c r="KYF271" s="726"/>
      <c r="KYG271" s="726"/>
      <c r="KYH271" s="726"/>
      <c r="KYI271" s="726"/>
      <c r="KYJ271" s="726"/>
      <c r="KYK271" s="726"/>
      <c r="KYL271" s="726"/>
      <c r="KYM271" s="726"/>
      <c r="KYN271" s="726"/>
      <c r="KYO271" s="726"/>
      <c r="KYP271" s="726"/>
      <c r="KYQ271" s="726"/>
      <c r="KYR271" s="726"/>
      <c r="KYS271" s="726"/>
      <c r="KYT271" s="726"/>
      <c r="KYU271" s="726"/>
      <c r="KYV271" s="726"/>
      <c r="KYW271" s="726"/>
      <c r="KYX271" s="726"/>
      <c r="KYY271" s="726"/>
      <c r="KYZ271" s="726"/>
      <c r="KZA271" s="726"/>
      <c r="KZB271" s="726"/>
      <c r="KZC271" s="726"/>
      <c r="KZD271" s="726"/>
      <c r="KZE271" s="726"/>
      <c r="KZF271" s="726"/>
      <c r="KZG271" s="726"/>
      <c r="KZH271" s="726"/>
      <c r="KZI271" s="726"/>
      <c r="KZJ271" s="726"/>
      <c r="KZK271" s="726"/>
      <c r="KZL271" s="726"/>
      <c r="KZM271" s="726"/>
      <c r="KZN271" s="726"/>
      <c r="KZO271" s="726"/>
      <c r="KZP271" s="726"/>
      <c r="KZQ271" s="726"/>
      <c r="KZR271" s="726"/>
      <c r="KZS271" s="726"/>
      <c r="KZT271" s="726"/>
      <c r="KZU271" s="726"/>
      <c r="KZV271" s="726"/>
      <c r="KZW271" s="726"/>
      <c r="KZX271" s="726"/>
      <c r="KZY271" s="726"/>
      <c r="KZZ271" s="726"/>
      <c r="LAA271" s="726"/>
      <c r="LAB271" s="726"/>
      <c r="LAC271" s="726"/>
      <c r="LAD271" s="726"/>
      <c r="LAE271" s="726"/>
      <c r="LAF271" s="726"/>
      <c r="LAG271" s="726"/>
      <c r="LAH271" s="726"/>
      <c r="LAI271" s="726"/>
      <c r="LAJ271" s="726"/>
      <c r="LAK271" s="726"/>
      <c r="LAL271" s="726"/>
      <c r="LAM271" s="726"/>
      <c r="LAN271" s="726"/>
      <c r="LAO271" s="726"/>
      <c r="LAP271" s="726"/>
      <c r="LAQ271" s="726"/>
      <c r="LAR271" s="726"/>
      <c r="LAS271" s="726"/>
      <c r="LAT271" s="726"/>
      <c r="LAU271" s="726"/>
      <c r="LAV271" s="726"/>
      <c r="LAW271" s="726"/>
      <c r="LAX271" s="726"/>
      <c r="LAY271" s="726"/>
      <c r="LAZ271" s="726"/>
      <c r="LBA271" s="726"/>
      <c r="LBB271" s="726"/>
      <c r="LBC271" s="726"/>
      <c r="LBD271" s="726"/>
      <c r="LBE271" s="726"/>
      <c r="LBF271" s="726"/>
      <c r="LBG271" s="726"/>
      <c r="LBH271" s="726"/>
      <c r="LBI271" s="726"/>
      <c r="LBJ271" s="726"/>
      <c r="LBK271" s="726"/>
      <c r="LBL271" s="726"/>
      <c r="LBM271" s="726"/>
      <c r="LBN271" s="726"/>
      <c r="LBO271" s="726"/>
      <c r="LBP271" s="726"/>
      <c r="LBQ271" s="726"/>
      <c r="LBR271" s="726"/>
      <c r="LBS271" s="726"/>
      <c r="LBT271" s="726"/>
      <c r="LBU271" s="726"/>
      <c r="LBV271" s="726"/>
      <c r="LBW271" s="726"/>
      <c r="LBX271" s="726"/>
      <c r="LBY271" s="726"/>
      <c r="LBZ271" s="726"/>
      <c r="LCA271" s="726"/>
      <c r="LCB271" s="726"/>
      <c r="LCC271" s="726"/>
      <c r="LCD271" s="726"/>
      <c r="LCE271" s="726"/>
      <c r="LCF271" s="726"/>
      <c r="LCG271" s="726"/>
      <c r="LCH271" s="726"/>
      <c r="LCI271" s="726"/>
      <c r="LCJ271" s="726"/>
      <c r="LCK271" s="726"/>
      <c r="LCL271" s="726"/>
      <c r="LCM271" s="726"/>
      <c r="LCN271" s="726"/>
      <c r="LCO271" s="726"/>
      <c r="LCP271" s="726"/>
      <c r="LCQ271" s="726"/>
      <c r="LCR271" s="726"/>
      <c r="LCS271" s="726"/>
      <c r="LCT271" s="726"/>
      <c r="LCU271" s="726"/>
      <c r="LCV271" s="726"/>
      <c r="LCW271" s="726"/>
      <c r="LCX271" s="726"/>
      <c r="LCY271" s="726"/>
      <c r="LCZ271" s="726"/>
      <c r="LDA271" s="726"/>
      <c r="LDB271" s="726"/>
      <c r="LDC271" s="726"/>
      <c r="LDD271" s="726"/>
      <c r="LDE271" s="726"/>
      <c r="LDF271" s="726"/>
      <c r="LDG271" s="726"/>
      <c r="LDH271" s="726"/>
      <c r="LDI271" s="726"/>
      <c r="LDJ271" s="726"/>
      <c r="LDK271" s="726"/>
      <c r="LDL271" s="726"/>
      <c r="LDM271" s="726"/>
      <c r="LDN271" s="726"/>
      <c r="LDO271" s="726"/>
      <c r="LDP271" s="726"/>
      <c r="LDQ271" s="726"/>
      <c r="LDR271" s="726"/>
      <c r="LDS271" s="726"/>
      <c r="LDT271" s="726"/>
      <c r="LDU271" s="726"/>
      <c r="LDV271" s="726"/>
      <c r="LDW271" s="726"/>
      <c r="LDX271" s="726"/>
      <c r="LDY271" s="726"/>
      <c r="LDZ271" s="726"/>
      <c r="LEA271" s="726"/>
      <c r="LEB271" s="726"/>
      <c r="LEC271" s="726"/>
      <c r="LED271" s="726"/>
      <c r="LEE271" s="726"/>
      <c r="LEF271" s="726"/>
      <c r="LEG271" s="726"/>
      <c r="LEH271" s="726"/>
      <c r="LEI271" s="726"/>
      <c r="LEJ271" s="726"/>
      <c r="LEK271" s="726"/>
      <c r="LEL271" s="726"/>
      <c r="LEM271" s="726"/>
      <c r="LEN271" s="726"/>
      <c r="LEO271" s="726"/>
      <c r="LEP271" s="726"/>
      <c r="LEQ271" s="726"/>
      <c r="LER271" s="726"/>
      <c r="LES271" s="726"/>
      <c r="LET271" s="726"/>
      <c r="LEU271" s="726"/>
      <c r="LEV271" s="726"/>
      <c r="LEW271" s="726"/>
      <c r="LEX271" s="726"/>
      <c r="LEY271" s="726"/>
      <c r="LEZ271" s="726"/>
      <c r="LFA271" s="726"/>
      <c r="LFB271" s="726"/>
      <c r="LFC271" s="726"/>
      <c r="LFD271" s="726"/>
      <c r="LFE271" s="726"/>
      <c r="LFF271" s="726"/>
      <c r="LFG271" s="726"/>
      <c r="LFH271" s="726"/>
      <c r="LFI271" s="726"/>
      <c r="LFJ271" s="726"/>
      <c r="LFK271" s="726"/>
      <c r="LFL271" s="726"/>
      <c r="LFM271" s="726"/>
      <c r="LFN271" s="726"/>
      <c r="LFO271" s="726"/>
      <c r="LFP271" s="726"/>
      <c r="LFQ271" s="726"/>
      <c r="LFR271" s="726"/>
      <c r="LFS271" s="726"/>
      <c r="LFT271" s="726"/>
      <c r="LFU271" s="726"/>
      <c r="LFV271" s="726"/>
      <c r="LFW271" s="726"/>
      <c r="LFX271" s="726"/>
      <c r="LFY271" s="726"/>
      <c r="LFZ271" s="726"/>
      <c r="LGA271" s="726"/>
      <c r="LGB271" s="726"/>
      <c r="LGC271" s="726"/>
      <c r="LGD271" s="726"/>
      <c r="LGE271" s="726"/>
      <c r="LGF271" s="726"/>
      <c r="LGG271" s="726"/>
      <c r="LGH271" s="726"/>
      <c r="LGI271" s="726"/>
      <c r="LGJ271" s="726"/>
      <c r="LGK271" s="726"/>
      <c r="LGL271" s="726"/>
      <c r="LGM271" s="726"/>
      <c r="LGN271" s="726"/>
      <c r="LGO271" s="726"/>
      <c r="LGP271" s="726"/>
      <c r="LGQ271" s="726"/>
      <c r="LGR271" s="726"/>
      <c r="LGS271" s="726"/>
      <c r="LGT271" s="726"/>
      <c r="LGU271" s="726"/>
      <c r="LGV271" s="726"/>
      <c r="LGW271" s="726"/>
      <c r="LGX271" s="726"/>
      <c r="LGY271" s="726"/>
      <c r="LGZ271" s="726"/>
      <c r="LHA271" s="726"/>
      <c r="LHB271" s="726"/>
      <c r="LHC271" s="726"/>
      <c r="LHD271" s="726"/>
      <c r="LHE271" s="726"/>
      <c r="LHF271" s="726"/>
      <c r="LHG271" s="726"/>
      <c r="LHH271" s="726"/>
      <c r="LHI271" s="726"/>
      <c r="LHJ271" s="726"/>
      <c r="LHK271" s="726"/>
      <c r="LHL271" s="726"/>
      <c r="LHM271" s="726"/>
      <c r="LHN271" s="726"/>
      <c r="LHO271" s="726"/>
      <c r="LHP271" s="726"/>
      <c r="LHQ271" s="726"/>
      <c r="LHR271" s="726"/>
      <c r="LHS271" s="726"/>
      <c r="LHT271" s="726"/>
      <c r="LHU271" s="726"/>
      <c r="LHV271" s="726"/>
      <c r="LHW271" s="726"/>
      <c r="LHX271" s="726"/>
      <c r="LHY271" s="726"/>
      <c r="LHZ271" s="726"/>
      <c r="LIA271" s="726"/>
      <c r="LIB271" s="726"/>
      <c r="LIC271" s="726"/>
      <c r="LID271" s="726"/>
      <c r="LIE271" s="726"/>
      <c r="LIF271" s="726"/>
      <c r="LIG271" s="726"/>
      <c r="LIH271" s="726"/>
      <c r="LII271" s="726"/>
      <c r="LIJ271" s="726"/>
      <c r="LIK271" s="726"/>
      <c r="LIL271" s="726"/>
      <c r="LIM271" s="726"/>
      <c r="LIN271" s="726"/>
      <c r="LIO271" s="726"/>
      <c r="LIP271" s="726"/>
      <c r="LIQ271" s="726"/>
      <c r="LIR271" s="726"/>
      <c r="LIS271" s="726"/>
      <c r="LIT271" s="726"/>
      <c r="LIU271" s="726"/>
      <c r="LIV271" s="726"/>
      <c r="LIW271" s="726"/>
      <c r="LIX271" s="726"/>
      <c r="LIY271" s="726"/>
      <c r="LIZ271" s="726"/>
      <c r="LJA271" s="726"/>
      <c r="LJB271" s="726"/>
      <c r="LJC271" s="726"/>
      <c r="LJD271" s="726"/>
      <c r="LJE271" s="726"/>
      <c r="LJF271" s="726"/>
      <c r="LJG271" s="726"/>
      <c r="LJH271" s="726"/>
      <c r="LJI271" s="726"/>
      <c r="LJJ271" s="726"/>
      <c r="LJK271" s="726"/>
      <c r="LJL271" s="726"/>
      <c r="LJM271" s="726"/>
      <c r="LJN271" s="726"/>
      <c r="LJO271" s="726"/>
      <c r="LJP271" s="726"/>
      <c r="LJQ271" s="726"/>
      <c r="LJR271" s="726"/>
      <c r="LJS271" s="726"/>
      <c r="LJT271" s="726"/>
      <c r="LJU271" s="726"/>
      <c r="LJV271" s="726"/>
      <c r="LJW271" s="726"/>
      <c r="LJX271" s="726"/>
      <c r="LJY271" s="726"/>
      <c r="LJZ271" s="726"/>
      <c r="LKA271" s="726"/>
      <c r="LKB271" s="726"/>
      <c r="LKC271" s="726"/>
      <c r="LKD271" s="726"/>
      <c r="LKE271" s="726"/>
      <c r="LKF271" s="726"/>
      <c r="LKG271" s="726"/>
      <c r="LKH271" s="726"/>
      <c r="LKI271" s="726"/>
      <c r="LKJ271" s="726"/>
      <c r="LKK271" s="726"/>
      <c r="LKL271" s="726"/>
      <c r="LKM271" s="726"/>
      <c r="LKN271" s="726"/>
      <c r="LKO271" s="726"/>
      <c r="LKP271" s="726"/>
      <c r="LKQ271" s="726"/>
      <c r="LKR271" s="726"/>
      <c r="LKS271" s="726"/>
      <c r="LKT271" s="726"/>
      <c r="LKU271" s="726"/>
      <c r="LKV271" s="726"/>
      <c r="LKW271" s="726"/>
      <c r="LKX271" s="726"/>
      <c r="LKY271" s="726"/>
      <c r="LKZ271" s="726"/>
      <c r="LLA271" s="726"/>
      <c r="LLB271" s="726"/>
      <c r="LLC271" s="726"/>
      <c r="LLD271" s="726"/>
      <c r="LLE271" s="726"/>
      <c r="LLF271" s="726"/>
      <c r="LLG271" s="726"/>
      <c r="LLH271" s="726"/>
      <c r="LLI271" s="726"/>
      <c r="LLJ271" s="726"/>
      <c r="LLK271" s="726"/>
      <c r="LLL271" s="726"/>
      <c r="LLM271" s="726"/>
      <c r="LLN271" s="726"/>
      <c r="LLO271" s="726"/>
      <c r="LLP271" s="726"/>
      <c r="LLQ271" s="726"/>
      <c r="LLR271" s="726"/>
      <c r="LLS271" s="726"/>
      <c r="LLT271" s="726"/>
      <c r="LLU271" s="726"/>
      <c r="LLV271" s="726"/>
      <c r="LLW271" s="726"/>
      <c r="LLX271" s="726"/>
      <c r="LLY271" s="726"/>
      <c r="LLZ271" s="726"/>
      <c r="LMA271" s="726"/>
      <c r="LMB271" s="726"/>
      <c r="LMC271" s="726"/>
      <c r="LMD271" s="726"/>
      <c r="LME271" s="726"/>
      <c r="LMF271" s="726"/>
      <c r="LMG271" s="726"/>
      <c r="LMH271" s="726"/>
      <c r="LMI271" s="726"/>
      <c r="LMJ271" s="726"/>
      <c r="LMK271" s="726"/>
      <c r="LML271" s="726"/>
      <c r="LMM271" s="726"/>
      <c r="LMN271" s="726"/>
      <c r="LMO271" s="726"/>
      <c r="LMP271" s="726"/>
      <c r="LMQ271" s="726"/>
      <c r="LMR271" s="726"/>
      <c r="LMS271" s="726"/>
      <c r="LMT271" s="726"/>
      <c r="LMU271" s="726"/>
      <c r="LMV271" s="726"/>
      <c r="LMW271" s="726"/>
      <c r="LMX271" s="726"/>
      <c r="LMY271" s="726"/>
      <c r="LMZ271" s="726"/>
      <c r="LNA271" s="726"/>
      <c r="LNB271" s="726"/>
      <c r="LNC271" s="726"/>
      <c r="LND271" s="726"/>
      <c r="LNE271" s="726"/>
      <c r="LNF271" s="726"/>
      <c r="LNG271" s="726"/>
      <c r="LNH271" s="726"/>
      <c r="LNI271" s="726"/>
      <c r="LNJ271" s="726"/>
      <c r="LNK271" s="726"/>
      <c r="LNL271" s="726"/>
      <c r="LNM271" s="726"/>
      <c r="LNN271" s="726"/>
      <c r="LNO271" s="726"/>
      <c r="LNP271" s="726"/>
      <c r="LNQ271" s="726"/>
      <c r="LNR271" s="726"/>
      <c r="LNS271" s="726"/>
      <c r="LNT271" s="726"/>
      <c r="LNU271" s="726"/>
      <c r="LNV271" s="726"/>
      <c r="LNW271" s="726"/>
      <c r="LNX271" s="726"/>
      <c r="LNY271" s="726"/>
      <c r="LNZ271" s="726"/>
      <c r="LOA271" s="726"/>
      <c r="LOB271" s="726"/>
      <c r="LOC271" s="726"/>
      <c r="LOD271" s="726"/>
      <c r="LOE271" s="726"/>
      <c r="LOF271" s="726"/>
      <c r="LOG271" s="726"/>
      <c r="LOH271" s="726"/>
      <c r="LOI271" s="726"/>
      <c r="LOJ271" s="726"/>
      <c r="LOK271" s="726"/>
      <c r="LOL271" s="726"/>
      <c r="LOM271" s="726"/>
      <c r="LON271" s="726"/>
      <c r="LOO271" s="726"/>
      <c r="LOP271" s="726"/>
      <c r="LOQ271" s="726"/>
      <c r="LOR271" s="726"/>
      <c r="LOS271" s="726"/>
      <c r="LOT271" s="726"/>
      <c r="LOU271" s="726"/>
      <c r="LOV271" s="726"/>
      <c r="LOW271" s="726"/>
      <c r="LOX271" s="726"/>
      <c r="LOY271" s="726"/>
      <c r="LOZ271" s="726"/>
      <c r="LPA271" s="726"/>
      <c r="LPB271" s="726"/>
      <c r="LPC271" s="726"/>
      <c r="LPD271" s="726"/>
      <c r="LPE271" s="726"/>
      <c r="LPF271" s="726"/>
      <c r="LPG271" s="726"/>
      <c r="LPH271" s="726"/>
      <c r="LPI271" s="726"/>
      <c r="LPJ271" s="726"/>
      <c r="LPK271" s="726"/>
      <c r="LPL271" s="726"/>
      <c r="LPM271" s="726"/>
      <c r="LPN271" s="726"/>
      <c r="LPO271" s="726"/>
      <c r="LPP271" s="726"/>
      <c r="LPQ271" s="726"/>
      <c r="LPR271" s="726"/>
      <c r="LPS271" s="726"/>
      <c r="LPT271" s="726"/>
      <c r="LPU271" s="726"/>
      <c r="LPV271" s="726"/>
      <c r="LPW271" s="726"/>
      <c r="LPX271" s="726"/>
      <c r="LPY271" s="726"/>
      <c r="LPZ271" s="726"/>
      <c r="LQA271" s="726"/>
      <c r="LQB271" s="726"/>
      <c r="LQC271" s="726"/>
      <c r="LQD271" s="726"/>
      <c r="LQE271" s="726"/>
      <c r="LQF271" s="726"/>
      <c r="LQG271" s="726"/>
      <c r="LQH271" s="726"/>
      <c r="LQI271" s="726"/>
      <c r="LQJ271" s="726"/>
      <c r="LQK271" s="726"/>
      <c r="LQL271" s="726"/>
      <c r="LQM271" s="726"/>
      <c r="LQN271" s="726"/>
      <c r="LQO271" s="726"/>
      <c r="LQP271" s="726"/>
      <c r="LQQ271" s="726"/>
      <c r="LQR271" s="726"/>
      <c r="LQS271" s="726"/>
      <c r="LQT271" s="726"/>
      <c r="LQU271" s="726"/>
      <c r="LQV271" s="726"/>
      <c r="LQW271" s="726"/>
      <c r="LQX271" s="726"/>
      <c r="LQY271" s="726"/>
      <c r="LQZ271" s="726"/>
      <c r="LRA271" s="726"/>
      <c r="LRB271" s="726"/>
      <c r="LRC271" s="726"/>
      <c r="LRD271" s="726"/>
      <c r="LRE271" s="726"/>
      <c r="LRF271" s="726"/>
      <c r="LRG271" s="726"/>
      <c r="LRH271" s="726"/>
      <c r="LRI271" s="726"/>
      <c r="LRJ271" s="726"/>
      <c r="LRK271" s="726"/>
      <c r="LRL271" s="726"/>
      <c r="LRM271" s="726"/>
      <c r="LRN271" s="726"/>
      <c r="LRO271" s="726"/>
      <c r="LRP271" s="726"/>
      <c r="LRQ271" s="726"/>
      <c r="LRR271" s="726"/>
      <c r="LRS271" s="726"/>
      <c r="LRT271" s="726"/>
      <c r="LRU271" s="726"/>
      <c r="LRV271" s="726"/>
      <c r="LRW271" s="726"/>
      <c r="LRX271" s="726"/>
      <c r="LRY271" s="726"/>
      <c r="LRZ271" s="726"/>
      <c r="LSA271" s="726"/>
      <c r="LSB271" s="726"/>
      <c r="LSC271" s="726"/>
      <c r="LSD271" s="726"/>
      <c r="LSE271" s="726"/>
      <c r="LSF271" s="726"/>
      <c r="LSG271" s="726"/>
      <c r="LSH271" s="726"/>
      <c r="LSI271" s="726"/>
      <c r="LSJ271" s="726"/>
      <c r="LSK271" s="726"/>
      <c r="LSL271" s="726"/>
      <c r="LSM271" s="726"/>
      <c r="LSN271" s="726"/>
      <c r="LSO271" s="726"/>
      <c r="LSP271" s="726"/>
      <c r="LSQ271" s="726"/>
      <c r="LSR271" s="726"/>
      <c r="LSS271" s="726"/>
      <c r="LST271" s="726"/>
      <c r="LSU271" s="726"/>
      <c r="LSV271" s="726"/>
      <c r="LSW271" s="726"/>
      <c r="LSX271" s="726"/>
      <c r="LSY271" s="726"/>
      <c r="LSZ271" s="726"/>
      <c r="LTA271" s="726"/>
      <c r="LTB271" s="726"/>
      <c r="LTC271" s="726"/>
      <c r="LTD271" s="726"/>
      <c r="LTE271" s="726"/>
      <c r="LTF271" s="726"/>
      <c r="LTG271" s="726"/>
      <c r="LTH271" s="726"/>
      <c r="LTI271" s="726"/>
      <c r="LTJ271" s="726"/>
      <c r="LTK271" s="726"/>
      <c r="LTL271" s="726"/>
      <c r="LTM271" s="726"/>
      <c r="LTN271" s="726"/>
      <c r="LTO271" s="726"/>
      <c r="LTP271" s="726"/>
      <c r="LTQ271" s="726"/>
      <c r="LTR271" s="726"/>
      <c r="LTS271" s="726"/>
      <c r="LTT271" s="726"/>
      <c r="LTU271" s="726"/>
      <c r="LTV271" s="726"/>
      <c r="LTW271" s="726"/>
      <c r="LTX271" s="726"/>
      <c r="LTY271" s="726"/>
      <c r="LTZ271" s="726"/>
      <c r="LUA271" s="726"/>
      <c r="LUB271" s="726"/>
      <c r="LUC271" s="726"/>
      <c r="LUD271" s="726"/>
      <c r="LUE271" s="726"/>
      <c r="LUF271" s="726"/>
      <c r="LUG271" s="726"/>
      <c r="LUH271" s="726"/>
      <c r="LUI271" s="726"/>
      <c r="LUJ271" s="726"/>
      <c r="LUK271" s="726"/>
      <c r="LUL271" s="726"/>
      <c r="LUM271" s="726"/>
      <c r="LUN271" s="726"/>
      <c r="LUO271" s="726"/>
      <c r="LUP271" s="726"/>
      <c r="LUQ271" s="726"/>
      <c r="LUR271" s="726"/>
      <c r="LUS271" s="726"/>
      <c r="LUT271" s="726"/>
      <c r="LUU271" s="726"/>
      <c r="LUV271" s="726"/>
      <c r="LUW271" s="726"/>
      <c r="LUX271" s="726"/>
      <c r="LUY271" s="726"/>
      <c r="LUZ271" s="726"/>
      <c r="LVA271" s="726"/>
      <c r="LVB271" s="726"/>
      <c r="LVC271" s="726"/>
      <c r="LVD271" s="726"/>
      <c r="LVE271" s="726"/>
      <c r="LVF271" s="726"/>
      <c r="LVG271" s="726"/>
      <c r="LVH271" s="726"/>
      <c r="LVI271" s="726"/>
      <c r="LVJ271" s="726"/>
      <c r="LVK271" s="726"/>
      <c r="LVL271" s="726"/>
      <c r="LVM271" s="726"/>
      <c r="LVN271" s="726"/>
      <c r="LVO271" s="726"/>
      <c r="LVP271" s="726"/>
      <c r="LVQ271" s="726"/>
      <c r="LVR271" s="726"/>
      <c r="LVS271" s="726"/>
      <c r="LVT271" s="726"/>
      <c r="LVU271" s="726"/>
      <c r="LVV271" s="726"/>
      <c r="LVW271" s="726"/>
      <c r="LVX271" s="726"/>
      <c r="LVY271" s="726"/>
      <c r="LVZ271" s="726"/>
      <c r="LWA271" s="726"/>
      <c r="LWB271" s="726"/>
      <c r="LWC271" s="726"/>
      <c r="LWD271" s="726"/>
      <c r="LWE271" s="726"/>
      <c r="LWF271" s="726"/>
      <c r="LWG271" s="726"/>
      <c r="LWH271" s="726"/>
      <c r="LWI271" s="726"/>
      <c r="LWJ271" s="726"/>
      <c r="LWK271" s="726"/>
      <c r="LWL271" s="726"/>
      <c r="LWM271" s="726"/>
      <c r="LWN271" s="726"/>
      <c r="LWO271" s="726"/>
      <c r="LWP271" s="726"/>
      <c r="LWQ271" s="726"/>
      <c r="LWR271" s="726"/>
      <c r="LWS271" s="726"/>
      <c r="LWT271" s="726"/>
      <c r="LWU271" s="726"/>
      <c r="LWV271" s="726"/>
      <c r="LWW271" s="726"/>
      <c r="LWX271" s="726"/>
      <c r="LWY271" s="726"/>
      <c r="LWZ271" s="726"/>
      <c r="LXA271" s="726"/>
      <c r="LXB271" s="726"/>
      <c r="LXC271" s="726"/>
      <c r="LXD271" s="726"/>
      <c r="LXE271" s="726"/>
      <c r="LXF271" s="726"/>
      <c r="LXG271" s="726"/>
      <c r="LXH271" s="726"/>
      <c r="LXI271" s="726"/>
      <c r="LXJ271" s="726"/>
      <c r="LXK271" s="726"/>
      <c r="LXL271" s="726"/>
      <c r="LXM271" s="726"/>
      <c r="LXN271" s="726"/>
      <c r="LXO271" s="726"/>
      <c r="LXP271" s="726"/>
      <c r="LXQ271" s="726"/>
      <c r="LXR271" s="726"/>
      <c r="LXS271" s="726"/>
      <c r="LXT271" s="726"/>
      <c r="LXU271" s="726"/>
      <c r="LXV271" s="726"/>
      <c r="LXW271" s="726"/>
      <c r="LXX271" s="726"/>
      <c r="LXY271" s="726"/>
      <c r="LXZ271" s="726"/>
      <c r="LYA271" s="726"/>
      <c r="LYB271" s="726"/>
      <c r="LYC271" s="726"/>
      <c r="LYD271" s="726"/>
      <c r="LYE271" s="726"/>
      <c r="LYF271" s="726"/>
      <c r="LYG271" s="726"/>
      <c r="LYH271" s="726"/>
      <c r="LYI271" s="726"/>
      <c r="LYJ271" s="726"/>
      <c r="LYK271" s="726"/>
      <c r="LYL271" s="726"/>
      <c r="LYM271" s="726"/>
      <c r="LYN271" s="726"/>
      <c r="LYO271" s="726"/>
      <c r="LYP271" s="726"/>
      <c r="LYQ271" s="726"/>
      <c r="LYR271" s="726"/>
      <c r="LYS271" s="726"/>
      <c r="LYT271" s="726"/>
      <c r="LYU271" s="726"/>
      <c r="LYV271" s="726"/>
      <c r="LYW271" s="726"/>
      <c r="LYX271" s="726"/>
      <c r="LYY271" s="726"/>
      <c r="LYZ271" s="726"/>
      <c r="LZA271" s="726"/>
      <c r="LZB271" s="726"/>
      <c r="LZC271" s="726"/>
      <c r="LZD271" s="726"/>
      <c r="LZE271" s="726"/>
      <c r="LZF271" s="726"/>
      <c r="LZG271" s="726"/>
      <c r="LZH271" s="726"/>
      <c r="LZI271" s="726"/>
      <c r="LZJ271" s="726"/>
      <c r="LZK271" s="726"/>
      <c r="LZL271" s="726"/>
      <c r="LZM271" s="726"/>
      <c r="LZN271" s="726"/>
      <c r="LZO271" s="726"/>
      <c r="LZP271" s="726"/>
      <c r="LZQ271" s="726"/>
      <c r="LZR271" s="726"/>
      <c r="LZS271" s="726"/>
      <c r="LZT271" s="726"/>
      <c r="LZU271" s="726"/>
      <c r="LZV271" s="726"/>
      <c r="LZW271" s="726"/>
      <c r="LZX271" s="726"/>
      <c r="LZY271" s="726"/>
      <c r="LZZ271" s="726"/>
      <c r="MAA271" s="726"/>
      <c r="MAB271" s="726"/>
      <c r="MAC271" s="726"/>
      <c r="MAD271" s="726"/>
      <c r="MAE271" s="726"/>
      <c r="MAF271" s="726"/>
      <c r="MAG271" s="726"/>
      <c r="MAH271" s="726"/>
      <c r="MAI271" s="726"/>
      <c r="MAJ271" s="726"/>
      <c r="MAK271" s="726"/>
      <c r="MAL271" s="726"/>
      <c r="MAM271" s="726"/>
      <c r="MAN271" s="726"/>
      <c r="MAO271" s="726"/>
      <c r="MAP271" s="726"/>
      <c r="MAQ271" s="726"/>
      <c r="MAR271" s="726"/>
      <c r="MAS271" s="726"/>
      <c r="MAT271" s="726"/>
      <c r="MAU271" s="726"/>
      <c r="MAV271" s="726"/>
      <c r="MAW271" s="726"/>
      <c r="MAX271" s="726"/>
      <c r="MAY271" s="726"/>
      <c r="MAZ271" s="726"/>
      <c r="MBA271" s="726"/>
      <c r="MBB271" s="726"/>
      <c r="MBC271" s="726"/>
      <c r="MBD271" s="726"/>
      <c r="MBE271" s="726"/>
      <c r="MBF271" s="726"/>
      <c r="MBG271" s="726"/>
      <c r="MBH271" s="726"/>
      <c r="MBI271" s="726"/>
      <c r="MBJ271" s="726"/>
      <c r="MBK271" s="726"/>
      <c r="MBL271" s="726"/>
      <c r="MBM271" s="726"/>
      <c r="MBN271" s="726"/>
      <c r="MBO271" s="726"/>
      <c r="MBP271" s="726"/>
      <c r="MBQ271" s="726"/>
      <c r="MBR271" s="726"/>
      <c r="MBS271" s="726"/>
      <c r="MBT271" s="726"/>
      <c r="MBU271" s="726"/>
      <c r="MBV271" s="726"/>
      <c r="MBW271" s="726"/>
      <c r="MBX271" s="726"/>
      <c r="MBY271" s="726"/>
      <c r="MBZ271" s="726"/>
      <c r="MCA271" s="726"/>
      <c r="MCB271" s="726"/>
      <c r="MCC271" s="726"/>
      <c r="MCD271" s="726"/>
      <c r="MCE271" s="726"/>
      <c r="MCF271" s="726"/>
      <c r="MCG271" s="726"/>
      <c r="MCH271" s="726"/>
      <c r="MCI271" s="726"/>
      <c r="MCJ271" s="726"/>
      <c r="MCK271" s="726"/>
      <c r="MCL271" s="726"/>
      <c r="MCM271" s="726"/>
      <c r="MCN271" s="726"/>
      <c r="MCO271" s="726"/>
      <c r="MCP271" s="726"/>
      <c r="MCQ271" s="726"/>
      <c r="MCR271" s="726"/>
      <c r="MCS271" s="726"/>
      <c r="MCT271" s="726"/>
      <c r="MCU271" s="726"/>
      <c r="MCV271" s="726"/>
      <c r="MCW271" s="726"/>
      <c r="MCX271" s="726"/>
      <c r="MCY271" s="726"/>
      <c r="MCZ271" s="726"/>
      <c r="MDA271" s="726"/>
      <c r="MDB271" s="726"/>
      <c r="MDC271" s="726"/>
      <c r="MDD271" s="726"/>
      <c r="MDE271" s="726"/>
      <c r="MDF271" s="726"/>
      <c r="MDG271" s="726"/>
      <c r="MDH271" s="726"/>
      <c r="MDI271" s="726"/>
      <c r="MDJ271" s="726"/>
      <c r="MDK271" s="726"/>
      <c r="MDL271" s="726"/>
      <c r="MDM271" s="726"/>
      <c r="MDN271" s="726"/>
      <c r="MDO271" s="726"/>
      <c r="MDP271" s="726"/>
      <c r="MDQ271" s="726"/>
      <c r="MDR271" s="726"/>
      <c r="MDS271" s="726"/>
      <c r="MDT271" s="726"/>
      <c r="MDU271" s="726"/>
      <c r="MDV271" s="726"/>
      <c r="MDW271" s="726"/>
      <c r="MDX271" s="726"/>
      <c r="MDY271" s="726"/>
      <c r="MDZ271" s="726"/>
      <c r="MEA271" s="726"/>
      <c r="MEB271" s="726"/>
      <c r="MEC271" s="726"/>
      <c r="MED271" s="726"/>
      <c r="MEE271" s="726"/>
      <c r="MEF271" s="726"/>
      <c r="MEG271" s="726"/>
      <c r="MEH271" s="726"/>
      <c r="MEI271" s="726"/>
      <c r="MEJ271" s="726"/>
      <c r="MEK271" s="726"/>
      <c r="MEL271" s="726"/>
      <c r="MEM271" s="726"/>
      <c r="MEN271" s="726"/>
      <c r="MEO271" s="726"/>
      <c r="MEP271" s="726"/>
      <c r="MEQ271" s="726"/>
      <c r="MER271" s="726"/>
      <c r="MES271" s="726"/>
      <c r="MET271" s="726"/>
      <c r="MEU271" s="726"/>
      <c r="MEV271" s="726"/>
      <c r="MEW271" s="726"/>
      <c r="MEX271" s="726"/>
      <c r="MEY271" s="726"/>
      <c r="MEZ271" s="726"/>
      <c r="MFA271" s="726"/>
      <c r="MFB271" s="726"/>
      <c r="MFC271" s="726"/>
      <c r="MFD271" s="726"/>
      <c r="MFE271" s="726"/>
      <c r="MFF271" s="726"/>
      <c r="MFG271" s="726"/>
      <c r="MFH271" s="726"/>
      <c r="MFI271" s="726"/>
      <c r="MFJ271" s="726"/>
      <c r="MFK271" s="726"/>
      <c r="MFL271" s="726"/>
      <c r="MFM271" s="726"/>
      <c r="MFN271" s="726"/>
      <c r="MFO271" s="726"/>
      <c r="MFP271" s="726"/>
      <c r="MFQ271" s="726"/>
      <c r="MFR271" s="726"/>
      <c r="MFS271" s="726"/>
      <c r="MFT271" s="726"/>
      <c r="MFU271" s="726"/>
      <c r="MFV271" s="726"/>
      <c r="MFW271" s="726"/>
      <c r="MFX271" s="726"/>
      <c r="MFY271" s="726"/>
      <c r="MFZ271" s="726"/>
      <c r="MGA271" s="726"/>
      <c r="MGB271" s="726"/>
      <c r="MGC271" s="726"/>
      <c r="MGD271" s="726"/>
      <c r="MGE271" s="726"/>
      <c r="MGF271" s="726"/>
      <c r="MGG271" s="726"/>
      <c r="MGH271" s="726"/>
      <c r="MGI271" s="726"/>
      <c r="MGJ271" s="726"/>
      <c r="MGK271" s="726"/>
      <c r="MGL271" s="726"/>
      <c r="MGM271" s="726"/>
      <c r="MGN271" s="726"/>
      <c r="MGO271" s="726"/>
      <c r="MGP271" s="726"/>
      <c r="MGQ271" s="726"/>
      <c r="MGR271" s="726"/>
      <c r="MGS271" s="726"/>
      <c r="MGT271" s="726"/>
      <c r="MGU271" s="726"/>
      <c r="MGV271" s="726"/>
      <c r="MGW271" s="726"/>
      <c r="MGX271" s="726"/>
      <c r="MGY271" s="726"/>
      <c r="MGZ271" s="726"/>
      <c r="MHA271" s="726"/>
      <c r="MHB271" s="726"/>
      <c r="MHC271" s="726"/>
      <c r="MHD271" s="726"/>
      <c r="MHE271" s="726"/>
      <c r="MHF271" s="726"/>
      <c r="MHG271" s="726"/>
      <c r="MHH271" s="726"/>
      <c r="MHI271" s="726"/>
      <c r="MHJ271" s="726"/>
      <c r="MHK271" s="726"/>
      <c r="MHL271" s="726"/>
      <c r="MHM271" s="726"/>
      <c r="MHN271" s="726"/>
      <c r="MHO271" s="726"/>
      <c r="MHP271" s="726"/>
      <c r="MHQ271" s="726"/>
      <c r="MHR271" s="726"/>
      <c r="MHS271" s="726"/>
      <c r="MHT271" s="726"/>
      <c r="MHU271" s="726"/>
      <c r="MHV271" s="726"/>
      <c r="MHW271" s="726"/>
      <c r="MHX271" s="726"/>
      <c r="MHY271" s="726"/>
      <c r="MHZ271" s="726"/>
      <c r="MIA271" s="726"/>
      <c r="MIB271" s="726"/>
      <c r="MIC271" s="726"/>
      <c r="MID271" s="726"/>
      <c r="MIE271" s="726"/>
      <c r="MIF271" s="726"/>
      <c r="MIG271" s="726"/>
      <c r="MIH271" s="726"/>
      <c r="MII271" s="726"/>
      <c r="MIJ271" s="726"/>
      <c r="MIK271" s="726"/>
      <c r="MIL271" s="726"/>
      <c r="MIM271" s="726"/>
      <c r="MIN271" s="726"/>
      <c r="MIO271" s="726"/>
      <c r="MIP271" s="726"/>
      <c r="MIQ271" s="726"/>
      <c r="MIR271" s="726"/>
      <c r="MIS271" s="726"/>
      <c r="MIT271" s="726"/>
      <c r="MIU271" s="726"/>
      <c r="MIV271" s="726"/>
      <c r="MIW271" s="726"/>
      <c r="MIX271" s="726"/>
      <c r="MIY271" s="726"/>
      <c r="MIZ271" s="726"/>
      <c r="MJA271" s="726"/>
      <c r="MJB271" s="726"/>
      <c r="MJC271" s="726"/>
      <c r="MJD271" s="726"/>
      <c r="MJE271" s="726"/>
      <c r="MJF271" s="726"/>
      <c r="MJG271" s="726"/>
      <c r="MJH271" s="726"/>
      <c r="MJI271" s="726"/>
      <c r="MJJ271" s="726"/>
      <c r="MJK271" s="726"/>
      <c r="MJL271" s="726"/>
      <c r="MJM271" s="726"/>
      <c r="MJN271" s="726"/>
      <c r="MJO271" s="726"/>
      <c r="MJP271" s="726"/>
      <c r="MJQ271" s="726"/>
      <c r="MJR271" s="726"/>
      <c r="MJS271" s="726"/>
      <c r="MJT271" s="726"/>
      <c r="MJU271" s="726"/>
      <c r="MJV271" s="726"/>
      <c r="MJW271" s="726"/>
      <c r="MJX271" s="726"/>
      <c r="MJY271" s="726"/>
      <c r="MJZ271" s="726"/>
      <c r="MKA271" s="726"/>
      <c r="MKB271" s="726"/>
      <c r="MKC271" s="726"/>
      <c r="MKD271" s="726"/>
      <c r="MKE271" s="726"/>
      <c r="MKF271" s="726"/>
      <c r="MKG271" s="726"/>
      <c r="MKH271" s="726"/>
      <c r="MKI271" s="726"/>
      <c r="MKJ271" s="726"/>
      <c r="MKK271" s="726"/>
      <c r="MKL271" s="726"/>
      <c r="MKM271" s="726"/>
      <c r="MKN271" s="726"/>
      <c r="MKO271" s="726"/>
      <c r="MKP271" s="726"/>
      <c r="MKQ271" s="726"/>
      <c r="MKR271" s="726"/>
      <c r="MKS271" s="726"/>
      <c r="MKT271" s="726"/>
      <c r="MKU271" s="726"/>
      <c r="MKV271" s="726"/>
      <c r="MKW271" s="726"/>
      <c r="MKX271" s="726"/>
      <c r="MKY271" s="726"/>
      <c r="MKZ271" s="726"/>
      <c r="MLA271" s="726"/>
      <c r="MLB271" s="726"/>
      <c r="MLC271" s="726"/>
      <c r="MLD271" s="726"/>
      <c r="MLE271" s="726"/>
      <c r="MLF271" s="726"/>
      <c r="MLG271" s="726"/>
      <c r="MLH271" s="726"/>
      <c r="MLI271" s="726"/>
      <c r="MLJ271" s="726"/>
      <c r="MLK271" s="726"/>
      <c r="MLL271" s="726"/>
      <c r="MLM271" s="726"/>
      <c r="MLN271" s="726"/>
      <c r="MLO271" s="726"/>
      <c r="MLP271" s="726"/>
      <c r="MLQ271" s="726"/>
      <c r="MLR271" s="726"/>
      <c r="MLS271" s="726"/>
      <c r="MLT271" s="726"/>
      <c r="MLU271" s="726"/>
      <c r="MLV271" s="726"/>
      <c r="MLW271" s="726"/>
      <c r="MLX271" s="726"/>
      <c r="MLY271" s="726"/>
      <c r="MLZ271" s="726"/>
      <c r="MMA271" s="726"/>
      <c r="MMB271" s="726"/>
      <c r="MMC271" s="726"/>
      <c r="MMD271" s="726"/>
      <c r="MME271" s="726"/>
      <c r="MMF271" s="726"/>
      <c r="MMG271" s="726"/>
      <c r="MMH271" s="726"/>
      <c r="MMI271" s="726"/>
      <c r="MMJ271" s="726"/>
      <c r="MMK271" s="726"/>
      <c r="MML271" s="726"/>
      <c r="MMM271" s="726"/>
      <c r="MMN271" s="726"/>
      <c r="MMO271" s="726"/>
      <c r="MMP271" s="726"/>
      <c r="MMQ271" s="726"/>
      <c r="MMR271" s="726"/>
      <c r="MMS271" s="726"/>
      <c r="MMT271" s="726"/>
      <c r="MMU271" s="726"/>
      <c r="MMV271" s="726"/>
      <c r="MMW271" s="726"/>
      <c r="MMX271" s="726"/>
      <c r="MMY271" s="726"/>
      <c r="MMZ271" s="726"/>
      <c r="MNA271" s="726"/>
      <c r="MNB271" s="726"/>
      <c r="MNC271" s="726"/>
      <c r="MND271" s="726"/>
      <c r="MNE271" s="726"/>
      <c r="MNF271" s="726"/>
      <c r="MNG271" s="726"/>
      <c r="MNH271" s="726"/>
      <c r="MNI271" s="726"/>
      <c r="MNJ271" s="726"/>
      <c r="MNK271" s="726"/>
      <c r="MNL271" s="726"/>
      <c r="MNM271" s="726"/>
      <c r="MNN271" s="726"/>
      <c r="MNO271" s="726"/>
      <c r="MNP271" s="726"/>
      <c r="MNQ271" s="726"/>
      <c r="MNR271" s="726"/>
      <c r="MNS271" s="726"/>
      <c r="MNT271" s="726"/>
      <c r="MNU271" s="726"/>
      <c r="MNV271" s="726"/>
      <c r="MNW271" s="726"/>
      <c r="MNX271" s="726"/>
      <c r="MNY271" s="726"/>
      <c r="MNZ271" s="726"/>
      <c r="MOA271" s="726"/>
      <c r="MOB271" s="726"/>
      <c r="MOC271" s="726"/>
      <c r="MOD271" s="726"/>
      <c r="MOE271" s="726"/>
      <c r="MOF271" s="726"/>
      <c r="MOG271" s="726"/>
      <c r="MOH271" s="726"/>
      <c r="MOI271" s="726"/>
      <c r="MOJ271" s="726"/>
      <c r="MOK271" s="726"/>
      <c r="MOL271" s="726"/>
      <c r="MOM271" s="726"/>
      <c r="MON271" s="726"/>
      <c r="MOO271" s="726"/>
      <c r="MOP271" s="726"/>
      <c r="MOQ271" s="726"/>
      <c r="MOR271" s="726"/>
      <c r="MOS271" s="726"/>
      <c r="MOT271" s="726"/>
      <c r="MOU271" s="726"/>
      <c r="MOV271" s="726"/>
      <c r="MOW271" s="726"/>
      <c r="MOX271" s="726"/>
      <c r="MOY271" s="726"/>
      <c r="MOZ271" s="726"/>
      <c r="MPA271" s="726"/>
      <c r="MPB271" s="726"/>
      <c r="MPC271" s="726"/>
      <c r="MPD271" s="726"/>
      <c r="MPE271" s="726"/>
      <c r="MPF271" s="726"/>
      <c r="MPG271" s="726"/>
      <c r="MPH271" s="726"/>
      <c r="MPI271" s="726"/>
      <c r="MPJ271" s="726"/>
      <c r="MPK271" s="726"/>
      <c r="MPL271" s="726"/>
      <c r="MPM271" s="726"/>
      <c r="MPN271" s="726"/>
      <c r="MPO271" s="726"/>
      <c r="MPP271" s="726"/>
      <c r="MPQ271" s="726"/>
      <c r="MPR271" s="726"/>
      <c r="MPS271" s="726"/>
      <c r="MPT271" s="726"/>
      <c r="MPU271" s="726"/>
      <c r="MPV271" s="726"/>
      <c r="MPW271" s="726"/>
      <c r="MPX271" s="726"/>
      <c r="MPY271" s="726"/>
      <c r="MPZ271" s="726"/>
      <c r="MQA271" s="726"/>
      <c r="MQB271" s="726"/>
      <c r="MQC271" s="726"/>
      <c r="MQD271" s="726"/>
      <c r="MQE271" s="726"/>
      <c r="MQF271" s="726"/>
      <c r="MQG271" s="726"/>
      <c r="MQH271" s="726"/>
      <c r="MQI271" s="726"/>
      <c r="MQJ271" s="726"/>
      <c r="MQK271" s="726"/>
      <c r="MQL271" s="726"/>
      <c r="MQM271" s="726"/>
      <c r="MQN271" s="726"/>
      <c r="MQO271" s="726"/>
      <c r="MQP271" s="726"/>
      <c r="MQQ271" s="726"/>
      <c r="MQR271" s="726"/>
      <c r="MQS271" s="726"/>
      <c r="MQT271" s="726"/>
      <c r="MQU271" s="726"/>
      <c r="MQV271" s="726"/>
      <c r="MQW271" s="726"/>
      <c r="MQX271" s="726"/>
      <c r="MQY271" s="726"/>
      <c r="MQZ271" s="726"/>
      <c r="MRA271" s="726"/>
      <c r="MRB271" s="726"/>
      <c r="MRC271" s="726"/>
      <c r="MRD271" s="726"/>
      <c r="MRE271" s="726"/>
      <c r="MRF271" s="726"/>
      <c r="MRG271" s="726"/>
      <c r="MRH271" s="726"/>
      <c r="MRI271" s="726"/>
      <c r="MRJ271" s="726"/>
      <c r="MRK271" s="726"/>
      <c r="MRL271" s="726"/>
      <c r="MRM271" s="726"/>
      <c r="MRN271" s="726"/>
      <c r="MRO271" s="726"/>
      <c r="MRP271" s="726"/>
      <c r="MRQ271" s="726"/>
      <c r="MRR271" s="726"/>
      <c r="MRS271" s="726"/>
      <c r="MRT271" s="726"/>
      <c r="MRU271" s="726"/>
      <c r="MRV271" s="726"/>
      <c r="MRW271" s="726"/>
      <c r="MRX271" s="726"/>
      <c r="MRY271" s="726"/>
      <c r="MRZ271" s="726"/>
      <c r="MSA271" s="726"/>
      <c r="MSB271" s="726"/>
      <c r="MSC271" s="726"/>
      <c r="MSD271" s="726"/>
      <c r="MSE271" s="726"/>
      <c r="MSF271" s="726"/>
      <c r="MSG271" s="726"/>
      <c r="MSH271" s="726"/>
      <c r="MSI271" s="726"/>
      <c r="MSJ271" s="726"/>
      <c r="MSK271" s="726"/>
      <c r="MSL271" s="726"/>
      <c r="MSM271" s="726"/>
      <c r="MSN271" s="726"/>
      <c r="MSO271" s="726"/>
      <c r="MSP271" s="726"/>
      <c r="MSQ271" s="726"/>
      <c r="MSR271" s="726"/>
      <c r="MSS271" s="726"/>
      <c r="MST271" s="726"/>
      <c r="MSU271" s="726"/>
      <c r="MSV271" s="726"/>
      <c r="MSW271" s="726"/>
      <c r="MSX271" s="726"/>
      <c r="MSY271" s="726"/>
      <c r="MSZ271" s="726"/>
      <c r="MTA271" s="726"/>
      <c r="MTB271" s="726"/>
      <c r="MTC271" s="726"/>
      <c r="MTD271" s="726"/>
      <c r="MTE271" s="726"/>
      <c r="MTF271" s="726"/>
      <c r="MTG271" s="726"/>
      <c r="MTH271" s="726"/>
      <c r="MTI271" s="726"/>
      <c r="MTJ271" s="726"/>
      <c r="MTK271" s="726"/>
      <c r="MTL271" s="726"/>
      <c r="MTM271" s="726"/>
      <c r="MTN271" s="726"/>
      <c r="MTO271" s="726"/>
      <c r="MTP271" s="726"/>
      <c r="MTQ271" s="726"/>
      <c r="MTR271" s="726"/>
      <c r="MTS271" s="726"/>
      <c r="MTT271" s="726"/>
      <c r="MTU271" s="726"/>
      <c r="MTV271" s="726"/>
      <c r="MTW271" s="726"/>
      <c r="MTX271" s="726"/>
      <c r="MTY271" s="726"/>
      <c r="MTZ271" s="726"/>
      <c r="MUA271" s="726"/>
      <c r="MUB271" s="726"/>
      <c r="MUC271" s="726"/>
      <c r="MUD271" s="726"/>
      <c r="MUE271" s="726"/>
      <c r="MUF271" s="726"/>
      <c r="MUG271" s="726"/>
      <c r="MUH271" s="726"/>
      <c r="MUI271" s="726"/>
      <c r="MUJ271" s="726"/>
      <c r="MUK271" s="726"/>
      <c r="MUL271" s="726"/>
      <c r="MUM271" s="726"/>
      <c r="MUN271" s="726"/>
      <c r="MUO271" s="726"/>
      <c r="MUP271" s="726"/>
      <c r="MUQ271" s="726"/>
      <c r="MUR271" s="726"/>
      <c r="MUS271" s="726"/>
      <c r="MUT271" s="726"/>
      <c r="MUU271" s="726"/>
      <c r="MUV271" s="726"/>
      <c r="MUW271" s="726"/>
      <c r="MUX271" s="726"/>
      <c r="MUY271" s="726"/>
      <c r="MUZ271" s="726"/>
      <c r="MVA271" s="726"/>
      <c r="MVB271" s="726"/>
      <c r="MVC271" s="726"/>
      <c r="MVD271" s="726"/>
      <c r="MVE271" s="726"/>
      <c r="MVF271" s="726"/>
      <c r="MVG271" s="726"/>
      <c r="MVH271" s="726"/>
      <c r="MVI271" s="726"/>
      <c r="MVJ271" s="726"/>
      <c r="MVK271" s="726"/>
      <c r="MVL271" s="726"/>
      <c r="MVM271" s="726"/>
      <c r="MVN271" s="726"/>
      <c r="MVO271" s="726"/>
      <c r="MVP271" s="726"/>
      <c r="MVQ271" s="726"/>
      <c r="MVR271" s="726"/>
      <c r="MVS271" s="726"/>
      <c r="MVT271" s="726"/>
      <c r="MVU271" s="726"/>
      <c r="MVV271" s="726"/>
      <c r="MVW271" s="726"/>
      <c r="MVX271" s="726"/>
      <c r="MVY271" s="726"/>
      <c r="MVZ271" s="726"/>
      <c r="MWA271" s="726"/>
      <c r="MWB271" s="726"/>
      <c r="MWC271" s="726"/>
      <c r="MWD271" s="726"/>
      <c r="MWE271" s="726"/>
      <c r="MWF271" s="726"/>
      <c r="MWG271" s="726"/>
      <c r="MWH271" s="726"/>
      <c r="MWI271" s="726"/>
      <c r="MWJ271" s="726"/>
      <c r="MWK271" s="726"/>
      <c r="MWL271" s="726"/>
      <c r="MWM271" s="726"/>
      <c r="MWN271" s="726"/>
      <c r="MWO271" s="726"/>
      <c r="MWP271" s="726"/>
      <c r="MWQ271" s="726"/>
      <c r="MWR271" s="726"/>
      <c r="MWS271" s="726"/>
      <c r="MWT271" s="726"/>
      <c r="MWU271" s="726"/>
      <c r="MWV271" s="726"/>
      <c r="MWW271" s="726"/>
      <c r="MWX271" s="726"/>
      <c r="MWY271" s="726"/>
      <c r="MWZ271" s="726"/>
      <c r="MXA271" s="726"/>
      <c r="MXB271" s="726"/>
      <c r="MXC271" s="726"/>
      <c r="MXD271" s="726"/>
      <c r="MXE271" s="726"/>
      <c r="MXF271" s="726"/>
      <c r="MXG271" s="726"/>
      <c r="MXH271" s="726"/>
      <c r="MXI271" s="726"/>
      <c r="MXJ271" s="726"/>
      <c r="MXK271" s="726"/>
      <c r="MXL271" s="726"/>
      <c r="MXM271" s="726"/>
      <c r="MXN271" s="726"/>
      <c r="MXO271" s="726"/>
      <c r="MXP271" s="726"/>
      <c r="MXQ271" s="726"/>
      <c r="MXR271" s="726"/>
      <c r="MXS271" s="726"/>
      <c r="MXT271" s="726"/>
      <c r="MXU271" s="726"/>
      <c r="MXV271" s="726"/>
      <c r="MXW271" s="726"/>
      <c r="MXX271" s="726"/>
      <c r="MXY271" s="726"/>
      <c r="MXZ271" s="726"/>
      <c r="MYA271" s="726"/>
      <c r="MYB271" s="726"/>
      <c r="MYC271" s="726"/>
      <c r="MYD271" s="726"/>
      <c r="MYE271" s="726"/>
      <c r="MYF271" s="726"/>
      <c r="MYG271" s="726"/>
      <c r="MYH271" s="726"/>
      <c r="MYI271" s="726"/>
      <c r="MYJ271" s="726"/>
      <c r="MYK271" s="726"/>
      <c r="MYL271" s="726"/>
      <c r="MYM271" s="726"/>
      <c r="MYN271" s="726"/>
      <c r="MYO271" s="726"/>
      <c r="MYP271" s="726"/>
      <c r="MYQ271" s="726"/>
      <c r="MYR271" s="726"/>
      <c r="MYS271" s="726"/>
      <c r="MYT271" s="726"/>
      <c r="MYU271" s="726"/>
      <c r="MYV271" s="726"/>
      <c r="MYW271" s="726"/>
      <c r="MYX271" s="726"/>
      <c r="MYY271" s="726"/>
      <c r="MYZ271" s="726"/>
      <c r="MZA271" s="726"/>
      <c r="MZB271" s="726"/>
      <c r="MZC271" s="726"/>
      <c r="MZD271" s="726"/>
      <c r="MZE271" s="726"/>
      <c r="MZF271" s="726"/>
      <c r="MZG271" s="726"/>
      <c r="MZH271" s="726"/>
      <c r="MZI271" s="726"/>
      <c r="MZJ271" s="726"/>
      <c r="MZK271" s="726"/>
      <c r="MZL271" s="726"/>
      <c r="MZM271" s="726"/>
      <c r="MZN271" s="726"/>
      <c r="MZO271" s="726"/>
      <c r="MZP271" s="726"/>
      <c r="MZQ271" s="726"/>
      <c r="MZR271" s="726"/>
      <c r="MZS271" s="726"/>
      <c r="MZT271" s="726"/>
      <c r="MZU271" s="726"/>
      <c r="MZV271" s="726"/>
      <c r="MZW271" s="726"/>
      <c r="MZX271" s="726"/>
      <c r="MZY271" s="726"/>
      <c r="MZZ271" s="726"/>
      <c r="NAA271" s="726"/>
      <c r="NAB271" s="726"/>
      <c r="NAC271" s="726"/>
      <c r="NAD271" s="726"/>
      <c r="NAE271" s="726"/>
      <c r="NAF271" s="726"/>
      <c r="NAG271" s="726"/>
      <c r="NAH271" s="726"/>
      <c r="NAI271" s="726"/>
      <c r="NAJ271" s="726"/>
      <c r="NAK271" s="726"/>
      <c r="NAL271" s="726"/>
      <c r="NAM271" s="726"/>
      <c r="NAN271" s="726"/>
      <c r="NAO271" s="726"/>
      <c r="NAP271" s="726"/>
      <c r="NAQ271" s="726"/>
      <c r="NAR271" s="726"/>
      <c r="NAS271" s="726"/>
      <c r="NAT271" s="726"/>
      <c r="NAU271" s="726"/>
      <c r="NAV271" s="726"/>
      <c r="NAW271" s="726"/>
      <c r="NAX271" s="726"/>
      <c r="NAY271" s="726"/>
      <c r="NAZ271" s="726"/>
      <c r="NBA271" s="726"/>
      <c r="NBB271" s="726"/>
      <c r="NBC271" s="726"/>
      <c r="NBD271" s="726"/>
      <c r="NBE271" s="726"/>
      <c r="NBF271" s="726"/>
      <c r="NBG271" s="726"/>
      <c r="NBH271" s="726"/>
      <c r="NBI271" s="726"/>
      <c r="NBJ271" s="726"/>
      <c r="NBK271" s="726"/>
      <c r="NBL271" s="726"/>
      <c r="NBM271" s="726"/>
      <c r="NBN271" s="726"/>
      <c r="NBO271" s="726"/>
      <c r="NBP271" s="726"/>
      <c r="NBQ271" s="726"/>
      <c r="NBR271" s="726"/>
      <c r="NBS271" s="726"/>
      <c r="NBT271" s="726"/>
      <c r="NBU271" s="726"/>
      <c r="NBV271" s="726"/>
      <c r="NBW271" s="726"/>
      <c r="NBX271" s="726"/>
      <c r="NBY271" s="726"/>
      <c r="NBZ271" s="726"/>
      <c r="NCA271" s="726"/>
      <c r="NCB271" s="726"/>
      <c r="NCC271" s="726"/>
      <c r="NCD271" s="726"/>
      <c r="NCE271" s="726"/>
      <c r="NCF271" s="726"/>
      <c r="NCG271" s="726"/>
      <c r="NCH271" s="726"/>
      <c r="NCI271" s="726"/>
      <c r="NCJ271" s="726"/>
      <c r="NCK271" s="726"/>
      <c r="NCL271" s="726"/>
      <c r="NCM271" s="726"/>
      <c r="NCN271" s="726"/>
      <c r="NCO271" s="726"/>
      <c r="NCP271" s="726"/>
      <c r="NCQ271" s="726"/>
      <c r="NCR271" s="726"/>
      <c r="NCS271" s="726"/>
      <c r="NCT271" s="726"/>
      <c r="NCU271" s="726"/>
      <c r="NCV271" s="726"/>
      <c r="NCW271" s="726"/>
      <c r="NCX271" s="726"/>
      <c r="NCY271" s="726"/>
      <c r="NCZ271" s="726"/>
      <c r="NDA271" s="726"/>
      <c r="NDB271" s="726"/>
      <c r="NDC271" s="726"/>
      <c r="NDD271" s="726"/>
      <c r="NDE271" s="726"/>
      <c r="NDF271" s="726"/>
      <c r="NDG271" s="726"/>
      <c r="NDH271" s="726"/>
      <c r="NDI271" s="726"/>
      <c r="NDJ271" s="726"/>
      <c r="NDK271" s="726"/>
      <c r="NDL271" s="726"/>
      <c r="NDM271" s="726"/>
      <c r="NDN271" s="726"/>
      <c r="NDO271" s="726"/>
      <c r="NDP271" s="726"/>
      <c r="NDQ271" s="726"/>
      <c r="NDR271" s="726"/>
      <c r="NDS271" s="726"/>
      <c r="NDT271" s="726"/>
      <c r="NDU271" s="726"/>
      <c r="NDV271" s="726"/>
      <c r="NDW271" s="726"/>
      <c r="NDX271" s="726"/>
      <c r="NDY271" s="726"/>
      <c r="NDZ271" s="726"/>
      <c r="NEA271" s="726"/>
      <c r="NEB271" s="726"/>
      <c r="NEC271" s="726"/>
      <c r="NED271" s="726"/>
      <c r="NEE271" s="726"/>
      <c r="NEF271" s="726"/>
      <c r="NEG271" s="726"/>
      <c r="NEH271" s="726"/>
      <c r="NEI271" s="726"/>
      <c r="NEJ271" s="726"/>
      <c r="NEK271" s="726"/>
      <c r="NEL271" s="726"/>
      <c r="NEM271" s="726"/>
      <c r="NEN271" s="726"/>
      <c r="NEO271" s="726"/>
      <c r="NEP271" s="726"/>
      <c r="NEQ271" s="726"/>
      <c r="NER271" s="726"/>
      <c r="NES271" s="726"/>
      <c r="NET271" s="726"/>
      <c r="NEU271" s="726"/>
      <c r="NEV271" s="726"/>
      <c r="NEW271" s="726"/>
      <c r="NEX271" s="726"/>
      <c r="NEY271" s="726"/>
      <c r="NEZ271" s="726"/>
      <c r="NFA271" s="726"/>
      <c r="NFB271" s="726"/>
      <c r="NFC271" s="726"/>
      <c r="NFD271" s="726"/>
      <c r="NFE271" s="726"/>
      <c r="NFF271" s="726"/>
      <c r="NFG271" s="726"/>
      <c r="NFH271" s="726"/>
      <c r="NFI271" s="726"/>
      <c r="NFJ271" s="726"/>
      <c r="NFK271" s="726"/>
      <c r="NFL271" s="726"/>
      <c r="NFM271" s="726"/>
      <c r="NFN271" s="726"/>
      <c r="NFO271" s="726"/>
      <c r="NFP271" s="726"/>
      <c r="NFQ271" s="726"/>
      <c r="NFR271" s="726"/>
      <c r="NFS271" s="726"/>
      <c r="NFT271" s="726"/>
      <c r="NFU271" s="726"/>
      <c r="NFV271" s="726"/>
      <c r="NFW271" s="726"/>
      <c r="NFX271" s="726"/>
      <c r="NFY271" s="726"/>
      <c r="NFZ271" s="726"/>
      <c r="NGA271" s="726"/>
      <c r="NGB271" s="726"/>
      <c r="NGC271" s="726"/>
      <c r="NGD271" s="726"/>
      <c r="NGE271" s="726"/>
      <c r="NGF271" s="726"/>
      <c r="NGG271" s="726"/>
      <c r="NGH271" s="726"/>
      <c r="NGI271" s="726"/>
      <c r="NGJ271" s="726"/>
      <c r="NGK271" s="726"/>
      <c r="NGL271" s="726"/>
      <c r="NGM271" s="726"/>
      <c r="NGN271" s="726"/>
      <c r="NGO271" s="726"/>
      <c r="NGP271" s="726"/>
      <c r="NGQ271" s="726"/>
      <c r="NGR271" s="726"/>
      <c r="NGS271" s="726"/>
      <c r="NGT271" s="726"/>
      <c r="NGU271" s="726"/>
      <c r="NGV271" s="726"/>
      <c r="NGW271" s="726"/>
      <c r="NGX271" s="726"/>
      <c r="NGY271" s="726"/>
      <c r="NGZ271" s="726"/>
      <c r="NHA271" s="726"/>
      <c r="NHB271" s="726"/>
      <c r="NHC271" s="726"/>
      <c r="NHD271" s="726"/>
      <c r="NHE271" s="726"/>
      <c r="NHF271" s="726"/>
      <c r="NHG271" s="726"/>
      <c r="NHH271" s="726"/>
      <c r="NHI271" s="726"/>
      <c r="NHJ271" s="726"/>
      <c r="NHK271" s="726"/>
      <c r="NHL271" s="726"/>
      <c r="NHM271" s="726"/>
      <c r="NHN271" s="726"/>
      <c r="NHO271" s="726"/>
      <c r="NHP271" s="726"/>
      <c r="NHQ271" s="726"/>
      <c r="NHR271" s="726"/>
      <c r="NHS271" s="726"/>
      <c r="NHT271" s="726"/>
      <c r="NHU271" s="726"/>
      <c r="NHV271" s="726"/>
      <c r="NHW271" s="726"/>
      <c r="NHX271" s="726"/>
      <c r="NHY271" s="726"/>
      <c r="NHZ271" s="726"/>
      <c r="NIA271" s="726"/>
      <c r="NIB271" s="726"/>
      <c r="NIC271" s="726"/>
      <c r="NID271" s="726"/>
      <c r="NIE271" s="726"/>
      <c r="NIF271" s="726"/>
      <c r="NIG271" s="726"/>
      <c r="NIH271" s="726"/>
      <c r="NII271" s="726"/>
      <c r="NIJ271" s="726"/>
      <c r="NIK271" s="726"/>
      <c r="NIL271" s="726"/>
      <c r="NIM271" s="726"/>
      <c r="NIN271" s="726"/>
      <c r="NIO271" s="726"/>
      <c r="NIP271" s="726"/>
      <c r="NIQ271" s="726"/>
      <c r="NIR271" s="726"/>
      <c r="NIS271" s="726"/>
      <c r="NIT271" s="726"/>
      <c r="NIU271" s="726"/>
      <c r="NIV271" s="726"/>
      <c r="NIW271" s="726"/>
      <c r="NIX271" s="726"/>
      <c r="NIY271" s="726"/>
      <c r="NIZ271" s="726"/>
      <c r="NJA271" s="726"/>
      <c r="NJB271" s="726"/>
      <c r="NJC271" s="726"/>
      <c r="NJD271" s="726"/>
      <c r="NJE271" s="726"/>
      <c r="NJF271" s="726"/>
      <c r="NJG271" s="726"/>
      <c r="NJH271" s="726"/>
      <c r="NJI271" s="726"/>
      <c r="NJJ271" s="726"/>
      <c r="NJK271" s="726"/>
      <c r="NJL271" s="726"/>
      <c r="NJM271" s="726"/>
      <c r="NJN271" s="726"/>
      <c r="NJO271" s="726"/>
      <c r="NJP271" s="726"/>
      <c r="NJQ271" s="726"/>
      <c r="NJR271" s="726"/>
      <c r="NJS271" s="726"/>
      <c r="NJT271" s="726"/>
      <c r="NJU271" s="726"/>
      <c r="NJV271" s="726"/>
      <c r="NJW271" s="726"/>
      <c r="NJX271" s="726"/>
      <c r="NJY271" s="726"/>
      <c r="NJZ271" s="726"/>
      <c r="NKA271" s="726"/>
      <c r="NKB271" s="726"/>
      <c r="NKC271" s="726"/>
      <c r="NKD271" s="726"/>
      <c r="NKE271" s="726"/>
      <c r="NKF271" s="726"/>
      <c r="NKG271" s="726"/>
      <c r="NKH271" s="726"/>
      <c r="NKI271" s="726"/>
      <c r="NKJ271" s="726"/>
      <c r="NKK271" s="726"/>
      <c r="NKL271" s="726"/>
      <c r="NKM271" s="726"/>
      <c r="NKN271" s="726"/>
      <c r="NKO271" s="726"/>
      <c r="NKP271" s="726"/>
      <c r="NKQ271" s="726"/>
      <c r="NKR271" s="726"/>
      <c r="NKS271" s="726"/>
      <c r="NKT271" s="726"/>
      <c r="NKU271" s="726"/>
      <c r="NKV271" s="726"/>
      <c r="NKW271" s="726"/>
      <c r="NKX271" s="726"/>
      <c r="NKY271" s="726"/>
      <c r="NKZ271" s="726"/>
      <c r="NLA271" s="726"/>
      <c r="NLB271" s="726"/>
      <c r="NLC271" s="726"/>
      <c r="NLD271" s="726"/>
      <c r="NLE271" s="726"/>
      <c r="NLF271" s="726"/>
      <c r="NLG271" s="726"/>
      <c r="NLH271" s="726"/>
      <c r="NLI271" s="726"/>
      <c r="NLJ271" s="726"/>
      <c r="NLK271" s="726"/>
      <c r="NLL271" s="726"/>
      <c r="NLM271" s="726"/>
      <c r="NLN271" s="726"/>
      <c r="NLO271" s="726"/>
      <c r="NLP271" s="726"/>
      <c r="NLQ271" s="726"/>
      <c r="NLR271" s="726"/>
      <c r="NLS271" s="726"/>
      <c r="NLT271" s="726"/>
      <c r="NLU271" s="726"/>
      <c r="NLV271" s="726"/>
      <c r="NLW271" s="726"/>
      <c r="NLX271" s="726"/>
      <c r="NLY271" s="726"/>
      <c r="NLZ271" s="726"/>
      <c r="NMA271" s="726"/>
      <c r="NMB271" s="726"/>
      <c r="NMC271" s="726"/>
      <c r="NMD271" s="726"/>
      <c r="NME271" s="726"/>
      <c r="NMF271" s="726"/>
      <c r="NMG271" s="726"/>
      <c r="NMH271" s="726"/>
      <c r="NMI271" s="726"/>
      <c r="NMJ271" s="726"/>
      <c r="NMK271" s="726"/>
      <c r="NML271" s="726"/>
      <c r="NMM271" s="726"/>
      <c r="NMN271" s="726"/>
      <c r="NMO271" s="726"/>
      <c r="NMP271" s="726"/>
      <c r="NMQ271" s="726"/>
      <c r="NMR271" s="726"/>
      <c r="NMS271" s="726"/>
      <c r="NMT271" s="726"/>
      <c r="NMU271" s="726"/>
      <c r="NMV271" s="726"/>
      <c r="NMW271" s="726"/>
      <c r="NMX271" s="726"/>
      <c r="NMY271" s="726"/>
      <c r="NMZ271" s="726"/>
      <c r="NNA271" s="726"/>
      <c r="NNB271" s="726"/>
      <c r="NNC271" s="726"/>
      <c r="NND271" s="726"/>
      <c r="NNE271" s="726"/>
      <c r="NNF271" s="726"/>
      <c r="NNG271" s="726"/>
      <c r="NNH271" s="726"/>
      <c r="NNI271" s="726"/>
      <c r="NNJ271" s="726"/>
      <c r="NNK271" s="726"/>
      <c r="NNL271" s="726"/>
      <c r="NNM271" s="726"/>
      <c r="NNN271" s="726"/>
      <c r="NNO271" s="726"/>
      <c r="NNP271" s="726"/>
      <c r="NNQ271" s="726"/>
      <c r="NNR271" s="726"/>
      <c r="NNS271" s="726"/>
      <c r="NNT271" s="726"/>
      <c r="NNU271" s="726"/>
      <c r="NNV271" s="726"/>
      <c r="NNW271" s="726"/>
      <c r="NNX271" s="726"/>
      <c r="NNY271" s="726"/>
      <c r="NNZ271" s="726"/>
      <c r="NOA271" s="726"/>
      <c r="NOB271" s="726"/>
      <c r="NOC271" s="726"/>
      <c r="NOD271" s="726"/>
      <c r="NOE271" s="726"/>
      <c r="NOF271" s="726"/>
      <c r="NOG271" s="726"/>
      <c r="NOH271" s="726"/>
      <c r="NOI271" s="726"/>
      <c r="NOJ271" s="726"/>
      <c r="NOK271" s="726"/>
      <c r="NOL271" s="726"/>
      <c r="NOM271" s="726"/>
      <c r="NON271" s="726"/>
      <c r="NOO271" s="726"/>
      <c r="NOP271" s="726"/>
      <c r="NOQ271" s="726"/>
      <c r="NOR271" s="726"/>
      <c r="NOS271" s="726"/>
      <c r="NOT271" s="726"/>
      <c r="NOU271" s="726"/>
      <c r="NOV271" s="726"/>
      <c r="NOW271" s="726"/>
      <c r="NOX271" s="726"/>
      <c r="NOY271" s="726"/>
      <c r="NOZ271" s="726"/>
      <c r="NPA271" s="726"/>
      <c r="NPB271" s="726"/>
      <c r="NPC271" s="726"/>
      <c r="NPD271" s="726"/>
      <c r="NPE271" s="726"/>
      <c r="NPF271" s="726"/>
      <c r="NPG271" s="726"/>
      <c r="NPH271" s="726"/>
      <c r="NPI271" s="726"/>
      <c r="NPJ271" s="726"/>
      <c r="NPK271" s="726"/>
      <c r="NPL271" s="726"/>
      <c r="NPM271" s="726"/>
      <c r="NPN271" s="726"/>
      <c r="NPO271" s="726"/>
      <c r="NPP271" s="726"/>
      <c r="NPQ271" s="726"/>
      <c r="NPR271" s="726"/>
      <c r="NPS271" s="726"/>
      <c r="NPT271" s="726"/>
      <c r="NPU271" s="726"/>
      <c r="NPV271" s="726"/>
      <c r="NPW271" s="726"/>
      <c r="NPX271" s="726"/>
      <c r="NPY271" s="726"/>
      <c r="NPZ271" s="726"/>
      <c r="NQA271" s="726"/>
      <c r="NQB271" s="726"/>
      <c r="NQC271" s="726"/>
      <c r="NQD271" s="726"/>
      <c r="NQE271" s="726"/>
      <c r="NQF271" s="726"/>
      <c r="NQG271" s="726"/>
      <c r="NQH271" s="726"/>
      <c r="NQI271" s="726"/>
      <c r="NQJ271" s="726"/>
      <c r="NQK271" s="726"/>
      <c r="NQL271" s="726"/>
      <c r="NQM271" s="726"/>
      <c r="NQN271" s="726"/>
      <c r="NQO271" s="726"/>
      <c r="NQP271" s="726"/>
      <c r="NQQ271" s="726"/>
      <c r="NQR271" s="726"/>
      <c r="NQS271" s="726"/>
      <c r="NQT271" s="726"/>
      <c r="NQU271" s="726"/>
      <c r="NQV271" s="726"/>
      <c r="NQW271" s="726"/>
      <c r="NQX271" s="726"/>
      <c r="NQY271" s="726"/>
      <c r="NQZ271" s="726"/>
      <c r="NRA271" s="726"/>
      <c r="NRB271" s="726"/>
      <c r="NRC271" s="726"/>
      <c r="NRD271" s="726"/>
      <c r="NRE271" s="726"/>
      <c r="NRF271" s="726"/>
      <c r="NRG271" s="726"/>
      <c r="NRH271" s="726"/>
      <c r="NRI271" s="726"/>
      <c r="NRJ271" s="726"/>
      <c r="NRK271" s="726"/>
      <c r="NRL271" s="726"/>
      <c r="NRM271" s="726"/>
      <c r="NRN271" s="726"/>
      <c r="NRO271" s="726"/>
      <c r="NRP271" s="726"/>
      <c r="NRQ271" s="726"/>
      <c r="NRR271" s="726"/>
      <c r="NRS271" s="726"/>
      <c r="NRT271" s="726"/>
      <c r="NRU271" s="726"/>
      <c r="NRV271" s="726"/>
      <c r="NRW271" s="726"/>
      <c r="NRX271" s="726"/>
      <c r="NRY271" s="726"/>
      <c r="NRZ271" s="726"/>
      <c r="NSA271" s="726"/>
      <c r="NSB271" s="726"/>
      <c r="NSC271" s="726"/>
      <c r="NSD271" s="726"/>
      <c r="NSE271" s="726"/>
      <c r="NSF271" s="726"/>
      <c r="NSG271" s="726"/>
      <c r="NSH271" s="726"/>
      <c r="NSI271" s="726"/>
      <c r="NSJ271" s="726"/>
      <c r="NSK271" s="726"/>
      <c r="NSL271" s="726"/>
      <c r="NSM271" s="726"/>
      <c r="NSN271" s="726"/>
      <c r="NSO271" s="726"/>
      <c r="NSP271" s="726"/>
      <c r="NSQ271" s="726"/>
      <c r="NSR271" s="726"/>
      <c r="NSS271" s="726"/>
      <c r="NST271" s="726"/>
      <c r="NSU271" s="726"/>
      <c r="NSV271" s="726"/>
      <c r="NSW271" s="726"/>
      <c r="NSX271" s="726"/>
      <c r="NSY271" s="726"/>
      <c r="NSZ271" s="726"/>
      <c r="NTA271" s="726"/>
      <c r="NTB271" s="726"/>
      <c r="NTC271" s="726"/>
      <c r="NTD271" s="726"/>
      <c r="NTE271" s="726"/>
      <c r="NTF271" s="726"/>
      <c r="NTG271" s="726"/>
      <c r="NTH271" s="726"/>
      <c r="NTI271" s="726"/>
      <c r="NTJ271" s="726"/>
      <c r="NTK271" s="726"/>
      <c r="NTL271" s="726"/>
      <c r="NTM271" s="726"/>
      <c r="NTN271" s="726"/>
      <c r="NTO271" s="726"/>
      <c r="NTP271" s="726"/>
      <c r="NTQ271" s="726"/>
      <c r="NTR271" s="726"/>
      <c r="NTS271" s="726"/>
      <c r="NTT271" s="726"/>
      <c r="NTU271" s="726"/>
      <c r="NTV271" s="726"/>
      <c r="NTW271" s="726"/>
      <c r="NTX271" s="726"/>
      <c r="NTY271" s="726"/>
      <c r="NTZ271" s="726"/>
      <c r="NUA271" s="726"/>
      <c r="NUB271" s="726"/>
      <c r="NUC271" s="726"/>
      <c r="NUD271" s="726"/>
      <c r="NUE271" s="726"/>
      <c r="NUF271" s="726"/>
      <c r="NUG271" s="726"/>
      <c r="NUH271" s="726"/>
      <c r="NUI271" s="726"/>
      <c r="NUJ271" s="726"/>
      <c r="NUK271" s="726"/>
      <c r="NUL271" s="726"/>
      <c r="NUM271" s="726"/>
      <c r="NUN271" s="726"/>
      <c r="NUO271" s="726"/>
      <c r="NUP271" s="726"/>
      <c r="NUQ271" s="726"/>
      <c r="NUR271" s="726"/>
      <c r="NUS271" s="726"/>
      <c r="NUT271" s="726"/>
      <c r="NUU271" s="726"/>
      <c r="NUV271" s="726"/>
      <c r="NUW271" s="726"/>
      <c r="NUX271" s="726"/>
      <c r="NUY271" s="726"/>
      <c r="NUZ271" s="726"/>
      <c r="NVA271" s="726"/>
      <c r="NVB271" s="726"/>
      <c r="NVC271" s="726"/>
      <c r="NVD271" s="726"/>
      <c r="NVE271" s="726"/>
      <c r="NVF271" s="726"/>
      <c r="NVG271" s="726"/>
      <c r="NVH271" s="726"/>
      <c r="NVI271" s="726"/>
      <c r="NVJ271" s="726"/>
      <c r="NVK271" s="726"/>
      <c r="NVL271" s="726"/>
      <c r="NVM271" s="726"/>
      <c r="NVN271" s="726"/>
      <c r="NVO271" s="726"/>
      <c r="NVP271" s="726"/>
      <c r="NVQ271" s="726"/>
      <c r="NVR271" s="726"/>
      <c r="NVS271" s="726"/>
      <c r="NVT271" s="726"/>
      <c r="NVU271" s="726"/>
      <c r="NVV271" s="726"/>
      <c r="NVW271" s="726"/>
      <c r="NVX271" s="726"/>
      <c r="NVY271" s="726"/>
      <c r="NVZ271" s="726"/>
      <c r="NWA271" s="726"/>
      <c r="NWB271" s="726"/>
      <c r="NWC271" s="726"/>
      <c r="NWD271" s="726"/>
      <c r="NWE271" s="726"/>
      <c r="NWF271" s="726"/>
      <c r="NWG271" s="726"/>
      <c r="NWH271" s="726"/>
      <c r="NWI271" s="726"/>
      <c r="NWJ271" s="726"/>
      <c r="NWK271" s="726"/>
      <c r="NWL271" s="726"/>
      <c r="NWM271" s="726"/>
      <c r="NWN271" s="726"/>
      <c r="NWO271" s="726"/>
      <c r="NWP271" s="726"/>
      <c r="NWQ271" s="726"/>
      <c r="NWR271" s="726"/>
      <c r="NWS271" s="726"/>
      <c r="NWT271" s="726"/>
      <c r="NWU271" s="726"/>
      <c r="NWV271" s="726"/>
      <c r="NWW271" s="726"/>
      <c r="NWX271" s="726"/>
      <c r="NWY271" s="726"/>
      <c r="NWZ271" s="726"/>
      <c r="NXA271" s="726"/>
      <c r="NXB271" s="726"/>
      <c r="NXC271" s="726"/>
      <c r="NXD271" s="726"/>
      <c r="NXE271" s="726"/>
      <c r="NXF271" s="726"/>
      <c r="NXG271" s="726"/>
      <c r="NXH271" s="726"/>
      <c r="NXI271" s="726"/>
      <c r="NXJ271" s="726"/>
      <c r="NXK271" s="726"/>
      <c r="NXL271" s="726"/>
      <c r="NXM271" s="726"/>
      <c r="NXN271" s="726"/>
      <c r="NXO271" s="726"/>
      <c r="NXP271" s="726"/>
      <c r="NXQ271" s="726"/>
      <c r="NXR271" s="726"/>
      <c r="NXS271" s="726"/>
      <c r="NXT271" s="726"/>
      <c r="NXU271" s="726"/>
      <c r="NXV271" s="726"/>
      <c r="NXW271" s="726"/>
      <c r="NXX271" s="726"/>
      <c r="NXY271" s="726"/>
      <c r="NXZ271" s="726"/>
      <c r="NYA271" s="726"/>
      <c r="NYB271" s="726"/>
      <c r="NYC271" s="726"/>
      <c r="NYD271" s="726"/>
      <c r="NYE271" s="726"/>
      <c r="NYF271" s="726"/>
      <c r="NYG271" s="726"/>
      <c r="NYH271" s="726"/>
      <c r="NYI271" s="726"/>
      <c r="NYJ271" s="726"/>
      <c r="NYK271" s="726"/>
      <c r="NYL271" s="726"/>
      <c r="NYM271" s="726"/>
      <c r="NYN271" s="726"/>
      <c r="NYO271" s="726"/>
      <c r="NYP271" s="726"/>
      <c r="NYQ271" s="726"/>
      <c r="NYR271" s="726"/>
      <c r="NYS271" s="726"/>
      <c r="NYT271" s="726"/>
      <c r="NYU271" s="726"/>
      <c r="NYV271" s="726"/>
      <c r="NYW271" s="726"/>
      <c r="NYX271" s="726"/>
      <c r="NYY271" s="726"/>
      <c r="NYZ271" s="726"/>
      <c r="NZA271" s="726"/>
      <c r="NZB271" s="726"/>
      <c r="NZC271" s="726"/>
      <c r="NZD271" s="726"/>
      <c r="NZE271" s="726"/>
      <c r="NZF271" s="726"/>
      <c r="NZG271" s="726"/>
      <c r="NZH271" s="726"/>
      <c r="NZI271" s="726"/>
      <c r="NZJ271" s="726"/>
      <c r="NZK271" s="726"/>
      <c r="NZL271" s="726"/>
      <c r="NZM271" s="726"/>
      <c r="NZN271" s="726"/>
      <c r="NZO271" s="726"/>
      <c r="NZP271" s="726"/>
      <c r="NZQ271" s="726"/>
      <c r="NZR271" s="726"/>
      <c r="NZS271" s="726"/>
      <c r="NZT271" s="726"/>
      <c r="NZU271" s="726"/>
      <c r="NZV271" s="726"/>
      <c r="NZW271" s="726"/>
      <c r="NZX271" s="726"/>
      <c r="NZY271" s="726"/>
      <c r="NZZ271" s="726"/>
      <c r="OAA271" s="726"/>
      <c r="OAB271" s="726"/>
      <c r="OAC271" s="726"/>
      <c r="OAD271" s="726"/>
      <c r="OAE271" s="726"/>
      <c r="OAF271" s="726"/>
      <c r="OAG271" s="726"/>
      <c r="OAH271" s="726"/>
      <c r="OAI271" s="726"/>
      <c r="OAJ271" s="726"/>
      <c r="OAK271" s="726"/>
      <c r="OAL271" s="726"/>
      <c r="OAM271" s="726"/>
      <c r="OAN271" s="726"/>
      <c r="OAO271" s="726"/>
      <c r="OAP271" s="726"/>
      <c r="OAQ271" s="726"/>
      <c r="OAR271" s="726"/>
      <c r="OAS271" s="726"/>
      <c r="OAT271" s="726"/>
      <c r="OAU271" s="726"/>
      <c r="OAV271" s="726"/>
      <c r="OAW271" s="726"/>
      <c r="OAX271" s="726"/>
      <c r="OAY271" s="726"/>
      <c r="OAZ271" s="726"/>
      <c r="OBA271" s="726"/>
      <c r="OBB271" s="726"/>
      <c r="OBC271" s="726"/>
      <c r="OBD271" s="726"/>
      <c r="OBE271" s="726"/>
      <c r="OBF271" s="726"/>
      <c r="OBG271" s="726"/>
      <c r="OBH271" s="726"/>
      <c r="OBI271" s="726"/>
      <c r="OBJ271" s="726"/>
      <c r="OBK271" s="726"/>
      <c r="OBL271" s="726"/>
      <c r="OBM271" s="726"/>
      <c r="OBN271" s="726"/>
      <c r="OBO271" s="726"/>
      <c r="OBP271" s="726"/>
      <c r="OBQ271" s="726"/>
      <c r="OBR271" s="726"/>
      <c r="OBS271" s="726"/>
      <c r="OBT271" s="726"/>
      <c r="OBU271" s="726"/>
      <c r="OBV271" s="726"/>
      <c r="OBW271" s="726"/>
      <c r="OBX271" s="726"/>
      <c r="OBY271" s="726"/>
      <c r="OBZ271" s="726"/>
      <c r="OCA271" s="726"/>
      <c r="OCB271" s="726"/>
      <c r="OCC271" s="726"/>
      <c r="OCD271" s="726"/>
      <c r="OCE271" s="726"/>
      <c r="OCF271" s="726"/>
      <c r="OCG271" s="726"/>
      <c r="OCH271" s="726"/>
      <c r="OCI271" s="726"/>
      <c r="OCJ271" s="726"/>
      <c r="OCK271" s="726"/>
      <c r="OCL271" s="726"/>
      <c r="OCM271" s="726"/>
      <c r="OCN271" s="726"/>
      <c r="OCO271" s="726"/>
      <c r="OCP271" s="726"/>
      <c r="OCQ271" s="726"/>
      <c r="OCR271" s="726"/>
      <c r="OCS271" s="726"/>
      <c r="OCT271" s="726"/>
      <c r="OCU271" s="726"/>
      <c r="OCV271" s="726"/>
      <c r="OCW271" s="726"/>
      <c r="OCX271" s="726"/>
      <c r="OCY271" s="726"/>
      <c r="OCZ271" s="726"/>
      <c r="ODA271" s="726"/>
      <c r="ODB271" s="726"/>
      <c r="ODC271" s="726"/>
      <c r="ODD271" s="726"/>
      <c r="ODE271" s="726"/>
      <c r="ODF271" s="726"/>
      <c r="ODG271" s="726"/>
      <c r="ODH271" s="726"/>
      <c r="ODI271" s="726"/>
      <c r="ODJ271" s="726"/>
      <c r="ODK271" s="726"/>
      <c r="ODL271" s="726"/>
      <c r="ODM271" s="726"/>
      <c r="ODN271" s="726"/>
      <c r="ODO271" s="726"/>
      <c r="ODP271" s="726"/>
      <c r="ODQ271" s="726"/>
      <c r="ODR271" s="726"/>
      <c r="ODS271" s="726"/>
      <c r="ODT271" s="726"/>
      <c r="ODU271" s="726"/>
      <c r="ODV271" s="726"/>
      <c r="ODW271" s="726"/>
      <c r="ODX271" s="726"/>
      <c r="ODY271" s="726"/>
      <c r="ODZ271" s="726"/>
      <c r="OEA271" s="726"/>
      <c r="OEB271" s="726"/>
      <c r="OEC271" s="726"/>
      <c r="OED271" s="726"/>
      <c r="OEE271" s="726"/>
      <c r="OEF271" s="726"/>
      <c r="OEG271" s="726"/>
      <c r="OEH271" s="726"/>
      <c r="OEI271" s="726"/>
      <c r="OEJ271" s="726"/>
      <c r="OEK271" s="726"/>
      <c r="OEL271" s="726"/>
      <c r="OEM271" s="726"/>
      <c r="OEN271" s="726"/>
      <c r="OEO271" s="726"/>
      <c r="OEP271" s="726"/>
      <c r="OEQ271" s="726"/>
      <c r="OER271" s="726"/>
      <c r="OES271" s="726"/>
      <c r="OET271" s="726"/>
      <c r="OEU271" s="726"/>
      <c r="OEV271" s="726"/>
      <c r="OEW271" s="726"/>
      <c r="OEX271" s="726"/>
      <c r="OEY271" s="726"/>
      <c r="OEZ271" s="726"/>
      <c r="OFA271" s="726"/>
      <c r="OFB271" s="726"/>
      <c r="OFC271" s="726"/>
      <c r="OFD271" s="726"/>
      <c r="OFE271" s="726"/>
      <c r="OFF271" s="726"/>
      <c r="OFG271" s="726"/>
      <c r="OFH271" s="726"/>
      <c r="OFI271" s="726"/>
      <c r="OFJ271" s="726"/>
      <c r="OFK271" s="726"/>
      <c r="OFL271" s="726"/>
      <c r="OFM271" s="726"/>
      <c r="OFN271" s="726"/>
      <c r="OFO271" s="726"/>
      <c r="OFP271" s="726"/>
      <c r="OFQ271" s="726"/>
      <c r="OFR271" s="726"/>
      <c r="OFS271" s="726"/>
      <c r="OFT271" s="726"/>
      <c r="OFU271" s="726"/>
      <c r="OFV271" s="726"/>
      <c r="OFW271" s="726"/>
      <c r="OFX271" s="726"/>
      <c r="OFY271" s="726"/>
      <c r="OFZ271" s="726"/>
      <c r="OGA271" s="726"/>
      <c r="OGB271" s="726"/>
      <c r="OGC271" s="726"/>
      <c r="OGD271" s="726"/>
      <c r="OGE271" s="726"/>
      <c r="OGF271" s="726"/>
      <c r="OGG271" s="726"/>
      <c r="OGH271" s="726"/>
      <c r="OGI271" s="726"/>
      <c r="OGJ271" s="726"/>
      <c r="OGK271" s="726"/>
      <c r="OGL271" s="726"/>
      <c r="OGM271" s="726"/>
      <c r="OGN271" s="726"/>
      <c r="OGO271" s="726"/>
      <c r="OGP271" s="726"/>
      <c r="OGQ271" s="726"/>
      <c r="OGR271" s="726"/>
      <c r="OGS271" s="726"/>
      <c r="OGT271" s="726"/>
      <c r="OGU271" s="726"/>
      <c r="OGV271" s="726"/>
      <c r="OGW271" s="726"/>
      <c r="OGX271" s="726"/>
      <c r="OGY271" s="726"/>
      <c r="OGZ271" s="726"/>
      <c r="OHA271" s="726"/>
      <c r="OHB271" s="726"/>
      <c r="OHC271" s="726"/>
      <c r="OHD271" s="726"/>
      <c r="OHE271" s="726"/>
      <c r="OHF271" s="726"/>
      <c r="OHG271" s="726"/>
      <c r="OHH271" s="726"/>
      <c r="OHI271" s="726"/>
      <c r="OHJ271" s="726"/>
      <c r="OHK271" s="726"/>
      <c r="OHL271" s="726"/>
      <c r="OHM271" s="726"/>
      <c r="OHN271" s="726"/>
      <c r="OHO271" s="726"/>
      <c r="OHP271" s="726"/>
      <c r="OHQ271" s="726"/>
      <c r="OHR271" s="726"/>
      <c r="OHS271" s="726"/>
      <c r="OHT271" s="726"/>
      <c r="OHU271" s="726"/>
      <c r="OHV271" s="726"/>
      <c r="OHW271" s="726"/>
      <c r="OHX271" s="726"/>
      <c r="OHY271" s="726"/>
      <c r="OHZ271" s="726"/>
      <c r="OIA271" s="726"/>
      <c r="OIB271" s="726"/>
      <c r="OIC271" s="726"/>
      <c r="OID271" s="726"/>
      <c r="OIE271" s="726"/>
      <c r="OIF271" s="726"/>
      <c r="OIG271" s="726"/>
      <c r="OIH271" s="726"/>
      <c r="OII271" s="726"/>
      <c r="OIJ271" s="726"/>
      <c r="OIK271" s="726"/>
      <c r="OIL271" s="726"/>
      <c r="OIM271" s="726"/>
      <c r="OIN271" s="726"/>
      <c r="OIO271" s="726"/>
      <c r="OIP271" s="726"/>
      <c r="OIQ271" s="726"/>
      <c r="OIR271" s="726"/>
      <c r="OIS271" s="726"/>
      <c r="OIT271" s="726"/>
      <c r="OIU271" s="726"/>
      <c r="OIV271" s="726"/>
      <c r="OIW271" s="726"/>
      <c r="OIX271" s="726"/>
      <c r="OIY271" s="726"/>
      <c r="OIZ271" s="726"/>
      <c r="OJA271" s="726"/>
      <c r="OJB271" s="726"/>
      <c r="OJC271" s="726"/>
      <c r="OJD271" s="726"/>
      <c r="OJE271" s="726"/>
      <c r="OJF271" s="726"/>
      <c r="OJG271" s="726"/>
      <c r="OJH271" s="726"/>
      <c r="OJI271" s="726"/>
      <c r="OJJ271" s="726"/>
      <c r="OJK271" s="726"/>
      <c r="OJL271" s="726"/>
      <c r="OJM271" s="726"/>
      <c r="OJN271" s="726"/>
      <c r="OJO271" s="726"/>
      <c r="OJP271" s="726"/>
      <c r="OJQ271" s="726"/>
      <c r="OJR271" s="726"/>
      <c r="OJS271" s="726"/>
      <c r="OJT271" s="726"/>
      <c r="OJU271" s="726"/>
      <c r="OJV271" s="726"/>
      <c r="OJW271" s="726"/>
      <c r="OJX271" s="726"/>
      <c r="OJY271" s="726"/>
      <c r="OJZ271" s="726"/>
      <c r="OKA271" s="726"/>
      <c r="OKB271" s="726"/>
      <c r="OKC271" s="726"/>
      <c r="OKD271" s="726"/>
      <c r="OKE271" s="726"/>
      <c r="OKF271" s="726"/>
      <c r="OKG271" s="726"/>
      <c r="OKH271" s="726"/>
      <c r="OKI271" s="726"/>
      <c r="OKJ271" s="726"/>
      <c r="OKK271" s="726"/>
      <c r="OKL271" s="726"/>
      <c r="OKM271" s="726"/>
      <c r="OKN271" s="726"/>
      <c r="OKO271" s="726"/>
      <c r="OKP271" s="726"/>
      <c r="OKQ271" s="726"/>
      <c r="OKR271" s="726"/>
      <c r="OKS271" s="726"/>
      <c r="OKT271" s="726"/>
      <c r="OKU271" s="726"/>
      <c r="OKV271" s="726"/>
      <c r="OKW271" s="726"/>
      <c r="OKX271" s="726"/>
      <c r="OKY271" s="726"/>
      <c r="OKZ271" s="726"/>
      <c r="OLA271" s="726"/>
      <c r="OLB271" s="726"/>
      <c r="OLC271" s="726"/>
      <c r="OLD271" s="726"/>
      <c r="OLE271" s="726"/>
      <c r="OLF271" s="726"/>
      <c r="OLG271" s="726"/>
      <c r="OLH271" s="726"/>
      <c r="OLI271" s="726"/>
      <c r="OLJ271" s="726"/>
      <c r="OLK271" s="726"/>
      <c r="OLL271" s="726"/>
      <c r="OLM271" s="726"/>
      <c r="OLN271" s="726"/>
      <c r="OLO271" s="726"/>
      <c r="OLP271" s="726"/>
      <c r="OLQ271" s="726"/>
      <c r="OLR271" s="726"/>
      <c r="OLS271" s="726"/>
      <c r="OLT271" s="726"/>
      <c r="OLU271" s="726"/>
      <c r="OLV271" s="726"/>
      <c r="OLW271" s="726"/>
      <c r="OLX271" s="726"/>
      <c r="OLY271" s="726"/>
      <c r="OLZ271" s="726"/>
      <c r="OMA271" s="726"/>
      <c r="OMB271" s="726"/>
      <c r="OMC271" s="726"/>
      <c r="OMD271" s="726"/>
      <c r="OME271" s="726"/>
      <c r="OMF271" s="726"/>
      <c r="OMG271" s="726"/>
      <c r="OMH271" s="726"/>
      <c r="OMI271" s="726"/>
      <c r="OMJ271" s="726"/>
      <c r="OMK271" s="726"/>
      <c r="OML271" s="726"/>
      <c r="OMM271" s="726"/>
      <c r="OMN271" s="726"/>
      <c r="OMO271" s="726"/>
      <c r="OMP271" s="726"/>
      <c r="OMQ271" s="726"/>
      <c r="OMR271" s="726"/>
      <c r="OMS271" s="726"/>
      <c r="OMT271" s="726"/>
      <c r="OMU271" s="726"/>
      <c r="OMV271" s="726"/>
      <c r="OMW271" s="726"/>
      <c r="OMX271" s="726"/>
      <c r="OMY271" s="726"/>
      <c r="OMZ271" s="726"/>
      <c r="ONA271" s="726"/>
      <c r="ONB271" s="726"/>
      <c r="ONC271" s="726"/>
      <c r="OND271" s="726"/>
      <c r="ONE271" s="726"/>
      <c r="ONF271" s="726"/>
      <c r="ONG271" s="726"/>
      <c r="ONH271" s="726"/>
      <c r="ONI271" s="726"/>
      <c r="ONJ271" s="726"/>
      <c r="ONK271" s="726"/>
      <c r="ONL271" s="726"/>
      <c r="ONM271" s="726"/>
      <c r="ONN271" s="726"/>
      <c r="ONO271" s="726"/>
      <c r="ONP271" s="726"/>
      <c r="ONQ271" s="726"/>
      <c r="ONR271" s="726"/>
      <c r="ONS271" s="726"/>
      <c r="ONT271" s="726"/>
      <c r="ONU271" s="726"/>
      <c r="ONV271" s="726"/>
      <c r="ONW271" s="726"/>
      <c r="ONX271" s="726"/>
      <c r="ONY271" s="726"/>
      <c r="ONZ271" s="726"/>
      <c r="OOA271" s="726"/>
      <c r="OOB271" s="726"/>
      <c r="OOC271" s="726"/>
      <c r="OOD271" s="726"/>
      <c r="OOE271" s="726"/>
      <c r="OOF271" s="726"/>
      <c r="OOG271" s="726"/>
      <c r="OOH271" s="726"/>
      <c r="OOI271" s="726"/>
      <c r="OOJ271" s="726"/>
      <c r="OOK271" s="726"/>
      <c r="OOL271" s="726"/>
      <c r="OOM271" s="726"/>
      <c r="OON271" s="726"/>
      <c r="OOO271" s="726"/>
      <c r="OOP271" s="726"/>
      <c r="OOQ271" s="726"/>
      <c r="OOR271" s="726"/>
      <c r="OOS271" s="726"/>
      <c r="OOT271" s="726"/>
      <c r="OOU271" s="726"/>
      <c r="OOV271" s="726"/>
      <c r="OOW271" s="726"/>
      <c r="OOX271" s="726"/>
      <c r="OOY271" s="726"/>
      <c r="OOZ271" s="726"/>
      <c r="OPA271" s="726"/>
      <c r="OPB271" s="726"/>
      <c r="OPC271" s="726"/>
      <c r="OPD271" s="726"/>
      <c r="OPE271" s="726"/>
      <c r="OPF271" s="726"/>
      <c r="OPG271" s="726"/>
      <c r="OPH271" s="726"/>
      <c r="OPI271" s="726"/>
      <c r="OPJ271" s="726"/>
      <c r="OPK271" s="726"/>
      <c r="OPL271" s="726"/>
      <c r="OPM271" s="726"/>
      <c r="OPN271" s="726"/>
      <c r="OPO271" s="726"/>
      <c r="OPP271" s="726"/>
      <c r="OPQ271" s="726"/>
      <c r="OPR271" s="726"/>
      <c r="OPS271" s="726"/>
      <c r="OPT271" s="726"/>
      <c r="OPU271" s="726"/>
      <c r="OPV271" s="726"/>
      <c r="OPW271" s="726"/>
      <c r="OPX271" s="726"/>
      <c r="OPY271" s="726"/>
      <c r="OPZ271" s="726"/>
      <c r="OQA271" s="726"/>
      <c r="OQB271" s="726"/>
      <c r="OQC271" s="726"/>
      <c r="OQD271" s="726"/>
      <c r="OQE271" s="726"/>
      <c r="OQF271" s="726"/>
      <c r="OQG271" s="726"/>
      <c r="OQH271" s="726"/>
      <c r="OQI271" s="726"/>
      <c r="OQJ271" s="726"/>
      <c r="OQK271" s="726"/>
      <c r="OQL271" s="726"/>
      <c r="OQM271" s="726"/>
      <c r="OQN271" s="726"/>
      <c r="OQO271" s="726"/>
      <c r="OQP271" s="726"/>
      <c r="OQQ271" s="726"/>
      <c r="OQR271" s="726"/>
      <c r="OQS271" s="726"/>
      <c r="OQT271" s="726"/>
      <c r="OQU271" s="726"/>
      <c r="OQV271" s="726"/>
      <c r="OQW271" s="726"/>
      <c r="OQX271" s="726"/>
      <c r="OQY271" s="726"/>
      <c r="OQZ271" s="726"/>
      <c r="ORA271" s="726"/>
      <c r="ORB271" s="726"/>
      <c r="ORC271" s="726"/>
      <c r="ORD271" s="726"/>
      <c r="ORE271" s="726"/>
      <c r="ORF271" s="726"/>
      <c r="ORG271" s="726"/>
      <c r="ORH271" s="726"/>
      <c r="ORI271" s="726"/>
      <c r="ORJ271" s="726"/>
      <c r="ORK271" s="726"/>
      <c r="ORL271" s="726"/>
      <c r="ORM271" s="726"/>
      <c r="ORN271" s="726"/>
      <c r="ORO271" s="726"/>
      <c r="ORP271" s="726"/>
      <c r="ORQ271" s="726"/>
      <c r="ORR271" s="726"/>
      <c r="ORS271" s="726"/>
      <c r="ORT271" s="726"/>
      <c r="ORU271" s="726"/>
      <c r="ORV271" s="726"/>
      <c r="ORW271" s="726"/>
      <c r="ORX271" s="726"/>
      <c r="ORY271" s="726"/>
      <c r="ORZ271" s="726"/>
      <c r="OSA271" s="726"/>
      <c r="OSB271" s="726"/>
      <c r="OSC271" s="726"/>
      <c r="OSD271" s="726"/>
      <c r="OSE271" s="726"/>
      <c r="OSF271" s="726"/>
      <c r="OSG271" s="726"/>
      <c r="OSH271" s="726"/>
      <c r="OSI271" s="726"/>
      <c r="OSJ271" s="726"/>
      <c r="OSK271" s="726"/>
      <c r="OSL271" s="726"/>
      <c r="OSM271" s="726"/>
      <c r="OSN271" s="726"/>
      <c r="OSO271" s="726"/>
      <c r="OSP271" s="726"/>
      <c r="OSQ271" s="726"/>
      <c r="OSR271" s="726"/>
      <c r="OSS271" s="726"/>
      <c r="OST271" s="726"/>
      <c r="OSU271" s="726"/>
      <c r="OSV271" s="726"/>
      <c r="OSW271" s="726"/>
      <c r="OSX271" s="726"/>
      <c r="OSY271" s="726"/>
      <c r="OSZ271" s="726"/>
      <c r="OTA271" s="726"/>
      <c r="OTB271" s="726"/>
      <c r="OTC271" s="726"/>
      <c r="OTD271" s="726"/>
      <c r="OTE271" s="726"/>
      <c r="OTF271" s="726"/>
      <c r="OTG271" s="726"/>
      <c r="OTH271" s="726"/>
      <c r="OTI271" s="726"/>
      <c r="OTJ271" s="726"/>
      <c r="OTK271" s="726"/>
      <c r="OTL271" s="726"/>
      <c r="OTM271" s="726"/>
      <c r="OTN271" s="726"/>
      <c r="OTO271" s="726"/>
      <c r="OTP271" s="726"/>
      <c r="OTQ271" s="726"/>
      <c r="OTR271" s="726"/>
      <c r="OTS271" s="726"/>
      <c r="OTT271" s="726"/>
      <c r="OTU271" s="726"/>
      <c r="OTV271" s="726"/>
      <c r="OTW271" s="726"/>
      <c r="OTX271" s="726"/>
      <c r="OTY271" s="726"/>
      <c r="OTZ271" s="726"/>
      <c r="OUA271" s="726"/>
      <c r="OUB271" s="726"/>
      <c r="OUC271" s="726"/>
      <c r="OUD271" s="726"/>
      <c r="OUE271" s="726"/>
      <c r="OUF271" s="726"/>
      <c r="OUG271" s="726"/>
      <c r="OUH271" s="726"/>
      <c r="OUI271" s="726"/>
      <c r="OUJ271" s="726"/>
      <c r="OUK271" s="726"/>
      <c r="OUL271" s="726"/>
      <c r="OUM271" s="726"/>
      <c r="OUN271" s="726"/>
      <c r="OUO271" s="726"/>
      <c r="OUP271" s="726"/>
      <c r="OUQ271" s="726"/>
      <c r="OUR271" s="726"/>
      <c r="OUS271" s="726"/>
      <c r="OUT271" s="726"/>
      <c r="OUU271" s="726"/>
      <c r="OUV271" s="726"/>
      <c r="OUW271" s="726"/>
      <c r="OUX271" s="726"/>
      <c r="OUY271" s="726"/>
      <c r="OUZ271" s="726"/>
      <c r="OVA271" s="726"/>
      <c r="OVB271" s="726"/>
      <c r="OVC271" s="726"/>
      <c r="OVD271" s="726"/>
      <c r="OVE271" s="726"/>
      <c r="OVF271" s="726"/>
      <c r="OVG271" s="726"/>
      <c r="OVH271" s="726"/>
      <c r="OVI271" s="726"/>
      <c r="OVJ271" s="726"/>
      <c r="OVK271" s="726"/>
      <c r="OVL271" s="726"/>
      <c r="OVM271" s="726"/>
      <c r="OVN271" s="726"/>
      <c r="OVO271" s="726"/>
      <c r="OVP271" s="726"/>
      <c r="OVQ271" s="726"/>
      <c r="OVR271" s="726"/>
      <c r="OVS271" s="726"/>
      <c r="OVT271" s="726"/>
      <c r="OVU271" s="726"/>
      <c r="OVV271" s="726"/>
      <c r="OVW271" s="726"/>
      <c r="OVX271" s="726"/>
      <c r="OVY271" s="726"/>
      <c r="OVZ271" s="726"/>
      <c r="OWA271" s="726"/>
      <c r="OWB271" s="726"/>
      <c r="OWC271" s="726"/>
      <c r="OWD271" s="726"/>
      <c r="OWE271" s="726"/>
      <c r="OWF271" s="726"/>
      <c r="OWG271" s="726"/>
      <c r="OWH271" s="726"/>
      <c r="OWI271" s="726"/>
      <c r="OWJ271" s="726"/>
      <c r="OWK271" s="726"/>
      <c r="OWL271" s="726"/>
      <c r="OWM271" s="726"/>
      <c r="OWN271" s="726"/>
      <c r="OWO271" s="726"/>
      <c r="OWP271" s="726"/>
      <c r="OWQ271" s="726"/>
      <c r="OWR271" s="726"/>
      <c r="OWS271" s="726"/>
      <c r="OWT271" s="726"/>
      <c r="OWU271" s="726"/>
      <c r="OWV271" s="726"/>
      <c r="OWW271" s="726"/>
      <c r="OWX271" s="726"/>
      <c r="OWY271" s="726"/>
      <c r="OWZ271" s="726"/>
      <c r="OXA271" s="726"/>
      <c r="OXB271" s="726"/>
      <c r="OXC271" s="726"/>
      <c r="OXD271" s="726"/>
      <c r="OXE271" s="726"/>
      <c r="OXF271" s="726"/>
      <c r="OXG271" s="726"/>
      <c r="OXH271" s="726"/>
      <c r="OXI271" s="726"/>
      <c r="OXJ271" s="726"/>
      <c r="OXK271" s="726"/>
      <c r="OXL271" s="726"/>
      <c r="OXM271" s="726"/>
      <c r="OXN271" s="726"/>
      <c r="OXO271" s="726"/>
      <c r="OXP271" s="726"/>
      <c r="OXQ271" s="726"/>
      <c r="OXR271" s="726"/>
      <c r="OXS271" s="726"/>
      <c r="OXT271" s="726"/>
      <c r="OXU271" s="726"/>
      <c r="OXV271" s="726"/>
      <c r="OXW271" s="726"/>
      <c r="OXX271" s="726"/>
      <c r="OXY271" s="726"/>
      <c r="OXZ271" s="726"/>
      <c r="OYA271" s="726"/>
      <c r="OYB271" s="726"/>
      <c r="OYC271" s="726"/>
      <c r="OYD271" s="726"/>
      <c r="OYE271" s="726"/>
      <c r="OYF271" s="726"/>
      <c r="OYG271" s="726"/>
      <c r="OYH271" s="726"/>
      <c r="OYI271" s="726"/>
      <c r="OYJ271" s="726"/>
      <c r="OYK271" s="726"/>
      <c r="OYL271" s="726"/>
      <c r="OYM271" s="726"/>
      <c r="OYN271" s="726"/>
      <c r="OYO271" s="726"/>
      <c r="OYP271" s="726"/>
      <c r="OYQ271" s="726"/>
      <c r="OYR271" s="726"/>
      <c r="OYS271" s="726"/>
      <c r="OYT271" s="726"/>
      <c r="OYU271" s="726"/>
      <c r="OYV271" s="726"/>
      <c r="OYW271" s="726"/>
      <c r="OYX271" s="726"/>
      <c r="OYY271" s="726"/>
      <c r="OYZ271" s="726"/>
      <c r="OZA271" s="726"/>
      <c r="OZB271" s="726"/>
      <c r="OZC271" s="726"/>
      <c r="OZD271" s="726"/>
      <c r="OZE271" s="726"/>
      <c r="OZF271" s="726"/>
      <c r="OZG271" s="726"/>
      <c r="OZH271" s="726"/>
      <c r="OZI271" s="726"/>
      <c r="OZJ271" s="726"/>
      <c r="OZK271" s="726"/>
      <c r="OZL271" s="726"/>
      <c r="OZM271" s="726"/>
      <c r="OZN271" s="726"/>
      <c r="OZO271" s="726"/>
      <c r="OZP271" s="726"/>
      <c r="OZQ271" s="726"/>
      <c r="OZR271" s="726"/>
      <c r="OZS271" s="726"/>
      <c r="OZT271" s="726"/>
      <c r="OZU271" s="726"/>
      <c r="OZV271" s="726"/>
      <c r="OZW271" s="726"/>
      <c r="OZX271" s="726"/>
      <c r="OZY271" s="726"/>
      <c r="OZZ271" s="726"/>
      <c r="PAA271" s="726"/>
      <c r="PAB271" s="726"/>
      <c r="PAC271" s="726"/>
      <c r="PAD271" s="726"/>
      <c r="PAE271" s="726"/>
      <c r="PAF271" s="726"/>
      <c r="PAG271" s="726"/>
      <c r="PAH271" s="726"/>
      <c r="PAI271" s="726"/>
      <c r="PAJ271" s="726"/>
      <c r="PAK271" s="726"/>
      <c r="PAL271" s="726"/>
      <c r="PAM271" s="726"/>
      <c r="PAN271" s="726"/>
      <c r="PAO271" s="726"/>
      <c r="PAP271" s="726"/>
      <c r="PAQ271" s="726"/>
      <c r="PAR271" s="726"/>
      <c r="PAS271" s="726"/>
      <c r="PAT271" s="726"/>
      <c r="PAU271" s="726"/>
      <c r="PAV271" s="726"/>
      <c r="PAW271" s="726"/>
      <c r="PAX271" s="726"/>
      <c r="PAY271" s="726"/>
      <c r="PAZ271" s="726"/>
      <c r="PBA271" s="726"/>
      <c r="PBB271" s="726"/>
      <c r="PBC271" s="726"/>
      <c r="PBD271" s="726"/>
      <c r="PBE271" s="726"/>
      <c r="PBF271" s="726"/>
      <c r="PBG271" s="726"/>
      <c r="PBH271" s="726"/>
      <c r="PBI271" s="726"/>
      <c r="PBJ271" s="726"/>
      <c r="PBK271" s="726"/>
      <c r="PBL271" s="726"/>
      <c r="PBM271" s="726"/>
      <c r="PBN271" s="726"/>
      <c r="PBO271" s="726"/>
      <c r="PBP271" s="726"/>
      <c r="PBQ271" s="726"/>
      <c r="PBR271" s="726"/>
      <c r="PBS271" s="726"/>
      <c r="PBT271" s="726"/>
      <c r="PBU271" s="726"/>
      <c r="PBV271" s="726"/>
      <c r="PBW271" s="726"/>
      <c r="PBX271" s="726"/>
      <c r="PBY271" s="726"/>
      <c r="PBZ271" s="726"/>
      <c r="PCA271" s="726"/>
      <c r="PCB271" s="726"/>
      <c r="PCC271" s="726"/>
      <c r="PCD271" s="726"/>
      <c r="PCE271" s="726"/>
      <c r="PCF271" s="726"/>
      <c r="PCG271" s="726"/>
      <c r="PCH271" s="726"/>
      <c r="PCI271" s="726"/>
      <c r="PCJ271" s="726"/>
      <c r="PCK271" s="726"/>
      <c r="PCL271" s="726"/>
      <c r="PCM271" s="726"/>
      <c r="PCN271" s="726"/>
      <c r="PCO271" s="726"/>
      <c r="PCP271" s="726"/>
      <c r="PCQ271" s="726"/>
      <c r="PCR271" s="726"/>
      <c r="PCS271" s="726"/>
      <c r="PCT271" s="726"/>
      <c r="PCU271" s="726"/>
      <c r="PCV271" s="726"/>
      <c r="PCW271" s="726"/>
      <c r="PCX271" s="726"/>
      <c r="PCY271" s="726"/>
      <c r="PCZ271" s="726"/>
      <c r="PDA271" s="726"/>
      <c r="PDB271" s="726"/>
      <c r="PDC271" s="726"/>
      <c r="PDD271" s="726"/>
      <c r="PDE271" s="726"/>
      <c r="PDF271" s="726"/>
      <c r="PDG271" s="726"/>
      <c r="PDH271" s="726"/>
      <c r="PDI271" s="726"/>
      <c r="PDJ271" s="726"/>
      <c r="PDK271" s="726"/>
      <c r="PDL271" s="726"/>
      <c r="PDM271" s="726"/>
      <c r="PDN271" s="726"/>
      <c r="PDO271" s="726"/>
      <c r="PDP271" s="726"/>
      <c r="PDQ271" s="726"/>
      <c r="PDR271" s="726"/>
      <c r="PDS271" s="726"/>
      <c r="PDT271" s="726"/>
      <c r="PDU271" s="726"/>
      <c r="PDV271" s="726"/>
      <c r="PDW271" s="726"/>
      <c r="PDX271" s="726"/>
      <c r="PDY271" s="726"/>
      <c r="PDZ271" s="726"/>
      <c r="PEA271" s="726"/>
      <c r="PEB271" s="726"/>
      <c r="PEC271" s="726"/>
      <c r="PED271" s="726"/>
      <c r="PEE271" s="726"/>
      <c r="PEF271" s="726"/>
      <c r="PEG271" s="726"/>
      <c r="PEH271" s="726"/>
      <c r="PEI271" s="726"/>
      <c r="PEJ271" s="726"/>
      <c r="PEK271" s="726"/>
      <c r="PEL271" s="726"/>
      <c r="PEM271" s="726"/>
      <c r="PEN271" s="726"/>
      <c r="PEO271" s="726"/>
      <c r="PEP271" s="726"/>
      <c r="PEQ271" s="726"/>
      <c r="PER271" s="726"/>
      <c r="PES271" s="726"/>
      <c r="PET271" s="726"/>
      <c r="PEU271" s="726"/>
      <c r="PEV271" s="726"/>
      <c r="PEW271" s="726"/>
      <c r="PEX271" s="726"/>
      <c r="PEY271" s="726"/>
      <c r="PEZ271" s="726"/>
      <c r="PFA271" s="726"/>
      <c r="PFB271" s="726"/>
      <c r="PFC271" s="726"/>
      <c r="PFD271" s="726"/>
      <c r="PFE271" s="726"/>
      <c r="PFF271" s="726"/>
      <c r="PFG271" s="726"/>
      <c r="PFH271" s="726"/>
      <c r="PFI271" s="726"/>
      <c r="PFJ271" s="726"/>
      <c r="PFK271" s="726"/>
      <c r="PFL271" s="726"/>
      <c r="PFM271" s="726"/>
      <c r="PFN271" s="726"/>
      <c r="PFO271" s="726"/>
      <c r="PFP271" s="726"/>
      <c r="PFQ271" s="726"/>
      <c r="PFR271" s="726"/>
      <c r="PFS271" s="726"/>
      <c r="PFT271" s="726"/>
      <c r="PFU271" s="726"/>
      <c r="PFV271" s="726"/>
      <c r="PFW271" s="726"/>
      <c r="PFX271" s="726"/>
      <c r="PFY271" s="726"/>
      <c r="PFZ271" s="726"/>
      <c r="PGA271" s="726"/>
      <c r="PGB271" s="726"/>
      <c r="PGC271" s="726"/>
      <c r="PGD271" s="726"/>
      <c r="PGE271" s="726"/>
      <c r="PGF271" s="726"/>
      <c r="PGG271" s="726"/>
      <c r="PGH271" s="726"/>
      <c r="PGI271" s="726"/>
      <c r="PGJ271" s="726"/>
      <c r="PGK271" s="726"/>
      <c r="PGL271" s="726"/>
      <c r="PGM271" s="726"/>
      <c r="PGN271" s="726"/>
      <c r="PGO271" s="726"/>
      <c r="PGP271" s="726"/>
      <c r="PGQ271" s="726"/>
      <c r="PGR271" s="726"/>
      <c r="PGS271" s="726"/>
      <c r="PGT271" s="726"/>
      <c r="PGU271" s="726"/>
      <c r="PGV271" s="726"/>
      <c r="PGW271" s="726"/>
      <c r="PGX271" s="726"/>
      <c r="PGY271" s="726"/>
      <c r="PGZ271" s="726"/>
      <c r="PHA271" s="726"/>
      <c r="PHB271" s="726"/>
      <c r="PHC271" s="726"/>
      <c r="PHD271" s="726"/>
      <c r="PHE271" s="726"/>
      <c r="PHF271" s="726"/>
      <c r="PHG271" s="726"/>
      <c r="PHH271" s="726"/>
      <c r="PHI271" s="726"/>
      <c r="PHJ271" s="726"/>
      <c r="PHK271" s="726"/>
      <c r="PHL271" s="726"/>
      <c r="PHM271" s="726"/>
      <c r="PHN271" s="726"/>
      <c r="PHO271" s="726"/>
      <c r="PHP271" s="726"/>
      <c r="PHQ271" s="726"/>
      <c r="PHR271" s="726"/>
      <c r="PHS271" s="726"/>
      <c r="PHT271" s="726"/>
      <c r="PHU271" s="726"/>
      <c r="PHV271" s="726"/>
      <c r="PHW271" s="726"/>
      <c r="PHX271" s="726"/>
      <c r="PHY271" s="726"/>
      <c r="PHZ271" s="726"/>
      <c r="PIA271" s="726"/>
      <c r="PIB271" s="726"/>
      <c r="PIC271" s="726"/>
      <c r="PID271" s="726"/>
      <c r="PIE271" s="726"/>
      <c r="PIF271" s="726"/>
      <c r="PIG271" s="726"/>
      <c r="PIH271" s="726"/>
      <c r="PII271" s="726"/>
      <c r="PIJ271" s="726"/>
      <c r="PIK271" s="726"/>
      <c r="PIL271" s="726"/>
      <c r="PIM271" s="726"/>
      <c r="PIN271" s="726"/>
      <c r="PIO271" s="726"/>
      <c r="PIP271" s="726"/>
      <c r="PIQ271" s="726"/>
      <c r="PIR271" s="726"/>
      <c r="PIS271" s="726"/>
      <c r="PIT271" s="726"/>
      <c r="PIU271" s="726"/>
      <c r="PIV271" s="726"/>
      <c r="PIW271" s="726"/>
      <c r="PIX271" s="726"/>
      <c r="PIY271" s="726"/>
      <c r="PIZ271" s="726"/>
      <c r="PJA271" s="726"/>
      <c r="PJB271" s="726"/>
      <c r="PJC271" s="726"/>
      <c r="PJD271" s="726"/>
      <c r="PJE271" s="726"/>
      <c r="PJF271" s="726"/>
      <c r="PJG271" s="726"/>
      <c r="PJH271" s="726"/>
      <c r="PJI271" s="726"/>
      <c r="PJJ271" s="726"/>
      <c r="PJK271" s="726"/>
      <c r="PJL271" s="726"/>
      <c r="PJM271" s="726"/>
      <c r="PJN271" s="726"/>
      <c r="PJO271" s="726"/>
      <c r="PJP271" s="726"/>
      <c r="PJQ271" s="726"/>
      <c r="PJR271" s="726"/>
      <c r="PJS271" s="726"/>
      <c r="PJT271" s="726"/>
      <c r="PJU271" s="726"/>
      <c r="PJV271" s="726"/>
      <c r="PJW271" s="726"/>
      <c r="PJX271" s="726"/>
      <c r="PJY271" s="726"/>
      <c r="PJZ271" s="726"/>
      <c r="PKA271" s="726"/>
      <c r="PKB271" s="726"/>
      <c r="PKC271" s="726"/>
      <c r="PKD271" s="726"/>
      <c r="PKE271" s="726"/>
      <c r="PKF271" s="726"/>
      <c r="PKG271" s="726"/>
      <c r="PKH271" s="726"/>
      <c r="PKI271" s="726"/>
      <c r="PKJ271" s="726"/>
      <c r="PKK271" s="726"/>
      <c r="PKL271" s="726"/>
      <c r="PKM271" s="726"/>
      <c r="PKN271" s="726"/>
      <c r="PKO271" s="726"/>
      <c r="PKP271" s="726"/>
      <c r="PKQ271" s="726"/>
      <c r="PKR271" s="726"/>
      <c r="PKS271" s="726"/>
      <c r="PKT271" s="726"/>
      <c r="PKU271" s="726"/>
      <c r="PKV271" s="726"/>
      <c r="PKW271" s="726"/>
      <c r="PKX271" s="726"/>
      <c r="PKY271" s="726"/>
      <c r="PKZ271" s="726"/>
      <c r="PLA271" s="726"/>
      <c r="PLB271" s="726"/>
      <c r="PLC271" s="726"/>
      <c r="PLD271" s="726"/>
      <c r="PLE271" s="726"/>
      <c r="PLF271" s="726"/>
      <c r="PLG271" s="726"/>
      <c r="PLH271" s="726"/>
      <c r="PLI271" s="726"/>
      <c r="PLJ271" s="726"/>
      <c r="PLK271" s="726"/>
      <c r="PLL271" s="726"/>
      <c r="PLM271" s="726"/>
      <c r="PLN271" s="726"/>
      <c r="PLO271" s="726"/>
      <c r="PLP271" s="726"/>
      <c r="PLQ271" s="726"/>
      <c r="PLR271" s="726"/>
      <c r="PLS271" s="726"/>
      <c r="PLT271" s="726"/>
      <c r="PLU271" s="726"/>
      <c r="PLV271" s="726"/>
      <c r="PLW271" s="726"/>
      <c r="PLX271" s="726"/>
      <c r="PLY271" s="726"/>
      <c r="PLZ271" s="726"/>
      <c r="PMA271" s="726"/>
      <c r="PMB271" s="726"/>
      <c r="PMC271" s="726"/>
      <c r="PMD271" s="726"/>
      <c r="PME271" s="726"/>
      <c r="PMF271" s="726"/>
      <c r="PMG271" s="726"/>
      <c r="PMH271" s="726"/>
      <c r="PMI271" s="726"/>
      <c r="PMJ271" s="726"/>
      <c r="PMK271" s="726"/>
      <c r="PML271" s="726"/>
      <c r="PMM271" s="726"/>
      <c r="PMN271" s="726"/>
      <c r="PMO271" s="726"/>
      <c r="PMP271" s="726"/>
      <c r="PMQ271" s="726"/>
      <c r="PMR271" s="726"/>
      <c r="PMS271" s="726"/>
      <c r="PMT271" s="726"/>
      <c r="PMU271" s="726"/>
      <c r="PMV271" s="726"/>
      <c r="PMW271" s="726"/>
      <c r="PMX271" s="726"/>
      <c r="PMY271" s="726"/>
      <c r="PMZ271" s="726"/>
      <c r="PNA271" s="726"/>
      <c r="PNB271" s="726"/>
      <c r="PNC271" s="726"/>
      <c r="PND271" s="726"/>
      <c r="PNE271" s="726"/>
      <c r="PNF271" s="726"/>
      <c r="PNG271" s="726"/>
      <c r="PNH271" s="726"/>
      <c r="PNI271" s="726"/>
      <c r="PNJ271" s="726"/>
      <c r="PNK271" s="726"/>
      <c r="PNL271" s="726"/>
      <c r="PNM271" s="726"/>
      <c r="PNN271" s="726"/>
      <c r="PNO271" s="726"/>
      <c r="PNP271" s="726"/>
      <c r="PNQ271" s="726"/>
      <c r="PNR271" s="726"/>
      <c r="PNS271" s="726"/>
      <c r="PNT271" s="726"/>
      <c r="PNU271" s="726"/>
      <c r="PNV271" s="726"/>
      <c r="PNW271" s="726"/>
      <c r="PNX271" s="726"/>
      <c r="PNY271" s="726"/>
      <c r="PNZ271" s="726"/>
      <c r="POA271" s="726"/>
      <c r="POB271" s="726"/>
      <c r="POC271" s="726"/>
      <c r="POD271" s="726"/>
      <c r="POE271" s="726"/>
      <c r="POF271" s="726"/>
      <c r="POG271" s="726"/>
      <c r="POH271" s="726"/>
      <c r="POI271" s="726"/>
      <c r="POJ271" s="726"/>
      <c r="POK271" s="726"/>
      <c r="POL271" s="726"/>
      <c r="POM271" s="726"/>
      <c r="PON271" s="726"/>
      <c r="POO271" s="726"/>
      <c r="POP271" s="726"/>
      <c r="POQ271" s="726"/>
      <c r="POR271" s="726"/>
      <c r="POS271" s="726"/>
      <c r="POT271" s="726"/>
      <c r="POU271" s="726"/>
      <c r="POV271" s="726"/>
      <c r="POW271" s="726"/>
      <c r="POX271" s="726"/>
      <c r="POY271" s="726"/>
      <c r="POZ271" s="726"/>
      <c r="PPA271" s="726"/>
      <c r="PPB271" s="726"/>
      <c r="PPC271" s="726"/>
      <c r="PPD271" s="726"/>
      <c r="PPE271" s="726"/>
      <c r="PPF271" s="726"/>
      <c r="PPG271" s="726"/>
      <c r="PPH271" s="726"/>
      <c r="PPI271" s="726"/>
      <c r="PPJ271" s="726"/>
      <c r="PPK271" s="726"/>
      <c r="PPL271" s="726"/>
      <c r="PPM271" s="726"/>
      <c r="PPN271" s="726"/>
      <c r="PPO271" s="726"/>
      <c r="PPP271" s="726"/>
      <c r="PPQ271" s="726"/>
      <c r="PPR271" s="726"/>
      <c r="PPS271" s="726"/>
      <c r="PPT271" s="726"/>
      <c r="PPU271" s="726"/>
      <c r="PPV271" s="726"/>
      <c r="PPW271" s="726"/>
      <c r="PPX271" s="726"/>
      <c r="PPY271" s="726"/>
      <c r="PPZ271" s="726"/>
      <c r="PQA271" s="726"/>
      <c r="PQB271" s="726"/>
      <c r="PQC271" s="726"/>
      <c r="PQD271" s="726"/>
      <c r="PQE271" s="726"/>
      <c r="PQF271" s="726"/>
      <c r="PQG271" s="726"/>
      <c r="PQH271" s="726"/>
      <c r="PQI271" s="726"/>
      <c r="PQJ271" s="726"/>
      <c r="PQK271" s="726"/>
      <c r="PQL271" s="726"/>
      <c r="PQM271" s="726"/>
      <c r="PQN271" s="726"/>
      <c r="PQO271" s="726"/>
      <c r="PQP271" s="726"/>
      <c r="PQQ271" s="726"/>
      <c r="PQR271" s="726"/>
      <c r="PQS271" s="726"/>
      <c r="PQT271" s="726"/>
      <c r="PQU271" s="726"/>
      <c r="PQV271" s="726"/>
      <c r="PQW271" s="726"/>
      <c r="PQX271" s="726"/>
      <c r="PQY271" s="726"/>
      <c r="PQZ271" s="726"/>
      <c r="PRA271" s="726"/>
      <c r="PRB271" s="726"/>
      <c r="PRC271" s="726"/>
      <c r="PRD271" s="726"/>
      <c r="PRE271" s="726"/>
      <c r="PRF271" s="726"/>
      <c r="PRG271" s="726"/>
      <c r="PRH271" s="726"/>
      <c r="PRI271" s="726"/>
      <c r="PRJ271" s="726"/>
      <c r="PRK271" s="726"/>
      <c r="PRL271" s="726"/>
      <c r="PRM271" s="726"/>
      <c r="PRN271" s="726"/>
      <c r="PRO271" s="726"/>
      <c r="PRP271" s="726"/>
      <c r="PRQ271" s="726"/>
      <c r="PRR271" s="726"/>
      <c r="PRS271" s="726"/>
      <c r="PRT271" s="726"/>
      <c r="PRU271" s="726"/>
      <c r="PRV271" s="726"/>
      <c r="PRW271" s="726"/>
      <c r="PRX271" s="726"/>
      <c r="PRY271" s="726"/>
      <c r="PRZ271" s="726"/>
      <c r="PSA271" s="726"/>
      <c r="PSB271" s="726"/>
      <c r="PSC271" s="726"/>
      <c r="PSD271" s="726"/>
      <c r="PSE271" s="726"/>
      <c r="PSF271" s="726"/>
      <c r="PSG271" s="726"/>
      <c r="PSH271" s="726"/>
      <c r="PSI271" s="726"/>
      <c r="PSJ271" s="726"/>
      <c r="PSK271" s="726"/>
      <c r="PSL271" s="726"/>
      <c r="PSM271" s="726"/>
      <c r="PSN271" s="726"/>
      <c r="PSO271" s="726"/>
      <c r="PSP271" s="726"/>
      <c r="PSQ271" s="726"/>
      <c r="PSR271" s="726"/>
      <c r="PSS271" s="726"/>
      <c r="PST271" s="726"/>
      <c r="PSU271" s="726"/>
      <c r="PSV271" s="726"/>
      <c r="PSW271" s="726"/>
      <c r="PSX271" s="726"/>
      <c r="PSY271" s="726"/>
      <c r="PSZ271" s="726"/>
      <c r="PTA271" s="726"/>
      <c r="PTB271" s="726"/>
      <c r="PTC271" s="726"/>
      <c r="PTD271" s="726"/>
      <c r="PTE271" s="726"/>
      <c r="PTF271" s="726"/>
      <c r="PTG271" s="726"/>
      <c r="PTH271" s="726"/>
      <c r="PTI271" s="726"/>
      <c r="PTJ271" s="726"/>
      <c r="PTK271" s="726"/>
      <c r="PTL271" s="726"/>
      <c r="PTM271" s="726"/>
      <c r="PTN271" s="726"/>
      <c r="PTO271" s="726"/>
      <c r="PTP271" s="726"/>
      <c r="PTQ271" s="726"/>
      <c r="PTR271" s="726"/>
      <c r="PTS271" s="726"/>
      <c r="PTT271" s="726"/>
      <c r="PTU271" s="726"/>
      <c r="PTV271" s="726"/>
      <c r="PTW271" s="726"/>
      <c r="PTX271" s="726"/>
      <c r="PTY271" s="726"/>
      <c r="PTZ271" s="726"/>
      <c r="PUA271" s="726"/>
      <c r="PUB271" s="726"/>
      <c r="PUC271" s="726"/>
      <c r="PUD271" s="726"/>
      <c r="PUE271" s="726"/>
      <c r="PUF271" s="726"/>
      <c r="PUG271" s="726"/>
      <c r="PUH271" s="726"/>
      <c r="PUI271" s="726"/>
      <c r="PUJ271" s="726"/>
      <c r="PUK271" s="726"/>
      <c r="PUL271" s="726"/>
      <c r="PUM271" s="726"/>
      <c r="PUN271" s="726"/>
      <c r="PUO271" s="726"/>
      <c r="PUP271" s="726"/>
      <c r="PUQ271" s="726"/>
      <c r="PUR271" s="726"/>
      <c r="PUS271" s="726"/>
      <c r="PUT271" s="726"/>
      <c r="PUU271" s="726"/>
      <c r="PUV271" s="726"/>
      <c r="PUW271" s="726"/>
      <c r="PUX271" s="726"/>
      <c r="PUY271" s="726"/>
      <c r="PUZ271" s="726"/>
      <c r="PVA271" s="726"/>
      <c r="PVB271" s="726"/>
      <c r="PVC271" s="726"/>
      <c r="PVD271" s="726"/>
      <c r="PVE271" s="726"/>
      <c r="PVF271" s="726"/>
      <c r="PVG271" s="726"/>
      <c r="PVH271" s="726"/>
      <c r="PVI271" s="726"/>
      <c r="PVJ271" s="726"/>
      <c r="PVK271" s="726"/>
      <c r="PVL271" s="726"/>
      <c r="PVM271" s="726"/>
      <c r="PVN271" s="726"/>
      <c r="PVO271" s="726"/>
      <c r="PVP271" s="726"/>
      <c r="PVQ271" s="726"/>
      <c r="PVR271" s="726"/>
      <c r="PVS271" s="726"/>
      <c r="PVT271" s="726"/>
      <c r="PVU271" s="726"/>
      <c r="PVV271" s="726"/>
      <c r="PVW271" s="726"/>
      <c r="PVX271" s="726"/>
      <c r="PVY271" s="726"/>
      <c r="PVZ271" s="726"/>
      <c r="PWA271" s="726"/>
      <c r="PWB271" s="726"/>
      <c r="PWC271" s="726"/>
      <c r="PWD271" s="726"/>
      <c r="PWE271" s="726"/>
      <c r="PWF271" s="726"/>
      <c r="PWG271" s="726"/>
      <c r="PWH271" s="726"/>
      <c r="PWI271" s="726"/>
      <c r="PWJ271" s="726"/>
      <c r="PWK271" s="726"/>
      <c r="PWL271" s="726"/>
      <c r="PWM271" s="726"/>
      <c r="PWN271" s="726"/>
      <c r="PWO271" s="726"/>
      <c r="PWP271" s="726"/>
      <c r="PWQ271" s="726"/>
      <c r="PWR271" s="726"/>
      <c r="PWS271" s="726"/>
      <c r="PWT271" s="726"/>
      <c r="PWU271" s="726"/>
      <c r="PWV271" s="726"/>
      <c r="PWW271" s="726"/>
      <c r="PWX271" s="726"/>
      <c r="PWY271" s="726"/>
      <c r="PWZ271" s="726"/>
      <c r="PXA271" s="726"/>
      <c r="PXB271" s="726"/>
      <c r="PXC271" s="726"/>
      <c r="PXD271" s="726"/>
      <c r="PXE271" s="726"/>
      <c r="PXF271" s="726"/>
      <c r="PXG271" s="726"/>
      <c r="PXH271" s="726"/>
      <c r="PXI271" s="726"/>
      <c r="PXJ271" s="726"/>
      <c r="PXK271" s="726"/>
      <c r="PXL271" s="726"/>
      <c r="PXM271" s="726"/>
      <c r="PXN271" s="726"/>
      <c r="PXO271" s="726"/>
      <c r="PXP271" s="726"/>
      <c r="PXQ271" s="726"/>
      <c r="PXR271" s="726"/>
      <c r="PXS271" s="726"/>
      <c r="PXT271" s="726"/>
      <c r="PXU271" s="726"/>
      <c r="PXV271" s="726"/>
      <c r="PXW271" s="726"/>
      <c r="PXX271" s="726"/>
      <c r="PXY271" s="726"/>
      <c r="PXZ271" s="726"/>
      <c r="PYA271" s="726"/>
      <c r="PYB271" s="726"/>
      <c r="PYC271" s="726"/>
      <c r="PYD271" s="726"/>
      <c r="PYE271" s="726"/>
      <c r="PYF271" s="726"/>
      <c r="PYG271" s="726"/>
      <c r="PYH271" s="726"/>
      <c r="PYI271" s="726"/>
      <c r="PYJ271" s="726"/>
      <c r="PYK271" s="726"/>
      <c r="PYL271" s="726"/>
      <c r="PYM271" s="726"/>
      <c r="PYN271" s="726"/>
      <c r="PYO271" s="726"/>
      <c r="PYP271" s="726"/>
      <c r="PYQ271" s="726"/>
      <c r="PYR271" s="726"/>
      <c r="PYS271" s="726"/>
      <c r="PYT271" s="726"/>
      <c r="PYU271" s="726"/>
      <c r="PYV271" s="726"/>
      <c r="PYW271" s="726"/>
      <c r="PYX271" s="726"/>
      <c r="PYY271" s="726"/>
      <c r="PYZ271" s="726"/>
      <c r="PZA271" s="726"/>
      <c r="PZB271" s="726"/>
      <c r="PZC271" s="726"/>
      <c r="PZD271" s="726"/>
      <c r="PZE271" s="726"/>
      <c r="PZF271" s="726"/>
      <c r="PZG271" s="726"/>
      <c r="PZH271" s="726"/>
      <c r="PZI271" s="726"/>
      <c r="PZJ271" s="726"/>
      <c r="PZK271" s="726"/>
      <c r="PZL271" s="726"/>
      <c r="PZM271" s="726"/>
      <c r="PZN271" s="726"/>
      <c r="PZO271" s="726"/>
      <c r="PZP271" s="726"/>
      <c r="PZQ271" s="726"/>
      <c r="PZR271" s="726"/>
      <c r="PZS271" s="726"/>
      <c r="PZT271" s="726"/>
      <c r="PZU271" s="726"/>
      <c r="PZV271" s="726"/>
      <c r="PZW271" s="726"/>
      <c r="PZX271" s="726"/>
      <c r="PZY271" s="726"/>
      <c r="PZZ271" s="726"/>
      <c r="QAA271" s="726"/>
      <c r="QAB271" s="726"/>
      <c r="QAC271" s="726"/>
      <c r="QAD271" s="726"/>
      <c r="QAE271" s="726"/>
      <c r="QAF271" s="726"/>
      <c r="QAG271" s="726"/>
      <c r="QAH271" s="726"/>
      <c r="QAI271" s="726"/>
      <c r="QAJ271" s="726"/>
      <c r="QAK271" s="726"/>
      <c r="QAL271" s="726"/>
      <c r="QAM271" s="726"/>
      <c r="QAN271" s="726"/>
      <c r="QAO271" s="726"/>
      <c r="QAP271" s="726"/>
      <c r="QAQ271" s="726"/>
      <c r="QAR271" s="726"/>
      <c r="QAS271" s="726"/>
      <c r="QAT271" s="726"/>
      <c r="QAU271" s="726"/>
      <c r="QAV271" s="726"/>
      <c r="QAW271" s="726"/>
      <c r="QAX271" s="726"/>
      <c r="QAY271" s="726"/>
      <c r="QAZ271" s="726"/>
      <c r="QBA271" s="726"/>
      <c r="QBB271" s="726"/>
      <c r="QBC271" s="726"/>
      <c r="QBD271" s="726"/>
      <c r="QBE271" s="726"/>
      <c r="QBF271" s="726"/>
      <c r="QBG271" s="726"/>
      <c r="QBH271" s="726"/>
      <c r="QBI271" s="726"/>
      <c r="QBJ271" s="726"/>
      <c r="QBK271" s="726"/>
      <c r="QBL271" s="726"/>
      <c r="QBM271" s="726"/>
      <c r="QBN271" s="726"/>
      <c r="QBO271" s="726"/>
      <c r="QBP271" s="726"/>
      <c r="QBQ271" s="726"/>
      <c r="QBR271" s="726"/>
      <c r="QBS271" s="726"/>
      <c r="QBT271" s="726"/>
      <c r="QBU271" s="726"/>
      <c r="QBV271" s="726"/>
      <c r="QBW271" s="726"/>
      <c r="QBX271" s="726"/>
      <c r="QBY271" s="726"/>
      <c r="QBZ271" s="726"/>
      <c r="QCA271" s="726"/>
      <c r="QCB271" s="726"/>
      <c r="QCC271" s="726"/>
      <c r="QCD271" s="726"/>
      <c r="QCE271" s="726"/>
      <c r="QCF271" s="726"/>
      <c r="QCG271" s="726"/>
      <c r="QCH271" s="726"/>
      <c r="QCI271" s="726"/>
      <c r="QCJ271" s="726"/>
      <c r="QCK271" s="726"/>
      <c r="QCL271" s="726"/>
      <c r="QCM271" s="726"/>
      <c r="QCN271" s="726"/>
      <c r="QCO271" s="726"/>
      <c r="QCP271" s="726"/>
      <c r="QCQ271" s="726"/>
      <c r="QCR271" s="726"/>
      <c r="QCS271" s="726"/>
      <c r="QCT271" s="726"/>
      <c r="QCU271" s="726"/>
      <c r="QCV271" s="726"/>
      <c r="QCW271" s="726"/>
      <c r="QCX271" s="726"/>
      <c r="QCY271" s="726"/>
      <c r="QCZ271" s="726"/>
      <c r="QDA271" s="726"/>
      <c r="QDB271" s="726"/>
      <c r="QDC271" s="726"/>
      <c r="QDD271" s="726"/>
      <c r="QDE271" s="726"/>
      <c r="QDF271" s="726"/>
      <c r="QDG271" s="726"/>
      <c r="QDH271" s="726"/>
      <c r="QDI271" s="726"/>
      <c r="QDJ271" s="726"/>
      <c r="QDK271" s="726"/>
      <c r="QDL271" s="726"/>
      <c r="QDM271" s="726"/>
      <c r="QDN271" s="726"/>
      <c r="QDO271" s="726"/>
      <c r="QDP271" s="726"/>
      <c r="QDQ271" s="726"/>
      <c r="QDR271" s="726"/>
      <c r="QDS271" s="726"/>
      <c r="QDT271" s="726"/>
      <c r="QDU271" s="726"/>
      <c r="QDV271" s="726"/>
      <c r="QDW271" s="726"/>
      <c r="QDX271" s="726"/>
      <c r="QDY271" s="726"/>
      <c r="QDZ271" s="726"/>
      <c r="QEA271" s="726"/>
      <c r="QEB271" s="726"/>
      <c r="QEC271" s="726"/>
      <c r="QED271" s="726"/>
      <c r="QEE271" s="726"/>
      <c r="QEF271" s="726"/>
      <c r="QEG271" s="726"/>
      <c r="QEH271" s="726"/>
      <c r="QEI271" s="726"/>
      <c r="QEJ271" s="726"/>
      <c r="QEK271" s="726"/>
      <c r="QEL271" s="726"/>
      <c r="QEM271" s="726"/>
      <c r="QEN271" s="726"/>
      <c r="QEO271" s="726"/>
      <c r="QEP271" s="726"/>
      <c r="QEQ271" s="726"/>
      <c r="QER271" s="726"/>
      <c r="QES271" s="726"/>
      <c r="QET271" s="726"/>
      <c r="QEU271" s="726"/>
      <c r="QEV271" s="726"/>
      <c r="QEW271" s="726"/>
      <c r="QEX271" s="726"/>
      <c r="QEY271" s="726"/>
      <c r="QEZ271" s="726"/>
      <c r="QFA271" s="726"/>
      <c r="QFB271" s="726"/>
      <c r="QFC271" s="726"/>
      <c r="QFD271" s="726"/>
      <c r="QFE271" s="726"/>
      <c r="QFF271" s="726"/>
      <c r="QFG271" s="726"/>
      <c r="QFH271" s="726"/>
      <c r="QFI271" s="726"/>
      <c r="QFJ271" s="726"/>
      <c r="QFK271" s="726"/>
      <c r="QFL271" s="726"/>
      <c r="QFM271" s="726"/>
      <c r="QFN271" s="726"/>
      <c r="QFO271" s="726"/>
      <c r="QFP271" s="726"/>
      <c r="QFQ271" s="726"/>
      <c r="QFR271" s="726"/>
      <c r="QFS271" s="726"/>
      <c r="QFT271" s="726"/>
      <c r="QFU271" s="726"/>
      <c r="QFV271" s="726"/>
      <c r="QFW271" s="726"/>
      <c r="QFX271" s="726"/>
      <c r="QFY271" s="726"/>
      <c r="QFZ271" s="726"/>
      <c r="QGA271" s="726"/>
      <c r="QGB271" s="726"/>
      <c r="QGC271" s="726"/>
      <c r="QGD271" s="726"/>
      <c r="QGE271" s="726"/>
      <c r="QGF271" s="726"/>
      <c r="QGG271" s="726"/>
      <c r="QGH271" s="726"/>
      <c r="QGI271" s="726"/>
      <c r="QGJ271" s="726"/>
      <c r="QGK271" s="726"/>
      <c r="QGL271" s="726"/>
      <c r="QGM271" s="726"/>
      <c r="QGN271" s="726"/>
      <c r="QGO271" s="726"/>
      <c r="QGP271" s="726"/>
      <c r="QGQ271" s="726"/>
      <c r="QGR271" s="726"/>
      <c r="QGS271" s="726"/>
      <c r="QGT271" s="726"/>
      <c r="QGU271" s="726"/>
      <c r="QGV271" s="726"/>
      <c r="QGW271" s="726"/>
      <c r="QGX271" s="726"/>
      <c r="QGY271" s="726"/>
      <c r="QGZ271" s="726"/>
      <c r="QHA271" s="726"/>
      <c r="QHB271" s="726"/>
      <c r="QHC271" s="726"/>
      <c r="QHD271" s="726"/>
      <c r="QHE271" s="726"/>
      <c r="QHF271" s="726"/>
      <c r="QHG271" s="726"/>
      <c r="QHH271" s="726"/>
      <c r="QHI271" s="726"/>
      <c r="QHJ271" s="726"/>
      <c r="QHK271" s="726"/>
      <c r="QHL271" s="726"/>
      <c r="QHM271" s="726"/>
      <c r="QHN271" s="726"/>
      <c r="QHO271" s="726"/>
      <c r="QHP271" s="726"/>
      <c r="QHQ271" s="726"/>
      <c r="QHR271" s="726"/>
      <c r="QHS271" s="726"/>
      <c r="QHT271" s="726"/>
      <c r="QHU271" s="726"/>
      <c r="QHV271" s="726"/>
      <c r="QHW271" s="726"/>
      <c r="QHX271" s="726"/>
      <c r="QHY271" s="726"/>
      <c r="QHZ271" s="726"/>
      <c r="QIA271" s="726"/>
      <c r="QIB271" s="726"/>
      <c r="QIC271" s="726"/>
      <c r="QID271" s="726"/>
      <c r="QIE271" s="726"/>
      <c r="QIF271" s="726"/>
      <c r="QIG271" s="726"/>
      <c r="QIH271" s="726"/>
      <c r="QII271" s="726"/>
      <c r="QIJ271" s="726"/>
      <c r="QIK271" s="726"/>
      <c r="QIL271" s="726"/>
      <c r="QIM271" s="726"/>
      <c r="QIN271" s="726"/>
      <c r="QIO271" s="726"/>
      <c r="QIP271" s="726"/>
      <c r="QIQ271" s="726"/>
      <c r="QIR271" s="726"/>
      <c r="QIS271" s="726"/>
      <c r="QIT271" s="726"/>
      <c r="QIU271" s="726"/>
      <c r="QIV271" s="726"/>
      <c r="QIW271" s="726"/>
      <c r="QIX271" s="726"/>
      <c r="QIY271" s="726"/>
      <c r="QIZ271" s="726"/>
      <c r="QJA271" s="726"/>
      <c r="QJB271" s="726"/>
      <c r="QJC271" s="726"/>
      <c r="QJD271" s="726"/>
      <c r="QJE271" s="726"/>
      <c r="QJF271" s="726"/>
      <c r="QJG271" s="726"/>
      <c r="QJH271" s="726"/>
      <c r="QJI271" s="726"/>
      <c r="QJJ271" s="726"/>
      <c r="QJK271" s="726"/>
      <c r="QJL271" s="726"/>
      <c r="QJM271" s="726"/>
      <c r="QJN271" s="726"/>
      <c r="QJO271" s="726"/>
      <c r="QJP271" s="726"/>
      <c r="QJQ271" s="726"/>
      <c r="QJR271" s="726"/>
      <c r="QJS271" s="726"/>
      <c r="QJT271" s="726"/>
      <c r="QJU271" s="726"/>
      <c r="QJV271" s="726"/>
      <c r="QJW271" s="726"/>
      <c r="QJX271" s="726"/>
      <c r="QJY271" s="726"/>
      <c r="QJZ271" s="726"/>
      <c r="QKA271" s="726"/>
      <c r="QKB271" s="726"/>
      <c r="QKC271" s="726"/>
      <c r="QKD271" s="726"/>
      <c r="QKE271" s="726"/>
      <c r="QKF271" s="726"/>
      <c r="QKG271" s="726"/>
      <c r="QKH271" s="726"/>
      <c r="QKI271" s="726"/>
      <c r="QKJ271" s="726"/>
      <c r="QKK271" s="726"/>
      <c r="QKL271" s="726"/>
      <c r="QKM271" s="726"/>
      <c r="QKN271" s="726"/>
      <c r="QKO271" s="726"/>
      <c r="QKP271" s="726"/>
      <c r="QKQ271" s="726"/>
      <c r="QKR271" s="726"/>
      <c r="QKS271" s="726"/>
      <c r="QKT271" s="726"/>
      <c r="QKU271" s="726"/>
      <c r="QKV271" s="726"/>
      <c r="QKW271" s="726"/>
      <c r="QKX271" s="726"/>
      <c r="QKY271" s="726"/>
      <c r="QKZ271" s="726"/>
      <c r="QLA271" s="726"/>
      <c r="QLB271" s="726"/>
      <c r="QLC271" s="726"/>
      <c r="QLD271" s="726"/>
      <c r="QLE271" s="726"/>
      <c r="QLF271" s="726"/>
      <c r="QLG271" s="726"/>
      <c r="QLH271" s="726"/>
      <c r="QLI271" s="726"/>
      <c r="QLJ271" s="726"/>
      <c r="QLK271" s="726"/>
      <c r="QLL271" s="726"/>
      <c r="QLM271" s="726"/>
      <c r="QLN271" s="726"/>
      <c r="QLO271" s="726"/>
      <c r="QLP271" s="726"/>
      <c r="QLQ271" s="726"/>
      <c r="QLR271" s="726"/>
      <c r="QLS271" s="726"/>
      <c r="QLT271" s="726"/>
      <c r="QLU271" s="726"/>
      <c r="QLV271" s="726"/>
      <c r="QLW271" s="726"/>
      <c r="QLX271" s="726"/>
      <c r="QLY271" s="726"/>
      <c r="QLZ271" s="726"/>
      <c r="QMA271" s="726"/>
      <c r="QMB271" s="726"/>
      <c r="QMC271" s="726"/>
      <c r="QMD271" s="726"/>
      <c r="QME271" s="726"/>
      <c r="QMF271" s="726"/>
      <c r="QMG271" s="726"/>
      <c r="QMH271" s="726"/>
      <c r="QMI271" s="726"/>
      <c r="QMJ271" s="726"/>
      <c r="QMK271" s="726"/>
      <c r="QML271" s="726"/>
      <c r="QMM271" s="726"/>
      <c r="QMN271" s="726"/>
      <c r="QMO271" s="726"/>
      <c r="QMP271" s="726"/>
      <c r="QMQ271" s="726"/>
      <c r="QMR271" s="726"/>
      <c r="QMS271" s="726"/>
      <c r="QMT271" s="726"/>
      <c r="QMU271" s="726"/>
      <c r="QMV271" s="726"/>
      <c r="QMW271" s="726"/>
      <c r="QMX271" s="726"/>
      <c r="QMY271" s="726"/>
      <c r="QMZ271" s="726"/>
      <c r="QNA271" s="726"/>
      <c r="QNB271" s="726"/>
      <c r="QNC271" s="726"/>
      <c r="QND271" s="726"/>
      <c r="QNE271" s="726"/>
      <c r="QNF271" s="726"/>
      <c r="QNG271" s="726"/>
      <c r="QNH271" s="726"/>
      <c r="QNI271" s="726"/>
      <c r="QNJ271" s="726"/>
      <c r="QNK271" s="726"/>
      <c r="QNL271" s="726"/>
      <c r="QNM271" s="726"/>
      <c r="QNN271" s="726"/>
      <c r="QNO271" s="726"/>
      <c r="QNP271" s="726"/>
      <c r="QNQ271" s="726"/>
      <c r="QNR271" s="726"/>
      <c r="QNS271" s="726"/>
      <c r="QNT271" s="726"/>
      <c r="QNU271" s="726"/>
      <c r="QNV271" s="726"/>
      <c r="QNW271" s="726"/>
      <c r="QNX271" s="726"/>
      <c r="QNY271" s="726"/>
      <c r="QNZ271" s="726"/>
      <c r="QOA271" s="726"/>
      <c r="QOB271" s="726"/>
      <c r="QOC271" s="726"/>
      <c r="QOD271" s="726"/>
      <c r="QOE271" s="726"/>
      <c r="QOF271" s="726"/>
      <c r="QOG271" s="726"/>
      <c r="QOH271" s="726"/>
      <c r="QOI271" s="726"/>
      <c r="QOJ271" s="726"/>
      <c r="QOK271" s="726"/>
      <c r="QOL271" s="726"/>
      <c r="QOM271" s="726"/>
      <c r="QON271" s="726"/>
      <c r="QOO271" s="726"/>
      <c r="QOP271" s="726"/>
      <c r="QOQ271" s="726"/>
      <c r="QOR271" s="726"/>
      <c r="QOS271" s="726"/>
      <c r="QOT271" s="726"/>
      <c r="QOU271" s="726"/>
      <c r="QOV271" s="726"/>
      <c r="QOW271" s="726"/>
      <c r="QOX271" s="726"/>
      <c r="QOY271" s="726"/>
      <c r="QOZ271" s="726"/>
      <c r="QPA271" s="726"/>
      <c r="QPB271" s="726"/>
      <c r="QPC271" s="726"/>
      <c r="QPD271" s="726"/>
      <c r="QPE271" s="726"/>
      <c r="QPF271" s="726"/>
      <c r="QPG271" s="726"/>
      <c r="QPH271" s="726"/>
      <c r="QPI271" s="726"/>
      <c r="QPJ271" s="726"/>
      <c r="QPK271" s="726"/>
      <c r="QPL271" s="726"/>
      <c r="QPM271" s="726"/>
      <c r="QPN271" s="726"/>
      <c r="QPO271" s="726"/>
      <c r="QPP271" s="726"/>
      <c r="QPQ271" s="726"/>
      <c r="QPR271" s="726"/>
      <c r="QPS271" s="726"/>
      <c r="QPT271" s="726"/>
      <c r="QPU271" s="726"/>
      <c r="QPV271" s="726"/>
      <c r="QPW271" s="726"/>
      <c r="QPX271" s="726"/>
      <c r="QPY271" s="726"/>
      <c r="QPZ271" s="726"/>
      <c r="QQA271" s="726"/>
      <c r="QQB271" s="726"/>
      <c r="QQC271" s="726"/>
      <c r="QQD271" s="726"/>
      <c r="QQE271" s="726"/>
      <c r="QQF271" s="726"/>
      <c r="QQG271" s="726"/>
      <c r="QQH271" s="726"/>
      <c r="QQI271" s="726"/>
      <c r="QQJ271" s="726"/>
      <c r="QQK271" s="726"/>
      <c r="QQL271" s="726"/>
      <c r="QQM271" s="726"/>
      <c r="QQN271" s="726"/>
      <c r="QQO271" s="726"/>
      <c r="QQP271" s="726"/>
      <c r="QQQ271" s="726"/>
      <c r="QQR271" s="726"/>
      <c r="QQS271" s="726"/>
      <c r="QQT271" s="726"/>
      <c r="QQU271" s="726"/>
      <c r="QQV271" s="726"/>
      <c r="QQW271" s="726"/>
      <c r="QQX271" s="726"/>
      <c r="QQY271" s="726"/>
      <c r="QQZ271" s="726"/>
      <c r="QRA271" s="726"/>
      <c r="QRB271" s="726"/>
      <c r="QRC271" s="726"/>
      <c r="QRD271" s="726"/>
      <c r="QRE271" s="726"/>
      <c r="QRF271" s="726"/>
      <c r="QRG271" s="726"/>
      <c r="QRH271" s="726"/>
      <c r="QRI271" s="726"/>
      <c r="QRJ271" s="726"/>
      <c r="QRK271" s="726"/>
      <c r="QRL271" s="726"/>
      <c r="QRM271" s="726"/>
      <c r="QRN271" s="726"/>
      <c r="QRO271" s="726"/>
      <c r="QRP271" s="726"/>
      <c r="QRQ271" s="726"/>
      <c r="QRR271" s="726"/>
      <c r="QRS271" s="726"/>
      <c r="QRT271" s="726"/>
      <c r="QRU271" s="726"/>
      <c r="QRV271" s="726"/>
      <c r="QRW271" s="726"/>
      <c r="QRX271" s="726"/>
      <c r="QRY271" s="726"/>
      <c r="QRZ271" s="726"/>
      <c r="QSA271" s="726"/>
      <c r="QSB271" s="726"/>
      <c r="QSC271" s="726"/>
      <c r="QSD271" s="726"/>
      <c r="QSE271" s="726"/>
      <c r="QSF271" s="726"/>
      <c r="QSG271" s="726"/>
      <c r="QSH271" s="726"/>
      <c r="QSI271" s="726"/>
      <c r="QSJ271" s="726"/>
      <c r="QSK271" s="726"/>
      <c r="QSL271" s="726"/>
      <c r="QSM271" s="726"/>
      <c r="QSN271" s="726"/>
      <c r="QSO271" s="726"/>
      <c r="QSP271" s="726"/>
      <c r="QSQ271" s="726"/>
      <c r="QSR271" s="726"/>
      <c r="QSS271" s="726"/>
      <c r="QST271" s="726"/>
      <c r="QSU271" s="726"/>
      <c r="QSV271" s="726"/>
      <c r="QSW271" s="726"/>
      <c r="QSX271" s="726"/>
      <c r="QSY271" s="726"/>
      <c r="QSZ271" s="726"/>
      <c r="QTA271" s="726"/>
      <c r="QTB271" s="726"/>
      <c r="QTC271" s="726"/>
      <c r="QTD271" s="726"/>
      <c r="QTE271" s="726"/>
      <c r="QTF271" s="726"/>
      <c r="QTG271" s="726"/>
      <c r="QTH271" s="726"/>
      <c r="QTI271" s="726"/>
      <c r="QTJ271" s="726"/>
      <c r="QTK271" s="726"/>
      <c r="QTL271" s="726"/>
      <c r="QTM271" s="726"/>
      <c r="QTN271" s="726"/>
      <c r="QTO271" s="726"/>
      <c r="QTP271" s="726"/>
      <c r="QTQ271" s="726"/>
      <c r="QTR271" s="726"/>
      <c r="QTS271" s="726"/>
      <c r="QTT271" s="726"/>
      <c r="QTU271" s="726"/>
      <c r="QTV271" s="726"/>
      <c r="QTW271" s="726"/>
      <c r="QTX271" s="726"/>
      <c r="QTY271" s="726"/>
      <c r="QTZ271" s="726"/>
      <c r="QUA271" s="726"/>
      <c r="QUB271" s="726"/>
      <c r="QUC271" s="726"/>
      <c r="QUD271" s="726"/>
      <c r="QUE271" s="726"/>
      <c r="QUF271" s="726"/>
      <c r="QUG271" s="726"/>
      <c r="QUH271" s="726"/>
      <c r="QUI271" s="726"/>
      <c r="QUJ271" s="726"/>
      <c r="QUK271" s="726"/>
      <c r="QUL271" s="726"/>
      <c r="QUM271" s="726"/>
      <c r="QUN271" s="726"/>
      <c r="QUO271" s="726"/>
      <c r="QUP271" s="726"/>
      <c r="QUQ271" s="726"/>
      <c r="QUR271" s="726"/>
      <c r="QUS271" s="726"/>
      <c r="QUT271" s="726"/>
      <c r="QUU271" s="726"/>
      <c r="QUV271" s="726"/>
      <c r="QUW271" s="726"/>
      <c r="QUX271" s="726"/>
      <c r="QUY271" s="726"/>
      <c r="QUZ271" s="726"/>
      <c r="QVA271" s="726"/>
      <c r="QVB271" s="726"/>
      <c r="QVC271" s="726"/>
      <c r="QVD271" s="726"/>
      <c r="QVE271" s="726"/>
      <c r="QVF271" s="726"/>
      <c r="QVG271" s="726"/>
      <c r="QVH271" s="726"/>
      <c r="QVI271" s="726"/>
      <c r="QVJ271" s="726"/>
      <c r="QVK271" s="726"/>
      <c r="QVL271" s="726"/>
      <c r="QVM271" s="726"/>
      <c r="QVN271" s="726"/>
      <c r="QVO271" s="726"/>
      <c r="QVP271" s="726"/>
      <c r="QVQ271" s="726"/>
      <c r="QVR271" s="726"/>
      <c r="QVS271" s="726"/>
      <c r="QVT271" s="726"/>
      <c r="QVU271" s="726"/>
      <c r="QVV271" s="726"/>
      <c r="QVW271" s="726"/>
      <c r="QVX271" s="726"/>
      <c r="QVY271" s="726"/>
      <c r="QVZ271" s="726"/>
      <c r="QWA271" s="726"/>
      <c r="QWB271" s="726"/>
      <c r="QWC271" s="726"/>
      <c r="QWD271" s="726"/>
      <c r="QWE271" s="726"/>
      <c r="QWF271" s="726"/>
      <c r="QWG271" s="726"/>
      <c r="QWH271" s="726"/>
      <c r="QWI271" s="726"/>
      <c r="QWJ271" s="726"/>
      <c r="QWK271" s="726"/>
      <c r="QWL271" s="726"/>
      <c r="QWM271" s="726"/>
      <c r="QWN271" s="726"/>
      <c r="QWO271" s="726"/>
      <c r="QWP271" s="726"/>
      <c r="QWQ271" s="726"/>
      <c r="QWR271" s="726"/>
      <c r="QWS271" s="726"/>
      <c r="QWT271" s="726"/>
      <c r="QWU271" s="726"/>
      <c r="QWV271" s="726"/>
      <c r="QWW271" s="726"/>
      <c r="QWX271" s="726"/>
      <c r="QWY271" s="726"/>
      <c r="QWZ271" s="726"/>
      <c r="QXA271" s="726"/>
      <c r="QXB271" s="726"/>
      <c r="QXC271" s="726"/>
      <c r="QXD271" s="726"/>
      <c r="QXE271" s="726"/>
      <c r="QXF271" s="726"/>
      <c r="QXG271" s="726"/>
      <c r="QXH271" s="726"/>
      <c r="QXI271" s="726"/>
      <c r="QXJ271" s="726"/>
      <c r="QXK271" s="726"/>
      <c r="QXL271" s="726"/>
      <c r="QXM271" s="726"/>
      <c r="QXN271" s="726"/>
      <c r="QXO271" s="726"/>
      <c r="QXP271" s="726"/>
      <c r="QXQ271" s="726"/>
      <c r="QXR271" s="726"/>
      <c r="QXS271" s="726"/>
      <c r="QXT271" s="726"/>
      <c r="QXU271" s="726"/>
      <c r="QXV271" s="726"/>
      <c r="QXW271" s="726"/>
      <c r="QXX271" s="726"/>
      <c r="QXY271" s="726"/>
      <c r="QXZ271" s="726"/>
      <c r="QYA271" s="726"/>
      <c r="QYB271" s="726"/>
      <c r="QYC271" s="726"/>
      <c r="QYD271" s="726"/>
      <c r="QYE271" s="726"/>
      <c r="QYF271" s="726"/>
      <c r="QYG271" s="726"/>
      <c r="QYH271" s="726"/>
      <c r="QYI271" s="726"/>
      <c r="QYJ271" s="726"/>
      <c r="QYK271" s="726"/>
      <c r="QYL271" s="726"/>
      <c r="QYM271" s="726"/>
      <c r="QYN271" s="726"/>
      <c r="QYO271" s="726"/>
      <c r="QYP271" s="726"/>
      <c r="QYQ271" s="726"/>
      <c r="QYR271" s="726"/>
      <c r="QYS271" s="726"/>
      <c r="QYT271" s="726"/>
      <c r="QYU271" s="726"/>
      <c r="QYV271" s="726"/>
      <c r="QYW271" s="726"/>
      <c r="QYX271" s="726"/>
      <c r="QYY271" s="726"/>
      <c r="QYZ271" s="726"/>
      <c r="QZA271" s="726"/>
      <c r="QZB271" s="726"/>
      <c r="QZC271" s="726"/>
      <c r="QZD271" s="726"/>
      <c r="QZE271" s="726"/>
      <c r="QZF271" s="726"/>
      <c r="QZG271" s="726"/>
      <c r="QZH271" s="726"/>
      <c r="QZI271" s="726"/>
      <c r="QZJ271" s="726"/>
      <c r="QZK271" s="726"/>
      <c r="QZL271" s="726"/>
      <c r="QZM271" s="726"/>
      <c r="QZN271" s="726"/>
      <c r="QZO271" s="726"/>
      <c r="QZP271" s="726"/>
      <c r="QZQ271" s="726"/>
      <c r="QZR271" s="726"/>
      <c r="QZS271" s="726"/>
      <c r="QZT271" s="726"/>
      <c r="QZU271" s="726"/>
      <c r="QZV271" s="726"/>
      <c r="QZW271" s="726"/>
      <c r="QZX271" s="726"/>
      <c r="QZY271" s="726"/>
      <c r="QZZ271" s="726"/>
      <c r="RAA271" s="726"/>
      <c r="RAB271" s="726"/>
      <c r="RAC271" s="726"/>
      <c r="RAD271" s="726"/>
      <c r="RAE271" s="726"/>
      <c r="RAF271" s="726"/>
      <c r="RAG271" s="726"/>
      <c r="RAH271" s="726"/>
      <c r="RAI271" s="726"/>
      <c r="RAJ271" s="726"/>
      <c r="RAK271" s="726"/>
      <c r="RAL271" s="726"/>
      <c r="RAM271" s="726"/>
      <c r="RAN271" s="726"/>
      <c r="RAO271" s="726"/>
      <c r="RAP271" s="726"/>
      <c r="RAQ271" s="726"/>
      <c r="RAR271" s="726"/>
      <c r="RAS271" s="726"/>
      <c r="RAT271" s="726"/>
      <c r="RAU271" s="726"/>
      <c r="RAV271" s="726"/>
      <c r="RAW271" s="726"/>
      <c r="RAX271" s="726"/>
      <c r="RAY271" s="726"/>
      <c r="RAZ271" s="726"/>
      <c r="RBA271" s="726"/>
      <c r="RBB271" s="726"/>
      <c r="RBC271" s="726"/>
      <c r="RBD271" s="726"/>
      <c r="RBE271" s="726"/>
      <c r="RBF271" s="726"/>
      <c r="RBG271" s="726"/>
      <c r="RBH271" s="726"/>
      <c r="RBI271" s="726"/>
      <c r="RBJ271" s="726"/>
      <c r="RBK271" s="726"/>
      <c r="RBL271" s="726"/>
      <c r="RBM271" s="726"/>
      <c r="RBN271" s="726"/>
      <c r="RBO271" s="726"/>
      <c r="RBP271" s="726"/>
      <c r="RBQ271" s="726"/>
      <c r="RBR271" s="726"/>
      <c r="RBS271" s="726"/>
      <c r="RBT271" s="726"/>
      <c r="RBU271" s="726"/>
      <c r="RBV271" s="726"/>
      <c r="RBW271" s="726"/>
      <c r="RBX271" s="726"/>
      <c r="RBY271" s="726"/>
      <c r="RBZ271" s="726"/>
      <c r="RCA271" s="726"/>
      <c r="RCB271" s="726"/>
      <c r="RCC271" s="726"/>
      <c r="RCD271" s="726"/>
      <c r="RCE271" s="726"/>
      <c r="RCF271" s="726"/>
      <c r="RCG271" s="726"/>
      <c r="RCH271" s="726"/>
      <c r="RCI271" s="726"/>
      <c r="RCJ271" s="726"/>
      <c r="RCK271" s="726"/>
      <c r="RCL271" s="726"/>
      <c r="RCM271" s="726"/>
      <c r="RCN271" s="726"/>
      <c r="RCO271" s="726"/>
      <c r="RCP271" s="726"/>
      <c r="RCQ271" s="726"/>
      <c r="RCR271" s="726"/>
      <c r="RCS271" s="726"/>
      <c r="RCT271" s="726"/>
      <c r="RCU271" s="726"/>
      <c r="RCV271" s="726"/>
      <c r="RCW271" s="726"/>
      <c r="RCX271" s="726"/>
      <c r="RCY271" s="726"/>
      <c r="RCZ271" s="726"/>
      <c r="RDA271" s="726"/>
      <c r="RDB271" s="726"/>
      <c r="RDC271" s="726"/>
      <c r="RDD271" s="726"/>
      <c r="RDE271" s="726"/>
      <c r="RDF271" s="726"/>
      <c r="RDG271" s="726"/>
      <c r="RDH271" s="726"/>
      <c r="RDI271" s="726"/>
      <c r="RDJ271" s="726"/>
      <c r="RDK271" s="726"/>
      <c r="RDL271" s="726"/>
      <c r="RDM271" s="726"/>
      <c r="RDN271" s="726"/>
      <c r="RDO271" s="726"/>
      <c r="RDP271" s="726"/>
      <c r="RDQ271" s="726"/>
      <c r="RDR271" s="726"/>
      <c r="RDS271" s="726"/>
      <c r="RDT271" s="726"/>
      <c r="RDU271" s="726"/>
      <c r="RDV271" s="726"/>
      <c r="RDW271" s="726"/>
      <c r="RDX271" s="726"/>
      <c r="RDY271" s="726"/>
      <c r="RDZ271" s="726"/>
      <c r="REA271" s="726"/>
      <c r="REB271" s="726"/>
      <c r="REC271" s="726"/>
      <c r="RED271" s="726"/>
      <c r="REE271" s="726"/>
      <c r="REF271" s="726"/>
      <c r="REG271" s="726"/>
      <c r="REH271" s="726"/>
      <c r="REI271" s="726"/>
      <c r="REJ271" s="726"/>
      <c r="REK271" s="726"/>
      <c r="REL271" s="726"/>
      <c r="REM271" s="726"/>
      <c r="REN271" s="726"/>
      <c r="REO271" s="726"/>
      <c r="REP271" s="726"/>
      <c r="REQ271" s="726"/>
      <c r="RER271" s="726"/>
      <c r="RES271" s="726"/>
      <c r="RET271" s="726"/>
      <c r="REU271" s="726"/>
      <c r="REV271" s="726"/>
      <c r="REW271" s="726"/>
      <c r="REX271" s="726"/>
      <c r="REY271" s="726"/>
      <c r="REZ271" s="726"/>
      <c r="RFA271" s="726"/>
      <c r="RFB271" s="726"/>
      <c r="RFC271" s="726"/>
      <c r="RFD271" s="726"/>
      <c r="RFE271" s="726"/>
      <c r="RFF271" s="726"/>
      <c r="RFG271" s="726"/>
      <c r="RFH271" s="726"/>
      <c r="RFI271" s="726"/>
      <c r="RFJ271" s="726"/>
      <c r="RFK271" s="726"/>
      <c r="RFL271" s="726"/>
      <c r="RFM271" s="726"/>
      <c r="RFN271" s="726"/>
      <c r="RFO271" s="726"/>
      <c r="RFP271" s="726"/>
      <c r="RFQ271" s="726"/>
      <c r="RFR271" s="726"/>
      <c r="RFS271" s="726"/>
      <c r="RFT271" s="726"/>
      <c r="RFU271" s="726"/>
      <c r="RFV271" s="726"/>
      <c r="RFW271" s="726"/>
      <c r="RFX271" s="726"/>
      <c r="RFY271" s="726"/>
      <c r="RFZ271" s="726"/>
      <c r="RGA271" s="726"/>
      <c r="RGB271" s="726"/>
      <c r="RGC271" s="726"/>
      <c r="RGD271" s="726"/>
      <c r="RGE271" s="726"/>
      <c r="RGF271" s="726"/>
      <c r="RGG271" s="726"/>
      <c r="RGH271" s="726"/>
      <c r="RGI271" s="726"/>
      <c r="RGJ271" s="726"/>
      <c r="RGK271" s="726"/>
      <c r="RGL271" s="726"/>
      <c r="RGM271" s="726"/>
      <c r="RGN271" s="726"/>
      <c r="RGO271" s="726"/>
      <c r="RGP271" s="726"/>
      <c r="RGQ271" s="726"/>
      <c r="RGR271" s="726"/>
      <c r="RGS271" s="726"/>
      <c r="RGT271" s="726"/>
      <c r="RGU271" s="726"/>
      <c r="RGV271" s="726"/>
      <c r="RGW271" s="726"/>
      <c r="RGX271" s="726"/>
      <c r="RGY271" s="726"/>
      <c r="RGZ271" s="726"/>
      <c r="RHA271" s="726"/>
      <c r="RHB271" s="726"/>
      <c r="RHC271" s="726"/>
      <c r="RHD271" s="726"/>
      <c r="RHE271" s="726"/>
      <c r="RHF271" s="726"/>
      <c r="RHG271" s="726"/>
      <c r="RHH271" s="726"/>
      <c r="RHI271" s="726"/>
      <c r="RHJ271" s="726"/>
      <c r="RHK271" s="726"/>
      <c r="RHL271" s="726"/>
      <c r="RHM271" s="726"/>
      <c r="RHN271" s="726"/>
      <c r="RHO271" s="726"/>
      <c r="RHP271" s="726"/>
      <c r="RHQ271" s="726"/>
      <c r="RHR271" s="726"/>
      <c r="RHS271" s="726"/>
      <c r="RHT271" s="726"/>
      <c r="RHU271" s="726"/>
      <c r="RHV271" s="726"/>
      <c r="RHW271" s="726"/>
      <c r="RHX271" s="726"/>
      <c r="RHY271" s="726"/>
      <c r="RHZ271" s="726"/>
      <c r="RIA271" s="726"/>
      <c r="RIB271" s="726"/>
      <c r="RIC271" s="726"/>
      <c r="RID271" s="726"/>
      <c r="RIE271" s="726"/>
      <c r="RIF271" s="726"/>
      <c r="RIG271" s="726"/>
      <c r="RIH271" s="726"/>
      <c r="RII271" s="726"/>
      <c r="RIJ271" s="726"/>
      <c r="RIK271" s="726"/>
      <c r="RIL271" s="726"/>
      <c r="RIM271" s="726"/>
      <c r="RIN271" s="726"/>
      <c r="RIO271" s="726"/>
      <c r="RIP271" s="726"/>
      <c r="RIQ271" s="726"/>
      <c r="RIR271" s="726"/>
      <c r="RIS271" s="726"/>
      <c r="RIT271" s="726"/>
      <c r="RIU271" s="726"/>
      <c r="RIV271" s="726"/>
      <c r="RIW271" s="726"/>
      <c r="RIX271" s="726"/>
      <c r="RIY271" s="726"/>
      <c r="RIZ271" s="726"/>
      <c r="RJA271" s="726"/>
      <c r="RJB271" s="726"/>
      <c r="RJC271" s="726"/>
      <c r="RJD271" s="726"/>
      <c r="RJE271" s="726"/>
      <c r="RJF271" s="726"/>
      <c r="RJG271" s="726"/>
      <c r="RJH271" s="726"/>
      <c r="RJI271" s="726"/>
      <c r="RJJ271" s="726"/>
      <c r="RJK271" s="726"/>
      <c r="RJL271" s="726"/>
      <c r="RJM271" s="726"/>
      <c r="RJN271" s="726"/>
      <c r="RJO271" s="726"/>
      <c r="RJP271" s="726"/>
      <c r="RJQ271" s="726"/>
      <c r="RJR271" s="726"/>
      <c r="RJS271" s="726"/>
      <c r="RJT271" s="726"/>
      <c r="RJU271" s="726"/>
      <c r="RJV271" s="726"/>
      <c r="RJW271" s="726"/>
      <c r="RJX271" s="726"/>
      <c r="RJY271" s="726"/>
      <c r="RJZ271" s="726"/>
      <c r="RKA271" s="726"/>
      <c r="RKB271" s="726"/>
      <c r="RKC271" s="726"/>
      <c r="RKD271" s="726"/>
      <c r="RKE271" s="726"/>
      <c r="RKF271" s="726"/>
      <c r="RKG271" s="726"/>
      <c r="RKH271" s="726"/>
      <c r="RKI271" s="726"/>
      <c r="RKJ271" s="726"/>
      <c r="RKK271" s="726"/>
      <c r="RKL271" s="726"/>
      <c r="RKM271" s="726"/>
      <c r="RKN271" s="726"/>
      <c r="RKO271" s="726"/>
      <c r="RKP271" s="726"/>
      <c r="RKQ271" s="726"/>
      <c r="RKR271" s="726"/>
      <c r="RKS271" s="726"/>
      <c r="RKT271" s="726"/>
      <c r="RKU271" s="726"/>
      <c r="RKV271" s="726"/>
      <c r="RKW271" s="726"/>
      <c r="RKX271" s="726"/>
      <c r="RKY271" s="726"/>
      <c r="RKZ271" s="726"/>
      <c r="RLA271" s="726"/>
      <c r="RLB271" s="726"/>
      <c r="RLC271" s="726"/>
      <c r="RLD271" s="726"/>
      <c r="RLE271" s="726"/>
      <c r="RLF271" s="726"/>
      <c r="RLG271" s="726"/>
      <c r="RLH271" s="726"/>
      <c r="RLI271" s="726"/>
      <c r="RLJ271" s="726"/>
      <c r="RLK271" s="726"/>
      <c r="RLL271" s="726"/>
      <c r="RLM271" s="726"/>
      <c r="RLN271" s="726"/>
      <c r="RLO271" s="726"/>
      <c r="RLP271" s="726"/>
      <c r="RLQ271" s="726"/>
      <c r="RLR271" s="726"/>
      <c r="RLS271" s="726"/>
      <c r="RLT271" s="726"/>
      <c r="RLU271" s="726"/>
      <c r="RLV271" s="726"/>
      <c r="RLW271" s="726"/>
      <c r="RLX271" s="726"/>
      <c r="RLY271" s="726"/>
      <c r="RLZ271" s="726"/>
      <c r="RMA271" s="726"/>
      <c r="RMB271" s="726"/>
      <c r="RMC271" s="726"/>
      <c r="RMD271" s="726"/>
      <c r="RME271" s="726"/>
      <c r="RMF271" s="726"/>
      <c r="RMG271" s="726"/>
      <c r="RMH271" s="726"/>
      <c r="RMI271" s="726"/>
      <c r="RMJ271" s="726"/>
      <c r="RMK271" s="726"/>
      <c r="RML271" s="726"/>
      <c r="RMM271" s="726"/>
      <c r="RMN271" s="726"/>
      <c r="RMO271" s="726"/>
      <c r="RMP271" s="726"/>
      <c r="RMQ271" s="726"/>
      <c r="RMR271" s="726"/>
      <c r="RMS271" s="726"/>
      <c r="RMT271" s="726"/>
      <c r="RMU271" s="726"/>
      <c r="RMV271" s="726"/>
      <c r="RMW271" s="726"/>
      <c r="RMX271" s="726"/>
      <c r="RMY271" s="726"/>
      <c r="RMZ271" s="726"/>
      <c r="RNA271" s="726"/>
      <c r="RNB271" s="726"/>
      <c r="RNC271" s="726"/>
      <c r="RND271" s="726"/>
      <c r="RNE271" s="726"/>
      <c r="RNF271" s="726"/>
      <c r="RNG271" s="726"/>
      <c r="RNH271" s="726"/>
      <c r="RNI271" s="726"/>
      <c r="RNJ271" s="726"/>
      <c r="RNK271" s="726"/>
      <c r="RNL271" s="726"/>
      <c r="RNM271" s="726"/>
      <c r="RNN271" s="726"/>
      <c r="RNO271" s="726"/>
      <c r="RNP271" s="726"/>
      <c r="RNQ271" s="726"/>
      <c r="RNR271" s="726"/>
      <c r="RNS271" s="726"/>
      <c r="RNT271" s="726"/>
      <c r="RNU271" s="726"/>
      <c r="RNV271" s="726"/>
      <c r="RNW271" s="726"/>
      <c r="RNX271" s="726"/>
      <c r="RNY271" s="726"/>
      <c r="RNZ271" s="726"/>
      <c r="ROA271" s="726"/>
      <c r="ROB271" s="726"/>
      <c r="ROC271" s="726"/>
      <c r="ROD271" s="726"/>
      <c r="ROE271" s="726"/>
      <c r="ROF271" s="726"/>
      <c r="ROG271" s="726"/>
      <c r="ROH271" s="726"/>
      <c r="ROI271" s="726"/>
      <c r="ROJ271" s="726"/>
      <c r="ROK271" s="726"/>
      <c r="ROL271" s="726"/>
      <c r="ROM271" s="726"/>
      <c r="RON271" s="726"/>
      <c r="ROO271" s="726"/>
      <c r="ROP271" s="726"/>
      <c r="ROQ271" s="726"/>
      <c r="ROR271" s="726"/>
      <c r="ROS271" s="726"/>
      <c r="ROT271" s="726"/>
      <c r="ROU271" s="726"/>
      <c r="ROV271" s="726"/>
      <c r="ROW271" s="726"/>
      <c r="ROX271" s="726"/>
      <c r="ROY271" s="726"/>
      <c r="ROZ271" s="726"/>
      <c r="RPA271" s="726"/>
      <c r="RPB271" s="726"/>
      <c r="RPC271" s="726"/>
      <c r="RPD271" s="726"/>
      <c r="RPE271" s="726"/>
      <c r="RPF271" s="726"/>
      <c r="RPG271" s="726"/>
      <c r="RPH271" s="726"/>
      <c r="RPI271" s="726"/>
      <c r="RPJ271" s="726"/>
      <c r="RPK271" s="726"/>
      <c r="RPL271" s="726"/>
      <c r="RPM271" s="726"/>
      <c r="RPN271" s="726"/>
      <c r="RPO271" s="726"/>
      <c r="RPP271" s="726"/>
      <c r="RPQ271" s="726"/>
      <c r="RPR271" s="726"/>
      <c r="RPS271" s="726"/>
      <c r="RPT271" s="726"/>
      <c r="RPU271" s="726"/>
      <c r="RPV271" s="726"/>
      <c r="RPW271" s="726"/>
      <c r="RPX271" s="726"/>
      <c r="RPY271" s="726"/>
      <c r="RPZ271" s="726"/>
      <c r="RQA271" s="726"/>
      <c r="RQB271" s="726"/>
      <c r="RQC271" s="726"/>
      <c r="RQD271" s="726"/>
      <c r="RQE271" s="726"/>
      <c r="RQF271" s="726"/>
      <c r="RQG271" s="726"/>
      <c r="RQH271" s="726"/>
      <c r="RQI271" s="726"/>
      <c r="RQJ271" s="726"/>
      <c r="RQK271" s="726"/>
      <c r="RQL271" s="726"/>
      <c r="RQM271" s="726"/>
      <c r="RQN271" s="726"/>
      <c r="RQO271" s="726"/>
      <c r="RQP271" s="726"/>
      <c r="RQQ271" s="726"/>
      <c r="RQR271" s="726"/>
      <c r="RQS271" s="726"/>
      <c r="RQT271" s="726"/>
      <c r="RQU271" s="726"/>
      <c r="RQV271" s="726"/>
      <c r="RQW271" s="726"/>
      <c r="RQX271" s="726"/>
      <c r="RQY271" s="726"/>
      <c r="RQZ271" s="726"/>
      <c r="RRA271" s="726"/>
      <c r="RRB271" s="726"/>
      <c r="RRC271" s="726"/>
      <c r="RRD271" s="726"/>
      <c r="RRE271" s="726"/>
      <c r="RRF271" s="726"/>
      <c r="RRG271" s="726"/>
      <c r="RRH271" s="726"/>
      <c r="RRI271" s="726"/>
      <c r="RRJ271" s="726"/>
      <c r="RRK271" s="726"/>
      <c r="RRL271" s="726"/>
      <c r="RRM271" s="726"/>
      <c r="RRN271" s="726"/>
      <c r="RRO271" s="726"/>
      <c r="RRP271" s="726"/>
      <c r="RRQ271" s="726"/>
      <c r="RRR271" s="726"/>
      <c r="RRS271" s="726"/>
      <c r="RRT271" s="726"/>
      <c r="RRU271" s="726"/>
      <c r="RRV271" s="726"/>
      <c r="RRW271" s="726"/>
      <c r="RRX271" s="726"/>
      <c r="RRY271" s="726"/>
      <c r="RRZ271" s="726"/>
      <c r="RSA271" s="726"/>
      <c r="RSB271" s="726"/>
      <c r="RSC271" s="726"/>
      <c r="RSD271" s="726"/>
      <c r="RSE271" s="726"/>
      <c r="RSF271" s="726"/>
      <c r="RSG271" s="726"/>
      <c r="RSH271" s="726"/>
      <c r="RSI271" s="726"/>
      <c r="RSJ271" s="726"/>
      <c r="RSK271" s="726"/>
      <c r="RSL271" s="726"/>
      <c r="RSM271" s="726"/>
      <c r="RSN271" s="726"/>
      <c r="RSO271" s="726"/>
      <c r="RSP271" s="726"/>
      <c r="RSQ271" s="726"/>
      <c r="RSR271" s="726"/>
      <c r="RSS271" s="726"/>
      <c r="RST271" s="726"/>
      <c r="RSU271" s="726"/>
      <c r="RSV271" s="726"/>
      <c r="RSW271" s="726"/>
      <c r="RSX271" s="726"/>
      <c r="RSY271" s="726"/>
      <c r="RSZ271" s="726"/>
      <c r="RTA271" s="726"/>
      <c r="RTB271" s="726"/>
      <c r="RTC271" s="726"/>
      <c r="RTD271" s="726"/>
      <c r="RTE271" s="726"/>
      <c r="RTF271" s="726"/>
      <c r="RTG271" s="726"/>
      <c r="RTH271" s="726"/>
      <c r="RTI271" s="726"/>
      <c r="RTJ271" s="726"/>
      <c r="RTK271" s="726"/>
      <c r="RTL271" s="726"/>
      <c r="RTM271" s="726"/>
      <c r="RTN271" s="726"/>
      <c r="RTO271" s="726"/>
      <c r="RTP271" s="726"/>
      <c r="RTQ271" s="726"/>
      <c r="RTR271" s="726"/>
      <c r="RTS271" s="726"/>
      <c r="RTT271" s="726"/>
      <c r="RTU271" s="726"/>
      <c r="RTV271" s="726"/>
      <c r="RTW271" s="726"/>
      <c r="RTX271" s="726"/>
      <c r="RTY271" s="726"/>
      <c r="RTZ271" s="726"/>
      <c r="RUA271" s="726"/>
      <c r="RUB271" s="726"/>
      <c r="RUC271" s="726"/>
      <c r="RUD271" s="726"/>
      <c r="RUE271" s="726"/>
      <c r="RUF271" s="726"/>
      <c r="RUG271" s="726"/>
      <c r="RUH271" s="726"/>
      <c r="RUI271" s="726"/>
      <c r="RUJ271" s="726"/>
      <c r="RUK271" s="726"/>
      <c r="RUL271" s="726"/>
      <c r="RUM271" s="726"/>
      <c r="RUN271" s="726"/>
      <c r="RUO271" s="726"/>
      <c r="RUP271" s="726"/>
      <c r="RUQ271" s="726"/>
      <c r="RUR271" s="726"/>
      <c r="RUS271" s="726"/>
      <c r="RUT271" s="726"/>
      <c r="RUU271" s="726"/>
      <c r="RUV271" s="726"/>
      <c r="RUW271" s="726"/>
      <c r="RUX271" s="726"/>
      <c r="RUY271" s="726"/>
      <c r="RUZ271" s="726"/>
      <c r="RVA271" s="726"/>
      <c r="RVB271" s="726"/>
      <c r="RVC271" s="726"/>
      <c r="RVD271" s="726"/>
      <c r="RVE271" s="726"/>
      <c r="RVF271" s="726"/>
      <c r="RVG271" s="726"/>
      <c r="RVH271" s="726"/>
      <c r="RVI271" s="726"/>
      <c r="RVJ271" s="726"/>
      <c r="RVK271" s="726"/>
      <c r="RVL271" s="726"/>
      <c r="RVM271" s="726"/>
      <c r="RVN271" s="726"/>
      <c r="RVO271" s="726"/>
      <c r="RVP271" s="726"/>
      <c r="RVQ271" s="726"/>
      <c r="RVR271" s="726"/>
      <c r="RVS271" s="726"/>
      <c r="RVT271" s="726"/>
      <c r="RVU271" s="726"/>
      <c r="RVV271" s="726"/>
      <c r="RVW271" s="726"/>
      <c r="RVX271" s="726"/>
      <c r="RVY271" s="726"/>
      <c r="RVZ271" s="726"/>
      <c r="RWA271" s="726"/>
      <c r="RWB271" s="726"/>
      <c r="RWC271" s="726"/>
      <c r="RWD271" s="726"/>
      <c r="RWE271" s="726"/>
      <c r="RWF271" s="726"/>
      <c r="RWG271" s="726"/>
      <c r="RWH271" s="726"/>
      <c r="RWI271" s="726"/>
      <c r="RWJ271" s="726"/>
      <c r="RWK271" s="726"/>
      <c r="RWL271" s="726"/>
      <c r="RWM271" s="726"/>
      <c r="RWN271" s="726"/>
      <c r="RWO271" s="726"/>
      <c r="RWP271" s="726"/>
      <c r="RWQ271" s="726"/>
      <c r="RWR271" s="726"/>
      <c r="RWS271" s="726"/>
      <c r="RWT271" s="726"/>
      <c r="RWU271" s="726"/>
      <c r="RWV271" s="726"/>
      <c r="RWW271" s="726"/>
      <c r="RWX271" s="726"/>
      <c r="RWY271" s="726"/>
      <c r="RWZ271" s="726"/>
      <c r="RXA271" s="726"/>
      <c r="RXB271" s="726"/>
      <c r="RXC271" s="726"/>
      <c r="RXD271" s="726"/>
      <c r="RXE271" s="726"/>
      <c r="RXF271" s="726"/>
      <c r="RXG271" s="726"/>
      <c r="RXH271" s="726"/>
      <c r="RXI271" s="726"/>
      <c r="RXJ271" s="726"/>
      <c r="RXK271" s="726"/>
      <c r="RXL271" s="726"/>
      <c r="RXM271" s="726"/>
      <c r="RXN271" s="726"/>
      <c r="RXO271" s="726"/>
      <c r="RXP271" s="726"/>
      <c r="RXQ271" s="726"/>
      <c r="RXR271" s="726"/>
      <c r="RXS271" s="726"/>
      <c r="RXT271" s="726"/>
      <c r="RXU271" s="726"/>
      <c r="RXV271" s="726"/>
      <c r="RXW271" s="726"/>
      <c r="RXX271" s="726"/>
      <c r="RXY271" s="726"/>
      <c r="RXZ271" s="726"/>
      <c r="RYA271" s="726"/>
      <c r="RYB271" s="726"/>
      <c r="RYC271" s="726"/>
      <c r="RYD271" s="726"/>
      <c r="RYE271" s="726"/>
      <c r="RYF271" s="726"/>
      <c r="RYG271" s="726"/>
      <c r="RYH271" s="726"/>
      <c r="RYI271" s="726"/>
      <c r="RYJ271" s="726"/>
      <c r="RYK271" s="726"/>
      <c r="RYL271" s="726"/>
      <c r="RYM271" s="726"/>
      <c r="RYN271" s="726"/>
      <c r="RYO271" s="726"/>
      <c r="RYP271" s="726"/>
      <c r="RYQ271" s="726"/>
      <c r="RYR271" s="726"/>
      <c r="RYS271" s="726"/>
      <c r="RYT271" s="726"/>
      <c r="RYU271" s="726"/>
      <c r="RYV271" s="726"/>
      <c r="RYW271" s="726"/>
      <c r="RYX271" s="726"/>
      <c r="RYY271" s="726"/>
      <c r="RYZ271" s="726"/>
      <c r="RZA271" s="726"/>
      <c r="RZB271" s="726"/>
      <c r="RZC271" s="726"/>
      <c r="RZD271" s="726"/>
      <c r="RZE271" s="726"/>
      <c r="RZF271" s="726"/>
      <c r="RZG271" s="726"/>
      <c r="RZH271" s="726"/>
      <c r="RZI271" s="726"/>
      <c r="RZJ271" s="726"/>
      <c r="RZK271" s="726"/>
      <c r="RZL271" s="726"/>
      <c r="RZM271" s="726"/>
      <c r="RZN271" s="726"/>
      <c r="RZO271" s="726"/>
      <c r="RZP271" s="726"/>
      <c r="RZQ271" s="726"/>
      <c r="RZR271" s="726"/>
      <c r="RZS271" s="726"/>
      <c r="RZT271" s="726"/>
      <c r="RZU271" s="726"/>
      <c r="RZV271" s="726"/>
      <c r="RZW271" s="726"/>
      <c r="RZX271" s="726"/>
      <c r="RZY271" s="726"/>
      <c r="RZZ271" s="726"/>
      <c r="SAA271" s="726"/>
      <c r="SAB271" s="726"/>
      <c r="SAC271" s="726"/>
      <c r="SAD271" s="726"/>
      <c r="SAE271" s="726"/>
      <c r="SAF271" s="726"/>
      <c r="SAG271" s="726"/>
      <c r="SAH271" s="726"/>
      <c r="SAI271" s="726"/>
      <c r="SAJ271" s="726"/>
      <c r="SAK271" s="726"/>
      <c r="SAL271" s="726"/>
      <c r="SAM271" s="726"/>
      <c r="SAN271" s="726"/>
      <c r="SAO271" s="726"/>
      <c r="SAP271" s="726"/>
      <c r="SAQ271" s="726"/>
      <c r="SAR271" s="726"/>
      <c r="SAS271" s="726"/>
      <c r="SAT271" s="726"/>
      <c r="SAU271" s="726"/>
      <c r="SAV271" s="726"/>
      <c r="SAW271" s="726"/>
      <c r="SAX271" s="726"/>
      <c r="SAY271" s="726"/>
      <c r="SAZ271" s="726"/>
      <c r="SBA271" s="726"/>
      <c r="SBB271" s="726"/>
      <c r="SBC271" s="726"/>
      <c r="SBD271" s="726"/>
      <c r="SBE271" s="726"/>
      <c r="SBF271" s="726"/>
      <c r="SBG271" s="726"/>
      <c r="SBH271" s="726"/>
      <c r="SBI271" s="726"/>
      <c r="SBJ271" s="726"/>
      <c r="SBK271" s="726"/>
      <c r="SBL271" s="726"/>
      <c r="SBM271" s="726"/>
      <c r="SBN271" s="726"/>
      <c r="SBO271" s="726"/>
      <c r="SBP271" s="726"/>
      <c r="SBQ271" s="726"/>
      <c r="SBR271" s="726"/>
      <c r="SBS271" s="726"/>
      <c r="SBT271" s="726"/>
      <c r="SBU271" s="726"/>
      <c r="SBV271" s="726"/>
      <c r="SBW271" s="726"/>
      <c r="SBX271" s="726"/>
      <c r="SBY271" s="726"/>
      <c r="SBZ271" s="726"/>
      <c r="SCA271" s="726"/>
      <c r="SCB271" s="726"/>
      <c r="SCC271" s="726"/>
      <c r="SCD271" s="726"/>
      <c r="SCE271" s="726"/>
      <c r="SCF271" s="726"/>
      <c r="SCG271" s="726"/>
      <c r="SCH271" s="726"/>
      <c r="SCI271" s="726"/>
      <c r="SCJ271" s="726"/>
      <c r="SCK271" s="726"/>
      <c r="SCL271" s="726"/>
      <c r="SCM271" s="726"/>
      <c r="SCN271" s="726"/>
      <c r="SCO271" s="726"/>
      <c r="SCP271" s="726"/>
      <c r="SCQ271" s="726"/>
      <c r="SCR271" s="726"/>
      <c r="SCS271" s="726"/>
      <c r="SCT271" s="726"/>
      <c r="SCU271" s="726"/>
      <c r="SCV271" s="726"/>
      <c r="SCW271" s="726"/>
      <c r="SCX271" s="726"/>
      <c r="SCY271" s="726"/>
      <c r="SCZ271" s="726"/>
      <c r="SDA271" s="726"/>
      <c r="SDB271" s="726"/>
      <c r="SDC271" s="726"/>
      <c r="SDD271" s="726"/>
      <c r="SDE271" s="726"/>
      <c r="SDF271" s="726"/>
      <c r="SDG271" s="726"/>
      <c r="SDH271" s="726"/>
      <c r="SDI271" s="726"/>
      <c r="SDJ271" s="726"/>
      <c r="SDK271" s="726"/>
      <c r="SDL271" s="726"/>
      <c r="SDM271" s="726"/>
      <c r="SDN271" s="726"/>
      <c r="SDO271" s="726"/>
      <c r="SDP271" s="726"/>
      <c r="SDQ271" s="726"/>
      <c r="SDR271" s="726"/>
      <c r="SDS271" s="726"/>
      <c r="SDT271" s="726"/>
      <c r="SDU271" s="726"/>
      <c r="SDV271" s="726"/>
      <c r="SDW271" s="726"/>
      <c r="SDX271" s="726"/>
      <c r="SDY271" s="726"/>
      <c r="SDZ271" s="726"/>
      <c r="SEA271" s="726"/>
      <c r="SEB271" s="726"/>
      <c r="SEC271" s="726"/>
      <c r="SED271" s="726"/>
      <c r="SEE271" s="726"/>
      <c r="SEF271" s="726"/>
      <c r="SEG271" s="726"/>
      <c r="SEH271" s="726"/>
      <c r="SEI271" s="726"/>
      <c r="SEJ271" s="726"/>
      <c r="SEK271" s="726"/>
      <c r="SEL271" s="726"/>
      <c r="SEM271" s="726"/>
      <c r="SEN271" s="726"/>
      <c r="SEO271" s="726"/>
      <c r="SEP271" s="726"/>
      <c r="SEQ271" s="726"/>
      <c r="SER271" s="726"/>
      <c r="SES271" s="726"/>
      <c r="SET271" s="726"/>
      <c r="SEU271" s="726"/>
      <c r="SEV271" s="726"/>
      <c r="SEW271" s="726"/>
      <c r="SEX271" s="726"/>
      <c r="SEY271" s="726"/>
      <c r="SEZ271" s="726"/>
      <c r="SFA271" s="726"/>
      <c r="SFB271" s="726"/>
      <c r="SFC271" s="726"/>
      <c r="SFD271" s="726"/>
      <c r="SFE271" s="726"/>
      <c r="SFF271" s="726"/>
      <c r="SFG271" s="726"/>
      <c r="SFH271" s="726"/>
      <c r="SFI271" s="726"/>
      <c r="SFJ271" s="726"/>
      <c r="SFK271" s="726"/>
      <c r="SFL271" s="726"/>
      <c r="SFM271" s="726"/>
      <c r="SFN271" s="726"/>
      <c r="SFO271" s="726"/>
      <c r="SFP271" s="726"/>
      <c r="SFQ271" s="726"/>
      <c r="SFR271" s="726"/>
      <c r="SFS271" s="726"/>
      <c r="SFT271" s="726"/>
      <c r="SFU271" s="726"/>
      <c r="SFV271" s="726"/>
      <c r="SFW271" s="726"/>
      <c r="SFX271" s="726"/>
      <c r="SFY271" s="726"/>
      <c r="SFZ271" s="726"/>
      <c r="SGA271" s="726"/>
      <c r="SGB271" s="726"/>
      <c r="SGC271" s="726"/>
      <c r="SGD271" s="726"/>
      <c r="SGE271" s="726"/>
      <c r="SGF271" s="726"/>
      <c r="SGG271" s="726"/>
      <c r="SGH271" s="726"/>
      <c r="SGI271" s="726"/>
      <c r="SGJ271" s="726"/>
      <c r="SGK271" s="726"/>
      <c r="SGL271" s="726"/>
      <c r="SGM271" s="726"/>
      <c r="SGN271" s="726"/>
      <c r="SGO271" s="726"/>
      <c r="SGP271" s="726"/>
      <c r="SGQ271" s="726"/>
      <c r="SGR271" s="726"/>
      <c r="SGS271" s="726"/>
      <c r="SGT271" s="726"/>
      <c r="SGU271" s="726"/>
      <c r="SGV271" s="726"/>
      <c r="SGW271" s="726"/>
      <c r="SGX271" s="726"/>
      <c r="SGY271" s="726"/>
      <c r="SGZ271" s="726"/>
      <c r="SHA271" s="726"/>
      <c r="SHB271" s="726"/>
      <c r="SHC271" s="726"/>
      <c r="SHD271" s="726"/>
      <c r="SHE271" s="726"/>
      <c r="SHF271" s="726"/>
      <c r="SHG271" s="726"/>
      <c r="SHH271" s="726"/>
      <c r="SHI271" s="726"/>
      <c r="SHJ271" s="726"/>
      <c r="SHK271" s="726"/>
      <c r="SHL271" s="726"/>
      <c r="SHM271" s="726"/>
      <c r="SHN271" s="726"/>
      <c r="SHO271" s="726"/>
      <c r="SHP271" s="726"/>
      <c r="SHQ271" s="726"/>
      <c r="SHR271" s="726"/>
      <c r="SHS271" s="726"/>
      <c r="SHT271" s="726"/>
      <c r="SHU271" s="726"/>
      <c r="SHV271" s="726"/>
      <c r="SHW271" s="726"/>
      <c r="SHX271" s="726"/>
      <c r="SHY271" s="726"/>
      <c r="SHZ271" s="726"/>
      <c r="SIA271" s="726"/>
      <c r="SIB271" s="726"/>
      <c r="SIC271" s="726"/>
      <c r="SID271" s="726"/>
      <c r="SIE271" s="726"/>
      <c r="SIF271" s="726"/>
      <c r="SIG271" s="726"/>
      <c r="SIH271" s="726"/>
      <c r="SII271" s="726"/>
      <c r="SIJ271" s="726"/>
      <c r="SIK271" s="726"/>
      <c r="SIL271" s="726"/>
      <c r="SIM271" s="726"/>
      <c r="SIN271" s="726"/>
      <c r="SIO271" s="726"/>
      <c r="SIP271" s="726"/>
      <c r="SIQ271" s="726"/>
      <c r="SIR271" s="726"/>
      <c r="SIS271" s="726"/>
      <c r="SIT271" s="726"/>
      <c r="SIU271" s="726"/>
      <c r="SIV271" s="726"/>
      <c r="SIW271" s="726"/>
      <c r="SIX271" s="726"/>
      <c r="SIY271" s="726"/>
      <c r="SIZ271" s="726"/>
      <c r="SJA271" s="726"/>
      <c r="SJB271" s="726"/>
      <c r="SJC271" s="726"/>
      <c r="SJD271" s="726"/>
      <c r="SJE271" s="726"/>
      <c r="SJF271" s="726"/>
      <c r="SJG271" s="726"/>
      <c r="SJH271" s="726"/>
      <c r="SJI271" s="726"/>
      <c r="SJJ271" s="726"/>
      <c r="SJK271" s="726"/>
      <c r="SJL271" s="726"/>
      <c r="SJM271" s="726"/>
      <c r="SJN271" s="726"/>
      <c r="SJO271" s="726"/>
      <c r="SJP271" s="726"/>
      <c r="SJQ271" s="726"/>
      <c r="SJR271" s="726"/>
      <c r="SJS271" s="726"/>
      <c r="SJT271" s="726"/>
      <c r="SJU271" s="726"/>
      <c r="SJV271" s="726"/>
      <c r="SJW271" s="726"/>
      <c r="SJX271" s="726"/>
      <c r="SJY271" s="726"/>
      <c r="SJZ271" s="726"/>
      <c r="SKA271" s="726"/>
      <c r="SKB271" s="726"/>
      <c r="SKC271" s="726"/>
      <c r="SKD271" s="726"/>
      <c r="SKE271" s="726"/>
      <c r="SKF271" s="726"/>
      <c r="SKG271" s="726"/>
      <c r="SKH271" s="726"/>
      <c r="SKI271" s="726"/>
      <c r="SKJ271" s="726"/>
      <c r="SKK271" s="726"/>
      <c r="SKL271" s="726"/>
      <c r="SKM271" s="726"/>
      <c r="SKN271" s="726"/>
      <c r="SKO271" s="726"/>
      <c r="SKP271" s="726"/>
      <c r="SKQ271" s="726"/>
      <c r="SKR271" s="726"/>
      <c r="SKS271" s="726"/>
      <c r="SKT271" s="726"/>
      <c r="SKU271" s="726"/>
      <c r="SKV271" s="726"/>
      <c r="SKW271" s="726"/>
      <c r="SKX271" s="726"/>
      <c r="SKY271" s="726"/>
      <c r="SKZ271" s="726"/>
      <c r="SLA271" s="726"/>
      <c r="SLB271" s="726"/>
      <c r="SLC271" s="726"/>
      <c r="SLD271" s="726"/>
      <c r="SLE271" s="726"/>
      <c r="SLF271" s="726"/>
      <c r="SLG271" s="726"/>
      <c r="SLH271" s="726"/>
      <c r="SLI271" s="726"/>
      <c r="SLJ271" s="726"/>
      <c r="SLK271" s="726"/>
      <c r="SLL271" s="726"/>
      <c r="SLM271" s="726"/>
      <c r="SLN271" s="726"/>
      <c r="SLO271" s="726"/>
      <c r="SLP271" s="726"/>
      <c r="SLQ271" s="726"/>
      <c r="SLR271" s="726"/>
      <c r="SLS271" s="726"/>
      <c r="SLT271" s="726"/>
      <c r="SLU271" s="726"/>
      <c r="SLV271" s="726"/>
      <c r="SLW271" s="726"/>
      <c r="SLX271" s="726"/>
      <c r="SLY271" s="726"/>
      <c r="SLZ271" s="726"/>
      <c r="SMA271" s="726"/>
      <c r="SMB271" s="726"/>
      <c r="SMC271" s="726"/>
      <c r="SMD271" s="726"/>
      <c r="SME271" s="726"/>
      <c r="SMF271" s="726"/>
      <c r="SMG271" s="726"/>
      <c r="SMH271" s="726"/>
      <c r="SMI271" s="726"/>
      <c r="SMJ271" s="726"/>
      <c r="SMK271" s="726"/>
      <c r="SML271" s="726"/>
      <c r="SMM271" s="726"/>
      <c r="SMN271" s="726"/>
      <c r="SMO271" s="726"/>
      <c r="SMP271" s="726"/>
      <c r="SMQ271" s="726"/>
      <c r="SMR271" s="726"/>
      <c r="SMS271" s="726"/>
      <c r="SMT271" s="726"/>
      <c r="SMU271" s="726"/>
      <c r="SMV271" s="726"/>
      <c r="SMW271" s="726"/>
      <c r="SMX271" s="726"/>
      <c r="SMY271" s="726"/>
      <c r="SMZ271" s="726"/>
      <c r="SNA271" s="726"/>
      <c r="SNB271" s="726"/>
      <c r="SNC271" s="726"/>
      <c r="SND271" s="726"/>
      <c r="SNE271" s="726"/>
      <c r="SNF271" s="726"/>
      <c r="SNG271" s="726"/>
      <c r="SNH271" s="726"/>
      <c r="SNI271" s="726"/>
      <c r="SNJ271" s="726"/>
      <c r="SNK271" s="726"/>
      <c r="SNL271" s="726"/>
      <c r="SNM271" s="726"/>
      <c r="SNN271" s="726"/>
      <c r="SNO271" s="726"/>
      <c r="SNP271" s="726"/>
      <c r="SNQ271" s="726"/>
      <c r="SNR271" s="726"/>
      <c r="SNS271" s="726"/>
      <c r="SNT271" s="726"/>
      <c r="SNU271" s="726"/>
      <c r="SNV271" s="726"/>
      <c r="SNW271" s="726"/>
      <c r="SNX271" s="726"/>
      <c r="SNY271" s="726"/>
      <c r="SNZ271" s="726"/>
      <c r="SOA271" s="726"/>
      <c r="SOB271" s="726"/>
      <c r="SOC271" s="726"/>
      <c r="SOD271" s="726"/>
      <c r="SOE271" s="726"/>
      <c r="SOF271" s="726"/>
      <c r="SOG271" s="726"/>
      <c r="SOH271" s="726"/>
      <c r="SOI271" s="726"/>
      <c r="SOJ271" s="726"/>
      <c r="SOK271" s="726"/>
      <c r="SOL271" s="726"/>
      <c r="SOM271" s="726"/>
      <c r="SON271" s="726"/>
      <c r="SOO271" s="726"/>
      <c r="SOP271" s="726"/>
      <c r="SOQ271" s="726"/>
      <c r="SOR271" s="726"/>
      <c r="SOS271" s="726"/>
      <c r="SOT271" s="726"/>
      <c r="SOU271" s="726"/>
      <c r="SOV271" s="726"/>
      <c r="SOW271" s="726"/>
      <c r="SOX271" s="726"/>
      <c r="SOY271" s="726"/>
      <c r="SOZ271" s="726"/>
      <c r="SPA271" s="726"/>
      <c r="SPB271" s="726"/>
      <c r="SPC271" s="726"/>
      <c r="SPD271" s="726"/>
      <c r="SPE271" s="726"/>
      <c r="SPF271" s="726"/>
      <c r="SPG271" s="726"/>
      <c r="SPH271" s="726"/>
      <c r="SPI271" s="726"/>
      <c r="SPJ271" s="726"/>
      <c r="SPK271" s="726"/>
      <c r="SPL271" s="726"/>
      <c r="SPM271" s="726"/>
      <c r="SPN271" s="726"/>
      <c r="SPO271" s="726"/>
      <c r="SPP271" s="726"/>
      <c r="SPQ271" s="726"/>
      <c r="SPR271" s="726"/>
      <c r="SPS271" s="726"/>
      <c r="SPT271" s="726"/>
      <c r="SPU271" s="726"/>
      <c r="SPV271" s="726"/>
      <c r="SPW271" s="726"/>
      <c r="SPX271" s="726"/>
      <c r="SPY271" s="726"/>
      <c r="SPZ271" s="726"/>
      <c r="SQA271" s="726"/>
      <c r="SQB271" s="726"/>
      <c r="SQC271" s="726"/>
      <c r="SQD271" s="726"/>
      <c r="SQE271" s="726"/>
      <c r="SQF271" s="726"/>
      <c r="SQG271" s="726"/>
      <c r="SQH271" s="726"/>
      <c r="SQI271" s="726"/>
      <c r="SQJ271" s="726"/>
      <c r="SQK271" s="726"/>
      <c r="SQL271" s="726"/>
      <c r="SQM271" s="726"/>
      <c r="SQN271" s="726"/>
      <c r="SQO271" s="726"/>
      <c r="SQP271" s="726"/>
      <c r="SQQ271" s="726"/>
      <c r="SQR271" s="726"/>
      <c r="SQS271" s="726"/>
      <c r="SQT271" s="726"/>
      <c r="SQU271" s="726"/>
      <c r="SQV271" s="726"/>
      <c r="SQW271" s="726"/>
      <c r="SQX271" s="726"/>
      <c r="SQY271" s="726"/>
      <c r="SQZ271" s="726"/>
      <c r="SRA271" s="726"/>
      <c r="SRB271" s="726"/>
      <c r="SRC271" s="726"/>
      <c r="SRD271" s="726"/>
      <c r="SRE271" s="726"/>
      <c r="SRF271" s="726"/>
      <c r="SRG271" s="726"/>
      <c r="SRH271" s="726"/>
      <c r="SRI271" s="726"/>
      <c r="SRJ271" s="726"/>
      <c r="SRK271" s="726"/>
      <c r="SRL271" s="726"/>
      <c r="SRM271" s="726"/>
      <c r="SRN271" s="726"/>
      <c r="SRO271" s="726"/>
      <c r="SRP271" s="726"/>
      <c r="SRQ271" s="726"/>
      <c r="SRR271" s="726"/>
      <c r="SRS271" s="726"/>
      <c r="SRT271" s="726"/>
      <c r="SRU271" s="726"/>
      <c r="SRV271" s="726"/>
      <c r="SRW271" s="726"/>
      <c r="SRX271" s="726"/>
      <c r="SRY271" s="726"/>
      <c r="SRZ271" s="726"/>
      <c r="SSA271" s="726"/>
      <c r="SSB271" s="726"/>
      <c r="SSC271" s="726"/>
      <c r="SSD271" s="726"/>
      <c r="SSE271" s="726"/>
      <c r="SSF271" s="726"/>
      <c r="SSG271" s="726"/>
      <c r="SSH271" s="726"/>
      <c r="SSI271" s="726"/>
      <c r="SSJ271" s="726"/>
      <c r="SSK271" s="726"/>
      <c r="SSL271" s="726"/>
      <c r="SSM271" s="726"/>
      <c r="SSN271" s="726"/>
      <c r="SSO271" s="726"/>
      <c r="SSP271" s="726"/>
      <c r="SSQ271" s="726"/>
      <c r="SSR271" s="726"/>
      <c r="SSS271" s="726"/>
      <c r="SST271" s="726"/>
      <c r="SSU271" s="726"/>
      <c r="SSV271" s="726"/>
      <c r="SSW271" s="726"/>
      <c r="SSX271" s="726"/>
      <c r="SSY271" s="726"/>
      <c r="SSZ271" s="726"/>
      <c r="STA271" s="726"/>
      <c r="STB271" s="726"/>
      <c r="STC271" s="726"/>
      <c r="STD271" s="726"/>
      <c r="STE271" s="726"/>
      <c r="STF271" s="726"/>
      <c r="STG271" s="726"/>
      <c r="STH271" s="726"/>
      <c r="STI271" s="726"/>
      <c r="STJ271" s="726"/>
      <c r="STK271" s="726"/>
      <c r="STL271" s="726"/>
      <c r="STM271" s="726"/>
      <c r="STN271" s="726"/>
      <c r="STO271" s="726"/>
      <c r="STP271" s="726"/>
      <c r="STQ271" s="726"/>
      <c r="STR271" s="726"/>
      <c r="STS271" s="726"/>
      <c r="STT271" s="726"/>
      <c r="STU271" s="726"/>
      <c r="STV271" s="726"/>
      <c r="STW271" s="726"/>
      <c r="STX271" s="726"/>
      <c r="STY271" s="726"/>
      <c r="STZ271" s="726"/>
      <c r="SUA271" s="726"/>
      <c r="SUB271" s="726"/>
      <c r="SUC271" s="726"/>
      <c r="SUD271" s="726"/>
      <c r="SUE271" s="726"/>
      <c r="SUF271" s="726"/>
      <c r="SUG271" s="726"/>
      <c r="SUH271" s="726"/>
      <c r="SUI271" s="726"/>
      <c r="SUJ271" s="726"/>
      <c r="SUK271" s="726"/>
      <c r="SUL271" s="726"/>
      <c r="SUM271" s="726"/>
      <c r="SUN271" s="726"/>
      <c r="SUO271" s="726"/>
      <c r="SUP271" s="726"/>
      <c r="SUQ271" s="726"/>
      <c r="SUR271" s="726"/>
      <c r="SUS271" s="726"/>
      <c r="SUT271" s="726"/>
      <c r="SUU271" s="726"/>
      <c r="SUV271" s="726"/>
      <c r="SUW271" s="726"/>
      <c r="SUX271" s="726"/>
      <c r="SUY271" s="726"/>
      <c r="SUZ271" s="726"/>
      <c r="SVA271" s="726"/>
      <c r="SVB271" s="726"/>
      <c r="SVC271" s="726"/>
      <c r="SVD271" s="726"/>
      <c r="SVE271" s="726"/>
      <c r="SVF271" s="726"/>
      <c r="SVG271" s="726"/>
      <c r="SVH271" s="726"/>
      <c r="SVI271" s="726"/>
      <c r="SVJ271" s="726"/>
      <c r="SVK271" s="726"/>
      <c r="SVL271" s="726"/>
      <c r="SVM271" s="726"/>
      <c r="SVN271" s="726"/>
      <c r="SVO271" s="726"/>
      <c r="SVP271" s="726"/>
      <c r="SVQ271" s="726"/>
      <c r="SVR271" s="726"/>
      <c r="SVS271" s="726"/>
      <c r="SVT271" s="726"/>
      <c r="SVU271" s="726"/>
      <c r="SVV271" s="726"/>
      <c r="SVW271" s="726"/>
      <c r="SVX271" s="726"/>
      <c r="SVY271" s="726"/>
      <c r="SVZ271" s="726"/>
      <c r="SWA271" s="726"/>
      <c r="SWB271" s="726"/>
      <c r="SWC271" s="726"/>
      <c r="SWD271" s="726"/>
      <c r="SWE271" s="726"/>
      <c r="SWF271" s="726"/>
      <c r="SWG271" s="726"/>
      <c r="SWH271" s="726"/>
      <c r="SWI271" s="726"/>
      <c r="SWJ271" s="726"/>
      <c r="SWK271" s="726"/>
      <c r="SWL271" s="726"/>
      <c r="SWM271" s="726"/>
      <c r="SWN271" s="726"/>
      <c r="SWO271" s="726"/>
      <c r="SWP271" s="726"/>
      <c r="SWQ271" s="726"/>
      <c r="SWR271" s="726"/>
      <c r="SWS271" s="726"/>
      <c r="SWT271" s="726"/>
      <c r="SWU271" s="726"/>
      <c r="SWV271" s="726"/>
      <c r="SWW271" s="726"/>
      <c r="SWX271" s="726"/>
      <c r="SWY271" s="726"/>
      <c r="SWZ271" s="726"/>
      <c r="SXA271" s="726"/>
      <c r="SXB271" s="726"/>
      <c r="SXC271" s="726"/>
      <c r="SXD271" s="726"/>
      <c r="SXE271" s="726"/>
      <c r="SXF271" s="726"/>
      <c r="SXG271" s="726"/>
      <c r="SXH271" s="726"/>
      <c r="SXI271" s="726"/>
      <c r="SXJ271" s="726"/>
      <c r="SXK271" s="726"/>
      <c r="SXL271" s="726"/>
      <c r="SXM271" s="726"/>
      <c r="SXN271" s="726"/>
      <c r="SXO271" s="726"/>
      <c r="SXP271" s="726"/>
      <c r="SXQ271" s="726"/>
      <c r="SXR271" s="726"/>
      <c r="SXS271" s="726"/>
      <c r="SXT271" s="726"/>
      <c r="SXU271" s="726"/>
      <c r="SXV271" s="726"/>
      <c r="SXW271" s="726"/>
      <c r="SXX271" s="726"/>
      <c r="SXY271" s="726"/>
      <c r="SXZ271" s="726"/>
      <c r="SYA271" s="726"/>
      <c r="SYB271" s="726"/>
      <c r="SYC271" s="726"/>
      <c r="SYD271" s="726"/>
      <c r="SYE271" s="726"/>
      <c r="SYF271" s="726"/>
      <c r="SYG271" s="726"/>
      <c r="SYH271" s="726"/>
      <c r="SYI271" s="726"/>
      <c r="SYJ271" s="726"/>
      <c r="SYK271" s="726"/>
      <c r="SYL271" s="726"/>
      <c r="SYM271" s="726"/>
      <c r="SYN271" s="726"/>
      <c r="SYO271" s="726"/>
      <c r="SYP271" s="726"/>
      <c r="SYQ271" s="726"/>
      <c r="SYR271" s="726"/>
      <c r="SYS271" s="726"/>
      <c r="SYT271" s="726"/>
      <c r="SYU271" s="726"/>
      <c r="SYV271" s="726"/>
      <c r="SYW271" s="726"/>
      <c r="SYX271" s="726"/>
      <c r="SYY271" s="726"/>
      <c r="SYZ271" s="726"/>
      <c r="SZA271" s="726"/>
      <c r="SZB271" s="726"/>
      <c r="SZC271" s="726"/>
      <c r="SZD271" s="726"/>
      <c r="SZE271" s="726"/>
      <c r="SZF271" s="726"/>
      <c r="SZG271" s="726"/>
      <c r="SZH271" s="726"/>
      <c r="SZI271" s="726"/>
      <c r="SZJ271" s="726"/>
      <c r="SZK271" s="726"/>
      <c r="SZL271" s="726"/>
      <c r="SZM271" s="726"/>
      <c r="SZN271" s="726"/>
      <c r="SZO271" s="726"/>
      <c r="SZP271" s="726"/>
      <c r="SZQ271" s="726"/>
      <c r="SZR271" s="726"/>
      <c r="SZS271" s="726"/>
      <c r="SZT271" s="726"/>
      <c r="SZU271" s="726"/>
      <c r="SZV271" s="726"/>
      <c r="SZW271" s="726"/>
      <c r="SZX271" s="726"/>
      <c r="SZY271" s="726"/>
      <c r="SZZ271" s="726"/>
      <c r="TAA271" s="726"/>
      <c r="TAB271" s="726"/>
      <c r="TAC271" s="726"/>
      <c r="TAD271" s="726"/>
      <c r="TAE271" s="726"/>
      <c r="TAF271" s="726"/>
      <c r="TAG271" s="726"/>
      <c r="TAH271" s="726"/>
      <c r="TAI271" s="726"/>
      <c r="TAJ271" s="726"/>
      <c r="TAK271" s="726"/>
      <c r="TAL271" s="726"/>
      <c r="TAM271" s="726"/>
      <c r="TAN271" s="726"/>
      <c r="TAO271" s="726"/>
      <c r="TAP271" s="726"/>
      <c r="TAQ271" s="726"/>
      <c r="TAR271" s="726"/>
      <c r="TAS271" s="726"/>
      <c r="TAT271" s="726"/>
      <c r="TAU271" s="726"/>
      <c r="TAV271" s="726"/>
      <c r="TAW271" s="726"/>
      <c r="TAX271" s="726"/>
      <c r="TAY271" s="726"/>
      <c r="TAZ271" s="726"/>
      <c r="TBA271" s="726"/>
      <c r="TBB271" s="726"/>
      <c r="TBC271" s="726"/>
      <c r="TBD271" s="726"/>
      <c r="TBE271" s="726"/>
      <c r="TBF271" s="726"/>
      <c r="TBG271" s="726"/>
      <c r="TBH271" s="726"/>
      <c r="TBI271" s="726"/>
      <c r="TBJ271" s="726"/>
      <c r="TBK271" s="726"/>
      <c r="TBL271" s="726"/>
      <c r="TBM271" s="726"/>
      <c r="TBN271" s="726"/>
      <c r="TBO271" s="726"/>
      <c r="TBP271" s="726"/>
      <c r="TBQ271" s="726"/>
      <c r="TBR271" s="726"/>
      <c r="TBS271" s="726"/>
      <c r="TBT271" s="726"/>
      <c r="TBU271" s="726"/>
      <c r="TBV271" s="726"/>
      <c r="TBW271" s="726"/>
      <c r="TBX271" s="726"/>
      <c r="TBY271" s="726"/>
      <c r="TBZ271" s="726"/>
      <c r="TCA271" s="726"/>
      <c r="TCB271" s="726"/>
      <c r="TCC271" s="726"/>
      <c r="TCD271" s="726"/>
      <c r="TCE271" s="726"/>
      <c r="TCF271" s="726"/>
      <c r="TCG271" s="726"/>
      <c r="TCH271" s="726"/>
      <c r="TCI271" s="726"/>
      <c r="TCJ271" s="726"/>
      <c r="TCK271" s="726"/>
      <c r="TCL271" s="726"/>
      <c r="TCM271" s="726"/>
      <c r="TCN271" s="726"/>
      <c r="TCO271" s="726"/>
      <c r="TCP271" s="726"/>
      <c r="TCQ271" s="726"/>
      <c r="TCR271" s="726"/>
      <c r="TCS271" s="726"/>
      <c r="TCT271" s="726"/>
      <c r="TCU271" s="726"/>
      <c r="TCV271" s="726"/>
      <c r="TCW271" s="726"/>
      <c r="TCX271" s="726"/>
      <c r="TCY271" s="726"/>
      <c r="TCZ271" s="726"/>
      <c r="TDA271" s="726"/>
      <c r="TDB271" s="726"/>
      <c r="TDC271" s="726"/>
      <c r="TDD271" s="726"/>
      <c r="TDE271" s="726"/>
      <c r="TDF271" s="726"/>
      <c r="TDG271" s="726"/>
      <c r="TDH271" s="726"/>
      <c r="TDI271" s="726"/>
      <c r="TDJ271" s="726"/>
      <c r="TDK271" s="726"/>
      <c r="TDL271" s="726"/>
      <c r="TDM271" s="726"/>
      <c r="TDN271" s="726"/>
      <c r="TDO271" s="726"/>
      <c r="TDP271" s="726"/>
      <c r="TDQ271" s="726"/>
      <c r="TDR271" s="726"/>
      <c r="TDS271" s="726"/>
      <c r="TDT271" s="726"/>
      <c r="TDU271" s="726"/>
      <c r="TDV271" s="726"/>
      <c r="TDW271" s="726"/>
      <c r="TDX271" s="726"/>
      <c r="TDY271" s="726"/>
      <c r="TDZ271" s="726"/>
      <c r="TEA271" s="726"/>
      <c r="TEB271" s="726"/>
      <c r="TEC271" s="726"/>
      <c r="TED271" s="726"/>
      <c r="TEE271" s="726"/>
      <c r="TEF271" s="726"/>
      <c r="TEG271" s="726"/>
      <c r="TEH271" s="726"/>
      <c r="TEI271" s="726"/>
      <c r="TEJ271" s="726"/>
      <c r="TEK271" s="726"/>
      <c r="TEL271" s="726"/>
      <c r="TEM271" s="726"/>
      <c r="TEN271" s="726"/>
      <c r="TEO271" s="726"/>
      <c r="TEP271" s="726"/>
      <c r="TEQ271" s="726"/>
      <c r="TER271" s="726"/>
      <c r="TES271" s="726"/>
      <c r="TET271" s="726"/>
      <c r="TEU271" s="726"/>
      <c r="TEV271" s="726"/>
      <c r="TEW271" s="726"/>
      <c r="TEX271" s="726"/>
      <c r="TEY271" s="726"/>
      <c r="TEZ271" s="726"/>
      <c r="TFA271" s="726"/>
      <c r="TFB271" s="726"/>
      <c r="TFC271" s="726"/>
      <c r="TFD271" s="726"/>
      <c r="TFE271" s="726"/>
      <c r="TFF271" s="726"/>
      <c r="TFG271" s="726"/>
      <c r="TFH271" s="726"/>
      <c r="TFI271" s="726"/>
      <c r="TFJ271" s="726"/>
      <c r="TFK271" s="726"/>
      <c r="TFL271" s="726"/>
      <c r="TFM271" s="726"/>
      <c r="TFN271" s="726"/>
      <c r="TFO271" s="726"/>
      <c r="TFP271" s="726"/>
      <c r="TFQ271" s="726"/>
      <c r="TFR271" s="726"/>
      <c r="TFS271" s="726"/>
      <c r="TFT271" s="726"/>
      <c r="TFU271" s="726"/>
      <c r="TFV271" s="726"/>
      <c r="TFW271" s="726"/>
      <c r="TFX271" s="726"/>
      <c r="TFY271" s="726"/>
      <c r="TFZ271" s="726"/>
      <c r="TGA271" s="726"/>
      <c r="TGB271" s="726"/>
      <c r="TGC271" s="726"/>
      <c r="TGD271" s="726"/>
      <c r="TGE271" s="726"/>
      <c r="TGF271" s="726"/>
      <c r="TGG271" s="726"/>
      <c r="TGH271" s="726"/>
      <c r="TGI271" s="726"/>
      <c r="TGJ271" s="726"/>
      <c r="TGK271" s="726"/>
      <c r="TGL271" s="726"/>
      <c r="TGM271" s="726"/>
      <c r="TGN271" s="726"/>
      <c r="TGO271" s="726"/>
      <c r="TGP271" s="726"/>
      <c r="TGQ271" s="726"/>
      <c r="TGR271" s="726"/>
      <c r="TGS271" s="726"/>
      <c r="TGT271" s="726"/>
      <c r="TGU271" s="726"/>
      <c r="TGV271" s="726"/>
      <c r="TGW271" s="726"/>
      <c r="TGX271" s="726"/>
      <c r="TGY271" s="726"/>
      <c r="TGZ271" s="726"/>
      <c r="THA271" s="726"/>
      <c r="THB271" s="726"/>
      <c r="THC271" s="726"/>
      <c r="THD271" s="726"/>
      <c r="THE271" s="726"/>
      <c r="THF271" s="726"/>
      <c r="THG271" s="726"/>
      <c r="THH271" s="726"/>
      <c r="THI271" s="726"/>
      <c r="THJ271" s="726"/>
      <c r="THK271" s="726"/>
      <c r="THL271" s="726"/>
      <c r="THM271" s="726"/>
      <c r="THN271" s="726"/>
      <c r="THO271" s="726"/>
      <c r="THP271" s="726"/>
      <c r="THQ271" s="726"/>
      <c r="THR271" s="726"/>
      <c r="THS271" s="726"/>
      <c r="THT271" s="726"/>
      <c r="THU271" s="726"/>
      <c r="THV271" s="726"/>
      <c r="THW271" s="726"/>
      <c r="THX271" s="726"/>
      <c r="THY271" s="726"/>
      <c r="THZ271" s="726"/>
      <c r="TIA271" s="726"/>
      <c r="TIB271" s="726"/>
      <c r="TIC271" s="726"/>
      <c r="TID271" s="726"/>
      <c r="TIE271" s="726"/>
      <c r="TIF271" s="726"/>
      <c r="TIG271" s="726"/>
      <c r="TIH271" s="726"/>
      <c r="TII271" s="726"/>
      <c r="TIJ271" s="726"/>
      <c r="TIK271" s="726"/>
      <c r="TIL271" s="726"/>
      <c r="TIM271" s="726"/>
      <c r="TIN271" s="726"/>
      <c r="TIO271" s="726"/>
      <c r="TIP271" s="726"/>
      <c r="TIQ271" s="726"/>
      <c r="TIR271" s="726"/>
      <c r="TIS271" s="726"/>
      <c r="TIT271" s="726"/>
      <c r="TIU271" s="726"/>
      <c r="TIV271" s="726"/>
      <c r="TIW271" s="726"/>
      <c r="TIX271" s="726"/>
      <c r="TIY271" s="726"/>
      <c r="TIZ271" s="726"/>
      <c r="TJA271" s="726"/>
      <c r="TJB271" s="726"/>
      <c r="TJC271" s="726"/>
      <c r="TJD271" s="726"/>
      <c r="TJE271" s="726"/>
      <c r="TJF271" s="726"/>
      <c r="TJG271" s="726"/>
      <c r="TJH271" s="726"/>
      <c r="TJI271" s="726"/>
      <c r="TJJ271" s="726"/>
      <c r="TJK271" s="726"/>
      <c r="TJL271" s="726"/>
      <c r="TJM271" s="726"/>
      <c r="TJN271" s="726"/>
      <c r="TJO271" s="726"/>
      <c r="TJP271" s="726"/>
      <c r="TJQ271" s="726"/>
      <c r="TJR271" s="726"/>
      <c r="TJS271" s="726"/>
      <c r="TJT271" s="726"/>
      <c r="TJU271" s="726"/>
      <c r="TJV271" s="726"/>
      <c r="TJW271" s="726"/>
      <c r="TJX271" s="726"/>
      <c r="TJY271" s="726"/>
      <c r="TJZ271" s="726"/>
      <c r="TKA271" s="726"/>
      <c r="TKB271" s="726"/>
      <c r="TKC271" s="726"/>
      <c r="TKD271" s="726"/>
      <c r="TKE271" s="726"/>
      <c r="TKF271" s="726"/>
      <c r="TKG271" s="726"/>
      <c r="TKH271" s="726"/>
      <c r="TKI271" s="726"/>
      <c r="TKJ271" s="726"/>
      <c r="TKK271" s="726"/>
      <c r="TKL271" s="726"/>
      <c r="TKM271" s="726"/>
      <c r="TKN271" s="726"/>
      <c r="TKO271" s="726"/>
      <c r="TKP271" s="726"/>
      <c r="TKQ271" s="726"/>
      <c r="TKR271" s="726"/>
      <c r="TKS271" s="726"/>
      <c r="TKT271" s="726"/>
      <c r="TKU271" s="726"/>
      <c r="TKV271" s="726"/>
      <c r="TKW271" s="726"/>
      <c r="TKX271" s="726"/>
      <c r="TKY271" s="726"/>
      <c r="TKZ271" s="726"/>
      <c r="TLA271" s="726"/>
      <c r="TLB271" s="726"/>
      <c r="TLC271" s="726"/>
      <c r="TLD271" s="726"/>
      <c r="TLE271" s="726"/>
      <c r="TLF271" s="726"/>
      <c r="TLG271" s="726"/>
      <c r="TLH271" s="726"/>
      <c r="TLI271" s="726"/>
      <c r="TLJ271" s="726"/>
      <c r="TLK271" s="726"/>
      <c r="TLL271" s="726"/>
      <c r="TLM271" s="726"/>
      <c r="TLN271" s="726"/>
      <c r="TLO271" s="726"/>
      <c r="TLP271" s="726"/>
      <c r="TLQ271" s="726"/>
      <c r="TLR271" s="726"/>
      <c r="TLS271" s="726"/>
      <c r="TLT271" s="726"/>
      <c r="TLU271" s="726"/>
      <c r="TLV271" s="726"/>
      <c r="TLW271" s="726"/>
      <c r="TLX271" s="726"/>
      <c r="TLY271" s="726"/>
      <c r="TLZ271" s="726"/>
      <c r="TMA271" s="726"/>
      <c r="TMB271" s="726"/>
      <c r="TMC271" s="726"/>
      <c r="TMD271" s="726"/>
      <c r="TME271" s="726"/>
      <c r="TMF271" s="726"/>
      <c r="TMG271" s="726"/>
      <c r="TMH271" s="726"/>
      <c r="TMI271" s="726"/>
      <c r="TMJ271" s="726"/>
      <c r="TMK271" s="726"/>
      <c r="TML271" s="726"/>
      <c r="TMM271" s="726"/>
      <c r="TMN271" s="726"/>
      <c r="TMO271" s="726"/>
      <c r="TMP271" s="726"/>
      <c r="TMQ271" s="726"/>
      <c r="TMR271" s="726"/>
      <c r="TMS271" s="726"/>
      <c r="TMT271" s="726"/>
      <c r="TMU271" s="726"/>
      <c r="TMV271" s="726"/>
      <c r="TMW271" s="726"/>
      <c r="TMX271" s="726"/>
      <c r="TMY271" s="726"/>
      <c r="TMZ271" s="726"/>
      <c r="TNA271" s="726"/>
      <c r="TNB271" s="726"/>
      <c r="TNC271" s="726"/>
      <c r="TND271" s="726"/>
      <c r="TNE271" s="726"/>
      <c r="TNF271" s="726"/>
      <c r="TNG271" s="726"/>
      <c r="TNH271" s="726"/>
      <c r="TNI271" s="726"/>
      <c r="TNJ271" s="726"/>
      <c r="TNK271" s="726"/>
      <c r="TNL271" s="726"/>
      <c r="TNM271" s="726"/>
      <c r="TNN271" s="726"/>
      <c r="TNO271" s="726"/>
      <c r="TNP271" s="726"/>
      <c r="TNQ271" s="726"/>
      <c r="TNR271" s="726"/>
      <c r="TNS271" s="726"/>
      <c r="TNT271" s="726"/>
      <c r="TNU271" s="726"/>
      <c r="TNV271" s="726"/>
      <c r="TNW271" s="726"/>
      <c r="TNX271" s="726"/>
      <c r="TNY271" s="726"/>
      <c r="TNZ271" s="726"/>
      <c r="TOA271" s="726"/>
      <c r="TOB271" s="726"/>
      <c r="TOC271" s="726"/>
      <c r="TOD271" s="726"/>
      <c r="TOE271" s="726"/>
      <c r="TOF271" s="726"/>
      <c r="TOG271" s="726"/>
      <c r="TOH271" s="726"/>
      <c r="TOI271" s="726"/>
      <c r="TOJ271" s="726"/>
      <c r="TOK271" s="726"/>
      <c r="TOL271" s="726"/>
      <c r="TOM271" s="726"/>
      <c r="TON271" s="726"/>
      <c r="TOO271" s="726"/>
      <c r="TOP271" s="726"/>
      <c r="TOQ271" s="726"/>
      <c r="TOR271" s="726"/>
      <c r="TOS271" s="726"/>
      <c r="TOT271" s="726"/>
      <c r="TOU271" s="726"/>
      <c r="TOV271" s="726"/>
      <c r="TOW271" s="726"/>
      <c r="TOX271" s="726"/>
      <c r="TOY271" s="726"/>
      <c r="TOZ271" s="726"/>
      <c r="TPA271" s="726"/>
      <c r="TPB271" s="726"/>
      <c r="TPC271" s="726"/>
      <c r="TPD271" s="726"/>
      <c r="TPE271" s="726"/>
      <c r="TPF271" s="726"/>
      <c r="TPG271" s="726"/>
      <c r="TPH271" s="726"/>
      <c r="TPI271" s="726"/>
      <c r="TPJ271" s="726"/>
      <c r="TPK271" s="726"/>
      <c r="TPL271" s="726"/>
      <c r="TPM271" s="726"/>
      <c r="TPN271" s="726"/>
      <c r="TPO271" s="726"/>
      <c r="TPP271" s="726"/>
      <c r="TPQ271" s="726"/>
      <c r="TPR271" s="726"/>
      <c r="TPS271" s="726"/>
      <c r="TPT271" s="726"/>
      <c r="TPU271" s="726"/>
      <c r="TPV271" s="726"/>
      <c r="TPW271" s="726"/>
      <c r="TPX271" s="726"/>
      <c r="TPY271" s="726"/>
      <c r="TPZ271" s="726"/>
      <c r="TQA271" s="726"/>
      <c r="TQB271" s="726"/>
      <c r="TQC271" s="726"/>
      <c r="TQD271" s="726"/>
      <c r="TQE271" s="726"/>
      <c r="TQF271" s="726"/>
      <c r="TQG271" s="726"/>
      <c r="TQH271" s="726"/>
      <c r="TQI271" s="726"/>
      <c r="TQJ271" s="726"/>
      <c r="TQK271" s="726"/>
      <c r="TQL271" s="726"/>
      <c r="TQM271" s="726"/>
      <c r="TQN271" s="726"/>
      <c r="TQO271" s="726"/>
      <c r="TQP271" s="726"/>
      <c r="TQQ271" s="726"/>
      <c r="TQR271" s="726"/>
      <c r="TQS271" s="726"/>
      <c r="TQT271" s="726"/>
      <c r="TQU271" s="726"/>
      <c r="TQV271" s="726"/>
      <c r="TQW271" s="726"/>
      <c r="TQX271" s="726"/>
      <c r="TQY271" s="726"/>
      <c r="TQZ271" s="726"/>
      <c r="TRA271" s="726"/>
      <c r="TRB271" s="726"/>
      <c r="TRC271" s="726"/>
      <c r="TRD271" s="726"/>
      <c r="TRE271" s="726"/>
      <c r="TRF271" s="726"/>
      <c r="TRG271" s="726"/>
      <c r="TRH271" s="726"/>
      <c r="TRI271" s="726"/>
      <c r="TRJ271" s="726"/>
      <c r="TRK271" s="726"/>
      <c r="TRL271" s="726"/>
      <c r="TRM271" s="726"/>
      <c r="TRN271" s="726"/>
      <c r="TRO271" s="726"/>
      <c r="TRP271" s="726"/>
      <c r="TRQ271" s="726"/>
      <c r="TRR271" s="726"/>
      <c r="TRS271" s="726"/>
      <c r="TRT271" s="726"/>
      <c r="TRU271" s="726"/>
      <c r="TRV271" s="726"/>
      <c r="TRW271" s="726"/>
      <c r="TRX271" s="726"/>
      <c r="TRY271" s="726"/>
      <c r="TRZ271" s="726"/>
      <c r="TSA271" s="726"/>
      <c r="TSB271" s="726"/>
      <c r="TSC271" s="726"/>
      <c r="TSD271" s="726"/>
      <c r="TSE271" s="726"/>
      <c r="TSF271" s="726"/>
      <c r="TSG271" s="726"/>
      <c r="TSH271" s="726"/>
      <c r="TSI271" s="726"/>
      <c r="TSJ271" s="726"/>
      <c r="TSK271" s="726"/>
      <c r="TSL271" s="726"/>
      <c r="TSM271" s="726"/>
      <c r="TSN271" s="726"/>
      <c r="TSO271" s="726"/>
      <c r="TSP271" s="726"/>
      <c r="TSQ271" s="726"/>
      <c r="TSR271" s="726"/>
      <c r="TSS271" s="726"/>
      <c r="TST271" s="726"/>
      <c r="TSU271" s="726"/>
      <c r="TSV271" s="726"/>
      <c r="TSW271" s="726"/>
      <c r="TSX271" s="726"/>
      <c r="TSY271" s="726"/>
      <c r="TSZ271" s="726"/>
      <c r="TTA271" s="726"/>
      <c r="TTB271" s="726"/>
      <c r="TTC271" s="726"/>
      <c r="TTD271" s="726"/>
      <c r="TTE271" s="726"/>
      <c r="TTF271" s="726"/>
      <c r="TTG271" s="726"/>
      <c r="TTH271" s="726"/>
      <c r="TTI271" s="726"/>
      <c r="TTJ271" s="726"/>
      <c r="TTK271" s="726"/>
      <c r="TTL271" s="726"/>
      <c r="TTM271" s="726"/>
      <c r="TTN271" s="726"/>
      <c r="TTO271" s="726"/>
      <c r="TTP271" s="726"/>
      <c r="TTQ271" s="726"/>
      <c r="TTR271" s="726"/>
      <c r="TTS271" s="726"/>
      <c r="TTT271" s="726"/>
      <c r="TTU271" s="726"/>
      <c r="TTV271" s="726"/>
      <c r="TTW271" s="726"/>
      <c r="TTX271" s="726"/>
      <c r="TTY271" s="726"/>
      <c r="TTZ271" s="726"/>
      <c r="TUA271" s="726"/>
      <c r="TUB271" s="726"/>
      <c r="TUC271" s="726"/>
      <c r="TUD271" s="726"/>
      <c r="TUE271" s="726"/>
      <c r="TUF271" s="726"/>
      <c r="TUG271" s="726"/>
      <c r="TUH271" s="726"/>
      <c r="TUI271" s="726"/>
      <c r="TUJ271" s="726"/>
      <c r="TUK271" s="726"/>
      <c r="TUL271" s="726"/>
      <c r="TUM271" s="726"/>
      <c r="TUN271" s="726"/>
      <c r="TUO271" s="726"/>
      <c r="TUP271" s="726"/>
      <c r="TUQ271" s="726"/>
      <c r="TUR271" s="726"/>
      <c r="TUS271" s="726"/>
      <c r="TUT271" s="726"/>
      <c r="TUU271" s="726"/>
      <c r="TUV271" s="726"/>
      <c r="TUW271" s="726"/>
      <c r="TUX271" s="726"/>
      <c r="TUY271" s="726"/>
      <c r="TUZ271" s="726"/>
      <c r="TVA271" s="726"/>
      <c r="TVB271" s="726"/>
      <c r="TVC271" s="726"/>
      <c r="TVD271" s="726"/>
      <c r="TVE271" s="726"/>
      <c r="TVF271" s="726"/>
      <c r="TVG271" s="726"/>
      <c r="TVH271" s="726"/>
      <c r="TVI271" s="726"/>
      <c r="TVJ271" s="726"/>
      <c r="TVK271" s="726"/>
      <c r="TVL271" s="726"/>
      <c r="TVM271" s="726"/>
      <c r="TVN271" s="726"/>
      <c r="TVO271" s="726"/>
      <c r="TVP271" s="726"/>
      <c r="TVQ271" s="726"/>
      <c r="TVR271" s="726"/>
      <c r="TVS271" s="726"/>
      <c r="TVT271" s="726"/>
      <c r="TVU271" s="726"/>
      <c r="TVV271" s="726"/>
      <c r="TVW271" s="726"/>
      <c r="TVX271" s="726"/>
      <c r="TVY271" s="726"/>
      <c r="TVZ271" s="726"/>
      <c r="TWA271" s="726"/>
      <c r="TWB271" s="726"/>
      <c r="TWC271" s="726"/>
      <c r="TWD271" s="726"/>
      <c r="TWE271" s="726"/>
      <c r="TWF271" s="726"/>
      <c r="TWG271" s="726"/>
      <c r="TWH271" s="726"/>
      <c r="TWI271" s="726"/>
      <c r="TWJ271" s="726"/>
      <c r="TWK271" s="726"/>
      <c r="TWL271" s="726"/>
      <c r="TWM271" s="726"/>
      <c r="TWN271" s="726"/>
      <c r="TWO271" s="726"/>
      <c r="TWP271" s="726"/>
      <c r="TWQ271" s="726"/>
      <c r="TWR271" s="726"/>
      <c r="TWS271" s="726"/>
      <c r="TWT271" s="726"/>
      <c r="TWU271" s="726"/>
      <c r="TWV271" s="726"/>
      <c r="TWW271" s="726"/>
      <c r="TWX271" s="726"/>
      <c r="TWY271" s="726"/>
      <c r="TWZ271" s="726"/>
      <c r="TXA271" s="726"/>
      <c r="TXB271" s="726"/>
      <c r="TXC271" s="726"/>
      <c r="TXD271" s="726"/>
      <c r="TXE271" s="726"/>
      <c r="TXF271" s="726"/>
      <c r="TXG271" s="726"/>
      <c r="TXH271" s="726"/>
      <c r="TXI271" s="726"/>
      <c r="TXJ271" s="726"/>
      <c r="TXK271" s="726"/>
      <c r="TXL271" s="726"/>
      <c r="TXM271" s="726"/>
      <c r="TXN271" s="726"/>
      <c r="TXO271" s="726"/>
      <c r="TXP271" s="726"/>
      <c r="TXQ271" s="726"/>
      <c r="TXR271" s="726"/>
      <c r="TXS271" s="726"/>
      <c r="TXT271" s="726"/>
      <c r="TXU271" s="726"/>
      <c r="TXV271" s="726"/>
      <c r="TXW271" s="726"/>
      <c r="TXX271" s="726"/>
      <c r="TXY271" s="726"/>
      <c r="TXZ271" s="726"/>
      <c r="TYA271" s="726"/>
      <c r="TYB271" s="726"/>
      <c r="TYC271" s="726"/>
      <c r="TYD271" s="726"/>
      <c r="TYE271" s="726"/>
      <c r="TYF271" s="726"/>
      <c r="TYG271" s="726"/>
      <c r="TYH271" s="726"/>
      <c r="TYI271" s="726"/>
      <c r="TYJ271" s="726"/>
      <c r="TYK271" s="726"/>
      <c r="TYL271" s="726"/>
      <c r="TYM271" s="726"/>
      <c r="TYN271" s="726"/>
      <c r="TYO271" s="726"/>
      <c r="TYP271" s="726"/>
      <c r="TYQ271" s="726"/>
      <c r="TYR271" s="726"/>
      <c r="TYS271" s="726"/>
      <c r="TYT271" s="726"/>
      <c r="TYU271" s="726"/>
      <c r="TYV271" s="726"/>
      <c r="TYW271" s="726"/>
      <c r="TYX271" s="726"/>
      <c r="TYY271" s="726"/>
      <c r="TYZ271" s="726"/>
      <c r="TZA271" s="726"/>
      <c r="TZB271" s="726"/>
      <c r="TZC271" s="726"/>
      <c r="TZD271" s="726"/>
      <c r="TZE271" s="726"/>
      <c r="TZF271" s="726"/>
      <c r="TZG271" s="726"/>
      <c r="TZH271" s="726"/>
      <c r="TZI271" s="726"/>
      <c r="TZJ271" s="726"/>
      <c r="TZK271" s="726"/>
      <c r="TZL271" s="726"/>
      <c r="TZM271" s="726"/>
      <c r="TZN271" s="726"/>
      <c r="TZO271" s="726"/>
      <c r="TZP271" s="726"/>
      <c r="TZQ271" s="726"/>
      <c r="TZR271" s="726"/>
      <c r="TZS271" s="726"/>
      <c r="TZT271" s="726"/>
      <c r="TZU271" s="726"/>
      <c r="TZV271" s="726"/>
      <c r="TZW271" s="726"/>
      <c r="TZX271" s="726"/>
      <c r="TZY271" s="726"/>
      <c r="TZZ271" s="726"/>
      <c r="UAA271" s="726"/>
      <c r="UAB271" s="726"/>
      <c r="UAC271" s="726"/>
      <c r="UAD271" s="726"/>
      <c r="UAE271" s="726"/>
      <c r="UAF271" s="726"/>
      <c r="UAG271" s="726"/>
      <c r="UAH271" s="726"/>
      <c r="UAI271" s="726"/>
      <c r="UAJ271" s="726"/>
      <c r="UAK271" s="726"/>
      <c r="UAL271" s="726"/>
      <c r="UAM271" s="726"/>
      <c r="UAN271" s="726"/>
      <c r="UAO271" s="726"/>
      <c r="UAP271" s="726"/>
      <c r="UAQ271" s="726"/>
      <c r="UAR271" s="726"/>
      <c r="UAS271" s="726"/>
      <c r="UAT271" s="726"/>
      <c r="UAU271" s="726"/>
      <c r="UAV271" s="726"/>
      <c r="UAW271" s="726"/>
      <c r="UAX271" s="726"/>
      <c r="UAY271" s="726"/>
      <c r="UAZ271" s="726"/>
      <c r="UBA271" s="726"/>
      <c r="UBB271" s="726"/>
      <c r="UBC271" s="726"/>
      <c r="UBD271" s="726"/>
      <c r="UBE271" s="726"/>
      <c r="UBF271" s="726"/>
      <c r="UBG271" s="726"/>
      <c r="UBH271" s="726"/>
      <c r="UBI271" s="726"/>
      <c r="UBJ271" s="726"/>
      <c r="UBK271" s="726"/>
      <c r="UBL271" s="726"/>
      <c r="UBM271" s="726"/>
      <c r="UBN271" s="726"/>
      <c r="UBO271" s="726"/>
      <c r="UBP271" s="726"/>
      <c r="UBQ271" s="726"/>
      <c r="UBR271" s="726"/>
      <c r="UBS271" s="726"/>
      <c r="UBT271" s="726"/>
      <c r="UBU271" s="726"/>
      <c r="UBV271" s="726"/>
      <c r="UBW271" s="726"/>
      <c r="UBX271" s="726"/>
      <c r="UBY271" s="726"/>
      <c r="UBZ271" s="726"/>
      <c r="UCA271" s="726"/>
      <c r="UCB271" s="726"/>
      <c r="UCC271" s="726"/>
      <c r="UCD271" s="726"/>
      <c r="UCE271" s="726"/>
      <c r="UCF271" s="726"/>
      <c r="UCG271" s="726"/>
      <c r="UCH271" s="726"/>
      <c r="UCI271" s="726"/>
      <c r="UCJ271" s="726"/>
      <c r="UCK271" s="726"/>
      <c r="UCL271" s="726"/>
      <c r="UCM271" s="726"/>
      <c r="UCN271" s="726"/>
      <c r="UCO271" s="726"/>
      <c r="UCP271" s="726"/>
      <c r="UCQ271" s="726"/>
      <c r="UCR271" s="726"/>
      <c r="UCS271" s="726"/>
      <c r="UCT271" s="726"/>
      <c r="UCU271" s="726"/>
      <c r="UCV271" s="726"/>
      <c r="UCW271" s="726"/>
      <c r="UCX271" s="726"/>
      <c r="UCY271" s="726"/>
      <c r="UCZ271" s="726"/>
      <c r="UDA271" s="726"/>
      <c r="UDB271" s="726"/>
      <c r="UDC271" s="726"/>
      <c r="UDD271" s="726"/>
      <c r="UDE271" s="726"/>
      <c r="UDF271" s="726"/>
      <c r="UDG271" s="726"/>
      <c r="UDH271" s="726"/>
      <c r="UDI271" s="726"/>
      <c r="UDJ271" s="726"/>
      <c r="UDK271" s="726"/>
      <c r="UDL271" s="726"/>
      <c r="UDM271" s="726"/>
      <c r="UDN271" s="726"/>
      <c r="UDO271" s="726"/>
      <c r="UDP271" s="726"/>
      <c r="UDQ271" s="726"/>
      <c r="UDR271" s="726"/>
      <c r="UDS271" s="726"/>
      <c r="UDT271" s="726"/>
      <c r="UDU271" s="726"/>
      <c r="UDV271" s="726"/>
      <c r="UDW271" s="726"/>
      <c r="UDX271" s="726"/>
      <c r="UDY271" s="726"/>
      <c r="UDZ271" s="726"/>
      <c r="UEA271" s="726"/>
      <c r="UEB271" s="726"/>
      <c r="UEC271" s="726"/>
      <c r="UED271" s="726"/>
      <c r="UEE271" s="726"/>
      <c r="UEF271" s="726"/>
      <c r="UEG271" s="726"/>
      <c r="UEH271" s="726"/>
      <c r="UEI271" s="726"/>
      <c r="UEJ271" s="726"/>
      <c r="UEK271" s="726"/>
      <c r="UEL271" s="726"/>
      <c r="UEM271" s="726"/>
      <c r="UEN271" s="726"/>
      <c r="UEO271" s="726"/>
      <c r="UEP271" s="726"/>
      <c r="UEQ271" s="726"/>
      <c r="UER271" s="726"/>
      <c r="UES271" s="726"/>
      <c r="UET271" s="726"/>
      <c r="UEU271" s="726"/>
      <c r="UEV271" s="726"/>
      <c r="UEW271" s="726"/>
      <c r="UEX271" s="726"/>
      <c r="UEY271" s="726"/>
      <c r="UEZ271" s="726"/>
      <c r="UFA271" s="726"/>
      <c r="UFB271" s="726"/>
      <c r="UFC271" s="726"/>
      <c r="UFD271" s="726"/>
      <c r="UFE271" s="726"/>
      <c r="UFF271" s="726"/>
      <c r="UFG271" s="726"/>
      <c r="UFH271" s="726"/>
      <c r="UFI271" s="726"/>
      <c r="UFJ271" s="726"/>
      <c r="UFK271" s="726"/>
      <c r="UFL271" s="726"/>
      <c r="UFM271" s="726"/>
      <c r="UFN271" s="726"/>
      <c r="UFO271" s="726"/>
      <c r="UFP271" s="726"/>
      <c r="UFQ271" s="726"/>
      <c r="UFR271" s="726"/>
      <c r="UFS271" s="726"/>
      <c r="UFT271" s="726"/>
      <c r="UFU271" s="726"/>
      <c r="UFV271" s="726"/>
      <c r="UFW271" s="726"/>
      <c r="UFX271" s="726"/>
      <c r="UFY271" s="726"/>
      <c r="UFZ271" s="726"/>
      <c r="UGA271" s="726"/>
      <c r="UGB271" s="726"/>
      <c r="UGC271" s="726"/>
      <c r="UGD271" s="726"/>
      <c r="UGE271" s="726"/>
      <c r="UGF271" s="726"/>
      <c r="UGG271" s="726"/>
      <c r="UGH271" s="726"/>
      <c r="UGI271" s="726"/>
      <c r="UGJ271" s="726"/>
      <c r="UGK271" s="726"/>
      <c r="UGL271" s="726"/>
      <c r="UGM271" s="726"/>
      <c r="UGN271" s="726"/>
      <c r="UGO271" s="726"/>
      <c r="UGP271" s="726"/>
      <c r="UGQ271" s="726"/>
      <c r="UGR271" s="726"/>
      <c r="UGS271" s="726"/>
      <c r="UGT271" s="726"/>
      <c r="UGU271" s="726"/>
      <c r="UGV271" s="726"/>
      <c r="UGW271" s="726"/>
      <c r="UGX271" s="726"/>
      <c r="UGY271" s="726"/>
      <c r="UGZ271" s="726"/>
      <c r="UHA271" s="726"/>
      <c r="UHB271" s="726"/>
      <c r="UHC271" s="726"/>
      <c r="UHD271" s="726"/>
      <c r="UHE271" s="726"/>
      <c r="UHF271" s="726"/>
      <c r="UHG271" s="726"/>
      <c r="UHH271" s="726"/>
      <c r="UHI271" s="726"/>
      <c r="UHJ271" s="726"/>
      <c r="UHK271" s="726"/>
      <c r="UHL271" s="726"/>
      <c r="UHM271" s="726"/>
      <c r="UHN271" s="726"/>
      <c r="UHO271" s="726"/>
      <c r="UHP271" s="726"/>
      <c r="UHQ271" s="726"/>
      <c r="UHR271" s="726"/>
      <c r="UHS271" s="726"/>
      <c r="UHT271" s="726"/>
      <c r="UHU271" s="726"/>
      <c r="UHV271" s="726"/>
      <c r="UHW271" s="726"/>
      <c r="UHX271" s="726"/>
      <c r="UHY271" s="726"/>
      <c r="UHZ271" s="726"/>
      <c r="UIA271" s="726"/>
      <c r="UIB271" s="726"/>
      <c r="UIC271" s="726"/>
      <c r="UID271" s="726"/>
      <c r="UIE271" s="726"/>
      <c r="UIF271" s="726"/>
      <c r="UIG271" s="726"/>
      <c r="UIH271" s="726"/>
      <c r="UII271" s="726"/>
      <c r="UIJ271" s="726"/>
      <c r="UIK271" s="726"/>
      <c r="UIL271" s="726"/>
      <c r="UIM271" s="726"/>
      <c r="UIN271" s="726"/>
      <c r="UIO271" s="726"/>
      <c r="UIP271" s="726"/>
      <c r="UIQ271" s="726"/>
      <c r="UIR271" s="726"/>
      <c r="UIS271" s="726"/>
      <c r="UIT271" s="726"/>
      <c r="UIU271" s="726"/>
      <c r="UIV271" s="726"/>
      <c r="UIW271" s="726"/>
      <c r="UIX271" s="726"/>
      <c r="UIY271" s="726"/>
      <c r="UIZ271" s="726"/>
      <c r="UJA271" s="726"/>
      <c r="UJB271" s="726"/>
      <c r="UJC271" s="726"/>
      <c r="UJD271" s="726"/>
      <c r="UJE271" s="726"/>
      <c r="UJF271" s="726"/>
      <c r="UJG271" s="726"/>
      <c r="UJH271" s="726"/>
      <c r="UJI271" s="726"/>
      <c r="UJJ271" s="726"/>
      <c r="UJK271" s="726"/>
      <c r="UJL271" s="726"/>
      <c r="UJM271" s="726"/>
      <c r="UJN271" s="726"/>
      <c r="UJO271" s="726"/>
      <c r="UJP271" s="726"/>
      <c r="UJQ271" s="726"/>
      <c r="UJR271" s="726"/>
      <c r="UJS271" s="726"/>
      <c r="UJT271" s="726"/>
      <c r="UJU271" s="726"/>
      <c r="UJV271" s="726"/>
      <c r="UJW271" s="726"/>
      <c r="UJX271" s="726"/>
      <c r="UJY271" s="726"/>
      <c r="UJZ271" s="726"/>
      <c r="UKA271" s="726"/>
      <c r="UKB271" s="726"/>
      <c r="UKC271" s="726"/>
      <c r="UKD271" s="726"/>
      <c r="UKE271" s="726"/>
      <c r="UKF271" s="726"/>
      <c r="UKG271" s="726"/>
      <c r="UKH271" s="726"/>
      <c r="UKI271" s="726"/>
      <c r="UKJ271" s="726"/>
      <c r="UKK271" s="726"/>
      <c r="UKL271" s="726"/>
      <c r="UKM271" s="726"/>
      <c r="UKN271" s="726"/>
      <c r="UKO271" s="726"/>
      <c r="UKP271" s="726"/>
      <c r="UKQ271" s="726"/>
      <c r="UKR271" s="726"/>
      <c r="UKS271" s="726"/>
      <c r="UKT271" s="726"/>
      <c r="UKU271" s="726"/>
      <c r="UKV271" s="726"/>
      <c r="UKW271" s="726"/>
      <c r="UKX271" s="726"/>
      <c r="UKY271" s="726"/>
      <c r="UKZ271" s="726"/>
      <c r="ULA271" s="726"/>
      <c r="ULB271" s="726"/>
      <c r="ULC271" s="726"/>
      <c r="ULD271" s="726"/>
      <c r="ULE271" s="726"/>
      <c r="ULF271" s="726"/>
      <c r="ULG271" s="726"/>
      <c r="ULH271" s="726"/>
      <c r="ULI271" s="726"/>
      <c r="ULJ271" s="726"/>
      <c r="ULK271" s="726"/>
      <c r="ULL271" s="726"/>
      <c r="ULM271" s="726"/>
      <c r="ULN271" s="726"/>
      <c r="ULO271" s="726"/>
      <c r="ULP271" s="726"/>
      <c r="ULQ271" s="726"/>
      <c r="ULR271" s="726"/>
      <c r="ULS271" s="726"/>
      <c r="ULT271" s="726"/>
      <c r="ULU271" s="726"/>
      <c r="ULV271" s="726"/>
      <c r="ULW271" s="726"/>
      <c r="ULX271" s="726"/>
      <c r="ULY271" s="726"/>
      <c r="ULZ271" s="726"/>
      <c r="UMA271" s="726"/>
      <c r="UMB271" s="726"/>
      <c r="UMC271" s="726"/>
      <c r="UMD271" s="726"/>
      <c r="UME271" s="726"/>
      <c r="UMF271" s="726"/>
      <c r="UMG271" s="726"/>
      <c r="UMH271" s="726"/>
      <c r="UMI271" s="726"/>
      <c r="UMJ271" s="726"/>
      <c r="UMK271" s="726"/>
      <c r="UML271" s="726"/>
      <c r="UMM271" s="726"/>
      <c r="UMN271" s="726"/>
      <c r="UMO271" s="726"/>
      <c r="UMP271" s="726"/>
      <c r="UMQ271" s="726"/>
      <c r="UMR271" s="726"/>
      <c r="UMS271" s="726"/>
      <c r="UMT271" s="726"/>
      <c r="UMU271" s="726"/>
      <c r="UMV271" s="726"/>
      <c r="UMW271" s="726"/>
      <c r="UMX271" s="726"/>
      <c r="UMY271" s="726"/>
      <c r="UMZ271" s="726"/>
      <c r="UNA271" s="726"/>
      <c r="UNB271" s="726"/>
      <c r="UNC271" s="726"/>
      <c r="UND271" s="726"/>
      <c r="UNE271" s="726"/>
      <c r="UNF271" s="726"/>
      <c r="UNG271" s="726"/>
      <c r="UNH271" s="726"/>
      <c r="UNI271" s="726"/>
      <c r="UNJ271" s="726"/>
      <c r="UNK271" s="726"/>
      <c r="UNL271" s="726"/>
      <c r="UNM271" s="726"/>
      <c r="UNN271" s="726"/>
      <c r="UNO271" s="726"/>
      <c r="UNP271" s="726"/>
      <c r="UNQ271" s="726"/>
      <c r="UNR271" s="726"/>
      <c r="UNS271" s="726"/>
      <c r="UNT271" s="726"/>
      <c r="UNU271" s="726"/>
      <c r="UNV271" s="726"/>
      <c r="UNW271" s="726"/>
      <c r="UNX271" s="726"/>
      <c r="UNY271" s="726"/>
      <c r="UNZ271" s="726"/>
      <c r="UOA271" s="726"/>
      <c r="UOB271" s="726"/>
      <c r="UOC271" s="726"/>
      <c r="UOD271" s="726"/>
      <c r="UOE271" s="726"/>
      <c r="UOF271" s="726"/>
      <c r="UOG271" s="726"/>
      <c r="UOH271" s="726"/>
      <c r="UOI271" s="726"/>
      <c r="UOJ271" s="726"/>
      <c r="UOK271" s="726"/>
      <c r="UOL271" s="726"/>
      <c r="UOM271" s="726"/>
      <c r="UON271" s="726"/>
      <c r="UOO271" s="726"/>
      <c r="UOP271" s="726"/>
      <c r="UOQ271" s="726"/>
      <c r="UOR271" s="726"/>
      <c r="UOS271" s="726"/>
      <c r="UOT271" s="726"/>
      <c r="UOU271" s="726"/>
      <c r="UOV271" s="726"/>
      <c r="UOW271" s="726"/>
      <c r="UOX271" s="726"/>
      <c r="UOY271" s="726"/>
      <c r="UOZ271" s="726"/>
      <c r="UPA271" s="726"/>
      <c r="UPB271" s="726"/>
      <c r="UPC271" s="726"/>
      <c r="UPD271" s="726"/>
      <c r="UPE271" s="726"/>
      <c r="UPF271" s="726"/>
      <c r="UPG271" s="726"/>
      <c r="UPH271" s="726"/>
      <c r="UPI271" s="726"/>
      <c r="UPJ271" s="726"/>
      <c r="UPK271" s="726"/>
      <c r="UPL271" s="726"/>
      <c r="UPM271" s="726"/>
      <c r="UPN271" s="726"/>
      <c r="UPO271" s="726"/>
      <c r="UPP271" s="726"/>
      <c r="UPQ271" s="726"/>
      <c r="UPR271" s="726"/>
      <c r="UPS271" s="726"/>
      <c r="UPT271" s="726"/>
      <c r="UPU271" s="726"/>
      <c r="UPV271" s="726"/>
      <c r="UPW271" s="726"/>
      <c r="UPX271" s="726"/>
      <c r="UPY271" s="726"/>
      <c r="UPZ271" s="726"/>
      <c r="UQA271" s="726"/>
      <c r="UQB271" s="726"/>
      <c r="UQC271" s="726"/>
      <c r="UQD271" s="726"/>
      <c r="UQE271" s="726"/>
      <c r="UQF271" s="726"/>
      <c r="UQG271" s="726"/>
      <c r="UQH271" s="726"/>
      <c r="UQI271" s="726"/>
      <c r="UQJ271" s="726"/>
      <c r="UQK271" s="726"/>
      <c r="UQL271" s="726"/>
      <c r="UQM271" s="726"/>
      <c r="UQN271" s="726"/>
      <c r="UQO271" s="726"/>
      <c r="UQP271" s="726"/>
      <c r="UQQ271" s="726"/>
      <c r="UQR271" s="726"/>
      <c r="UQS271" s="726"/>
      <c r="UQT271" s="726"/>
      <c r="UQU271" s="726"/>
      <c r="UQV271" s="726"/>
      <c r="UQW271" s="726"/>
      <c r="UQX271" s="726"/>
      <c r="UQY271" s="726"/>
      <c r="UQZ271" s="726"/>
      <c r="URA271" s="726"/>
      <c r="URB271" s="726"/>
      <c r="URC271" s="726"/>
      <c r="URD271" s="726"/>
      <c r="URE271" s="726"/>
      <c r="URF271" s="726"/>
      <c r="URG271" s="726"/>
      <c r="URH271" s="726"/>
      <c r="URI271" s="726"/>
      <c r="URJ271" s="726"/>
      <c r="URK271" s="726"/>
      <c r="URL271" s="726"/>
      <c r="URM271" s="726"/>
      <c r="URN271" s="726"/>
      <c r="URO271" s="726"/>
      <c r="URP271" s="726"/>
      <c r="URQ271" s="726"/>
      <c r="URR271" s="726"/>
      <c r="URS271" s="726"/>
      <c r="URT271" s="726"/>
      <c r="URU271" s="726"/>
      <c r="URV271" s="726"/>
      <c r="URW271" s="726"/>
      <c r="URX271" s="726"/>
      <c r="URY271" s="726"/>
      <c r="URZ271" s="726"/>
      <c r="USA271" s="726"/>
      <c r="USB271" s="726"/>
      <c r="USC271" s="726"/>
      <c r="USD271" s="726"/>
      <c r="USE271" s="726"/>
      <c r="USF271" s="726"/>
      <c r="USG271" s="726"/>
      <c r="USH271" s="726"/>
      <c r="USI271" s="726"/>
      <c r="USJ271" s="726"/>
      <c r="USK271" s="726"/>
      <c r="USL271" s="726"/>
      <c r="USM271" s="726"/>
      <c r="USN271" s="726"/>
      <c r="USO271" s="726"/>
      <c r="USP271" s="726"/>
      <c r="USQ271" s="726"/>
      <c r="USR271" s="726"/>
      <c r="USS271" s="726"/>
      <c r="UST271" s="726"/>
      <c r="USU271" s="726"/>
      <c r="USV271" s="726"/>
      <c r="USW271" s="726"/>
      <c r="USX271" s="726"/>
      <c r="USY271" s="726"/>
      <c r="USZ271" s="726"/>
      <c r="UTA271" s="726"/>
      <c r="UTB271" s="726"/>
      <c r="UTC271" s="726"/>
      <c r="UTD271" s="726"/>
      <c r="UTE271" s="726"/>
      <c r="UTF271" s="726"/>
      <c r="UTG271" s="726"/>
      <c r="UTH271" s="726"/>
      <c r="UTI271" s="726"/>
      <c r="UTJ271" s="726"/>
      <c r="UTK271" s="726"/>
      <c r="UTL271" s="726"/>
      <c r="UTM271" s="726"/>
      <c r="UTN271" s="726"/>
      <c r="UTO271" s="726"/>
      <c r="UTP271" s="726"/>
      <c r="UTQ271" s="726"/>
      <c r="UTR271" s="726"/>
      <c r="UTS271" s="726"/>
      <c r="UTT271" s="726"/>
      <c r="UTU271" s="726"/>
      <c r="UTV271" s="726"/>
      <c r="UTW271" s="726"/>
      <c r="UTX271" s="726"/>
      <c r="UTY271" s="726"/>
      <c r="UTZ271" s="726"/>
      <c r="UUA271" s="726"/>
      <c r="UUB271" s="726"/>
      <c r="UUC271" s="726"/>
      <c r="UUD271" s="726"/>
      <c r="UUE271" s="726"/>
      <c r="UUF271" s="726"/>
      <c r="UUG271" s="726"/>
      <c r="UUH271" s="726"/>
      <c r="UUI271" s="726"/>
      <c r="UUJ271" s="726"/>
      <c r="UUK271" s="726"/>
      <c r="UUL271" s="726"/>
      <c r="UUM271" s="726"/>
      <c r="UUN271" s="726"/>
      <c r="UUO271" s="726"/>
      <c r="UUP271" s="726"/>
      <c r="UUQ271" s="726"/>
      <c r="UUR271" s="726"/>
      <c r="UUS271" s="726"/>
      <c r="UUT271" s="726"/>
      <c r="UUU271" s="726"/>
      <c r="UUV271" s="726"/>
      <c r="UUW271" s="726"/>
      <c r="UUX271" s="726"/>
      <c r="UUY271" s="726"/>
      <c r="UUZ271" s="726"/>
      <c r="UVA271" s="726"/>
      <c r="UVB271" s="726"/>
      <c r="UVC271" s="726"/>
      <c r="UVD271" s="726"/>
      <c r="UVE271" s="726"/>
      <c r="UVF271" s="726"/>
      <c r="UVG271" s="726"/>
      <c r="UVH271" s="726"/>
      <c r="UVI271" s="726"/>
      <c r="UVJ271" s="726"/>
      <c r="UVK271" s="726"/>
      <c r="UVL271" s="726"/>
      <c r="UVM271" s="726"/>
      <c r="UVN271" s="726"/>
      <c r="UVO271" s="726"/>
      <c r="UVP271" s="726"/>
      <c r="UVQ271" s="726"/>
      <c r="UVR271" s="726"/>
      <c r="UVS271" s="726"/>
      <c r="UVT271" s="726"/>
      <c r="UVU271" s="726"/>
      <c r="UVV271" s="726"/>
      <c r="UVW271" s="726"/>
      <c r="UVX271" s="726"/>
      <c r="UVY271" s="726"/>
      <c r="UVZ271" s="726"/>
      <c r="UWA271" s="726"/>
      <c r="UWB271" s="726"/>
      <c r="UWC271" s="726"/>
      <c r="UWD271" s="726"/>
      <c r="UWE271" s="726"/>
      <c r="UWF271" s="726"/>
      <c r="UWG271" s="726"/>
      <c r="UWH271" s="726"/>
      <c r="UWI271" s="726"/>
      <c r="UWJ271" s="726"/>
      <c r="UWK271" s="726"/>
      <c r="UWL271" s="726"/>
      <c r="UWM271" s="726"/>
      <c r="UWN271" s="726"/>
      <c r="UWO271" s="726"/>
      <c r="UWP271" s="726"/>
      <c r="UWQ271" s="726"/>
      <c r="UWR271" s="726"/>
      <c r="UWS271" s="726"/>
      <c r="UWT271" s="726"/>
      <c r="UWU271" s="726"/>
      <c r="UWV271" s="726"/>
      <c r="UWW271" s="726"/>
      <c r="UWX271" s="726"/>
      <c r="UWY271" s="726"/>
      <c r="UWZ271" s="726"/>
      <c r="UXA271" s="726"/>
      <c r="UXB271" s="726"/>
      <c r="UXC271" s="726"/>
      <c r="UXD271" s="726"/>
      <c r="UXE271" s="726"/>
      <c r="UXF271" s="726"/>
      <c r="UXG271" s="726"/>
      <c r="UXH271" s="726"/>
      <c r="UXI271" s="726"/>
      <c r="UXJ271" s="726"/>
      <c r="UXK271" s="726"/>
      <c r="UXL271" s="726"/>
      <c r="UXM271" s="726"/>
      <c r="UXN271" s="726"/>
      <c r="UXO271" s="726"/>
      <c r="UXP271" s="726"/>
      <c r="UXQ271" s="726"/>
      <c r="UXR271" s="726"/>
      <c r="UXS271" s="726"/>
      <c r="UXT271" s="726"/>
      <c r="UXU271" s="726"/>
      <c r="UXV271" s="726"/>
      <c r="UXW271" s="726"/>
      <c r="UXX271" s="726"/>
      <c r="UXY271" s="726"/>
      <c r="UXZ271" s="726"/>
      <c r="UYA271" s="726"/>
      <c r="UYB271" s="726"/>
      <c r="UYC271" s="726"/>
      <c r="UYD271" s="726"/>
      <c r="UYE271" s="726"/>
      <c r="UYF271" s="726"/>
      <c r="UYG271" s="726"/>
      <c r="UYH271" s="726"/>
      <c r="UYI271" s="726"/>
      <c r="UYJ271" s="726"/>
      <c r="UYK271" s="726"/>
      <c r="UYL271" s="726"/>
      <c r="UYM271" s="726"/>
      <c r="UYN271" s="726"/>
      <c r="UYO271" s="726"/>
      <c r="UYP271" s="726"/>
      <c r="UYQ271" s="726"/>
      <c r="UYR271" s="726"/>
      <c r="UYS271" s="726"/>
      <c r="UYT271" s="726"/>
      <c r="UYU271" s="726"/>
      <c r="UYV271" s="726"/>
      <c r="UYW271" s="726"/>
      <c r="UYX271" s="726"/>
      <c r="UYY271" s="726"/>
      <c r="UYZ271" s="726"/>
      <c r="UZA271" s="726"/>
      <c r="UZB271" s="726"/>
      <c r="UZC271" s="726"/>
      <c r="UZD271" s="726"/>
      <c r="UZE271" s="726"/>
      <c r="UZF271" s="726"/>
      <c r="UZG271" s="726"/>
      <c r="UZH271" s="726"/>
      <c r="UZI271" s="726"/>
      <c r="UZJ271" s="726"/>
      <c r="UZK271" s="726"/>
      <c r="UZL271" s="726"/>
      <c r="UZM271" s="726"/>
      <c r="UZN271" s="726"/>
      <c r="UZO271" s="726"/>
      <c r="UZP271" s="726"/>
      <c r="UZQ271" s="726"/>
      <c r="UZR271" s="726"/>
      <c r="UZS271" s="726"/>
      <c r="UZT271" s="726"/>
      <c r="UZU271" s="726"/>
      <c r="UZV271" s="726"/>
      <c r="UZW271" s="726"/>
      <c r="UZX271" s="726"/>
      <c r="UZY271" s="726"/>
      <c r="UZZ271" s="726"/>
      <c r="VAA271" s="726"/>
      <c r="VAB271" s="726"/>
      <c r="VAC271" s="726"/>
      <c r="VAD271" s="726"/>
      <c r="VAE271" s="726"/>
      <c r="VAF271" s="726"/>
      <c r="VAG271" s="726"/>
      <c r="VAH271" s="726"/>
      <c r="VAI271" s="726"/>
      <c r="VAJ271" s="726"/>
      <c r="VAK271" s="726"/>
      <c r="VAL271" s="726"/>
      <c r="VAM271" s="726"/>
      <c r="VAN271" s="726"/>
      <c r="VAO271" s="726"/>
      <c r="VAP271" s="726"/>
      <c r="VAQ271" s="726"/>
      <c r="VAR271" s="726"/>
      <c r="VAS271" s="726"/>
      <c r="VAT271" s="726"/>
      <c r="VAU271" s="726"/>
      <c r="VAV271" s="726"/>
      <c r="VAW271" s="726"/>
      <c r="VAX271" s="726"/>
      <c r="VAY271" s="726"/>
      <c r="VAZ271" s="726"/>
      <c r="VBA271" s="726"/>
      <c r="VBB271" s="726"/>
      <c r="VBC271" s="726"/>
      <c r="VBD271" s="726"/>
      <c r="VBE271" s="726"/>
      <c r="VBF271" s="726"/>
      <c r="VBG271" s="726"/>
      <c r="VBH271" s="726"/>
      <c r="VBI271" s="726"/>
      <c r="VBJ271" s="726"/>
      <c r="VBK271" s="726"/>
      <c r="VBL271" s="726"/>
      <c r="VBM271" s="726"/>
      <c r="VBN271" s="726"/>
      <c r="VBO271" s="726"/>
      <c r="VBP271" s="726"/>
      <c r="VBQ271" s="726"/>
      <c r="VBR271" s="726"/>
      <c r="VBS271" s="726"/>
      <c r="VBT271" s="726"/>
      <c r="VBU271" s="726"/>
      <c r="VBV271" s="726"/>
      <c r="VBW271" s="726"/>
      <c r="VBX271" s="726"/>
      <c r="VBY271" s="726"/>
      <c r="VBZ271" s="726"/>
      <c r="VCA271" s="726"/>
      <c r="VCB271" s="726"/>
      <c r="VCC271" s="726"/>
      <c r="VCD271" s="726"/>
      <c r="VCE271" s="726"/>
      <c r="VCF271" s="726"/>
      <c r="VCG271" s="726"/>
      <c r="VCH271" s="726"/>
      <c r="VCI271" s="726"/>
      <c r="VCJ271" s="726"/>
      <c r="VCK271" s="726"/>
      <c r="VCL271" s="726"/>
      <c r="VCM271" s="726"/>
      <c r="VCN271" s="726"/>
      <c r="VCO271" s="726"/>
      <c r="VCP271" s="726"/>
      <c r="VCQ271" s="726"/>
      <c r="VCR271" s="726"/>
      <c r="VCS271" s="726"/>
      <c r="VCT271" s="726"/>
      <c r="VCU271" s="726"/>
      <c r="VCV271" s="726"/>
      <c r="VCW271" s="726"/>
      <c r="VCX271" s="726"/>
      <c r="VCY271" s="726"/>
      <c r="VCZ271" s="726"/>
      <c r="VDA271" s="726"/>
      <c r="VDB271" s="726"/>
      <c r="VDC271" s="726"/>
      <c r="VDD271" s="726"/>
      <c r="VDE271" s="726"/>
      <c r="VDF271" s="726"/>
      <c r="VDG271" s="726"/>
      <c r="VDH271" s="726"/>
      <c r="VDI271" s="726"/>
      <c r="VDJ271" s="726"/>
      <c r="VDK271" s="726"/>
      <c r="VDL271" s="726"/>
      <c r="VDM271" s="726"/>
      <c r="VDN271" s="726"/>
      <c r="VDO271" s="726"/>
      <c r="VDP271" s="726"/>
      <c r="VDQ271" s="726"/>
      <c r="VDR271" s="726"/>
      <c r="VDS271" s="726"/>
      <c r="VDT271" s="726"/>
      <c r="VDU271" s="726"/>
      <c r="VDV271" s="726"/>
      <c r="VDW271" s="726"/>
      <c r="VDX271" s="726"/>
      <c r="VDY271" s="726"/>
      <c r="VDZ271" s="726"/>
      <c r="VEA271" s="726"/>
      <c r="VEB271" s="726"/>
      <c r="VEC271" s="726"/>
      <c r="VED271" s="726"/>
      <c r="VEE271" s="726"/>
      <c r="VEF271" s="726"/>
      <c r="VEG271" s="726"/>
      <c r="VEH271" s="726"/>
      <c r="VEI271" s="726"/>
      <c r="VEJ271" s="726"/>
      <c r="VEK271" s="726"/>
      <c r="VEL271" s="726"/>
      <c r="VEM271" s="726"/>
      <c r="VEN271" s="726"/>
      <c r="VEO271" s="726"/>
      <c r="VEP271" s="726"/>
      <c r="VEQ271" s="726"/>
      <c r="VER271" s="726"/>
      <c r="VES271" s="726"/>
      <c r="VET271" s="726"/>
      <c r="VEU271" s="726"/>
      <c r="VEV271" s="726"/>
      <c r="VEW271" s="726"/>
      <c r="VEX271" s="726"/>
      <c r="VEY271" s="726"/>
      <c r="VEZ271" s="726"/>
      <c r="VFA271" s="726"/>
      <c r="VFB271" s="726"/>
      <c r="VFC271" s="726"/>
      <c r="VFD271" s="726"/>
      <c r="VFE271" s="726"/>
      <c r="VFF271" s="726"/>
      <c r="VFG271" s="726"/>
      <c r="VFH271" s="726"/>
      <c r="VFI271" s="726"/>
      <c r="VFJ271" s="726"/>
      <c r="VFK271" s="726"/>
      <c r="VFL271" s="726"/>
      <c r="VFM271" s="726"/>
      <c r="VFN271" s="726"/>
      <c r="VFO271" s="726"/>
      <c r="VFP271" s="726"/>
      <c r="VFQ271" s="726"/>
      <c r="VFR271" s="726"/>
      <c r="VFS271" s="726"/>
      <c r="VFT271" s="726"/>
      <c r="VFU271" s="726"/>
      <c r="VFV271" s="726"/>
      <c r="VFW271" s="726"/>
      <c r="VFX271" s="726"/>
      <c r="VFY271" s="726"/>
      <c r="VFZ271" s="726"/>
      <c r="VGA271" s="726"/>
      <c r="VGB271" s="726"/>
      <c r="VGC271" s="726"/>
      <c r="VGD271" s="726"/>
      <c r="VGE271" s="726"/>
      <c r="VGF271" s="726"/>
      <c r="VGG271" s="726"/>
      <c r="VGH271" s="726"/>
      <c r="VGI271" s="726"/>
      <c r="VGJ271" s="726"/>
      <c r="VGK271" s="726"/>
      <c r="VGL271" s="726"/>
      <c r="VGM271" s="726"/>
      <c r="VGN271" s="726"/>
      <c r="VGO271" s="726"/>
      <c r="VGP271" s="726"/>
      <c r="VGQ271" s="726"/>
      <c r="VGR271" s="726"/>
      <c r="VGS271" s="726"/>
      <c r="VGT271" s="726"/>
      <c r="VGU271" s="726"/>
      <c r="VGV271" s="726"/>
      <c r="VGW271" s="726"/>
      <c r="VGX271" s="726"/>
      <c r="VGY271" s="726"/>
      <c r="VGZ271" s="726"/>
      <c r="VHA271" s="726"/>
      <c r="VHB271" s="726"/>
      <c r="VHC271" s="726"/>
      <c r="VHD271" s="726"/>
      <c r="VHE271" s="726"/>
      <c r="VHF271" s="726"/>
      <c r="VHG271" s="726"/>
      <c r="VHH271" s="726"/>
      <c r="VHI271" s="726"/>
      <c r="VHJ271" s="726"/>
      <c r="VHK271" s="726"/>
      <c r="VHL271" s="726"/>
      <c r="VHM271" s="726"/>
      <c r="VHN271" s="726"/>
      <c r="VHO271" s="726"/>
      <c r="VHP271" s="726"/>
      <c r="VHQ271" s="726"/>
      <c r="VHR271" s="726"/>
      <c r="VHS271" s="726"/>
      <c r="VHT271" s="726"/>
      <c r="VHU271" s="726"/>
      <c r="VHV271" s="726"/>
      <c r="VHW271" s="726"/>
      <c r="VHX271" s="726"/>
      <c r="VHY271" s="726"/>
      <c r="VHZ271" s="726"/>
      <c r="VIA271" s="726"/>
      <c r="VIB271" s="726"/>
      <c r="VIC271" s="726"/>
      <c r="VID271" s="726"/>
      <c r="VIE271" s="726"/>
      <c r="VIF271" s="726"/>
      <c r="VIG271" s="726"/>
      <c r="VIH271" s="726"/>
      <c r="VII271" s="726"/>
      <c r="VIJ271" s="726"/>
      <c r="VIK271" s="726"/>
      <c r="VIL271" s="726"/>
      <c r="VIM271" s="726"/>
      <c r="VIN271" s="726"/>
      <c r="VIO271" s="726"/>
      <c r="VIP271" s="726"/>
      <c r="VIQ271" s="726"/>
      <c r="VIR271" s="726"/>
      <c r="VIS271" s="726"/>
      <c r="VIT271" s="726"/>
      <c r="VIU271" s="726"/>
      <c r="VIV271" s="726"/>
      <c r="VIW271" s="726"/>
      <c r="VIX271" s="726"/>
      <c r="VIY271" s="726"/>
      <c r="VIZ271" s="726"/>
      <c r="VJA271" s="726"/>
      <c r="VJB271" s="726"/>
      <c r="VJC271" s="726"/>
      <c r="VJD271" s="726"/>
      <c r="VJE271" s="726"/>
      <c r="VJF271" s="726"/>
      <c r="VJG271" s="726"/>
      <c r="VJH271" s="726"/>
      <c r="VJI271" s="726"/>
      <c r="VJJ271" s="726"/>
      <c r="VJK271" s="726"/>
      <c r="VJL271" s="726"/>
      <c r="VJM271" s="726"/>
      <c r="VJN271" s="726"/>
      <c r="VJO271" s="726"/>
      <c r="VJP271" s="726"/>
      <c r="VJQ271" s="726"/>
      <c r="VJR271" s="726"/>
      <c r="VJS271" s="726"/>
      <c r="VJT271" s="726"/>
      <c r="VJU271" s="726"/>
      <c r="VJV271" s="726"/>
      <c r="VJW271" s="726"/>
      <c r="VJX271" s="726"/>
      <c r="VJY271" s="726"/>
      <c r="VJZ271" s="726"/>
      <c r="VKA271" s="726"/>
      <c r="VKB271" s="726"/>
      <c r="VKC271" s="726"/>
      <c r="VKD271" s="726"/>
      <c r="VKE271" s="726"/>
      <c r="VKF271" s="726"/>
      <c r="VKG271" s="726"/>
      <c r="VKH271" s="726"/>
      <c r="VKI271" s="726"/>
      <c r="VKJ271" s="726"/>
      <c r="VKK271" s="726"/>
      <c r="VKL271" s="726"/>
      <c r="VKM271" s="726"/>
      <c r="VKN271" s="726"/>
      <c r="VKO271" s="726"/>
      <c r="VKP271" s="726"/>
      <c r="VKQ271" s="726"/>
      <c r="VKR271" s="726"/>
      <c r="VKS271" s="726"/>
      <c r="VKT271" s="726"/>
      <c r="VKU271" s="726"/>
      <c r="VKV271" s="726"/>
      <c r="VKW271" s="726"/>
      <c r="VKX271" s="726"/>
      <c r="VKY271" s="726"/>
      <c r="VKZ271" s="726"/>
      <c r="VLA271" s="726"/>
      <c r="VLB271" s="726"/>
      <c r="VLC271" s="726"/>
      <c r="VLD271" s="726"/>
      <c r="VLE271" s="726"/>
      <c r="VLF271" s="726"/>
      <c r="VLG271" s="726"/>
      <c r="VLH271" s="726"/>
      <c r="VLI271" s="726"/>
      <c r="VLJ271" s="726"/>
      <c r="VLK271" s="726"/>
      <c r="VLL271" s="726"/>
      <c r="VLM271" s="726"/>
      <c r="VLN271" s="726"/>
      <c r="VLO271" s="726"/>
      <c r="VLP271" s="726"/>
      <c r="VLQ271" s="726"/>
      <c r="VLR271" s="726"/>
      <c r="VLS271" s="726"/>
      <c r="VLT271" s="726"/>
      <c r="VLU271" s="726"/>
      <c r="VLV271" s="726"/>
      <c r="VLW271" s="726"/>
      <c r="VLX271" s="726"/>
      <c r="VLY271" s="726"/>
      <c r="VLZ271" s="726"/>
      <c r="VMA271" s="726"/>
      <c r="VMB271" s="726"/>
      <c r="VMC271" s="726"/>
      <c r="VMD271" s="726"/>
      <c r="VME271" s="726"/>
      <c r="VMF271" s="726"/>
      <c r="VMG271" s="726"/>
      <c r="VMH271" s="726"/>
      <c r="VMI271" s="726"/>
      <c r="VMJ271" s="726"/>
      <c r="VMK271" s="726"/>
      <c r="VML271" s="726"/>
      <c r="VMM271" s="726"/>
      <c r="VMN271" s="726"/>
      <c r="VMO271" s="726"/>
      <c r="VMP271" s="726"/>
      <c r="VMQ271" s="726"/>
      <c r="VMR271" s="726"/>
      <c r="VMS271" s="726"/>
      <c r="VMT271" s="726"/>
      <c r="VMU271" s="726"/>
      <c r="VMV271" s="726"/>
      <c r="VMW271" s="726"/>
      <c r="VMX271" s="726"/>
      <c r="VMY271" s="726"/>
      <c r="VMZ271" s="726"/>
      <c r="VNA271" s="726"/>
      <c r="VNB271" s="726"/>
      <c r="VNC271" s="726"/>
      <c r="VND271" s="726"/>
      <c r="VNE271" s="726"/>
      <c r="VNF271" s="726"/>
      <c r="VNG271" s="726"/>
      <c r="VNH271" s="726"/>
      <c r="VNI271" s="726"/>
      <c r="VNJ271" s="726"/>
      <c r="VNK271" s="726"/>
      <c r="VNL271" s="726"/>
      <c r="VNM271" s="726"/>
      <c r="VNN271" s="726"/>
      <c r="VNO271" s="726"/>
      <c r="VNP271" s="726"/>
      <c r="VNQ271" s="726"/>
      <c r="VNR271" s="726"/>
      <c r="VNS271" s="726"/>
      <c r="VNT271" s="726"/>
      <c r="VNU271" s="726"/>
      <c r="VNV271" s="726"/>
      <c r="VNW271" s="726"/>
      <c r="VNX271" s="726"/>
      <c r="VNY271" s="726"/>
      <c r="VNZ271" s="726"/>
      <c r="VOA271" s="726"/>
      <c r="VOB271" s="726"/>
      <c r="VOC271" s="726"/>
      <c r="VOD271" s="726"/>
      <c r="VOE271" s="726"/>
      <c r="VOF271" s="726"/>
      <c r="VOG271" s="726"/>
      <c r="VOH271" s="726"/>
      <c r="VOI271" s="726"/>
      <c r="VOJ271" s="726"/>
      <c r="VOK271" s="726"/>
      <c r="VOL271" s="726"/>
      <c r="VOM271" s="726"/>
      <c r="VON271" s="726"/>
      <c r="VOO271" s="726"/>
      <c r="VOP271" s="726"/>
      <c r="VOQ271" s="726"/>
      <c r="VOR271" s="726"/>
      <c r="VOS271" s="726"/>
      <c r="VOT271" s="726"/>
      <c r="VOU271" s="726"/>
      <c r="VOV271" s="726"/>
      <c r="VOW271" s="726"/>
      <c r="VOX271" s="726"/>
      <c r="VOY271" s="726"/>
      <c r="VOZ271" s="726"/>
      <c r="VPA271" s="726"/>
      <c r="VPB271" s="726"/>
      <c r="VPC271" s="726"/>
      <c r="VPD271" s="726"/>
      <c r="VPE271" s="726"/>
      <c r="VPF271" s="726"/>
      <c r="VPG271" s="726"/>
      <c r="VPH271" s="726"/>
      <c r="VPI271" s="726"/>
      <c r="VPJ271" s="726"/>
      <c r="VPK271" s="726"/>
      <c r="VPL271" s="726"/>
      <c r="VPM271" s="726"/>
      <c r="VPN271" s="726"/>
      <c r="VPO271" s="726"/>
      <c r="VPP271" s="726"/>
      <c r="VPQ271" s="726"/>
      <c r="VPR271" s="726"/>
      <c r="VPS271" s="726"/>
      <c r="VPT271" s="726"/>
      <c r="VPU271" s="726"/>
      <c r="VPV271" s="726"/>
      <c r="VPW271" s="726"/>
      <c r="VPX271" s="726"/>
      <c r="VPY271" s="726"/>
      <c r="VPZ271" s="726"/>
      <c r="VQA271" s="726"/>
      <c r="VQB271" s="726"/>
      <c r="VQC271" s="726"/>
      <c r="VQD271" s="726"/>
      <c r="VQE271" s="726"/>
      <c r="VQF271" s="726"/>
      <c r="VQG271" s="726"/>
      <c r="VQH271" s="726"/>
      <c r="VQI271" s="726"/>
      <c r="VQJ271" s="726"/>
      <c r="VQK271" s="726"/>
      <c r="VQL271" s="726"/>
      <c r="VQM271" s="726"/>
      <c r="VQN271" s="726"/>
      <c r="VQO271" s="726"/>
      <c r="VQP271" s="726"/>
      <c r="VQQ271" s="726"/>
      <c r="VQR271" s="726"/>
      <c r="VQS271" s="726"/>
      <c r="VQT271" s="726"/>
      <c r="VQU271" s="726"/>
      <c r="VQV271" s="726"/>
      <c r="VQW271" s="726"/>
      <c r="VQX271" s="726"/>
      <c r="VQY271" s="726"/>
      <c r="VQZ271" s="726"/>
      <c r="VRA271" s="726"/>
      <c r="VRB271" s="726"/>
      <c r="VRC271" s="726"/>
      <c r="VRD271" s="726"/>
      <c r="VRE271" s="726"/>
      <c r="VRF271" s="726"/>
      <c r="VRG271" s="726"/>
      <c r="VRH271" s="726"/>
      <c r="VRI271" s="726"/>
      <c r="VRJ271" s="726"/>
      <c r="VRK271" s="726"/>
      <c r="VRL271" s="726"/>
      <c r="VRM271" s="726"/>
      <c r="VRN271" s="726"/>
      <c r="VRO271" s="726"/>
      <c r="VRP271" s="726"/>
      <c r="VRQ271" s="726"/>
      <c r="VRR271" s="726"/>
      <c r="VRS271" s="726"/>
      <c r="VRT271" s="726"/>
      <c r="VRU271" s="726"/>
      <c r="VRV271" s="726"/>
      <c r="VRW271" s="726"/>
      <c r="VRX271" s="726"/>
      <c r="VRY271" s="726"/>
      <c r="VRZ271" s="726"/>
      <c r="VSA271" s="726"/>
      <c r="VSB271" s="726"/>
      <c r="VSC271" s="726"/>
      <c r="VSD271" s="726"/>
      <c r="VSE271" s="726"/>
      <c r="VSF271" s="726"/>
      <c r="VSG271" s="726"/>
      <c r="VSH271" s="726"/>
      <c r="VSI271" s="726"/>
      <c r="VSJ271" s="726"/>
      <c r="VSK271" s="726"/>
      <c r="VSL271" s="726"/>
      <c r="VSM271" s="726"/>
      <c r="VSN271" s="726"/>
      <c r="VSO271" s="726"/>
      <c r="VSP271" s="726"/>
      <c r="VSQ271" s="726"/>
      <c r="VSR271" s="726"/>
      <c r="VSS271" s="726"/>
      <c r="VST271" s="726"/>
      <c r="VSU271" s="726"/>
      <c r="VSV271" s="726"/>
      <c r="VSW271" s="726"/>
      <c r="VSX271" s="726"/>
      <c r="VSY271" s="726"/>
      <c r="VSZ271" s="726"/>
      <c r="VTA271" s="726"/>
      <c r="VTB271" s="726"/>
      <c r="VTC271" s="726"/>
      <c r="VTD271" s="726"/>
      <c r="VTE271" s="726"/>
      <c r="VTF271" s="726"/>
      <c r="VTG271" s="726"/>
      <c r="VTH271" s="726"/>
      <c r="VTI271" s="726"/>
      <c r="VTJ271" s="726"/>
      <c r="VTK271" s="726"/>
      <c r="VTL271" s="726"/>
      <c r="VTM271" s="726"/>
      <c r="VTN271" s="726"/>
      <c r="VTO271" s="726"/>
      <c r="VTP271" s="726"/>
      <c r="VTQ271" s="726"/>
      <c r="VTR271" s="726"/>
      <c r="VTS271" s="726"/>
      <c r="VTT271" s="726"/>
      <c r="VTU271" s="726"/>
      <c r="VTV271" s="726"/>
      <c r="VTW271" s="726"/>
      <c r="VTX271" s="726"/>
      <c r="VTY271" s="726"/>
      <c r="VTZ271" s="726"/>
      <c r="VUA271" s="726"/>
      <c r="VUB271" s="726"/>
      <c r="VUC271" s="726"/>
      <c r="VUD271" s="726"/>
      <c r="VUE271" s="726"/>
      <c r="VUF271" s="726"/>
      <c r="VUG271" s="726"/>
      <c r="VUH271" s="726"/>
      <c r="VUI271" s="726"/>
      <c r="VUJ271" s="726"/>
      <c r="VUK271" s="726"/>
      <c r="VUL271" s="726"/>
      <c r="VUM271" s="726"/>
      <c r="VUN271" s="726"/>
      <c r="VUO271" s="726"/>
      <c r="VUP271" s="726"/>
      <c r="VUQ271" s="726"/>
      <c r="VUR271" s="726"/>
      <c r="VUS271" s="726"/>
      <c r="VUT271" s="726"/>
      <c r="VUU271" s="726"/>
      <c r="VUV271" s="726"/>
      <c r="VUW271" s="726"/>
      <c r="VUX271" s="726"/>
      <c r="VUY271" s="726"/>
      <c r="VUZ271" s="726"/>
      <c r="VVA271" s="726"/>
      <c r="VVB271" s="726"/>
      <c r="VVC271" s="726"/>
      <c r="VVD271" s="726"/>
      <c r="VVE271" s="726"/>
      <c r="VVF271" s="726"/>
      <c r="VVG271" s="726"/>
      <c r="VVH271" s="726"/>
      <c r="VVI271" s="726"/>
      <c r="VVJ271" s="726"/>
      <c r="VVK271" s="726"/>
      <c r="VVL271" s="726"/>
      <c r="VVM271" s="726"/>
      <c r="VVN271" s="726"/>
      <c r="VVO271" s="726"/>
      <c r="VVP271" s="726"/>
      <c r="VVQ271" s="726"/>
      <c r="VVR271" s="726"/>
      <c r="VVS271" s="726"/>
      <c r="VVT271" s="726"/>
      <c r="VVU271" s="726"/>
      <c r="VVV271" s="726"/>
      <c r="VVW271" s="726"/>
      <c r="VVX271" s="726"/>
      <c r="VVY271" s="726"/>
      <c r="VVZ271" s="726"/>
      <c r="VWA271" s="726"/>
      <c r="VWB271" s="726"/>
      <c r="VWC271" s="726"/>
      <c r="VWD271" s="726"/>
      <c r="VWE271" s="726"/>
      <c r="VWF271" s="726"/>
      <c r="VWG271" s="726"/>
      <c r="VWH271" s="726"/>
      <c r="VWI271" s="726"/>
      <c r="VWJ271" s="726"/>
      <c r="VWK271" s="726"/>
      <c r="VWL271" s="726"/>
      <c r="VWM271" s="726"/>
      <c r="VWN271" s="726"/>
      <c r="VWO271" s="726"/>
      <c r="VWP271" s="726"/>
      <c r="VWQ271" s="726"/>
      <c r="VWR271" s="726"/>
      <c r="VWS271" s="726"/>
      <c r="VWT271" s="726"/>
      <c r="VWU271" s="726"/>
      <c r="VWV271" s="726"/>
      <c r="VWW271" s="726"/>
      <c r="VWX271" s="726"/>
      <c r="VWY271" s="726"/>
      <c r="VWZ271" s="726"/>
      <c r="VXA271" s="726"/>
      <c r="VXB271" s="726"/>
      <c r="VXC271" s="726"/>
      <c r="VXD271" s="726"/>
      <c r="VXE271" s="726"/>
      <c r="VXF271" s="726"/>
      <c r="VXG271" s="726"/>
      <c r="VXH271" s="726"/>
      <c r="VXI271" s="726"/>
      <c r="VXJ271" s="726"/>
      <c r="VXK271" s="726"/>
      <c r="VXL271" s="726"/>
      <c r="VXM271" s="726"/>
      <c r="VXN271" s="726"/>
      <c r="VXO271" s="726"/>
      <c r="VXP271" s="726"/>
      <c r="VXQ271" s="726"/>
      <c r="VXR271" s="726"/>
      <c r="VXS271" s="726"/>
      <c r="VXT271" s="726"/>
      <c r="VXU271" s="726"/>
      <c r="VXV271" s="726"/>
      <c r="VXW271" s="726"/>
      <c r="VXX271" s="726"/>
      <c r="VXY271" s="726"/>
      <c r="VXZ271" s="726"/>
      <c r="VYA271" s="726"/>
      <c r="VYB271" s="726"/>
      <c r="VYC271" s="726"/>
      <c r="VYD271" s="726"/>
      <c r="VYE271" s="726"/>
      <c r="VYF271" s="726"/>
      <c r="VYG271" s="726"/>
      <c r="VYH271" s="726"/>
      <c r="VYI271" s="726"/>
      <c r="VYJ271" s="726"/>
      <c r="VYK271" s="726"/>
      <c r="VYL271" s="726"/>
      <c r="VYM271" s="726"/>
      <c r="VYN271" s="726"/>
      <c r="VYO271" s="726"/>
      <c r="VYP271" s="726"/>
      <c r="VYQ271" s="726"/>
      <c r="VYR271" s="726"/>
      <c r="VYS271" s="726"/>
      <c r="VYT271" s="726"/>
      <c r="VYU271" s="726"/>
      <c r="VYV271" s="726"/>
      <c r="VYW271" s="726"/>
      <c r="VYX271" s="726"/>
      <c r="VYY271" s="726"/>
      <c r="VYZ271" s="726"/>
      <c r="VZA271" s="726"/>
      <c r="VZB271" s="726"/>
      <c r="VZC271" s="726"/>
      <c r="VZD271" s="726"/>
      <c r="VZE271" s="726"/>
      <c r="VZF271" s="726"/>
      <c r="VZG271" s="726"/>
      <c r="VZH271" s="726"/>
      <c r="VZI271" s="726"/>
      <c r="VZJ271" s="726"/>
      <c r="VZK271" s="726"/>
      <c r="VZL271" s="726"/>
      <c r="VZM271" s="726"/>
      <c r="VZN271" s="726"/>
      <c r="VZO271" s="726"/>
      <c r="VZP271" s="726"/>
      <c r="VZQ271" s="726"/>
      <c r="VZR271" s="726"/>
      <c r="VZS271" s="726"/>
      <c r="VZT271" s="726"/>
      <c r="VZU271" s="726"/>
      <c r="VZV271" s="726"/>
      <c r="VZW271" s="726"/>
      <c r="VZX271" s="726"/>
      <c r="VZY271" s="726"/>
      <c r="VZZ271" s="726"/>
      <c r="WAA271" s="726"/>
      <c r="WAB271" s="726"/>
      <c r="WAC271" s="726"/>
      <c r="WAD271" s="726"/>
      <c r="WAE271" s="726"/>
      <c r="WAF271" s="726"/>
      <c r="WAG271" s="726"/>
      <c r="WAH271" s="726"/>
      <c r="WAI271" s="726"/>
      <c r="WAJ271" s="726"/>
      <c r="WAK271" s="726"/>
      <c r="WAL271" s="726"/>
      <c r="WAM271" s="726"/>
      <c r="WAN271" s="726"/>
      <c r="WAO271" s="726"/>
      <c r="WAP271" s="726"/>
      <c r="WAQ271" s="726"/>
      <c r="WAR271" s="726"/>
      <c r="WAS271" s="726"/>
      <c r="WAT271" s="726"/>
      <c r="WAU271" s="726"/>
      <c r="WAV271" s="726"/>
      <c r="WAW271" s="726"/>
      <c r="WAX271" s="726"/>
      <c r="WAY271" s="726"/>
      <c r="WAZ271" s="726"/>
      <c r="WBA271" s="726"/>
      <c r="WBB271" s="726"/>
      <c r="WBC271" s="726"/>
      <c r="WBD271" s="726"/>
      <c r="WBE271" s="726"/>
      <c r="WBF271" s="726"/>
      <c r="WBG271" s="726"/>
      <c r="WBH271" s="726"/>
      <c r="WBI271" s="726"/>
      <c r="WBJ271" s="726"/>
      <c r="WBK271" s="726"/>
      <c r="WBL271" s="726"/>
      <c r="WBM271" s="726"/>
      <c r="WBN271" s="726"/>
      <c r="WBO271" s="726"/>
      <c r="WBP271" s="726"/>
      <c r="WBQ271" s="726"/>
      <c r="WBR271" s="726"/>
      <c r="WBS271" s="726"/>
      <c r="WBT271" s="726"/>
      <c r="WBU271" s="726"/>
      <c r="WBV271" s="726"/>
      <c r="WBW271" s="726"/>
      <c r="WBX271" s="726"/>
      <c r="WBY271" s="726"/>
      <c r="WBZ271" s="726"/>
      <c r="WCA271" s="726"/>
      <c r="WCB271" s="726"/>
      <c r="WCC271" s="726"/>
      <c r="WCD271" s="726"/>
      <c r="WCE271" s="726"/>
      <c r="WCF271" s="726"/>
      <c r="WCG271" s="726"/>
      <c r="WCH271" s="726"/>
      <c r="WCI271" s="726"/>
      <c r="WCJ271" s="726"/>
      <c r="WCK271" s="726"/>
      <c r="WCL271" s="726"/>
      <c r="WCM271" s="726"/>
      <c r="WCN271" s="726"/>
      <c r="WCO271" s="726"/>
      <c r="WCP271" s="726"/>
      <c r="WCQ271" s="726"/>
      <c r="WCR271" s="726"/>
      <c r="WCS271" s="726"/>
      <c r="WCT271" s="726"/>
      <c r="WCU271" s="726"/>
      <c r="WCV271" s="726"/>
      <c r="WCW271" s="726"/>
      <c r="WCX271" s="726"/>
      <c r="WCY271" s="726"/>
      <c r="WCZ271" s="726"/>
      <c r="WDA271" s="726"/>
      <c r="WDB271" s="726"/>
      <c r="WDC271" s="726"/>
      <c r="WDD271" s="726"/>
      <c r="WDE271" s="726"/>
      <c r="WDF271" s="726"/>
      <c r="WDG271" s="726"/>
      <c r="WDH271" s="726"/>
      <c r="WDI271" s="726"/>
      <c r="WDJ271" s="726"/>
      <c r="WDK271" s="726"/>
      <c r="WDL271" s="726"/>
      <c r="WDM271" s="726"/>
      <c r="WDN271" s="726"/>
      <c r="WDO271" s="726"/>
      <c r="WDP271" s="726"/>
      <c r="WDQ271" s="726"/>
      <c r="WDR271" s="726"/>
      <c r="WDS271" s="726"/>
      <c r="WDT271" s="726"/>
      <c r="WDU271" s="726"/>
      <c r="WDV271" s="726"/>
      <c r="WDW271" s="726"/>
      <c r="WDX271" s="726"/>
      <c r="WDY271" s="726"/>
      <c r="WDZ271" s="726"/>
      <c r="WEA271" s="726"/>
      <c r="WEB271" s="726"/>
      <c r="WEC271" s="726"/>
      <c r="WED271" s="726"/>
      <c r="WEE271" s="726"/>
      <c r="WEF271" s="726"/>
      <c r="WEG271" s="726"/>
      <c r="WEH271" s="726"/>
      <c r="WEI271" s="726"/>
      <c r="WEJ271" s="726"/>
      <c r="WEK271" s="726"/>
      <c r="WEL271" s="726"/>
      <c r="WEM271" s="726"/>
      <c r="WEN271" s="726"/>
      <c r="WEO271" s="726"/>
      <c r="WEP271" s="726"/>
      <c r="WEQ271" s="726"/>
      <c r="WER271" s="726"/>
      <c r="WES271" s="726"/>
      <c r="WET271" s="726"/>
      <c r="WEU271" s="726"/>
      <c r="WEV271" s="726"/>
      <c r="WEW271" s="726"/>
      <c r="WEX271" s="726"/>
      <c r="WEY271" s="726"/>
      <c r="WEZ271" s="726"/>
      <c r="WFA271" s="726"/>
      <c r="WFB271" s="726"/>
      <c r="WFC271" s="726"/>
      <c r="WFD271" s="726"/>
      <c r="WFE271" s="726"/>
      <c r="WFF271" s="726"/>
      <c r="WFG271" s="726"/>
      <c r="WFH271" s="726"/>
      <c r="WFI271" s="726"/>
      <c r="WFJ271" s="726"/>
      <c r="WFK271" s="726"/>
      <c r="WFL271" s="726"/>
      <c r="WFM271" s="726"/>
      <c r="WFN271" s="726"/>
      <c r="WFO271" s="726"/>
      <c r="WFP271" s="726"/>
      <c r="WFQ271" s="726"/>
      <c r="WFR271" s="726"/>
      <c r="WFS271" s="726"/>
      <c r="WFT271" s="726"/>
      <c r="WFU271" s="726"/>
      <c r="WFV271" s="726"/>
      <c r="WFW271" s="726"/>
      <c r="WFX271" s="726"/>
      <c r="WFY271" s="726"/>
      <c r="WFZ271" s="726"/>
      <c r="WGA271" s="726"/>
      <c r="WGB271" s="726"/>
      <c r="WGC271" s="726"/>
      <c r="WGD271" s="726"/>
      <c r="WGE271" s="726"/>
      <c r="WGF271" s="726"/>
      <c r="WGG271" s="726"/>
      <c r="WGH271" s="726"/>
      <c r="WGI271" s="726"/>
      <c r="WGJ271" s="726"/>
      <c r="WGK271" s="726"/>
      <c r="WGL271" s="726"/>
      <c r="WGM271" s="726"/>
      <c r="WGN271" s="726"/>
      <c r="WGO271" s="726"/>
      <c r="WGP271" s="726"/>
      <c r="WGQ271" s="726"/>
      <c r="WGR271" s="726"/>
      <c r="WGS271" s="726"/>
      <c r="WGT271" s="726"/>
      <c r="WGU271" s="726"/>
      <c r="WGV271" s="726"/>
      <c r="WGW271" s="726"/>
      <c r="WGX271" s="726"/>
      <c r="WGY271" s="726"/>
      <c r="WGZ271" s="726"/>
      <c r="WHA271" s="726"/>
      <c r="WHB271" s="726"/>
      <c r="WHC271" s="726"/>
      <c r="WHD271" s="726"/>
      <c r="WHE271" s="726"/>
      <c r="WHF271" s="726"/>
      <c r="WHG271" s="726"/>
      <c r="WHH271" s="726"/>
      <c r="WHI271" s="726"/>
      <c r="WHJ271" s="726"/>
      <c r="WHK271" s="726"/>
      <c r="WHL271" s="726"/>
      <c r="WHM271" s="726"/>
      <c r="WHN271" s="726"/>
      <c r="WHO271" s="726"/>
      <c r="WHP271" s="726"/>
      <c r="WHQ271" s="726"/>
      <c r="WHR271" s="726"/>
      <c r="WHS271" s="726"/>
      <c r="WHT271" s="726"/>
      <c r="WHU271" s="726"/>
      <c r="WHV271" s="726"/>
      <c r="WHW271" s="726"/>
      <c r="WHX271" s="726"/>
      <c r="WHY271" s="726"/>
      <c r="WHZ271" s="726"/>
      <c r="WIA271" s="726"/>
      <c r="WIB271" s="726"/>
      <c r="WIC271" s="726"/>
      <c r="WID271" s="726"/>
      <c r="WIE271" s="726"/>
      <c r="WIF271" s="726"/>
      <c r="WIG271" s="726"/>
      <c r="WIH271" s="726"/>
      <c r="WII271" s="726"/>
      <c r="WIJ271" s="726"/>
      <c r="WIK271" s="726"/>
      <c r="WIL271" s="726"/>
      <c r="WIM271" s="726"/>
      <c r="WIN271" s="726"/>
      <c r="WIO271" s="726"/>
      <c r="WIP271" s="726"/>
      <c r="WIQ271" s="726"/>
      <c r="WIR271" s="726"/>
      <c r="WIS271" s="726"/>
      <c r="WIT271" s="726"/>
      <c r="WIU271" s="726"/>
      <c r="WIV271" s="726"/>
      <c r="WIW271" s="726"/>
      <c r="WIX271" s="726"/>
      <c r="WIY271" s="726"/>
      <c r="WIZ271" s="726"/>
      <c r="WJA271" s="726"/>
      <c r="WJB271" s="726"/>
      <c r="WJC271" s="726"/>
      <c r="WJD271" s="726"/>
      <c r="WJE271" s="726"/>
      <c r="WJF271" s="726"/>
      <c r="WJG271" s="726"/>
      <c r="WJH271" s="726"/>
      <c r="WJI271" s="726"/>
      <c r="WJJ271" s="726"/>
      <c r="WJK271" s="726"/>
      <c r="WJL271" s="726"/>
      <c r="WJM271" s="726"/>
      <c r="WJN271" s="726"/>
      <c r="WJO271" s="726"/>
      <c r="WJP271" s="726"/>
      <c r="WJQ271" s="726"/>
      <c r="WJR271" s="726"/>
      <c r="WJS271" s="726"/>
      <c r="WJT271" s="726"/>
      <c r="WJU271" s="726"/>
      <c r="WJV271" s="726"/>
      <c r="WJW271" s="726"/>
      <c r="WJX271" s="726"/>
      <c r="WJY271" s="726"/>
      <c r="WJZ271" s="726"/>
      <c r="WKA271" s="726"/>
      <c r="WKB271" s="726"/>
      <c r="WKC271" s="726"/>
      <c r="WKD271" s="726"/>
      <c r="WKE271" s="726"/>
      <c r="WKF271" s="726"/>
      <c r="WKG271" s="726"/>
      <c r="WKH271" s="726"/>
      <c r="WKI271" s="726"/>
      <c r="WKJ271" s="726"/>
      <c r="WKK271" s="726"/>
      <c r="WKL271" s="726"/>
      <c r="WKM271" s="726"/>
      <c r="WKN271" s="726"/>
      <c r="WKO271" s="726"/>
      <c r="WKP271" s="726"/>
      <c r="WKQ271" s="726"/>
      <c r="WKR271" s="726"/>
      <c r="WKS271" s="726"/>
      <c r="WKT271" s="726"/>
      <c r="WKU271" s="726"/>
      <c r="WKV271" s="726"/>
      <c r="WKW271" s="726"/>
      <c r="WKX271" s="726"/>
      <c r="WKY271" s="726"/>
      <c r="WKZ271" s="726"/>
      <c r="WLA271" s="726"/>
      <c r="WLB271" s="726"/>
      <c r="WLC271" s="726"/>
      <c r="WLD271" s="726"/>
      <c r="WLE271" s="726"/>
      <c r="WLF271" s="726"/>
      <c r="WLG271" s="726"/>
      <c r="WLH271" s="726"/>
      <c r="WLI271" s="726"/>
      <c r="WLJ271" s="726"/>
      <c r="WLK271" s="726"/>
      <c r="WLL271" s="726"/>
      <c r="WLM271" s="726"/>
      <c r="WLN271" s="726"/>
      <c r="WLO271" s="726"/>
      <c r="WLP271" s="726"/>
      <c r="WLQ271" s="726"/>
      <c r="WLR271" s="726"/>
      <c r="WLS271" s="726"/>
      <c r="WLT271" s="726"/>
      <c r="WLU271" s="726"/>
      <c r="WLV271" s="726"/>
      <c r="WLW271" s="726"/>
      <c r="WLX271" s="726"/>
      <c r="WLY271" s="726"/>
      <c r="WLZ271" s="726"/>
      <c r="WMA271" s="726"/>
      <c r="WMB271" s="726"/>
      <c r="WMC271" s="726"/>
      <c r="WMD271" s="726"/>
      <c r="WME271" s="726"/>
      <c r="WMF271" s="726"/>
      <c r="WMG271" s="726"/>
      <c r="WMH271" s="726"/>
      <c r="WMI271" s="726"/>
      <c r="WMJ271" s="726"/>
      <c r="WMK271" s="726"/>
      <c r="WML271" s="726"/>
      <c r="WMM271" s="726"/>
      <c r="WMN271" s="726"/>
      <c r="WMO271" s="726"/>
      <c r="WMP271" s="726"/>
      <c r="WMQ271" s="726"/>
      <c r="WMR271" s="726"/>
      <c r="WMS271" s="726"/>
      <c r="WMT271" s="726"/>
      <c r="WMU271" s="726"/>
      <c r="WMV271" s="726"/>
      <c r="WMW271" s="726"/>
      <c r="WMX271" s="726"/>
      <c r="WMY271" s="726"/>
      <c r="WMZ271" s="726"/>
      <c r="WNA271" s="726"/>
      <c r="WNB271" s="726"/>
      <c r="WNC271" s="726"/>
      <c r="WND271" s="726"/>
      <c r="WNE271" s="726"/>
      <c r="WNF271" s="726"/>
      <c r="WNG271" s="726"/>
      <c r="WNH271" s="726"/>
      <c r="WNI271" s="726"/>
      <c r="WNJ271" s="726"/>
      <c r="WNK271" s="726"/>
      <c r="WNL271" s="726"/>
      <c r="WNM271" s="726"/>
      <c r="WNN271" s="726"/>
      <c r="WNO271" s="726"/>
      <c r="WNP271" s="726"/>
      <c r="WNQ271" s="726"/>
      <c r="WNR271" s="726"/>
      <c r="WNS271" s="726"/>
      <c r="WNT271" s="726"/>
      <c r="WNU271" s="726"/>
      <c r="WNV271" s="726"/>
      <c r="WNW271" s="726"/>
      <c r="WNX271" s="726"/>
      <c r="WNY271" s="726"/>
      <c r="WNZ271" s="726"/>
      <c r="WOA271" s="726"/>
      <c r="WOB271" s="726"/>
      <c r="WOC271" s="726"/>
      <c r="WOD271" s="726"/>
      <c r="WOE271" s="726"/>
      <c r="WOF271" s="726"/>
      <c r="WOG271" s="726"/>
      <c r="WOH271" s="726"/>
      <c r="WOI271" s="726"/>
      <c r="WOJ271" s="726"/>
      <c r="WOK271" s="726"/>
      <c r="WOL271" s="726"/>
      <c r="WOM271" s="726"/>
      <c r="WON271" s="726"/>
      <c r="WOO271" s="726"/>
      <c r="WOP271" s="726"/>
      <c r="WOQ271" s="726"/>
      <c r="WOR271" s="726"/>
      <c r="WOS271" s="726"/>
      <c r="WOT271" s="726"/>
      <c r="WOU271" s="726"/>
      <c r="WOV271" s="726"/>
      <c r="WOW271" s="726"/>
      <c r="WOX271" s="726"/>
      <c r="WOY271" s="726"/>
      <c r="WOZ271" s="726"/>
      <c r="WPA271" s="726"/>
      <c r="WPB271" s="726"/>
      <c r="WPC271" s="726"/>
      <c r="WPD271" s="726"/>
      <c r="WPE271" s="726"/>
      <c r="WPF271" s="726"/>
      <c r="WPG271" s="726"/>
      <c r="WPH271" s="726"/>
      <c r="WPI271" s="726"/>
      <c r="WPJ271" s="726"/>
      <c r="WPK271" s="726"/>
      <c r="WPL271" s="726"/>
      <c r="WPM271" s="726"/>
      <c r="WPN271" s="726"/>
      <c r="WPO271" s="726"/>
      <c r="WPP271" s="726"/>
      <c r="WPQ271" s="726"/>
      <c r="WPR271" s="726"/>
      <c r="WPS271" s="726"/>
      <c r="WPT271" s="726"/>
      <c r="WPU271" s="726"/>
      <c r="WPV271" s="726"/>
      <c r="WPW271" s="726"/>
      <c r="WPX271" s="726"/>
      <c r="WPY271" s="726"/>
      <c r="WPZ271" s="726"/>
      <c r="WQA271" s="726"/>
      <c r="WQB271" s="726"/>
      <c r="WQC271" s="726"/>
      <c r="WQD271" s="726"/>
      <c r="WQE271" s="726"/>
      <c r="WQF271" s="726"/>
      <c r="WQG271" s="726"/>
      <c r="WQH271" s="726"/>
      <c r="WQI271" s="726"/>
      <c r="WQJ271" s="726"/>
      <c r="WQK271" s="726"/>
      <c r="WQL271" s="726"/>
      <c r="WQM271" s="726"/>
      <c r="WQN271" s="726"/>
      <c r="WQO271" s="726"/>
      <c r="WQP271" s="726"/>
      <c r="WQQ271" s="726"/>
      <c r="WQR271" s="726"/>
      <c r="WQS271" s="726"/>
      <c r="WQT271" s="726"/>
      <c r="WQU271" s="726"/>
      <c r="WQV271" s="726"/>
      <c r="WQW271" s="726"/>
      <c r="WQX271" s="726"/>
      <c r="WQY271" s="726"/>
      <c r="WQZ271" s="726"/>
      <c r="WRA271" s="726"/>
      <c r="WRB271" s="726"/>
      <c r="WRC271" s="726"/>
      <c r="WRD271" s="726"/>
      <c r="WRE271" s="726"/>
      <c r="WRF271" s="726"/>
      <c r="WRG271" s="726"/>
      <c r="WRH271" s="726"/>
      <c r="WRI271" s="726"/>
      <c r="WRJ271" s="726"/>
      <c r="WRK271" s="726"/>
      <c r="WRL271" s="726"/>
      <c r="WRM271" s="726"/>
      <c r="WRN271" s="726"/>
      <c r="WRO271" s="726"/>
      <c r="WRP271" s="726"/>
      <c r="WRQ271" s="726"/>
      <c r="WRR271" s="726"/>
      <c r="WRS271" s="726"/>
      <c r="WRT271" s="726"/>
      <c r="WRU271" s="726"/>
      <c r="WRV271" s="726"/>
      <c r="WRW271" s="726"/>
      <c r="WRX271" s="726"/>
      <c r="WRY271" s="726"/>
      <c r="WRZ271" s="726"/>
      <c r="WSA271" s="726"/>
      <c r="WSB271" s="726"/>
      <c r="WSC271" s="726"/>
      <c r="WSD271" s="726"/>
      <c r="WSE271" s="726"/>
      <c r="WSF271" s="726"/>
      <c r="WSG271" s="726"/>
      <c r="WSH271" s="726"/>
      <c r="WSI271" s="726"/>
      <c r="WSJ271" s="726"/>
      <c r="WSK271" s="726"/>
      <c r="WSL271" s="726"/>
      <c r="WSM271" s="726"/>
      <c r="WSN271" s="726"/>
      <c r="WSO271" s="726"/>
      <c r="WSP271" s="726"/>
      <c r="WSQ271" s="726"/>
      <c r="WSR271" s="726"/>
      <c r="WSS271" s="726"/>
      <c r="WST271" s="726"/>
      <c r="WSU271" s="726"/>
      <c r="WSV271" s="726"/>
      <c r="WSW271" s="726"/>
      <c r="WSX271" s="726"/>
      <c r="WSY271" s="726"/>
      <c r="WSZ271" s="726"/>
      <c r="WTA271" s="726"/>
      <c r="WTB271" s="726"/>
      <c r="WTC271" s="726"/>
      <c r="WTD271" s="726"/>
      <c r="WTE271" s="726"/>
      <c r="WTF271" s="726"/>
      <c r="WTG271" s="726"/>
      <c r="WTH271" s="726"/>
      <c r="WTI271" s="726"/>
      <c r="WTJ271" s="726"/>
      <c r="WTK271" s="726"/>
      <c r="WTL271" s="726"/>
      <c r="WTM271" s="726"/>
      <c r="WTN271" s="726"/>
      <c r="WTO271" s="726"/>
      <c r="WTP271" s="726"/>
      <c r="WTQ271" s="726"/>
      <c r="WTR271" s="726"/>
      <c r="WTS271" s="726"/>
      <c r="WTT271" s="726"/>
      <c r="WTU271" s="726"/>
      <c r="WTV271" s="726"/>
      <c r="WTW271" s="726"/>
      <c r="WTX271" s="726"/>
      <c r="WTY271" s="726"/>
      <c r="WTZ271" s="726"/>
      <c r="WUA271" s="726"/>
      <c r="WUB271" s="726"/>
      <c r="WUC271" s="726"/>
      <c r="WUD271" s="726"/>
      <c r="WUE271" s="726"/>
      <c r="WUF271" s="726"/>
      <c r="WUG271" s="726"/>
      <c r="WUH271" s="726"/>
      <c r="WUI271" s="726"/>
      <c r="WUJ271" s="726"/>
      <c r="WUK271" s="726"/>
      <c r="WUL271" s="726"/>
      <c r="WUM271" s="726"/>
      <c r="WUN271" s="726"/>
      <c r="WUO271" s="726"/>
      <c r="WUP271" s="726"/>
      <c r="WUQ271" s="726"/>
      <c r="WUR271" s="726"/>
      <c r="WUS271" s="726"/>
      <c r="WUT271" s="726"/>
      <c r="WUU271" s="726"/>
      <c r="WUV271" s="726"/>
      <c r="WUW271" s="726"/>
      <c r="WUX271" s="726"/>
      <c r="WUY271" s="726"/>
      <c r="WUZ271" s="726"/>
      <c r="WVA271" s="726"/>
      <c r="WVB271" s="726"/>
      <c r="WVC271" s="726"/>
      <c r="WVD271" s="726"/>
      <c r="WVE271" s="726"/>
      <c r="WVF271" s="726"/>
      <c r="WVG271" s="726"/>
      <c r="WVH271" s="726"/>
      <c r="WVI271" s="726"/>
      <c r="WVJ271" s="726"/>
      <c r="WVK271" s="726"/>
      <c r="WVL271" s="726"/>
      <c r="WVM271" s="726"/>
      <c r="WVN271" s="726"/>
      <c r="WVO271" s="726"/>
      <c r="WVP271" s="726"/>
      <c r="WVQ271" s="726"/>
      <c r="WVR271" s="726"/>
      <c r="WVS271" s="726"/>
      <c r="WVT271" s="726"/>
      <c r="WVU271" s="726"/>
      <c r="WVV271" s="726"/>
      <c r="WVW271" s="726"/>
      <c r="WVX271" s="726"/>
      <c r="WVY271" s="726"/>
      <c r="WVZ271" s="726"/>
      <c r="WWA271" s="726"/>
      <c r="WWB271" s="726"/>
      <c r="WWC271" s="726"/>
      <c r="WWD271" s="726"/>
      <c r="WWE271" s="726"/>
      <c r="WWF271" s="726"/>
      <c r="WWG271" s="726"/>
      <c r="WWH271" s="726"/>
      <c r="WWI271" s="726"/>
      <c r="WWJ271" s="726"/>
      <c r="WWK271" s="726"/>
      <c r="WWL271" s="726"/>
      <c r="WWM271" s="726"/>
      <c r="WWN271" s="726"/>
      <c r="WWO271" s="726"/>
      <c r="WWP271" s="726"/>
      <c r="WWQ271" s="726"/>
      <c r="WWR271" s="726"/>
      <c r="WWS271" s="726"/>
      <c r="WWT271" s="726"/>
      <c r="WWU271" s="726"/>
      <c r="WWV271" s="726"/>
      <c r="WWW271" s="726"/>
      <c r="WWX271" s="726"/>
      <c r="WWY271" s="726"/>
      <c r="WWZ271" s="726"/>
      <c r="WXA271" s="726"/>
      <c r="WXB271" s="726"/>
      <c r="WXC271" s="726"/>
      <c r="WXD271" s="726"/>
      <c r="WXE271" s="726"/>
      <c r="WXF271" s="726"/>
      <c r="WXG271" s="726"/>
      <c r="WXH271" s="726"/>
      <c r="WXI271" s="726"/>
      <c r="WXJ271" s="726"/>
      <c r="WXK271" s="726"/>
      <c r="WXL271" s="726"/>
      <c r="WXM271" s="726"/>
      <c r="WXN271" s="726"/>
      <c r="WXO271" s="726"/>
      <c r="WXP271" s="726"/>
      <c r="WXQ271" s="726"/>
      <c r="WXR271" s="726"/>
      <c r="WXS271" s="726"/>
      <c r="WXT271" s="726"/>
      <c r="WXU271" s="726"/>
      <c r="WXV271" s="726"/>
      <c r="WXW271" s="726"/>
      <c r="WXX271" s="726"/>
      <c r="WXY271" s="726"/>
      <c r="WXZ271" s="726"/>
      <c r="WYA271" s="726"/>
      <c r="WYB271" s="726"/>
      <c r="WYC271" s="726"/>
      <c r="WYD271" s="726"/>
      <c r="WYE271" s="726"/>
      <c r="WYF271" s="726"/>
      <c r="WYG271" s="726"/>
      <c r="WYH271" s="726"/>
      <c r="WYI271" s="726"/>
      <c r="WYJ271" s="726"/>
      <c r="WYK271" s="726"/>
      <c r="WYL271" s="726"/>
      <c r="WYM271" s="726"/>
      <c r="WYN271" s="726"/>
      <c r="WYO271" s="726"/>
      <c r="WYP271" s="726"/>
      <c r="WYQ271" s="726"/>
      <c r="WYR271" s="726"/>
      <c r="WYS271" s="726"/>
      <c r="WYT271" s="726"/>
      <c r="WYU271" s="726"/>
      <c r="WYV271" s="726"/>
      <c r="WYW271" s="726"/>
      <c r="WYX271" s="726"/>
      <c r="WYY271" s="726"/>
      <c r="WYZ271" s="726"/>
      <c r="WZA271" s="726"/>
      <c r="WZB271" s="726"/>
      <c r="WZC271" s="726"/>
      <c r="WZD271" s="726"/>
      <c r="WZE271" s="726"/>
      <c r="WZF271" s="726"/>
      <c r="WZG271" s="726"/>
      <c r="WZH271" s="726"/>
      <c r="WZI271" s="726"/>
      <c r="WZJ271" s="726"/>
      <c r="WZK271" s="726"/>
      <c r="WZL271" s="726"/>
      <c r="WZM271" s="726"/>
      <c r="WZN271" s="726"/>
      <c r="WZO271" s="726"/>
      <c r="WZP271" s="726"/>
      <c r="WZQ271" s="726"/>
      <c r="WZR271" s="726"/>
      <c r="WZS271" s="726"/>
      <c r="WZT271" s="726"/>
      <c r="WZU271" s="726"/>
      <c r="WZV271" s="726"/>
      <c r="WZW271" s="726"/>
      <c r="WZX271" s="726"/>
      <c r="WZY271" s="726"/>
      <c r="WZZ271" s="726"/>
      <c r="XAA271" s="726"/>
      <c r="XAB271" s="726"/>
      <c r="XAC271" s="726"/>
      <c r="XAD271" s="726"/>
      <c r="XAE271" s="726"/>
      <c r="XAF271" s="726"/>
      <c r="XAG271" s="726"/>
      <c r="XAH271" s="726"/>
      <c r="XAI271" s="726"/>
      <c r="XAJ271" s="726"/>
      <c r="XAK271" s="726"/>
      <c r="XAL271" s="726"/>
      <c r="XAM271" s="726"/>
      <c r="XAN271" s="726"/>
      <c r="XAO271" s="726"/>
      <c r="XAP271" s="726"/>
      <c r="XAQ271" s="726"/>
      <c r="XAR271" s="726"/>
      <c r="XAS271" s="726"/>
      <c r="XAT271" s="726"/>
      <c r="XAU271" s="726"/>
      <c r="XAV271" s="726"/>
      <c r="XAW271" s="726"/>
      <c r="XAX271" s="726"/>
      <c r="XAY271" s="726"/>
      <c r="XAZ271" s="726"/>
      <c r="XBA271" s="726"/>
      <c r="XBB271" s="726"/>
      <c r="XBC271" s="726"/>
      <c r="XBD271" s="726"/>
      <c r="XBE271" s="726"/>
      <c r="XBF271" s="726"/>
      <c r="XBG271" s="726"/>
      <c r="XBH271" s="726"/>
      <c r="XBI271" s="726"/>
      <c r="XBJ271" s="726"/>
      <c r="XBK271" s="726"/>
      <c r="XBL271" s="726"/>
      <c r="XBM271" s="726"/>
      <c r="XBN271" s="726"/>
      <c r="XBO271" s="726"/>
      <c r="XBP271" s="726"/>
      <c r="XBQ271" s="726"/>
      <c r="XBR271" s="726"/>
      <c r="XBS271" s="726"/>
      <c r="XBT271" s="726"/>
      <c r="XBU271" s="726"/>
      <c r="XBV271" s="726"/>
      <c r="XBW271" s="726"/>
      <c r="XBX271" s="726"/>
      <c r="XBY271" s="726"/>
      <c r="XBZ271" s="726"/>
      <c r="XCA271" s="726"/>
      <c r="XCB271" s="726"/>
      <c r="XCC271" s="726"/>
      <c r="XCD271" s="726"/>
      <c r="XCE271" s="726"/>
      <c r="XCF271" s="726"/>
      <c r="XCG271" s="726"/>
      <c r="XCH271" s="726"/>
      <c r="XCI271" s="726"/>
      <c r="XCJ271" s="726"/>
      <c r="XCK271" s="726"/>
      <c r="XCL271" s="726"/>
      <c r="XCM271" s="726"/>
      <c r="XCN271" s="726"/>
      <c r="XCO271" s="726"/>
      <c r="XCP271" s="726"/>
      <c r="XCQ271" s="726"/>
      <c r="XCR271" s="726"/>
      <c r="XCS271" s="726"/>
      <c r="XCT271" s="726"/>
      <c r="XCU271" s="726"/>
      <c r="XCV271" s="726"/>
      <c r="XCW271" s="726"/>
      <c r="XCX271" s="726"/>
      <c r="XCY271" s="726"/>
      <c r="XCZ271" s="726"/>
      <c r="XDA271" s="726"/>
      <c r="XDB271" s="726"/>
      <c r="XDC271" s="726"/>
      <c r="XDD271" s="726"/>
      <c r="XDE271" s="726"/>
      <c r="XDF271" s="726"/>
      <c r="XDG271" s="726"/>
      <c r="XDH271" s="726"/>
      <c r="XDI271" s="726"/>
      <c r="XDJ271" s="726"/>
      <c r="XDK271" s="726"/>
      <c r="XDL271" s="726"/>
      <c r="XDM271" s="726"/>
      <c r="XDN271" s="726"/>
      <c r="XDO271" s="726"/>
      <c r="XDP271" s="726"/>
      <c r="XDQ271" s="726"/>
      <c r="XDR271" s="726"/>
      <c r="XDS271" s="726"/>
      <c r="XDT271" s="726"/>
      <c r="XDU271" s="726"/>
      <c r="XDV271" s="726"/>
      <c r="XDW271" s="726"/>
      <c r="XDX271" s="726"/>
      <c r="XDY271" s="726"/>
      <c r="XDZ271" s="726"/>
      <c r="XEA271" s="726"/>
      <c r="XEB271" s="726"/>
      <c r="XEC271" s="726"/>
      <c r="XED271" s="726"/>
      <c r="XEE271" s="726"/>
      <c r="XEF271" s="726"/>
      <c r="XEG271" s="726"/>
      <c r="XEH271" s="726"/>
      <c r="XEI271" s="726"/>
      <c r="XEJ271" s="726"/>
      <c r="XEK271" s="726"/>
      <c r="XEL271" s="726"/>
      <c r="XEM271" s="726"/>
      <c r="XEN271" s="726"/>
      <c r="XEO271" s="726"/>
      <c r="XEP271" s="726"/>
      <c r="XEQ271" s="726"/>
      <c r="XER271" s="726"/>
      <c r="XES271" s="726"/>
      <c r="XET271" s="726"/>
      <c r="XEU271" s="726"/>
      <c r="XEV271" s="726"/>
      <c r="XEW271" s="726"/>
      <c r="XEX271" s="726"/>
      <c r="XEY271" s="726"/>
      <c r="XEZ271" s="726"/>
      <c r="XFA271" s="726"/>
      <c r="XFB271" s="726"/>
      <c r="XFC271" s="726"/>
      <c r="XFD271" s="726"/>
    </row>
    <row r="272" spans="1:16384" ht="30.75" x14ac:dyDescent="0.45">
      <c r="A272" s="726"/>
      <c r="B272" s="726"/>
      <c r="C272" s="726"/>
      <c r="D272" s="726"/>
      <c r="E272" s="726"/>
      <c r="F272" s="726"/>
      <c r="G272" s="726"/>
      <c r="H272" s="726"/>
      <c r="I272" s="726"/>
      <c r="J272" s="726"/>
      <c r="K272" s="726"/>
      <c r="L272" s="726"/>
      <c r="M272" s="726"/>
      <c r="N272" s="726"/>
      <c r="O272" s="726"/>
      <c r="P272" s="726"/>
      <c r="Q272" s="726"/>
      <c r="R272" s="726"/>
      <c r="S272" s="726"/>
      <c r="T272" s="726"/>
      <c r="U272" s="726"/>
      <c r="V272" s="726"/>
      <c r="W272" s="726"/>
      <c r="X272" s="726"/>
      <c r="Y272" s="726"/>
      <c r="Z272" s="726"/>
      <c r="AA272" s="726"/>
      <c r="AB272" s="726"/>
      <c r="AC272" s="726"/>
      <c r="AD272" s="726"/>
      <c r="AE272" s="726"/>
      <c r="AF272" s="726"/>
      <c r="AG272" s="726"/>
      <c r="AH272" s="726"/>
      <c r="AI272" s="726"/>
      <c r="AJ272" s="726"/>
      <c r="AK272" s="726"/>
      <c r="AL272" s="726"/>
      <c r="AM272" s="726"/>
      <c r="AN272" s="726"/>
      <c r="AO272" s="726"/>
      <c r="AP272" s="726"/>
      <c r="AQ272" s="726"/>
      <c r="AR272" s="726"/>
      <c r="AS272" s="726"/>
      <c r="AT272" s="726"/>
      <c r="AU272" s="726"/>
      <c r="AV272" s="726"/>
      <c r="AW272" s="726"/>
      <c r="AX272" s="726"/>
      <c r="AY272" s="726"/>
      <c r="AZ272" s="726"/>
      <c r="BA272" s="726"/>
      <c r="BB272" s="726"/>
      <c r="BC272" s="726"/>
      <c r="BD272" s="726"/>
      <c r="BE272" s="726"/>
      <c r="BF272" s="726"/>
      <c r="BG272" s="726"/>
      <c r="BH272" s="726"/>
      <c r="BI272" s="726"/>
      <c r="BJ272" s="726"/>
      <c r="BK272" s="726"/>
      <c r="BL272" s="726"/>
      <c r="BM272" s="726"/>
      <c r="BN272" s="726"/>
      <c r="BO272" s="726"/>
      <c r="BP272" s="726"/>
      <c r="BQ272" s="726"/>
      <c r="BR272" s="726"/>
      <c r="BS272" s="726"/>
      <c r="BT272" s="726"/>
      <c r="BU272" s="726"/>
      <c r="BV272" s="726"/>
      <c r="BW272" s="726"/>
      <c r="BX272" s="726"/>
      <c r="BY272" s="726"/>
      <c r="BZ272" s="726"/>
      <c r="CA272" s="726"/>
      <c r="CB272" s="726"/>
      <c r="CC272" s="726"/>
      <c r="CD272" s="726"/>
      <c r="CE272" s="726"/>
      <c r="CF272" s="726"/>
      <c r="CG272" s="726"/>
      <c r="CH272" s="726"/>
      <c r="CI272" s="726"/>
      <c r="CJ272" s="726"/>
      <c r="CK272" s="726"/>
      <c r="CL272" s="726"/>
      <c r="CM272" s="726"/>
      <c r="CN272" s="726"/>
      <c r="CO272" s="726"/>
      <c r="CP272" s="726"/>
      <c r="CQ272" s="726"/>
      <c r="CR272" s="726"/>
      <c r="CS272" s="726"/>
      <c r="CT272" s="726"/>
      <c r="CU272" s="726"/>
      <c r="CV272" s="726"/>
      <c r="CW272" s="726"/>
      <c r="CX272" s="726"/>
      <c r="CY272" s="726"/>
      <c r="CZ272" s="726"/>
      <c r="DA272" s="726"/>
      <c r="DB272" s="726"/>
      <c r="DC272" s="726"/>
      <c r="DD272" s="726"/>
      <c r="DE272" s="726"/>
      <c r="DF272" s="726"/>
      <c r="DG272" s="726"/>
      <c r="DH272" s="726"/>
      <c r="DI272" s="726"/>
      <c r="DJ272" s="726"/>
      <c r="DK272" s="726"/>
      <c r="DL272" s="726"/>
      <c r="DM272" s="726"/>
      <c r="DN272" s="726"/>
      <c r="DO272" s="726"/>
      <c r="DP272" s="726"/>
      <c r="DQ272" s="726"/>
      <c r="DR272" s="726"/>
      <c r="DS272" s="726"/>
      <c r="DT272" s="726"/>
      <c r="DU272" s="726"/>
      <c r="DV272" s="726"/>
      <c r="DW272" s="726"/>
      <c r="DX272" s="726"/>
      <c r="DY272" s="726"/>
      <c r="DZ272" s="726"/>
      <c r="EA272" s="726"/>
      <c r="EB272" s="726"/>
      <c r="EC272" s="726"/>
      <c r="ED272" s="726"/>
      <c r="EE272" s="726"/>
      <c r="EF272" s="726"/>
      <c r="EG272" s="726"/>
      <c r="EH272" s="726"/>
      <c r="EI272" s="726"/>
      <c r="EJ272" s="726"/>
      <c r="EK272" s="726"/>
      <c r="EL272" s="726"/>
      <c r="EM272" s="726"/>
      <c r="EN272" s="726"/>
      <c r="EO272" s="726"/>
      <c r="EP272" s="726"/>
      <c r="EQ272" s="726"/>
      <c r="ER272" s="726"/>
      <c r="ES272" s="726"/>
      <c r="ET272" s="726"/>
      <c r="EU272" s="726"/>
      <c r="EV272" s="726"/>
      <c r="EW272" s="726"/>
      <c r="EX272" s="726"/>
      <c r="EY272" s="726"/>
      <c r="EZ272" s="726"/>
      <c r="FA272" s="726"/>
      <c r="FB272" s="726"/>
      <c r="FC272" s="726"/>
      <c r="FD272" s="726"/>
      <c r="FE272" s="726"/>
      <c r="FF272" s="726"/>
      <c r="FG272" s="726"/>
      <c r="FH272" s="726"/>
      <c r="FI272" s="726"/>
      <c r="FJ272" s="726"/>
      <c r="FK272" s="726"/>
      <c r="FL272" s="726"/>
      <c r="FM272" s="726"/>
      <c r="FN272" s="726"/>
      <c r="FO272" s="726"/>
      <c r="FP272" s="726"/>
      <c r="FQ272" s="726"/>
      <c r="FR272" s="726"/>
      <c r="FS272" s="726"/>
      <c r="FT272" s="726"/>
      <c r="FU272" s="726"/>
      <c r="FV272" s="726"/>
      <c r="FW272" s="726"/>
      <c r="FX272" s="726"/>
      <c r="FY272" s="726"/>
      <c r="FZ272" s="726"/>
      <c r="GA272" s="726"/>
      <c r="GB272" s="726"/>
      <c r="GC272" s="726"/>
      <c r="GD272" s="726"/>
      <c r="GE272" s="726"/>
      <c r="GF272" s="726"/>
      <c r="GG272" s="726"/>
      <c r="GH272" s="726"/>
      <c r="GI272" s="726"/>
      <c r="GJ272" s="726"/>
      <c r="GK272" s="726"/>
      <c r="GL272" s="726"/>
      <c r="GM272" s="726"/>
      <c r="GN272" s="726"/>
      <c r="GO272" s="726"/>
      <c r="GP272" s="726"/>
      <c r="GQ272" s="726"/>
      <c r="GR272" s="726"/>
      <c r="GS272" s="726"/>
      <c r="GT272" s="726"/>
      <c r="GU272" s="726"/>
      <c r="GV272" s="726"/>
      <c r="GW272" s="726"/>
      <c r="GX272" s="726"/>
      <c r="GY272" s="726"/>
      <c r="GZ272" s="726"/>
      <c r="HA272" s="726"/>
      <c r="HB272" s="726"/>
      <c r="HC272" s="726"/>
      <c r="HD272" s="726"/>
      <c r="HE272" s="726"/>
      <c r="HF272" s="726"/>
      <c r="HG272" s="726"/>
      <c r="HH272" s="726"/>
      <c r="HI272" s="726"/>
      <c r="HJ272" s="726"/>
      <c r="HK272" s="726"/>
      <c r="HL272" s="726"/>
      <c r="HM272" s="726"/>
      <c r="HN272" s="726"/>
      <c r="HO272" s="726"/>
      <c r="HP272" s="726"/>
      <c r="HQ272" s="726"/>
      <c r="HR272" s="726"/>
      <c r="HS272" s="726"/>
      <c r="HT272" s="726"/>
      <c r="HU272" s="726"/>
      <c r="HV272" s="726"/>
      <c r="HW272" s="726"/>
      <c r="HX272" s="726"/>
      <c r="HY272" s="726"/>
      <c r="HZ272" s="726"/>
      <c r="IA272" s="726"/>
      <c r="IB272" s="726"/>
      <c r="IC272" s="726"/>
      <c r="ID272" s="726"/>
      <c r="IE272" s="726"/>
      <c r="IF272" s="726"/>
      <c r="IG272" s="726"/>
      <c r="IH272" s="726"/>
      <c r="II272" s="726"/>
      <c r="IJ272" s="726"/>
      <c r="IK272" s="726"/>
      <c r="IL272" s="726"/>
      <c r="IM272" s="726"/>
      <c r="IN272" s="726"/>
      <c r="IO272" s="726"/>
      <c r="IP272" s="726"/>
      <c r="IQ272" s="726"/>
      <c r="IR272" s="726"/>
      <c r="IS272" s="726"/>
      <c r="IT272" s="726"/>
      <c r="IU272" s="726"/>
      <c r="IV272" s="726"/>
      <c r="IW272" s="726"/>
      <c r="IX272" s="726"/>
      <c r="IY272" s="726"/>
      <c r="IZ272" s="726"/>
      <c r="JA272" s="726"/>
      <c r="JB272" s="726"/>
      <c r="JC272" s="726"/>
      <c r="JD272" s="726"/>
      <c r="JE272" s="726"/>
      <c r="JF272" s="726"/>
      <c r="JG272" s="726"/>
      <c r="JH272" s="726"/>
      <c r="JI272" s="726"/>
      <c r="JJ272" s="726"/>
      <c r="JK272" s="726"/>
      <c r="JL272" s="726"/>
      <c r="JM272" s="726"/>
      <c r="JN272" s="726"/>
      <c r="JO272" s="726"/>
      <c r="JP272" s="726"/>
      <c r="JQ272" s="726"/>
      <c r="JR272" s="726"/>
      <c r="JS272" s="726"/>
      <c r="JT272" s="726"/>
      <c r="JU272" s="726"/>
      <c r="JV272" s="726"/>
      <c r="JW272" s="726"/>
      <c r="JX272" s="726"/>
      <c r="JY272" s="726"/>
      <c r="JZ272" s="726"/>
      <c r="KA272" s="726"/>
      <c r="KB272" s="726"/>
      <c r="KC272" s="726"/>
      <c r="KD272" s="726"/>
      <c r="KE272" s="726"/>
      <c r="KF272" s="726"/>
      <c r="KG272" s="726"/>
      <c r="KH272" s="726"/>
      <c r="KI272" s="726"/>
      <c r="KJ272" s="726"/>
      <c r="KK272" s="726"/>
      <c r="KL272" s="726"/>
      <c r="KM272" s="726"/>
      <c r="KN272" s="726"/>
      <c r="KO272" s="726"/>
      <c r="KP272" s="726"/>
      <c r="KQ272" s="726"/>
      <c r="KR272" s="726"/>
      <c r="KS272" s="726"/>
      <c r="KT272" s="726"/>
      <c r="KU272" s="726"/>
      <c r="KV272" s="726"/>
      <c r="KW272" s="726"/>
      <c r="KX272" s="726"/>
      <c r="KY272" s="726"/>
      <c r="KZ272" s="726"/>
      <c r="LA272" s="726"/>
      <c r="LB272" s="726"/>
      <c r="LC272" s="726"/>
      <c r="LD272" s="726"/>
      <c r="LE272" s="726"/>
      <c r="LF272" s="726"/>
      <c r="LG272" s="726"/>
      <c r="LH272" s="726"/>
      <c r="LI272" s="726"/>
      <c r="LJ272" s="726"/>
      <c r="LK272" s="726"/>
      <c r="LL272" s="726"/>
      <c r="LM272" s="726"/>
      <c r="LN272" s="726"/>
      <c r="LO272" s="726"/>
      <c r="LP272" s="726"/>
      <c r="LQ272" s="726"/>
      <c r="LR272" s="726"/>
      <c r="LS272" s="726"/>
      <c r="LT272" s="726"/>
      <c r="LU272" s="726"/>
      <c r="LV272" s="726"/>
      <c r="LW272" s="726"/>
      <c r="LX272" s="726"/>
      <c r="LY272" s="726"/>
      <c r="LZ272" s="726"/>
      <c r="MA272" s="726"/>
      <c r="MB272" s="726"/>
      <c r="MC272" s="726"/>
      <c r="MD272" s="726"/>
      <c r="ME272" s="726"/>
      <c r="MF272" s="726"/>
      <c r="MG272" s="726"/>
      <c r="MH272" s="726"/>
      <c r="MI272" s="726"/>
      <c r="MJ272" s="726"/>
      <c r="MK272" s="726"/>
      <c r="ML272" s="726"/>
      <c r="MM272" s="726"/>
      <c r="MN272" s="726"/>
      <c r="MO272" s="726"/>
      <c r="MP272" s="726"/>
      <c r="MQ272" s="726"/>
      <c r="MR272" s="726"/>
      <c r="MS272" s="726"/>
      <c r="MT272" s="726"/>
      <c r="MU272" s="726"/>
      <c r="MV272" s="726"/>
      <c r="MW272" s="726"/>
      <c r="MX272" s="726"/>
      <c r="MY272" s="726"/>
      <c r="MZ272" s="726"/>
      <c r="NA272" s="726"/>
      <c r="NB272" s="726"/>
      <c r="NC272" s="726"/>
      <c r="ND272" s="726"/>
      <c r="NE272" s="726"/>
      <c r="NF272" s="726"/>
      <c r="NG272" s="726"/>
      <c r="NH272" s="726"/>
      <c r="NI272" s="726"/>
      <c r="NJ272" s="726"/>
      <c r="NK272" s="726"/>
      <c r="NL272" s="726"/>
      <c r="NM272" s="726"/>
      <c r="NN272" s="726"/>
      <c r="NO272" s="726"/>
      <c r="NP272" s="726"/>
      <c r="NQ272" s="726"/>
      <c r="NR272" s="726"/>
      <c r="NS272" s="726"/>
      <c r="NT272" s="726"/>
      <c r="NU272" s="726"/>
      <c r="NV272" s="726"/>
      <c r="NW272" s="726"/>
      <c r="NX272" s="726"/>
      <c r="NY272" s="726"/>
      <c r="NZ272" s="726"/>
      <c r="OA272" s="726"/>
      <c r="OB272" s="726"/>
      <c r="OC272" s="726"/>
      <c r="OD272" s="726"/>
      <c r="OE272" s="726"/>
      <c r="OF272" s="726"/>
      <c r="OG272" s="726"/>
      <c r="OH272" s="726"/>
      <c r="OI272" s="726"/>
      <c r="OJ272" s="726"/>
      <c r="OK272" s="726"/>
      <c r="OL272" s="726"/>
      <c r="OM272" s="726"/>
      <c r="ON272" s="726"/>
      <c r="OO272" s="726"/>
      <c r="OP272" s="726"/>
      <c r="OQ272" s="726"/>
      <c r="OR272" s="726"/>
      <c r="OS272" s="726"/>
      <c r="OT272" s="726"/>
      <c r="OU272" s="726"/>
      <c r="OV272" s="726"/>
      <c r="OW272" s="726"/>
      <c r="OX272" s="726"/>
      <c r="OY272" s="726"/>
      <c r="OZ272" s="726"/>
      <c r="PA272" s="726"/>
      <c r="PB272" s="726"/>
      <c r="PC272" s="726"/>
      <c r="PD272" s="726"/>
      <c r="PE272" s="726"/>
      <c r="PF272" s="726"/>
      <c r="PG272" s="726"/>
      <c r="PH272" s="726"/>
      <c r="PI272" s="726"/>
      <c r="PJ272" s="726"/>
      <c r="PK272" s="726"/>
      <c r="PL272" s="726"/>
      <c r="PM272" s="726"/>
      <c r="PN272" s="726"/>
      <c r="PO272" s="726"/>
      <c r="PP272" s="726"/>
      <c r="PQ272" s="726"/>
      <c r="PR272" s="726"/>
      <c r="PS272" s="726"/>
      <c r="PT272" s="726"/>
      <c r="PU272" s="726"/>
      <c r="PV272" s="726"/>
      <c r="PW272" s="726"/>
      <c r="PX272" s="726"/>
      <c r="PY272" s="726"/>
      <c r="PZ272" s="726"/>
      <c r="QA272" s="726"/>
      <c r="QB272" s="726"/>
      <c r="QC272" s="726"/>
      <c r="QD272" s="726"/>
      <c r="QE272" s="726"/>
      <c r="QF272" s="726"/>
      <c r="QG272" s="726"/>
      <c r="QH272" s="726"/>
      <c r="QI272" s="726"/>
      <c r="QJ272" s="726"/>
      <c r="QK272" s="726"/>
      <c r="QL272" s="726"/>
      <c r="QM272" s="726"/>
      <c r="QN272" s="726"/>
      <c r="QO272" s="726"/>
      <c r="QP272" s="726"/>
      <c r="QQ272" s="726"/>
      <c r="QR272" s="726"/>
      <c r="QS272" s="726"/>
      <c r="QT272" s="726"/>
      <c r="QU272" s="726"/>
      <c r="QV272" s="726"/>
      <c r="QW272" s="726"/>
      <c r="QX272" s="726"/>
      <c r="QY272" s="726"/>
      <c r="QZ272" s="726"/>
      <c r="RA272" s="726"/>
      <c r="RB272" s="726"/>
      <c r="RC272" s="726"/>
      <c r="RD272" s="726"/>
      <c r="RE272" s="726"/>
      <c r="RF272" s="726"/>
      <c r="RG272" s="726"/>
      <c r="RH272" s="726"/>
      <c r="RI272" s="726"/>
      <c r="RJ272" s="726"/>
      <c r="RK272" s="726"/>
      <c r="RL272" s="726"/>
      <c r="RM272" s="726"/>
      <c r="RN272" s="726"/>
      <c r="RO272" s="726"/>
      <c r="RP272" s="726"/>
      <c r="RQ272" s="726"/>
      <c r="RR272" s="726"/>
      <c r="RS272" s="726"/>
      <c r="RT272" s="726"/>
      <c r="RU272" s="726"/>
      <c r="RV272" s="726"/>
      <c r="RW272" s="726"/>
      <c r="RX272" s="726"/>
      <c r="RY272" s="726"/>
      <c r="RZ272" s="726"/>
      <c r="SA272" s="726"/>
      <c r="SB272" s="726"/>
      <c r="SC272" s="726"/>
      <c r="SD272" s="726"/>
      <c r="SE272" s="726"/>
      <c r="SF272" s="726"/>
      <c r="SG272" s="726"/>
      <c r="SH272" s="726"/>
      <c r="SI272" s="726"/>
      <c r="SJ272" s="726"/>
      <c r="SK272" s="726"/>
      <c r="SL272" s="726"/>
      <c r="SM272" s="726"/>
      <c r="SN272" s="726"/>
      <c r="SO272" s="726"/>
      <c r="SP272" s="726"/>
      <c r="SQ272" s="726"/>
      <c r="SR272" s="726"/>
      <c r="SS272" s="726"/>
      <c r="ST272" s="726"/>
      <c r="SU272" s="726"/>
      <c r="SV272" s="726"/>
      <c r="SW272" s="726"/>
      <c r="SX272" s="726"/>
      <c r="SY272" s="726"/>
      <c r="SZ272" s="726"/>
      <c r="TA272" s="726"/>
      <c r="TB272" s="726"/>
      <c r="TC272" s="726"/>
      <c r="TD272" s="726"/>
      <c r="TE272" s="726"/>
      <c r="TF272" s="726"/>
      <c r="TG272" s="726"/>
      <c r="TH272" s="726"/>
      <c r="TI272" s="726"/>
      <c r="TJ272" s="726"/>
      <c r="TK272" s="726"/>
      <c r="TL272" s="726"/>
      <c r="TM272" s="726"/>
      <c r="TN272" s="726"/>
      <c r="TO272" s="726"/>
      <c r="TP272" s="726"/>
      <c r="TQ272" s="726"/>
      <c r="TR272" s="726"/>
      <c r="TS272" s="726"/>
      <c r="TT272" s="726"/>
      <c r="TU272" s="726"/>
      <c r="TV272" s="726"/>
      <c r="TW272" s="726"/>
      <c r="TX272" s="726"/>
      <c r="TY272" s="726"/>
      <c r="TZ272" s="726"/>
      <c r="UA272" s="726"/>
      <c r="UB272" s="726"/>
      <c r="UC272" s="726"/>
      <c r="UD272" s="726"/>
      <c r="UE272" s="726"/>
      <c r="UF272" s="726"/>
      <c r="UG272" s="726"/>
      <c r="UH272" s="726"/>
      <c r="UI272" s="726"/>
      <c r="UJ272" s="726"/>
      <c r="UK272" s="726"/>
      <c r="UL272" s="726"/>
      <c r="UM272" s="726"/>
      <c r="UN272" s="726"/>
      <c r="UO272" s="726"/>
      <c r="UP272" s="726"/>
      <c r="UQ272" s="726"/>
      <c r="UR272" s="726"/>
      <c r="US272" s="726"/>
      <c r="UT272" s="726"/>
      <c r="UU272" s="726"/>
      <c r="UV272" s="726"/>
      <c r="UW272" s="726"/>
      <c r="UX272" s="726"/>
      <c r="UY272" s="726"/>
      <c r="UZ272" s="726"/>
      <c r="VA272" s="726"/>
      <c r="VB272" s="726"/>
      <c r="VC272" s="726"/>
      <c r="VD272" s="726"/>
      <c r="VE272" s="726"/>
      <c r="VF272" s="726"/>
      <c r="VG272" s="726"/>
      <c r="VH272" s="726"/>
      <c r="VI272" s="726"/>
      <c r="VJ272" s="726"/>
      <c r="VK272" s="726"/>
      <c r="VL272" s="726"/>
      <c r="VM272" s="726"/>
      <c r="VN272" s="726"/>
      <c r="VO272" s="726"/>
      <c r="VP272" s="726"/>
      <c r="VQ272" s="726"/>
      <c r="VR272" s="726"/>
      <c r="VS272" s="726"/>
      <c r="VT272" s="726"/>
      <c r="VU272" s="726"/>
      <c r="VV272" s="726"/>
      <c r="VW272" s="726"/>
      <c r="VX272" s="726"/>
      <c r="VY272" s="726"/>
      <c r="VZ272" s="726"/>
      <c r="WA272" s="726"/>
      <c r="WB272" s="726"/>
      <c r="WC272" s="726"/>
      <c r="WD272" s="726"/>
      <c r="WE272" s="726"/>
      <c r="WF272" s="726"/>
      <c r="WG272" s="726"/>
      <c r="WH272" s="726"/>
      <c r="WI272" s="726"/>
      <c r="WJ272" s="726"/>
      <c r="WK272" s="726"/>
      <c r="WL272" s="726"/>
      <c r="WM272" s="726"/>
      <c r="WN272" s="726"/>
      <c r="WO272" s="726"/>
      <c r="WP272" s="726"/>
      <c r="WQ272" s="726"/>
      <c r="WR272" s="726"/>
      <c r="WS272" s="726"/>
      <c r="WT272" s="726"/>
      <c r="WU272" s="726"/>
      <c r="WV272" s="726"/>
      <c r="WW272" s="726"/>
      <c r="WX272" s="726"/>
      <c r="WY272" s="726"/>
      <c r="WZ272" s="726"/>
      <c r="XA272" s="726"/>
      <c r="XB272" s="726"/>
      <c r="XC272" s="726"/>
      <c r="XD272" s="726"/>
      <c r="XE272" s="726"/>
      <c r="XF272" s="726"/>
      <c r="XG272" s="726"/>
      <c r="XH272" s="726"/>
      <c r="XI272" s="726"/>
      <c r="XJ272" s="726"/>
      <c r="XK272" s="726"/>
      <c r="XL272" s="726"/>
      <c r="XM272" s="726"/>
      <c r="XN272" s="726"/>
      <c r="XO272" s="726"/>
      <c r="XP272" s="726"/>
      <c r="XQ272" s="726"/>
      <c r="XR272" s="726"/>
      <c r="XS272" s="726"/>
      <c r="XT272" s="726"/>
      <c r="XU272" s="726"/>
      <c r="XV272" s="726"/>
      <c r="XW272" s="726"/>
      <c r="XX272" s="726"/>
      <c r="XY272" s="726"/>
      <c r="XZ272" s="726"/>
      <c r="YA272" s="726"/>
      <c r="YB272" s="726"/>
      <c r="YC272" s="726"/>
      <c r="YD272" s="726"/>
      <c r="YE272" s="726"/>
      <c r="YF272" s="726"/>
      <c r="YG272" s="726"/>
      <c r="YH272" s="726"/>
      <c r="YI272" s="726"/>
      <c r="YJ272" s="726"/>
      <c r="YK272" s="726"/>
      <c r="YL272" s="726"/>
      <c r="YM272" s="726"/>
      <c r="YN272" s="726"/>
      <c r="YO272" s="726"/>
      <c r="YP272" s="726"/>
      <c r="YQ272" s="726"/>
      <c r="YR272" s="726"/>
      <c r="YS272" s="726"/>
      <c r="YT272" s="726"/>
      <c r="YU272" s="726"/>
      <c r="YV272" s="726"/>
      <c r="YW272" s="726"/>
      <c r="YX272" s="726"/>
      <c r="YY272" s="726"/>
      <c r="YZ272" s="726"/>
      <c r="ZA272" s="726"/>
      <c r="ZB272" s="726"/>
      <c r="ZC272" s="726"/>
      <c r="ZD272" s="726"/>
      <c r="ZE272" s="726"/>
      <c r="ZF272" s="726"/>
      <c r="ZG272" s="726"/>
      <c r="ZH272" s="726"/>
      <c r="ZI272" s="726"/>
      <c r="ZJ272" s="726"/>
      <c r="ZK272" s="726"/>
      <c r="ZL272" s="726"/>
      <c r="ZM272" s="726"/>
      <c r="ZN272" s="726"/>
      <c r="ZO272" s="726"/>
      <c r="ZP272" s="726"/>
      <c r="ZQ272" s="726"/>
      <c r="ZR272" s="726"/>
      <c r="ZS272" s="726"/>
      <c r="ZT272" s="726"/>
      <c r="ZU272" s="726"/>
      <c r="ZV272" s="726"/>
      <c r="ZW272" s="726"/>
      <c r="ZX272" s="726"/>
      <c r="ZY272" s="726"/>
      <c r="ZZ272" s="726"/>
      <c r="AAA272" s="726"/>
      <c r="AAB272" s="726"/>
      <c r="AAC272" s="726"/>
      <c r="AAD272" s="726"/>
      <c r="AAE272" s="726"/>
      <c r="AAF272" s="726"/>
      <c r="AAG272" s="726"/>
      <c r="AAH272" s="726"/>
      <c r="AAI272" s="726"/>
      <c r="AAJ272" s="726"/>
      <c r="AAK272" s="726"/>
      <c r="AAL272" s="726"/>
      <c r="AAM272" s="726"/>
      <c r="AAN272" s="726"/>
      <c r="AAO272" s="726"/>
      <c r="AAP272" s="726"/>
      <c r="AAQ272" s="726"/>
      <c r="AAR272" s="726"/>
      <c r="AAS272" s="726"/>
      <c r="AAT272" s="726"/>
      <c r="AAU272" s="726"/>
      <c r="AAV272" s="726"/>
      <c r="AAW272" s="726"/>
      <c r="AAX272" s="726"/>
      <c r="AAY272" s="726"/>
      <c r="AAZ272" s="726"/>
      <c r="ABA272" s="726"/>
      <c r="ABB272" s="726"/>
      <c r="ABC272" s="726"/>
      <c r="ABD272" s="726"/>
      <c r="ABE272" s="726"/>
      <c r="ABF272" s="726"/>
      <c r="ABG272" s="726"/>
      <c r="ABH272" s="726"/>
      <c r="ABI272" s="726"/>
      <c r="ABJ272" s="726"/>
      <c r="ABK272" s="726"/>
      <c r="ABL272" s="726"/>
      <c r="ABM272" s="726"/>
      <c r="ABN272" s="726"/>
      <c r="ABO272" s="726"/>
      <c r="ABP272" s="726"/>
      <c r="ABQ272" s="726"/>
      <c r="ABR272" s="726"/>
      <c r="ABS272" s="726"/>
      <c r="ABT272" s="726"/>
      <c r="ABU272" s="726"/>
      <c r="ABV272" s="726"/>
      <c r="ABW272" s="726"/>
      <c r="ABX272" s="726"/>
      <c r="ABY272" s="726"/>
      <c r="ABZ272" s="726"/>
      <c r="ACA272" s="726"/>
      <c r="ACB272" s="726"/>
      <c r="ACC272" s="726"/>
      <c r="ACD272" s="726"/>
      <c r="ACE272" s="726"/>
      <c r="ACF272" s="726"/>
      <c r="ACG272" s="726"/>
      <c r="ACH272" s="726"/>
      <c r="ACI272" s="726"/>
      <c r="ACJ272" s="726"/>
      <c r="ACK272" s="726"/>
      <c r="ACL272" s="726"/>
      <c r="ACM272" s="726"/>
      <c r="ACN272" s="726"/>
      <c r="ACO272" s="726"/>
      <c r="ACP272" s="726"/>
      <c r="ACQ272" s="726"/>
      <c r="ACR272" s="726"/>
      <c r="ACS272" s="726"/>
      <c r="ACT272" s="726"/>
      <c r="ACU272" s="726"/>
      <c r="ACV272" s="726"/>
      <c r="ACW272" s="726"/>
      <c r="ACX272" s="726"/>
      <c r="ACY272" s="726"/>
      <c r="ACZ272" s="726"/>
      <c r="ADA272" s="726"/>
      <c r="ADB272" s="726"/>
      <c r="ADC272" s="726"/>
      <c r="ADD272" s="726"/>
      <c r="ADE272" s="726"/>
      <c r="ADF272" s="726"/>
      <c r="ADG272" s="726"/>
      <c r="ADH272" s="726"/>
      <c r="ADI272" s="726"/>
      <c r="ADJ272" s="726"/>
      <c r="ADK272" s="726"/>
      <c r="ADL272" s="726"/>
      <c r="ADM272" s="726"/>
      <c r="ADN272" s="726"/>
      <c r="ADO272" s="726"/>
      <c r="ADP272" s="726"/>
      <c r="ADQ272" s="726"/>
      <c r="ADR272" s="726"/>
      <c r="ADS272" s="726"/>
      <c r="ADT272" s="726"/>
      <c r="ADU272" s="726"/>
      <c r="ADV272" s="726"/>
      <c r="ADW272" s="726"/>
      <c r="ADX272" s="726"/>
      <c r="ADY272" s="726"/>
      <c r="ADZ272" s="726"/>
      <c r="AEA272" s="726"/>
      <c r="AEB272" s="726"/>
      <c r="AEC272" s="726"/>
      <c r="AED272" s="726"/>
      <c r="AEE272" s="726"/>
      <c r="AEF272" s="726"/>
      <c r="AEG272" s="726"/>
      <c r="AEH272" s="726"/>
      <c r="AEI272" s="726"/>
      <c r="AEJ272" s="726"/>
      <c r="AEK272" s="726"/>
      <c r="AEL272" s="726"/>
      <c r="AEM272" s="726"/>
      <c r="AEN272" s="726"/>
      <c r="AEO272" s="726"/>
      <c r="AEP272" s="726"/>
      <c r="AEQ272" s="726"/>
      <c r="AER272" s="726"/>
      <c r="AES272" s="726"/>
      <c r="AET272" s="726"/>
      <c r="AEU272" s="726"/>
      <c r="AEV272" s="726"/>
      <c r="AEW272" s="726"/>
      <c r="AEX272" s="726"/>
      <c r="AEY272" s="726"/>
      <c r="AEZ272" s="726"/>
      <c r="AFA272" s="726"/>
      <c r="AFB272" s="726"/>
      <c r="AFC272" s="726"/>
      <c r="AFD272" s="726"/>
      <c r="AFE272" s="726"/>
      <c r="AFF272" s="726"/>
      <c r="AFG272" s="726"/>
      <c r="AFH272" s="726"/>
      <c r="AFI272" s="726"/>
      <c r="AFJ272" s="726"/>
      <c r="AFK272" s="726"/>
      <c r="AFL272" s="726"/>
      <c r="AFM272" s="726"/>
      <c r="AFN272" s="726"/>
      <c r="AFO272" s="726"/>
      <c r="AFP272" s="726"/>
      <c r="AFQ272" s="726"/>
      <c r="AFR272" s="726"/>
      <c r="AFS272" s="726"/>
      <c r="AFT272" s="726"/>
      <c r="AFU272" s="726"/>
      <c r="AFV272" s="726"/>
      <c r="AFW272" s="726"/>
      <c r="AFX272" s="726"/>
      <c r="AFY272" s="726"/>
      <c r="AFZ272" s="726"/>
      <c r="AGA272" s="726"/>
      <c r="AGB272" s="726"/>
      <c r="AGC272" s="726"/>
      <c r="AGD272" s="726"/>
      <c r="AGE272" s="726"/>
      <c r="AGF272" s="726"/>
      <c r="AGG272" s="726"/>
      <c r="AGH272" s="726"/>
      <c r="AGI272" s="726"/>
      <c r="AGJ272" s="726"/>
      <c r="AGK272" s="726"/>
      <c r="AGL272" s="726"/>
      <c r="AGM272" s="726"/>
      <c r="AGN272" s="726"/>
      <c r="AGO272" s="726"/>
      <c r="AGP272" s="726"/>
      <c r="AGQ272" s="726"/>
      <c r="AGR272" s="726"/>
      <c r="AGS272" s="726"/>
      <c r="AGT272" s="726"/>
      <c r="AGU272" s="726"/>
      <c r="AGV272" s="726"/>
      <c r="AGW272" s="726"/>
      <c r="AGX272" s="726"/>
      <c r="AGY272" s="726"/>
      <c r="AGZ272" s="726"/>
      <c r="AHA272" s="726"/>
      <c r="AHB272" s="726"/>
      <c r="AHC272" s="726"/>
      <c r="AHD272" s="726"/>
      <c r="AHE272" s="726"/>
      <c r="AHF272" s="726"/>
      <c r="AHG272" s="726"/>
      <c r="AHH272" s="726"/>
      <c r="AHI272" s="726"/>
      <c r="AHJ272" s="726"/>
      <c r="AHK272" s="726"/>
      <c r="AHL272" s="726"/>
      <c r="AHM272" s="726"/>
      <c r="AHN272" s="726"/>
      <c r="AHO272" s="726"/>
      <c r="AHP272" s="726"/>
      <c r="AHQ272" s="726"/>
      <c r="AHR272" s="726"/>
      <c r="AHS272" s="726"/>
      <c r="AHT272" s="726"/>
      <c r="AHU272" s="726"/>
      <c r="AHV272" s="726"/>
      <c r="AHW272" s="726"/>
      <c r="AHX272" s="726"/>
      <c r="AHY272" s="726"/>
      <c r="AHZ272" s="726"/>
      <c r="AIA272" s="726"/>
      <c r="AIB272" s="726"/>
      <c r="AIC272" s="726"/>
      <c r="AID272" s="726"/>
      <c r="AIE272" s="726"/>
      <c r="AIF272" s="726"/>
      <c r="AIG272" s="726"/>
      <c r="AIH272" s="726"/>
      <c r="AII272" s="726"/>
      <c r="AIJ272" s="726"/>
      <c r="AIK272" s="726"/>
      <c r="AIL272" s="726"/>
      <c r="AIM272" s="726"/>
      <c r="AIN272" s="726"/>
      <c r="AIO272" s="726"/>
      <c r="AIP272" s="726"/>
      <c r="AIQ272" s="726"/>
      <c r="AIR272" s="726"/>
      <c r="AIS272" s="726"/>
      <c r="AIT272" s="726"/>
      <c r="AIU272" s="726"/>
      <c r="AIV272" s="726"/>
      <c r="AIW272" s="726"/>
      <c r="AIX272" s="726"/>
      <c r="AIY272" s="726"/>
      <c r="AIZ272" s="726"/>
      <c r="AJA272" s="726"/>
      <c r="AJB272" s="726"/>
      <c r="AJC272" s="726"/>
      <c r="AJD272" s="726"/>
      <c r="AJE272" s="726"/>
      <c r="AJF272" s="726"/>
      <c r="AJG272" s="726"/>
      <c r="AJH272" s="726"/>
      <c r="AJI272" s="726"/>
      <c r="AJJ272" s="726"/>
      <c r="AJK272" s="726"/>
      <c r="AJL272" s="726"/>
      <c r="AJM272" s="726"/>
      <c r="AJN272" s="726"/>
      <c r="AJO272" s="726"/>
      <c r="AJP272" s="726"/>
      <c r="AJQ272" s="726"/>
      <c r="AJR272" s="726"/>
      <c r="AJS272" s="726"/>
      <c r="AJT272" s="726"/>
      <c r="AJU272" s="726"/>
      <c r="AJV272" s="726"/>
      <c r="AJW272" s="726"/>
      <c r="AJX272" s="726"/>
      <c r="AJY272" s="726"/>
      <c r="AJZ272" s="726"/>
      <c r="AKA272" s="726"/>
      <c r="AKB272" s="726"/>
      <c r="AKC272" s="726"/>
      <c r="AKD272" s="726"/>
      <c r="AKE272" s="726"/>
      <c r="AKF272" s="726"/>
      <c r="AKG272" s="726"/>
      <c r="AKH272" s="726"/>
      <c r="AKI272" s="726"/>
      <c r="AKJ272" s="726"/>
      <c r="AKK272" s="726"/>
      <c r="AKL272" s="726"/>
      <c r="AKM272" s="726"/>
      <c r="AKN272" s="726"/>
      <c r="AKO272" s="726"/>
      <c r="AKP272" s="726"/>
      <c r="AKQ272" s="726"/>
      <c r="AKR272" s="726"/>
      <c r="AKS272" s="726"/>
      <c r="AKT272" s="726"/>
      <c r="AKU272" s="726"/>
      <c r="AKV272" s="726"/>
      <c r="AKW272" s="726"/>
      <c r="AKX272" s="726"/>
      <c r="AKY272" s="726"/>
      <c r="AKZ272" s="726"/>
      <c r="ALA272" s="726"/>
      <c r="ALB272" s="726"/>
      <c r="ALC272" s="726"/>
      <c r="ALD272" s="726"/>
      <c r="ALE272" s="726"/>
      <c r="ALF272" s="726"/>
      <c r="ALG272" s="726"/>
      <c r="ALH272" s="726"/>
      <c r="ALI272" s="726"/>
      <c r="ALJ272" s="726"/>
      <c r="ALK272" s="726"/>
      <c r="ALL272" s="726"/>
      <c r="ALM272" s="726"/>
      <c r="ALN272" s="726"/>
      <c r="ALO272" s="726"/>
      <c r="ALP272" s="726"/>
      <c r="ALQ272" s="726"/>
      <c r="ALR272" s="726"/>
      <c r="ALS272" s="726"/>
      <c r="ALT272" s="726"/>
      <c r="ALU272" s="726"/>
      <c r="ALV272" s="726"/>
      <c r="ALW272" s="726"/>
      <c r="ALX272" s="726"/>
      <c r="ALY272" s="726"/>
      <c r="ALZ272" s="726"/>
      <c r="AMA272" s="726"/>
      <c r="AMB272" s="726"/>
      <c r="AMC272" s="726"/>
      <c r="AMD272" s="726"/>
      <c r="AME272" s="726"/>
      <c r="AMF272" s="726"/>
      <c r="AMG272" s="726"/>
      <c r="AMH272" s="726"/>
      <c r="AMI272" s="726"/>
      <c r="AMJ272" s="726"/>
      <c r="AMK272" s="726"/>
      <c r="AML272" s="726"/>
      <c r="AMM272" s="726"/>
      <c r="AMN272" s="726"/>
      <c r="AMO272" s="726"/>
      <c r="AMP272" s="726"/>
      <c r="AMQ272" s="726"/>
      <c r="AMR272" s="726"/>
      <c r="AMS272" s="726"/>
      <c r="AMT272" s="726"/>
      <c r="AMU272" s="726"/>
      <c r="AMV272" s="726"/>
      <c r="AMW272" s="726"/>
      <c r="AMX272" s="726"/>
      <c r="AMY272" s="726"/>
      <c r="AMZ272" s="726"/>
      <c r="ANA272" s="726"/>
      <c r="ANB272" s="726"/>
      <c r="ANC272" s="726"/>
      <c r="AND272" s="726"/>
      <c r="ANE272" s="726"/>
      <c r="ANF272" s="726"/>
      <c r="ANG272" s="726"/>
      <c r="ANH272" s="726"/>
      <c r="ANI272" s="726"/>
      <c r="ANJ272" s="726"/>
      <c r="ANK272" s="726"/>
      <c r="ANL272" s="726"/>
      <c r="ANM272" s="726"/>
      <c r="ANN272" s="726"/>
      <c r="ANO272" s="726"/>
      <c r="ANP272" s="726"/>
      <c r="ANQ272" s="726"/>
      <c r="ANR272" s="726"/>
      <c r="ANS272" s="726"/>
      <c r="ANT272" s="726"/>
      <c r="ANU272" s="726"/>
      <c r="ANV272" s="726"/>
      <c r="ANW272" s="726"/>
      <c r="ANX272" s="726"/>
      <c r="ANY272" s="726"/>
      <c r="ANZ272" s="726"/>
      <c r="AOA272" s="726"/>
      <c r="AOB272" s="726"/>
      <c r="AOC272" s="726"/>
      <c r="AOD272" s="726"/>
      <c r="AOE272" s="726"/>
      <c r="AOF272" s="726"/>
      <c r="AOG272" s="726"/>
      <c r="AOH272" s="726"/>
      <c r="AOI272" s="726"/>
      <c r="AOJ272" s="726"/>
      <c r="AOK272" s="726"/>
      <c r="AOL272" s="726"/>
      <c r="AOM272" s="726"/>
      <c r="AON272" s="726"/>
      <c r="AOO272" s="726"/>
      <c r="AOP272" s="726"/>
      <c r="AOQ272" s="726"/>
      <c r="AOR272" s="726"/>
      <c r="AOS272" s="726"/>
      <c r="AOT272" s="726"/>
      <c r="AOU272" s="726"/>
      <c r="AOV272" s="726"/>
      <c r="AOW272" s="726"/>
      <c r="AOX272" s="726"/>
      <c r="AOY272" s="726"/>
      <c r="AOZ272" s="726"/>
      <c r="APA272" s="726"/>
      <c r="APB272" s="726"/>
      <c r="APC272" s="726"/>
      <c r="APD272" s="726"/>
      <c r="APE272" s="726"/>
      <c r="APF272" s="726"/>
      <c r="APG272" s="726"/>
      <c r="APH272" s="726"/>
      <c r="API272" s="726"/>
      <c r="APJ272" s="726"/>
      <c r="APK272" s="726"/>
      <c r="APL272" s="726"/>
      <c r="APM272" s="726"/>
      <c r="APN272" s="726"/>
      <c r="APO272" s="726"/>
      <c r="APP272" s="726"/>
      <c r="APQ272" s="726"/>
      <c r="APR272" s="726"/>
      <c r="APS272" s="726"/>
      <c r="APT272" s="726"/>
      <c r="APU272" s="726"/>
      <c r="APV272" s="726"/>
      <c r="APW272" s="726"/>
      <c r="APX272" s="726"/>
      <c r="APY272" s="726"/>
      <c r="APZ272" s="726"/>
      <c r="AQA272" s="726"/>
      <c r="AQB272" s="726"/>
      <c r="AQC272" s="726"/>
      <c r="AQD272" s="726"/>
      <c r="AQE272" s="726"/>
      <c r="AQF272" s="726"/>
      <c r="AQG272" s="726"/>
      <c r="AQH272" s="726"/>
      <c r="AQI272" s="726"/>
      <c r="AQJ272" s="726"/>
      <c r="AQK272" s="726"/>
      <c r="AQL272" s="726"/>
      <c r="AQM272" s="726"/>
      <c r="AQN272" s="726"/>
      <c r="AQO272" s="726"/>
      <c r="AQP272" s="726"/>
      <c r="AQQ272" s="726"/>
      <c r="AQR272" s="726"/>
      <c r="AQS272" s="726"/>
      <c r="AQT272" s="726"/>
      <c r="AQU272" s="726"/>
      <c r="AQV272" s="726"/>
      <c r="AQW272" s="726"/>
      <c r="AQX272" s="726"/>
      <c r="AQY272" s="726"/>
      <c r="AQZ272" s="726"/>
      <c r="ARA272" s="726"/>
      <c r="ARB272" s="726"/>
      <c r="ARC272" s="726"/>
      <c r="ARD272" s="726"/>
      <c r="ARE272" s="726"/>
      <c r="ARF272" s="726"/>
      <c r="ARG272" s="726"/>
      <c r="ARH272" s="726"/>
      <c r="ARI272" s="726"/>
      <c r="ARJ272" s="726"/>
      <c r="ARK272" s="726"/>
      <c r="ARL272" s="726"/>
      <c r="ARM272" s="726"/>
      <c r="ARN272" s="726"/>
      <c r="ARO272" s="726"/>
      <c r="ARP272" s="726"/>
      <c r="ARQ272" s="726"/>
      <c r="ARR272" s="726"/>
      <c r="ARS272" s="726"/>
      <c r="ART272" s="726"/>
      <c r="ARU272" s="726"/>
      <c r="ARV272" s="726"/>
      <c r="ARW272" s="726"/>
      <c r="ARX272" s="726"/>
      <c r="ARY272" s="726"/>
      <c r="ARZ272" s="726"/>
      <c r="ASA272" s="726"/>
      <c r="ASB272" s="726"/>
      <c r="ASC272" s="726"/>
      <c r="ASD272" s="726"/>
      <c r="ASE272" s="726"/>
      <c r="ASF272" s="726"/>
      <c r="ASG272" s="726"/>
      <c r="ASH272" s="726"/>
      <c r="ASI272" s="726"/>
      <c r="ASJ272" s="726"/>
      <c r="ASK272" s="726"/>
      <c r="ASL272" s="726"/>
      <c r="ASM272" s="726"/>
      <c r="ASN272" s="726"/>
      <c r="ASO272" s="726"/>
      <c r="ASP272" s="726"/>
      <c r="ASQ272" s="726"/>
      <c r="ASR272" s="726"/>
      <c r="ASS272" s="726"/>
      <c r="AST272" s="726"/>
      <c r="ASU272" s="726"/>
      <c r="ASV272" s="726"/>
      <c r="ASW272" s="726"/>
      <c r="ASX272" s="726"/>
      <c r="ASY272" s="726"/>
      <c r="ASZ272" s="726"/>
      <c r="ATA272" s="726"/>
      <c r="ATB272" s="726"/>
      <c r="ATC272" s="726"/>
      <c r="ATD272" s="726"/>
      <c r="ATE272" s="726"/>
      <c r="ATF272" s="726"/>
      <c r="ATG272" s="726"/>
      <c r="ATH272" s="726"/>
      <c r="ATI272" s="726"/>
      <c r="ATJ272" s="726"/>
      <c r="ATK272" s="726"/>
      <c r="ATL272" s="726"/>
      <c r="ATM272" s="726"/>
      <c r="ATN272" s="726"/>
      <c r="ATO272" s="726"/>
      <c r="ATP272" s="726"/>
      <c r="ATQ272" s="726"/>
      <c r="ATR272" s="726"/>
      <c r="ATS272" s="726"/>
      <c r="ATT272" s="726"/>
      <c r="ATU272" s="726"/>
      <c r="ATV272" s="726"/>
      <c r="ATW272" s="726"/>
      <c r="ATX272" s="726"/>
      <c r="ATY272" s="726"/>
      <c r="ATZ272" s="726"/>
      <c r="AUA272" s="726"/>
      <c r="AUB272" s="726"/>
      <c r="AUC272" s="726"/>
      <c r="AUD272" s="726"/>
      <c r="AUE272" s="726"/>
      <c r="AUF272" s="726"/>
      <c r="AUG272" s="726"/>
      <c r="AUH272" s="726"/>
      <c r="AUI272" s="726"/>
      <c r="AUJ272" s="726"/>
      <c r="AUK272" s="726"/>
      <c r="AUL272" s="726"/>
      <c r="AUM272" s="726"/>
      <c r="AUN272" s="726"/>
      <c r="AUO272" s="726"/>
      <c r="AUP272" s="726"/>
      <c r="AUQ272" s="726"/>
      <c r="AUR272" s="726"/>
      <c r="AUS272" s="726"/>
      <c r="AUT272" s="726"/>
      <c r="AUU272" s="726"/>
      <c r="AUV272" s="726"/>
      <c r="AUW272" s="726"/>
      <c r="AUX272" s="726"/>
      <c r="AUY272" s="726"/>
      <c r="AUZ272" s="726"/>
      <c r="AVA272" s="726"/>
      <c r="AVB272" s="726"/>
      <c r="AVC272" s="726"/>
      <c r="AVD272" s="726"/>
      <c r="AVE272" s="726"/>
      <c r="AVF272" s="726"/>
      <c r="AVG272" s="726"/>
      <c r="AVH272" s="726"/>
      <c r="AVI272" s="726"/>
      <c r="AVJ272" s="726"/>
      <c r="AVK272" s="726"/>
      <c r="AVL272" s="726"/>
      <c r="AVM272" s="726"/>
      <c r="AVN272" s="726"/>
      <c r="AVO272" s="726"/>
      <c r="AVP272" s="726"/>
      <c r="AVQ272" s="726"/>
      <c r="AVR272" s="726"/>
      <c r="AVS272" s="726"/>
      <c r="AVT272" s="726"/>
      <c r="AVU272" s="726"/>
      <c r="AVV272" s="726"/>
      <c r="AVW272" s="726"/>
      <c r="AVX272" s="726"/>
      <c r="AVY272" s="726"/>
      <c r="AVZ272" s="726"/>
      <c r="AWA272" s="726"/>
      <c r="AWB272" s="726"/>
      <c r="AWC272" s="726"/>
      <c r="AWD272" s="726"/>
      <c r="AWE272" s="726"/>
      <c r="AWF272" s="726"/>
      <c r="AWG272" s="726"/>
      <c r="AWH272" s="726"/>
      <c r="AWI272" s="726"/>
      <c r="AWJ272" s="726"/>
      <c r="AWK272" s="726"/>
      <c r="AWL272" s="726"/>
      <c r="AWM272" s="726"/>
      <c r="AWN272" s="726"/>
      <c r="AWO272" s="726"/>
      <c r="AWP272" s="726"/>
      <c r="AWQ272" s="726"/>
      <c r="AWR272" s="726"/>
      <c r="AWS272" s="726"/>
      <c r="AWT272" s="726"/>
      <c r="AWU272" s="726"/>
      <c r="AWV272" s="726"/>
      <c r="AWW272" s="726"/>
      <c r="AWX272" s="726"/>
      <c r="AWY272" s="726"/>
      <c r="AWZ272" s="726"/>
      <c r="AXA272" s="726"/>
      <c r="AXB272" s="726"/>
      <c r="AXC272" s="726"/>
      <c r="AXD272" s="726"/>
      <c r="AXE272" s="726"/>
      <c r="AXF272" s="726"/>
      <c r="AXG272" s="726"/>
      <c r="AXH272" s="726"/>
      <c r="AXI272" s="726"/>
      <c r="AXJ272" s="726"/>
      <c r="AXK272" s="726"/>
      <c r="AXL272" s="726"/>
      <c r="AXM272" s="726"/>
      <c r="AXN272" s="726"/>
      <c r="AXO272" s="726"/>
      <c r="AXP272" s="726"/>
      <c r="AXQ272" s="726"/>
      <c r="AXR272" s="726"/>
      <c r="AXS272" s="726"/>
      <c r="AXT272" s="726"/>
      <c r="AXU272" s="726"/>
      <c r="AXV272" s="726"/>
      <c r="AXW272" s="726"/>
      <c r="AXX272" s="726"/>
      <c r="AXY272" s="726"/>
      <c r="AXZ272" s="726"/>
      <c r="AYA272" s="726"/>
      <c r="AYB272" s="726"/>
      <c r="AYC272" s="726"/>
      <c r="AYD272" s="726"/>
      <c r="AYE272" s="726"/>
      <c r="AYF272" s="726"/>
      <c r="AYG272" s="726"/>
      <c r="AYH272" s="726"/>
      <c r="AYI272" s="726"/>
      <c r="AYJ272" s="726"/>
      <c r="AYK272" s="726"/>
      <c r="AYL272" s="726"/>
      <c r="AYM272" s="726"/>
      <c r="AYN272" s="726"/>
      <c r="AYO272" s="726"/>
      <c r="AYP272" s="726"/>
      <c r="AYQ272" s="726"/>
      <c r="AYR272" s="726"/>
      <c r="AYS272" s="726"/>
      <c r="AYT272" s="726"/>
      <c r="AYU272" s="726"/>
      <c r="AYV272" s="726"/>
      <c r="AYW272" s="726"/>
      <c r="AYX272" s="726"/>
      <c r="AYY272" s="726"/>
      <c r="AYZ272" s="726"/>
      <c r="AZA272" s="726"/>
      <c r="AZB272" s="726"/>
      <c r="AZC272" s="726"/>
      <c r="AZD272" s="726"/>
      <c r="AZE272" s="726"/>
      <c r="AZF272" s="726"/>
      <c r="AZG272" s="726"/>
      <c r="AZH272" s="726"/>
      <c r="AZI272" s="726"/>
      <c r="AZJ272" s="726"/>
      <c r="AZK272" s="726"/>
      <c r="AZL272" s="726"/>
      <c r="AZM272" s="726"/>
      <c r="AZN272" s="726"/>
      <c r="AZO272" s="726"/>
      <c r="AZP272" s="726"/>
      <c r="AZQ272" s="726"/>
      <c r="AZR272" s="726"/>
      <c r="AZS272" s="726"/>
      <c r="AZT272" s="726"/>
      <c r="AZU272" s="726"/>
      <c r="AZV272" s="726"/>
      <c r="AZW272" s="726"/>
      <c r="AZX272" s="726"/>
      <c r="AZY272" s="726"/>
      <c r="AZZ272" s="726"/>
      <c r="BAA272" s="726"/>
      <c r="BAB272" s="726"/>
      <c r="BAC272" s="726"/>
      <c r="BAD272" s="726"/>
      <c r="BAE272" s="726"/>
      <c r="BAF272" s="726"/>
      <c r="BAG272" s="726"/>
      <c r="BAH272" s="726"/>
      <c r="BAI272" s="726"/>
      <c r="BAJ272" s="726"/>
      <c r="BAK272" s="726"/>
      <c r="BAL272" s="726"/>
      <c r="BAM272" s="726"/>
      <c r="BAN272" s="726"/>
      <c r="BAO272" s="726"/>
      <c r="BAP272" s="726"/>
      <c r="BAQ272" s="726"/>
      <c r="BAR272" s="726"/>
      <c r="BAS272" s="726"/>
      <c r="BAT272" s="726"/>
      <c r="BAU272" s="726"/>
      <c r="BAV272" s="726"/>
      <c r="BAW272" s="726"/>
      <c r="BAX272" s="726"/>
      <c r="BAY272" s="726"/>
      <c r="BAZ272" s="726"/>
      <c r="BBA272" s="726"/>
      <c r="BBB272" s="726"/>
      <c r="BBC272" s="726"/>
      <c r="BBD272" s="726"/>
      <c r="BBE272" s="726"/>
      <c r="BBF272" s="726"/>
      <c r="BBG272" s="726"/>
      <c r="BBH272" s="726"/>
      <c r="BBI272" s="726"/>
      <c r="BBJ272" s="726"/>
      <c r="BBK272" s="726"/>
      <c r="BBL272" s="726"/>
      <c r="BBM272" s="726"/>
      <c r="BBN272" s="726"/>
      <c r="BBO272" s="726"/>
      <c r="BBP272" s="726"/>
      <c r="BBQ272" s="726"/>
      <c r="BBR272" s="726"/>
      <c r="BBS272" s="726"/>
      <c r="BBT272" s="726"/>
      <c r="BBU272" s="726"/>
      <c r="BBV272" s="726"/>
      <c r="BBW272" s="726"/>
      <c r="BBX272" s="726"/>
      <c r="BBY272" s="726"/>
      <c r="BBZ272" s="726"/>
      <c r="BCA272" s="726"/>
      <c r="BCB272" s="726"/>
      <c r="BCC272" s="726"/>
      <c r="BCD272" s="726"/>
      <c r="BCE272" s="726"/>
      <c r="BCF272" s="726"/>
      <c r="BCG272" s="726"/>
      <c r="BCH272" s="726"/>
      <c r="BCI272" s="726"/>
      <c r="BCJ272" s="726"/>
      <c r="BCK272" s="726"/>
      <c r="BCL272" s="726"/>
      <c r="BCM272" s="726"/>
      <c r="BCN272" s="726"/>
      <c r="BCO272" s="726"/>
      <c r="BCP272" s="726"/>
      <c r="BCQ272" s="726"/>
      <c r="BCR272" s="726"/>
      <c r="BCS272" s="726"/>
      <c r="BCT272" s="726"/>
      <c r="BCU272" s="726"/>
      <c r="BCV272" s="726"/>
      <c r="BCW272" s="726"/>
      <c r="BCX272" s="726"/>
      <c r="BCY272" s="726"/>
      <c r="BCZ272" s="726"/>
      <c r="BDA272" s="726"/>
      <c r="BDB272" s="726"/>
      <c r="BDC272" s="726"/>
      <c r="BDD272" s="726"/>
      <c r="BDE272" s="726"/>
      <c r="BDF272" s="726"/>
      <c r="BDG272" s="726"/>
      <c r="BDH272" s="726"/>
      <c r="BDI272" s="726"/>
      <c r="BDJ272" s="726"/>
      <c r="BDK272" s="726"/>
      <c r="BDL272" s="726"/>
      <c r="BDM272" s="726"/>
      <c r="BDN272" s="726"/>
      <c r="BDO272" s="726"/>
      <c r="BDP272" s="726"/>
      <c r="BDQ272" s="726"/>
      <c r="BDR272" s="726"/>
      <c r="BDS272" s="726"/>
      <c r="BDT272" s="726"/>
      <c r="BDU272" s="726"/>
      <c r="BDV272" s="726"/>
      <c r="BDW272" s="726"/>
      <c r="BDX272" s="726"/>
      <c r="BDY272" s="726"/>
      <c r="BDZ272" s="726"/>
      <c r="BEA272" s="726"/>
      <c r="BEB272" s="726"/>
      <c r="BEC272" s="726"/>
      <c r="BED272" s="726"/>
      <c r="BEE272" s="726"/>
      <c r="BEF272" s="726"/>
      <c r="BEG272" s="726"/>
      <c r="BEH272" s="726"/>
      <c r="BEI272" s="726"/>
      <c r="BEJ272" s="726"/>
      <c r="BEK272" s="726"/>
      <c r="BEL272" s="726"/>
      <c r="BEM272" s="726"/>
      <c r="BEN272" s="726"/>
      <c r="BEO272" s="726"/>
      <c r="BEP272" s="726"/>
      <c r="BEQ272" s="726"/>
      <c r="BER272" s="726"/>
      <c r="BES272" s="726"/>
      <c r="BET272" s="726"/>
      <c r="BEU272" s="726"/>
      <c r="BEV272" s="726"/>
      <c r="BEW272" s="726"/>
      <c r="BEX272" s="726"/>
      <c r="BEY272" s="726"/>
      <c r="BEZ272" s="726"/>
      <c r="BFA272" s="726"/>
      <c r="BFB272" s="726"/>
      <c r="BFC272" s="726"/>
      <c r="BFD272" s="726"/>
      <c r="BFE272" s="726"/>
      <c r="BFF272" s="726"/>
      <c r="BFG272" s="726"/>
      <c r="BFH272" s="726"/>
      <c r="BFI272" s="726"/>
      <c r="BFJ272" s="726"/>
      <c r="BFK272" s="726"/>
      <c r="BFL272" s="726"/>
      <c r="BFM272" s="726"/>
      <c r="BFN272" s="726"/>
      <c r="BFO272" s="726"/>
      <c r="BFP272" s="726"/>
      <c r="BFQ272" s="726"/>
      <c r="BFR272" s="726"/>
      <c r="BFS272" s="726"/>
      <c r="BFT272" s="726"/>
      <c r="BFU272" s="726"/>
      <c r="BFV272" s="726"/>
      <c r="BFW272" s="726"/>
      <c r="BFX272" s="726"/>
      <c r="BFY272" s="726"/>
      <c r="BFZ272" s="726"/>
      <c r="BGA272" s="726"/>
      <c r="BGB272" s="726"/>
      <c r="BGC272" s="726"/>
      <c r="BGD272" s="726"/>
      <c r="BGE272" s="726"/>
      <c r="BGF272" s="726"/>
      <c r="BGG272" s="726"/>
      <c r="BGH272" s="726"/>
      <c r="BGI272" s="726"/>
      <c r="BGJ272" s="726"/>
      <c r="BGK272" s="726"/>
      <c r="BGL272" s="726"/>
      <c r="BGM272" s="726"/>
      <c r="BGN272" s="726"/>
      <c r="BGO272" s="726"/>
      <c r="BGP272" s="726"/>
      <c r="BGQ272" s="726"/>
      <c r="BGR272" s="726"/>
      <c r="BGS272" s="726"/>
      <c r="BGT272" s="726"/>
      <c r="BGU272" s="726"/>
      <c r="BGV272" s="726"/>
      <c r="BGW272" s="726"/>
      <c r="BGX272" s="726"/>
      <c r="BGY272" s="726"/>
      <c r="BGZ272" s="726"/>
      <c r="BHA272" s="726"/>
      <c r="BHB272" s="726"/>
      <c r="BHC272" s="726"/>
      <c r="BHD272" s="726"/>
      <c r="BHE272" s="726"/>
      <c r="BHF272" s="726"/>
      <c r="BHG272" s="726"/>
      <c r="BHH272" s="726"/>
      <c r="BHI272" s="726"/>
      <c r="BHJ272" s="726"/>
      <c r="BHK272" s="726"/>
      <c r="BHL272" s="726"/>
      <c r="BHM272" s="726"/>
      <c r="BHN272" s="726"/>
      <c r="BHO272" s="726"/>
      <c r="BHP272" s="726"/>
      <c r="BHQ272" s="726"/>
      <c r="BHR272" s="726"/>
      <c r="BHS272" s="726"/>
      <c r="BHT272" s="726"/>
      <c r="BHU272" s="726"/>
      <c r="BHV272" s="726"/>
      <c r="BHW272" s="726"/>
      <c r="BHX272" s="726"/>
      <c r="BHY272" s="726"/>
      <c r="BHZ272" s="726"/>
      <c r="BIA272" s="726"/>
      <c r="BIB272" s="726"/>
      <c r="BIC272" s="726"/>
      <c r="BID272" s="726"/>
      <c r="BIE272" s="726"/>
      <c r="BIF272" s="726"/>
      <c r="BIG272" s="726"/>
      <c r="BIH272" s="726"/>
      <c r="BII272" s="726"/>
      <c r="BIJ272" s="726"/>
      <c r="BIK272" s="726"/>
      <c r="BIL272" s="726"/>
      <c r="BIM272" s="726"/>
      <c r="BIN272" s="726"/>
      <c r="BIO272" s="726"/>
      <c r="BIP272" s="726"/>
      <c r="BIQ272" s="726"/>
      <c r="BIR272" s="726"/>
      <c r="BIS272" s="726"/>
      <c r="BIT272" s="726"/>
      <c r="BIU272" s="726"/>
      <c r="BIV272" s="726"/>
      <c r="BIW272" s="726"/>
      <c r="BIX272" s="726"/>
      <c r="BIY272" s="726"/>
      <c r="BIZ272" s="726"/>
      <c r="BJA272" s="726"/>
      <c r="BJB272" s="726"/>
      <c r="BJC272" s="726"/>
      <c r="BJD272" s="726"/>
      <c r="BJE272" s="726"/>
      <c r="BJF272" s="726"/>
      <c r="BJG272" s="726"/>
      <c r="BJH272" s="726"/>
      <c r="BJI272" s="726"/>
      <c r="BJJ272" s="726"/>
      <c r="BJK272" s="726"/>
      <c r="BJL272" s="726"/>
      <c r="BJM272" s="726"/>
      <c r="BJN272" s="726"/>
      <c r="BJO272" s="726"/>
      <c r="BJP272" s="726"/>
      <c r="BJQ272" s="726"/>
      <c r="BJR272" s="726"/>
      <c r="BJS272" s="726"/>
      <c r="BJT272" s="726"/>
      <c r="BJU272" s="726"/>
      <c r="BJV272" s="726"/>
      <c r="BJW272" s="726"/>
      <c r="BJX272" s="726"/>
      <c r="BJY272" s="726"/>
      <c r="BJZ272" s="726"/>
      <c r="BKA272" s="726"/>
      <c r="BKB272" s="726"/>
      <c r="BKC272" s="726"/>
      <c r="BKD272" s="726"/>
      <c r="BKE272" s="726"/>
      <c r="BKF272" s="726"/>
      <c r="BKG272" s="726"/>
      <c r="BKH272" s="726"/>
      <c r="BKI272" s="726"/>
      <c r="BKJ272" s="726"/>
      <c r="BKK272" s="726"/>
      <c r="BKL272" s="726"/>
      <c r="BKM272" s="726"/>
      <c r="BKN272" s="726"/>
      <c r="BKO272" s="726"/>
      <c r="BKP272" s="726"/>
      <c r="BKQ272" s="726"/>
      <c r="BKR272" s="726"/>
      <c r="BKS272" s="726"/>
      <c r="BKT272" s="726"/>
      <c r="BKU272" s="726"/>
      <c r="BKV272" s="726"/>
      <c r="BKW272" s="726"/>
      <c r="BKX272" s="726"/>
      <c r="BKY272" s="726"/>
      <c r="BKZ272" s="726"/>
      <c r="BLA272" s="726"/>
      <c r="BLB272" s="726"/>
      <c r="BLC272" s="726"/>
      <c r="BLD272" s="726"/>
      <c r="BLE272" s="726"/>
      <c r="BLF272" s="726"/>
      <c r="BLG272" s="726"/>
      <c r="BLH272" s="726"/>
      <c r="BLI272" s="726"/>
      <c r="BLJ272" s="726"/>
      <c r="BLK272" s="726"/>
      <c r="BLL272" s="726"/>
      <c r="BLM272" s="726"/>
      <c r="BLN272" s="726"/>
      <c r="BLO272" s="726"/>
      <c r="BLP272" s="726"/>
      <c r="BLQ272" s="726"/>
      <c r="BLR272" s="726"/>
      <c r="BLS272" s="726"/>
      <c r="BLT272" s="726"/>
      <c r="BLU272" s="726"/>
      <c r="BLV272" s="726"/>
      <c r="BLW272" s="726"/>
      <c r="BLX272" s="726"/>
      <c r="BLY272" s="726"/>
      <c r="BLZ272" s="726"/>
      <c r="BMA272" s="726"/>
      <c r="BMB272" s="726"/>
      <c r="BMC272" s="726"/>
      <c r="BMD272" s="726"/>
      <c r="BME272" s="726"/>
      <c r="BMF272" s="726"/>
      <c r="BMG272" s="726"/>
      <c r="BMH272" s="726"/>
      <c r="BMI272" s="726"/>
      <c r="BMJ272" s="726"/>
      <c r="BMK272" s="726"/>
      <c r="BML272" s="726"/>
      <c r="BMM272" s="726"/>
      <c r="BMN272" s="726"/>
      <c r="BMO272" s="726"/>
      <c r="BMP272" s="726"/>
      <c r="BMQ272" s="726"/>
      <c r="BMR272" s="726"/>
      <c r="BMS272" s="726"/>
      <c r="BMT272" s="726"/>
      <c r="BMU272" s="726"/>
      <c r="BMV272" s="726"/>
      <c r="BMW272" s="726"/>
      <c r="BMX272" s="726"/>
      <c r="BMY272" s="726"/>
      <c r="BMZ272" s="726"/>
      <c r="BNA272" s="726"/>
      <c r="BNB272" s="726"/>
      <c r="BNC272" s="726"/>
      <c r="BND272" s="726"/>
      <c r="BNE272" s="726"/>
      <c r="BNF272" s="726"/>
      <c r="BNG272" s="726"/>
      <c r="BNH272" s="726"/>
      <c r="BNI272" s="726"/>
      <c r="BNJ272" s="726"/>
      <c r="BNK272" s="726"/>
      <c r="BNL272" s="726"/>
      <c r="BNM272" s="726"/>
      <c r="BNN272" s="726"/>
      <c r="BNO272" s="726"/>
      <c r="BNP272" s="726"/>
      <c r="BNQ272" s="726"/>
      <c r="BNR272" s="726"/>
      <c r="BNS272" s="726"/>
      <c r="BNT272" s="726"/>
      <c r="BNU272" s="726"/>
      <c r="BNV272" s="726"/>
      <c r="BNW272" s="726"/>
      <c r="BNX272" s="726"/>
      <c r="BNY272" s="726"/>
      <c r="BNZ272" s="726"/>
      <c r="BOA272" s="726"/>
      <c r="BOB272" s="726"/>
      <c r="BOC272" s="726"/>
      <c r="BOD272" s="726"/>
      <c r="BOE272" s="726"/>
      <c r="BOF272" s="726"/>
      <c r="BOG272" s="726"/>
      <c r="BOH272" s="726"/>
      <c r="BOI272" s="726"/>
      <c r="BOJ272" s="726"/>
      <c r="BOK272" s="726"/>
      <c r="BOL272" s="726"/>
      <c r="BOM272" s="726"/>
      <c r="BON272" s="726"/>
      <c r="BOO272" s="726"/>
      <c r="BOP272" s="726"/>
      <c r="BOQ272" s="726"/>
      <c r="BOR272" s="726"/>
      <c r="BOS272" s="726"/>
      <c r="BOT272" s="726"/>
      <c r="BOU272" s="726"/>
      <c r="BOV272" s="726"/>
      <c r="BOW272" s="726"/>
      <c r="BOX272" s="726"/>
      <c r="BOY272" s="726"/>
      <c r="BOZ272" s="726"/>
      <c r="BPA272" s="726"/>
      <c r="BPB272" s="726"/>
      <c r="BPC272" s="726"/>
      <c r="BPD272" s="726"/>
      <c r="BPE272" s="726"/>
      <c r="BPF272" s="726"/>
      <c r="BPG272" s="726"/>
      <c r="BPH272" s="726"/>
      <c r="BPI272" s="726"/>
      <c r="BPJ272" s="726"/>
      <c r="BPK272" s="726"/>
      <c r="BPL272" s="726"/>
      <c r="BPM272" s="726"/>
      <c r="BPN272" s="726"/>
      <c r="BPO272" s="726"/>
      <c r="BPP272" s="726"/>
      <c r="BPQ272" s="726"/>
      <c r="BPR272" s="726"/>
      <c r="BPS272" s="726"/>
      <c r="BPT272" s="726"/>
      <c r="BPU272" s="726"/>
      <c r="BPV272" s="726"/>
      <c r="BPW272" s="726"/>
      <c r="BPX272" s="726"/>
      <c r="BPY272" s="726"/>
      <c r="BPZ272" s="726"/>
      <c r="BQA272" s="726"/>
      <c r="BQB272" s="726"/>
      <c r="BQC272" s="726"/>
      <c r="BQD272" s="726"/>
      <c r="BQE272" s="726"/>
      <c r="BQF272" s="726"/>
      <c r="BQG272" s="726"/>
      <c r="BQH272" s="726"/>
      <c r="BQI272" s="726"/>
      <c r="BQJ272" s="726"/>
      <c r="BQK272" s="726"/>
      <c r="BQL272" s="726"/>
      <c r="BQM272" s="726"/>
      <c r="BQN272" s="726"/>
      <c r="BQO272" s="726"/>
      <c r="BQP272" s="726"/>
      <c r="BQQ272" s="726"/>
      <c r="BQR272" s="726"/>
      <c r="BQS272" s="726"/>
      <c r="BQT272" s="726"/>
      <c r="BQU272" s="726"/>
      <c r="BQV272" s="726"/>
      <c r="BQW272" s="726"/>
      <c r="BQX272" s="726"/>
      <c r="BQY272" s="726"/>
      <c r="BQZ272" s="726"/>
      <c r="BRA272" s="726"/>
      <c r="BRB272" s="726"/>
      <c r="BRC272" s="726"/>
      <c r="BRD272" s="726"/>
      <c r="BRE272" s="726"/>
      <c r="BRF272" s="726"/>
      <c r="BRG272" s="726"/>
      <c r="BRH272" s="726"/>
      <c r="BRI272" s="726"/>
      <c r="BRJ272" s="726"/>
      <c r="BRK272" s="726"/>
      <c r="BRL272" s="726"/>
      <c r="BRM272" s="726"/>
      <c r="BRN272" s="726"/>
      <c r="BRO272" s="726"/>
      <c r="BRP272" s="726"/>
      <c r="BRQ272" s="726"/>
      <c r="BRR272" s="726"/>
      <c r="BRS272" s="726"/>
      <c r="BRT272" s="726"/>
      <c r="BRU272" s="726"/>
      <c r="BRV272" s="726"/>
      <c r="BRW272" s="726"/>
      <c r="BRX272" s="726"/>
      <c r="BRY272" s="726"/>
      <c r="BRZ272" s="726"/>
      <c r="BSA272" s="726"/>
      <c r="BSB272" s="726"/>
      <c r="BSC272" s="726"/>
      <c r="BSD272" s="726"/>
      <c r="BSE272" s="726"/>
      <c r="BSF272" s="726"/>
      <c r="BSG272" s="726"/>
      <c r="BSH272" s="726"/>
      <c r="BSI272" s="726"/>
      <c r="BSJ272" s="726"/>
      <c r="BSK272" s="726"/>
      <c r="BSL272" s="726"/>
      <c r="BSM272" s="726"/>
      <c r="BSN272" s="726"/>
      <c r="BSO272" s="726"/>
      <c r="BSP272" s="726"/>
      <c r="BSQ272" s="726"/>
      <c r="BSR272" s="726"/>
      <c r="BSS272" s="726"/>
      <c r="BST272" s="726"/>
      <c r="BSU272" s="726"/>
      <c r="BSV272" s="726"/>
      <c r="BSW272" s="726"/>
      <c r="BSX272" s="726"/>
      <c r="BSY272" s="726"/>
      <c r="BSZ272" s="726"/>
      <c r="BTA272" s="726"/>
      <c r="BTB272" s="726"/>
      <c r="BTC272" s="726"/>
      <c r="BTD272" s="726"/>
      <c r="BTE272" s="726"/>
      <c r="BTF272" s="726"/>
      <c r="BTG272" s="726"/>
      <c r="BTH272" s="726"/>
      <c r="BTI272" s="726"/>
      <c r="BTJ272" s="726"/>
      <c r="BTK272" s="726"/>
      <c r="BTL272" s="726"/>
      <c r="BTM272" s="726"/>
      <c r="BTN272" s="726"/>
      <c r="BTO272" s="726"/>
      <c r="BTP272" s="726"/>
      <c r="BTQ272" s="726"/>
      <c r="BTR272" s="726"/>
      <c r="BTS272" s="726"/>
      <c r="BTT272" s="726"/>
      <c r="BTU272" s="726"/>
      <c r="BTV272" s="726"/>
      <c r="BTW272" s="726"/>
      <c r="BTX272" s="726"/>
      <c r="BTY272" s="726"/>
      <c r="BTZ272" s="726"/>
      <c r="BUA272" s="726"/>
      <c r="BUB272" s="726"/>
      <c r="BUC272" s="726"/>
      <c r="BUD272" s="726"/>
      <c r="BUE272" s="726"/>
      <c r="BUF272" s="726"/>
      <c r="BUG272" s="726"/>
      <c r="BUH272" s="726"/>
      <c r="BUI272" s="726"/>
      <c r="BUJ272" s="726"/>
      <c r="BUK272" s="726"/>
      <c r="BUL272" s="726"/>
      <c r="BUM272" s="726"/>
      <c r="BUN272" s="726"/>
      <c r="BUO272" s="726"/>
      <c r="BUP272" s="726"/>
      <c r="BUQ272" s="726"/>
      <c r="BUR272" s="726"/>
      <c r="BUS272" s="726"/>
      <c r="BUT272" s="726"/>
      <c r="BUU272" s="726"/>
      <c r="BUV272" s="726"/>
      <c r="BUW272" s="726"/>
      <c r="BUX272" s="726"/>
      <c r="BUY272" s="726"/>
      <c r="BUZ272" s="726"/>
      <c r="BVA272" s="726"/>
      <c r="BVB272" s="726"/>
      <c r="BVC272" s="726"/>
      <c r="BVD272" s="726"/>
      <c r="BVE272" s="726"/>
      <c r="BVF272" s="726"/>
      <c r="BVG272" s="726"/>
      <c r="BVH272" s="726"/>
      <c r="BVI272" s="726"/>
      <c r="BVJ272" s="726"/>
      <c r="BVK272" s="726"/>
      <c r="BVL272" s="726"/>
      <c r="BVM272" s="726"/>
      <c r="BVN272" s="726"/>
      <c r="BVO272" s="726"/>
      <c r="BVP272" s="726"/>
      <c r="BVQ272" s="726"/>
      <c r="BVR272" s="726"/>
      <c r="BVS272" s="726"/>
      <c r="BVT272" s="726"/>
      <c r="BVU272" s="726"/>
      <c r="BVV272" s="726"/>
      <c r="BVW272" s="726"/>
      <c r="BVX272" s="726"/>
      <c r="BVY272" s="726"/>
      <c r="BVZ272" s="726"/>
      <c r="BWA272" s="726"/>
      <c r="BWB272" s="726"/>
      <c r="BWC272" s="726"/>
      <c r="BWD272" s="726"/>
      <c r="BWE272" s="726"/>
      <c r="BWF272" s="726"/>
      <c r="BWG272" s="726"/>
      <c r="BWH272" s="726"/>
      <c r="BWI272" s="726"/>
      <c r="BWJ272" s="726"/>
      <c r="BWK272" s="726"/>
      <c r="BWL272" s="726"/>
      <c r="BWM272" s="726"/>
      <c r="BWN272" s="726"/>
      <c r="BWO272" s="726"/>
      <c r="BWP272" s="726"/>
      <c r="BWQ272" s="726"/>
      <c r="BWR272" s="726"/>
      <c r="BWS272" s="726"/>
      <c r="BWT272" s="726"/>
      <c r="BWU272" s="726"/>
      <c r="BWV272" s="726"/>
      <c r="BWW272" s="726"/>
      <c r="BWX272" s="726"/>
      <c r="BWY272" s="726"/>
      <c r="BWZ272" s="726"/>
      <c r="BXA272" s="726"/>
      <c r="BXB272" s="726"/>
      <c r="BXC272" s="726"/>
      <c r="BXD272" s="726"/>
      <c r="BXE272" s="726"/>
      <c r="BXF272" s="726"/>
      <c r="BXG272" s="726"/>
      <c r="BXH272" s="726"/>
      <c r="BXI272" s="726"/>
      <c r="BXJ272" s="726"/>
      <c r="BXK272" s="726"/>
      <c r="BXL272" s="726"/>
      <c r="BXM272" s="726"/>
      <c r="BXN272" s="726"/>
      <c r="BXO272" s="726"/>
      <c r="BXP272" s="726"/>
      <c r="BXQ272" s="726"/>
      <c r="BXR272" s="726"/>
      <c r="BXS272" s="726"/>
      <c r="BXT272" s="726"/>
      <c r="BXU272" s="726"/>
      <c r="BXV272" s="726"/>
      <c r="BXW272" s="726"/>
      <c r="BXX272" s="726"/>
      <c r="BXY272" s="726"/>
      <c r="BXZ272" s="726"/>
      <c r="BYA272" s="726"/>
      <c r="BYB272" s="726"/>
      <c r="BYC272" s="726"/>
      <c r="BYD272" s="726"/>
      <c r="BYE272" s="726"/>
      <c r="BYF272" s="726"/>
      <c r="BYG272" s="726"/>
      <c r="BYH272" s="726"/>
      <c r="BYI272" s="726"/>
      <c r="BYJ272" s="726"/>
      <c r="BYK272" s="726"/>
      <c r="BYL272" s="726"/>
      <c r="BYM272" s="726"/>
      <c r="BYN272" s="726"/>
      <c r="BYO272" s="726"/>
      <c r="BYP272" s="726"/>
      <c r="BYQ272" s="726"/>
      <c r="BYR272" s="726"/>
      <c r="BYS272" s="726"/>
      <c r="BYT272" s="726"/>
      <c r="BYU272" s="726"/>
      <c r="BYV272" s="726"/>
      <c r="BYW272" s="726"/>
      <c r="BYX272" s="726"/>
      <c r="BYY272" s="726"/>
      <c r="BYZ272" s="726"/>
      <c r="BZA272" s="726"/>
      <c r="BZB272" s="726"/>
      <c r="BZC272" s="726"/>
      <c r="BZD272" s="726"/>
      <c r="BZE272" s="726"/>
      <c r="BZF272" s="726"/>
      <c r="BZG272" s="726"/>
      <c r="BZH272" s="726"/>
      <c r="BZI272" s="726"/>
      <c r="BZJ272" s="726"/>
      <c r="BZK272" s="726"/>
      <c r="BZL272" s="726"/>
      <c r="BZM272" s="726"/>
      <c r="BZN272" s="726"/>
      <c r="BZO272" s="726"/>
      <c r="BZP272" s="726"/>
      <c r="BZQ272" s="726"/>
      <c r="BZR272" s="726"/>
      <c r="BZS272" s="726"/>
      <c r="BZT272" s="726"/>
      <c r="BZU272" s="726"/>
      <c r="BZV272" s="726"/>
      <c r="BZW272" s="726"/>
      <c r="BZX272" s="726"/>
      <c r="BZY272" s="726"/>
      <c r="BZZ272" s="726"/>
      <c r="CAA272" s="726"/>
      <c r="CAB272" s="726"/>
      <c r="CAC272" s="726"/>
      <c r="CAD272" s="726"/>
      <c r="CAE272" s="726"/>
      <c r="CAF272" s="726"/>
      <c r="CAG272" s="726"/>
      <c r="CAH272" s="726"/>
      <c r="CAI272" s="726"/>
      <c r="CAJ272" s="726"/>
      <c r="CAK272" s="726"/>
      <c r="CAL272" s="726"/>
      <c r="CAM272" s="726"/>
      <c r="CAN272" s="726"/>
      <c r="CAO272" s="726"/>
      <c r="CAP272" s="726"/>
      <c r="CAQ272" s="726"/>
      <c r="CAR272" s="726"/>
      <c r="CAS272" s="726"/>
      <c r="CAT272" s="726"/>
      <c r="CAU272" s="726"/>
      <c r="CAV272" s="726"/>
      <c r="CAW272" s="726"/>
      <c r="CAX272" s="726"/>
      <c r="CAY272" s="726"/>
      <c r="CAZ272" s="726"/>
      <c r="CBA272" s="726"/>
      <c r="CBB272" s="726"/>
      <c r="CBC272" s="726"/>
      <c r="CBD272" s="726"/>
      <c r="CBE272" s="726"/>
      <c r="CBF272" s="726"/>
      <c r="CBG272" s="726"/>
      <c r="CBH272" s="726"/>
      <c r="CBI272" s="726"/>
      <c r="CBJ272" s="726"/>
      <c r="CBK272" s="726"/>
      <c r="CBL272" s="726"/>
      <c r="CBM272" s="726"/>
      <c r="CBN272" s="726"/>
      <c r="CBO272" s="726"/>
      <c r="CBP272" s="726"/>
      <c r="CBQ272" s="726"/>
      <c r="CBR272" s="726"/>
      <c r="CBS272" s="726"/>
      <c r="CBT272" s="726"/>
      <c r="CBU272" s="726"/>
      <c r="CBV272" s="726"/>
      <c r="CBW272" s="726"/>
      <c r="CBX272" s="726"/>
      <c r="CBY272" s="726"/>
      <c r="CBZ272" s="726"/>
      <c r="CCA272" s="726"/>
      <c r="CCB272" s="726"/>
      <c r="CCC272" s="726"/>
      <c r="CCD272" s="726"/>
      <c r="CCE272" s="726"/>
      <c r="CCF272" s="726"/>
      <c r="CCG272" s="726"/>
      <c r="CCH272" s="726"/>
      <c r="CCI272" s="726"/>
      <c r="CCJ272" s="726"/>
      <c r="CCK272" s="726"/>
      <c r="CCL272" s="726"/>
      <c r="CCM272" s="726"/>
      <c r="CCN272" s="726"/>
      <c r="CCO272" s="726"/>
      <c r="CCP272" s="726"/>
      <c r="CCQ272" s="726"/>
      <c r="CCR272" s="726"/>
      <c r="CCS272" s="726"/>
      <c r="CCT272" s="726"/>
      <c r="CCU272" s="726"/>
      <c r="CCV272" s="726"/>
      <c r="CCW272" s="726"/>
      <c r="CCX272" s="726"/>
      <c r="CCY272" s="726"/>
      <c r="CCZ272" s="726"/>
      <c r="CDA272" s="726"/>
      <c r="CDB272" s="726"/>
      <c r="CDC272" s="726"/>
      <c r="CDD272" s="726"/>
      <c r="CDE272" s="726"/>
      <c r="CDF272" s="726"/>
      <c r="CDG272" s="726"/>
      <c r="CDH272" s="726"/>
      <c r="CDI272" s="726"/>
      <c r="CDJ272" s="726"/>
      <c r="CDK272" s="726"/>
      <c r="CDL272" s="726"/>
      <c r="CDM272" s="726"/>
      <c r="CDN272" s="726"/>
      <c r="CDO272" s="726"/>
      <c r="CDP272" s="726"/>
      <c r="CDQ272" s="726"/>
      <c r="CDR272" s="726"/>
      <c r="CDS272" s="726"/>
      <c r="CDT272" s="726"/>
      <c r="CDU272" s="726"/>
      <c r="CDV272" s="726"/>
      <c r="CDW272" s="726"/>
      <c r="CDX272" s="726"/>
      <c r="CDY272" s="726"/>
      <c r="CDZ272" s="726"/>
      <c r="CEA272" s="726"/>
      <c r="CEB272" s="726"/>
      <c r="CEC272" s="726"/>
      <c r="CED272" s="726"/>
      <c r="CEE272" s="726"/>
      <c r="CEF272" s="726"/>
      <c r="CEG272" s="726"/>
      <c r="CEH272" s="726"/>
      <c r="CEI272" s="726"/>
      <c r="CEJ272" s="726"/>
      <c r="CEK272" s="726"/>
      <c r="CEL272" s="726"/>
      <c r="CEM272" s="726"/>
      <c r="CEN272" s="726"/>
      <c r="CEO272" s="726"/>
      <c r="CEP272" s="726"/>
      <c r="CEQ272" s="726"/>
      <c r="CER272" s="726"/>
      <c r="CES272" s="726"/>
      <c r="CET272" s="726"/>
      <c r="CEU272" s="726"/>
      <c r="CEV272" s="726"/>
      <c r="CEW272" s="726"/>
      <c r="CEX272" s="726"/>
      <c r="CEY272" s="726"/>
      <c r="CEZ272" s="726"/>
      <c r="CFA272" s="726"/>
      <c r="CFB272" s="726"/>
      <c r="CFC272" s="726"/>
      <c r="CFD272" s="726"/>
      <c r="CFE272" s="726"/>
      <c r="CFF272" s="726"/>
      <c r="CFG272" s="726"/>
      <c r="CFH272" s="726"/>
      <c r="CFI272" s="726"/>
      <c r="CFJ272" s="726"/>
      <c r="CFK272" s="726"/>
      <c r="CFL272" s="726"/>
      <c r="CFM272" s="726"/>
      <c r="CFN272" s="726"/>
      <c r="CFO272" s="726"/>
      <c r="CFP272" s="726"/>
      <c r="CFQ272" s="726"/>
      <c r="CFR272" s="726"/>
      <c r="CFS272" s="726"/>
      <c r="CFT272" s="726"/>
      <c r="CFU272" s="726"/>
      <c r="CFV272" s="726"/>
      <c r="CFW272" s="726"/>
      <c r="CFX272" s="726"/>
      <c r="CFY272" s="726"/>
      <c r="CFZ272" s="726"/>
      <c r="CGA272" s="726"/>
      <c r="CGB272" s="726"/>
      <c r="CGC272" s="726"/>
      <c r="CGD272" s="726"/>
      <c r="CGE272" s="726"/>
      <c r="CGF272" s="726"/>
      <c r="CGG272" s="726"/>
      <c r="CGH272" s="726"/>
      <c r="CGI272" s="726"/>
      <c r="CGJ272" s="726"/>
      <c r="CGK272" s="726"/>
      <c r="CGL272" s="726"/>
      <c r="CGM272" s="726"/>
      <c r="CGN272" s="726"/>
      <c r="CGO272" s="726"/>
      <c r="CGP272" s="726"/>
      <c r="CGQ272" s="726"/>
      <c r="CGR272" s="726"/>
      <c r="CGS272" s="726"/>
      <c r="CGT272" s="726"/>
      <c r="CGU272" s="726"/>
      <c r="CGV272" s="726"/>
      <c r="CGW272" s="726"/>
      <c r="CGX272" s="726"/>
      <c r="CGY272" s="726"/>
      <c r="CGZ272" s="726"/>
      <c r="CHA272" s="726"/>
      <c r="CHB272" s="726"/>
      <c r="CHC272" s="726"/>
      <c r="CHD272" s="726"/>
      <c r="CHE272" s="726"/>
      <c r="CHF272" s="726"/>
      <c r="CHG272" s="726"/>
      <c r="CHH272" s="726"/>
      <c r="CHI272" s="726"/>
      <c r="CHJ272" s="726"/>
      <c r="CHK272" s="726"/>
      <c r="CHL272" s="726"/>
      <c r="CHM272" s="726"/>
      <c r="CHN272" s="726"/>
      <c r="CHO272" s="726"/>
      <c r="CHP272" s="726"/>
      <c r="CHQ272" s="726"/>
      <c r="CHR272" s="726"/>
      <c r="CHS272" s="726"/>
      <c r="CHT272" s="726"/>
      <c r="CHU272" s="726"/>
      <c r="CHV272" s="726"/>
      <c r="CHW272" s="726"/>
      <c r="CHX272" s="726"/>
      <c r="CHY272" s="726"/>
      <c r="CHZ272" s="726"/>
      <c r="CIA272" s="726"/>
      <c r="CIB272" s="726"/>
      <c r="CIC272" s="726"/>
      <c r="CID272" s="726"/>
      <c r="CIE272" s="726"/>
      <c r="CIF272" s="726"/>
      <c r="CIG272" s="726"/>
      <c r="CIH272" s="726"/>
      <c r="CII272" s="726"/>
      <c r="CIJ272" s="726"/>
      <c r="CIK272" s="726"/>
      <c r="CIL272" s="726"/>
      <c r="CIM272" s="726"/>
      <c r="CIN272" s="726"/>
      <c r="CIO272" s="726"/>
      <c r="CIP272" s="726"/>
      <c r="CIQ272" s="726"/>
      <c r="CIR272" s="726"/>
      <c r="CIS272" s="726"/>
      <c r="CIT272" s="726"/>
      <c r="CIU272" s="726"/>
      <c r="CIV272" s="726"/>
      <c r="CIW272" s="726"/>
      <c r="CIX272" s="726"/>
      <c r="CIY272" s="726"/>
      <c r="CIZ272" s="726"/>
      <c r="CJA272" s="726"/>
      <c r="CJB272" s="726"/>
      <c r="CJC272" s="726"/>
      <c r="CJD272" s="726"/>
      <c r="CJE272" s="726"/>
      <c r="CJF272" s="726"/>
      <c r="CJG272" s="726"/>
      <c r="CJH272" s="726"/>
      <c r="CJI272" s="726"/>
      <c r="CJJ272" s="726"/>
      <c r="CJK272" s="726"/>
      <c r="CJL272" s="726"/>
      <c r="CJM272" s="726"/>
      <c r="CJN272" s="726"/>
      <c r="CJO272" s="726"/>
      <c r="CJP272" s="726"/>
      <c r="CJQ272" s="726"/>
      <c r="CJR272" s="726"/>
      <c r="CJS272" s="726"/>
      <c r="CJT272" s="726"/>
      <c r="CJU272" s="726"/>
      <c r="CJV272" s="726"/>
      <c r="CJW272" s="726"/>
      <c r="CJX272" s="726"/>
      <c r="CJY272" s="726"/>
      <c r="CJZ272" s="726"/>
      <c r="CKA272" s="726"/>
      <c r="CKB272" s="726"/>
      <c r="CKC272" s="726"/>
      <c r="CKD272" s="726"/>
      <c r="CKE272" s="726"/>
      <c r="CKF272" s="726"/>
      <c r="CKG272" s="726"/>
      <c r="CKH272" s="726"/>
      <c r="CKI272" s="726"/>
      <c r="CKJ272" s="726"/>
      <c r="CKK272" s="726"/>
      <c r="CKL272" s="726"/>
      <c r="CKM272" s="726"/>
      <c r="CKN272" s="726"/>
      <c r="CKO272" s="726"/>
      <c r="CKP272" s="726"/>
      <c r="CKQ272" s="726"/>
      <c r="CKR272" s="726"/>
      <c r="CKS272" s="726"/>
      <c r="CKT272" s="726"/>
      <c r="CKU272" s="726"/>
      <c r="CKV272" s="726"/>
      <c r="CKW272" s="726"/>
      <c r="CKX272" s="726"/>
      <c r="CKY272" s="726"/>
      <c r="CKZ272" s="726"/>
      <c r="CLA272" s="726"/>
      <c r="CLB272" s="726"/>
      <c r="CLC272" s="726"/>
      <c r="CLD272" s="726"/>
      <c r="CLE272" s="726"/>
      <c r="CLF272" s="726"/>
      <c r="CLG272" s="726"/>
      <c r="CLH272" s="726"/>
      <c r="CLI272" s="726"/>
      <c r="CLJ272" s="726"/>
      <c r="CLK272" s="726"/>
      <c r="CLL272" s="726"/>
      <c r="CLM272" s="726"/>
      <c r="CLN272" s="726"/>
      <c r="CLO272" s="726"/>
      <c r="CLP272" s="726"/>
      <c r="CLQ272" s="726"/>
      <c r="CLR272" s="726"/>
      <c r="CLS272" s="726"/>
      <c r="CLT272" s="726"/>
      <c r="CLU272" s="726"/>
      <c r="CLV272" s="726"/>
      <c r="CLW272" s="726"/>
      <c r="CLX272" s="726"/>
      <c r="CLY272" s="726"/>
      <c r="CLZ272" s="726"/>
      <c r="CMA272" s="726"/>
      <c r="CMB272" s="726"/>
      <c r="CMC272" s="726"/>
      <c r="CMD272" s="726"/>
      <c r="CME272" s="726"/>
      <c r="CMF272" s="726"/>
      <c r="CMG272" s="726"/>
      <c r="CMH272" s="726"/>
      <c r="CMI272" s="726"/>
      <c r="CMJ272" s="726"/>
      <c r="CMK272" s="726"/>
      <c r="CML272" s="726"/>
      <c r="CMM272" s="726"/>
      <c r="CMN272" s="726"/>
      <c r="CMO272" s="726"/>
      <c r="CMP272" s="726"/>
      <c r="CMQ272" s="726"/>
      <c r="CMR272" s="726"/>
      <c r="CMS272" s="726"/>
      <c r="CMT272" s="726"/>
      <c r="CMU272" s="726"/>
      <c r="CMV272" s="726"/>
      <c r="CMW272" s="726"/>
      <c r="CMX272" s="726"/>
      <c r="CMY272" s="726"/>
      <c r="CMZ272" s="726"/>
      <c r="CNA272" s="726"/>
      <c r="CNB272" s="726"/>
      <c r="CNC272" s="726"/>
      <c r="CND272" s="726"/>
      <c r="CNE272" s="726"/>
      <c r="CNF272" s="726"/>
      <c r="CNG272" s="726"/>
      <c r="CNH272" s="726"/>
      <c r="CNI272" s="726"/>
      <c r="CNJ272" s="726"/>
      <c r="CNK272" s="726"/>
      <c r="CNL272" s="726"/>
      <c r="CNM272" s="726"/>
      <c r="CNN272" s="726"/>
      <c r="CNO272" s="726"/>
      <c r="CNP272" s="726"/>
      <c r="CNQ272" s="726"/>
      <c r="CNR272" s="726"/>
      <c r="CNS272" s="726"/>
      <c r="CNT272" s="726"/>
      <c r="CNU272" s="726"/>
      <c r="CNV272" s="726"/>
      <c r="CNW272" s="726"/>
      <c r="CNX272" s="726"/>
      <c r="CNY272" s="726"/>
      <c r="CNZ272" s="726"/>
      <c r="COA272" s="726"/>
      <c r="COB272" s="726"/>
      <c r="COC272" s="726"/>
      <c r="COD272" s="726"/>
      <c r="COE272" s="726"/>
      <c r="COF272" s="726"/>
      <c r="COG272" s="726"/>
      <c r="COH272" s="726"/>
      <c r="COI272" s="726"/>
      <c r="COJ272" s="726"/>
      <c r="COK272" s="726"/>
      <c r="COL272" s="726"/>
      <c r="COM272" s="726"/>
      <c r="CON272" s="726"/>
      <c r="COO272" s="726"/>
      <c r="COP272" s="726"/>
      <c r="COQ272" s="726"/>
      <c r="COR272" s="726"/>
      <c r="COS272" s="726"/>
      <c r="COT272" s="726"/>
      <c r="COU272" s="726"/>
      <c r="COV272" s="726"/>
      <c r="COW272" s="726"/>
      <c r="COX272" s="726"/>
      <c r="COY272" s="726"/>
      <c r="COZ272" s="726"/>
      <c r="CPA272" s="726"/>
      <c r="CPB272" s="726"/>
      <c r="CPC272" s="726"/>
      <c r="CPD272" s="726"/>
      <c r="CPE272" s="726"/>
      <c r="CPF272" s="726"/>
      <c r="CPG272" s="726"/>
      <c r="CPH272" s="726"/>
      <c r="CPI272" s="726"/>
      <c r="CPJ272" s="726"/>
      <c r="CPK272" s="726"/>
      <c r="CPL272" s="726"/>
      <c r="CPM272" s="726"/>
      <c r="CPN272" s="726"/>
      <c r="CPO272" s="726"/>
      <c r="CPP272" s="726"/>
      <c r="CPQ272" s="726"/>
      <c r="CPR272" s="726"/>
      <c r="CPS272" s="726"/>
      <c r="CPT272" s="726"/>
      <c r="CPU272" s="726"/>
      <c r="CPV272" s="726"/>
      <c r="CPW272" s="726"/>
      <c r="CPX272" s="726"/>
      <c r="CPY272" s="726"/>
      <c r="CPZ272" s="726"/>
      <c r="CQA272" s="726"/>
      <c r="CQB272" s="726"/>
      <c r="CQC272" s="726"/>
      <c r="CQD272" s="726"/>
      <c r="CQE272" s="726"/>
      <c r="CQF272" s="726"/>
      <c r="CQG272" s="726"/>
      <c r="CQH272" s="726"/>
      <c r="CQI272" s="726"/>
      <c r="CQJ272" s="726"/>
      <c r="CQK272" s="726"/>
      <c r="CQL272" s="726"/>
      <c r="CQM272" s="726"/>
      <c r="CQN272" s="726"/>
      <c r="CQO272" s="726"/>
      <c r="CQP272" s="726"/>
      <c r="CQQ272" s="726"/>
      <c r="CQR272" s="726"/>
      <c r="CQS272" s="726"/>
      <c r="CQT272" s="726"/>
      <c r="CQU272" s="726"/>
      <c r="CQV272" s="726"/>
      <c r="CQW272" s="726"/>
      <c r="CQX272" s="726"/>
      <c r="CQY272" s="726"/>
      <c r="CQZ272" s="726"/>
      <c r="CRA272" s="726"/>
      <c r="CRB272" s="726"/>
      <c r="CRC272" s="726"/>
      <c r="CRD272" s="726"/>
      <c r="CRE272" s="726"/>
      <c r="CRF272" s="726"/>
      <c r="CRG272" s="726"/>
      <c r="CRH272" s="726"/>
      <c r="CRI272" s="726"/>
      <c r="CRJ272" s="726"/>
      <c r="CRK272" s="726"/>
      <c r="CRL272" s="726"/>
      <c r="CRM272" s="726"/>
      <c r="CRN272" s="726"/>
      <c r="CRO272" s="726"/>
      <c r="CRP272" s="726"/>
      <c r="CRQ272" s="726"/>
      <c r="CRR272" s="726"/>
      <c r="CRS272" s="726"/>
      <c r="CRT272" s="726"/>
      <c r="CRU272" s="726"/>
      <c r="CRV272" s="726"/>
      <c r="CRW272" s="726"/>
      <c r="CRX272" s="726"/>
      <c r="CRY272" s="726"/>
      <c r="CRZ272" s="726"/>
      <c r="CSA272" s="726"/>
      <c r="CSB272" s="726"/>
      <c r="CSC272" s="726"/>
      <c r="CSD272" s="726"/>
      <c r="CSE272" s="726"/>
      <c r="CSF272" s="726"/>
      <c r="CSG272" s="726"/>
      <c r="CSH272" s="726"/>
      <c r="CSI272" s="726"/>
      <c r="CSJ272" s="726"/>
      <c r="CSK272" s="726"/>
      <c r="CSL272" s="726"/>
      <c r="CSM272" s="726"/>
      <c r="CSN272" s="726"/>
      <c r="CSO272" s="726"/>
      <c r="CSP272" s="726"/>
      <c r="CSQ272" s="726"/>
      <c r="CSR272" s="726"/>
      <c r="CSS272" s="726"/>
      <c r="CST272" s="726"/>
      <c r="CSU272" s="726"/>
      <c r="CSV272" s="726"/>
      <c r="CSW272" s="726"/>
      <c r="CSX272" s="726"/>
      <c r="CSY272" s="726"/>
      <c r="CSZ272" s="726"/>
      <c r="CTA272" s="726"/>
      <c r="CTB272" s="726"/>
      <c r="CTC272" s="726"/>
      <c r="CTD272" s="726"/>
      <c r="CTE272" s="726"/>
      <c r="CTF272" s="726"/>
      <c r="CTG272" s="726"/>
      <c r="CTH272" s="726"/>
      <c r="CTI272" s="726"/>
      <c r="CTJ272" s="726"/>
      <c r="CTK272" s="726"/>
      <c r="CTL272" s="726"/>
      <c r="CTM272" s="726"/>
      <c r="CTN272" s="726"/>
      <c r="CTO272" s="726"/>
      <c r="CTP272" s="726"/>
      <c r="CTQ272" s="726"/>
      <c r="CTR272" s="726"/>
      <c r="CTS272" s="726"/>
      <c r="CTT272" s="726"/>
      <c r="CTU272" s="726"/>
      <c r="CTV272" s="726"/>
      <c r="CTW272" s="726"/>
      <c r="CTX272" s="726"/>
      <c r="CTY272" s="726"/>
      <c r="CTZ272" s="726"/>
      <c r="CUA272" s="726"/>
      <c r="CUB272" s="726"/>
      <c r="CUC272" s="726"/>
      <c r="CUD272" s="726"/>
      <c r="CUE272" s="726"/>
      <c r="CUF272" s="726"/>
      <c r="CUG272" s="726"/>
      <c r="CUH272" s="726"/>
      <c r="CUI272" s="726"/>
      <c r="CUJ272" s="726"/>
      <c r="CUK272" s="726"/>
      <c r="CUL272" s="726"/>
      <c r="CUM272" s="726"/>
      <c r="CUN272" s="726"/>
      <c r="CUO272" s="726"/>
      <c r="CUP272" s="726"/>
      <c r="CUQ272" s="726"/>
      <c r="CUR272" s="726"/>
      <c r="CUS272" s="726"/>
      <c r="CUT272" s="726"/>
      <c r="CUU272" s="726"/>
      <c r="CUV272" s="726"/>
      <c r="CUW272" s="726"/>
      <c r="CUX272" s="726"/>
      <c r="CUY272" s="726"/>
      <c r="CUZ272" s="726"/>
      <c r="CVA272" s="726"/>
      <c r="CVB272" s="726"/>
      <c r="CVC272" s="726"/>
      <c r="CVD272" s="726"/>
      <c r="CVE272" s="726"/>
      <c r="CVF272" s="726"/>
      <c r="CVG272" s="726"/>
      <c r="CVH272" s="726"/>
      <c r="CVI272" s="726"/>
      <c r="CVJ272" s="726"/>
      <c r="CVK272" s="726"/>
      <c r="CVL272" s="726"/>
      <c r="CVM272" s="726"/>
      <c r="CVN272" s="726"/>
      <c r="CVO272" s="726"/>
      <c r="CVP272" s="726"/>
      <c r="CVQ272" s="726"/>
      <c r="CVR272" s="726"/>
      <c r="CVS272" s="726"/>
      <c r="CVT272" s="726"/>
      <c r="CVU272" s="726"/>
      <c r="CVV272" s="726"/>
      <c r="CVW272" s="726"/>
      <c r="CVX272" s="726"/>
      <c r="CVY272" s="726"/>
      <c r="CVZ272" s="726"/>
      <c r="CWA272" s="726"/>
      <c r="CWB272" s="726"/>
      <c r="CWC272" s="726"/>
      <c r="CWD272" s="726"/>
      <c r="CWE272" s="726"/>
      <c r="CWF272" s="726"/>
      <c r="CWG272" s="726"/>
      <c r="CWH272" s="726"/>
      <c r="CWI272" s="726"/>
      <c r="CWJ272" s="726"/>
      <c r="CWK272" s="726"/>
      <c r="CWL272" s="726"/>
      <c r="CWM272" s="726"/>
      <c r="CWN272" s="726"/>
      <c r="CWO272" s="726"/>
      <c r="CWP272" s="726"/>
      <c r="CWQ272" s="726"/>
      <c r="CWR272" s="726"/>
      <c r="CWS272" s="726"/>
      <c r="CWT272" s="726"/>
      <c r="CWU272" s="726"/>
      <c r="CWV272" s="726"/>
      <c r="CWW272" s="726"/>
      <c r="CWX272" s="726"/>
      <c r="CWY272" s="726"/>
      <c r="CWZ272" s="726"/>
      <c r="CXA272" s="726"/>
      <c r="CXB272" s="726"/>
      <c r="CXC272" s="726"/>
      <c r="CXD272" s="726"/>
      <c r="CXE272" s="726"/>
      <c r="CXF272" s="726"/>
      <c r="CXG272" s="726"/>
      <c r="CXH272" s="726"/>
      <c r="CXI272" s="726"/>
      <c r="CXJ272" s="726"/>
      <c r="CXK272" s="726"/>
      <c r="CXL272" s="726"/>
      <c r="CXM272" s="726"/>
      <c r="CXN272" s="726"/>
      <c r="CXO272" s="726"/>
      <c r="CXP272" s="726"/>
      <c r="CXQ272" s="726"/>
      <c r="CXR272" s="726"/>
      <c r="CXS272" s="726"/>
      <c r="CXT272" s="726"/>
      <c r="CXU272" s="726"/>
      <c r="CXV272" s="726"/>
      <c r="CXW272" s="726"/>
      <c r="CXX272" s="726"/>
      <c r="CXY272" s="726"/>
      <c r="CXZ272" s="726"/>
      <c r="CYA272" s="726"/>
      <c r="CYB272" s="726"/>
      <c r="CYC272" s="726"/>
      <c r="CYD272" s="726"/>
      <c r="CYE272" s="726"/>
      <c r="CYF272" s="726"/>
      <c r="CYG272" s="726"/>
      <c r="CYH272" s="726"/>
      <c r="CYI272" s="726"/>
      <c r="CYJ272" s="726"/>
      <c r="CYK272" s="726"/>
      <c r="CYL272" s="726"/>
      <c r="CYM272" s="726"/>
      <c r="CYN272" s="726"/>
      <c r="CYO272" s="726"/>
      <c r="CYP272" s="726"/>
      <c r="CYQ272" s="726"/>
      <c r="CYR272" s="726"/>
      <c r="CYS272" s="726"/>
      <c r="CYT272" s="726"/>
      <c r="CYU272" s="726"/>
      <c r="CYV272" s="726"/>
      <c r="CYW272" s="726"/>
      <c r="CYX272" s="726"/>
      <c r="CYY272" s="726"/>
      <c r="CYZ272" s="726"/>
      <c r="CZA272" s="726"/>
      <c r="CZB272" s="726"/>
      <c r="CZC272" s="726"/>
      <c r="CZD272" s="726"/>
      <c r="CZE272" s="726"/>
      <c r="CZF272" s="726"/>
      <c r="CZG272" s="726"/>
      <c r="CZH272" s="726"/>
      <c r="CZI272" s="726"/>
      <c r="CZJ272" s="726"/>
      <c r="CZK272" s="726"/>
      <c r="CZL272" s="726"/>
      <c r="CZM272" s="726"/>
      <c r="CZN272" s="726"/>
      <c r="CZO272" s="726"/>
      <c r="CZP272" s="726"/>
      <c r="CZQ272" s="726"/>
      <c r="CZR272" s="726"/>
      <c r="CZS272" s="726"/>
      <c r="CZT272" s="726"/>
      <c r="CZU272" s="726"/>
      <c r="CZV272" s="726"/>
      <c r="CZW272" s="726"/>
      <c r="CZX272" s="726"/>
      <c r="CZY272" s="726"/>
      <c r="CZZ272" s="726"/>
      <c r="DAA272" s="726"/>
      <c r="DAB272" s="726"/>
      <c r="DAC272" s="726"/>
      <c r="DAD272" s="726"/>
      <c r="DAE272" s="726"/>
      <c r="DAF272" s="726"/>
      <c r="DAG272" s="726"/>
      <c r="DAH272" s="726"/>
      <c r="DAI272" s="726"/>
      <c r="DAJ272" s="726"/>
      <c r="DAK272" s="726"/>
      <c r="DAL272" s="726"/>
      <c r="DAM272" s="726"/>
      <c r="DAN272" s="726"/>
      <c r="DAO272" s="726"/>
      <c r="DAP272" s="726"/>
      <c r="DAQ272" s="726"/>
      <c r="DAR272" s="726"/>
      <c r="DAS272" s="726"/>
      <c r="DAT272" s="726"/>
      <c r="DAU272" s="726"/>
      <c r="DAV272" s="726"/>
      <c r="DAW272" s="726"/>
      <c r="DAX272" s="726"/>
      <c r="DAY272" s="726"/>
      <c r="DAZ272" s="726"/>
      <c r="DBA272" s="726"/>
      <c r="DBB272" s="726"/>
      <c r="DBC272" s="726"/>
      <c r="DBD272" s="726"/>
      <c r="DBE272" s="726"/>
      <c r="DBF272" s="726"/>
      <c r="DBG272" s="726"/>
      <c r="DBH272" s="726"/>
      <c r="DBI272" s="726"/>
      <c r="DBJ272" s="726"/>
      <c r="DBK272" s="726"/>
      <c r="DBL272" s="726"/>
      <c r="DBM272" s="726"/>
      <c r="DBN272" s="726"/>
      <c r="DBO272" s="726"/>
      <c r="DBP272" s="726"/>
      <c r="DBQ272" s="726"/>
      <c r="DBR272" s="726"/>
      <c r="DBS272" s="726"/>
      <c r="DBT272" s="726"/>
      <c r="DBU272" s="726"/>
      <c r="DBV272" s="726"/>
      <c r="DBW272" s="726"/>
      <c r="DBX272" s="726"/>
      <c r="DBY272" s="726"/>
      <c r="DBZ272" s="726"/>
      <c r="DCA272" s="726"/>
      <c r="DCB272" s="726"/>
      <c r="DCC272" s="726"/>
      <c r="DCD272" s="726"/>
      <c r="DCE272" s="726"/>
      <c r="DCF272" s="726"/>
      <c r="DCG272" s="726"/>
      <c r="DCH272" s="726"/>
      <c r="DCI272" s="726"/>
      <c r="DCJ272" s="726"/>
      <c r="DCK272" s="726"/>
      <c r="DCL272" s="726"/>
      <c r="DCM272" s="726"/>
      <c r="DCN272" s="726"/>
      <c r="DCO272" s="726"/>
      <c r="DCP272" s="726"/>
      <c r="DCQ272" s="726"/>
      <c r="DCR272" s="726"/>
      <c r="DCS272" s="726"/>
      <c r="DCT272" s="726"/>
      <c r="DCU272" s="726"/>
      <c r="DCV272" s="726"/>
      <c r="DCW272" s="726"/>
      <c r="DCX272" s="726"/>
      <c r="DCY272" s="726"/>
      <c r="DCZ272" s="726"/>
      <c r="DDA272" s="726"/>
      <c r="DDB272" s="726"/>
      <c r="DDC272" s="726"/>
      <c r="DDD272" s="726"/>
      <c r="DDE272" s="726"/>
      <c r="DDF272" s="726"/>
      <c r="DDG272" s="726"/>
      <c r="DDH272" s="726"/>
      <c r="DDI272" s="726"/>
      <c r="DDJ272" s="726"/>
      <c r="DDK272" s="726"/>
      <c r="DDL272" s="726"/>
      <c r="DDM272" s="726"/>
      <c r="DDN272" s="726"/>
      <c r="DDO272" s="726"/>
      <c r="DDP272" s="726"/>
      <c r="DDQ272" s="726"/>
      <c r="DDR272" s="726"/>
      <c r="DDS272" s="726"/>
      <c r="DDT272" s="726"/>
      <c r="DDU272" s="726"/>
      <c r="DDV272" s="726"/>
      <c r="DDW272" s="726"/>
      <c r="DDX272" s="726"/>
      <c r="DDY272" s="726"/>
      <c r="DDZ272" s="726"/>
      <c r="DEA272" s="726"/>
      <c r="DEB272" s="726"/>
      <c r="DEC272" s="726"/>
      <c r="DED272" s="726"/>
      <c r="DEE272" s="726"/>
      <c r="DEF272" s="726"/>
      <c r="DEG272" s="726"/>
      <c r="DEH272" s="726"/>
      <c r="DEI272" s="726"/>
      <c r="DEJ272" s="726"/>
      <c r="DEK272" s="726"/>
      <c r="DEL272" s="726"/>
      <c r="DEM272" s="726"/>
      <c r="DEN272" s="726"/>
      <c r="DEO272" s="726"/>
      <c r="DEP272" s="726"/>
      <c r="DEQ272" s="726"/>
      <c r="DER272" s="726"/>
      <c r="DES272" s="726"/>
      <c r="DET272" s="726"/>
      <c r="DEU272" s="726"/>
      <c r="DEV272" s="726"/>
      <c r="DEW272" s="726"/>
      <c r="DEX272" s="726"/>
      <c r="DEY272" s="726"/>
      <c r="DEZ272" s="726"/>
      <c r="DFA272" s="726"/>
      <c r="DFB272" s="726"/>
      <c r="DFC272" s="726"/>
      <c r="DFD272" s="726"/>
      <c r="DFE272" s="726"/>
      <c r="DFF272" s="726"/>
      <c r="DFG272" s="726"/>
      <c r="DFH272" s="726"/>
      <c r="DFI272" s="726"/>
      <c r="DFJ272" s="726"/>
      <c r="DFK272" s="726"/>
      <c r="DFL272" s="726"/>
      <c r="DFM272" s="726"/>
      <c r="DFN272" s="726"/>
      <c r="DFO272" s="726"/>
      <c r="DFP272" s="726"/>
      <c r="DFQ272" s="726"/>
      <c r="DFR272" s="726"/>
      <c r="DFS272" s="726"/>
      <c r="DFT272" s="726"/>
      <c r="DFU272" s="726"/>
      <c r="DFV272" s="726"/>
      <c r="DFW272" s="726"/>
      <c r="DFX272" s="726"/>
      <c r="DFY272" s="726"/>
      <c r="DFZ272" s="726"/>
      <c r="DGA272" s="726"/>
      <c r="DGB272" s="726"/>
      <c r="DGC272" s="726"/>
      <c r="DGD272" s="726"/>
      <c r="DGE272" s="726"/>
      <c r="DGF272" s="726"/>
      <c r="DGG272" s="726"/>
      <c r="DGH272" s="726"/>
      <c r="DGI272" s="726"/>
      <c r="DGJ272" s="726"/>
      <c r="DGK272" s="726"/>
      <c r="DGL272" s="726"/>
      <c r="DGM272" s="726"/>
      <c r="DGN272" s="726"/>
      <c r="DGO272" s="726"/>
      <c r="DGP272" s="726"/>
      <c r="DGQ272" s="726"/>
      <c r="DGR272" s="726"/>
      <c r="DGS272" s="726"/>
      <c r="DGT272" s="726"/>
      <c r="DGU272" s="726"/>
      <c r="DGV272" s="726"/>
      <c r="DGW272" s="726"/>
      <c r="DGX272" s="726"/>
      <c r="DGY272" s="726"/>
      <c r="DGZ272" s="726"/>
      <c r="DHA272" s="726"/>
      <c r="DHB272" s="726"/>
      <c r="DHC272" s="726"/>
      <c r="DHD272" s="726"/>
      <c r="DHE272" s="726"/>
      <c r="DHF272" s="726"/>
      <c r="DHG272" s="726"/>
      <c r="DHH272" s="726"/>
      <c r="DHI272" s="726"/>
      <c r="DHJ272" s="726"/>
      <c r="DHK272" s="726"/>
      <c r="DHL272" s="726"/>
      <c r="DHM272" s="726"/>
      <c r="DHN272" s="726"/>
      <c r="DHO272" s="726"/>
      <c r="DHP272" s="726"/>
      <c r="DHQ272" s="726"/>
      <c r="DHR272" s="726"/>
      <c r="DHS272" s="726"/>
      <c r="DHT272" s="726"/>
      <c r="DHU272" s="726"/>
      <c r="DHV272" s="726"/>
      <c r="DHW272" s="726"/>
      <c r="DHX272" s="726"/>
      <c r="DHY272" s="726"/>
      <c r="DHZ272" s="726"/>
      <c r="DIA272" s="726"/>
      <c r="DIB272" s="726"/>
      <c r="DIC272" s="726"/>
      <c r="DID272" s="726"/>
      <c r="DIE272" s="726"/>
      <c r="DIF272" s="726"/>
      <c r="DIG272" s="726"/>
      <c r="DIH272" s="726"/>
      <c r="DII272" s="726"/>
      <c r="DIJ272" s="726"/>
      <c r="DIK272" s="726"/>
      <c r="DIL272" s="726"/>
      <c r="DIM272" s="726"/>
      <c r="DIN272" s="726"/>
      <c r="DIO272" s="726"/>
      <c r="DIP272" s="726"/>
      <c r="DIQ272" s="726"/>
      <c r="DIR272" s="726"/>
      <c r="DIS272" s="726"/>
      <c r="DIT272" s="726"/>
      <c r="DIU272" s="726"/>
      <c r="DIV272" s="726"/>
      <c r="DIW272" s="726"/>
      <c r="DIX272" s="726"/>
      <c r="DIY272" s="726"/>
      <c r="DIZ272" s="726"/>
      <c r="DJA272" s="726"/>
      <c r="DJB272" s="726"/>
      <c r="DJC272" s="726"/>
      <c r="DJD272" s="726"/>
      <c r="DJE272" s="726"/>
      <c r="DJF272" s="726"/>
      <c r="DJG272" s="726"/>
      <c r="DJH272" s="726"/>
      <c r="DJI272" s="726"/>
      <c r="DJJ272" s="726"/>
      <c r="DJK272" s="726"/>
      <c r="DJL272" s="726"/>
      <c r="DJM272" s="726"/>
      <c r="DJN272" s="726"/>
      <c r="DJO272" s="726"/>
      <c r="DJP272" s="726"/>
      <c r="DJQ272" s="726"/>
      <c r="DJR272" s="726"/>
      <c r="DJS272" s="726"/>
      <c r="DJT272" s="726"/>
      <c r="DJU272" s="726"/>
      <c r="DJV272" s="726"/>
      <c r="DJW272" s="726"/>
      <c r="DJX272" s="726"/>
      <c r="DJY272" s="726"/>
      <c r="DJZ272" s="726"/>
      <c r="DKA272" s="726"/>
      <c r="DKB272" s="726"/>
      <c r="DKC272" s="726"/>
      <c r="DKD272" s="726"/>
      <c r="DKE272" s="726"/>
      <c r="DKF272" s="726"/>
      <c r="DKG272" s="726"/>
      <c r="DKH272" s="726"/>
      <c r="DKI272" s="726"/>
      <c r="DKJ272" s="726"/>
      <c r="DKK272" s="726"/>
      <c r="DKL272" s="726"/>
      <c r="DKM272" s="726"/>
      <c r="DKN272" s="726"/>
      <c r="DKO272" s="726"/>
      <c r="DKP272" s="726"/>
      <c r="DKQ272" s="726"/>
      <c r="DKR272" s="726"/>
      <c r="DKS272" s="726"/>
      <c r="DKT272" s="726"/>
      <c r="DKU272" s="726"/>
      <c r="DKV272" s="726"/>
      <c r="DKW272" s="726"/>
      <c r="DKX272" s="726"/>
      <c r="DKY272" s="726"/>
      <c r="DKZ272" s="726"/>
      <c r="DLA272" s="726"/>
      <c r="DLB272" s="726"/>
      <c r="DLC272" s="726"/>
      <c r="DLD272" s="726"/>
      <c r="DLE272" s="726"/>
      <c r="DLF272" s="726"/>
      <c r="DLG272" s="726"/>
      <c r="DLH272" s="726"/>
      <c r="DLI272" s="726"/>
      <c r="DLJ272" s="726"/>
      <c r="DLK272" s="726"/>
      <c r="DLL272" s="726"/>
      <c r="DLM272" s="726"/>
      <c r="DLN272" s="726"/>
      <c r="DLO272" s="726"/>
      <c r="DLP272" s="726"/>
      <c r="DLQ272" s="726"/>
      <c r="DLR272" s="726"/>
      <c r="DLS272" s="726"/>
      <c r="DLT272" s="726"/>
      <c r="DLU272" s="726"/>
      <c r="DLV272" s="726"/>
      <c r="DLW272" s="726"/>
      <c r="DLX272" s="726"/>
      <c r="DLY272" s="726"/>
      <c r="DLZ272" s="726"/>
      <c r="DMA272" s="726"/>
      <c r="DMB272" s="726"/>
      <c r="DMC272" s="726"/>
      <c r="DMD272" s="726"/>
      <c r="DME272" s="726"/>
      <c r="DMF272" s="726"/>
      <c r="DMG272" s="726"/>
      <c r="DMH272" s="726"/>
      <c r="DMI272" s="726"/>
      <c r="DMJ272" s="726"/>
      <c r="DMK272" s="726"/>
      <c r="DML272" s="726"/>
      <c r="DMM272" s="726"/>
      <c r="DMN272" s="726"/>
      <c r="DMO272" s="726"/>
      <c r="DMP272" s="726"/>
      <c r="DMQ272" s="726"/>
      <c r="DMR272" s="726"/>
      <c r="DMS272" s="726"/>
      <c r="DMT272" s="726"/>
      <c r="DMU272" s="726"/>
      <c r="DMV272" s="726"/>
      <c r="DMW272" s="726"/>
      <c r="DMX272" s="726"/>
      <c r="DMY272" s="726"/>
      <c r="DMZ272" s="726"/>
      <c r="DNA272" s="726"/>
      <c r="DNB272" s="726"/>
      <c r="DNC272" s="726"/>
      <c r="DND272" s="726"/>
      <c r="DNE272" s="726"/>
      <c r="DNF272" s="726"/>
      <c r="DNG272" s="726"/>
      <c r="DNH272" s="726"/>
      <c r="DNI272" s="726"/>
      <c r="DNJ272" s="726"/>
      <c r="DNK272" s="726"/>
      <c r="DNL272" s="726"/>
      <c r="DNM272" s="726"/>
      <c r="DNN272" s="726"/>
      <c r="DNO272" s="726"/>
      <c r="DNP272" s="726"/>
      <c r="DNQ272" s="726"/>
      <c r="DNR272" s="726"/>
      <c r="DNS272" s="726"/>
      <c r="DNT272" s="726"/>
      <c r="DNU272" s="726"/>
      <c r="DNV272" s="726"/>
      <c r="DNW272" s="726"/>
      <c r="DNX272" s="726"/>
      <c r="DNY272" s="726"/>
      <c r="DNZ272" s="726"/>
      <c r="DOA272" s="726"/>
      <c r="DOB272" s="726"/>
      <c r="DOC272" s="726"/>
      <c r="DOD272" s="726"/>
      <c r="DOE272" s="726"/>
      <c r="DOF272" s="726"/>
      <c r="DOG272" s="726"/>
      <c r="DOH272" s="726"/>
      <c r="DOI272" s="726"/>
      <c r="DOJ272" s="726"/>
      <c r="DOK272" s="726"/>
      <c r="DOL272" s="726"/>
      <c r="DOM272" s="726"/>
      <c r="DON272" s="726"/>
      <c r="DOO272" s="726"/>
      <c r="DOP272" s="726"/>
      <c r="DOQ272" s="726"/>
      <c r="DOR272" s="726"/>
      <c r="DOS272" s="726"/>
      <c r="DOT272" s="726"/>
      <c r="DOU272" s="726"/>
      <c r="DOV272" s="726"/>
      <c r="DOW272" s="726"/>
      <c r="DOX272" s="726"/>
      <c r="DOY272" s="726"/>
      <c r="DOZ272" s="726"/>
      <c r="DPA272" s="726"/>
      <c r="DPB272" s="726"/>
      <c r="DPC272" s="726"/>
      <c r="DPD272" s="726"/>
      <c r="DPE272" s="726"/>
      <c r="DPF272" s="726"/>
      <c r="DPG272" s="726"/>
      <c r="DPH272" s="726"/>
      <c r="DPI272" s="726"/>
      <c r="DPJ272" s="726"/>
      <c r="DPK272" s="726"/>
      <c r="DPL272" s="726"/>
      <c r="DPM272" s="726"/>
      <c r="DPN272" s="726"/>
      <c r="DPO272" s="726"/>
      <c r="DPP272" s="726"/>
      <c r="DPQ272" s="726"/>
      <c r="DPR272" s="726"/>
      <c r="DPS272" s="726"/>
      <c r="DPT272" s="726"/>
      <c r="DPU272" s="726"/>
      <c r="DPV272" s="726"/>
      <c r="DPW272" s="726"/>
      <c r="DPX272" s="726"/>
      <c r="DPY272" s="726"/>
      <c r="DPZ272" s="726"/>
      <c r="DQA272" s="726"/>
      <c r="DQB272" s="726"/>
      <c r="DQC272" s="726"/>
      <c r="DQD272" s="726"/>
      <c r="DQE272" s="726"/>
      <c r="DQF272" s="726"/>
      <c r="DQG272" s="726"/>
      <c r="DQH272" s="726"/>
      <c r="DQI272" s="726"/>
      <c r="DQJ272" s="726"/>
      <c r="DQK272" s="726"/>
      <c r="DQL272" s="726"/>
      <c r="DQM272" s="726"/>
      <c r="DQN272" s="726"/>
      <c r="DQO272" s="726"/>
      <c r="DQP272" s="726"/>
      <c r="DQQ272" s="726"/>
      <c r="DQR272" s="726"/>
      <c r="DQS272" s="726"/>
      <c r="DQT272" s="726"/>
      <c r="DQU272" s="726"/>
      <c r="DQV272" s="726"/>
      <c r="DQW272" s="726"/>
      <c r="DQX272" s="726"/>
      <c r="DQY272" s="726"/>
      <c r="DQZ272" s="726"/>
      <c r="DRA272" s="726"/>
      <c r="DRB272" s="726"/>
      <c r="DRC272" s="726"/>
      <c r="DRD272" s="726"/>
      <c r="DRE272" s="726"/>
      <c r="DRF272" s="726"/>
      <c r="DRG272" s="726"/>
      <c r="DRH272" s="726"/>
      <c r="DRI272" s="726"/>
      <c r="DRJ272" s="726"/>
      <c r="DRK272" s="726"/>
      <c r="DRL272" s="726"/>
      <c r="DRM272" s="726"/>
      <c r="DRN272" s="726"/>
      <c r="DRO272" s="726"/>
      <c r="DRP272" s="726"/>
      <c r="DRQ272" s="726"/>
      <c r="DRR272" s="726"/>
      <c r="DRS272" s="726"/>
      <c r="DRT272" s="726"/>
      <c r="DRU272" s="726"/>
      <c r="DRV272" s="726"/>
      <c r="DRW272" s="726"/>
      <c r="DRX272" s="726"/>
      <c r="DRY272" s="726"/>
      <c r="DRZ272" s="726"/>
      <c r="DSA272" s="726"/>
      <c r="DSB272" s="726"/>
      <c r="DSC272" s="726"/>
      <c r="DSD272" s="726"/>
      <c r="DSE272" s="726"/>
      <c r="DSF272" s="726"/>
      <c r="DSG272" s="726"/>
      <c r="DSH272" s="726"/>
      <c r="DSI272" s="726"/>
      <c r="DSJ272" s="726"/>
      <c r="DSK272" s="726"/>
      <c r="DSL272" s="726"/>
      <c r="DSM272" s="726"/>
      <c r="DSN272" s="726"/>
      <c r="DSO272" s="726"/>
      <c r="DSP272" s="726"/>
      <c r="DSQ272" s="726"/>
      <c r="DSR272" s="726"/>
      <c r="DSS272" s="726"/>
      <c r="DST272" s="726"/>
      <c r="DSU272" s="726"/>
      <c r="DSV272" s="726"/>
      <c r="DSW272" s="726"/>
      <c r="DSX272" s="726"/>
      <c r="DSY272" s="726"/>
      <c r="DSZ272" s="726"/>
      <c r="DTA272" s="726"/>
      <c r="DTB272" s="726"/>
      <c r="DTC272" s="726"/>
      <c r="DTD272" s="726"/>
      <c r="DTE272" s="726"/>
      <c r="DTF272" s="726"/>
      <c r="DTG272" s="726"/>
      <c r="DTH272" s="726"/>
      <c r="DTI272" s="726"/>
      <c r="DTJ272" s="726"/>
      <c r="DTK272" s="726"/>
      <c r="DTL272" s="726"/>
      <c r="DTM272" s="726"/>
      <c r="DTN272" s="726"/>
      <c r="DTO272" s="726"/>
      <c r="DTP272" s="726"/>
      <c r="DTQ272" s="726"/>
      <c r="DTR272" s="726"/>
      <c r="DTS272" s="726"/>
      <c r="DTT272" s="726"/>
      <c r="DTU272" s="726"/>
      <c r="DTV272" s="726"/>
      <c r="DTW272" s="726"/>
      <c r="DTX272" s="726"/>
      <c r="DTY272" s="726"/>
      <c r="DTZ272" s="726"/>
      <c r="DUA272" s="726"/>
      <c r="DUB272" s="726"/>
      <c r="DUC272" s="726"/>
      <c r="DUD272" s="726"/>
      <c r="DUE272" s="726"/>
      <c r="DUF272" s="726"/>
      <c r="DUG272" s="726"/>
      <c r="DUH272" s="726"/>
      <c r="DUI272" s="726"/>
      <c r="DUJ272" s="726"/>
      <c r="DUK272" s="726"/>
      <c r="DUL272" s="726"/>
      <c r="DUM272" s="726"/>
      <c r="DUN272" s="726"/>
      <c r="DUO272" s="726"/>
      <c r="DUP272" s="726"/>
      <c r="DUQ272" s="726"/>
      <c r="DUR272" s="726"/>
      <c r="DUS272" s="726"/>
      <c r="DUT272" s="726"/>
      <c r="DUU272" s="726"/>
      <c r="DUV272" s="726"/>
      <c r="DUW272" s="726"/>
      <c r="DUX272" s="726"/>
      <c r="DUY272" s="726"/>
      <c r="DUZ272" s="726"/>
      <c r="DVA272" s="726"/>
      <c r="DVB272" s="726"/>
      <c r="DVC272" s="726"/>
      <c r="DVD272" s="726"/>
      <c r="DVE272" s="726"/>
      <c r="DVF272" s="726"/>
      <c r="DVG272" s="726"/>
      <c r="DVH272" s="726"/>
      <c r="DVI272" s="726"/>
      <c r="DVJ272" s="726"/>
      <c r="DVK272" s="726"/>
      <c r="DVL272" s="726"/>
      <c r="DVM272" s="726"/>
      <c r="DVN272" s="726"/>
      <c r="DVO272" s="726"/>
      <c r="DVP272" s="726"/>
      <c r="DVQ272" s="726"/>
      <c r="DVR272" s="726"/>
      <c r="DVS272" s="726"/>
      <c r="DVT272" s="726"/>
      <c r="DVU272" s="726"/>
      <c r="DVV272" s="726"/>
      <c r="DVW272" s="726"/>
      <c r="DVX272" s="726"/>
      <c r="DVY272" s="726"/>
      <c r="DVZ272" s="726"/>
      <c r="DWA272" s="726"/>
      <c r="DWB272" s="726"/>
      <c r="DWC272" s="726"/>
      <c r="DWD272" s="726"/>
      <c r="DWE272" s="726"/>
      <c r="DWF272" s="726"/>
      <c r="DWG272" s="726"/>
      <c r="DWH272" s="726"/>
      <c r="DWI272" s="726"/>
      <c r="DWJ272" s="726"/>
      <c r="DWK272" s="726"/>
      <c r="DWL272" s="726"/>
      <c r="DWM272" s="726"/>
      <c r="DWN272" s="726"/>
      <c r="DWO272" s="726"/>
      <c r="DWP272" s="726"/>
      <c r="DWQ272" s="726"/>
      <c r="DWR272" s="726"/>
      <c r="DWS272" s="726"/>
      <c r="DWT272" s="726"/>
      <c r="DWU272" s="726"/>
      <c r="DWV272" s="726"/>
      <c r="DWW272" s="726"/>
      <c r="DWX272" s="726"/>
      <c r="DWY272" s="726"/>
      <c r="DWZ272" s="726"/>
      <c r="DXA272" s="726"/>
      <c r="DXB272" s="726"/>
      <c r="DXC272" s="726"/>
      <c r="DXD272" s="726"/>
      <c r="DXE272" s="726"/>
      <c r="DXF272" s="726"/>
      <c r="DXG272" s="726"/>
      <c r="DXH272" s="726"/>
      <c r="DXI272" s="726"/>
      <c r="DXJ272" s="726"/>
      <c r="DXK272" s="726"/>
      <c r="DXL272" s="726"/>
      <c r="DXM272" s="726"/>
      <c r="DXN272" s="726"/>
      <c r="DXO272" s="726"/>
      <c r="DXP272" s="726"/>
      <c r="DXQ272" s="726"/>
      <c r="DXR272" s="726"/>
      <c r="DXS272" s="726"/>
      <c r="DXT272" s="726"/>
      <c r="DXU272" s="726"/>
      <c r="DXV272" s="726"/>
      <c r="DXW272" s="726"/>
      <c r="DXX272" s="726"/>
      <c r="DXY272" s="726"/>
      <c r="DXZ272" s="726"/>
      <c r="DYA272" s="726"/>
      <c r="DYB272" s="726"/>
      <c r="DYC272" s="726"/>
      <c r="DYD272" s="726"/>
      <c r="DYE272" s="726"/>
      <c r="DYF272" s="726"/>
      <c r="DYG272" s="726"/>
      <c r="DYH272" s="726"/>
      <c r="DYI272" s="726"/>
      <c r="DYJ272" s="726"/>
      <c r="DYK272" s="726"/>
      <c r="DYL272" s="726"/>
      <c r="DYM272" s="726"/>
      <c r="DYN272" s="726"/>
      <c r="DYO272" s="726"/>
      <c r="DYP272" s="726"/>
      <c r="DYQ272" s="726"/>
      <c r="DYR272" s="726"/>
      <c r="DYS272" s="726"/>
      <c r="DYT272" s="726"/>
      <c r="DYU272" s="726"/>
      <c r="DYV272" s="726"/>
      <c r="DYW272" s="726"/>
      <c r="DYX272" s="726"/>
      <c r="DYY272" s="726"/>
      <c r="DYZ272" s="726"/>
      <c r="DZA272" s="726"/>
      <c r="DZB272" s="726"/>
      <c r="DZC272" s="726"/>
      <c r="DZD272" s="726"/>
      <c r="DZE272" s="726"/>
      <c r="DZF272" s="726"/>
      <c r="DZG272" s="726"/>
      <c r="DZH272" s="726"/>
      <c r="DZI272" s="726"/>
      <c r="DZJ272" s="726"/>
      <c r="DZK272" s="726"/>
      <c r="DZL272" s="726"/>
      <c r="DZM272" s="726"/>
      <c r="DZN272" s="726"/>
      <c r="DZO272" s="726"/>
      <c r="DZP272" s="726"/>
      <c r="DZQ272" s="726"/>
      <c r="DZR272" s="726"/>
      <c r="DZS272" s="726"/>
      <c r="DZT272" s="726"/>
      <c r="DZU272" s="726"/>
      <c r="DZV272" s="726"/>
      <c r="DZW272" s="726"/>
      <c r="DZX272" s="726"/>
      <c r="DZY272" s="726"/>
      <c r="DZZ272" s="726"/>
      <c r="EAA272" s="726"/>
      <c r="EAB272" s="726"/>
      <c r="EAC272" s="726"/>
      <c r="EAD272" s="726"/>
      <c r="EAE272" s="726"/>
      <c r="EAF272" s="726"/>
      <c r="EAG272" s="726"/>
      <c r="EAH272" s="726"/>
      <c r="EAI272" s="726"/>
      <c r="EAJ272" s="726"/>
      <c r="EAK272" s="726"/>
      <c r="EAL272" s="726"/>
      <c r="EAM272" s="726"/>
      <c r="EAN272" s="726"/>
      <c r="EAO272" s="726"/>
      <c r="EAP272" s="726"/>
      <c r="EAQ272" s="726"/>
      <c r="EAR272" s="726"/>
      <c r="EAS272" s="726"/>
      <c r="EAT272" s="726"/>
      <c r="EAU272" s="726"/>
      <c r="EAV272" s="726"/>
      <c r="EAW272" s="726"/>
      <c r="EAX272" s="726"/>
      <c r="EAY272" s="726"/>
      <c r="EAZ272" s="726"/>
      <c r="EBA272" s="726"/>
      <c r="EBB272" s="726"/>
      <c r="EBC272" s="726"/>
      <c r="EBD272" s="726"/>
      <c r="EBE272" s="726"/>
      <c r="EBF272" s="726"/>
      <c r="EBG272" s="726"/>
      <c r="EBH272" s="726"/>
      <c r="EBI272" s="726"/>
      <c r="EBJ272" s="726"/>
      <c r="EBK272" s="726"/>
      <c r="EBL272" s="726"/>
      <c r="EBM272" s="726"/>
      <c r="EBN272" s="726"/>
      <c r="EBO272" s="726"/>
      <c r="EBP272" s="726"/>
      <c r="EBQ272" s="726"/>
      <c r="EBR272" s="726"/>
      <c r="EBS272" s="726"/>
      <c r="EBT272" s="726"/>
      <c r="EBU272" s="726"/>
      <c r="EBV272" s="726"/>
      <c r="EBW272" s="726"/>
      <c r="EBX272" s="726"/>
      <c r="EBY272" s="726"/>
      <c r="EBZ272" s="726"/>
      <c r="ECA272" s="726"/>
      <c r="ECB272" s="726"/>
      <c r="ECC272" s="726"/>
      <c r="ECD272" s="726"/>
      <c r="ECE272" s="726"/>
      <c r="ECF272" s="726"/>
      <c r="ECG272" s="726"/>
      <c r="ECH272" s="726"/>
      <c r="ECI272" s="726"/>
      <c r="ECJ272" s="726"/>
      <c r="ECK272" s="726"/>
      <c r="ECL272" s="726"/>
      <c r="ECM272" s="726"/>
      <c r="ECN272" s="726"/>
      <c r="ECO272" s="726"/>
      <c r="ECP272" s="726"/>
      <c r="ECQ272" s="726"/>
      <c r="ECR272" s="726"/>
      <c r="ECS272" s="726"/>
      <c r="ECT272" s="726"/>
      <c r="ECU272" s="726"/>
      <c r="ECV272" s="726"/>
      <c r="ECW272" s="726"/>
      <c r="ECX272" s="726"/>
      <c r="ECY272" s="726"/>
      <c r="ECZ272" s="726"/>
      <c r="EDA272" s="726"/>
      <c r="EDB272" s="726"/>
      <c r="EDC272" s="726"/>
      <c r="EDD272" s="726"/>
      <c r="EDE272" s="726"/>
      <c r="EDF272" s="726"/>
      <c r="EDG272" s="726"/>
      <c r="EDH272" s="726"/>
      <c r="EDI272" s="726"/>
      <c r="EDJ272" s="726"/>
      <c r="EDK272" s="726"/>
      <c r="EDL272" s="726"/>
      <c r="EDM272" s="726"/>
      <c r="EDN272" s="726"/>
      <c r="EDO272" s="726"/>
      <c r="EDP272" s="726"/>
      <c r="EDQ272" s="726"/>
      <c r="EDR272" s="726"/>
      <c r="EDS272" s="726"/>
      <c r="EDT272" s="726"/>
      <c r="EDU272" s="726"/>
      <c r="EDV272" s="726"/>
      <c r="EDW272" s="726"/>
      <c r="EDX272" s="726"/>
      <c r="EDY272" s="726"/>
      <c r="EDZ272" s="726"/>
      <c r="EEA272" s="726"/>
      <c r="EEB272" s="726"/>
      <c r="EEC272" s="726"/>
      <c r="EED272" s="726"/>
      <c r="EEE272" s="726"/>
      <c r="EEF272" s="726"/>
      <c r="EEG272" s="726"/>
      <c r="EEH272" s="726"/>
      <c r="EEI272" s="726"/>
      <c r="EEJ272" s="726"/>
      <c r="EEK272" s="726"/>
      <c r="EEL272" s="726"/>
      <c r="EEM272" s="726"/>
      <c r="EEN272" s="726"/>
      <c r="EEO272" s="726"/>
      <c r="EEP272" s="726"/>
      <c r="EEQ272" s="726"/>
      <c r="EER272" s="726"/>
      <c r="EES272" s="726"/>
      <c r="EET272" s="726"/>
      <c r="EEU272" s="726"/>
      <c r="EEV272" s="726"/>
      <c r="EEW272" s="726"/>
      <c r="EEX272" s="726"/>
      <c r="EEY272" s="726"/>
      <c r="EEZ272" s="726"/>
      <c r="EFA272" s="726"/>
      <c r="EFB272" s="726"/>
      <c r="EFC272" s="726"/>
      <c r="EFD272" s="726"/>
      <c r="EFE272" s="726"/>
      <c r="EFF272" s="726"/>
      <c r="EFG272" s="726"/>
      <c r="EFH272" s="726"/>
      <c r="EFI272" s="726"/>
      <c r="EFJ272" s="726"/>
      <c r="EFK272" s="726"/>
      <c r="EFL272" s="726"/>
      <c r="EFM272" s="726"/>
      <c r="EFN272" s="726"/>
      <c r="EFO272" s="726"/>
      <c r="EFP272" s="726"/>
      <c r="EFQ272" s="726"/>
      <c r="EFR272" s="726"/>
      <c r="EFS272" s="726"/>
      <c r="EFT272" s="726"/>
      <c r="EFU272" s="726"/>
      <c r="EFV272" s="726"/>
      <c r="EFW272" s="726"/>
      <c r="EFX272" s="726"/>
      <c r="EFY272" s="726"/>
      <c r="EFZ272" s="726"/>
      <c r="EGA272" s="726"/>
      <c r="EGB272" s="726"/>
      <c r="EGC272" s="726"/>
      <c r="EGD272" s="726"/>
      <c r="EGE272" s="726"/>
      <c r="EGF272" s="726"/>
      <c r="EGG272" s="726"/>
      <c r="EGH272" s="726"/>
      <c r="EGI272" s="726"/>
      <c r="EGJ272" s="726"/>
      <c r="EGK272" s="726"/>
      <c r="EGL272" s="726"/>
      <c r="EGM272" s="726"/>
      <c r="EGN272" s="726"/>
      <c r="EGO272" s="726"/>
      <c r="EGP272" s="726"/>
      <c r="EGQ272" s="726"/>
      <c r="EGR272" s="726"/>
      <c r="EGS272" s="726"/>
      <c r="EGT272" s="726"/>
      <c r="EGU272" s="726"/>
      <c r="EGV272" s="726"/>
      <c r="EGW272" s="726"/>
      <c r="EGX272" s="726"/>
      <c r="EGY272" s="726"/>
      <c r="EGZ272" s="726"/>
      <c r="EHA272" s="726"/>
      <c r="EHB272" s="726"/>
      <c r="EHC272" s="726"/>
      <c r="EHD272" s="726"/>
      <c r="EHE272" s="726"/>
      <c r="EHF272" s="726"/>
      <c r="EHG272" s="726"/>
      <c r="EHH272" s="726"/>
      <c r="EHI272" s="726"/>
      <c r="EHJ272" s="726"/>
      <c r="EHK272" s="726"/>
      <c r="EHL272" s="726"/>
      <c r="EHM272" s="726"/>
      <c r="EHN272" s="726"/>
      <c r="EHO272" s="726"/>
      <c r="EHP272" s="726"/>
      <c r="EHQ272" s="726"/>
      <c r="EHR272" s="726"/>
      <c r="EHS272" s="726"/>
      <c r="EHT272" s="726"/>
      <c r="EHU272" s="726"/>
      <c r="EHV272" s="726"/>
      <c r="EHW272" s="726"/>
      <c r="EHX272" s="726"/>
      <c r="EHY272" s="726"/>
      <c r="EHZ272" s="726"/>
      <c r="EIA272" s="726"/>
      <c r="EIB272" s="726"/>
      <c r="EIC272" s="726"/>
      <c r="EID272" s="726"/>
      <c r="EIE272" s="726"/>
      <c r="EIF272" s="726"/>
      <c r="EIG272" s="726"/>
      <c r="EIH272" s="726"/>
      <c r="EII272" s="726"/>
      <c r="EIJ272" s="726"/>
      <c r="EIK272" s="726"/>
      <c r="EIL272" s="726"/>
      <c r="EIM272" s="726"/>
      <c r="EIN272" s="726"/>
      <c r="EIO272" s="726"/>
      <c r="EIP272" s="726"/>
      <c r="EIQ272" s="726"/>
      <c r="EIR272" s="726"/>
      <c r="EIS272" s="726"/>
      <c r="EIT272" s="726"/>
      <c r="EIU272" s="726"/>
      <c r="EIV272" s="726"/>
      <c r="EIW272" s="726"/>
      <c r="EIX272" s="726"/>
      <c r="EIY272" s="726"/>
      <c r="EIZ272" s="726"/>
      <c r="EJA272" s="726"/>
      <c r="EJB272" s="726"/>
      <c r="EJC272" s="726"/>
      <c r="EJD272" s="726"/>
      <c r="EJE272" s="726"/>
      <c r="EJF272" s="726"/>
      <c r="EJG272" s="726"/>
      <c r="EJH272" s="726"/>
      <c r="EJI272" s="726"/>
      <c r="EJJ272" s="726"/>
      <c r="EJK272" s="726"/>
      <c r="EJL272" s="726"/>
      <c r="EJM272" s="726"/>
      <c r="EJN272" s="726"/>
      <c r="EJO272" s="726"/>
      <c r="EJP272" s="726"/>
      <c r="EJQ272" s="726"/>
      <c r="EJR272" s="726"/>
      <c r="EJS272" s="726"/>
      <c r="EJT272" s="726"/>
      <c r="EJU272" s="726"/>
      <c r="EJV272" s="726"/>
      <c r="EJW272" s="726"/>
      <c r="EJX272" s="726"/>
      <c r="EJY272" s="726"/>
      <c r="EJZ272" s="726"/>
      <c r="EKA272" s="726"/>
      <c r="EKB272" s="726"/>
      <c r="EKC272" s="726"/>
      <c r="EKD272" s="726"/>
      <c r="EKE272" s="726"/>
      <c r="EKF272" s="726"/>
      <c r="EKG272" s="726"/>
      <c r="EKH272" s="726"/>
      <c r="EKI272" s="726"/>
      <c r="EKJ272" s="726"/>
      <c r="EKK272" s="726"/>
      <c r="EKL272" s="726"/>
      <c r="EKM272" s="726"/>
      <c r="EKN272" s="726"/>
      <c r="EKO272" s="726"/>
      <c r="EKP272" s="726"/>
      <c r="EKQ272" s="726"/>
      <c r="EKR272" s="726"/>
      <c r="EKS272" s="726"/>
      <c r="EKT272" s="726"/>
      <c r="EKU272" s="726"/>
      <c r="EKV272" s="726"/>
      <c r="EKW272" s="726"/>
      <c r="EKX272" s="726"/>
      <c r="EKY272" s="726"/>
      <c r="EKZ272" s="726"/>
      <c r="ELA272" s="726"/>
      <c r="ELB272" s="726"/>
      <c r="ELC272" s="726"/>
      <c r="ELD272" s="726"/>
      <c r="ELE272" s="726"/>
      <c r="ELF272" s="726"/>
      <c r="ELG272" s="726"/>
      <c r="ELH272" s="726"/>
      <c r="ELI272" s="726"/>
      <c r="ELJ272" s="726"/>
      <c r="ELK272" s="726"/>
      <c r="ELL272" s="726"/>
      <c r="ELM272" s="726"/>
      <c r="ELN272" s="726"/>
      <c r="ELO272" s="726"/>
      <c r="ELP272" s="726"/>
      <c r="ELQ272" s="726"/>
      <c r="ELR272" s="726"/>
      <c r="ELS272" s="726"/>
      <c r="ELT272" s="726"/>
      <c r="ELU272" s="726"/>
      <c r="ELV272" s="726"/>
      <c r="ELW272" s="726"/>
      <c r="ELX272" s="726"/>
      <c r="ELY272" s="726"/>
      <c r="ELZ272" s="726"/>
      <c r="EMA272" s="726"/>
      <c r="EMB272" s="726"/>
      <c r="EMC272" s="726"/>
      <c r="EMD272" s="726"/>
      <c r="EME272" s="726"/>
      <c r="EMF272" s="726"/>
      <c r="EMG272" s="726"/>
      <c r="EMH272" s="726"/>
      <c r="EMI272" s="726"/>
      <c r="EMJ272" s="726"/>
      <c r="EMK272" s="726"/>
      <c r="EML272" s="726"/>
      <c r="EMM272" s="726"/>
      <c r="EMN272" s="726"/>
      <c r="EMO272" s="726"/>
      <c r="EMP272" s="726"/>
      <c r="EMQ272" s="726"/>
      <c r="EMR272" s="726"/>
      <c r="EMS272" s="726"/>
      <c r="EMT272" s="726"/>
      <c r="EMU272" s="726"/>
      <c r="EMV272" s="726"/>
      <c r="EMW272" s="726"/>
      <c r="EMX272" s="726"/>
      <c r="EMY272" s="726"/>
      <c r="EMZ272" s="726"/>
      <c r="ENA272" s="726"/>
      <c r="ENB272" s="726"/>
      <c r="ENC272" s="726"/>
      <c r="END272" s="726"/>
      <c r="ENE272" s="726"/>
      <c r="ENF272" s="726"/>
      <c r="ENG272" s="726"/>
      <c r="ENH272" s="726"/>
      <c r="ENI272" s="726"/>
      <c r="ENJ272" s="726"/>
      <c r="ENK272" s="726"/>
      <c r="ENL272" s="726"/>
      <c r="ENM272" s="726"/>
      <c r="ENN272" s="726"/>
      <c r="ENO272" s="726"/>
      <c r="ENP272" s="726"/>
      <c r="ENQ272" s="726"/>
      <c r="ENR272" s="726"/>
      <c r="ENS272" s="726"/>
      <c r="ENT272" s="726"/>
      <c r="ENU272" s="726"/>
      <c r="ENV272" s="726"/>
      <c r="ENW272" s="726"/>
      <c r="ENX272" s="726"/>
      <c r="ENY272" s="726"/>
      <c r="ENZ272" s="726"/>
      <c r="EOA272" s="726"/>
      <c r="EOB272" s="726"/>
      <c r="EOC272" s="726"/>
      <c r="EOD272" s="726"/>
      <c r="EOE272" s="726"/>
      <c r="EOF272" s="726"/>
      <c r="EOG272" s="726"/>
      <c r="EOH272" s="726"/>
      <c r="EOI272" s="726"/>
      <c r="EOJ272" s="726"/>
      <c r="EOK272" s="726"/>
      <c r="EOL272" s="726"/>
      <c r="EOM272" s="726"/>
      <c r="EON272" s="726"/>
      <c r="EOO272" s="726"/>
      <c r="EOP272" s="726"/>
      <c r="EOQ272" s="726"/>
      <c r="EOR272" s="726"/>
      <c r="EOS272" s="726"/>
      <c r="EOT272" s="726"/>
      <c r="EOU272" s="726"/>
      <c r="EOV272" s="726"/>
      <c r="EOW272" s="726"/>
      <c r="EOX272" s="726"/>
      <c r="EOY272" s="726"/>
      <c r="EOZ272" s="726"/>
      <c r="EPA272" s="726"/>
      <c r="EPB272" s="726"/>
      <c r="EPC272" s="726"/>
      <c r="EPD272" s="726"/>
      <c r="EPE272" s="726"/>
      <c r="EPF272" s="726"/>
      <c r="EPG272" s="726"/>
      <c r="EPH272" s="726"/>
      <c r="EPI272" s="726"/>
      <c r="EPJ272" s="726"/>
      <c r="EPK272" s="726"/>
      <c r="EPL272" s="726"/>
      <c r="EPM272" s="726"/>
      <c r="EPN272" s="726"/>
      <c r="EPO272" s="726"/>
      <c r="EPP272" s="726"/>
      <c r="EPQ272" s="726"/>
      <c r="EPR272" s="726"/>
      <c r="EPS272" s="726"/>
      <c r="EPT272" s="726"/>
      <c r="EPU272" s="726"/>
      <c r="EPV272" s="726"/>
      <c r="EPW272" s="726"/>
      <c r="EPX272" s="726"/>
      <c r="EPY272" s="726"/>
      <c r="EPZ272" s="726"/>
      <c r="EQA272" s="726"/>
      <c r="EQB272" s="726"/>
      <c r="EQC272" s="726"/>
      <c r="EQD272" s="726"/>
      <c r="EQE272" s="726"/>
      <c r="EQF272" s="726"/>
      <c r="EQG272" s="726"/>
      <c r="EQH272" s="726"/>
      <c r="EQI272" s="726"/>
      <c r="EQJ272" s="726"/>
      <c r="EQK272" s="726"/>
      <c r="EQL272" s="726"/>
      <c r="EQM272" s="726"/>
      <c r="EQN272" s="726"/>
      <c r="EQO272" s="726"/>
      <c r="EQP272" s="726"/>
      <c r="EQQ272" s="726"/>
      <c r="EQR272" s="726"/>
      <c r="EQS272" s="726"/>
      <c r="EQT272" s="726"/>
      <c r="EQU272" s="726"/>
      <c r="EQV272" s="726"/>
      <c r="EQW272" s="726"/>
      <c r="EQX272" s="726"/>
      <c r="EQY272" s="726"/>
      <c r="EQZ272" s="726"/>
      <c r="ERA272" s="726"/>
      <c r="ERB272" s="726"/>
      <c r="ERC272" s="726"/>
      <c r="ERD272" s="726"/>
      <c r="ERE272" s="726"/>
      <c r="ERF272" s="726"/>
      <c r="ERG272" s="726"/>
      <c r="ERH272" s="726"/>
      <c r="ERI272" s="726"/>
      <c r="ERJ272" s="726"/>
      <c r="ERK272" s="726"/>
      <c r="ERL272" s="726"/>
      <c r="ERM272" s="726"/>
      <c r="ERN272" s="726"/>
      <c r="ERO272" s="726"/>
      <c r="ERP272" s="726"/>
      <c r="ERQ272" s="726"/>
      <c r="ERR272" s="726"/>
      <c r="ERS272" s="726"/>
      <c r="ERT272" s="726"/>
      <c r="ERU272" s="726"/>
      <c r="ERV272" s="726"/>
      <c r="ERW272" s="726"/>
      <c r="ERX272" s="726"/>
      <c r="ERY272" s="726"/>
      <c r="ERZ272" s="726"/>
      <c r="ESA272" s="726"/>
      <c r="ESB272" s="726"/>
      <c r="ESC272" s="726"/>
      <c r="ESD272" s="726"/>
      <c r="ESE272" s="726"/>
      <c r="ESF272" s="726"/>
      <c r="ESG272" s="726"/>
      <c r="ESH272" s="726"/>
      <c r="ESI272" s="726"/>
      <c r="ESJ272" s="726"/>
      <c r="ESK272" s="726"/>
      <c r="ESL272" s="726"/>
      <c r="ESM272" s="726"/>
      <c r="ESN272" s="726"/>
      <c r="ESO272" s="726"/>
      <c r="ESP272" s="726"/>
      <c r="ESQ272" s="726"/>
      <c r="ESR272" s="726"/>
      <c r="ESS272" s="726"/>
      <c r="EST272" s="726"/>
      <c r="ESU272" s="726"/>
      <c r="ESV272" s="726"/>
      <c r="ESW272" s="726"/>
      <c r="ESX272" s="726"/>
      <c r="ESY272" s="726"/>
      <c r="ESZ272" s="726"/>
      <c r="ETA272" s="726"/>
      <c r="ETB272" s="726"/>
      <c r="ETC272" s="726"/>
      <c r="ETD272" s="726"/>
      <c r="ETE272" s="726"/>
      <c r="ETF272" s="726"/>
      <c r="ETG272" s="726"/>
      <c r="ETH272" s="726"/>
      <c r="ETI272" s="726"/>
      <c r="ETJ272" s="726"/>
      <c r="ETK272" s="726"/>
      <c r="ETL272" s="726"/>
      <c r="ETM272" s="726"/>
      <c r="ETN272" s="726"/>
      <c r="ETO272" s="726"/>
      <c r="ETP272" s="726"/>
      <c r="ETQ272" s="726"/>
      <c r="ETR272" s="726"/>
      <c r="ETS272" s="726"/>
      <c r="ETT272" s="726"/>
      <c r="ETU272" s="726"/>
      <c r="ETV272" s="726"/>
      <c r="ETW272" s="726"/>
      <c r="ETX272" s="726"/>
      <c r="ETY272" s="726"/>
      <c r="ETZ272" s="726"/>
      <c r="EUA272" s="726"/>
      <c r="EUB272" s="726"/>
      <c r="EUC272" s="726"/>
      <c r="EUD272" s="726"/>
      <c r="EUE272" s="726"/>
      <c r="EUF272" s="726"/>
      <c r="EUG272" s="726"/>
      <c r="EUH272" s="726"/>
      <c r="EUI272" s="726"/>
      <c r="EUJ272" s="726"/>
      <c r="EUK272" s="726"/>
      <c r="EUL272" s="726"/>
      <c r="EUM272" s="726"/>
      <c r="EUN272" s="726"/>
      <c r="EUO272" s="726"/>
      <c r="EUP272" s="726"/>
      <c r="EUQ272" s="726"/>
      <c r="EUR272" s="726"/>
      <c r="EUS272" s="726"/>
      <c r="EUT272" s="726"/>
      <c r="EUU272" s="726"/>
      <c r="EUV272" s="726"/>
      <c r="EUW272" s="726"/>
      <c r="EUX272" s="726"/>
      <c r="EUY272" s="726"/>
      <c r="EUZ272" s="726"/>
      <c r="EVA272" s="726"/>
      <c r="EVB272" s="726"/>
      <c r="EVC272" s="726"/>
      <c r="EVD272" s="726"/>
      <c r="EVE272" s="726"/>
      <c r="EVF272" s="726"/>
      <c r="EVG272" s="726"/>
      <c r="EVH272" s="726"/>
      <c r="EVI272" s="726"/>
      <c r="EVJ272" s="726"/>
      <c r="EVK272" s="726"/>
      <c r="EVL272" s="726"/>
      <c r="EVM272" s="726"/>
      <c r="EVN272" s="726"/>
      <c r="EVO272" s="726"/>
      <c r="EVP272" s="726"/>
      <c r="EVQ272" s="726"/>
      <c r="EVR272" s="726"/>
      <c r="EVS272" s="726"/>
      <c r="EVT272" s="726"/>
      <c r="EVU272" s="726"/>
      <c r="EVV272" s="726"/>
      <c r="EVW272" s="726"/>
      <c r="EVX272" s="726"/>
      <c r="EVY272" s="726"/>
      <c r="EVZ272" s="726"/>
      <c r="EWA272" s="726"/>
      <c r="EWB272" s="726"/>
      <c r="EWC272" s="726"/>
      <c r="EWD272" s="726"/>
      <c r="EWE272" s="726"/>
      <c r="EWF272" s="726"/>
      <c r="EWG272" s="726"/>
      <c r="EWH272" s="726"/>
      <c r="EWI272" s="726"/>
      <c r="EWJ272" s="726"/>
      <c r="EWK272" s="726"/>
      <c r="EWL272" s="726"/>
      <c r="EWM272" s="726"/>
      <c r="EWN272" s="726"/>
      <c r="EWO272" s="726"/>
      <c r="EWP272" s="726"/>
      <c r="EWQ272" s="726"/>
      <c r="EWR272" s="726"/>
      <c r="EWS272" s="726"/>
      <c r="EWT272" s="726"/>
      <c r="EWU272" s="726"/>
      <c r="EWV272" s="726"/>
      <c r="EWW272" s="726"/>
      <c r="EWX272" s="726"/>
      <c r="EWY272" s="726"/>
      <c r="EWZ272" s="726"/>
      <c r="EXA272" s="726"/>
      <c r="EXB272" s="726"/>
      <c r="EXC272" s="726"/>
      <c r="EXD272" s="726"/>
      <c r="EXE272" s="726"/>
      <c r="EXF272" s="726"/>
      <c r="EXG272" s="726"/>
      <c r="EXH272" s="726"/>
      <c r="EXI272" s="726"/>
      <c r="EXJ272" s="726"/>
      <c r="EXK272" s="726"/>
      <c r="EXL272" s="726"/>
      <c r="EXM272" s="726"/>
      <c r="EXN272" s="726"/>
      <c r="EXO272" s="726"/>
      <c r="EXP272" s="726"/>
      <c r="EXQ272" s="726"/>
      <c r="EXR272" s="726"/>
      <c r="EXS272" s="726"/>
      <c r="EXT272" s="726"/>
      <c r="EXU272" s="726"/>
      <c r="EXV272" s="726"/>
      <c r="EXW272" s="726"/>
      <c r="EXX272" s="726"/>
      <c r="EXY272" s="726"/>
      <c r="EXZ272" s="726"/>
      <c r="EYA272" s="726"/>
      <c r="EYB272" s="726"/>
      <c r="EYC272" s="726"/>
      <c r="EYD272" s="726"/>
      <c r="EYE272" s="726"/>
      <c r="EYF272" s="726"/>
      <c r="EYG272" s="726"/>
      <c r="EYH272" s="726"/>
      <c r="EYI272" s="726"/>
      <c r="EYJ272" s="726"/>
      <c r="EYK272" s="726"/>
      <c r="EYL272" s="726"/>
      <c r="EYM272" s="726"/>
      <c r="EYN272" s="726"/>
      <c r="EYO272" s="726"/>
      <c r="EYP272" s="726"/>
      <c r="EYQ272" s="726"/>
      <c r="EYR272" s="726"/>
      <c r="EYS272" s="726"/>
      <c r="EYT272" s="726"/>
      <c r="EYU272" s="726"/>
      <c r="EYV272" s="726"/>
      <c r="EYW272" s="726"/>
      <c r="EYX272" s="726"/>
      <c r="EYY272" s="726"/>
      <c r="EYZ272" s="726"/>
      <c r="EZA272" s="726"/>
      <c r="EZB272" s="726"/>
      <c r="EZC272" s="726"/>
      <c r="EZD272" s="726"/>
      <c r="EZE272" s="726"/>
      <c r="EZF272" s="726"/>
      <c r="EZG272" s="726"/>
      <c r="EZH272" s="726"/>
      <c r="EZI272" s="726"/>
      <c r="EZJ272" s="726"/>
      <c r="EZK272" s="726"/>
      <c r="EZL272" s="726"/>
      <c r="EZM272" s="726"/>
      <c r="EZN272" s="726"/>
      <c r="EZO272" s="726"/>
      <c r="EZP272" s="726"/>
      <c r="EZQ272" s="726"/>
      <c r="EZR272" s="726"/>
      <c r="EZS272" s="726"/>
      <c r="EZT272" s="726"/>
      <c r="EZU272" s="726"/>
      <c r="EZV272" s="726"/>
      <c r="EZW272" s="726"/>
      <c r="EZX272" s="726"/>
      <c r="EZY272" s="726"/>
      <c r="EZZ272" s="726"/>
      <c r="FAA272" s="726"/>
      <c r="FAB272" s="726"/>
      <c r="FAC272" s="726"/>
      <c r="FAD272" s="726"/>
      <c r="FAE272" s="726"/>
      <c r="FAF272" s="726"/>
      <c r="FAG272" s="726"/>
      <c r="FAH272" s="726"/>
      <c r="FAI272" s="726"/>
      <c r="FAJ272" s="726"/>
      <c r="FAK272" s="726"/>
      <c r="FAL272" s="726"/>
      <c r="FAM272" s="726"/>
      <c r="FAN272" s="726"/>
      <c r="FAO272" s="726"/>
      <c r="FAP272" s="726"/>
      <c r="FAQ272" s="726"/>
      <c r="FAR272" s="726"/>
      <c r="FAS272" s="726"/>
      <c r="FAT272" s="726"/>
      <c r="FAU272" s="726"/>
      <c r="FAV272" s="726"/>
      <c r="FAW272" s="726"/>
      <c r="FAX272" s="726"/>
      <c r="FAY272" s="726"/>
      <c r="FAZ272" s="726"/>
      <c r="FBA272" s="726"/>
      <c r="FBB272" s="726"/>
      <c r="FBC272" s="726"/>
      <c r="FBD272" s="726"/>
      <c r="FBE272" s="726"/>
      <c r="FBF272" s="726"/>
      <c r="FBG272" s="726"/>
      <c r="FBH272" s="726"/>
      <c r="FBI272" s="726"/>
      <c r="FBJ272" s="726"/>
      <c r="FBK272" s="726"/>
      <c r="FBL272" s="726"/>
      <c r="FBM272" s="726"/>
      <c r="FBN272" s="726"/>
      <c r="FBO272" s="726"/>
      <c r="FBP272" s="726"/>
      <c r="FBQ272" s="726"/>
      <c r="FBR272" s="726"/>
      <c r="FBS272" s="726"/>
      <c r="FBT272" s="726"/>
      <c r="FBU272" s="726"/>
      <c r="FBV272" s="726"/>
      <c r="FBW272" s="726"/>
      <c r="FBX272" s="726"/>
      <c r="FBY272" s="726"/>
      <c r="FBZ272" s="726"/>
      <c r="FCA272" s="726"/>
      <c r="FCB272" s="726"/>
      <c r="FCC272" s="726"/>
      <c r="FCD272" s="726"/>
      <c r="FCE272" s="726"/>
      <c r="FCF272" s="726"/>
      <c r="FCG272" s="726"/>
      <c r="FCH272" s="726"/>
      <c r="FCI272" s="726"/>
      <c r="FCJ272" s="726"/>
      <c r="FCK272" s="726"/>
      <c r="FCL272" s="726"/>
      <c r="FCM272" s="726"/>
      <c r="FCN272" s="726"/>
      <c r="FCO272" s="726"/>
      <c r="FCP272" s="726"/>
      <c r="FCQ272" s="726"/>
      <c r="FCR272" s="726"/>
      <c r="FCS272" s="726"/>
      <c r="FCT272" s="726"/>
      <c r="FCU272" s="726"/>
      <c r="FCV272" s="726"/>
      <c r="FCW272" s="726"/>
      <c r="FCX272" s="726"/>
      <c r="FCY272" s="726"/>
      <c r="FCZ272" s="726"/>
      <c r="FDA272" s="726"/>
      <c r="FDB272" s="726"/>
      <c r="FDC272" s="726"/>
      <c r="FDD272" s="726"/>
      <c r="FDE272" s="726"/>
      <c r="FDF272" s="726"/>
      <c r="FDG272" s="726"/>
      <c r="FDH272" s="726"/>
      <c r="FDI272" s="726"/>
      <c r="FDJ272" s="726"/>
      <c r="FDK272" s="726"/>
      <c r="FDL272" s="726"/>
      <c r="FDM272" s="726"/>
      <c r="FDN272" s="726"/>
      <c r="FDO272" s="726"/>
      <c r="FDP272" s="726"/>
      <c r="FDQ272" s="726"/>
      <c r="FDR272" s="726"/>
      <c r="FDS272" s="726"/>
      <c r="FDT272" s="726"/>
      <c r="FDU272" s="726"/>
      <c r="FDV272" s="726"/>
      <c r="FDW272" s="726"/>
      <c r="FDX272" s="726"/>
      <c r="FDY272" s="726"/>
      <c r="FDZ272" s="726"/>
      <c r="FEA272" s="726"/>
      <c r="FEB272" s="726"/>
      <c r="FEC272" s="726"/>
      <c r="FED272" s="726"/>
      <c r="FEE272" s="726"/>
      <c r="FEF272" s="726"/>
      <c r="FEG272" s="726"/>
      <c r="FEH272" s="726"/>
      <c r="FEI272" s="726"/>
      <c r="FEJ272" s="726"/>
      <c r="FEK272" s="726"/>
      <c r="FEL272" s="726"/>
      <c r="FEM272" s="726"/>
      <c r="FEN272" s="726"/>
      <c r="FEO272" s="726"/>
      <c r="FEP272" s="726"/>
      <c r="FEQ272" s="726"/>
      <c r="FER272" s="726"/>
      <c r="FES272" s="726"/>
      <c r="FET272" s="726"/>
      <c r="FEU272" s="726"/>
      <c r="FEV272" s="726"/>
      <c r="FEW272" s="726"/>
      <c r="FEX272" s="726"/>
      <c r="FEY272" s="726"/>
      <c r="FEZ272" s="726"/>
      <c r="FFA272" s="726"/>
      <c r="FFB272" s="726"/>
      <c r="FFC272" s="726"/>
      <c r="FFD272" s="726"/>
      <c r="FFE272" s="726"/>
      <c r="FFF272" s="726"/>
      <c r="FFG272" s="726"/>
      <c r="FFH272" s="726"/>
      <c r="FFI272" s="726"/>
      <c r="FFJ272" s="726"/>
      <c r="FFK272" s="726"/>
      <c r="FFL272" s="726"/>
      <c r="FFM272" s="726"/>
      <c r="FFN272" s="726"/>
      <c r="FFO272" s="726"/>
      <c r="FFP272" s="726"/>
      <c r="FFQ272" s="726"/>
      <c r="FFR272" s="726"/>
      <c r="FFS272" s="726"/>
      <c r="FFT272" s="726"/>
      <c r="FFU272" s="726"/>
      <c r="FFV272" s="726"/>
      <c r="FFW272" s="726"/>
      <c r="FFX272" s="726"/>
      <c r="FFY272" s="726"/>
      <c r="FFZ272" s="726"/>
      <c r="FGA272" s="726"/>
      <c r="FGB272" s="726"/>
      <c r="FGC272" s="726"/>
      <c r="FGD272" s="726"/>
      <c r="FGE272" s="726"/>
      <c r="FGF272" s="726"/>
      <c r="FGG272" s="726"/>
      <c r="FGH272" s="726"/>
      <c r="FGI272" s="726"/>
      <c r="FGJ272" s="726"/>
      <c r="FGK272" s="726"/>
      <c r="FGL272" s="726"/>
      <c r="FGM272" s="726"/>
      <c r="FGN272" s="726"/>
      <c r="FGO272" s="726"/>
      <c r="FGP272" s="726"/>
      <c r="FGQ272" s="726"/>
      <c r="FGR272" s="726"/>
      <c r="FGS272" s="726"/>
      <c r="FGT272" s="726"/>
      <c r="FGU272" s="726"/>
      <c r="FGV272" s="726"/>
      <c r="FGW272" s="726"/>
      <c r="FGX272" s="726"/>
      <c r="FGY272" s="726"/>
      <c r="FGZ272" s="726"/>
      <c r="FHA272" s="726"/>
      <c r="FHB272" s="726"/>
      <c r="FHC272" s="726"/>
      <c r="FHD272" s="726"/>
      <c r="FHE272" s="726"/>
      <c r="FHF272" s="726"/>
      <c r="FHG272" s="726"/>
      <c r="FHH272" s="726"/>
      <c r="FHI272" s="726"/>
      <c r="FHJ272" s="726"/>
      <c r="FHK272" s="726"/>
      <c r="FHL272" s="726"/>
      <c r="FHM272" s="726"/>
      <c r="FHN272" s="726"/>
      <c r="FHO272" s="726"/>
      <c r="FHP272" s="726"/>
      <c r="FHQ272" s="726"/>
      <c r="FHR272" s="726"/>
      <c r="FHS272" s="726"/>
      <c r="FHT272" s="726"/>
      <c r="FHU272" s="726"/>
      <c r="FHV272" s="726"/>
      <c r="FHW272" s="726"/>
      <c r="FHX272" s="726"/>
      <c r="FHY272" s="726"/>
      <c r="FHZ272" s="726"/>
      <c r="FIA272" s="726"/>
      <c r="FIB272" s="726"/>
      <c r="FIC272" s="726"/>
      <c r="FID272" s="726"/>
      <c r="FIE272" s="726"/>
      <c r="FIF272" s="726"/>
      <c r="FIG272" s="726"/>
      <c r="FIH272" s="726"/>
      <c r="FII272" s="726"/>
      <c r="FIJ272" s="726"/>
      <c r="FIK272" s="726"/>
      <c r="FIL272" s="726"/>
      <c r="FIM272" s="726"/>
      <c r="FIN272" s="726"/>
      <c r="FIO272" s="726"/>
      <c r="FIP272" s="726"/>
      <c r="FIQ272" s="726"/>
      <c r="FIR272" s="726"/>
      <c r="FIS272" s="726"/>
      <c r="FIT272" s="726"/>
      <c r="FIU272" s="726"/>
      <c r="FIV272" s="726"/>
      <c r="FIW272" s="726"/>
      <c r="FIX272" s="726"/>
      <c r="FIY272" s="726"/>
      <c r="FIZ272" s="726"/>
      <c r="FJA272" s="726"/>
      <c r="FJB272" s="726"/>
      <c r="FJC272" s="726"/>
      <c r="FJD272" s="726"/>
      <c r="FJE272" s="726"/>
      <c r="FJF272" s="726"/>
      <c r="FJG272" s="726"/>
      <c r="FJH272" s="726"/>
      <c r="FJI272" s="726"/>
      <c r="FJJ272" s="726"/>
      <c r="FJK272" s="726"/>
      <c r="FJL272" s="726"/>
      <c r="FJM272" s="726"/>
      <c r="FJN272" s="726"/>
      <c r="FJO272" s="726"/>
      <c r="FJP272" s="726"/>
      <c r="FJQ272" s="726"/>
      <c r="FJR272" s="726"/>
      <c r="FJS272" s="726"/>
      <c r="FJT272" s="726"/>
      <c r="FJU272" s="726"/>
      <c r="FJV272" s="726"/>
      <c r="FJW272" s="726"/>
      <c r="FJX272" s="726"/>
      <c r="FJY272" s="726"/>
      <c r="FJZ272" s="726"/>
      <c r="FKA272" s="726"/>
      <c r="FKB272" s="726"/>
      <c r="FKC272" s="726"/>
      <c r="FKD272" s="726"/>
      <c r="FKE272" s="726"/>
      <c r="FKF272" s="726"/>
      <c r="FKG272" s="726"/>
      <c r="FKH272" s="726"/>
      <c r="FKI272" s="726"/>
      <c r="FKJ272" s="726"/>
      <c r="FKK272" s="726"/>
      <c r="FKL272" s="726"/>
      <c r="FKM272" s="726"/>
      <c r="FKN272" s="726"/>
      <c r="FKO272" s="726"/>
      <c r="FKP272" s="726"/>
      <c r="FKQ272" s="726"/>
      <c r="FKR272" s="726"/>
      <c r="FKS272" s="726"/>
      <c r="FKT272" s="726"/>
      <c r="FKU272" s="726"/>
      <c r="FKV272" s="726"/>
      <c r="FKW272" s="726"/>
      <c r="FKX272" s="726"/>
      <c r="FKY272" s="726"/>
      <c r="FKZ272" s="726"/>
      <c r="FLA272" s="726"/>
      <c r="FLB272" s="726"/>
      <c r="FLC272" s="726"/>
      <c r="FLD272" s="726"/>
      <c r="FLE272" s="726"/>
      <c r="FLF272" s="726"/>
      <c r="FLG272" s="726"/>
      <c r="FLH272" s="726"/>
      <c r="FLI272" s="726"/>
      <c r="FLJ272" s="726"/>
      <c r="FLK272" s="726"/>
      <c r="FLL272" s="726"/>
      <c r="FLM272" s="726"/>
      <c r="FLN272" s="726"/>
      <c r="FLO272" s="726"/>
      <c r="FLP272" s="726"/>
      <c r="FLQ272" s="726"/>
      <c r="FLR272" s="726"/>
      <c r="FLS272" s="726"/>
      <c r="FLT272" s="726"/>
      <c r="FLU272" s="726"/>
      <c r="FLV272" s="726"/>
      <c r="FLW272" s="726"/>
      <c r="FLX272" s="726"/>
      <c r="FLY272" s="726"/>
      <c r="FLZ272" s="726"/>
      <c r="FMA272" s="726"/>
      <c r="FMB272" s="726"/>
      <c r="FMC272" s="726"/>
      <c r="FMD272" s="726"/>
      <c r="FME272" s="726"/>
      <c r="FMF272" s="726"/>
      <c r="FMG272" s="726"/>
      <c r="FMH272" s="726"/>
      <c r="FMI272" s="726"/>
      <c r="FMJ272" s="726"/>
      <c r="FMK272" s="726"/>
      <c r="FML272" s="726"/>
      <c r="FMM272" s="726"/>
      <c r="FMN272" s="726"/>
      <c r="FMO272" s="726"/>
      <c r="FMP272" s="726"/>
      <c r="FMQ272" s="726"/>
      <c r="FMR272" s="726"/>
      <c r="FMS272" s="726"/>
      <c r="FMT272" s="726"/>
      <c r="FMU272" s="726"/>
      <c r="FMV272" s="726"/>
      <c r="FMW272" s="726"/>
      <c r="FMX272" s="726"/>
      <c r="FMY272" s="726"/>
      <c r="FMZ272" s="726"/>
      <c r="FNA272" s="726"/>
      <c r="FNB272" s="726"/>
      <c r="FNC272" s="726"/>
      <c r="FND272" s="726"/>
      <c r="FNE272" s="726"/>
      <c r="FNF272" s="726"/>
      <c r="FNG272" s="726"/>
      <c r="FNH272" s="726"/>
      <c r="FNI272" s="726"/>
      <c r="FNJ272" s="726"/>
      <c r="FNK272" s="726"/>
      <c r="FNL272" s="726"/>
      <c r="FNM272" s="726"/>
      <c r="FNN272" s="726"/>
      <c r="FNO272" s="726"/>
      <c r="FNP272" s="726"/>
      <c r="FNQ272" s="726"/>
      <c r="FNR272" s="726"/>
      <c r="FNS272" s="726"/>
      <c r="FNT272" s="726"/>
      <c r="FNU272" s="726"/>
      <c r="FNV272" s="726"/>
      <c r="FNW272" s="726"/>
      <c r="FNX272" s="726"/>
      <c r="FNY272" s="726"/>
      <c r="FNZ272" s="726"/>
      <c r="FOA272" s="726"/>
      <c r="FOB272" s="726"/>
      <c r="FOC272" s="726"/>
      <c r="FOD272" s="726"/>
      <c r="FOE272" s="726"/>
      <c r="FOF272" s="726"/>
      <c r="FOG272" s="726"/>
      <c r="FOH272" s="726"/>
      <c r="FOI272" s="726"/>
      <c r="FOJ272" s="726"/>
      <c r="FOK272" s="726"/>
      <c r="FOL272" s="726"/>
      <c r="FOM272" s="726"/>
      <c r="FON272" s="726"/>
      <c r="FOO272" s="726"/>
      <c r="FOP272" s="726"/>
      <c r="FOQ272" s="726"/>
      <c r="FOR272" s="726"/>
      <c r="FOS272" s="726"/>
      <c r="FOT272" s="726"/>
      <c r="FOU272" s="726"/>
      <c r="FOV272" s="726"/>
      <c r="FOW272" s="726"/>
      <c r="FOX272" s="726"/>
      <c r="FOY272" s="726"/>
      <c r="FOZ272" s="726"/>
      <c r="FPA272" s="726"/>
      <c r="FPB272" s="726"/>
      <c r="FPC272" s="726"/>
      <c r="FPD272" s="726"/>
      <c r="FPE272" s="726"/>
      <c r="FPF272" s="726"/>
      <c r="FPG272" s="726"/>
      <c r="FPH272" s="726"/>
      <c r="FPI272" s="726"/>
      <c r="FPJ272" s="726"/>
      <c r="FPK272" s="726"/>
      <c r="FPL272" s="726"/>
      <c r="FPM272" s="726"/>
      <c r="FPN272" s="726"/>
      <c r="FPO272" s="726"/>
      <c r="FPP272" s="726"/>
      <c r="FPQ272" s="726"/>
      <c r="FPR272" s="726"/>
      <c r="FPS272" s="726"/>
      <c r="FPT272" s="726"/>
      <c r="FPU272" s="726"/>
      <c r="FPV272" s="726"/>
      <c r="FPW272" s="726"/>
      <c r="FPX272" s="726"/>
      <c r="FPY272" s="726"/>
      <c r="FPZ272" s="726"/>
      <c r="FQA272" s="726"/>
      <c r="FQB272" s="726"/>
      <c r="FQC272" s="726"/>
      <c r="FQD272" s="726"/>
      <c r="FQE272" s="726"/>
      <c r="FQF272" s="726"/>
      <c r="FQG272" s="726"/>
      <c r="FQH272" s="726"/>
      <c r="FQI272" s="726"/>
      <c r="FQJ272" s="726"/>
      <c r="FQK272" s="726"/>
      <c r="FQL272" s="726"/>
      <c r="FQM272" s="726"/>
      <c r="FQN272" s="726"/>
      <c r="FQO272" s="726"/>
      <c r="FQP272" s="726"/>
      <c r="FQQ272" s="726"/>
      <c r="FQR272" s="726"/>
      <c r="FQS272" s="726"/>
      <c r="FQT272" s="726"/>
      <c r="FQU272" s="726"/>
      <c r="FQV272" s="726"/>
      <c r="FQW272" s="726"/>
      <c r="FQX272" s="726"/>
      <c r="FQY272" s="726"/>
      <c r="FQZ272" s="726"/>
      <c r="FRA272" s="726"/>
      <c r="FRB272" s="726"/>
      <c r="FRC272" s="726"/>
      <c r="FRD272" s="726"/>
      <c r="FRE272" s="726"/>
      <c r="FRF272" s="726"/>
      <c r="FRG272" s="726"/>
      <c r="FRH272" s="726"/>
      <c r="FRI272" s="726"/>
      <c r="FRJ272" s="726"/>
      <c r="FRK272" s="726"/>
      <c r="FRL272" s="726"/>
      <c r="FRM272" s="726"/>
      <c r="FRN272" s="726"/>
      <c r="FRO272" s="726"/>
      <c r="FRP272" s="726"/>
      <c r="FRQ272" s="726"/>
      <c r="FRR272" s="726"/>
      <c r="FRS272" s="726"/>
      <c r="FRT272" s="726"/>
      <c r="FRU272" s="726"/>
      <c r="FRV272" s="726"/>
      <c r="FRW272" s="726"/>
      <c r="FRX272" s="726"/>
      <c r="FRY272" s="726"/>
      <c r="FRZ272" s="726"/>
      <c r="FSA272" s="726"/>
      <c r="FSB272" s="726"/>
      <c r="FSC272" s="726"/>
      <c r="FSD272" s="726"/>
      <c r="FSE272" s="726"/>
      <c r="FSF272" s="726"/>
      <c r="FSG272" s="726"/>
      <c r="FSH272" s="726"/>
      <c r="FSI272" s="726"/>
      <c r="FSJ272" s="726"/>
      <c r="FSK272" s="726"/>
      <c r="FSL272" s="726"/>
      <c r="FSM272" s="726"/>
      <c r="FSN272" s="726"/>
      <c r="FSO272" s="726"/>
      <c r="FSP272" s="726"/>
      <c r="FSQ272" s="726"/>
      <c r="FSR272" s="726"/>
      <c r="FSS272" s="726"/>
      <c r="FST272" s="726"/>
      <c r="FSU272" s="726"/>
      <c r="FSV272" s="726"/>
      <c r="FSW272" s="726"/>
      <c r="FSX272" s="726"/>
      <c r="FSY272" s="726"/>
      <c r="FSZ272" s="726"/>
      <c r="FTA272" s="726"/>
      <c r="FTB272" s="726"/>
      <c r="FTC272" s="726"/>
      <c r="FTD272" s="726"/>
      <c r="FTE272" s="726"/>
      <c r="FTF272" s="726"/>
      <c r="FTG272" s="726"/>
      <c r="FTH272" s="726"/>
      <c r="FTI272" s="726"/>
      <c r="FTJ272" s="726"/>
      <c r="FTK272" s="726"/>
      <c r="FTL272" s="726"/>
      <c r="FTM272" s="726"/>
      <c r="FTN272" s="726"/>
      <c r="FTO272" s="726"/>
      <c r="FTP272" s="726"/>
      <c r="FTQ272" s="726"/>
      <c r="FTR272" s="726"/>
      <c r="FTS272" s="726"/>
      <c r="FTT272" s="726"/>
      <c r="FTU272" s="726"/>
      <c r="FTV272" s="726"/>
      <c r="FTW272" s="726"/>
      <c r="FTX272" s="726"/>
      <c r="FTY272" s="726"/>
      <c r="FTZ272" s="726"/>
      <c r="FUA272" s="726"/>
      <c r="FUB272" s="726"/>
      <c r="FUC272" s="726"/>
      <c r="FUD272" s="726"/>
      <c r="FUE272" s="726"/>
      <c r="FUF272" s="726"/>
      <c r="FUG272" s="726"/>
      <c r="FUH272" s="726"/>
      <c r="FUI272" s="726"/>
      <c r="FUJ272" s="726"/>
      <c r="FUK272" s="726"/>
      <c r="FUL272" s="726"/>
      <c r="FUM272" s="726"/>
      <c r="FUN272" s="726"/>
      <c r="FUO272" s="726"/>
      <c r="FUP272" s="726"/>
      <c r="FUQ272" s="726"/>
      <c r="FUR272" s="726"/>
      <c r="FUS272" s="726"/>
      <c r="FUT272" s="726"/>
      <c r="FUU272" s="726"/>
      <c r="FUV272" s="726"/>
      <c r="FUW272" s="726"/>
      <c r="FUX272" s="726"/>
      <c r="FUY272" s="726"/>
      <c r="FUZ272" s="726"/>
      <c r="FVA272" s="726"/>
      <c r="FVB272" s="726"/>
      <c r="FVC272" s="726"/>
      <c r="FVD272" s="726"/>
      <c r="FVE272" s="726"/>
      <c r="FVF272" s="726"/>
      <c r="FVG272" s="726"/>
      <c r="FVH272" s="726"/>
      <c r="FVI272" s="726"/>
      <c r="FVJ272" s="726"/>
      <c r="FVK272" s="726"/>
      <c r="FVL272" s="726"/>
      <c r="FVM272" s="726"/>
      <c r="FVN272" s="726"/>
      <c r="FVO272" s="726"/>
      <c r="FVP272" s="726"/>
      <c r="FVQ272" s="726"/>
      <c r="FVR272" s="726"/>
      <c r="FVS272" s="726"/>
      <c r="FVT272" s="726"/>
      <c r="FVU272" s="726"/>
      <c r="FVV272" s="726"/>
      <c r="FVW272" s="726"/>
      <c r="FVX272" s="726"/>
      <c r="FVY272" s="726"/>
      <c r="FVZ272" s="726"/>
      <c r="FWA272" s="726"/>
      <c r="FWB272" s="726"/>
      <c r="FWC272" s="726"/>
      <c r="FWD272" s="726"/>
      <c r="FWE272" s="726"/>
      <c r="FWF272" s="726"/>
      <c r="FWG272" s="726"/>
      <c r="FWH272" s="726"/>
      <c r="FWI272" s="726"/>
      <c r="FWJ272" s="726"/>
      <c r="FWK272" s="726"/>
      <c r="FWL272" s="726"/>
      <c r="FWM272" s="726"/>
      <c r="FWN272" s="726"/>
      <c r="FWO272" s="726"/>
      <c r="FWP272" s="726"/>
      <c r="FWQ272" s="726"/>
      <c r="FWR272" s="726"/>
      <c r="FWS272" s="726"/>
      <c r="FWT272" s="726"/>
      <c r="FWU272" s="726"/>
      <c r="FWV272" s="726"/>
      <c r="FWW272" s="726"/>
      <c r="FWX272" s="726"/>
      <c r="FWY272" s="726"/>
      <c r="FWZ272" s="726"/>
      <c r="FXA272" s="726"/>
      <c r="FXB272" s="726"/>
      <c r="FXC272" s="726"/>
      <c r="FXD272" s="726"/>
      <c r="FXE272" s="726"/>
      <c r="FXF272" s="726"/>
      <c r="FXG272" s="726"/>
      <c r="FXH272" s="726"/>
      <c r="FXI272" s="726"/>
      <c r="FXJ272" s="726"/>
      <c r="FXK272" s="726"/>
      <c r="FXL272" s="726"/>
      <c r="FXM272" s="726"/>
      <c r="FXN272" s="726"/>
      <c r="FXO272" s="726"/>
      <c r="FXP272" s="726"/>
      <c r="FXQ272" s="726"/>
      <c r="FXR272" s="726"/>
      <c r="FXS272" s="726"/>
      <c r="FXT272" s="726"/>
      <c r="FXU272" s="726"/>
      <c r="FXV272" s="726"/>
      <c r="FXW272" s="726"/>
      <c r="FXX272" s="726"/>
      <c r="FXY272" s="726"/>
      <c r="FXZ272" s="726"/>
      <c r="FYA272" s="726"/>
      <c r="FYB272" s="726"/>
      <c r="FYC272" s="726"/>
      <c r="FYD272" s="726"/>
      <c r="FYE272" s="726"/>
      <c r="FYF272" s="726"/>
      <c r="FYG272" s="726"/>
      <c r="FYH272" s="726"/>
      <c r="FYI272" s="726"/>
      <c r="FYJ272" s="726"/>
      <c r="FYK272" s="726"/>
      <c r="FYL272" s="726"/>
      <c r="FYM272" s="726"/>
      <c r="FYN272" s="726"/>
      <c r="FYO272" s="726"/>
      <c r="FYP272" s="726"/>
      <c r="FYQ272" s="726"/>
      <c r="FYR272" s="726"/>
      <c r="FYS272" s="726"/>
      <c r="FYT272" s="726"/>
      <c r="FYU272" s="726"/>
      <c r="FYV272" s="726"/>
      <c r="FYW272" s="726"/>
      <c r="FYX272" s="726"/>
      <c r="FYY272" s="726"/>
      <c r="FYZ272" s="726"/>
      <c r="FZA272" s="726"/>
      <c r="FZB272" s="726"/>
      <c r="FZC272" s="726"/>
      <c r="FZD272" s="726"/>
      <c r="FZE272" s="726"/>
      <c r="FZF272" s="726"/>
      <c r="FZG272" s="726"/>
      <c r="FZH272" s="726"/>
      <c r="FZI272" s="726"/>
      <c r="FZJ272" s="726"/>
      <c r="FZK272" s="726"/>
      <c r="FZL272" s="726"/>
      <c r="FZM272" s="726"/>
      <c r="FZN272" s="726"/>
      <c r="FZO272" s="726"/>
      <c r="FZP272" s="726"/>
      <c r="FZQ272" s="726"/>
      <c r="FZR272" s="726"/>
      <c r="FZS272" s="726"/>
      <c r="FZT272" s="726"/>
      <c r="FZU272" s="726"/>
      <c r="FZV272" s="726"/>
      <c r="FZW272" s="726"/>
      <c r="FZX272" s="726"/>
      <c r="FZY272" s="726"/>
      <c r="FZZ272" s="726"/>
      <c r="GAA272" s="726"/>
      <c r="GAB272" s="726"/>
      <c r="GAC272" s="726"/>
      <c r="GAD272" s="726"/>
      <c r="GAE272" s="726"/>
      <c r="GAF272" s="726"/>
      <c r="GAG272" s="726"/>
      <c r="GAH272" s="726"/>
      <c r="GAI272" s="726"/>
      <c r="GAJ272" s="726"/>
      <c r="GAK272" s="726"/>
      <c r="GAL272" s="726"/>
      <c r="GAM272" s="726"/>
      <c r="GAN272" s="726"/>
      <c r="GAO272" s="726"/>
      <c r="GAP272" s="726"/>
      <c r="GAQ272" s="726"/>
      <c r="GAR272" s="726"/>
      <c r="GAS272" s="726"/>
      <c r="GAT272" s="726"/>
      <c r="GAU272" s="726"/>
      <c r="GAV272" s="726"/>
      <c r="GAW272" s="726"/>
      <c r="GAX272" s="726"/>
      <c r="GAY272" s="726"/>
      <c r="GAZ272" s="726"/>
      <c r="GBA272" s="726"/>
      <c r="GBB272" s="726"/>
      <c r="GBC272" s="726"/>
      <c r="GBD272" s="726"/>
      <c r="GBE272" s="726"/>
      <c r="GBF272" s="726"/>
      <c r="GBG272" s="726"/>
      <c r="GBH272" s="726"/>
      <c r="GBI272" s="726"/>
      <c r="GBJ272" s="726"/>
      <c r="GBK272" s="726"/>
      <c r="GBL272" s="726"/>
      <c r="GBM272" s="726"/>
      <c r="GBN272" s="726"/>
      <c r="GBO272" s="726"/>
      <c r="GBP272" s="726"/>
      <c r="GBQ272" s="726"/>
      <c r="GBR272" s="726"/>
      <c r="GBS272" s="726"/>
      <c r="GBT272" s="726"/>
      <c r="GBU272" s="726"/>
      <c r="GBV272" s="726"/>
      <c r="GBW272" s="726"/>
      <c r="GBX272" s="726"/>
      <c r="GBY272" s="726"/>
      <c r="GBZ272" s="726"/>
      <c r="GCA272" s="726"/>
      <c r="GCB272" s="726"/>
      <c r="GCC272" s="726"/>
      <c r="GCD272" s="726"/>
      <c r="GCE272" s="726"/>
      <c r="GCF272" s="726"/>
      <c r="GCG272" s="726"/>
      <c r="GCH272" s="726"/>
      <c r="GCI272" s="726"/>
      <c r="GCJ272" s="726"/>
      <c r="GCK272" s="726"/>
      <c r="GCL272" s="726"/>
      <c r="GCM272" s="726"/>
      <c r="GCN272" s="726"/>
      <c r="GCO272" s="726"/>
      <c r="GCP272" s="726"/>
      <c r="GCQ272" s="726"/>
      <c r="GCR272" s="726"/>
      <c r="GCS272" s="726"/>
      <c r="GCT272" s="726"/>
      <c r="GCU272" s="726"/>
      <c r="GCV272" s="726"/>
      <c r="GCW272" s="726"/>
      <c r="GCX272" s="726"/>
      <c r="GCY272" s="726"/>
      <c r="GCZ272" s="726"/>
      <c r="GDA272" s="726"/>
      <c r="GDB272" s="726"/>
      <c r="GDC272" s="726"/>
      <c r="GDD272" s="726"/>
      <c r="GDE272" s="726"/>
      <c r="GDF272" s="726"/>
      <c r="GDG272" s="726"/>
      <c r="GDH272" s="726"/>
      <c r="GDI272" s="726"/>
      <c r="GDJ272" s="726"/>
      <c r="GDK272" s="726"/>
      <c r="GDL272" s="726"/>
      <c r="GDM272" s="726"/>
      <c r="GDN272" s="726"/>
      <c r="GDO272" s="726"/>
      <c r="GDP272" s="726"/>
      <c r="GDQ272" s="726"/>
      <c r="GDR272" s="726"/>
      <c r="GDS272" s="726"/>
      <c r="GDT272" s="726"/>
      <c r="GDU272" s="726"/>
      <c r="GDV272" s="726"/>
      <c r="GDW272" s="726"/>
      <c r="GDX272" s="726"/>
      <c r="GDY272" s="726"/>
      <c r="GDZ272" s="726"/>
      <c r="GEA272" s="726"/>
      <c r="GEB272" s="726"/>
      <c r="GEC272" s="726"/>
      <c r="GED272" s="726"/>
      <c r="GEE272" s="726"/>
      <c r="GEF272" s="726"/>
      <c r="GEG272" s="726"/>
      <c r="GEH272" s="726"/>
      <c r="GEI272" s="726"/>
      <c r="GEJ272" s="726"/>
      <c r="GEK272" s="726"/>
      <c r="GEL272" s="726"/>
      <c r="GEM272" s="726"/>
      <c r="GEN272" s="726"/>
      <c r="GEO272" s="726"/>
      <c r="GEP272" s="726"/>
      <c r="GEQ272" s="726"/>
      <c r="GER272" s="726"/>
      <c r="GES272" s="726"/>
      <c r="GET272" s="726"/>
      <c r="GEU272" s="726"/>
      <c r="GEV272" s="726"/>
      <c r="GEW272" s="726"/>
      <c r="GEX272" s="726"/>
      <c r="GEY272" s="726"/>
      <c r="GEZ272" s="726"/>
      <c r="GFA272" s="726"/>
      <c r="GFB272" s="726"/>
      <c r="GFC272" s="726"/>
      <c r="GFD272" s="726"/>
      <c r="GFE272" s="726"/>
      <c r="GFF272" s="726"/>
      <c r="GFG272" s="726"/>
      <c r="GFH272" s="726"/>
      <c r="GFI272" s="726"/>
      <c r="GFJ272" s="726"/>
      <c r="GFK272" s="726"/>
      <c r="GFL272" s="726"/>
      <c r="GFM272" s="726"/>
      <c r="GFN272" s="726"/>
      <c r="GFO272" s="726"/>
      <c r="GFP272" s="726"/>
      <c r="GFQ272" s="726"/>
      <c r="GFR272" s="726"/>
      <c r="GFS272" s="726"/>
      <c r="GFT272" s="726"/>
      <c r="GFU272" s="726"/>
      <c r="GFV272" s="726"/>
      <c r="GFW272" s="726"/>
      <c r="GFX272" s="726"/>
      <c r="GFY272" s="726"/>
      <c r="GFZ272" s="726"/>
      <c r="GGA272" s="726"/>
      <c r="GGB272" s="726"/>
      <c r="GGC272" s="726"/>
      <c r="GGD272" s="726"/>
      <c r="GGE272" s="726"/>
      <c r="GGF272" s="726"/>
      <c r="GGG272" s="726"/>
      <c r="GGH272" s="726"/>
      <c r="GGI272" s="726"/>
      <c r="GGJ272" s="726"/>
      <c r="GGK272" s="726"/>
      <c r="GGL272" s="726"/>
      <c r="GGM272" s="726"/>
      <c r="GGN272" s="726"/>
      <c r="GGO272" s="726"/>
      <c r="GGP272" s="726"/>
      <c r="GGQ272" s="726"/>
      <c r="GGR272" s="726"/>
      <c r="GGS272" s="726"/>
      <c r="GGT272" s="726"/>
      <c r="GGU272" s="726"/>
      <c r="GGV272" s="726"/>
      <c r="GGW272" s="726"/>
      <c r="GGX272" s="726"/>
      <c r="GGY272" s="726"/>
      <c r="GGZ272" s="726"/>
      <c r="GHA272" s="726"/>
      <c r="GHB272" s="726"/>
      <c r="GHC272" s="726"/>
      <c r="GHD272" s="726"/>
      <c r="GHE272" s="726"/>
      <c r="GHF272" s="726"/>
      <c r="GHG272" s="726"/>
      <c r="GHH272" s="726"/>
      <c r="GHI272" s="726"/>
      <c r="GHJ272" s="726"/>
      <c r="GHK272" s="726"/>
      <c r="GHL272" s="726"/>
      <c r="GHM272" s="726"/>
      <c r="GHN272" s="726"/>
      <c r="GHO272" s="726"/>
      <c r="GHP272" s="726"/>
      <c r="GHQ272" s="726"/>
      <c r="GHR272" s="726"/>
      <c r="GHS272" s="726"/>
      <c r="GHT272" s="726"/>
      <c r="GHU272" s="726"/>
      <c r="GHV272" s="726"/>
      <c r="GHW272" s="726"/>
      <c r="GHX272" s="726"/>
      <c r="GHY272" s="726"/>
      <c r="GHZ272" s="726"/>
      <c r="GIA272" s="726"/>
      <c r="GIB272" s="726"/>
      <c r="GIC272" s="726"/>
      <c r="GID272" s="726"/>
      <c r="GIE272" s="726"/>
      <c r="GIF272" s="726"/>
      <c r="GIG272" s="726"/>
      <c r="GIH272" s="726"/>
      <c r="GII272" s="726"/>
      <c r="GIJ272" s="726"/>
      <c r="GIK272" s="726"/>
      <c r="GIL272" s="726"/>
      <c r="GIM272" s="726"/>
      <c r="GIN272" s="726"/>
      <c r="GIO272" s="726"/>
      <c r="GIP272" s="726"/>
      <c r="GIQ272" s="726"/>
      <c r="GIR272" s="726"/>
      <c r="GIS272" s="726"/>
      <c r="GIT272" s="726"/>
      <c r="GIU272" s="726"/>
      <c r="GIV272" s="726"/>
      <c r="GIW272" s="726"/>
      <c r="GIX272" s="726"/>
      <c r="GIY272" s="726"/>
      <c r="GIZ272" s="726"/>
      <c r="GJA272" s="726"/>
      <c r="GJB272" s="726"/>
      <c r="GJC272" s="726"/>
      <c r="GJD272" s="726"/>
      <c r="GJE272" s="726"/>
      <c r="GJF272" s="726"/>
      <c r="GJG272" s="726"/>
      <c r="GJH272" s="726"/>
      <c r="GJI272" s="726"/>
      <c r="GJJ272" s="726"/>
      <c r="GJK272" s="726"/>
      <c r="GJL272" s="726"/>
      <c r="GJM272" s="726"/>
      <c r="GJN272" s="726"/>
      <c r="GJO272" s="726"/>
      <c r="GJP272" s="726"/>
      <c r="GJQ272" s="726"/>
      <c r="GJR272" s="726"/>
      <c r="GJS272" s="726"/>
      <c r="GJT272" s="726"/>
      <c r="GJU272" s="726"/>
      <c r="GJV272" s="726"/>
      <c r="GJW272" s="726"/>
      <c r="GJX272" s="726"/>
      <c r="GJY272" s="726"/>
      <c r="GJZ272" s="726"/>
      <c r="GKA272" s="726"/>
      <c r="GKB272" s="726"/>
      <c r="GKC272" s="726"/>
      <c r="GKD272" s="726"/>
      <c r="GKE272" s="726"/>
      <c r="GKF272" s="726"/>
      <c r="GKG272" s="726"/>
      <c r="GKH272" s="726"/>
      <c r="GKI272" s="726"/>
      <c r="GKJ272" s="726"/>
      <c r="GKK272" s="726"/>
      <c r="GKL272" s="726"/>
      <c r="GKM272" s="726"/>
      <c r="GKN272" s="726"/>
      <c r="GKO272" s="726"/>
      <c r="GKP272" s="726"/>
      <c r="GKQ272" s="726"/>
      <c r="GKR272" s="726"/>
      <c r="GKS272" s="726"/>
      <c r="GKT272" s="726"/>
      <c r="GKU272" s="726"/>
      <c r="GKV272" s="726"/>
      <c r="GKW272" s="726"/>
      <c r="GKX272" s="726"/>
      <c r="GKY272" s="726"/>
      <c r="GKZ272" s="726"/>
      <c r="GLA272" s="726"/>
      <c r="GLB272" s="726"/>
      <c r="GLC272" s="726"/>
      <c r="GLD272" s="726"/>
      <c r="GLE272" s="726"/>
      <c r="GLF272" s="726"/>
      <c r="GLG272" s="726"/>
      <c r="GLH272" s="726"/>
      <c r="GLI272" s="726"/>
      <c r="GLJ272" s="726"/>
      <c r="GLK272" s="726"/>
      <c r="GLL272" s="726"/>
      <c r="GLM272" s="726"/>
      <c r="GLN272" s="726"/>
      <c r="GLO272" s="726"/>
      <c r="GLP272" s="726"/>
      <c r="GLQ272" s="726"/>
      <c r="GLR272" s="726"/>
      <c r="GLS272" s="726"/>
      <c r="GLT272" s="726"/>
      <c r="GLU272" s="726"/>
      <c r="GLV272" s="726"/>
      <c r="GLW272" s="726"/>
      <c r="GLX272" s="726"/>
      <c r="GLY272" s="726"/>
      <c r="GLZ272" s="726"/>
      <c r="GMA272" s="726"/>
      <c r="GMB272" s="726"/>
      <c r="GMC272" s="726"/>
      <c r="GMD272" s="726"/>
      <c r="GME272" s="726"/>
      <c r="GMF272" s="726"/>
      <c r="GMG272" s="726"/>
      <c r="GMH272" s="726"/>
      <c r="GMI272" s="726"/>
      <c r="GMJ272" s="726"/>
      <c r="GMK272" s="726"/>
      <c r="GML272" s="726"/>
      <c r="GMM272" s="726"/>
      <c r="GMN272" s="726"/>
      <c r="GMO272" s="726"/>
      <c r="GMP272" s="726"/>
      <c r="GMQ272" s="726"/>
      <c r="GMR272" s="726"/>
      <c r="GMS272" s="726"/>
      <c r="GMT272" s="726"/>
      <c r="GMU272" s="726"/>
      <c r="GMV272" s="726"/>
      <c r="GMW272" s="726"/>
      <c r="GMX272" s="726"/>
      <c r="GMY272" s="726"/>
      <c r="GMZ272" s="726"/>
      <c r="GNA272" s="726"/>
      <c r="GNB272" s="726"/>
      <c r="GNC272" s="726"/>
      <c r="GND272" s="726"/>
      <c r="GNE272" s="726"/>
      <c r="GNF272" s="726"/>
      <c r="GNG272" s="726"/>
      <c r="GNH272" s="726"/>
      <c r="GNI272" s="726"/>
      <c r="GNJ272" s="726"/>
      <c r="GNK272" s="726"/>
      <c r="GNL272" s="726"/>
      <c r="GNM272" s="726"/>
      <c r="GNN272" s="726"/>
      <c r="GNO272" s="726"/>
      <c r="GNP272" s="726"/>
      <c r="GNQ272" s="726"/>
      <c r="GNR272" s="726"/>
      <c r="GNS272" s="726"/>
      <c r="GNT272" s="726"/>
      <c r="GNU272" s="726"/>
      <c r="GNV272" s="726"/>
      <c r="GNW272" s="726"/>
      <c r="GNX272" s="726"/>
      <c r="GNY272" s="726"/>
      <c r="GNZ272" s="726"/>
      <c r="GOA272" s="726"/>
      <c r="GOB272" s="726"/>
      <c r="GOC272" s="726"/>
      <c r="GOD272" s="726"/>
      <c r="GOE272" s="726"/>
      <c r="GOF272" s="726"/>
      <c r="GOG272" s="726"/>
      <c r="GOH272" s="726"/>
      <c r="GOI272" s="726"/>
      <c r="GOJ272" s="726"/>
      <c r="GOK272" s="726"/>
      <c r="GOL272" s="726"/>
      <c r="GOM272" s="726"/>
      <c r="GON272" s="726"/>
      <c r="GOO272" s="726"/>
      <c r="GOP272" s="726"/>
      <c r="GOQ272" s="726"/>
      <c r="GOR272" s="726"/>
      <c r="GOS272" s="726"/>
      <c r="GOT272" s="726"/>
      <c r="GOU272" s="726"/>
      <c r="GOV272" s="726"/>
      <c r="GOW272" s="726"/>
      <c r="GOX272" s="726"/>
      <c r="GOY272" s="726"/>
      <c r="GOZ272" s="726"/>
      <c r="GPA272" s="726"/>
      <c r="GPB272" s="726"/>
      <c r="GPC272" s="726"/>
      <c r="GPD272" s="726"/>
      <c r="GPE272" s="726"/>
      <c r="GPF272" s="726"/>
      <c r="GPG272" s="726"/>
      <c r="GPH272" s="726"/>
      <c r="GPI272" s="726"/>
      <c r="GPJ272" s="726"/>
      <c r="GPK272" s="726"/>
      <c r="GPL272" s="726"/>
      <c r="GPM272" s="726"/>
      <c r="GPN272" s="726"/>
      <c r="GPO272" s="726"/>
      <c r="GPP272" s="726"/>
      <c r="GPQ272" s="726"/>
      <c r="GPR272" s="726"/>
      <c r="GPS272" s="726"/>
      <c r="GPT272" s="726"/>
      <c r="GPU272" s="726"/>
      <c r="GPV272" s="726"/>
      <c r="GPW272" s="726"/>
      <c r="GPX272" s="726"/>
      <c r="GPY272" s="726"/>
      <c r="GPZ272" s="726"/>
      <c r="GQA272" s="726"/>
      <c r="GQB272" s="726"/>
      <c r="GQC272" s="726"/>
      <c r="GQD272" s="726"/>
      <c r="GQE272" s="726"/>
      <c r="GQF272" s="726"/>
      <c r="GQG272" s="726"/>
      <c r="GQH272" s="726"/>
      <c r="GQI272" s="726"/>
      <c r="GQJ272" s="726"/>
      <c r="GQK272" s="726"/>
      <c r="GQL272" s="726"/>
      <c r="GQM272" s="726"/>
      <c r="GQN272" s="726"/>
      <c r="GQO272" s="726"/>
      <c r="GQP272" s="726"/>
      <c r="GQQ272" s="726"/>
      <c r="GQR272" s="726"/>
      <c r="GQS272" s="726"/>
      <c r="GQT272" s="726"/>
      <c r="GQU272" s="726"/>
      <c r="GQV272" s="726"/>
      <c r="GQW272" s="726"/>
      <c r="GQX272" s="726"/>
      <c r="GQY272" s="726"/>
      <c r="GQZ272" s="726"/>
      <c r="GRA272" s="726"/>
      <c r="GRB272" s="726"/>
      <c r="GRC272" s="726"/>
      <c r="GRD272" s="726"/>
      <c r="GRE272" s="726"/>
      <c r="GRF272" s="726"/>
      <c r="GRG272" s="726"/>
      <c r="GRH272" s="726"/>
      <c r="GRI272" s="726"/>
      <c r="GRJ272" s="726"/>
      <c r="GRK272" s="726"/>
      <c r="GRL272" s="726"/>
      <c r="GRM272" s="726"/>
      <c r="GRN272" s="726"/>
      <c r="GRO272" s="726"/>
      <c r="GRP272" s="726"/>
      <c r="GRQ272" s="726"/>
      <c r="GRR272" s="726"/>
      <c r="GRS272" s="726"/>
      <c r="GRT272" s="726"/>
      <c r="GRU272" s="726"/>
      <c r="GRV272" s="726"/>
      <c r="GRW272" s="726"/>
      <c r="GRX272" s="726"/>
      <c r="GRY272" s="726"/>
      <c r="GRZ272" s="726"/>
      <c r="GSA272" s="726"/>
      <c r="GSB272" s="726"/>
      <c r="GSC272" s="726"/>
      <c r="GSD272" s="726"/>
      <c r="GSE272" s="726"/>
      <c r="GSF272" s="726"/>
      <c r="GSG272" s="726"/>
      <c r="GSH272" s="726"/>
      <c r="GSI272" s="726"/>
      <c r="GSJ272" s="726"/>
      <c r="GSK272" s="726"/>
      <c r="GSL272" s="726"/>
      <c r="GSM272" s="726"/>
      <c r="GSN272" s="726"/>
      <c r="GSO272" s="726"/>
      <c r="GSP272" s="726"/>
      <c r="GSQ272" s="726"/>
      <c r="GSR272" s="726"/>
      <c r="GSS272" s="726"/>
      <c r="GST272" s="726"/>
      <c r="GSU272" s="726"/>
      <c r="GSV272" s="726"/>
      <c r="GSW272" s="726"/>
      <c r="GSX272" s="726"/>
      <c r="GSY272" s="726"/>
      <c r="GSZ272" s="726"/>
      <c r="GTA272" s="726"/>
      <c r="GTB272" s="726"/>
      <c r="GTC272" s="726"/>
      <c r="GTD272" s="726"/>
      <c r="GTE272" s="726"/>
      <c r="GTF272" s="726"/>
      <c r="GTG272" s="726"/>
      <c r="GTH272" s="726"/>
      <c r="GTI272" s="726"/>
      <c r="GTJ272" s="726"/>
      <c r="GTK272" s="726"/>
      <c r="GTL272" s="726"/>
      <c r="GTM272" s="726"/>
      <c r="GTN272" s="726"/>
      <c r="GTO272" s="726"/>
      <c r="GTP272" s="726"/>
      <c r="GTQ272" s="726"/>
      <c r="GTR272" s="726"/>
      <c r="GTS272" s="726"/>
      <c r="GTT272" s="726"/>
      <c r="GTU272" s="726"/>
      <c r="GTV272" s="726"/>
      <c r="GTW272" s="726"/>
      <c r="GTX272" s="726"/>
      <c r="GTY272" s="726"/>
      <c r="GTZ272" s="726"/>
      <c r="GUA272" s="726"/>
      <c r="GUB272" s="726"/>
      <c r="GUC272" s="726"/>
      <c r="GUD272" s="726"/>
      <c r="GUE272" s="726"/>
      <c r="GUF272" s="726"/>
      <c r="GUG272" s="726"/>
      <c r="GUH272" s="726"/>
      <c r="GUI272" s="726"/>
      <c r="GUJ272" s="726"/>
      <c r="GUK272" s="726"/>
      <c r="GUL272" s="726"/>
      <c r="GUM272" s="726"/>
      <c r="GUN272" s="726"/>
      <c r="GUO272" s="726"/>
      <c r="GUP272" s="726"/>
      <c r="GUQ272" s="726"/>
      <c r="GUR272" s="726"/>
      <c r="GUS272" s="726"/>
      <c r="GUT272" s="726"/>
      <c r="GUU272" s="726"/>
      <c r="GUV272" s="726"/>
      <c r="GUW272" s="726"/>
      <c r="GUX272" s="726"/>
      <c r="GUY272" s="726"/>
      <c r="GUZ272" s="726"/>
      <c r="GVA272" s="726"/>
      <c r="GVB272" s="726"/>
      <c r="GVC272" s="726"/>
      <c r="GVD272" s="726"/>
      <c r="GVE272" s="726"/>
      <c r="GVF272" s="726"/>
      <c r="GVG272" s="726"/>
      <c r="GVH272" s="726"/>
      <c r="GVI272" s="726"/>
      <c r="GVJ272" s="726"/>
      <c r="GVK272" s="726"/>
      <c r="GVL272" s="726"/>
      <c r="GVM272" s="726"/>
      <c r="GVN272" s="726"/>
      <c r="GVO272" s="726"/>
      <c r="GVP272" s="726"/>
      <c r="GVQ272" s="726"/>
      <c r="GVR272" s="726"/>
      <c r="GVS272" s="726"/>
      <c r="GVT272" s="726"/>
      <c r="GVU272" s="726"/>
      <c r="GVV272" s="726"/>
      <c r="GVW272" s="726"/>
      <c r="GVX272" s="726"/>
      <c r="GVY272" s="726"/>
      <c r="GVZ272" s="726"/>
      <c r="GWA272" s="726"/>
      <c r="GWB272" s="726"/>
      <c r="GWC272" s="726"/>
      <c r="GWD272" s="726"/>
      <c r="GWE272" s="726"/>
      <c r="GWF272" s="726"/>
      <c r="GWG272" s="726"/>
      <c r="GWH272" s="726"/>
      <c r="GWI272" s="726"/>
      <c r="GWJ272" s="726"/>
      <c r="GWK272" s="726"/>
      <c r="GWL272" s="726"/>
      <c r="GWM272" s="726"/>
      <c r="GWN272" s="726"/>
      <c r="GWO272" s="726"/>
      <c r="GWP272" s="726"/>
      <c r="GWQ272" s="726"/>
      <c r="GWR272" s="726"/>
      <c r="GWS272" s="726"/>
      <c r="GWT272" s="726"/>
      <c r="GWU272" s="726"/>
      <c r="GWV272" s="726"/>
      <c r="GWW272" s="726"/>
      <c r="GWX272" s="726"/>
      <c r="GWY272" s="726"/>
      <c r="GWZ272" s="726"/>
      <c r="GXA272" s="726"/>
      <c r="GXB272" s="726"/>
      <c r="GXC272" s="726"/>
      <c r="GXD272" s="726"/>
      <c r="GXE272" s="726"/>
      <c r="GXF272" s="726"/>
      <c r="GXG272" s="726"/>
      <c r="GXH272" s="726"/>
      <c r="GXI272" s="726"/>
      <c r="GXJ272" s="726"/>
      <c r="GXK272" s="726"/>
      <c r="GXL272" s="726"/>
      <c r="GXM272" s="726"/>
      <c r="GXN272" s="726"/>
      <c r="GXO272" s="726"/>
      <c r="GXP272" s="726"/>
      <c r="GXQ272" s="726"/>
      <c r="GXR272" s="726"/>
      <c r="GXS272" s="726"/>
      <c r="GXT272" s="726"/>
      <c r="GXU272" s="726"/>
      <c r="GXV272" s="726"/>
      <c r="GXW272" s="726"/>
      <c r="GXX272" s="726"/>
      <c r="GXY272" s="726"/>
      <c r="GXZ272" s="726"/>
      <c r="GYA272" s="726"/>
      <c r="GYB272" s="726"/>
      <c r="GYC272" s="726"/>
      <c r="GYD272" s="726"/>
      <c r="GYE272" s="726"/>
      <c r="GYF272" s="726"/>
      <c r="GYG272" s="726"/>
      <c r="GYH272" s="726"/>
      <c r="GYI272" s="726"/>
      <c r="GYJ272" s="726"/>
      <c r="GYK272" s="726"/>
      <c r="GYL272" s="726"/>
      <c r="GYM272" s="726"/>
      <c r="GYN272" s="726"/>
      <c r="GYO272" s="726"/>
      <c r="GYP272" s="726"/>
      <c r="GYQ272" s="726"/>
      <c r="GYR272" s="726"/>
      <c r="GYS272" s="726"/>
      <c r="GYT272" s="726"/>
      <c r="GYU272" s="726"/>
      <c r="GYV272" s="726"/>
      <c r="GYW272" s="726"/>
      <c r="GYX272" s="726"/>
      <c r="GYY272" s="726"/>
      <c r="GYZ272" s="726"/>
      <c r="GZA272" s="726"/>
      <c r="GZB272" s="726"/>
      <c r="GZC272" s="726"/>
      <c r="GZD272" s="726"/>
      <c r="GZE272" s="726"/>
      <c r="GZF272" s="726"/>
      <c r="GZG272" s="726"/>
      <c r="GZH272" s="726"/>
      <c r="GZI272" s="726"/>
      <c r="GZJ272" s="726"/>
      <c r="GZK272" s="726"/>
      <c r="GZL272" s="726"/>
      <c r="GZM272" s="726"/>
      <c r="GZN272" s="726"/>
      <c r="GZO272" s="726"/>
      <c r="GZP272" s="726"/>
      <c r="GZQ272" s="726"/>
      <c r="GZR272" s="726"/>
      <c r="GZS272" s="726"/>
      <c r="GZT272" s="726"/>
      <c r="GZU272" s="726"/>
      <c r="GZV272" s="726"/>
      <c r="GZW272" s="726"/>
      <c r="GZX272" s="726"/>
      <c r="GZY272" s="726"/>
      <c r="GZZ272" s="726"/>
      <c r="HAA272" s="726"/>
      <c r="HAB272" s="726"/>
      <c r="HAC272" s="726"/>
      <c r="HAD272" s="726"/>
      <c r="HAE272" s="726"/>
      <c r="HAF272" s="726"/>
      <c r="HAG272" s="726"/>
      <c r="HAH272" s="726"/>
      <c r="HAI272" s="726"/>
      <c r="HAJ272" s="726"/>
      <c r="HAK272" s="726"/>
      <c r="HAL272" s="726"/>
      <c r="HAM272" s="726"/>
      <c r="HAN272" s="726"/>
      <c r="HAO272" s="726"/>
      <c r="HAP272" s="726"/>
      <c r="HAQ272" s="726"/>
      <c r="HAR272" s="726"/>
      <c r="HAS272" s="726"/>
      <c r="HAT272" s="726"/>
      <c r="HAU272" s="726"/>
      <c r="HAV272" s="726"/>
      <c r="HAW272" s="726"/>
      <c r="HAX272" s="726"/>
      <c r="HAY272" s="726"/>
      <c r="HAZ272" s="726"/>
      <c r="HBA272" s="726"/>
      <c r="HBB272" s="726"/>
      <c r="HBC272" s="726"/>
      <c r="HBD272" s="726"/>
      <c r="HBE272" s="726"/>
      <c r="HBF272" s="726"/>
      <c r="HBG272" s="726"/>
      <c r="HBH272" s="726"/>
      <c r="HBI272" s="726"/>
      <c r="HBJ272" s="726"/>
      <c r="HBK272" s="726"/>
      <c r="HBL272" s="726"/>
      <c r="HBM272" s="726"/>
      <c r="HBN272" s="726"/>
      <c r="HBO272" s="726"/>
      <c r="HBP272" s="726"/>
      <c r="HBQ272" s="726"/>
      <c r="HBR272" s="726"/>
      <c r="HBS272" s="726"/>
      <c r="HBT272" s="726"/>
      <c r="HBU272" s="726"/>
      <c r="HBV272" s="726"/>
      <c r="HBW272" s="726"/>
      <c r="HBX272" s="726"/>
      <c r="HBY272" s="726"/>
      <c r="HBZ272" s="726"/>
      <c r="HCA272" s="726"/>
      <c r="HCB272" s="726"/>
      <c r="HCC272" s="726"/>
      <c r="HCD272" s="726"/>
      <c r="HCE272" s="726"/>
      <c r="HCF272" s="726"/>
      <c r="HCG272" s="726"/>
      <c r="HCH272" s="726"/>
      <c r="HCI272" s="726"/>
      <c r="HCJ272" s="726"/>
      <c r="HCK272" s="726"/>
      <c r="HCL272" s="726"/>
      <c r="HCM272" s="726"/>
      <c r="HCN272" s="726"/>
      <c r="HCO272" s="726"/>
      <c r="HCP272" s="726"/>
      <c r="HCQ272" s="726"/>
      <c r="HCR272" s="726"/>
      <c r="HCS272" s="726"/>
      <c r="HCT272" s="726"/>
      <c r="HCU272" s="726"/>
      <c r="HCV272" s="726"/>
      <c r="HCW272" s="726"/>
      <c r="HCX272" s="726"/>
      <c r="HCY272" s="726"/>
      <c r="HCZ272" s="726"/>
      <c r="HDA272" s="726"/>
      <c r="HDB272" s="726"/>
      <c r="HDC272" s="726"/>
      <c r="HDD272" s="726"/>
      <c r="HDE272" s="726"/>
      <c r="HDF272" s="726"/>
      <c r="HDG272" s="726"/>
      <c r="HDH272" s="726"/>
      <c r="HDI272" s="726"/>
      <c r="HDJ272" s="726"/>
      <c r="HDK272" s="726"/>
      <c r="HDL272" s="726"/>
      <c r="HDM272" s="726"/>
      <c r="HDN272" s="726"/>
      <c r="HDO272" s="726"/>
      <c r="HDP272" s="726"/>
      <c r="HDQ272" s="726"/>
      <c r="HDR272" s="726"/>
      <c r="HDS272" s="726"/>
      <c r="HDT272" s="726"/>
      <c r="HDU272" s="726"/>
      <c r="HDV272" s="726"/>
      <c r="HDW272" s="726"/>
      <c r="HDX272" s="726"/>
      <c r="HDY272" s="726"/>
      <c r="HDZ272" s="726"/>
      <c r="HEA272" s="726"/>
      <c r="HEB272" s="726"/>
      <c r="HEC272" s="726"/>
      <c r="HED272" s="726"/>
      <c r="HEE272" s="726"/>
      <c r="HEF272" s="726"/>
      <c r="HEG272" s="726"/>
      <c r="HEH272" s="726"/>
      <c r="HEI272" s="726"/>
      <c r="HEJ272" s="726"/>
      <c r="HEK272" s="726"/>
      <c r="HEL272" s="726"/>
      <c r="HEM272" s="726"/>
      <c r="HEN272" s="726"/>
      <c r="HEO272" s="726"/>
      <c r="HEP272" s="726"/>
      <c r="HEQ272" s="726"/>
      <c r="HER272" s="726"/>
      <c r="HES272" s="726"/>
      <c r="HET272" s="726"/>
      <c r="HEU272" s="726"/>
      <c r="HEV272" s="726"/>
      <c r="HEW272" s="726"/>
      <c r="HEX272" s="726"/>
      <c r="HEY272" s="726"/>
      <c r="HEZ272" s="726"/>
      <c r="HFA272" s="726"/>
      <c r="HFB272" s="726"/>
      <c r="HFC272" s="726"/>
      <c r="HFD272" s="726"/>
      <c r="HFE272" s="726"/>
      <c r="HFF272" s="726"/>
      <c r="HFG272" s="726"/>
      <c r="HFH272" s="726"/>
      <c r="HFI272" s="726"/>
      <c r="HFJ272" s="726"/>
      <c r="HFK272" s="726"/>
      <c r="HFL272" s="726"/>
      <c r="HFM272" s="726"/>
      <c r="HFN272" s="726"/>
      <c r="HFO272" s="726"/>
      <c r="HFP272" s="726"/>
      <c r="HFQ272" s="726"/>
      <c r="HFR272" s="726"/>
      <c r="HFS272" s="726"/>
      <c r="HFT272" s="726"/>
      <c r="HFU272" s="726"/>
      <c r="HFV272" s="726"/>
      <c r="HFW272" s="726"/>
      <c r="HFX272" s="726"/>
      <c r="HFY272" s="726"/>
      <c r="HFZ272" s="726"/>
      <c r="HGA272" s="726"/>
      <c r="HGB272" s="726"/>
      <c r="HGC272" s="726"/>
      <c r="HGD272" s="726"/>
      <c r="HGE272" s="726"/>
      <c r="HGF272" s="726"/>
      <c r="HGG272" s="726"/>
      <c r="HGH272" s="726"/>
      <c r="HGI272" s="726"/>
      <c r="HGJ272" s="726"/>
      <c r="HGK272" s="726"/>
      <c r="HGL272" s="726"/>
      <c r="HGM272" s="726"/>
      <c r="HGN272" s="726"/>
      <c r="HGO272" s="726"/>
      <c r="HGP272" s="726"/>
      <c r="HGQ272" s="726"/>
      <c r="HGR272" s="726"/>
      <c r="HGS272" s="726"/>
      <c r="HGT272" s="726"/>
      <c r="HGU272" s="726"/>
      <c r="HGV272" s="726"/>
      <c r="HGW272" s="726"/>
      <c r="HGX272" s="726"/>
      <c r="HGY272" s="726"/>
      <c r="HGZ272" s="726"/>
      <c r="HHA272" s="726"/>
      <c r="HHB272" s="726"/>
      <c r="HHC272" s="726"/>
      <c r="HHD272" s="726"/>
      <c r="HHE272" s="726"/>
      <c r="HHF272" s="726"/>
      <c r="HHG272" s="726"/>
      <c r="HHH272" s="726"/>
      <c r="HHI272" s="726"/>
      <c r="HHJ272" s="726"/>
      <c r="HHK272" s="726"/>
      <c r="HHL272" s="726"/>
      <c r="HHM272" s="726"/>
      <c r="HHN272" s="726"/>
      <c r="HHO272" s="726"/>
      <c r="HHP272" s="726"/>
      <c r="HHQ272" s="726"/>
      <c r="HHR272" s="726"/>
      <c r="HHS272" s="726"/>
      <c r="HHT272" s="726"/>
      <c r="HHU272" s="726"/>
      <c r="HHV272" s="726"/>
      <c r="HHW272" s="726"/>
      <c r="HHX272" s="726"/>
      <c r="HHY272" s="726"/>
      <c r="HHZ272" s="726"/>
      <c r="HIA272" s="726"/>
      <c r="HIB272" s="726"/>
      <c r="HIC272" s="726"/>
      <c r="HID272" s="726"/>
      <c r="HIE272" s="726"/>
      <c r="HIF272" s="726"/>
      <c r="HIG272" s="726"/>
      <c r="HIH272" s="726"/>
      <c r="HII272" s="726"/>
      <c r="HIJ272" s="726"/>
      <c r="HIK272" s="726"/>
      <c r="HIL272" s="726"/>
      <c r="HIM272" s="726"/>
      <c r="HIN272" s="726"/>
      <c r="HIO272" s="726"/>
      <c r="HIP272" s="726"/>
      <c r="HIQ272" s="726"/>
      <c r="HIR272" s="726"/>
      <c r="HIS272" s="726"/>
      <c r="HIT272" s="726"/>
      <c r="HIU272" s="726"/>
      <c r="HIV272" s="726"/>
      <c r="HIW272" s="726"/>
      <c r="HIX272" s="726"/>
      <c r="HIY272" s="726"/>
      <c r="HIZ272" s="726"/>
      <c r="HJA272" s="726"/>
      <c r="HJB272" s="726"/>
      <c r="HJC272" s="726"/>
      <c r="HJD272" s="726"/>
      <c r="HJE272" s="726"/>
      <c r="HJF272" s="726"/>
      <c r="HJG272" s="726"/>
      <c r="HJH272" s="726"/>
      <c r="HJI272" s="726"/>
      <c r="HJJ272" s="726"/>
      <c r="HJK272" s="726"/>
      <c r="HJL272" s="726"/>
      <c r="HJM272" s="726"/>
      <c r="HJN272" s="726"/>
      <c r="HJO272" s="726"/>
      <c r="HJP272" s="726"/>
      <c r="HJQ272" s="726"/>
      <c r="HJR272" s="726"/>
      <c r="HJS272" s="726"/>
      <c r="HJT272" s="726"/>
      <c r="HJU272" s="726"/>
      <c r="HJV272" s="726"/>
      <c r="HJW272" s="726"/>
      <c r="HJX272" s="726"/>
      <c r="HJY272" s="726"/>
      <c r="HJZ272" s="726"/>
      <c r="HKA272" s="726"/>
      <c r="HKB272" s="726"/>
      <c r="HKC272" s="726"/>
      <c r="HKD272" s="726"/>
      <c r="HKE272" s="726"/>
      <c r="HKF272" s="726"/>
      <c r="HKG272" s="726"/>
      <c r="HKH272" s="726"/>
      <c r="HKI272" s="726"/>
      <c r="HKJ272" s="726"/>
      <c r="HKK272" s="726"/>
      <c r="HKL272" s="726"/>
      <c r="HKM272" s="726"/>
      <c r="HKN272" s="726"/>
      <c r="HKO272" s="726"/>
      <c r="HKP272" s="726"/>
      <c r="HKQ272" s="726"/>
      <c r="HKR272" s="726"/>
      <c r="HKS272" s="726"/>
      <c r="HKT272" s="726"/>
      <c r="HKU272" s="726"/>
      <c r="HKV272" s="726"/>
      <c r="HKW272" s="726"/>
      <c r="HKX272" s="726"/>
      <c r="HKY272" s="726"/>
      <c r="HKZ272" s="726"/>
      <c r="HLA272" s="726"/>
      <c r="HLB272" s="726"/>
      <c r="HLC272" s="726"/>
      <c r="HLD272" s="726"/>
      <c r="HLE272" s="726"/>
      <c r="HLF272" s="726"/>
      <c r="HLG272" s="726"/>
      <c r="HLH272" s="726"/>
      <c r="HLI272" s="726"/>
      <c r="HLJ272" s="726"/>
      <c r="HLK272" s="726"/>
      <c r="HLL272" s="726"/>
      <c r="HLM272" s="726"/>
      <c r="HLN272" s="726"/>
      <c r="HLO272" s="726"/>
      <c r="HLP272" s="726"/>
      <c r="HLQ272" s="726"/>
      <c r="HLR272" s="726"/>
      <c r="HLS272" s="726"/>
      <c r="HLT272" s="726"/>
      <c r="HLU272" s="726"/>
      <c r="HLV272" s="726"/>
      <c r="HLW272" s="726"/>
      <c r="HLX272" s="726"/>
      <c r="HLY272" s="726"/>
      <c r="HLZ272" s="726"/>
      <c r="HMA272" s="726"/>
      <c r="HMB272" s="726"/>
      <c r="HMC272" s="726"/>
      <c r="HMD272" s="726"/>
      <c r="HME272" s="726"/>
      <c r="HMF272" s="726"/>
      <c r="HMG272" s="726"/>
      <c r="HMH272" s="726"/>
      <c r="HMI272" s="726"/>
      <c r="HMJ272" s="726"/>
      <c r="HMK272" s="726"/>
      <c r="HML272" s="726"/>
      <c r="HMM272" s="726"/>
      <c r="HMN272" s="726"/>
      <c r="HMO272" s="726"/>
      <c r="HMP272" s="726"/>
      <c r="HMQ272" s="726"/>
      <c r="HMR272" s="726"/>
      <c r="HMS272" s="726"/>
      <c r="HMT272" s="726"/>
      <c r="HMU272" s="726"/>
      <c r="HMV272" s="726"/>
      <c r="HMW272" s="726"/>
      <c r="HMX272" s="726"/>
      <c r="HMY272" s="726"/>
      <c r="HMZ272" s="726"/>
      <c r="HNA272" s="726"/>
      <c r="HNB272" s="726"/>
      <c r="HNC272" s="726"/>
      <c r="HND272" s="726"/>
      <c r="HNE272" s="726"/>
      <c r="HNF272" s="726"/>
      <c r="HNG272" s="726"/>
      <c r="HNH272" s="726"/>
      <c r="HNI272" s="726"/>
      <c r="HNJ272" s="726"/>
      <c r="HNK272" s="726"/>
      <c r="HNL272" s="726"/>
      <c r="HNM272" s="726"/>
      <c r="HNN272" s="726"/>
      <c r="HNO272" s="726"/>
      <c r="HNP272" s="726"/>
      <c r="HNQ272" s="726"/>
      <c r="HNR272" s="726"/>
      <c r="HNS272" s="726"/>
      <c r="HNT272" s="726"/>
      <c r="HNU272" s="726"/>
      <c r="HNV272" s="726"/>
      <c r="HNW272" s="726"/>
      <c r="HNX272" s="726"/>
      <c r="HNY272" s="726"/>
      <c r="HNZ272" s="726"/>
      <c r="HOA272" s="726"/>
      <c r="HOB272" s="726"/>
      <c r="HOC272" s="726"/>
      <c r="HOD272" s="726"/>
      <c r="HOE272" s="726"/>
      <c r="HOF272" s="726"/>
      <c r="HOG272" s="726"/>
      <c r="HOH272" s="726"/>
      <c r="HOI272" s="726"/>
      <c r="HOJ272" s="726"/>
      <c r="HOK272" s="726"/>
      <c r="HOL272" s="726"/>
      <c r="HOM272" s="726"/>
      <c r="HON272" s="726"/>
      <c r="HOO272" s="726"/>
      <c r="HOP272" s="726"/>
      <c r="HOQ272" s="726"/>
      <c r="HOR272" s="726"/>
      <c r="HOS272" s="726"/>
      <c r="HOT272" s="726"/>
      <c r="HOU272" s="726"/>
      <c r="HOV272" s="726"/>
      <c r="HOW272" s="726"/>
      <c r="HOX272" s="726"/>
      <c r="HOY272" s="726"/>
      <c r="HOZ272" s="726"/>
      <c r="HPA272" s="726"/>
      <c r="HPB272" s="726"/>
      <c r="HPC272" s="726"/>
      <c r="HPD272" s="726"/>
      <c r="HPE272" s="726"/>
      <c r="HPF272" s="726"/>
      <c r="HPG272" s="726"/>
      <c r="HPH272" s="726"/>
      <c r="HPI272" s="726"/>
      <c r="HPJ272" s="726"/>
      <c r="HPK272" s="726"/>
      <c r="HPL272" s="726"/>
      <c r="HPM272" s="726"/>
      <c r="HPN272" s="726"/>
      <c r="HPO272" s="726"/>
      <c r="HPP272" s="726"/>
      <c r="HPQ272" s="726"/>
      <c r="HPR272" s="726"/>
      <c r="HPS272" s="726"/>
      <c r="HPT272" s="726"/>
      <c r="HPU272" s="726"/>
      <c r="HPV272" s="726"/>
      <c r="HPW272" s="726"/>
      <c r="HPX272" s="726"/>
      <c r="HPY272" s="726"/>
      <c r="HPZ272" s="726"/>
      <c r="HQA272" s="726"/>
      <c r="HQB272" s="726"/>
      <c r="HQC272" s="726"/>
      <c r="HQD272" s="726"/>
      <c r="HQE272" s="726"/>
      <c r="HQF272" s="726"/>
      <c r="HQG272" s="726"/>
      <c r="HQH272" s="726"/>
      <c r="HQI272" s="726"/>
      <c r="HQJ272" s="726"/>
      <c r="HQK272" s="726"/>
      <c r="HQL272" s="726"/>
      <c r="HQM272" s="726"/>
      <c r="HQN272" s="726"/>
      <c r="HQO272" s="726"/>
      <c r="HQP272" s="726"/>
      <c r="HQQ272" s="726"/>
      <c r="HQR272" s="726"/>
      <c r="HQS272" s="726"/>
      <c r="HQT272" s="726"/>
      <c r="HQU272" s="726"/>
      <c r="HQV272" s="726"/>
      <c r="HQW272" s="726"/>
      <c r="HQX272" s="726"/>
      <c r="HQY272" s="726"/>
      <c r="HQZ272" s="726"/>
      <c r="HRA272" s="726"/>
      <c r="HRB272" s="726"/>
      <c r="HRC272" s="726"/>
      <c r="HRD272" s="726"/>
      <c r="HRE272" s="726"/>
      <c r="HRF272" s="726"/>
      <c r="HRG272" s="726"/>
      <c r="HRH272" s="726"/>
      <c r="HRI272" s="726"/>
      <c r="HRJ272" s="726"/>
      <c r="HRK272" s="726"/>
      <c r="HRL272" s="726"/>
      <c r="HRM272" s="726"/>
      <c r="HRN272" s="726"/>
      <c r="HRO272" s="726"/>
      <c r="HRP272" s="726"/>
      <c r="HRQ272" s="726"/>
      <c r="HRR272" s="726"/>
      <c r="HRS272" s="726"/>
      <c r="HRT272" s="726"/>
      <c r="HRU272" s="726"/>
      <c r="HRV272" s="726"/>
      <c r="HRW272" s="726"/>
      <c r="HRX272" s="726"/>
      <c r="HRY272" s="726"/>
      <c r="HRZ272" s="726"/>
      <c r="HSA272" s="726"/>
      <c r="HSB272" s="726"/>
      <c r="HSC272" s="726"/>
      <c r="HSD272" s="726"/>
      <c r="HSE272" s="726"/>
      <c r="HSF272" s="726"/>
      <c r="HSG272" s="726"/>
      <c r="HSH272" s="726"/>
      <c r="HSI272" s="726"/>
      <c r="HSJ272" s="726"/>
      <c r="HSK272" s="726"/>
      <c r="HSL272" s="726"/>
      <c r="HSM272" s="726"/>
      <c r="HSN272" s="726"/>
      <c r="HSO272" s="726"/>
      <c r="HSP272" s="726"/>
      <c r="HSQ272" s="726"/>
      <c r="HSR272" s="726"/>
      <c r="HSS272" s="726"/>
      <c r="HST272" s="726"/>
      <c r="HSU272" s="726"/>
      <c r="HSV272" s="726"/>
      <c r="HSW272" s="726"/>
      <c r="HSX272" s="726"/>
      <c r="HSY272" s="726"/>
      <c r="HSZ272" s="726"/>
      <c r="HTA272" s="726"/>
      <c r="HTB272" s="726"/>
      <c r="HTC272" s="726"/>
      <c r="HTD272" s="726"/>
      <c r="HTE272" s="726"/>
      <c r="HTF272" s="726"/>
      <c r="HTG272" s="726"/>
      <c r="HTH272" s="726"/>
      <c r="HTI272" s="726"/>
      <c r="HTJ272" s="726"/>
      <c r="HTK272" s="726"/>
      <c r="HTL272" s="726"/>
      <c r="HTM272" s="726"/>
      <c r="HTN272" s="726"/>
      <c r="HTO272" s="726"/>
      <c r="HTP272" s="726"/>
      <c r="HTQ272" s="726"/>
      <c r="HTR272" s="726"/>
      <c r="HTS272" s="726"/>
      <c r="HTT272" s="726"/>
      <c r="HTU272" s="726"/>
      <c r="HTV272" s="726"/>
      <c r="HTW272" s="726"/>
      <c r="HTX272" s="726"/>
      <c r="HTY272" s="726"/>
      <c r="HTZ272" s="726"/>
      <c r="HUA272" s="726"/>
      <c r="HUB272" s="726"/>
      <c r="HUC272" s="726"/>
      <c r="HUD272" s="726"/>
      <c r="HUE272" s="726"/>
      <c r="HUF272" s="726"/>
      <c r="HUG272" s="726"/>
      <c r="HUH272" s="726"/>
      <c r="HUI272" s="726"/>
      <c r="HUJ272" s="726"/>
      <c r="HUK272" s="726"/>
      <c r="HUL272" s="726"/>
      <c r="HUM272" s="726"/>
      <c r="HUN272" s="726"/>
      <c r="HUO272" s="726"/>
      <c r="HUP272" s="726"/>
      <c r="HUQ272" s="726"/>
      <c r="HUR272" s="726"/>
      <c r="HUS272" s="726"/>
      <c r="HUT272" s="726"/>
      <c r="HUU272" s="726"/>
      <c r="HUV272" s="726"/>
      <c r="HUW272" s="726"/>
      <c r="HUX272" s="726"/>
      <c r="HUY272" s="726"/>
      <c r="HUZ272" s="726"/>
      <c r="HVA272" s="726"/>
      <c r="HVB272" s="726"/>
      <c r="HVC272" s="726"/>
      <c r="HVD272" s="726"/>
      <c r="HVE272" s="726"/>
      <c r="HVF272" s="726"/>
      <c r="HVG272" s="726"/>
      <c r="HVH272" s="726"/>
      <c r="HVI272" s="726"/>
      <c r="HVJ272" s="726"/>
      <c r="HVK272" s="726"/>
      <c r="HVL272" s="726"/>
      <c r="HVM272" s="726"/>
      <c r="HVN272" s="726"/>
      <c r="HVO272" s="726"/>
      <c r="HVP272" s="726"/>
      <c r="HVQ272" s="726"/>
      <c r="HVR272" s="726"/>
      <c r="HVS272" s="726"/>
      <c r="HVT272" s="726"/>
      <c r="HVU272" s="726"/>
      <c r="HVV272" s="726"/>
      <c r="HVW272" s="726"/>
      <c r="HVX272" s="726"/>
      <c r="HVY272" s="726"/>
      <c r="HVZ272" s="726"/>
      <c r="HWA272" s="726"/>
      <c r="HWB272" s="726"/>
      <c r="HWC272" s="726"/>
      <c r="HWD272" s="726"/>
      <c r="HWE272" s="726"/>
      <c r="HWF272" s="726"/>
      <c r="HWG272" s="726"/>
      <c r="HWH272" s="726"/>
      <c r="HWI272" s="726"/>
      <c r="HWJ272" s="726"/>
      <c r="HWK272" s="726"/>
      <c r="HWL272" s="726"/>
      <c r="HWM272" s="726"/>
      <c r="HWN272" s="726"/>
      <c r="HWO272" s="726"/>
      <c r="HWP272" s="726"/>
      <c r="HWQ272" s="726"/>
      <c r="HWR272" s="726"/>
      <c r="HWS272" s="726"/>
      <c r="HWT272" s="726"/>
      <c r="HWU272" s="726"/>
      <c r="HWV272" s="726"/>
      <c r="HWW272" s="726"/>
      <c r="HWX272" s="726"/>
      <c r="HWY272" s="726"/>
      <c r="HWZ272" s="726"/>
      <c r="HXA272" s="726"/>
      <c r="HXB272" s="726"/>
      <c r="HXC272" s="726"/>
      <c r="HXD272" s="726"/>
      <c r="HXE272" s="726"/>
      <c r="HXF272" s="726"/>
      <c r="HXG272" s="726"/>
      <c r="HXH272" s="726"/>
      <c r="HXI272" s="726"/>
      <c r="HXJ272" s="726"/>
      <c r="HXK272" s="726"/>
      <c r="HXL272" s="726"/>
      <c r="HXM272" s="726"/>
      <c r="HXN272" s="726"/>
      <c r="HXO272" s="726"/>
      <c r="HXP272" s="726"/>
      <c r="HXQ272" s="726"/>
      <c r="HXR272" s="726"/>
      <c r="HXS272" s="726"/>
      <c r="HXT272" s="726"/>
      <c r="HXU272" s="726"/>
      <c r="HXV272" s="726"/>
      <c r="HXW272" s="726"/>
      <c r="HXX272" s="726"/>
      <c r="HXY272" s="726"/>
      <c r="HXZ272" s="726"/>
      <c r="HYA272" s="726"/>
      <c r="HYB272" s="726"/>
      <c r="HYC272" s="726"/>
      <c r="HYD272" s="726"/>
      <c r="HYE272" s="726"/>
      <c r="HYF272" s="726"/>
      <c r="HYG272" s="726"/>
      <c r="HYH272" s="726"/>
      <c r="HYI272" s="726"/>
      <c r="HYJ272" s="726"/>
      <c r="HYK272" s="726"/>
      <c r="HYL272" s="726"/>
      <c r="HYM272" s="726"/>
      <c r="HYN272" s="726"/>
      <c r="HYO272" s="726"/>
      <c r="HYP272" s="726"/>
      <c r="HYQ272" s="726"/>
      <c r="HYR272" s="726"/>
      <c r="HYS272" s="726"/>
      <c r="HYT272" s="726"/>
      <c r="HYU272" s="726"/>
      <c r="HYV272" s="726"/>
      <c r="HYW272" s="726"/>
      <c r="HYX272" s="726"/>
      <c r="HYY272" s="726"/>
      <c r="HYZ272" s="726"/>
      <c r="HZA272" s="726"/>
      <c r="HZB272" s="726"/>
      <c r="HZC272" s="726"/>
      <c r="HZD272" s="726"/>
      <c r="HZE272" s="726"/>
      <c r="HZF272" s="726"/>
      <c r="HZG272" s="726"/>
      <c r="HZH272" s="726"/>
      <c r="HZI272" s="726"/>
      <c r="HZJ272" s="726"/>
      <c r="HZK272" s="726"/>
      <c r="HZL272" s="726"/>
      <c r="HZM272" s="726"/>
      <c r="HZN272" s="726"/>
      <c r="HZO272" s="726"/>
      <c r="HZP272" s="726"/>
      <c r="HZQ272" s="726"/>
      <c r="HZR272" s="726"/>
      <c r="HZS272" s="726"/>
      <c r="HZT272" s="726"/>
      <c r="HZU272" s="726"/>
      <c r="HZV272" s="726"/>
      <c r="HZW272" s="726"/>
      <c r="HZX272" s="726"/>
      <c r="HZY272" s="726"/>
      <c r="HZZ272" s="726"/>
      <c r="IAA272" s="726"/>
      <c r="IAB272" s="726"/>
      <c r="IAC272" s="726"/>
      <c r="IAD272" s="726"/>
      <c r="IAE272" s="726"/>
      <c r="IAF272" s="726"/>
      <c r="IAG272" s="726"/>
      <c r="IAH272" s="726"/>
      <c r="IAI272" s="726"/>
      <c r="IAJ272" s="726"/>
      <c r="IAK272" s="726"/>
      <c r="IAL272" s="726"/>
      <c r="IAM272" s="726"/>
      <c r="IAN272" s="726"/>
      <c r="IAO272" s="726"/>
      <c r="IAP272" s="726"/>
      <c r="IAQ272" s="726"/>
      <c r="IAR272" s="726"/>
      <c r="IAS272" s="726"/>
      <c r="IAT272" s="726"/>
      <c r="IAU272" s="726"/>
      <c r="IAV272" s="726"/>
      <c r="IAW272" s="726"/>
      <c r="IAX272" s="726"/>
      <c r="IAY272" s="726"/>
      <c r="IAZ272" s="726"/>
      <c r="IBA272" s="726"/>
      <c r="IBB272" s="726"/>
      <c r="IBC272" s="726"/>
      <c r="IBD272" s="726"/>
      <c r="IBE272" s="726"/>
      <c r="IBF272" s="726"/>
      <c r="IBG272" s="726"/>
      <c r="IBH272" s="726"/>
      <c r="IBI272" s="726"/>
      <c r="IBJ272" s="726"/>
      <c r="IBK272" s="726"/>
      <c r="IBL272" s="726"/>
      <c r="IBM272" s="726"/>
      <c r="IBN272" s="726"/>
      <c r="IBO272" s="726"/>
      <c r="IBP272" s="726"/>
      <c r="IBQ272" s="726"/>
      <c r="IBR272" s="726"/>
      <c r="IBS272" s="726"/>
      <c r="IBT272" s="726"/>
      <c r="IBU272" s="726"/>
      <c r="IBV272" s="726"/>
      <c r="IBW272" s="726"/>
      <c r="IBX272" s="726"/>
      <c r="IBY272" s="726"/>
      <c r="IBZ272" s="726"/>
      <c r="ICA272" s="726"/>
      <c r="ICB272" s="726"/>
      <c r="ICC272" s="726"/>
      <c r="ICD272" s="726"/>
      <c r="ICE272" s="726"/>
      <c r="ICF272" s="726"/>
      <c r="ICG272" s="726"/>
      <c r="ICH272" s="726"/>
      <c r="ICI272" s="726"/>
      <c r="ICJ272" s="726"/>
      <c r="ICK272" s="726"/>
      <c r="ICL272" s="726"/>
      <c r="ICM272" s="726"/>
      <c r="ICN272" s="726"/>
      <c r="ICO272" s="726"/>
      <c r="ICP272" s="726"/>
      <c r="ICQ272" s="726"/>
      <c r="ICR272" s="726"/>
      <c r="ICS272" s="726"/>
      <c r="ICT272" s="726"/>
      <c r="ICU272" s="726"/>
      <c r="ICV272" s="726"/>
      <c r="ICW272" s="726"/>
      <c r="ICX272" s="726"/>
      <c r="ICY272" s="726"/>
      <c r="ICZ272" s="726"/>
      <c r="IDA272" s="726"/>
      <c r="IDB272" s="726"/>
      <c r="IDC272" s="726"/>
      <c r="IDD272" s="726"/>
      <c r="IDE272" s="726"/>
      <c r="IDF272" s="726"/>
      <c r="IDG272" s="726"/>
      <c r="IDH272" s="726"/>
      <c r="IDI272" s="726"/>
      <c r="IDJ272" s="726"/>
      <c r="IDK272" s="726"/>
      <c r="IDL272" s="726"/>
      <c r="IDM272" s="726"/>
      <c r="IDN272" s="726"/>
      <c r="IDO272" s="726"/>
      <c r="IDP272" s="726"/>
      <c r="IDQ272" s="726"/>
      <c r="IDR272" s="726"/>
      <c r="IDS272" s="726"/>
      <c r="IDT272" s="726"/>
      <c r="IDU272" s="726"/>
      <c r="IDV272" s="726"/>
      <c r="IDW272" s="726"/>
      <c r="IDX272" s="726"/>
      <c r="IDY272" s="726"/>
      <c r="IDZ272" s="726"/>
      <c r="IEA272" s="726"/>
      <c r="IEB272" s="726"/>
      <c r="IEC272" s="726"/>
      <c r="IED272" s="726"/>
      <c r="IEE272" s="726"/>
      <c r="IEF272" s="726"/>
      <c r="IEG272" s="726"/>
      <c r="IEH272" s="726"/>
      <c r="IEI272" s="726"/>
      <c r="IEJ272" s="726"/>
      <c r="IEK272" s="726"/>
      <c r="IEL272" s="726"/>
      <c r="IEM272" s="726"/>
      <c r="IEN272" s="726"/>
      <c r="IEO272" s="726"/>
      <c r="IEP272" s="726"/>
      <c r="IEQ272" s="726"/>
      <c r="IER272" s="726"/>
      <c r="IES272" s="726"/>
      <c r="IET272" s="726"/>
      <c r="IEU272" s="726"/>
      <c r="IEV272" s="726"/>
      <c r="IEW272" s="726"/>
      <c r="IEX272" s="726"/>
      <c r="IEY272" s="726"/>
      <c r="IEZ272" s="726"/>
      <c r="IFA272" s="726"/>
      <c r="IFB272" s="726"/>
      <c r="IFC272" s="726"/>
      <c r="IFD272" s="726"/>
      <c r="IFE272" s="726"/>
      <c r="IFF272" s="726"/>
      <c r="IFG272" s="726"/>
      <c r="IFH272" s="726"/>
      <c r="IFI272" s="726"/>
      <c r="IFJ272" s="726"/>
      <c r="IFK272" s="726"/>
      <c r="IFL272" s="726"/>
      <c r="IFM272" s="726"/>
      <c r="IFN272" s="726"/>
      <c r="IFO272" s="726"/>
      <c r="IFP272" s="726"/>
      <c r="IFQ272" s="726"/>
      <c r="IFR272" s="726"/>
      <c r="IFS272" s="726"/>
      <c r="IFT272" s="726"/>
      <c r="IFU272" s="726"/>
      <c r="IFV272" s="726"/>
      <c r="IFW272" s="726"/>
      <c r="IFX272" s="726"/>
      <c r="IFY272" s="726"/>
      <c r="IFZ272" s="726"/>
      <c r="IGA272" s="726"/>
      <c r="IGB272" s="726"/>
      <c r="IGC272" s="726"/>
      <c r="IGD272" s="726"/>
      <c r="IGE272" s="726"/>
      <c r="IGF272" s="726"/>
      <c r="IGG272" s="726"/>
      <c r="IGH272" s="726"/>
      <c r="IGI272" s="726"/>
      <c r="IGJ272" s="726"/>
      <c r="IGK272" s="726"/>
      <c r="IGL272" s="726"/>
      <c r="IGM272" s="726"/>
      <c r="IGN272" s="726"/>
      <c r="IGO272" s="726"/>
      <c r="IGP272" s="726"/>
      <c r="IGQ272" s="726"/>
      <c r="IGR272" s="726"/>
      <c r="IGS272" s="726"/>
      <c r="IGT272" s="726"/>
      <c r="IGU272" s="726"/>
      <c r="IGV272" s="726"/>
      <c r="IGW272" s="726"/>
      <c r="IGX272" s="726"/>
      <c r="IGY272" s="726"/>
      <c r="IGZ272" s="726"/>
      <c r="IHA272" s="726"/>
      <c r="IHB272" s="726"/>
      <c r="IHC272" s="726"/>
      <c r="IHD272" s="726"/>
      <c r="IHE272" s="726"/>
      <c r="IHF272" s="726"/>
      <c r="IHG272" s="726"/>
      <c r="IHH272" s="726"/>
      <c r="IHI272" s="726"/>
      <c r="IHJ272" s="726"/>
      <c r="IHK272" s="726"/>
      <c r="IHL272" s="726"/>
      <c r="IHM272" s="726"/>
      <c r="IHN272" s="726"/>
      <c r="IHO272" s="726"/>
      <c r="IHP272" s="726"/>
      <c r="IHQ272" s="726"/>
      <c r="IHR272" s="726"/>
      <c r="IHS272" s="726"/>
      <c r="IHT272" s="726"/>
      <c r="IHU272" s="726"/>
      <c r="IHV272" s="726"/>
      <c r="IHW272" s="726"/>
      <c r="IHX272" s="726"/>
      <c r="IHY272" s="726"/>
      <c r="IHZ272" s="726"/>
      <c r="IIA272" s="726"/>
      <c r="IIB272" s="726"/>
      <c r="IIC272" s="726"/>
      <c r="IID272" s="726"/>
      <c r="IIE272" s="726"/>
      <c r="IIF272" s="726"/>
      <c r="IIG272" s="726"/>
      <c r="IIH272" s="726"/>
      <c r="III272" s="726"/>
      <c r="IIJ272" s="726"/>
      <c r="IIK272" s="726"/>
      <c r="IIL272" s="726"/>
      <c r="IIM272" s="726"/>
      <c r="IIN272" s="726"/>
      <c r="IIO272" s="726"/>
      <c r="IIP272" s="726"/>
      <c r="IIQ272" s="726"/>
      <c r="IIR272" s="726"/>
      <c r="IIS272" s="726"/>
      <c r="IIT272" s="726"/>
      <c r="IIU272" s="726"/>
      <c r="IIV272" s="726"/>
      <c r="IIW272" s="726"/>
      <c r="IIX272" s="726"/>
      <c r="IIY272" s="726"/>
      <c r="IIZ272" s="726"/>
      <c r="IJA272" s="726"/>
      <c r="IJB272" s="726"/>
      <c r="IJC272" s="726"/>
      <c r="IJD272" s="726"/>
      <c r="IJE272" s="726"/>
      <c r="IJF272" s="726"/>
      <c r="IJG272" s="726"/>
      <c r="IJH272" s="726"/>
      <c r="IJI272" s="726"/>
      <c r="IJJ272" s="726"/>
      <c r="IJK272" s="726"/>
      <c r="IJL272" s="726"/>
      <c r="IJM272" s="726"/>
      <c r="IJN272" s="726"/>
      <c r="IJO272" s="726"/>
      <c r="IJP272" s="726"/>
      <c r="IJQ272" s="726"/>
      <c r="IJR272" s="726"/>
      <c r="IJS272" s="726"/>
      <c r="IJT272" s="726"/>
      <c r="IJU272" s="726"/>
      <c r="IJV272" s="726"/>
      <c r="IJW272" s="726"/>
      <c r="IJX272" s="726"/>
      <c r="IJY272" s="726"/>
      <c r="IJZ272" s="726"/>
      <c r="IKA272" s="726"/>
      <c r="IKB272" s="726"/>
      <c r="IKC272" s="726"/>
      <c r="IKD272" s="726"/>
      <c r="IKE272" s="726"/>
      <c r="IKF272" s="726"/>
      <c r="IKG272" s="726"/>
      <c r="IKH272" s="726"/>
      <c r="IKI272" s="726"/>
      <c r="IKJ272" s="726"/>
      <c r="IKK272" s="726"/>
      <c r="IKL272" s="726"/>
      <c r="IKM272" s="726"/>
      <c r="IKN272" s="726"/>
      <c r="IKO272" s="726"/>
      <c r="IKP272" s="726"/>
      <c r="IKQ272" s="726"/>
      <c r="IKR272" s="726"/>
      <c r="IKS272" s="726"/>
      <c r="IKT272" s="726"/>
      <c r="IKU272" s="726"/>
      <c r="IKV272" s="726"/>
      <c r="IKW272" s="726"/>
      <c r="IKX272" s="726"/>
      <c r="IKY272" s="726"/>
      <c r="IKZ272" s="726"/>
      <c r="ILA272" s="726"/>
      <c r="ILB272" s="726"/>
      <c r="ILC272" s="726"/>
      <c r="ILD272" s="726"/>
      <c r="ILE272" s="726"/>
      <c r="ILF272" s="726"/>
      <c r="ILG272" s="726"/>
      <c r="ILH272" s="726"/>
      <c r="ILI272" s="726"/>
      <c r="ILJ272" s="726"/>
      <c r="ILK272" s="726"/>
      <c r="ILL272" s="726"/>
      <c r="ILM272" s="726"/>
      <c r="ILN272" s="726"/>
      <c r="ILO272" s="726"/>
      <c r="ILP272" s="726"/>
      <c r="ILQ272" s="726"/>
      <c r="ILR272" s="726"/>
      <c r="ILS272" s="726"/>
      <c r="ILT272" s="726"/>
      <c r="ILU272" s="726"/>
      <c r="ILV272" s="726"/>
      <c r="ILW272" s="726"/>
      <c r="ILX272" s="726"/>
      <c r="ILY272" s="726"/>
      <c r="ILZ272" s="726"/>
      <c r="IMA272" s="726"/>
      <c r="IMB272" s="726"/>
      <c r="IMC272" s="726"/>
      <c r="IMD272" s="726"/>
      <c r="IME272" s="726"/>
      <c r="IMF272" s="726"/>
      <c r="IMG272" s="726"/>
      <c r="IMH272" s="726"/>
      <c r="IMI272" s="726"/>
      <c r="IMJ272" s="726"/>
      <c r="IMK272" s="726"/>
      <c r="IML272" s="726"/>
      <c r="IMM272" s="726"/>
      <c r="IMN272" s="726"/>
      <c r="IMO272" s="726"/>
      <c r="IMP272" s="726"/>
      <c r="IMQ272" s="726"/>
      <c r="IMR272" s="726"/>
      <c r="IMS272" s="726"/>
      <c r="IMT272" s="726"/>
      <c r="IMU272" s="726"/>
      <c r="IMV272" s="726"/>
      <c r="IMW272" s="726"/>
      <c r="IMX272" s="726"/>
      <c r="IMY272" s="726"/>
      <c r="IMZ272" s="726"/>
      <c r="INA272" s="726"/>
      <c r="INB272" s="726"/>
      <c r="INC272" s="726"/>
      <c r="IND272" s="726"/>
      <c r="INE272" s="726"/>
      <c r="INF272" s="726"/>
      <c r="ING272" s="726"/>
      <c r="INH272" s="726"/>
      <c r="INI272" s="726"/>
      <c r="INJ272" s="726"/>
      <c r="INK272" s="726"/>
      <c r="INL272" s="726"/>
      <c r="INM272" s="726"/>
      <c r="INN272" s="726"/>
      <c r="INO272" s="726"/>
      <c r="INP272" s="726"/>
      <c r="INQ272" s="726"/>
      <c r="INR272" s="726"/>
      <c r="INS272" s="726"/>
      <c r="INT272" s="726"/>
      <c r="INU272" s="726"/>
      <c r="INV272" s="726"/>
      <c r="INW272" s="726"/>
      <c r="INX272" s="726"/>
      <c r="INY272" s="726"/>
      <c r="INZ272" s="726"/>
      <c r="IOA272" s="726"/>
      <c r="IOB272" s="726"/>
      <c r="IOC272" s="726"/>
      <c r="IOD272" s="726"/>
      <c r="IOE272" s="726"/>
      <c r="IOF272" s="726"/>
      <c r="IOG272" s="726"/>
      <c r="IOH272" s="726"/>
      <c r="IOI272" s="726"/>
      <c r="IOJ272" s="726"/>
      <c r="IOK272" s="726"/>
      <c r="IOL272" s="726"/>
      <c r="IOM272" s="726"/>
      <c r="ION272" s="726"/>
      <c r="IOO272" s="726"/>
      <c r="IOP272" s="726"/>
      <c r="IOQ272" s="726"/>
      <c r="IOR272" s="726"/>
      <c r="IOS272" s="726"/>
      <c r="IOT272" s="726"/>
      <c r="IOU272" s="726"/>
      <c r="IOV272" s="726"/>
      <c r="IOW272" s="726"/>
      <c r="IOX272" s="726"/>
      <c r="IOY272" s="726"/>
      <c r="IOZ272" s="726"/>
      <c r="IPA272" s="726"/>
      <c r="IPB272" s="726"/>
      <c r="IPC272" s="726"/>
      <c r="IPD272" s="726"/>
      <c r="IPE272" s="726"/>
      <c r="IPF272" s="726"/>
      <c r="IPG272" s="726"/>
      <c r="IPH272" s="726"/>
      <c r="IPI272" s="726"/>
      <c r="IPJ272" s="726"/>
      <c r="IPK272" s="726"/>
      <c r="IPL272" s="726"/>
      <c r="IPM272" s="726"/>
      <c r="IPN272" s="726"/>
      <c r="IPO272" s="726"/>
      <c r="IPP272" s="726"/>
      <c r="IPQ272" s="726"/>
      <c r="IPR272" s="726"/>
      <c r="IPS272" s="726"/>
      <c r="IPT272" s="726"/>
      <c r="IPU272" s="726"/>
      <c r="IPV272" s="726"/>
      <c r="IPW272" s="726"/>
      <c r="IPX272" s="726"/>
      <c r="IPY272" s="726"/>
      <c r="IPZ272" s="726"/>
      <c r="IQA272" s="726"/>
      <c r="IQB272" s="726"/>
      <c r="IQC272" s="726"/>
      <c r="IQD272" s="726"/>
      <c r="IQE272" s="726"/>
      <c r="IQF272" s="726"/>
      <c r="IQG272" s="726"/>
      <c r="IQH272" s="726"/>
      <c r="IQI272" s="726"/>
      <c r="IQJ272" s="726"/>
      <c r="IQK272" s="726"/>
      <c r="IQL272" s="726"/>
      <c r="IQM272" s="726"/>
      <c r="IQN272" s="726"/>
      <c r="IQO272" s="726"/>
      <c r="IQP272" s="726"/>
      <c r="IQQ272" s="726"/>
      <c r="IQR272" s="726"/>
      <c r="IQS272" s="726"/>
      <c r="IQT272" s="726"/>
      <c r="IQU272" s="726"/>
      <c r="IQV272" s="726"/>
      <c r="IQW272" s="726"/>
      <c r="IQX272" s="726"/>
      <c r="IQY272" s="726"/>
      <c r="IQZ272" s="726"/>
      <c r="IRA272" s="726"/>
      <c r="IRB272" s="726"/>
      <c r="IRC272" s="726"/>
      <c r="IRD272" s="726"/>
      <c r="IRE272" s="726"/>
      <c r="IRF272" s="726"/>
      <c r="IRG272" s="726"/>
      <c r="IRH272" s="726"/>
      <c r="IRI272" s="726"/>
      <c r="IRJ272" s="726"/>
      <c r="IRK272" s="726"/>
      <c r="IRL272" s="726"/>
      <c r="IRM272" s="726"/>
      <c r="IRN272" s="726"/>
      <c r="IRO272" s="726"/>
      <c r="IRP272" s="726"/>
      <c r="IRQ272" s="726"/>
      <c r="IRR272" s="726"/>
      <c r="IRS272" s="726"/>
      <c r="IRT272" s="726"/>
      <c r="IRU272" s="726"/>
      <c r="IRV272" s="726"/>
      <c r="IRW272" s="726"/>
      <c r="IRX272" s="726"/>
      <c r="IRY272" s="726"/>
      <c r="IRZ272" s="726"/>
      <c r="ISA272" s="726"/>
      <c r="ISB272" s="726"/>
      <c r="ISC272" s="726"/>
      <c r="ISD272" s="726"/>
      <c r="ISE272" s="726"/>
      <c r="ISF272" s="726"/>
      <c r="ISG272" s="726"/>
      <c r="ISH272" s="726"/>
      <c r="ISI272" s="726"/>
      <c r="ISJ272" s="726"/>
      <c r="ISK272" s="726"/>
      <c r="ISL272" s="726"/>
      <c r="ISM272" s="726"/>
      <c r="ISN272" s="726"/>
      <c r="ISO272" s="726"/>
      <c r="ISP272" s="726"/>
      <c r="ISQ272" s="726"/>
      <c r="ISR272" s="726"/>
      <c r="ISS272" s="726"/>
      <c r="IST272" s="726"/>
      <c r="ISU272" s="726"/>
      <c r="ISV272" s="726"/>
      <c r="ISW272" s="726"/>
      <c r="ISX272" s="726"/>
      <c r="ISY272" s="726"/>
      <c r="ISZ272" s="726"/>
      <c r="ITA272" s="726"/>
      <c r="ITB272" s="726"/>
      <c r="ITC272" s="726"/>
      <c r="ITD272" s="726"/>
      <c r="ITE272" s="726"/>
      <c r="ITF272" s="726"/>
      <c r="ITG272" s="726"/>
      <c r="ITH272" s="726"/>
      <c r="ITI272" s="726"/>
      <c r="ITJ272" s="726"/>
      <c r="ITK272" s="726"/>
      <c r="ITL272" s="726"/>
      <c r="ITM272" s="726"/>
      <c r="ITN272" s="726"/>
      <c r="ITO272" s="726"/>
      <c r="ITP272" s="726"/>
      <c r="ITQ272" s="726"/>
      <c r="ITR272" s="726"/>
      <c r="ITS272" s="726"/>
      <c r="ITT272" s="726"/>
      <c r="ITU272" s="726"/>
      <c r="ITV272" s="726"/>
      <c r="ITW272" s="726"/>
      <c r="ITX272" s="726"/>
      <c r="ITY272" s="726"/>
      <c r="ITZ272" s="726"/>
      <c r="IUA272" s="726"/>
      <c r="IUB272" s="726"/>
      <c r="IUC272" s="726"/>
      <c r="IUD272" s="726"/>
      <c r="IUE272" s="726"/>
      <c r="IUF272" s="726"/>
      <c r="IUG272" s="726"/>
      <c r="IUH272" s="726"/>
      <c r="IUI272" s="726"/>
      <c r="IUJ272" s="726"/>
      <c r="IUK272" s="726"/>
      <c r="IUL272" s="726"/>
      <c r="IUM272" s="726"/>
      <c r="IUN272" s="726"/>
      <c r="IUO272" s="726"/>
      <c r="IUP272" s="726"/>
      <c r="IUQ272" s="726"/>
      <c r="IUR272" s="726"/>
      <c r="IUS272" s="726"/>
      <c r="IUT272" s="726"/>
      <c r="IUU272" s="726"/>
      <c r="IUV272" s="726"/>
      <c r="IUW272" s="726"/>
      <c r="IUX272" s="726"/>
      <c r="IUY272" s="726"/>
      <c r="IUZ272" s="726"/>
      <c r="IVA272" s="726"/>
      <c r="IVB272" s="726"/>
      <c r="IVC272" s="726"/>
      <c r="IVD272" s="726"/>
      <c r="IVE272" s="726"/>
      <c r="IVF272" s="726"/>
      <c r="IVG272" s="726"/>
      <c r="IVH272" s="726"/>
      <c r="IVI272" s="726"/>
      <c r="IVJ272" s="726"/>
      <c r="IVK272" s="726"/>
      <c r="IVL272" s="726"/>
      <c r="IVM272" s="726"/>
      <c r="IVN272" s="726"/>
      <c r="IVO272" s="726"/>
      <c r="IVP272" s="726"/>
      <c r="IVQ272" s="726"/>
      <c r="IVR272" s="726"/>
      <c r="IVS272" s="726"/>
      <c r="IVT272" s="726"/>
      <c r="IVU272" s="726"/>
      <c r="IVV272" s="726"/>
      <c r="IVW272" s="726"/>
      <c r="IVX272" s="726"/>
      <c r="IVY272" s="726"/>
      <c r="IVZ272" s="726"/>
      <c r="IWA272" s="726"/>
      <c r="IWB272" s="726"/>
      <c r="IWC272" s="726"/>
      <c r="IWD272" s="726"/>
      <c r="IWE272" s="726"/>
      <c r="IWF272" s="726"/>
      <c r="IWG272" s="726"/>
      <c r="IWH272" s="726"/>
      <c r="IWI272" s="726"/>
      <c r="IWJ272" s="726"/>
      <c r="IWK272" s="726"/>
      <c r="IWL272" s="726"/>
      <c r="IWM272" s="726"/>
      <c r="IWN272" s="726"/>
      <c r="IWO272" s="726"/>
      <c r="IWP272" s="726"/>
      <c r="IWQ272" s="726"/>
      <c r="IWR272" s="726"/>
      <c r="IWS272" s="726"/>
      <c r="IWT272" s="726"/>
      <c r="IWU272" s="726"/>
      <c r="IWV272" s="726"/>
      <c r="IWW272" s="726"/>
      <c r="IWX272" s="726"/>
      <c r="IWY272" s="726"/>
      <c r="IWZ272" s="726"/>
      <c r="IXA272" s="726"/>
      <c r="IXB272" s="726"/>
      <c r="IXC272" s="726"/>
      <c r="IXD272" s="726"/>
      <c r="IXE272" s="726"/>
      <c r="IXF272" s="726"/>
      <c r="IXG272" s="726"/>
      <c r="IXH272" s="726"/>
      <c r="IXI272" s="726"/>
      <c r="IXJ272" s="726"/>
      <c r="IXK272" s="726"/>
      <c r="IXL272" s="726"/>
      <c r="IXM272" s="726"/>
      <c r="IXN272" s="726"/>
      <c r="IXO272" s="726"/>
      <c r="IXP272" s="726"/>
      <c r="IXQ272" s="726"/>
      <c r="IXR272" s="726"/>
      <c r="IXS272" s="726"/>
      <c r="IXT272" s="726"/>
      <c r="IXU272" s="726"/>
      <c r="IXV272" s="726"/>
      <c r="IXW272" s="726"/>
      <c r="IXX272" s="726"/>
      <c r="IXY272" s="726"/>
      <c r="IXZ272" s="726"/>
      <c r="IYA272" s="726"/>
      <c r="IYB272" s="726"/>
      <c r="IYC272" s="726"/>
      <c r="IYD272" s="726"/>
      <c r="IYE272" s="726"/>
      <c r="IYF272" s="726"/>
      <c r="IYG272" s="726"/>
      <c r="IYH272" s="726"/>
      <c r="IYI272" s="726"/>
      <c r="IYJ272" s="726"/>
      <c r="IYK272" s="726"/>
      <c r="IYL272" s="726"/>
      <c r="IYM272" s="726"/>
      <c r="IYN272" s="726"/>
      <c r="IYO272" s="726"/>
      <c r="IYP272" s="726"/>
      <c r="IYQ272" s="726"/>
      <c r="IYR272" s="726"/>
      <c r="IYS272" s="726"/>
      <c r="IYT272" s="726"/>
      <c r="IYU272" s="726"/>
      <c r="IYV272" s="726"/>
      <c r="IYW272" s="726"/>
      <c r="IYX272" s="726"/>
      <c r="IYY272" s="726"/>
      <c r="IYZ272" s="726"/>
      <c r="IZA272" s="726"/>
      <c r="IZB272" s="726"/>
      <c r="IZC272" s="726"/>
      <c r="IZD272" s="726"/>
      <c r="IZE272" s="726"/>
      <c r="IZF272" s="726"/>
      <c r="IZG272" s="726"/>
      <c r="IZH272" s="726"/>
      <c r="IZI272" s="726"/>
      <c r="IZJ272" s="726"/>
      <c r="IZK272" s="726"/>
      <c r="IZL272" s="726"/>
      <c r="IZM272" s="726"/>
      <c r="IZN272" s="726"/>
      <c r="IZO272" s="726"/>
      <c r="IZP272" s="726"/>
      <c r="IZQ272" s="726"/>
      <c r="IZR272" s="726"/>
      <c r="IZS272" s="726"/>
      <c r="IZT272" s="726"/>
      <c r="IZU272" s="726"/>
      <c r="IZV272" s="726"/>
      <c r="IZW272" s="726"/>
      <c r="IZX272" s="726"/>
      <c r="IZY272" s="726"/>
      <c r="IZZ272" s="726"/>
      <c r="JAA272" s="726"/>
      <c r="JAB272" s="726"/>
      <c r="JAC272" s="726"/>
      <c r="JAD272" s="726"/>
      <c r="JAE272" s="726"/>
      <c r="JAF272" s="726"/>
      <c r="JAG272" s="726"/>
      <c r="JAH272" s="726"/>
      <c r="JAI272" s="726"/>
      <c r="JAJ272" s="726"/>
      <c r="JAK272" s="726"/>
      <c r="JAL272" s="726"/>
      <c r="JAM272" s="726"/>
      <c r="JAN272" s="726"/>
      <c r="JAO272" s="726"/>
      <c r="JAP272" s="726"/>
      <c r="JAQ272" s="726"/>
      <c r="JAR272" s="726"/>
      <c r="JAS272" s="726"/>
      <c r="JAT272" s="726"/>
      <c r="JAU272" s="726"/>
      <c r="JAV272" s="726"/>
      <c r="JAW272" s="726"/>
      <c r="JAX272" s="726"/>
      <c r="JAY272" s="726"/>
      <c r="JAZ272" s="726"/>
      <c r="JBA272" s="726"/>
      <c r="JBB272" s="726"/>
      <c r="JBC272" s="726"/>
      <c r="JBD272" s="726"/>
      <c r="JBE272" s="726"/>
      <c r="JBF272" s="726"/>
      <c r="JBG272" s="726"/>
      <c r="JBH272" s="726"/>
      <c r="JBI272" s="726"/>
      <c r="JBJ272" s="726"/>
      <c r="JBK272" s="726"/>
      <c r="JBL272" s="726"/>
      <c r="JBM272" s="726"/>
      <c r="JBN272" s="726"/>
      <c r="JBO272" s="726"/>
      <c r="JBP272" s="726"/>
      <c r="JBQ272" s="726"/>
      <c r="JBR272" s="726"/>
      <c r="JBS272" s="726"/>
      <c r="JBT272" s="726"/>
      <c r="JBU272" s="726"/>
      <c r="JBV272" s="726"/>
      <c r="JBW272" s="726"/>
      <c r="JBX272" s="726"/>
      <c r="JBY272" s="726"/>
      <c r="JBZ272" s="726"/>
      <c r="JCA272" s="726"/>
      <c r="JCB272" s="726"/>
      <c r="JCC272" s="726"/>
      <c r="JCD272" s="726"/>
      <c r="JCE272" s="726"/>
      <c r="JCF272" s="726"/>
      <c r="JCG272" s="726"/>
      <c r="JCH272" s="726"/>
      <c r="JCI272" s="726"/>
      <c r="JCJ272" s="726"/>
      <c r="JCK272" s="726"/>
      <c r="JCL272" s="726"/>
      <c r="JCM272" s="726"/>
      <c r="JCN272" s="726"/>
      <c r="JCO272" s="726"/>
      <c r="JCP272" s="726"/>
      <c r="JCQ272" s="726"/>
      <c r="JCR272" s="726"/>
      <c r="JCS272" s="726"/>
      <c r="JCT272" s="726"/>
      <c r="JCU272" s="726"/>
      <c r="JCV272" s="726"/>
      <c r="JCW272" s="726"/>
      <c r="JCX272" s="726"/>
      <c r="JCY272" s="726"/>
      <c r="JCZ272" s="726"/>
      <c r="JDA272" s="726"/>
      <c r="JDB272" s="726"/>
      <c r="JDC272" s="726"/>
      <c r="JDD272" s="726"/>
      <c r="JDE272" s="726"/>
      <c r="JDF272" s="726"/>
      <c r="JDG272" s="726"/>
      <c r="JDH272" s="726"/>
      <c r="JDI272" s="726"/>
      <c r="JDJ272" s="726"/>
      <c r="JDK272" s="726"/>
      <c r="JDL272" s="726"/>
      <c r="JDM272" s="726"/>
      <c r="JDN272" s="726"/>
      <c r="JDO272" s="726"/>
      <c r="JDP272" s="726"/>
      <c r="JDQ272" s="726"/>
      <c r="JDR272" s="726"/>
      <c r="JDS272" s="726"/>
      <c r="JDT272" s="726"/>
      <c r="JDU272" s="726"/>
      <c r="JDV272" s="726"/>
      <c r="JDW272" s="726"/>
      <c r="JDX272" s="726"/>
      <c r="JDY272" s="726"/>
      <c r="JDZ272" s="726"/>
      <c r="JEA272" s="726"/>
      <c r="JEB272" s="726"/>
      <c r="JEC272" s="726"/>
      <c r="JED272" s="726"/>
      <c r="JEE272" s="726"/>
      <c r="JEF272" s="726"/>
      <c r="JEG272" s="726"/>
      <c r="JEH272" s="726"/>
      <c r="JEI272" s="726"/>
      <c r="JEJ272" s="726"/>
      <c r="JEK272" s="726"/>
      <c r="JEL272" s="726"/>
      <c r="JEM272" s="726"/>
      <c r="JEN272" s="726"/>
      <c r="JEO272" s="726"/>
      <c r="JEP272" s="726"/>
      <c r="JEQ272" s="726"/>
      <c r="JER272" s="726"/>
      <c r="JES272" s="726"/>
      <c r="JET272" s="726"/>
      <c r="JEU272" s="726"/>
      <c r="JEV272" s="726"/>
      <c r="JEW272" s="726"/>
      <c r="JEX272" s="726"/>
      <c r="JEY272" s="726"/>
      <c r="JEZ272" s="726"/>
      <c r="JFA272" s="726"/>
      <c r="JFB272" s="726"/>
      <c r="JFC272" s="726"/>
      <c r="JFD272" s="726"/>
      <c r="JFE272" s="726"/>
      <c r="JFF272" s="726"/>
      <c r="JFG272" s="726"/>
      <c r="JFH272" s="726"/>
      <c r="JFI272" s="726"/>
      <c r="JFJ272" s="726"/>
      <c r="JFK272" s="726"/>
      <c r="JFL272" s="726"/>
      <c r="JFM272" s="726"/>
      <c r="JFN272" s="726"/>
      <c r="JFO272" s="726"/>
      <c r="JFP272" s="726"/>
      <c r="JFQ272" s="726"/>
      <c r="JFR272" s="726"/>
      <c r="JFS272" s="726"/>
      <c r="JFT272" s="726"/>
      <c r="JFU272" s="726"/>
      <c r="JFV272" s="726"/>
      <c r="JFW272" s="726"/>
      <c r="JFX272" s="726"/>
      <c r="JFY272" s="726"/>
      <c r="JFZ272" s="726"/>
      <c r="JGA272" s="726"/>
      <c r="JGB272" s="726"/>
      <c r="JGC272" s="726"/>
      <c r="JGD272" s="726"/>
      <c r="JGE272" s="726"/>
      <c r="JGF272" s="726"/>
      <c r="JGG272" s="726"/>
      <c r="JGH272" s="726"/>
      <c r="JGI272" s="726"/>
      <c r="JGJ272" s="726"/>
      <c r="JGK272" s="726"/>
      <c r="JGL272" s="726"/>
      <c r="JGM272" s="726"/>
      <c r="JGN272" s="726"/>
      <c r="JGO272" s="726"/>
      <c r="JGP272" s="726"/>
      <c r="JGQ272" s="726"/>
      <c r="JGR272" s="726"/>
      <c r="JGS272" s="726"/>
      <c r="JGT272" s="726"/>
      <c r="JGU272" s="726"/>
      <c r="JGV272" s="726"/>
      <c r="JGW272" s="726"/>
      <c r="JGX272" s="726"/>
      <c r="JGY272" s="726"/>
      <c r="JGZ272" s="726"/>
      <c r="JHA272" s="726"/>
      <c r="JHB272" s="726"/>
      <c r="JHC272" s="726"/>
      <c r="JHD272" s="726"/>
      <c r="JHE272" s="726"/>
      <c r="JHF272" s="726"/>
      <c r="JHG272" s="726"/>
      <c r="JHH272" s="726"/>
      <c r="JHI272" s="726"/>
      <c r="JHJ272" s="726"/>
      <c r="JHK272" s="726"/>
      <c r="JHL272" s="726"/>
      <c r="JHM272" s="726"/>
      <c r="JHN272" s="726"/>
      <c r="JHO272" s="726"/>
      <c r="JHP272" s="726"/>
      <c r="JHQ272" s="726"/>
      <c r="JHR272" s="726"/>
      <c r="JHS272" s="726"/>
      <c r="JHT272" s="726"/>
      <c r="JHU272" s="726"/>
      <c r="JHV272" s="726"/>
      <c r="JHW272" s="726"/>
      <c r="JHX272" s="726"/>
      <c r="JHY272" s="726"/>
      <c r="JHZ272" s="726"/>
      <c r="JIA272" s="726"/>
      <c r="JIB272" s="726"/>
      <c r="JIC272" s="726"/>
      <c r="JID272" s="726"/>
      <c r="JIE272" s="726"/>
      <c r="JIF272" s="726"/>
      <c r="JIG272" s="726"/>
      <c r="JIH272" s="726"/>
      <c r="JII272" s="726"/>
      <c r="JIJ272" s="726"/>
      <c r="JIK272" s="726"/>
      <c r="JIL272" s="726"/>
      <c r="JIM272" s="726"/>
      <c r="JIN272" s="726"/>
      <c r="JIO272" s="726"/>
      <c r="JIP272" s="726"/>
      <c r="JIQ272" s="726"/>
      <c r="JIR272" s="726"/>
      <c r="JIS272" s="726"/>
      <c r="JIT272" s="726"/>
      <c r="JIU272" s="726"/>
      <c r="JIV272" s="726"/>
      <c r="JIW272" s="726"/>
      <c r="JIX272" s="726"/>
      <c r="JIY272" s="726"/>
      <c r="JIZ272" s="726"/>
      <c r="JJA272" s="726"/>
      <c r="JJB272" s="726"/>
      <c r="JJC272" s="726"/>
      <c r="JJD272" s="726"/>
      <c r="JJE272" s="726"/>
      <c r="JJF272" s="726"/>
      <c r="JJG272" s="726"/>
      <c r="JJH272" s="726"/>
      <c r="JJI272" s="726"/>
      <c r="JJJ272" s="726"/>
      <c r="JJK272" s="726"/>
      <c r="JJL272" s="726"/>
      <c r="JJM272" s="726"/>
      <c r="JJN272" s="726"/>
      <c r="JJO272" s="726"/>
      <c r="JJP272" s="726"/>
      <c r="JJQ272" s="726"/>
      <c r="JJR272" s="726"/>
      <c r="JJS272" s="726"/>
      <c r="JJT272" s="726"/>
      <c r="JJU272" s="726"/>
      <c r="JJV272" s="726"/>
      <c r="JJW272" s="726"/>
      <c r="JJX272" s="726"/>
      <c r="JJY272" s="726"/>
      <c r="JJZ272" s="726"/>
      <c r="JKA272" s="726"/>
      <c r="JKB272" s="726"/>
      <c r="JKC272" s="726"/>
      <c r="JKD272" s="726"/>
      <c r="JKE272" s="726"/>
      <c r="JKF272" s="726"/>
      <c r="JKG272" s="726"/>
      <c r="JKH272" s="726"/>
      <c r="JKI272" s="726"/>
      <c r="JKJ272" s="726"/>
      <c r="JKK272" s="726"/>
      <c r="JKL272" s="726"/>
      <c r="JKM272" s="726"/>
      <c r="JKN272" s="726"/>
      <c r="JKO272" s="726"/>
      <c r="JKP272" s="726"/>
      <c r="JKQ272" s="726"/>
      <c r="JKR272" s="726"/>
      <c r="JKS272" s="726"/>
      <c r="JKT272" s="726"/>
      <c r="JKU272" s="726"/>
      <c r="JKV272" s="726"/>
      <c r="JKW272" s="726"/>
      <c r="JKX272" s="726"/>
      <c r="JKY272" s="726"/>
      <c r="JKZ272" s="726"/>
      <c r="JLA272" s="726"/>
      <c r="JLB272" s="726"/>
      <c r="JLC272" s="726"/>
      <c r="JLD272" s="726"/>
      <c r="JLE272" s="726"/>
      <c r="JLF272" s="726"/>
      <c r="JLG272" s="726"/>
      <c r="JLH272" s="726"/>
      <c r="JLI272" s="726"/>
      <c r="JLJ272" s="726"/>
      <c r="JLK272" s="726"/>
      <c r="JLL272" s="726"/>
      <c r="JLM272" s="726"/>
      <c r="JLN272" s="726"/>
      <c r="JLO272" s="726"/>
      <c r="JLP272" s="726"/>
      <c r="JLQ272" s="726"/>
      <c r="JLR272" s="726"/>
      <c r="JLS272" s="726"/>
      <c r="JLT272" s="726"/>
      <c r="JLU272" s="726"/>
      <c r="JLV272" s="726"/>
      <c r="JLW272" s="726"/>
      <c r="JLX272" s="726"/>
      <c r="JLY272" s="726"/>
      <c r="JLZ272" s="726"/>
      <c r="JMA272" s="726"/>
      <c r="JMB272" s="726"/>
      <c r="JMC272" s="726"/>
      <c r="JMD272" s="726"/>
      <c r="JME272" s="726"/>
      <c r="JMF272" s="726"/>
      <c r="JMG272" s="726"/>
      <c r="JMH272" s="726"/>
      <c r="JMI272" s="726"/>
      <c r="JMJ272" s="726"/>
      <c r="JMK272" s="726"/>
      <c r="JML272" s="726"/>
      <c r="JMM272" s="726"/>
      <c r="JMN272" s="726"/>
      <c r="JMO272" s="726"/>
      <c r="JMP272" s="726"/>
      <c r="JMQ272" s="726"/>
      <c r="JMR272" s="726"/>
      <c r="JMS272" s="726"/>
      <c r="JMT272" s="726"/>
      <c r="JMU272" s="726"/>
      <c r="JMV272" s="726"/>
      <c r="JMW272" s="726"/>
      <c r="JMX272" s="726"/>
      <c r="JMY272" s="726"/>
      <c r="JMZ272" s="726"/>
      <c r="JNA272" s="726"/>
      <c r="JNB272" s="726"/>
      <c r="JNC272" s="726"/>
      <c r="JND272" s="726"/>
      <c r="JNE272" s="726"/>
      <c r="JNF272" s="726"/>
      <c r="JNG272" s="726"/>
      <c r="JNH272" s="726"/>
      <c r="JNI272" s="726"/>
      <c r="JNJ272" s="726"/>
      <c r="JNK272" s="726"/>
      <c r="JNL272" s="726"/>
      <c r="JNM272" s="726"/>
      <c r="JNN272" s="726"/>
      <c r="JNO272" s="726"/>
      <c r="JNP272" s="726"/>
      <c r="JNQ272" s="726"/>
      <c r="JNR272" s="726"/>
      <c r="JNS272" s="726"/>
      <c r="JNT272" s="726"/>
      <c r="JNU272" s="726"/>
      <c r="JNV272" s="726"/>
      <c r="JNW272" s="726"/>
      <c r="JNX272" s="726"/>
      <c r="JNY272" s="726"/>
      <c r="JNZ272" s="726"/>
      <c r="JOA272" s="726"/>
      <c r="JOB272" s="726"/>
      <c r="JOC272" s="726"/>
      <c r="JOD272" s="726"/>
      <c r="JOE272" s="726"/>
      <c r="JOF272" s="726"/>
      <c r="JOG272" s="726"/>
      <c r="JOH272" s="726"/>
      <c r="JOI272" s="726"/>
      <c r="JOJ272" s="726"/>
      <c r="JOK272" s="726"/>
      <c r="JOL272" s="726"/>
      <c r="JOM272" s="726"/>
      <c r="JON272" s="726"/>
      <c r="JOO272" s="726"/>
      <c r="JOP272" s="726"/>
      <c r="JOQ272" s="726"/>
      <c r="JOR272" s="726"/>
      <c r="JOS272" s="726"/>
      <c r="JOT272" s="726"/>
      <c r="JOU272" s="726"/>
      <c r="JOV272" s="726"/>
      <c r="JOW272" s="726"/>
      <c r="JOX272" s="726"/>
      <c r="JOY272" s="726"/>
      <c r="JOZ272" s="726"/>
      <c r="JPA272" s="726"/>
      <c r="JPB272" s="726"/>
      <c r="JPC272" s="726"/>
      <c r="JPD272" s="726"/>
      <c r="JPE272" s="726"/>
      <c r="JPF272" s="726"/>
      <c r="JPG272" s="726"/>
      <c r="JPH272" s="726"/>
      <c r="JPI272" s="726"/>
      <c r="JPJ272" s="726"/>
      <c r="JPK272" s="726"/>
      <c r="JPL272" s="726"/>
      <c r="JPM272" s="726"/>
      <c r="JPN272" s="726"/>
      <c r="JPO272" s="726"/>
      <c r="JPP272" s="726"/>
      <c r="JPQ272" s="726"/>
      <c r="JPR272" s="726"/>
      <c r="JPS272" s="726"/>
      <c r="JPT272" s="726"/>
      <c r="JPU272" s="726"/>
      <c r="JPV272" s="726"/>
      <c r="JPW272" s="726"/>
      <c r="JPX272" s="726"/>
      <c r="JPY272" s="726"/>
      <c r="JPZ272" s="726"/>
      <c r="JQA272" s="726"/>
      <c r="JQB272" s="726"/>
      <c r="JQC272" s="726"/>
      <c r="JQD272" s="726"/>
      <c r="JQE272" s="726"/>
      <c r="JQF272" s="726"/>
      <c r="JQG272" s="726"/>
      <c r="JQH272" s="726"/>
      <c r="JQI272" s="726"/>
      <c r="JQJ272" s="726"/>
      <c r="JQK272" s="726"/>
      <c r="JQL272" s="726"/>
      <c r="JQM272" s="726"/>
      <c r="JQN272" s="726"/>
      <c r="JQO272" s="726"/>
      <c r="JQP272" s="726"/>
      <c r="JQQ272" s="726"/>
      <c r="JQR272" s="726"/>
      <c r="JQS272" s="726"/>
      <c r="JQT272" s="726"/>
      <c r="JQU272" s="726"/>
      <c r="JQV272" s="726"/>
      <c r="JQW272" s="726"/>
      <c r="JQX272" s="726"/>
      <c r="JQY272" s="726"/>
      <c r="JQZ272" s="726"/>
      <c r="JRA272" s="726"/>
      <c r="JRB272" s="726"/>
      <c r="JRC272" s="726"/>
      <c r="JRD272" s="726"/>
      <c r="JRE272" s="726"/>
      <c r="JRF272" s="726"/>
      <c r="JRG272" s="726"/>
      <c r="JRH272" s="726"/>
      <c r="JRI272" s="726"/>
      <c r="JRJ272" s="726"/>
      <c r="JRK272" s="726"/>
      <c r="JRL272" s="726"/>
      <c r="JRM272" s="726"/>
      <c r="JRN272" s="726"/>
      <c r="JRO272" s="726"/>
      <c r="JRP272" s="726"/>
      <c r="JRQ272" s="726"/>
      <c r="JRR272" s="726"/>
      <c r="JRS272" s="726"/>
      <c r="JRT272" s="726"/>
      <c r="JRU272" s="726"/>
      <c r="JRV272" s="726"/>
      <c r="JRW272" s="726"/>
      <c r="JRX272" s="726"/>
      <c r="JRY272" s="726"/>
      <c r="JRZ272" s="726"/>
      <c r="JSA272" s="726"/>
      <c r="JSB272" s="726"/>
      <c r="JSC272" s="726"/>
      <c r="JSD272" s="726"/>
      <c r="JSE272" s="726"/>
      <c r="JSF272" s="726"/>
      <c r="JSG272" s="726"/>
      <c r="JSH272" s="726"/>
      <c r="JSI272" s="726"/>
      <c r="JSJ272" s="726"/>
      <c r="JSK272" s="726"/>
      <c r="JSL272" s="726"/>
      <c r="JSM272" s="726"/>
      <c r="JSN272" s="726"/>
      <c r="JSO272" s="726"/>
      <c r="JSP272" s="726"/>
      <c r="JSQ272" s="726"/>
      <c r="JSR272" s="726"/>
      <c r="JSS272" s="726"/>
      <c r="JST272" s="726"/>
      <c r="JSU272" s="726"/>
      <c r="JSV272" s="726"/>
      <c r="JSW272" s="726"/>
      <c r="JSX272" s="726"/>
      <c r="JSY272" s="726"/>
      <c r="JSZ272" s="726"/>
      <c r="JTA272" s="726"/>
      <c r="JTB272" s="726"/>
      <c r="JTC272" s="726"/>
      <c r="JTD272" s="726"/>
      <c r="JTE272" s="726"/>
      <c r="JTF272" s="726"/>
      <c r="JTG272" s="726"/>
      <c r="JTH272" s="726"/>
      <c r="JTI272" s="726"/>
      <c r="JTJ272" s="726"/>
      <c r="JTK272" s="726"/>
      <c r="JTL272" s="726"/>
      <c r="JTM272" s="726"/>
      <c r="JTN272" s="726"/>
      <c r="JTO272" s="726"/>
      <c r="JTP272" s="726"/>
      <c r="JTQ272" s="726"/>
      <c r="JTR272" s="726"/>
      <c r="JTS272" s="726"/>
      <c r="JTT272" s="726"/>
      <c r="JTU272" s="726"/>
      <c r="JTV272" s="726"/>
      <c r="JTW272" s="726"/>
      <c r="JTX272" s="726"/>
      <c r="JTY272" s="726"/>
      <c r="JTZ272" s="726"/>
      <c r="JUA272" s="726"/>
      <c r="JUB272" s="726"/>
      <c r="JUC272" s="726"/>
      <c r="JUD272" s="726"/>
      <c r="JUE272" s="726"/>
      <c r="JUF272" s="726"/>
      <c r="JUG272" s="726"/>
      <c r="JUH272" s="726"/>
      <c r="JUI272" s="726"/>
      <c r="JUJ272" s="726"/>
      <c r="JUK272" s="726"/>
      <c r="JUL272" s="726"/>
      <c r="JUM272" s="726"/>
      <c r="JUN272" s="726"/>
      <c r="JUO272" s="726"/>
      <c r="JUP272" s="726"/>
      <c r="JUQ272" s="726"/>
      <c r="JUR272" s="726"/>
      <c r="JUS272" s="726"/>
      <c r="JUT272" s="726"/>
      <c r="JUU272" s="726"/>
      <c r="JUV272" s="726"/>
      <c r="JUW272" s="726"/>
      <c r="JUX272" s="726"/>
      <c r="JUY272" s="726"/>
      <c r="JUZ272" s="726"/>
      <c r="JVA272" s="726"/>
      <c r="JVB272" s="726"/>
      <c r="JVC272" s="726"/>
      <c r="JVD272" s="726"/>
      <c r="JVE272" s="726"/>
      <c r="JVF272" s="726"/>
      <c r="JVG272" s="726"/>
      <c r="JVH272" s="726"/>
      <c r="JVI272" s="726"/>
      <c r="JVJ272" s="726"/>
      <c r="JVK272" s="726"/>
      <c r="JVL272" s="726"/>
      <c r="JVM272" s="726"/>
      <c r="JVN272" s="726"/>
      <c r="JVO272" s="726"/>
      <c r="JVP272" s="726"/>
      <c r="JVQ272" s="726"/>
      <c r="JVR272" s="726"/>
      <c r="JVS272" s="726"/>
      <c r="JVT272" s="726"/>
      <c r="JVU272" s="726"/>
      <c r="JVV272" s="726"/>
      <c r="JVW272" s="726"/>
      <c r="JVX272" s="726"/>
      <c r="JVY272" s="726"/>
      <c r="JVZ272" s="726"/>
      <c r="JWA272" s="726"/>
      <c r="JWB272" s="726"/>
      <c r="JWC272" s="726"/>
      <c r="JWD272" s="726"/>
      <c r="JWE272" s="726"/>
      <c r="JWF272" s="726"/>
      <c r="JWG272" s="726"/>
      <c r="JWH272" s="726"/>
      <c r="JWI272" s="726"/>
      <c r="JWJ272" s="726"/>
      <c r="JWK272" s="726"/>
      <c r="JWL272" s="726"/>
      <c r="JWM272" s="726"/>
      <c r="JWN272" s="726"/>
      <c r="JWO272" s="726"/>
      <c r="JWP272" s="726"/>
      <c r="JWQ272" s="726"/>
      <c r="JWR272" s="726"/>
      <c r="JWS272" s="726"/>
      <c r="JWT272" s="726"/>
      <c r="JWU272" s="726"/>
      <c r="JWV272" s="726"/>
      <c r="JWW272" s="726"/>
      <c r="JWX272" s="726"/>
      <c r="JWY272" s="726"/>
      <c r="JWZ272" s="726"/>
      <c r="JXA272" s="726"/>
      <c r="JXB272" s="726"/>
      <c r="JXC272" s="726"/>
      <c r="JXD272" s="726"/>
      <c r="JXE272" s="726"/>
      <c r="JXF272" s="726"/>
      <c r="JXG272" s="726"/>
      <c r="JXH272" s="726"/>
      <c r="JXI272" s="726"/>
      <c r="JXJ272" s="726"/>
      <c r="JXK272" s="726"/>
      <c r="JXL272" s="726"/>
      <c r="JXM272" s="726"/>
      <c r="JXN272" s="726"/>
      <c r="JXO272" s="726"/>
      <c r="JXP272" s="726"/>
      <c r="JXQ272" s="726"/>
      <c r="JXR272" s="726"/>
      <c r="JXS272" s="726"/>
      <c r="JXT272" s="726"/>
      <c r="JXU272" s="726"/>
      <c r="JXV272" s="726"/>
      <c r="JXW272" s="726"/>
      <c r="JXX272" s="726"/>
      <c r="JXY272" s="726"/>
      <c r="JXZ272" s="726"/>
      <c r="JYA272" s="726"/>
      <c r="JYB272" s="726"/>
      <c r="JYC272" s="726"/>
      <c r="JYD272" s="726"/>
      <c r="JYE272" s="726"/>
      <c r="JYF272" s="726"/>
      <c r="JYG272" s="726"/>
      <c r="JYH272" s="726"/>
      <c r="JYI272" s="726"/>
      <c r="JYJ272" s="726"/>
      <c r="JYK272" s="726"/>
      <c r="JYL272" s="726"/>
      <c r="JYM272" s="726"/>
      <c r="JYN272" s="726"/>
      <c r="JYO272" s="726"/>
      <c r="JYP272" s="726"/>
      <c r="JYQ272" s="726"/>
      <c r="JYR272" s="726"/>
      <c r="JYS272" s="726"/>
      <c r="JYT272" s="726"/>
      <c r="JYU272" s="726"/>
      <c r="JYV272" s="726"/>
      <c r="JYW272" s="726"/>
      <c r="JYX272" s="726"/>
      <c r="JYY272" s="726"/>
      <c r="JYZ272" s="726"/>
      <c r="JZA272" s="726"/>
      <c r="JZB272" s="726"/>
      <c r="JZC272" s="726"/>
      <c r="JZD272" s="726"/>
      <c r="JZE272" s="726"/>
      <c r="JZF272" s="726"/>
      <c r="JZG272" s="726"/>
      <c r="JZH272" s="726"/>
      <c r="JZI272" s="726"/>
      <c r="JZJ272" s="726"/>
      <c r="JZK272" s="726"/>
      <c r="JZL272" s="726"/>
      <c r="JZM272" s="726"/>
      <c r="JZN272" s="726"/>
      <c r="JZO272" s="726"/>
      <c r="JZP272" s="726"/>
      <c r="JZQ272" s="726"/>
      <c r="JZR272" s="726"/>
      <c r="JZS272" s="726"/>
      <c r="JZT272" s="726"/>
      <c r="JZU272" s="726"/>
      <c r="JZV272" s="726"/>
      <c r="JZW272" s="726"/>
      <c r="JZX272" s="726"/>
      <c r="JZY272" s="726"/>
      <c r="JZZ272" s="726"/>
      <c r="KAA272" s="726"/>
      <c r="KAB272" s="726"/>
      <c r="KAC272" s="726"/>
      <c r="KAD272" s="726"/>
      <c r="KAE272" s="726"/>
      <c r="KAF272" s="726"/>
      <c r="KAG272" s="726"/>
      <c r="KAH272" s="726"/>
      <c r="KAI272" s="726"/>
      <c r="KAJ272" s="726"/>
      <c r="KAK272" s="726"/>
      <c r="KAL272" s="726"/>
      <c r="KAM272" s="726"/>
      <c r="KAN272" s="726"/>
      <c r="KAO272" s="726"/>
      <c r="KAP272" s="726"/>
      <c r="KAQ272" s="726"/>
      <c r="KAR272" s="726"/>
      <c r="KAS272" s="726"/>
      <c r="KAT272" s="726"/>
      <c r="KAU272" s="726"/>
      <c r="KAV272" s="726"/>
      <c r="KAW272" s="726"/>
      <c r="KAX272" s="726"/>
      <c r="KAY272" s="726"/>
      <c r="KAZ272" s="726"/>
      <c r="KBA272" s="726"/>
      <c r="KBB272" s="726"/>
      <c r="KBC272" s="726"/>
      <c r="KBD272" s="726"/>
      <c r="KBE272" s="726"/>
      <c r="KBF272" s="726"/>
      <c r="KBG272" s="726"/>
      <c r="KBH272" s="726"/>
      <c r="KBI272" s="726"/>
      <c r="KBJ272" s="726"/>
      <c r="KBK272" s="726"/>
      <c r="KBL272" s="726"/>
      <c r="KBM272" s="726"/>
      <c r="KBN272" s="726"/>
      <c r="KBO272" s="726"/>
      <c r="KBP272" s="726"/>
      <c r="KBQ272" s="726"/>
      <c r="KBR272" s="726"/>
      <c r="KBS272" s="726"/>
      <c r="KBT272" s="726"/>
      <c r="KBU272" s="726"/>
      <c r="KBV272" s="726"/>
      <c r="KBW272" s="726"/>
      <c r="KBX272" s="726"/>
      <c r="KBY272" s="726"/>
      <c r="KBZ272" s="726"/>
      <c r="KCA272" s="726"/>
      <c r="KCB272" s="726"/>
      <c r="KCC272" s="726"/>
      <c r="KCD272" s="726"/>
      <c r="KCE272" s="726"/>
      <c r="KCF272" s="726"/>
      <c r="KCG272" s="726"/>
      <c r="KCH272" s="726"/>
      <c r="KCI272" s="726"/>
      <c r="KCJ272" s="726"/>
      <c r="KCK272" s="726"/>
      <c r="KCL272" s="726"/>
      <c r="KCM272" s="726"/>
      <c r="KCN272" s="726"/>
      <c r="KCO272" s="726"/>
      <c r="KCP272" s="726"/>
      <c r="KCQ272" s="726"/>
      <c r="KCR272" s="726"/>
      <c r="KCS272" s="726"/>
      <c r="KCT272" s="726"/>
      <c r="KCU272" s="726"/>
      <c r="KCV272" s="726"/>
      <c r="KCW272" s="726"/>
      <c r="KCX272" s="726"/>
      <c r="KCY272" s="726"/>
      <c r="KCZ272" s="726"/>
      <c r="KDA272" s="726"/>
      <c r="KDB272" s="726"/>
      <c r="KDC272" s="726"/>
      <c r="KDD272" s="726"/>
      <c r="KDE272" s="726"/>
      <c r="KDF272" s="726"/>
      <c r="KDG272" s="726"/>
      <c r="KDH272" s="726"/>
      <c r="KDI272" s="726"/>
      <c r="KDJ272" s="726"/>
      <c r="KDK272" s="726"/>
      <c r="KDL272" s="726"/>
      <c r="KDM272" s="726"/>
      <c r="KDN272" s="726"/>
      <c r="KDO272" s="726"/>
      <c r="KDP272" s="726"/>
      <c r="KDQ272" s="726"/>
      <c r="KDR272" s="726"/>
      <c r="KDS272" s="726"/>
      <c r="KDT272" s="726"/>
      <c r="KDU272" s="726"/>
      <c r="KDV272" s="726"/>
      <c r="KDW272" s="726"/>
      <c r="KDX272" s="726"/>
      <c r="KDY272" s="726"/>
      <c r="KDZ272" s="726"/>
      <c r="KEA272" s="726"/>
      <c r="KEB272" s="726"/>
      <c r="KEC272" s="726"/>
      <c r="KED272" s="726"/>
      <c r="KEE272" s="726"/>
      <c r="KEF272" s="726"/>
      <c r="KEG272" s="726"/>
      <c r="KEH272" s="726"/>
      <c r="KEI272" s="726"/>
      <c r="KEJ272" s="726"/>
      <c r="KEK272" s="726"/>
      <c r="KEL272" s="726"/>
      <c r="KEM272" s="726"/>
      <c r="KEN272" s="726"/>
      <c r="KEO272" s="726"/>
      <c r="KEP272" s="726"/>
      <c r="KEQ272" s="726"/>
      <c r="KER272" s="726"/>
      <c r="KES272" s="726"/>
      <c r="KET272" s="726"/>
      <c r="KEU272" s="726"/>
      <c r="KEV272" s="726"/>
      <c r="KEW272" s="726"/>
      <c r="KEX272" s="726"/>
      <c r="KEY272" s="726"/>
      <c r="KEZ272" s="726"/>
      <c r="KFA272" s="726"/>
      <c r="KFB272" s="726"/>
      <c r="KFC272" s="726"/>
      <c r="KFD272" s="726"/>
      <c r="KFE272" s="726"/>
      <c r="KFF272" s="726"/>
      <c r="KFG272" s="726"/>
      <c r="KFH272" s="726"/>
      <c r="KFI272" s="726"/>
      <c r="KFJ272" s="726"/>
      <c r="KFK272" s="726"/>
      <c r="KFL272" s="726"/>
      <c r="KFM272" s="726"/>
      <c r="KFN272" s="726"/>
      <c r="KFO272" s="726"/>
      <c r="KFP272" s="726"/>
      <c r="KFQ272" s="726"/>
      <c r="KFR272" s="726"/>
      <c r="KFS272" s="726"/>
      <c r="KFT272" s="726"/>
      <c r="KFU272" s="726"/>
      <c r="KFV272" s="726"/>
      <c r="KFW272" s="726"/>
      <c r="KFX272" s="726"/>
      <c r="KFY272" s="726"/>
      <c r="KFZ272" s="726"/>
      <c r="KGA272" s="726"/>
      <c r="KGB272" s="726"/>
      <c r="KGC272" s="726"/>
      <c r="KGD272" s="726"/>
      <c r="KGE272" s="726"/>
      <c r="KGF272" s="726"/>
      <c r="KGG272" s="726"/>
      <c r="KGH272" s="726"/>
      <c r="KGI272" s="726"/>
      <c r="KGJ272" s="726"/>
      <c r="KGK272" s="726"/>
      <c r="KGL272" s="726"/>
      <c r="KGM272" s="726"/>
      <c r="KGN272" s="726"/>
      <c r="KGO272" s="726"/>
      <c r="KGP272" s="726"/>
      <c r="KGQ272" s="726"/>
      <c r="KGR272" s="726"/>
      <c r="KGS272" s="726"/>
      <c r="KGT272" s="726"/>
      <c r="KGU272" s="726"/>
      <c r="KGV272" s="726"/>
      <c r="KGW272" s="726"/>
      <c r="KGX272" s="726"/>
      <c r="KGY272" s="726"/>
      <c r="KGZ272" s="726"/>
      <c r="KHA272" s="726"/>
      <c r="KHB272" s="726"/>
      <c r="KHC272" s="726"/>
      <c r="KHD272" s="726"/>
      <c r="KHE272" s="726"/>
      <c r="KHF272" s="726"/>
      <c r="KHG272" s="726"/>
      <c r="KHH272" s="726"/>
      <c r="KHI272" s="726"/>
      <c r="KHJ272" s="726"/>
      <c r="KHK272" s="726"/>
      <c r="KHL272" s="726"/>
      <c r="KHM272" s="726"/>
      <c r="KHN272" s="726"/>
      <c r="KHO272" s="726"/>
      <c r="KHP272" s="726"/>
      <c r="KHQ272" s="726"/>
      <c r="KHR272" s="726"/>
      <c r="KHS272" s="726"/>
      <c r="KHT272" s="726"/>
      <c r="KHU272" s="726"/>
      <c r="KHV272" s="726"/>
      <c r="KHW272" s="726"/>
      <c r="KHX272" s="726"/>
      <c r="KHY272" s="726"/>
      <c r="KHZ272" s="726"/>
      <c r="KIA272" s="726"/>
      <c r="KIB272" s="726"/>
      <c r="KIC272" s="726"/>
      <c r="KID272" s="726"/>
      <c r="KIE272" s="726"/>
      <c r="KIF272" s="726"/>
      <c r="KIG272" s="726"/>
      <c r="KIH272" s="726"/>
      <c r="KII272" s="726"/>
      <c r="KIJ272" s="726"/>
      <c r="KIK272" s="726"/>
      <c r="KIL272" s="726"/>
      <c r="KIM272" s="726"/>
      <c r="KIN272" s="726"/>
      <c r="KIO272" s="726"/>
      <c r="KIP272" s="726"/>
      <c r="KIQ272" s="726"/>
      <c r="KIR272" s="726"/>
      <c r="KIS272" s="726"/>
      <c r="KIT272" s="726"/>
      <c r="KIU272" s="726"/>
      <c r="KIV272" s="726"/>
      <c r="KIW272" s="726"/>
      <c r="KIX272" s="726"/>
      <c r="KIY272" s="726"/>
      <c r="KIZ272" s="726"/>
      <c r="KJA272" s="726"/>
      <c r="KJB272" s="726"/>
      <c r="KJC272" s="726"/>
      <c r="KJD272" s="726"/>
      <c r="KJE272" s="726"/>
      <c r="KJF272" s="726"/>
      <c r="KJG272" s="726"/>
      <c r="KJH272" s="726"/>
      <c r="KJI272" s="726"/>
      <c r="KJJ272" s="726"/>
      <c r="KJK272" s="726"/>
      <c r="KJL272" s="726"/>
      <c r="KJM272" s="726"/>
      <c r="KJN272" s="726"/>
      <c r="KJO272" s="726"/>
      <c r="KJP272" s="726"/>
      <c r="KJQ272" s="726"/>
      <c r="KJR272" s="726"/>
      <c r="KJS272" s="726"/>
      <c r="KJT272" s="726"/>
      <c r="KJU272" s="726"/>
      <c r="KJV272" s="726"/>
      <c r="KJW272" s="726"/>
      <c r="KJX272" s="726"/>
      <c r="KJY272" s="726"/>
      <c r="KJZ272" s="726"/>
      <c r="KKA272" s="726"/>
      <c r="KKB272" s="726"/>
      <c r="KKC272" s="726"/>
      <c r="KKD272" s="726"/>
      <c r="KKE272" s="726"/>
      <c r="KKF272" s="726"/>
      <c r="KKG272" s="726"/>
      <c r="KKH272" s="726"/>
      <c r="KKI272" s="726"/>
      <c r="KKJ272" s="726"/>
      <c r="KKK272" s="726"/>
      <c r="KKL272" s="726"/>
      <c r="KKM272" s="726"/>
      <c r="KKN272" s="726"/>
      <c r="KKO272" s="726"/>
      <c r="KKP272" s="726"/>
      <c r="KKQ272" s="726"/>
      <c r="KKR272" s="726"/>
      <c r="KKS272" s="726"/>
      <c r="KKT272" s="726"/>
      <c r="KKU272" s="726"/>
      <c r="KKV272" s="726"/>
      <c r="KKW272" s="726"/>
      <c r="KKX272" s="726"/>
      <c r="KKY272" s="726"/>
      <c r="KKZ272" s="726"/>
      <c r="KLA272" s="726"/>
      <c r="KLB272" s="726"/>
      <c r="KLC272" s="726"/>
      <c r="KLD272" s="726"/>
      <c r="KLE272" s="726"/>
      <c r="KLF272" s="726"/>
      <c r="KLG272" s="726"/>
      <c r="KLH272" s="726"/>
      <c r="KLI272" s="726"/>
      <c r="KLJ272" s="726"/>
      <c r="KLK272" s="726"/>
      <c r="KLL272" s="726"/>
      <c r="KLM272" s="726"/>
      <c r="KLN272" s="726"/>
      <c r="KLO272" s="726"/>
      <c r="KLP272" s="726"/>
      <c r="KLQ272" s="726"/>
      <c r="KLR272" s="726"/>
      <c r="KLS272" s="726"/>
      <c r="KLT272" s="726"/>
      <c r="KLU272" s="726"/>
      <c r="KLV272" s="726"/>
      <c r="KLW272" s="726"/>
      <c r="KLX272" s="726"/>
      <c r="KLY272" s="726"/>
      <c r="KLZ272" s="726"/>
      <c r="KMA272" s="726"/>
      <c r="KMB272" s="726"/>
      <c r="KMC272" s="726"/>
      <c r="KMD272" s="726"/>
      <c r="KME272" s="726"/>
      <c r="KMF272" s="726"/>
      <c r="KMG272" s="726"/>
      <c r="KMH272" s="726"/>
      <c r="KMI272" s="726"/>
      <c r="KMJ272" s="726"/>
      <c r="KMK272" s="726"/>
      <c r="KML272" s="726"/>
      <c r="KMM272" s="726"/>
      <c r="KMN272" s="726"/>
      <c r="KMO272" s="726"/>
      <c r="KMP272" s="726"/>
      <c r="KMQ272" s="726"/>
      <c r="KMR272" s="726"/>
      <c r="KMS272" s="726"/>
      <c r="KMT272" s="726"/>
      <c r="KMU272" s="726"/>
      <c r="KMV272" s="726"/>
      <c r="KMW272" s="726"/>
      <c r="KMX272" s="726"/>
      <c r="KMY272" s="726"/>
      <c r="KMZ272" s="726"/>
      <c r="KNA272" s="726"/>
      <c r="KNB272" s="726"/>
      <c r="KNC272" s="726"/>
      <c r="KND272" s="726"/>
      <c r="KNE272" s="726"/>
      <c r="KNF272" s="726"/>
      <c r="KNG272" s="726"/>
      <c r="KNH272" s="726"/>
      <c r="KNI272" s="726"/>
      <c r="KNJ272" s="726"/>
      <c r="KNK272" s="726"/>
      <c r="KNL272" s="726"/>
      <c r="KNM272" s="726"/>
      <c r="KNN272" s="726"/>
      <c r="KNO272" s="726"/>
      <c r="KNP272" s="726"/>
      <c r="KNQ272" s="726"/>
      <c r="KNR272" s="726"/>
      <c r="KNS272" s="726"/>
      <c r="KNT272" s="726"/>
      <c r="KNU272" s="726"/>
      <c r="KNV272" s="726"/>
      <c r="KNW272" s="726"/>
      <c r="KNX272" s="726"/>
      <c r="KNY272" s="726"/>
      <c r="KNZ272" s="726"/>
      <c r="KOA272" s="726"/>
      <c r="KOB272" s="726"/>
      <c r="KOC272" s="726"/>
      <c r="KOD272" s="726"/>
      <c r="KOE272" s="726"/>
      <c r="KOF272" s="726"/>
      <c r="KOG272" s="726"/>
      <c r="KOH272" s="726"/>
      <c r="KOI272" s="726"/>
      <c r="KOJ272" s="726"/>
      <c r="KOK272" s="726"/>
      <c r="KOL272" s="726"/>
      <c r="KOM272" s="726"/>
      <c r="KON272" s="726"/>
      <c r="KOO272" s="726"/>
      <c r="KOP272" s="726"/>
      <c r="KOQ272" s="726"/>
      <c r="KOR272" s="726"/>
      <c r="KOS272" s="726"/>
      <c r="KOT272" s="726"/>
      <c r="KOU272" s="726"/>
      <c r="KOV272" s="726"/>
      <c r="KOW272" s="726"/>
      <c r="KOX272" s="726"/>
      <c r="KOY272" s="726"/>
      <c r="KOZ272" s="726"/>
      <c r="KPA272" s="726"/>
      <c r="KPB272" s="726"/>
      <c r="KPC272" s="726"/>
      <c r="KPD272" s="726"/>
      <c r="KPE272" s="726"/>
      <c r="KPF272" s="726"/>
      <c r="KPG272" s="726"/>
      <c r="KPH272" s="726"/>
      <c r="KPI272" s="726"/>
      <c r="KPJ272" s="726"/>
      <c r="KPK272" s="726"/>
      <c r="KPL272" s="726"/>
      <c r="KPM272" s="726"/>
      <c r="KPN272" s="726"/>
      <c r="KPO272" s="726"/>
      <c r="KPP272" s="726"/>
      <c r="KPQ272" s="726"/>
      <c r="KPR272" s="726"/>
      <c r="KPS272" s="726"/>
      <c r="KPT272" s="726"/>
      <c r="KPU272" s="726"/>
      <c r="KPV272" s="726"/>
      <c r="KPW272" s="726"/>
      <c r="KPX272" s="726"/>
      <c r="KPY272" s="726"/>
      <c r="KPZ272" s="726"/>
      <c r="KQA272" s="726"/>
      <c r="KQB272" s="726"/>
      <c r="KQC272" s="726"/>
      <c r="KQD272" s="726"/>
      <c r="KQE272" s="726"/>
      <c r="KQF272" s="726"/>
      <c r="KQG272" s="726"/>
      <c r="KQH272" s="726"/>
      <c r="KQI272" s="726"/>
      <c r="KQJ272" s="726"/>
      <c r="KQK272" s="726"/>
      <c r="KQL272" s="726"/>
      <c r="KQM272" s="726"/>
      <c r="KQN272" s="726"/>
      <c r="KQO272" s="726"/>
      <c r="KQP272" s="726"/>
      <c r="KQQ272" s="726"/>
      <c r="KQR272" s="726"/>
      <c r="KQS272" s="726"/>
      <c r="KQT272" s="726"/>
      <c r="KQU272" s="726"/>
      <c r="KQV272" s="726"/>
      <c r="KQW272" s="726"/>
      <c r="KQX272" s="726"/>
      <c r="KQY272" s="726"/>
      <c r="KQZ272" s="726"/>
      <c r="KRA272" s="726"/>
      <c r="KRB272" s="726"/>
      <c r="KRC272" s="726"/>
      <c r="KRD272" s="726"/>
      <c r="KRE272" s="726"/>
      <c r="KRF272" s="726"/>
      <c r="KRG272" s="726"/>
      <c r="KRH272" s="726"/>
      <c r="KRI272" s="726"/>
      <c r="KRJ272" s="726"/>
      <c r="KRK272" s="726"/>
      <c r="KRL272" s="726"/>
      <c r="KRM272" s="726"/>
      <c r="KRN272" s="726"/>
      <c r="KRO272" s="726"/>
      <c r="KRP272" s="726"/>
      <c r="KRQ272" s="726"/>
      <c r="KRR272" s="726"/>
      <c r="KRS272" s="726"/>
      <c r="KRT272" s="726"/>
      <c r="KRU272" s="726"/>
      <c r="KRV272" s="726"/>
      <c r="KRW272" s="726"/>
      <c r="KRX272" s="726"/>
      <c r="KRY272" s="726"/>
      <c r="KRZ272" s="726"/>
      <c r="KSA272" s="726"/>
      <c r="KSB272" s="726"/>
      <c r="KSC272" s="726"/>
      <c r="KSD272" s="726"/>
      <c r="KSE272" s="726"/>
      <c r="KSF272" s="726"/>
      <c r="KSG272" s="726"/>
      <c r="KSH272" s="726"/>
      <c r="KSI272" s="726"/>
      <c r="KSJ272" s="726"/>
      <c r="KSK272" s="726"/>
      <c r="KSL272" s="726"/>
      <c r="KSM272" s="726"/>
      <c r="KSN272" s="726"/>
      <c r="KSO272" s="726"/>
      <c r="KSP272" s="726"/>
      <c r="KSQ272" s="726"/>
      <c r="KSR272" s="726"/>
      <c r="KSS272" s="726"/>
      <c r="KST272" s="726"/>
      <c r="KSU272" s="726"/>
      <c r="KSV272" s="726"/>
      <c r="KSW272" s="726"/>
      <c r="KSX272" s="726"/>
      <c r="KSY272" s="726"/>
      <c r="KSZ272" s="726"/>
      <c r="KTA272" s="726"/>
      <c r="KTB272" s="726"/>
      <c r="KTC272" s="726"/>
      <c r="KTD272" s="726"/>
      <c r="KTE272" s="726"/>
      <c r="KTF272" s="726"/>
      <c r="KTG272" s="726"/>
      <c r="KTH272" s="726"/>
      <c r="KTI272" s="726"/>
      <c r="KTJ272" s="726"/>
      <c r="KTK272" s="726"/>
      <c r="KTL272" s="726"/>
      <c r="KTM272" s="726"/>
      <c r="KTN272" s="726"/>
      <c r="KTO272" s="726"/>
      <c r="KTP272" s="726"/>
      <c r="KTQ272" s="726"/>
      <c r="KTR272" s="726"/>
      <c r="KTS272" s="726"/>
      <c r="KTT272" s="726"/>
      <c r="KTU272" s="726"/>
      <c r="KTV272" s="726"/>
      <c r="KTW272" s="726"/>
      <c r="KTX272" s="726"/>
      <c r="KTY272" s="726"/>
      <c r="KTZ272" s="726"/>
      <c r="KUA272" s="726"/>
      <c r="KUB272" s="726"/>
      <c r="KUC272" s="726"/>
      <c r="KUD272" s="726"/>
      <c r="KUE272" s="726"/>
      <c r="KUF272" s="726"/>
      <c r="KUG272" s="726"/>
      <c r="KUH272" s="726"/>
      <c r="KUI272" s="726"/>
      <c r="KUJ272" s="726"/>
      <c r="KUK272" s="726"/>
      <c r="KUL272" s="726"/>
      <c r="KUM272" s="726"/>
      <c r="KUN272" s="726"/>
      <c r="KUO272" s="726"/>
      <c r="KUP272" s="726"/>
      <c r="KUQ272" s="726"/>
      <c r="KUR272" s="726"/>
      <c r="KUS272" s="726"/>
      <c r="KUT272" s="726"/>
      <c r="KUU272" s="726"/>
      <c r="KUV272" s="726"/>
      <c r="KUW272" s="726"/>
      <c r="KUX272" s="726"/>
      <c r="KUY272" s="726"/>
      <c r="KUZ272" s="726"/>
      <c r="KVA272" s="726"/>
      <c r="KVB272" s="726"/>
      <c r="KVC272" s="726"/>
      <c r="KVD272" s="726"/>
      <c r="KVE272" s="726"/>
      <c r="KVF272" s="726"/>
      <c r="KVG272" s="726"/>
      <c r="KVH272" s="726"/>
      <c r="KVI272" s="726"/>
      <c r="KVJ272" s="726"/>
      <c r="KVK272" s="726"/>
      <c r="KVL272" s="726"/>
      <c r="KVM272" s="726"/>
      <c r="KVN272" s="726"/>
      <c r="KVO272" s="726"/>
      <c r="KVP272" s="726"/>
      <c r="KVQ272" s="726"/>
      <c r="KVR272" s="726"/>
      <c r="KVS272" s="726"/>
      <c r="KVT272" s="726"/>
      <c r="KVU272" s="726"/>
      <c r="KVV272" s="726"/>
      <c r="KVW272" s="726"/>
      <c r="KVX272" s="726"/>
      <c r="KVY272" s="726"/>
      <c r="KVZ272" s="726"/>
      <c r="KWA272" s="726"/>
      <c r="KWB272" s="726"/>
      <c r="KWC272" s="726"/>
      <c r="KWD272" s="726"/>
      <c r="KWE272" s="726"/>
      <c r="KWF272" s="726"/>
      <c r="KWG272" s="726"/>
      <c r="KWH272" s="726"/>
      <c r="KWI272" s="726"/>
      <c r="KWJ272" s="726"/>
      <c r="KWK272" s="726"/>
      <c r="KWL272" s="726"/>
      <c r="KWM272" s="726"/>
      <c r="KWN272" s="726"/>
      <c r="KWO272" s="726"/>
      <c r="KWP272" s="726"/>
      <c r="KWQ272" s="726"/>
      <c r="KWR272" s="726"/>
      <c r="KWS272" s="726"/>
      <c r="KWT272" s="726"/>
      <c r="KWU272" s="726"/>
      <c r="KWV272" s="726"/>
      <c r="KWW272" s="726"/>
      <c r="KWX272" s="726"/>
      <c r="KWY272" s="726"/>
      <c r="KWZ272" s="726"/>
      <c r="KXA272" s="726"/>
      <c r="KXB272" s="726"/>
      <c r="KXC272" s="726"/>
      <c r="KXD272" s="726"/>
      <c r="KXE272" s="726"/>
      <c r="KXF272" s="726"/>
      <c r="KXG272" s="726"/>
      <c r="KXH272" s="726"/>
      <c r="KXI272" s="726"/>
      <c r="KXJ272" s="726"/>
      <c r="KXK272" s="726"/>
      <c r="KXL272" s="726"/>
      <c r="KXM272" s="726"/>
      <c r="KXN272" s="726"/>
      <c r="KXO272" s="726"/>
      <c r="KXP272" s="726"/>
      <c r="KXQ272" s="726"/>
      <c r="KXR272" s="726"/>
      <c r="KXS272" s="726"/>
      <c r="KXT272" s="726"/>
      <c r="KXU272" s="726"/>
      <c r="KXV272" s="726"/>
      <c r="KXW272" s="726"/>
      <c r="KXX272" s="726"/>
      <c r="KXY272" s="726"/>
      <c r="KXZ272" s="726"/>
      <c r="KYA272" s="726"/>
      <c r="KYB272" s="726"/>
      <c r="KYC272" s="726"/>
      <c r="KYD272" s="726"/>
      <c r="KYE272" s="726"/>
      <c r="KYF272" s="726"/>
      <c r="KYG272" s="726"/>
      <c r="KYH272" s="726"/>
      <c r="KYI272" s="726"/>
      <c r="KYJ272" s="726"/>
      <c r="KYK272" s="726"/>
      <c r="KYL272" s="726"/>
      <c r="KYM272" s="726"/>
      <c r="KYN272" s="726"/>
      <c r="KYO272" s="726"/>
      <c r="KYP272" s="726"/>
      <c r="KYQ272" s="726"/>
      <c r="KYR272" s="726"/>
      <c r="KYS272" s="726"/>
      <c r="KYT272" s="726"/>
      <c r="KYU272" s="726"/>
      <c r="KYV272" s="726"/>
      <c r="KYW272" s="726"/>
      <c r="KYX272" s="726"/>
      <c r="KYY272" s="726"/>
      <c r="KYZ272" s="726"/>
      <c r="KZA272" s="726"/>
      <c r="KZB272" s="726"/>
      <c r="KZC272" s="726"/>
      <c r="KZD272" s="726"/>
      <c r="KZE272" s="726"/>
      <c r="KZF272" s="726"/>
      <c r="KZG272" s="726"/>
      <c r="KZH272" s="726"/>
      <c r="KZI272" s="726"/>
      <c r="KZJ272" s="726"/>
      <c r="KZK272" s="726"/>
      <c r="KZL272" s="726"/>
      <c r="KZM272" s="726"/>
      <c r="KZN272" s="726"/>
      <c r="KZO272" s="726"/>
      <c r="KZP272" s="726"/>
      <c r="KZQ272" s="726"/>
      <c r="KZR272" s="726"/>
      <c r="KZS272" s="726"/>
      <c r="KZT272" s="726"/>
      <c r="KZU272" s="726"/>
      <c r="KZV272" s="726"/>
      <c r="KZW272" s="726"/>
      <c r="KZX272" s="726"/>
      <c r="KZY272" s="726"/>
      <c r="KZZ272" s="726"/>
      <c r="LAA272" s="726"/>
      <c r="LAB272" s="726"/>
      <c r="LAC272" s="726"/>
      <c r="LAD272" s="726"/>
      <c r="LAE272" s="726"/>
      <c r="LAF272" s="726"/>
      <c r="LAG272" s="726"/>
      <c r="LAH272" s="726"/>
      <c r="LAI272" s="726"/>
      <c r="LAJ272" s="726"/>
      <c r="LAK272" s="726"/>
      <c r="LAL272" s="726"/>
      <c r="LAM272" s="726"/>
      <c r="LAN272" s="726"/>
      <c r="LAO272" s="726"/>
      <c r="LAP272" s="726"/>
      <c r="LAQ272" s="726"/>
      <c r="LAR272" s="726"/>
      <c r="LAS272" s="726"/>
      <c r="LAT272" s="726"/>
      <c r="LAU272" s="726"/>
      <c r="LAV272" s="726"/>
      <c r="LAW272" s="726"/>
      <c r="LAX272" s="726"/>
      <c r="LAY272" s="726"/>
      <c r="LAZ272" s="726"/>
      <c r="LBA272" s="726"/>
      <c r="LBB272" s="726"/>
      <c r="LBC272" s="726"/>
      <c r="LBD272" s="726"/>
      <c r="LBE272" s="726"/>
      <c r="LBF272" s="726"/>
      <c r="LBG272" s="726"/>
      <c r="LBH272" s="726"/>
      <c r="LBI272" s="726"/>
      <c r="LBJ272" s="726"/>
      <c r="LBK272" s="726"/>
      <c r="LBL272" s="726"/>
      <c r="LBM272" s="726"/>
      <c r="LBN272" s="726"/>
      <c r="LBO272" s="726"/>
      <c r="LBP272" s="726"/>
      <c r="LBQ272" s="726"/>
      <c r="LBR272" s="726"/>
      <c r="LBS272" s="726"/>
      <c r="LBT272" s="726"/>
      <c r="LBU272" s="726"/>
      <c r="LBV272" s="726"/>
      <c r="LBW272" s="726"/>
      <c r="LBX272" s="726"/>
      <c r="LBY272" s="726"/>
      <c r="LBZ272" s="726"/>
      <c r="LCA272" s="726"/>
      <c r="LCB272" s="726"/>
      <c r="LCC272" s="726"/>
      <c r="LCD272" s="726"/>
      <c r="LCE272" s="726"/>
      <c r="LCF272" s="726"/>
      <c r="LCG272" s="726"/>
      <c r="LCH272" s="726"/>
      <c r="LCI272" s="726"/>
      <c r="LCJ272" s="726"/>
      <c r="LCK272" s="726"/>
      <c r="LCL272" s="726"/>
      <c r="LCM272" s="726"/>
      <c r="LCN272" s="726"/>
      <c r="LCO272" s="726"/>
      <c r="LCP272" s="726"/>
      <c r="LCQ272" s="726"/>
      <c r="LCR272" s="726"/>
      <c r="LCS272" s="726"/>
      <c r="LCT272" s="726"/>
      <c r="LCU272" s="726"/>
      <c r="LCV272" s="726"/>
      <c r="LCW272" s="726"/>
      <c r="LCX272" s="726"/>
      <c r="LCY272" s="726"/>
      <c r="LCZ272" s="726"/>
      <c r="LDA272" s="726"/>
      <c r="LDB272" s="726"/>
      <c r="LDC272" s="726"/>
      <c r="LDD272" s="726"/>
      <c r="LDE272" s="726"/>
      <c r="LDF272" s="726"/>
      <c r="LDG272" s="726"/>
      <c r="LDH272" s="726"/>
      <c r="LDI272" s="726"/>
      <c r="LDJ272" s="726"/>
      <c r="LDK272" s="726"/>
      <c r="LDL272" s="726"/>
      <c r="LDM272" s="726"/>
      <c r="LDN272" s="726"/>
      <c r="LDO272" s="726"/>
      <c r="LDP272" s="726"/>
      <c r="LDQ272" s="726"/>
      <c r="LDR272" s="726"/>
      <c r="LDS272" s="726"/>
      <c r="LDT272" s="726"/>
      <c r="LDU272" s="726"/>
      <c r="LDV272" s="726"/>
      <c r="LDW272" s="726"/>
      <c r="LDX272" s="726"/>
      <c r="LDY272" s="726"/>
      <c r="LDZ272" s="726"/>
      <c r="LEA272" s="726"/>
      <c r="LEB272" s="726"/>
      <c r="LEC272" s="726"/>
      <c r="LED272" s="726"/>
      <c r="LEE272" s="726"/>
      <c r="LEF272" s="726"/>
      <c r="LEG272" s="726"/>
      <c r="LEH272" s="726"/>
      <c r="LEI272" s="726"/>
      <c r="LEJ272" s="726"/>
      <c r="LEK272" s="726"/>
      <c r="LEL272" s="726"/>
      <c r="LEM272" s="726"/>
      <c r="LEN272" s="726"/>
      <c r="LEO272" s="726"/>
      <c r="LEP272" s="726"/>
      <c r="LEQ272" s="726"/>
      <c r="LER272" s="726"/>
      <c r="LES272" s="726"/>
      <c r="LET272" s="726"/>
      <c r="LEU272" s="726"/>
      <c r="LEV272" s="726"/>
      <c r="LEW272" s="726"/>
      <c r="LEX272" s="726"/>
      <c r="LEY272" s="726"/>
      <c r="LEZ272" s="726"/>
      <c r="LFA272" s="726"/>
      <c r="LFB272" s="726"/>
      <c r="LFC272" s="726"/>
      <c r="LFD272" s="726"/>
      <c r="LFE272" s="726"/>
      <c r="LFF272" s="726"/>
      <c r="LFG272" s="726"/>
      <c r="LFH272" s="726"/>
      <c r="LFI272" s="726"/>
      <c r="LFJ272" s="726"/>
      <c r="LFK272" s="726"/>
      <c r="LFL272" s="726"/>
      <c r="LFM272" s="726"/>
      <c r="LFN272" s="726"/>
      <c r="LFO272" s="726"/>
      <c r="LFP272" s="726"/>
      <c r="LFQ272" s="726"/>
      <c r="LFR272" s="726"/>
      <c r="LFS272" s="726"/>
      <c r="LFT272" s="726"/>
      <c r="LFU272" s="726"/>
      <c r="LFV272" s="726"/>
      <c r="LFW272" s="726"/>
      <c r="LFX272" s="726"/>
      <c r="LFY272" s="726"/>
      <c r="LFZ272" s="726"/>
      <c r="LGA272" s="726"/>
      <c r="LGB272" s="726"/>
      <c r="LGC272" s="726"/>
      <c r="LGD272" s="726"/>
      <c r="LGE272" s="726"/>
      <c r="LGF272" s="726"/>
      <c r="LGG272" s="726"/>
      <c r="LGH272" s="726"/>
      <c r="LGI272" s="726"/>
      <c r="LGJ272" s="726"/>
      <c r="LGK272" s="726"/>
      <c r="LGL272" s="726"/>
      <c r="LGM272" s="726"/>
      <c r="LGN272" s="726"/>
      <c r="LGO272" s="726"/>
      <c r="LGP272" s="726"/>
      <c r="LGQ272" s="726"/>
      <c r="LGR272" s="726"/>
      <c r="LGS272" s="726"/>
      <c r="LGT272" s="726"/>
      <c r="LGU272" s="726"/>
      <c r="LGV272" s="726"/>
      <c r="LGW272" s="726"/>
      <c r="LGX272" s="726"/>
      <c r="LGY272" s="726"/>
      <c r="LGZ272" s="726"/>
      <c r="LHA272" s="726"/>
      <c r="LHB272" s="726"/>
      <c r="LHC272" s="726"/>
      <c r="LHD272" s="726"/>
      <c r="LHE272" s="726"/>
      <c r="LHF272" s="726"/>
      <c r="LHG272" s="726"/>
      <c r="LHH272" s="726"/>
      <c r="LHI272" s="726"/>
      <c r="LHJ272" s="726"/>
      <c r="LHK272" s="726"/>
      <c r="LHL272" s="726"/>
      <c r="LHM272" s="726"/>
      <c r="LHN272" s="726"/>
      <c r="LHO272" s="726"/>
      <c r="LHP272" s="726"/>
      <c r="LHQ272" s="726"/>
      <c r="LHR272" s="726"/>
      <c r="LHS272" s="726"/>
      <c r="LHT272" s="726"/>
      <c r="LHU272" s="726"/>
      <c r="LHV272" s="726"/>
      <c r="LHW272" s="726"/>
      <c r="LHX272" s="726"/>
      <c r="LHY272" s="726"/>
      <c r="LHZ272" s="726"/>
      <c r="LIA272" s="726"/>
      <c r="LIB272" s="726"/>
      <c r="LIC272" s="726"/>
      <c r="LID272" s="726"/>
      <c r="LIE272" s="726"/>
      <c r="LIF272" s="726"/>
      <c r="LIG272" s="726"/>
      <c r="LIH272" s="726"/>
      <c r="LII272" s="726"/>
      <c r="LIJ272" s="726"/>
      <c r="LIK272" s="726"/>
      <c r="LIL272" s="726"/>
      <c r="LIM272" s="726"/>
      <c r="LIN272" s="726"/>
      <c r="LIO272" s="726"/>
      <c r="LIP272" s="726"/>
      <c r="LIQ272" s="726"/>
      <c r="LIR272" s="726"/>
      <c r="LIS272" s="726"/>
      <c r="LIT272" s="726"/>
      <c r="LIU272" s="726"/>
      <c r="LIV272" s="726"/>
      <c r="LIW272" s="726"/>
      <c r="LIX272" s="726"/>
      <c r="LIY272" s="726"/>
      <c r="LIZ272" s="726"/>
      <c r="LJA272" s="726"/>
      <c r="LJB272" s="726"/>
      <c r="LJC272" s="726"/>
      <c r="LJD272" s="726"/>
      <c r="LJE272" s="726"/>
      <c r="LJF272" s="726"/>
      <c r="LJG272" s="726"/>
      <c r="LJH272" s="726"/>
      <c r="LJI272" s="726"/>
      <c r="LJJ272" s="726"/>
      <c r="LJK272" s="726"/>
      <c r="LJL272" s="726"/>
      <c r="LJM272" s="726"/>
      <c r="LJN272" s="726"/>
      <c r="LJO272" s="726"/>
      <c r="LJP272" s="726"/>
      <c r="LJQ272" s="726"/>
      <c r="LJR272" s="726"/>
      <c r="LJS272" s="726"/>
      <c r="LJT272" s="726"/>
      <c r="LJU272" s="726"/>
      <c r="LJV272" s="726"/>
      <c r="LJW272" s="726"/>
      <c r="LJX272" s="726"/>
      <c r="LJY272" s="726"/>
      <c r="LJZ272" s="726"/>
      <c r="LKA272" s="726"/>
      <c r="LKB272" s="726"/>
      <c r="LKC272" s="726"/>
      <c r="LKD272" s="726"/>
      <c r="LKE272" s="726"/>
      <c r="LKF272" s="726"/>
      <c r="LKG272" s="726"/>
      <c r="LKH272" s="726"/>
      <c r="LKI272" s="726"/>
      <c r="LKJ272" s="726"/>
      <c r="LKK272" s="726"/>
      <c r="LKL272" s="726"/>
      <c r="LKM272" s="726"/>
      <c r="LKN272" s="726"/>
      <c r="LKO272" s="726"/>
      <c r="LKP272" s="726"/>
      <c r="LKQ272" s="726"/>
      <c r="LKR272" s="726"/>
      <c r="LKS272" s="726"/>
      <c r="LKT272" s="726"/>
      <c r="LKU272" s="726"/>
      <c r="LKV272" s="726"/>
      <c r="LKW272" s="726"/>
      <c r="LKX272" s="726"/>
      <c r="LKY272" s="726"/>
      <c r="LKZ272" s="726"/>
      <c r="LLA272" s="726"/>
      <c r="LLB272" s="726"/>
      <c r="LLC272" s="726"/>
      <c r="LLD272" s="726"/>
      <c r="LLE272" s="726"/>
      <c r="LLF272" s="726"/>
      <c r="LLG272" s="726"/>
      <c r="LLH272" s="726"/>
      <c r="LLI272" s="726"/>
      <c r="LLJ272" s="726"/>
      <c r="LLK272" s="726"/>
      <c r="LLL272" s="726"/>
      <c r="LLM272" s="726"/>
      <c r="LLN272" s="726"/>
      <c r="LLO272" s="726"/>
      <c r="LLP272" s="726"/>
      <c r="LLQ272" s="726"/>
      <c r="LLR272" s="726"/>
      <c r="LLS272" s="726"/>
      <c r="LLT272" s="726"/>
      <c r="LLU272" s="726"/>
      <c r="LLV272" s="726"/>
      <c r="LLW272" s="726"/>
      <c r="LLX272" s="726"/>
      <c r="LLY272" s="726"/>
      <c r="LLZ272" s="726"/>
      <c r="LMA272" s="726"/>
      <c r="LMB272" s="726"/>
      <c r="LMC272" s="726"/>
      <c r="LMD272" s="726"/>
      <c r="LME272" s="726"/>
      <c r="LMF272" s="726"/>
      <c r="LMG272" s="726"/>
      <c r="LMH272" s="726"/>
      <c r="LMI272" s="726"/>
      <c r="LMJ272" s="726"/>
      <c r="LMK272" s="726"/>
      <c r="LML272" s="726"/>
      <c r="LMM272" s="726"/>
      <c r="LMN272" s="726"/>
      <c r="LMO272" s="726"/>
      <c r="LMP272" s="726"/>
      <c r="LMQ272" s="726"/>
      <c r="LMR272" s="726"/>
      <c r="LMS272" s="726"/>
      <c r="LMT272" s="726"/>
      <c r="LMU272" s="726"/>
      <c r="LMV272" s="726"/>
      <c r="LMW272" s="726"/>
      <c r="LMX272" s="726"/>
      <c r="LMY272" s="726"/>
      <c r="LMZ272" s="726"/>
      <c r="LNA272" s="726"/>
      <c r="LNB272" s="726"/>
      <c r="LNC272" s="726"/>
      <c r="LND272" s="726"/>
      <c r="LNE272" s="726"/>
      <c r="LNF272" s="726"/>
      <c r="LNG272" s="726"/>
      <c r="LNH272" s="726"/>
      <c r="LNI272" s="726"/>
      <c r="LNJ272" s="726"/>
      <c r="LNK272" s="726"/>
      <c r="LNL272" s="726"/>
      <c r="LNM272" s="726"/>
      <c r="LNN272" s="726"/>
      <c r="LNO272" s="726"/>
      <c r="LNP272" s="726"/>
      <c r="LNQ272" s="726"/>
      <c r="LNR272" s="726"/>
      <c r="LNS272" s="726"/>
      <c r="LNT272" s="726"/>
      <c r="LNU272" s="726"/>
      <c r="LNV272" s="726"/>
      <c r="LNW272" s="726"/>
      <c r="LNX272" s="726"/>
      <c r="LNY272" s="726"/>
      <c r="LNZ272" s="726"/>
      <c r="LOA272" s="726"/>
      <c r="LOB272" s="726"/>
      <c r="LOC272" s="726"/>
      <c r="LOD272" s="726"/>
      <c r="LOE272" s="726"/>
      <c r="LOF272" s="726"/>
      <c r="LOG272" s="726"/>
      <c r="LOH272" s="726"/>
      <c r="LOI272" s="726"/>
      <c r="LOJ272" s="726"/>
      <c r="LOK272" s="726"/>
      <c r="LOL272" s="726"/>
      <c r="LOM272" s="726"/>
      <c r="LON272" s="726"/>
      <c r="LOO272" s="726"/>
      <c r="LOP272" s="726"/>
      <c r="LOQ272" s="726"/>
      <c r="LOR272" s="726"/>
      <c r="LOS272" s="726"/>
      <c r="LOT272" s="726"/>
      <c r="LOU272" s="726"/>
      <c r="LOV272" s="726"/>
      <c r="LOW272" s="726"/>
      <c r="LOX272" s="726"/>
      <c r="LOY272" s="726"/>
      <c r="LOZ272" s="726"/>
      <c r="LPA272" s="726"/>
      <c r="LPB272" s="726"/>
      <c r="LPC272" s="726"/>
      <c r="LPD272" s="726"/>
      <c r="LPE272" s="726"/>
      <c r="LPF272" s="726"/>
      <c r="LPG272" s="726"/>
      <c r="LPH272" s="726"/>
      <c r="LPI272" s="726"/>
      <c r="LPJ272" s="726"/>
      <c r="LPK272" s="726"/>
      <c r="LPL272" s="726"/>
      <c r="LPM272" s="726"/>
      <c r="LPN272" s="726"/>
      <c r="LPO272" s="726"/>
      <c r="LPP272" s="726"/>
      <c r="LPQ272" s="726"/>
      <c r="LPR272" s="726"/>
      <c r="LPS272" s="726"/>
      <c r="LPT272" s="726"/>
      <c r="LPU272" s="726"/>
      <c r="LPV272" s="726"/>
      <c r="LPW272" s="726"/>
      <c r="LPX272" s="726"/>
      <c r="LPY272" s="726"/>
      <c r="LPZ272" s="726"/>
      <c r="LQA272" s="726"/>
      <c r="LQB272" s="726"/>
      <c r="LQC272" s="726"/>
      <c r="LQD272" s="726"/>
      <c r="LQE272" s="726"/>
      <c r="LQF272" s="726"/>
      <c r="LQG272" s="726"/>
      <c r="LQH272" s="726"/>
      <c r="LQI272" s="726"/>
      <c r="LQJ272" s="726"/>
      <c r="LQK272" s="726"/>
      <c r="LQL272" s="726"/>
      <c r="LQM272" s="726"/>
      <c r="LQN272" s="726"/>
      <c r="LQO272" s="726"/>
      <c r="LQP272" s="726"/>
      <c r="LQQ272" s="726"/>
      <c r="LQR272" s="726"/>
      <c r="LQS272" s="726"/>
      <c r="LQT272" s="726"/>
      <c r="LQU272" s="726"/>
      <c r="LQV272" s="726"/>
      <c r="LQW272" s="726"/>
      <c r="LQX272" s="726"/>
      <c r="LQY272" s="726"/>
      <c r="LQZ272" s="726"/>
      <c r="LRA272" s="726"/>
      <c r="LRB272" s="726"/>
      <c r="LRC272" s="726"/>
      <c r="LRD272" s="726"/>
      <c r="LRE272" s="726"/>
      <c r="LRF272" s="726"/>
      <c r="LRG272" s="726"/>
      <c r="LRH272" s="726"/>
      <c r="LRI272" s="726"/>
      <c r="LRJ272" s="726"/>
      <c r="LRK272" s="726"/>
      <c r="LRL272" s="726"/>
      <c r="LRM272" s="726"/>
      <c r="LRN272" s="726"/>
      <c r="LRO272" s="726"/>
      <c r="LRP272" s="726"/>
      <c r="LRQ272" s="726"/>
      <c r="LRR272" s="726"/>
      <c r="LRS272" s="726"/>
      <c r="LRT272" s="726"/>
      <c r="LRU272" s="726"/>
      <c r="LRV272" s="726"/>
      <c r="LRW272" s="726"/>
      <c r="LRX272" s="726"/>
      <c r="LRY272" s="726"/>
      <c r="LRZ272" s="726"/>
      <c r="LSA272" s="726"/>
      <c r="LSB272" s="726"/>
      <c r="LSC272" s="726"/>
      <c r="LSD272" s="726"/>
      <c r="LSE272" s="726"/>
      <c r="LSF272" s="726"/>
      <c r="LSG272" s="726"/>
      <c r="LSH272" s="726"/>
      <c r="LSI272" s="726"/>
      <c r="LSJ272" s="726"/>
      <c r="LSK272" s="726"/>
      <c r="LSL272" s="726"/>
      <c r="LSM272" s="726"/>
      <c r="LSN272" s="726"/>
      <c r="LSO272" s="726"/>
      <c r="LSP272" s="726"/>
      <c r="LSQ272" s="726"/>
      <c r="LSR272" s="726"/>
      <c r="LSS272" s="726"/>
      <c r="LST272" s="726"/>
      <c r="LSU272" s="726"/>
      <c r="LSV272" s="726"/>
      <c r="LSW272" s="726"/>
      <c r="LSX272" s="726"/>
      <c r="LSY272" s="726"/>
      <c r="LSZ272" s="726"/>
      <c r="LTA272" s="726"/>
      <c r="LTB272" s="726"/>
      <c r="LTC272" s="726"/>
      <c r="LTD272" s="726"/>
      <c r="LTE272" s="726"/>
      <c r="LTF272" s="726"/>
      <c r="LTG272" s="726"/>
      <c r="LTH272" s="726"/>
      <c r="LTI272" s="726"/>
      <c r="LTJ272" s="726"/>
      <c r="LTK272" s="726"/>
      <c r="LTL272" s="726"/>
      <c r="LTM272" s="726"/>
      <c r="LTN272" s="726"/>
      <c r="LTO272" s="726"/>
      <c r="LTP272" s="726"/>
      <c r="LTQ272" s="726"/>
      <c r="LTR272" s="726"/>
      <c r="LTS272" s="726"/>
      <c r="LTT272" s="726"/>
      <c r="LTU272" s="726"/>
      <c r="LTV272" s="726"/>
      <c r="LTW272" s="726"/>
      <c r="LTX272" s="726"/>
      <c r="LTY272" s="726"/>
      <c r="LTZ272" s="726"/>
      <c r="LUA272" s="726"/>
      <c r="LUB272" s="726"/>
      <c r="LUC272" s="726"/>
      <c r="LUD272" s="726"/>
      <c r="LUE272" s="726"/>
      <c r="LUF272" s="726"/>
      <c r="LUG272" s="726"/>
      <c r="LUH272" s="726"/>
      <c r="LUI272" s="726"/>
      <c r="LUJ272" s="726"/>
      <c r="LUK272" s="726"/>
      <c r="LUL272" s="726"/>
      <c r="LUM272" s="726"/>
      <c r="LUN272" s="726"/>
      <c r="LUO272" s="726"/>
      <c r="LUP272" s="726"/>
      <c r="LUQ272" s="726"/>
      <c r="LUR272" s="726"/>
      <c r="LUS272" s="726"/>
      <c r="LUT272" s="726"/>
      <c r="LUU272" s="726"/>
      <c r="LUV272" s="726"/>
      <c r="LUW272" s="726"/>
      <c r="LUX272" s="726"/>
      <c r="LUY272" s="726"/>
      <c r="LUZ272" s="726"/>
      <c r="LVA272" s="726"/>
      <c r="LVB272" s="726"/>
      <c r="LVC272" s="726"/>
      <c r="LVD272" s="726"/>
      <c r="LVE272" s="726"/>
      <c r="LVF272" s="726"/>
      <c r="LVG272" s="726"/>
      <c r="LVH272" s="726"/>
      <c r="LVI272" s="726"/>
      <c r="LVJ272" s="726"/>
      <c r="LVK272" s="726"/>
      <c r="LVL272" s="726"/>
      <c r="LVM272" s="726"/>
      <c r="LVN272" s="726"/>
      <c r="LVO272" s="726"/>
      <c r="LVP272" s="726"/>
      <c r="LVQ272" s="726"/>
      <c r="LVR272" s="726"/>
      <c r="LVS272" s="726"/>
      <c r="LVT272" s="726"/>
      <c r="LVU272" s="726"/>
      <c r="LVV272" s="726"/>
      <c r="LVW272" s="726"/>
      <c r="LVX272" s="726"/>
      <c r="LVY272" s="726"/>
      <c r="LVZ272" s="726"/>
      <c r="LWA272" s="726"/>
      <c r="LWB272" s="726"/>
      <c r="LWC272" s="726"/>
      <c r="LWD272" s="726"/>
      <c r="LWE272" s="726"/>
      <c r="LWF272" s="726"/>
      <c r="LWG272" s="726"/>
      <c r="LWH272" s="726"/>
      <c r="LWI272" s="726"/>
      <c r="LWJ272" s="726"/>
      <c r="LWK272" s="726"/>
      <c r="LWL272" s="726"/>
      <c r="LWM272" s="726"/>
      <c r="LWN272" s="726"/>
      <c r="LWO272" s="726"/>
      <c r="LWP272" s="726"/>
      <c r="LWQ272" s="726"/>
      <c r="LWR272" s="726"/>
      <c r="LWS272" s="726"/>
      <c r="LWT272" s="726"/>
      <c r="LWU272" s="726"/>
      <c r="LWV272" s="726"/>
      <c r="LWW272" s="726"/>
      <c r="LWX272" s="726"/>
      <c r="LWY272" s="726"/>
      <c r="LWZ272" s="726"/>
      <c r="LXA272" s="726"/>
      <c r="LXB272" s="726"/>
      <c r="LXC272" s="726"/>
      <c r="LXD272" s="726"/>
      <c r="LXE272" s="726"/>
      <c r="LXF272" s="726"/>
      <c r="LXG272" s="726"/>
      <c r="LXH272" s="726"/>
      <c r="LXI272" s="726"/>
      <c r="LXJ272" s="726"/>
      <c r="LXK272" s="726"/>
      <c r="LXL272" s="726"/>
      <c r="LXM272" s="726"/>
      <c r="LXN272" s="726"/>
      <c r="LXO272" s="726"/>
      <c r="LXP272" s="726"/>
      <c r="LXQ272" s="726"/>
      <c r="LXR272" s="726"/>
      <c r="LXS272" s="726"/>
      <c r="LXT272" s="726"/>
      <c r="LXU272" s="726"/>
      <c r="LXV272" s="726"/>
      <c r="LXW272" s="726"/>
      <c r="LXX272" s="726"/>
      <c r="LXY272" s="726"/>
      <c r="LXZ272" s="726"/>
      <c r="LYA272" s="726"/>
      <c r="LYB272" s="726"/>
      <c r="LYC272" s="726"/>
      <c r="LYD272" s="726"/>
      <c r="LYE272" s="726"/>
      <c r="LYF272" s="726"/>
      <c r="LYG272" s="726"/>
      <c r="LYH272" s="726"/>
      <c r="LYI272" s="726"/>
      <c r="LYJ272" s="726"/>
      <c r="LYK272" s="726"/>
      <c r="LYL272" s="726"/>
      <c r="LYM272" s="726"/>
      <c r="LYN272" s="726"/>
      <c r="LYO272" s="726"/>
      <c r="LYP272" s="726"/>
      <c r="LYQ272" s="726"/>
      <c r="LYR272" s="726"/>
      <c r="LYS272" s="726"/>
      <c r="LYT272" s="726"/>
      <c r="LYU272" s="726"/>
      <c r="LYV272" s="726"/>
      <c r="LYW272" s="726"/>
      <c r="LYX272" s="726"/>
      <c r="LYY272" s="726"/>
      <c r="LYZ272" s="726"/>
      <c r="LZA272" s="726"/>
      <c r="LZB272" s="726"/>
      <c r="LZC272" s="726"/>
      <c r="LZD272" s="726"/>
      <c r="LZE272" s="726"/>
      <c r="LZF272" s="726"/>
      <c r="LZG272" s="726"/>
      <c r="LZH272" s="726"/>
      <c r="LZI272" s="726"/>
      <c r="LZJ272" s="726"/>
      <c r="LZK272" s="726"/>
      <c r="LZL272" s="726"/>
      <c r="LZM272" s="726"/>
      <c r="LZN272" s="726"/>
      <c r="LZO272" s="726"/>
      <c r="LZP272" s="726"/>
      <c r="LZQ272" s="726"/>
      <c r="LZR272" s="726"/>
      <c r="LZS272" s="726"/>
      <c r="LZT272" s="726"/>
      <c r="LZU272" s="726"/>
      <c r="LZV272" s="726"/>
      <c r="LZW272" s="726"/>
      <c r="LZX272" s="726"/>
      <c r="LZY272" s="726"/>
      <c r="LZZ272" s="726"/>
      <c r="MAA272" s="726"/>
      <c r="MAB272" s="726"/>
      <c r="MAC272" s="726"/>
      <c r="MAD272" s="726"/>
      <c r="MAE272" s="726"/>
      <c r="MAF272" s="726"/>
      <c r="MAG272" s="726"/>
      <c r="MAH272" s="726"/>
      <c r="MAI272" s="726"/>
      <c r="MAJ272" s="726"/>
      <c r="MAK272" s="726"/>
      <c r="MAL272" s="726"/>
      <c r="MAM272" s="726"/>
      <c r="MAN272" s="726"/>
      <c r="MAO272" s="726"/>
      <c r="MAP272" s="726"/>
      <c r="MAQ272" s="726"/>
      <c r="MAR272" s="726"/>
      <c r="MAS272" s="726"/>
      <c r="MAT272" s="726"/>
      <c r="MAU272" s="726"/>
      <c r="MAV272" s="726"/>
      <c r="MAW272" s="726"/>
      <c r="MAX272" s="726"/>
      <c r="MAY272" s="726"/>
      <c r="MAZ272" s="726"/>
      <c r="MBA272" s="726"/>
      <c r="MBB272" s="726"/>
      <c r="MBC272" s="726"/>
      <c r="MBD272" s="726"/>
      <c r="MBE272" s="726"/>
      <c r="MBF272" s="726"/>
      <c r="MBG272" s="726"/>
      <c r="MBH272" s="726"/>
      <c r="MBI272" s="726"/>
      <c r="MBJ272" s="726"/>
      <c r="MBK272" s="726"/>
      <c r="MBL272" s="726"/>
      <c r="MBM272" s="726"/>
      <c r="MBN272" s="726"/>
      <c r="MBO272" s="726"/>
      <c r="MBP272" s="726"/>
      <c r="MBQ272" s="726"/>
      <c r="MBR272" s="726"/>
      <c r="MBS272" s="726"/>
      <c r="MBT272" s="726"/>
      <c r="MBU272" s="726"/>
      <c r="MBV272" s="726"/>
      <c r="MBW272" s="726"/>
      <c r="MBX272" s="726"/>
      <c r="MBY272" s="726"/>
      <c r="MBZ272" s="726"/>
      <c r="MCA272" s="726"/>
      <c r="MCB272" s="726"/>
      <c r="MCC272" s="726"/>
      <c r="MCD272" s="726"/>
      <c r="MCE272" s="726"/>
      <c r="MCF272" s="726"/>
      <c r="MCG272" s="726"/>
      <c r="MCH272" s="726"/>
      <c r="MCI272" s="726"/>
      <c r="MCJ272" s="726"/>
      <c r="MCK272" s="726"/>
      <c r="MCL272" s="726"/>
      <c r="MCM272" s="726"/>
      <c r="MCN272" s="726"/>
      <c r="MCO272" s="726"/>
      <c r="MCP272" s="726"/>
      <c r="MCQ272" s="726"/>
      <c r="MCR272" s="726"/>
      <c r="MCS272" s="726"/>
      <c r="MCT272" s="726"/>
      <c r="MCU272" s="726"/>
      <c r="MCV272" s="726"/>
      <c r="MCW272" s="726"/>
      <c r="MCX272" s="726"/>
      <c r="MCY272" s="726"/>
      <c r="MCZ272" s="726"/>
      <c r="MDA272" s="726"/>
      <c r="MDB272" s="726"/>
      <c r="MDC272" s="726"/>
      <c r="MDD272" s="726"/>
      <c r="MDE272" s="726"/>
      <c r="MDF272" s="726"/>
      <c r="MDG272" s="726"/>
      <c r="MDH272" s="726"/>
      <c r="MDI272" s="726"/>
      <c r="MDJ272" s="726"/>
      <c r="MDK272" s="726"/>
      <c r="MDL272" s="726"/>
      <c r="MDM272" s="726"/>
      <c r="MDN272" s="726"/>
      <c r="MDO272" s="726"/>
      <c r="MDP272" s="726"/>
      <c r="MDQ272" s="726"/>
      <c r="MDR272" s="726"/>
      <c r="MDS272" s="726"/>
      <c r="MDT272" s="726"/>
      <c r="MDU272" s="726"/>
      <c r="MDV272" s="726"/>
      <c r="MDW272" s="726"/>
      <c r="MDX272" s="726"/>
      <c r="MDY272" s="726"/>
      <c r="MDZ272" s="726"/>
      <c r="MEA272" s="726"/>
      <c r="MEB272" s="726"/>
      <c r="MEC272" s="726"/>
      <c r="MED272" s="726"/>
      <c r="MEE272" s="726"/>
      <c r="MEF272" s="726"/>
      <c r="MEG272" s="726"/>
      <c r="MEH272" s="726"/>
      <c r="MEI272" s="726"/>
      <c r="MEJ272" s="726"/>
      <c r="MEK272" s="726"/>
      <c r="MEL272" s="726"/>
      <c r="MEM272" s="726"/>
      <c r="MEN272" s="726"/>
      <c r="MEO272" s="726"/>
      <c r="MEP272" s="726"/>
      <c r="MEQ272" s="726"/>
      <c r="MER272" s="726"/>
      <c r="MES272" s="726"/>
      <c r="MET272" s="726"/>
      <c r="MEU272" s="726"/>
      <c r="MEV272" s="726"/>
      <c r="MEW272" s="726"/>
      <c r="MEX272" s="726"/>
      <c r="MEY272" s="726"/>
      <c r="MEZ272" s="726"/>
      <c r="MFA272" s="726"/>
      <c r="MFB272" s="726"/>
      <c r="MFC272" s="726"/>
      <c r="MFD272" s="726"/>
      <c r="MFE272" s="726"/>
      <c r="MFF272" s="726"/>
      <c r="MFG272" s="726"/>
      <c r="MFH272" s="726"/>
      <c r="MFI272" s="726"/>
      <c r="MFJ272" s="726"/>
      <c r="MFK272" s="726"/>
      <c r="MFL272" s="726"/>
      <c r="MFM272" s="726"/>
      <c r="MFN272" s="726"/>
      <c r="MFO272" s="726"/>
      <c r="MFP272" s="726"/>
      <c r="MFQ272" s="726"/>
      <c r="MFR272" s="726"/>
      <c r="MFS272" s="726"/>
      <c r="MFT272" s="726"/>
      <c r="MFU272" s="726"/>
      <c r="MFV272" s="726"/>
      <c r="MFW272" s="726"/>
      <c r="MFX272" s="726"/>
      <c r="MFY272" s="726"/>
      <c r="MFZ272" s="726"/>
      <c r="MGA272" s="726"/>
      <c r="MGB272" s="726"/>
      <c r="MGC272" s="726"/>
      <c r="MGD272" s="726"/>
      <c r="MGE272" s="726"/>
      <c r="MGF272" s="726"/>
      <c r="MGG272" s="726"/>
      <c r="MGH272" s="726"/>
      <c r="MGI272" s="726"/>
      <c r="MGJ272" s="726"/>
      <c r="MGK272" s="726"/>
      <c r="MGL272" s="726"/>
      <c r="MGM272" s="726"/>
      <c r="MGN272" s="726"/>
      <c r="MGO272" s="726"/>
      <c r="MGP272" s="726"/>
      <c r="MGQ272" s="726"/>
      <c r="MGR272" s="726"/>
      <c r="MGS272" s="726"/>
      <c r="MGT272" s="726"/>
      <c r="MGU272" s="726"/>
      <c r="MGV272" s="726"/>
      <c r="MGW272" s="726"/>
      <c r="MGX272" s="726"/>
      <c r="MGY272" s="726"/>
      <c r="MGZ272" s="726"/>
      <c r="MHA272" s="726"/>
      <c r="MHB272" s="726"/>
      <c r="MHC272" s="726"/>
      <c r="MHD272" s="726"/>
      <c r="MHE272" s="726"/>
      <c r="MHF272" s="726"/>
      <c r="MHG272" s="726"/>
      <c r="MHH272" s="726"/>
      <c r="MHI272" s="726"/>
      <c r="MHJ272" s="726"/>
      <c r="MHK272" s="726"/>
      <c r="MHL272" s="726"/>
      <c r="MHM272" s="726"/>
      <c r="MHN272" s="726"/>
      <c r="MHO272" s="726"/>
      <c r="MHP272" s="726"/>
      <c r="MHQ272" s="726"/>
      <c r="MHR272" s="726"/>
      <c r="MHS272" s="726"/>
      <c r="MHT272" s="726"/>
      <c r="MHU272" s="726"/>
      <c r="MHV272" s="726"/>
      <c r="MHW272" s="726"/>
      <c r="MHX272" s="726"/>
      <c r="MHY272" s="726"/>
      <c r="MHZ272" s="726"/>
      <c r="MIA272" s="726"/>
      <c r="MIB272" s="726"/>
      <c r="MIC272" s="726"/>
      <c r="MID272" s="726"/>
      <c r="MIE272" s="726"/>
      <c r="MIF272" s="726"/>
      <c r="MIG272" s="726"/>
      <c r="MIH272" s="726"/>
      <c r="MII272" s="726"/>
      <c r="MIJ272" s="726"/>
      <c r="MIK272" s="726"/>
      <c r="MIL272" s="726"/>
      <c r="MIM272" s="726"/>
      <c r="MIN272" s="726"/>
      <c r="MIO272" s="726"/>
      <c r="MIP272" s="726"/>
      <c r="MIQ272" s="726"/>
      <c r="MIR272" s="726"/>
      <c r="MIS272" s="726"/>
      <c r="MIT272" s="726"/>
      <c r="MIU272" s="726"/>
      <c r="MIV272" s="726"/>
      <c r="MIW272" s="726"/>
      <c r="MIX272" s="726"/>
      <c r="MIY272" s="726"/>
      <c r="MIZ272" s="726"/>
      <c r="MJA272" s="726"/>
      <c r="MJB272" s="726"/>
      <c r="MJC272" s="726"/>
      <c r="MJD272" s="726"/>
      <c r="MJE272" s="726"/>
      <c r="MJF272" s="726"/>
      <c r="MJG272" s="726"/>
      <c r="MJH272" s="726"/>
      <c r="MJI272" s="726"/>
      <c r="MJJ272" s="726"/>
      <c r="MJK272" s="726"/>
      <c r="MJL272" s="726"/>
      <c r="MJM272" s="726"/>
      <c r="MJN272" s="726"/>
      <c r="MJO272" s="726"/>
      <c r="MJP272" s="726"/>
      <c r="MJQ272" s="726"/>
      <c r="MJR272" s="726"/>
      <c r="MJS272" s="726"/>
      <c r="MJT272" s="726"/>
      <c r="MJU272" s="726"/>
      <c r="MJV272" s="726"/>
      <c r="MJW272" s="726"/>
      <c r="MJX272" s="726"/>
      <c r="MJY272" s="726"/>
      <c r="MJZ272" s="726"/>
      <c r="MKA272" s="726"/>
      <c r="MKB272" s="726"/>
      <c r="MKC272" s="726"/>
      <c r="MKD272" s="726"/>
      <c r="MKE272" s="726"/>
      <c r="MKF272" s="726"/>
      <c r="MKG272" s="726"/>
      <c r="MKH272" s="726"/>
      <c r="MKI272" s="726"/>
      <c r="MKJ272" s="726"/>
      <c r="MKK272" s="726"/>
      <c r="MKL272" s="726"/>
      <c r="MKM272" s="726"/>
      <c r="MKN272" s="726"/>
      <c r="MKO272" s="726"/>
      <c r="MKP272" s="726"/>
      <c r="MKQ272" s="726"/>
      <c r="MKR272" s="726"/>
      <c r="MKS272" s="726"/>
      <c r="MKT272" s="726"/>
      <c r="MKU272" s="726"/>
      <c r="MKV272" s="726"/>
      <c r="MKW272" s="726"/>
      <c r="MKX272" s="726"/>
      <c r="MKY272" s="726"/>
      <c r="MKZ272" s="726"/>
      <c r="MLA272" s="726"/>
      <c r="MLB272" s="726"/>
      <c r="MLC272" s="726"/>
      <c r="MLD272" s="726"/>
      <c r="MLE272" s="726"/>
      <c r="MLF272" s="726"/>
      <c r="MLG272" s="726"/>
      <c r="MLH272" s="726"/>
      <c r="MLI272" s="726"/>
      <c r="MLJ272" s="726"/>
      <c r="MLK272" s="726"/>
      <c r="MLL272" s="726"/>
      <c r="MLM272" s="726"/>
      <c r="MLN272" s="726"/>
      <c r="MLO272" s="726"/>
      <c r="MLP272" s="726"/>
      <c r="MLQ272" s="726"/>
      <c r="MLR272" s="726"/>
      <c r="MLS272" s="726"/>
      <c r="MLT272" s="726"/>
      <c r="MLU272" s="726"/>
      <c r="MLV272" s="726"/>
      <c r="MLW272" s="726"/>
      <c r="MLX272" s="726"/>
      <c r="MLY272" s="726"/>
      <c r="MLZ272" s="726"/>
      <c r="MMA272" s="726"/>
      <c r="MMB272" s="726"/>
      <c r="MMC272" s="726"/>
      <c r="MMD272" s="726"/>
      <c r="MME272" s="726"/>
      <c r="MMF272" s="726"/>
      <c r="MMG272" s="726"/>
      <c r="MMH272" s="726"/>
      <c r="MMI272" s="726"/>
      <c r="MMJ272" s="726"/>
      <c r="MMK272" s="726"/>
      <c r="MML272" s="726"/>
      <c r="MMM272" s="726"/>
      <c r="MMN272" s="726"/>
      <c r="MMO272" s="726"/>
      <c r="MMP272" s="726"/>
      <c r="MMQ272" s="726"/>
      <c r="MMR272" s="726"/>
      <c r="MMS272" s="726"/>
      <c r="MMT272" s="726"/>
      <c r="MMU272" s="726"/>
      <c r="MMV272" s="726"/>
      <c r="MMW272" s="726"/>
      <c r="MMX272" s="726"/>
      <c r="MMY272" s="726"/>
      <c r="MMZ272" s="726"/>
      <c r="MNA272" s="726"/>
      <c r="MNB272" s="726"/>
      <c r="MNC272" s="726"/>
      <c r="MND272" s="726"/>
      <c r="MNE272" s="726"/>
      <c r="MNF272" s="726"/>
      <c r="MNG272" s="726"/>
      <c r="MNH272" s="726"/>
      <c r="MNI272" s="726"/>
      <c r="MNJ272" s="726"/>
      <c r="MNK272" s="726"/>
      <c r="MNL272" s="726"/>
      <c r="MNM272" s="726"/>
      <c r="MNN272" s="726"/>
      <c r="MNO272" s="726"/>
      <c r="MNP272" s="726"/>
      <c r="MNQ272" s="726"/>
      <c r="MNR272" s="726"/>
      <c r="MNS272" s="726"/>
      <c r="MNT272" s="726"/>
      <c r="MNU272" s="726"/>
      <c r="MNV272" s="726"/>
      <c r="MNW272" s="726"/>
      <c r="MNX272" s="726"/>
      <c r="MNY272" s="726"/>
      <c r="MNZ272" s="726"/>
      <c r="MOA272" s="726"/>
      <c r="MOB272" s="726"/>
      <c r="MOC272" s="726"/>
      <c r="MOD272" s="726"/>
      <c r="MOE272" s="726"/>
      <c r="MOF272" s="726"/>
      <c r="MOG272" s="726"/>
      <c r="MOH272" s="726"/>
      <c r="MOI272" s="726"/>
      <c r="MOJ272" s="726"/>
      <c r="MOK272" s="726"/>
      <c r="MOL272" s="726"/>
      <c r="MOM272" s="726"/>
      <c r="MON272" s="726"/>
      <c r="MOO272" s="726"/>
      <c r="MOP272" s="726"/>
      <c r="MOQ272" s="726"/>
      <c r="MOR272" s="726"/>
      <c r="MOS272" s="726"/>
      <c r="MOT272" s="726"/>
      <c r="MOU272" s="726"/>
      <c r="MOV272" s="726"/>
      <c r="MOW272" s="726"/>
      <c r="MOX272" s="726"/>
      <c r="MOY272" s="726"/>
      <c r="MOZ272" s="726"/>
      <c r="MPA272" s="726"/>
      <c r="MPB272" s="726"/>
      <c r="MPC272" s="726"/>
      <c r="MPD272" s="726"/>
      <c r="MPE272" s="726"/>
      <c r="MPF272" s="726"/>
      <c r="MPG272" s="726"/>
      <c r="MPH272" s="726"/>
      <c r="MPI272" s="726"/>
      <c r="MPJ272" s="726"/>
      <c r="MPK272" s="726"/>
      <c r="MPL272" s="726"/>
      <c r="MPM272" s="726"/>
      <c r="MPN272" s="726"/>
      <c r="MPO272" s="726"/>
      <c r="MPP272" s="726"/>
      <c r="MPQ272" s="726"/>
      <c r="MPR272" s="726"/>
      <c r="MPS272" s="726"/>
      <c r="MPT272" s="726"/>
      <c r="MPU272" s="726"/>
      <c r="MPV272" s="726"/>
      <c r="MPW272" s="726"/>
      <c r="MPX272" s="726"/>
      <c r="MPY272" s="726"/>
      <c r="MPZ272" s="726"/>
      <c r="MQA272" s="726"/>
      <c r="MQB272" s="726"/>
      <c r="MQC272" s="726"/>
      <c r="MQD272" s="726"/>
      <c r="MQE272" s="726"/>
      <c r="MQF272" s="726"/>
      <c r="MQG272" s="726"/>
      <c r="MQH272" s="726"/>
      <c r="MQI272" s="726"/>
      <c r="MQJ272" s="726"/>
      <c r="MQK272" s="726"/>
      <c r="MQL272" s="726"/>
      <c r="MQM272" s="726"/>
      <c r="MQN272" s="726"/>
      <c r="MQO272" s="726"/>
      <c r="MQP272" s="726"/>
      <c r="MQQ272" s="726"/>
      <c r="MQR272" s="726"/>
      <c r="MQS272" s="726"/>
      <c r="MQT272" s="726"/>
      <c r="MQU272" s="726"/>
      <c r="MQV272" s="726"/>
      <c r="MQW272" s="726"/>
      <c r="MQX272" s="726"/>
      <c r="MQY272" s="726"/>
      <c r="MQZ272" s="726"/>
      <c r="MRA272" s="726"/>
      <c r="MRB272" s="726"/>
      <c r="MRC272" s="726"/>
      <c r="MRD272" s="726"/>
      <c r="MRE272" s="726"/>
      <c r="MRF272" s="726"/>
      <c r="MRG272" s="726"/>
      <c r="MRH272" s="726"/>
      <c r="MRI272" s="726"/>
      <c r="MRJ272" s="726"/>
      <c r="MRK272" s="726"/>
      <c r="MRL272" s="726"/>
      <c r="MRM272" s="726"/>
      <c r="MRN272" s="726"/>
      <c r="MRO272" s="726"/>
      <c r="MRP272" s="726"/>
      <c r="MRQ272" s="726"/>
      <c r="MRR272" s="726"/>
      <c r="MRS272" s="726"/>
      <c r="MRT272" s="726"/>
      <c r="MRU272" s="726"/>
      <c r="MRV272" s="726"/>
      <c r="MRW272" s="726"/>
      <c r="MRX272" s="726"/>
      <c r="MRY272" s="726"/>
      <c r="MRZ272" s="726"/>
      <c r="MSA272" s="726"/>
      <c r="MSB272" s="726"/>
      <c r="MSC272" s="726"/>
      <c r="MSD272" s="726"/>
      <c r="MSE272" s="726"/>
      <c r="MSF272" s="726"/>
      <c r="MSG272" s="726"/>
      <c r="MSH272" s="726"/>
      <c r="MSI272" s="726"/>
      <c r="MSJ272" s="726"/>
      <c r="MSK272" s="726"/>
      <c r="MSL272" s="726"/>
      <c r="MSM272" s="726"/>
      <c r="MSN272" s="726"/>
      <c r="MSO272" s="726"/>
      <c r="MSP272" s="726"/>
      <c r="MSQ272" s="726"/>
      <c r="MSR272" s="726"/>
      <c r="MSS272" s="726"/>
      <c r="MST272" s="726"/>
      <c r="MSU272" s="726"/>
      <c r="MSV272" s="726"/>
      <c r="MSW272" s="726"/>
      <c r="MSX272" s="726"/>
      <c r="MSY272" s="726"/>
      <c r="MSZ272" s="726"/>
      <c r="MTA272" s="726"/>
      <c r="MTB272" s="726"/>
      <c r="MTC272" s="726"/>
      <c r="MTD272" s="726"/>
      <c r="MTE272" s="726"/>
      <c r="MTF272" s="726"/>
      <c r="MTG272" s="726"/>
      <c r="MTH272" s="726"/>
      <c r="MTI272" s="726"/>
      <c r="MTJ272" s="726"/>
      <c r="MTK272" s="726"/>
      <c r="MTL272" s="726"/>
      <c r="MTM272" s="726"/>
      <c r="MTN272" s="726"/>
      <c r="MTO272" s="726"/>
      <c r="MTP272" s="726"/>
      <c r="MTQ272" s="726"/>
      <c r="MTR272" s="726"/>
      <c r="MTS272" s="726"/>
      <c r="MTT272" s="726"/>
      <c r="MTU272" s="726"/>
      <c r="MTV272" s="726"/>
      <c r="MTW272" s="726"/>
      <c r="MTX272" s="726"/>
      <c r="MTY272" s="726"/>
      <c r="MTZ272" s="726"/>
      <c r="MUA272" s="726"/>
      <c r="MUB272" s="726"/>
      <c r="MUC272" s="726"/>
      <c r="MUD272" s="726"/>
      <c r="MUE272" s="726"/>
      <c r="MUF272" s="726"/>
      <c r="MUG272" s="726"/>
      <c r="MUH272" s="726"/>
      <c r="MUI272" s="726"/>
      <c r="MUJ272" s="726"/>
      <c r="MUK272" s="726"/>
      <c r="MUL272" s="726"/>
      <c r="MUM272" s="726"/>
      <c r="MUN272" s="726"/>
      <c r="MUO272" s="726"/>
      <c r="MUP272" s="726"/>
      <c r="MUQ272" s="726"/>
      <c r="MUR272" s="726"/>
      <c r="MUS272" s="726"/>
      <c r="MUT272" s="726"/>
      <c r="MUU272" s="726"/>
      <c r="MUV272" s="726"/>
      <c r="MUW272" s="726"/>
      <c r="MUX272" s="726"/>
      <c r="MUY272" s="726"/>
      <c r="MUZ272" s="726"/>
      <c r="MVA272" s="726"/>
      <c r="MVB272" s="726"/>
      <c r="MVC272" s="726"/>
      <c r="MVD272" s="726"/>
      <c r="MVE272" s="726"/>
      <c r="MVF272" s="726"/>
      <c r="MVG272" s="726"/>
      <c r="MVH272" s="726"/>
      <c r="MVI272" s="726"/>
      <c r="MVJ272" s="726"/>
      <c r="MVK272" s="726"/>
      <c r="MVL272" s="726"/>
      <c r="MVM272" s="726"/>
      <c r="MVN272" s="726"/>
      <c r="MVO272" s="726"/>
      <c r="MVP272" s="726"/>
      <c r="MVQ272" s="726"/>
      <c r="MVR272" s="726"/>
      <c r="MVS272" s="726"/>
      <c r="MVT272" s="726"/>
      <c r="MVU272" s="726"/>
      <c r="MVV272" s="726"/>
      <c r="MVW272" s="726"/>
      <c r="MVX272" s="726"/>
      <c r="MVY272" s="726"/>
      <c r="MVZ272" s="726"/>
      <c r="MWA272" s="726"/>
      <c r="MWB272" s="726"/>
      <c r="MWC272" s="726"/>
      <c r="MWD272" s="726"/>
      <c r="MWE272" s="726"/>
      <c r="MWF272" s="726"/>
      <c r="MWG272" s="726"/>
      <c r="MWH272" s="726"/>
      <c r="MWI272" s="726"/>
      <c r="MWJ272" s="726"/>
      <c r="MWK272" s="726"/>
      <c r="MWL272" s="726"/>
      <c r="MWM272" s="726"/>
      <c r="MWN272" s="726"/>
      <c r="MWO272" s="726"/>
      <c r="MWP272" s="726"/>
      <c r="MWQ272" s="726"/>
      <c r="MWR272" s="726"/>
      <c r="MWS272" s="726"/>
      <c r="MWT272" s="726"/>
      <c r="MWU272" s="726"/>
      <c r="MWV272" s="726"/>
      <c r="MWW272" s="726"/>
      <c r="MWX272" s="726"/>
      <c r="MWY272" s="726"/>
      <c r="MWZ272" s="726"/>
      <c r="MXA272" s="726"/>
      <c r="MXB272" s="726"/>
      <c r="MXC272" s="726"/>
      <c r="MXD272" s="726"/>
      <c r="MXE272" s="726"/>
      <c r="MXF272" s="726"/>
      <c r="MXG272" s="726"/>
      <c r="MXH272" s="726"/>
      <c r="MXI272" s="726"/>
      <c r="MXJ272" s="726"/>
      <c r="MXK272" s="726"/>
      <c r="MXL272" s="726"/>
      <c r="MXM272" s="726"/>
      <c r="MXN272" s="726"/>
      <c r="MXO272" s="726"/>
      <c r="MXP272" s="726"/>
      <c r="MXQ272" s="726"/>
      <c r="MXR272" s="726"/>
      <c r="MXS272" s="726"/>
      <c r="MXT272" s="726"/>
      <c r="MXU272" s="726"/>
      <c r="MXV272" s="726"/>
      <c r="MXW272" s="726"/>
      <c r="MXX272" s="726"/>
      <c r="MXY272" s="726"/>
      <c r="MXZ272" s="726"/>
      <c r="MYA272" s="726"/>
      <c r="MYB272" s="726"/>
      <c r="MYC272" s="726"/>
      <c r="MYD272" s="726"/>
      <c r="MYE272" s="726"/>
      <c r="MYF272" s="726"/>
      <c r="MYG272" s="726"/>
      <c r="MYH272" s="726"/>
      <c r="MYI272" s="726"/>
      <c r="MYJ272" s="726"/>
      <c r="MYK272" s="726"/>
      <c r="MYL272" s="726"/>
      <c r="MYM272" s="726"/>
      <c r="MYN272" s="726"/>
      <c r="MYO272" s="726"/>
      <c r="MYP272" s="726"/>
      <c r="MYQ272" s="726"/>
      <c r="MYR272" s="726"/>
      <c r="MYS272" s="726"/>
      <c r="MYT272" s="726"/>
      <c r="MYU272" s="726"/>
      <c r="MYV272" s="726"/>
      <c r="MYW272" s="726"/>
      <c r="MYX272" s="726"/>
      <c r="MYY272" s="726"/>
      <c r="MYZ272" s="726"/>
      <c r="MZA272" s="726"/>
      <c r="MZB272" s="726"/>
      <c r="MZC272" s="726"/>
      <c r="MZD272" s="726"/>
      <c r="MZE272" s="726"/>
      <c r="MZF272" s="726"/>
      <c r="MZG272" s="726"/>
      <c r="MZH272" s="726"/>
      <c r="MZI272" s="726"/>
      <c r="MZJ272" s="726"/>
      <c r="MZK272" s="726"/>
      <c r="MZL272" s="726"/>
      <c r="MZM272" s="726"/>
      <c r="MZN272" s="726"/>
      <c r="MZO272" s="726"/>
      <c r="MZP272" s="726"/>
      <c r="MZQ272" s="726"/>
      <c r="MZR272" s="726"/>
      <c r="MZS272" s="726"/>
      <c r="MZT272" s="726"/>
      <c r="MZU272" s="726"/>
      <c r="MZV272" s="726"/>
      <c r="MZW272" s="726"/>
      <c r="MZX272" s="726"/>
      <c r="MZY272" s="726"/>
      <c r="MZZ272" s="726"/>
      <c r="NAA272" s="726"/>
      <c r="NAB272" s="726"/>
      <c r="NAC272" s="726"/>
      <c r="NAD272" s="726"/>
      <c r="NAE272" s="726"/>
      <c r="NAF272" s="726"/>
      <c r="NAG272" s="726"/>
      <c r="NAH272" s="726"/>
      <c r="NAI272" s="726"/>
      <c r="NAJ272" s="726"/>
      <c r="NAK272" s="726"/>
      <c r="NAL272" s="726"/>
      <c r="NAM272" s="726"/>
      <c r="NAN272" s="726"/>
      <c r="NAO272" s="726"/>
      <c r="NAP272" s="726"/>
      <c r="NAQ272" s="726"/>
      <c r="NAR272" s="726"/>
      <c r="NAS272" s="726"/>
      <c r="NAT272" s="726"/>
      <c r="NAU272" s="726"/>
      <c r="NAV272" s="726"/>
      <c r="NAW272" s="726"/>
      <c r="NAX272" s="726"/>
      <c r="NAY272" s="726"/>
      <c r="NAZ272" s="726"/>
      <c r="NBA272" s="726"/>
      <c r="NBB272" s="726"/>
      <c r="NBC272" s="726"/>
      <c r="NBD272" s="726"/>
      <c r="NBE272" s="726"/>
      <c r="NBF272" s="726"/>
      <c r="NBG272" s="726"/>
      <c r="NBH272" s="726"/>
      <c r="NBI272" s="726"/>
      <c r="NBJ272" s="726"/>
      <c r="NBK272" s="726"/>
      <c r="NBL272" s="726"/>
      <c r="NBM272" s="726"/>
      <c r="NBN272" s="726"/>
      <c r="NBO272" s="726"/>
      <c r="NBP272" s="726"/>
      <c r="NBQ272" s="726"/>
      <c r="NBR272" s="726"/>
      <c r="NBS272" s="726"/>
      <c r="NBT272" s="726"/>
      <c r="NBU272" s="726"/>
      <c r="NBV272" s="726"/>
      <c r="NBW272" s="726"/>
      <c r="NBX272" s="726"/>
      <c r="NBY272" s="726"/>
      <c r="NBZ272" s="726"/>
      <c r="NCA272" s="726"/>
      <c r="NCB272" s="726"/>
      <c r="NCC272" s="726"/>
      <c r="NCD272" s="726"/>
      <c r="NCE272" s="726"/>
      <c r="NCF272" s="726"/>
      <c r="NCG272" s="726"/>
      <c r="NCH272" s="726"/>
      <c r="NCI272" s="726"/>
      <c r="NCJ272" s="726"/>
      <c r="NCK272" s="726"/>
      <c r="NCL272" s="726"/>
      <c r="NCM272" s="726"/>
      <c r="NCN272" s="726"/>
      <c r="NCO272" s="726"/>
      <c r="NCP272" s="726"/>
      <c r="NCQ272" s="726"/>
      <c r="NCR272" s="726"/>
      <c r="NCS272" s="726"/>
      <c r="NCT272" s="726"/>
      <c r="NCU272" s="726"/>
      <c r="NCV272" s="726"/>
      <c r="NCW272" s="726"/>
      <c r="NCX272" s="726"/>
      <c r="NCY272" s="726"/>
      <c r="NCZ272" s="726"/>
      <c r="NDA272" s="726"/>
      <c r="NDB272" s="726"/>
      <c r="NDC272" s="726"/>
      <c r="NDD272" s="726"/>
      <c r="NDE272" s="726"/>
      <c r="NDF272" s="726"/>
      <c r="NDG272" s="726"/>
      <c r="NDH272" s="726"/>
      <c r="NDI272" s="726"/>
      <c r="NDJ272" s="726"/>
      <c r="NDK272" s="726"/>
      <c r="NDL272" s="726"/>
      <c r="NDM272" s="726"/>
      <c r="NDN272" s="726"/>
      <c r="NDO272" s="726"/>
      <c r="NDP272" s="726"/>
      <c r="NDQ272" s="726"/>
      <c r="NDR272" s="726"/>
      <c r="NDS272" s="726"/>
      <c r="NDT272" s="726"/>
      <c r="NDU272" s="726"/>
      <c r="NDV272" s="726"/>
      <c r="NDW272" s="726"/>
      <c r="NDX272" s="726"/>
      <c r="NDY272" s="726"/>
      <c r="NDZ272" s="726"/>
      <c r="NEA272" s="726"/>
      <c r="NEB272" s="726"/>
      <c r="NEC272" s="726"/>
      <c r="NED272" s="726"/>
      <c r="NEE272" s="726"/>
      <c r="NEF272" s="726"/>
      <c r="NEG272" s="726"/>
      <c r="NEH272" s="726"/>
      <c r="NEI272" s="726"/>
      <c r="NEJ272" s="726"/>
      <c r="NEK272" s="726"/>
      <c r="NEL272" s="726"/>
      <c r="NEM272" s="726"/>
      <c r="NEN272" s="726"/>
      <c r="NEO272" s="726"/>
      <c r="NEP272" s="726"/>
      <c r="NEQ272" s="726"/>
      <c r="NER272" s="726"/>
      <c r="NES272" s="726"/>
      <c r="NET272" s="726"/>
      <c r="NEU272" s="726"/>
      <c r="NEV272" s="726"/>
      <c r="NEW272" s="726"/>
      <c r="NEX272" s="726"/>
      <c r="NEY272" s="726"/>
      <c r="NEZ272" s="726"/>
      <c r="NFA272" s="726"/>
      <c r="NFB272" s="726"/>
      <c r="NFC272" s="726"/>
      <c r="NFD272" s="726"/>
      <c r="NFE272" s="726"/>
      <c r="NFF272" s="726"/>
      <c r="NFG272" s="726"/>
      <c r="NFH272" s="726"/>
      <c r="NFI272" s="726"/>
      <c r="NFJ272" s="726"/>
      <c r="NFK272" s="726"/>
      <c r="NFL272" s="726"/>
      <c r="NFM272" s="726"/>
      <c r="NFN272" s="726"/>
      <c r="NFO272" s="726"/>
      <c r="NFP272" s="726"/>
      <c r="NFQ272" s="726"/>
      <c r="NFR272" s="726"/>
      <c r="NFS272" s="726"/>
      <c r="NFT272" s="726"/>
      <c r="NFU272" s="726"/>
      <c r="NFV272" s="726"/>
      <c r="NFW272" s="726"/>
      <c r="NFX272" s="726"/>
      <c r="NFY272" s="726"/>
      <c r="NFZ272" s="726"/>
      <c r="NGA272" s="726"/>
      <c r="NGB272" s="726"/>
      <c r="NGC272" s="726"/>
      <c r="NGD272" s="726"/>
      <c r="NGE272" s="726"/>
      <c r="NGF272" s="726"/>
      <c r="NGG272" s="726"/>
      <c r="NGH272" s="726"/>
      <c r="NGI272" s="726"/>
      <c r="NGJ272" s="726"/>
      <c r="NGK272" s="726"/>
      <c r="NGL272" s="726"/>
      <c r="NGM272" s="726"/>
      <c r="NGN272" s="726"/>
      <c r="NGO272" s="726"/>
      <c r="NGP272" s="726"/>
      <c r="NGQ272" s="726"/>
      <c r="NGR272" s="726"/>
      <c r="NGS272" s="726"/>
      <c r="NGT272" s="726"/>
      <c r="NGU272" s="726"/>
      <c r="NGV272" s="726"/>
      <c r="NGW272" s="726"/>
      <c r="NGX272" s="726"/>
      <c r="NGY272" s="726"/>
      <c r="NGZ272" s="726"/>
      <c r="NHA272" s="726"/>
      <c r="NHB272" s="726"/>
      <c r="NHC272" s="726"/>
      <c r="NHD272" s="726"/>
      <c r="NHE272" s="726"/>
      <c r="NHF272" s="726"/>
      <c r="NHG272" s="726"/>
      <c r="NHH272" s="726"/>
      <c r="NHI272" s="726"/>
      <c r="NHJ272" s="726"/>
      <c r="NHK272" s="726"/>
      <c r="NHL272" s="726"/>
      <c r="NHM272" s="726"/>
      <c r="NHN272" s="726"/>
      <c r="NHO272" s="726"/>
      <c r="NHP272" s="726"/>
      <c r="NHQ272" s="726"/>
      <c r="NHR272" s="726"/>
      <c r="NHS272" s="726"/>
      <c r="NHT272" s="726"/>
      <c r="NHU272" s="726"/>
      <c r="NHV272" s="726"/>
      <c r="NHW272" s="726"/>
      <c r="NHX272" s="726"/>
      <c r="NHY272" s="726"/>
      <c r="NHZ272" s="726"/>
      <c r="NIA272" s="726"/>
      <c r="NIB272" s="726"/>
      <c r="NIC272" s="726"/>
      <c r="NID272" s="726"/>
      <c r="NIE272" s="726"/>
      <c r="NIF272" s="726"/>
      <c r="NIG272" s="726"/>
      <c r="NIH272" s="726"/>
      <c r="NII272" s="726"/>
      <c r="NIJ272" s="726"/>
      <c r="NIK272" s="726"/>
      <c r="NIL272" s="726"/>
      <c r="NIM272" s="726"/>
      <c r="NIN272" s="726"/>
      <c r="NIO272" s="726"/>
      <c r="NIP272" s="726"/>
      <c r="NIQ272" s="726"/>
      <c r="NIR272" s="726"/>
      <c r="NIS272" s="726"/>
      <c r="NIT272" s="726"/>
      <c r="NIU272" s="726"/>
      <c r="NIV272" s="726"/>
      <c r="NIW272" s="726"/>
      <c r="NIX272" s="726"/>
      <c r="NIY272" s="726"/>
      <c r="NIZ272" s="726"/>
      <c r="NJA272" s="726"/>
      <c r="NJB272" s="726"/>
      <c r="NJC272" s="726"/>
      <c r="NJD272" s="726"/>
      <c r="NJE272" s="726"/>
      <c r="NJF272" s="726"/>
      <c r="NJG272" s="726"/>
      <c r="NJH272" s="726"/>
      <c r="NJI272" s="726"/>
      <c r="NJJ272" s="726"/>
      <c r="NJK272" s="726"/>
      <c r="NJL272" s="726"/>
      <c r="NJM272" s="726"/>
      <c r="NJN272" s="726"/>
      <c r="NJO272" s="726"/>
      <c r="NJP272" s="726"/>
      <c r="NJQ272" s="726"/>
      <c r="NJR272" s="726"/>
      <c r="NJS272" s="726"/>
      <c r="NJT272" s="726"/>
      <c r="NJU272" s="726"/>
      <c r="NJV272" s="726"/>
      <c r="NJW272" s="726"/>
      <c r="NJX272" s="726"/>
      <c r="NJY272" s="726"/>
      <c r="NJZ272" s="726"/>
      <c r="NKA272" s="726"/>
      <c r="NKB272" s="726"/>
      <c r="NKC272" s="726"/>
      <c r="NKD272" s="726"/>
      <c r="NKE272" s="726"/>
      <c r="NKF272" s="726"/>
      <c r="NKG272" s="726"/>
      <c r="NKH272" s="726"/>
      <c r="NKI272" s="726"/>
      <c r="NKJ272" s="726"/>
      <c r="NKK272" s="726"/>
      <c r="NKL272" s="726"/>
      <c r="NKM272" s="726"/>
      <c r="NKN272" s="726"/>
      <c r="NKO272" s="726"/>
      <c r="NKP272" s="726"/>
      <c r="NKQ272" s="726"/>
      <c r="NKR272" s="726"/>
      <c r="NKS272" s="726"/>
      <c r="NKT272" s="726"/>
      <c r="NKU272" s="726"/>
      <c r="NKV272" s="726"/>
      <c r="NKW272" s="726"/>
      <c r="NKX272" s="726"/>
      <c r="NKY272" s="726"/>
      <c r="NKZ272" s="726"/>
      <c r="NLA272" s="726"/>
      <c r="NLB272" s="726"/>
      <c r="NLC272" s="726"/>
      <c r="NLD272" s="726"/>
      <c r="NLE272" s="726"/>
      <c r="NLF272" s="726"/>
      <c r="NLG272" s="726"/>
      <c r="NLH272" s="726"/>
      <c r="NLI272" s="726"/>
      <c r="NLJ272" s="726"/>
      <c r="NLK272" s="726"/>
      <c r="NLL272" s="726"/>
      <c r="NLM272" s="726"/>
      <c r="NLN272" s="726"/>
      <c r="NLO272" s="726"/>
      <c r="NLP272" s="726"/>
      <c r="NLQ272" s="726"/>
      <c r="NLR272" s="726"/>
      <c r="NLS272" s="726"/>
      <c r="NLT272" s="726"/>
      <c r="NLU272" s="726"/>
      <c r="NLV272" s="726"/>
      <c r="NLW272" s="726"/>
      <c r="NLX272" s="726"/>
      <c r="NLY272" s="726"/>
      <c r="NLZ272" s="726"/>
      <c r="NMA272" s="726"/>
      <c r="NMB272" s="726"/>
      <c r="NMC272" s="726"/>
      <c r="NMD272" s="726"/>
      <c r="NME272" s="726"/>
      <c r="NMF272" s="726"/>
      <c r="NMG272" s="726"/>
      <c r="NMH272" s="726"/>
      <c r="NMI272" s="726"/>
      <c r="NMJ272" s="726"/>
      <c r="NMK272" s="726"/>
      <c r="NML272" s="726"/>
      <c r="NMM272" s="726"/>
      <c r="NMN272" s="726"/>
      <c r="NMO272" s="726"/>
      <c r="NMP272" s="726"/>
      <c r="NMQ272" s="726"/>
      <c r="NMR272" s="726"/>
      <c r="NMS272" s="726"/>
      <c r="NMT272" s="726"/>
      <c r="NMU272" s="726"/>
      <c r="NMV272" s="726"/>
      <c r="NMW272" s="726"/>
      <c r="NMX272" s="726"/>
      <c r="NMY272" s="726"/>
      <c r="NMZ272" s="726"/>
      <c r="NNA272" s="726"/>
      <c r="NNB272" s="726"/>
      <c r="NNC272" s="726"/>
      <c r="NND272" s="726"/>
      <c r="NNE272" s="726"/>
      <c r="NNF272" s="726"/>
      <c r="NNG272" s="726"/>
      <c r="NNH272" s="726"/>
      <c r="NNI272" s="726"/>
      <c r="NNJ272" s="726"/>
      <c r="NNK272" s="726"/>
      <c r="NNL272" s="726"/>
      <c r="NNM272" s="726"/>
      <c r="NNN272" s="726"/>
      <c r="NNO272" s="726"/>
      <c r="NNP272" s="726"/>
      <c r="NNQ272" s="726"/>
      <c r="NNR272" s="726"/>
      <c r="NNS272" s="726"/>
      <c r="NNT272" s="726"/>
      <c r="NNU272" s="726"/>
      <c r="NNV272" s="726"/>
      <c r="NNW272" s="726"/>
      <c r="NNX272" s="726"/>
      <c r="NNY272" s="726"/>
      <c r="NNZ272" s="726"/>
      <c r="NOA272" s="726"/>
      <c r="NOB272" s="726"/>
      <c r="NOC272" s="726"/>
      <c r="NOD272" s="726"/>
      <c r="NOE272" s="726"/>
      <c r="NOF272" s="726"/>
      <c r="NOG272" s="726"/>
      <c r="NOH272" s="726"/>
      <c r="NOI272" s="726"/>
      <c r="NOJ272" s="726"/>
      <c r="NOK272" s="726"/>
      <c r="NOL272" s="726"/>
      <c r="NOM272" s="726"/>
      <c r="NON272" s="726"/>
      <c r="NOO272" s="726"/>
      <c r="NOP272" s="726"/>
      <c r="NOQ272" s="726"/>
      <c r="NOR272" s="726"/>
      <c r="NOS272" s="726"/>
      <c r="NOT272" s="726"/>
      <c r="NOU272" s="726"/>
      <c r="NOV272" s="726"/>
      <c r="NOW272" s="726"/>
      <c r="NOX272" s="726"/>
      <c r="NOY272" s="726"/>
      <c r="NOZ272" s="726"/>
      <c r="NPA272" s="726"/>
      <c r="NPB272" s="726"/>
      <c r="NPC272" s="726"/>
      <c r="NPD272" s="726"/>
      <c r="NPE272" s="726"/>
      <c r="NPF272" s="726"/>
      <c r="NPG272" s="726"/>
      <c r="NPH272" s="726"/>
      <c r="NPI272" s="726"/>
      <c r="NPJ272" s="726"/>
      <c r="NPK272" s="726"/>
      <c r="NPL272" s="726"/>
      <c r="NPM272" s="726"/>
      <c r="NPN272" s="726"/>
      <c r="NPO272" s="726"/>
      <c r="NPP272" s="726"/>
      <c r="NPQ272" s="726"/>
      <c r="NPR272" s="726"/>
      <c r="NPS272" s="726"/>
      <c r="NPT272" s="726"/>
      <c r="NPU272" s="726"/>
      <c r="NPV272" s="726"/>
      <c r="NPW272" s="726"/>
      <c r="NPX272" s="726"/>
      <c r="NPY272" s="726"/>
      <c r="NPZ272" s="726"/>
      <c r="NQA272" s="726"/>
      <c r="NQB272" s="726"/>
      <c r="NQC272" s="726"/>
      <c r="NQD272" s="726"/>
      <c r="NQE272" s="726"/>
      <c r="NQF272" s="726"/>
      <c r="NQG272" s="726"/>
      <c r="NQH272" s="726"/>
      <c r="NQI272" s="726"/>
      <c r="NQJ272" s="726"/>
      <c r="NQK272" s="726"/>
      <c r="NQL272" s="726"/>
      <c r="NQM272" s="726"/>
      <c r="NQN272" s="726"/>
      <c r="NQO272" s="726"/>
      <c r="NQP272" s="726"/>
      <c r="NQQ272" s="726"/>
      <c r="NQR272" s="726"/>
      <c r="NQS272" s="726"/>
      <c r="NQT272" s="726"/>
      <c r="NQU272" s="726"/>
      <c r="NQV272" s="726"/>
      <c r="NQW272" s="726"/>
      <c r="NQX272" s="726"/>
      <c r="NQY272" s="726"/>
      <c r="NQZ272" s="726"/>
      <c r="NRA272" s="726"/>
      <c r="NRB272" s="726"/>
      <c r="NRC272" s="726"/>
      <c r="NRD272" s="726"/>
      <c r="NRE272" s="726"/>
      <c r="NRF272" s="726"/>
      <c r="NRG272" s="726"/>
      <c r="NRH272" s="726"/>
      <c r="NRI272" s="726"/>
      <c r="NRJ272" s="726"/>
      <c r="NRK272" s="726"/>
      <c r="NRL272" s="726"/>
      <c r="NRM272" s="726"/>
      <c r="NRN272" s="726"/>
      <c r="NRO272" s="726"/>
      <c r="NRP272" s="726"/>
      <c r="NRQ272" s="726"/>
      <c r="NRR272" s="726"/>
      <c r="NRS272" s="726"/>
      <c r="NRT272" s="726"/>
      <c r="NRU272" s="726"/>
      <c r="NRV272" s="726"/>
      <c r="NRW272" s="726"/>
      <c r="NRX272" s="726"/>
      <c r="NRY272" s="726"/>
      <c r="NRZ272" s="726"/>
      <c r="NSA272" s="726"/>
      <c r="NSB272" s="726"/>
      <c r="NSC272" s="726"/>
      <c r="NSD272" s="726"/>
      <c r="NSE272" s="726"/>
      <c r="NSF272" s="726"/>
      <c r="NSG272" s="726"/>
      <c r="NSH272" s="726"/>
      <c r="NSI272" s="726"/>
      <c r="NSJ272" s="726"/>
      <c r="NSK272" s="726"/>
      <c r="NSL272" s="726"/>
      <c r="NSM272" s="726"/>
      <c r="NSN272" s="726"/>
      <c r="NSO272" s="726"/>
      <c r="NSP272" s="726"/>
      <c r="NSQ272" s="726"/>
      <c r="NSR272" s="726"/>
      <c r="NSS272" s="726"/>
      <c r="NST272" s="726"/>
      <c r="NSU272" s="726"/>
      <c r="NSV272" s="726"/>
      <c r="NSW272" s="726"/>
      <c r="NSX272" s="726"/>
      <c r="NSY272" s="726"/>
      <c r="NSZ272" s="726"/>
      <c r="NTA272" s="726"/>
      <c r="NTB272" s="726"/>
      <c r="NTC272" s="726"/>
      <c r="NTD272" s="726"/>
      <c r="NTE272" s="726"/>
      <c r="NTF272" s="726"/>
      <c r="NTG272" s="726"/>
      <c r="NTH272" s="726"/>
      <c r="NTI272" s="726"/>
      <c r="NTJ272" s="726"/>
      <c r="NTK272" s="726"/>
      <c r="NTL272" s="726"/>
      <c r="NTM272" s="726"/>
      <c r="NTN272" s="726"/>
      <c r="NTO272" s="726"/>
      <c r="NTP272" s="726"/>
      <c r="NTQ272" s="726"/>
      <c r="NTR272" s="726"/>
      <c r="NTS272" s="726"/>
      <c r="NTT272" s="726"/>
      <c r="NTU272" s="726"/>
      <c r="NTV272" s="726"/>
      <c r="NTW272" s="726"/>
      <c r="NTX272" s="726"/>
      <c r="NTY272" s="726"/>
      <c r="NTZ272" s="726"/>
      <c r="NUA272" s="726"/>
      <c r="NUB272" s="726"/>
      <c r="NUC272" s="726"/>
      <c r="NUD272" s="726"/>
      <c r="NUE272" s="726"/>
      <c r="NUF272" s="726"/>
      <c r="NUG272" s="726"/>
      <c r="NUH272" s="726"/>
      <c r="NUI272" s="726"/>
      <c r="NUJ272" s="726"/>
      <c r="NUK272" s="726"/>
      <c r="NUL272" s="726"/>
      <c r="NUM272" s="726"/>
      <c r="NUN272" s="726"/>
      <c r="NUO272" s="726"/>
      <c r="NUP272" s="726"/>
      <c r="NUQ272" s="726"/>
      <c r="NUR272" s="726"/>
      <c r="NUS272" s="726"/>
      <c r="NUT272" s="726"/>
      <c r="NUU272" s="726"/>
      <c r="NUV272" s="726"/>
      <c r="NUW272" s="726"/>
      <c r="NUX272" s="726"/>
      <c r="NUY272" s="726"/>
      <c r="NUZ272" s="726"/>
      <c r="NVA272" s="726"/>
      <c r="NVB272" s="726"/>
      <c r="NVC272" s="726"/>
      <c r="NVD272" s="726"/>
      <c r="NVE272" s="726"/>
      <c r="NVF272" s="726"/>
      <c r="NVG272" s="726"/>
      <c r="NVH272" s="726"/>
      <c r="NVI272" s="726"/>
      <c r="NVJ272" s="726"/>
      <c r="NVK272" s="726"/>
      <c r="NVL272" s="726"/>
      <c r="NVM272" s="726"/>
      <c r="NVN272" s="726"/>
      <c r="NVO272" s="726"/>
      <c r="NVP272" s="726"/>
      <c r="NVQ272" s="726"/>
      <c r="NVR272" s="726"/>
      <c r="NVS272" s="726"/>
      <c r="NVT272" s="726"/>
      <c r="NVU272" s="726"/>
      <c r="NVV272" s="726"/>
      <c r="NVW272" s="726"/>
      <c r="NVX272" s="726"/>
      <c r="NVY272" s="726"/>
      <c r="NVZ272" s="726"/>
      <c r="NWA272" s="726"/>
      <c r="NWB272" s="726"/>
      <c r="NWC272" s="726"/>
      <c r="NWD272" s="726"/>
      <c r="NWE272" s="726"/>
      <c r="NWF272" s="726"/>
      <c r="NWG272" s="726"/>
      <c r="NWH272" s="726"/>
      <c r="NWI272" s="726"/>
      <c r="NWJ272" s="726"/>
      <c r="NWK272" s="726"/>
      <c r="NWL272" s="726"/>
      <c r="NWM272" s="726"/>
      <c r="NWN272" s="726"/>
      <c r="NWO272" s="726"/>
      <c r="NWP272" s="726"/>
      <c r="NWQ272" s="726"/>
      <c r="NWR272" s="726"/>
      <c r="NWS272" s="726"/>
      <c r="NWT272" s="726"/>
      <c r="NWU272" s="726"/>
      <c r="NWV272" s="726"/>
      <c r="NWW272" s="726"/>
      <c r="NWX272" s="726"/>
      <c r="NWY272" s="726"/>
      <c r="NWZ272" s="726"/>
      <c r="NXA272" s="726"/>
      <c r="NXB272" s="726"/>
      <c r="NXC272" s="726"/>
      <c r="NXD272" s="726"/>
      <c r="NXE272" s="726"/>
      <c r="NXF272" s="726"/>
      <c r="NXG272" s="726"/>
      <c r="NXH272" s="726"/>
      <c r="NXI272" s="726"/>
      <c r="NXJ272" s="726"/>
      <c r="NXK272" s="726"/>
      <c r="NXL272" s="726"/>
      <c r="NXM272" s="726"/>
      <c r="NXN272" s="726"/>
      <c r="NXO272" s="726"/>
      <c r="NXP272" s="726"/>
      <c r="NXQ272" s="726"/>
      <c r="NXR272" s="726"/>
      <c r="NXS272" s="726"/>
      <c r="NXT272" s="726"/>
      <c r="NXU272" s="726"/>
      <c r="NXV272" s="726"/>
      <c r="NXW272" s="726"/>
      <c r="NXX272" s="726"/>
      <c r="NXY272" s="726"/>
      <c r="NXZ272" s="726"/>
      <c r="NYA272" s="726"/>
      <c r="NYB272" s="726"/>
      <c r="NYC272" s="726"/>
      <c r="NYD272" s="726"/>
      <c r="NYE272" s="726"/>
      <c r="NYF272" s="726"/>
      <c r="NYG272" s="726"/>
      <c r="NYH272" s="726"/>
      <c r="NYI272" s="726"/>
      <c r="NYJ272" s="726"/>
      <c r="NYK272" s="726"/>
      <c r="NYL272" s="726"/>
      <c r="NYM272" s="726"/>
      <c r="NYN272" s="726"/>
      <c r="NYO272" s="726"/>
      <c r="NYP272" s="726"/>
      <c r="NYQ272" s="726"/>
      <c r="NYR272" s="726"/>
      <c r="NYS272" s="726"/>
      <c r="NYT272" s="726"/>
      <c r="NYU272" s="726"/>
      <c r="NYV272" s="726"/>
      <c r="NYW272" s="726"/>
      <c r="NYX272" s="726"/>
      <c r="NYY272" s="726"/>
      <c r="NYZ272" s="726"/>
      <c r="NZA272" s="726"/>
      <c r="NZB272" s="726"/>
      <c r="NZC272" s="726"/>
      <c r="NZD272" s="726"/>
      <c r="NZE272" s="726"/>
      <c r="NZF272" s="726"/>
      <c r="NZG272" s="726"/>
      <c r="NZH272" s="726"/>
      <c r="NZI272" s="726"/>
      <c r="NZJ272" s="726"/>
      <c r="NZK272" s="726"/>
      <c r="NZL272" s="726"/>
      <c r="NZM272" s="726"/>
      <c r="NZN272" s="726"/>
      <c r="NZO272" s="726"/>
      <c r="NZP272" s="726"/>
      <c r="NZQ272" s="726"/>
      <c r="NZR272" s="726"/>
      <c r="NZS272" s="726"/>
      <c r="NZT272" s="726"/>
      <c r="NZU272" s="726"/>
      <c r="NZV272" s="726"/>
      <c r="NZW272" s="726"/>
      <c r="NZX272" s="726"/>
      <c r="NZY272" s="726"/>
      <c r="NZZ272" s="726"/>
      <c r="OAA272" s="726"/>
      <c r="OAB272" s="726"/>
      <c r="OAC272" s="726"/>
      <c r="OAD272" s="726"/>
      <c r="OAE272" s="726"/>
      <c r="OAF272" s="726"/>
      <c r="OAG272" s="726"/>
      <c r="OAH272" s="726"/>
      <c r="OAI272" s="726"/>
      <c r="OAJ272" s="726"/>
      <c r="OAK272" s="726"/>
      <c r="OAL272" s="726"/>
      <c r="OAM272" s="726"/>
      <c r="OAN272" s="726"/>
      <c r="OAO272" s="726"/>
      <c r="OAP272" s="726"/>
      <c r="OAQ272" s="726"/>
      <c r="OAR272" s="726"/>
      <c r="OAS272" s="726"/>
      <c r="OAT272" s="726"/>
      <c r="OAU272" s="726"/>
      <c r="OAV272" s="726"/>
      <c r="OAW272" s="726"/>
      <c r="OAX272" s="726"/>
      <c r="OAY272" s="726"/>
      <c r="OAZ272" s="726"/>
      <c r="OBA272" s="726"/>
      <c r="OBB272" s="726"/>
      <c r="OBC272" s="726"/>
      <c r="OBD272" s="726"/>
      <c r="OBE272" s="726"/>
      <c r="OBF272" s="726"/>
      <c r="OBG272" s="726"/>
      <c r="OBH272" s="726"/>
      <c r="OBI272" s="726"/>
      <c r="OBJ272" s="726"/>
      <c r="OBK272" s="726"/>
      <c r="OBL272" s="726"/>
      <c r="OBM272" s="726"/>
      <c r="OBN272" s="726"/>
      <c r="OBO272" s="726"/>
      <c r="OBP272" s="726"/>
      <c r="OBQ272" s="726"/>
      <c r="OBR272" s="726"/>
      <c r="OBS272" s="726"/>
      <c r="OBT272" s="726"/>
      <c r="OBU272" s="726"/>
      <c r="OBV272" s="726"/>
      <c r="OBW272" s="726"/>
      <c r="OBX272" s="726"/>
      <c r="OBY272" s="726"/>
      <c r="OBZ272" s="726"/>
      <c r="OCA272" s="726"/>
      <c r="OCB272" s="726"/>
      <c r="OCC272" s="726"/>
      <c r="OCD272" s="726"/>
      <c r="OCE272" s="726"/>
      <c r="OCF272" s="726"/>
      <c r="OCG272" s="726"/>
      <c r="OCH272" s="726"/>
      <c r="OCI272" s="726"/>
      <c r="OCJ272" s="726"/>
      <c r="OCK272" s="726"/>
      <c r="OCL272" s="726"/>
      <c r="OCM272" s="726"/>
      <c r="OCN272" s="726"/>
      <c r="OCO272" s="726"/>
      <c r="OCP272" s="726"/>
      <c r="OCQ272" s="726"/>
      <c r="OCR272" s="726"/>
      <c r="OCS272" s="726"/>
      <c r="OCT272" s="726"/>
      <c r="OCU272" s="726"/>
      <c r="OCV272" s="726"/>
      <c r="OCW272" s="726"/>
      <c r="OCX272" s="726"/>
      <c r="OCY272" s="726"/>
      <c r="OCZ272" s="726"/>
      <c r="ODA272" s="726"/>
      <c r="ODB272" s="726"/>
      <c r="ODC272" s="726"/>
      <c r="ODD272" s="726"/>
      <c r="ODE272" s="726"/>
      <c r="ODF272" s="726"/>
      <c r="ODG272" s="726"/>
      <c r="ODH272" s="726"/>
      <c r="ODI272" s="726"/>
      <c r="ODJ272" s="726"/>
      <c r="ODK272" s="726"/>
      <c r="ODL272" s="726"/>
      <c r="ODM272" s="726"/>
      <c r="ODN272" s="726"/>
      <c r="ODO272" s="726"/>
      <c r="ODP272" s="726"/>
      <c r="ODQ272" s="726"/>
      <c r="ODR272" s="726"/>
      <c r="ODS272" s="726"/>
      <c r="ODT272" s="726"/>
      <c r="ODU272" s="726"/>
      <c r="ODV272" s="726"/>
      <c r="ODW272" s="726"/>
      <c r="ODX272" s="726"/>
      <c r="ODY272" s="726"/>
      <c r="ODZ272" s="726"/>
      <c r="OEA272" s="726"/>
      <c r="OEB272" s="726"/>
      <c r="OEC272" s="726"/>
      <c r="OED272" s="726"/>
      <c r="OEE272" s="726"/>
      <c r="OEF272" s="726"/>
      <c r="OEG272" s="726"/>
      <c r="OEH272" s="726"/>
      <c r="OEI272" s="726"/>
      <c r="OEJ272" s="726"/>
      <c r="OEK272" s="726"/>
      <c r="OEL272" s="726"/>
      <c r="OEM272" s="726"/>
      <c r="OEN272" s="726"/>
      <c r="OEO272" s="726"/>
      <c r="OEP272" s="726"/>
      <c r="OEQ272" s="726"/>
      <c r="OER272" s="726"/>
      <c r="OES272" s="726"/>
      <c r="OET272" s="726"/>
      <c r="OEU272" s="726"/>
      <c r="OEV272" s="726"/>
      <c r="OEW272" s="726"/>
      <c r="OEX272" s="726"/>
      <c r="OEY272" s="726"/>
      <c r="OEZ272" s="726"/>
      <c r="OFA272" s="726"/>
      <c r="OFB272" s="726"/>
      <c r="OFC272" s="726"/>
      <c r="OFD272" s="726"/>
      <c r="OFE272" s="726"/>
      <c r="OFF272" s="726"/>
      <c r="OFG272" s="726"/>
      <c r="OFH272" s="726"/>
      <c r="OFI272" s="726"/>
      <c r="OFJ272" s="726"/>
      <c r="OFK272" s="726"/>
      <c r="OFL272" s="726"/>
      <c r="OFM272" s="726"/>
      <c r="OFN272" s="726"/>
      <c r="OFO272" s="726"/>
      <c r="OFP272" s="726"/>
      <c r="OFQ272" s="726"/>
      <c r="OFR272" s="726"/>
      <c r="OFS272" s="726"/>
      <c r="OFT272" s="726"/>
      <c r="OFU272" s="726"/>
      <c r="OFV272" s="726"/>
      <c r="OFW272" s="726"/>
      <c r="OFX272" s="726"/>
      <c r="OFY272" s="726"/>
      <c r="OFZ272" s="726"/>
      <c r="OGA272" s="726"/>
      <c r="OGB272" s="726"/>
      <c r="OGC272" s="726"/>
      <c r="OGD272" s="726"/>
      <c r="OGE272" s="726"/>
      <c r="OGF272" s="726"/>
      <c r="OGG272" s="726"/>
      <c r="OGH272" s="726"/>
      <c r="OGI272" s="726"/>
      <c r="OGJ272" s="726"/>
      <c r="OGK272" s="726"/>
      <c r="OGL272" s="726"/>
      <c r="OGM272" s="726"/>
      <c r="OGN272" s="726"/>
      <c r="OGO272" s="726"/>
      <c r="OGP272" s="726"/>
      <c r="OGQ272" s="726"/>
      <c r="OGR272" s="726"/>
      <c r="OGS272" s="726"/>
      <c r="OGT272" s="726"/>
      <c r="OGU272" s="726"/>
      <c r="OGV272" s="726"/>
      <c r="OGW272" s="726"/>
      <c r="OGX272" s="726"/>
      <c r="OGY272" s="726"/>
      <c r="OGZ272" s="726"/>
      <c r="OHA272" s="726"/>
      <c r="OHB272" s="726"/>
      <c r="OHC272" s="726"/>
      <c r="OHD272" s="726"/>
      <c r="OHE272" s="726"/>
      <c r="OHF272" s="726"/>
      <c r="OHG272" s="726"/>
      <c r="OHH272" s="726"/>
      <c r="OHI272" s="726"/>
      <c r="OHJ272" s="726"/>
      <c r="OHK272" s="726"/>
      <c r="OHL272" s="726"/>
      <c r="OHM272" s="726"/>
      <c r="OHN272" s="726"/>
      <c r="OHO272" s="726"/>
      <c r="OHP272" s="726"/>
      <c r="OHQ272" s="726"/>
      <c r="OHR272" s="726"/>
      <c r="OHS272" s="726"/>
      <c r="OHT272" s="726"/>
      <c r="OHU272" s="726"/>
      <c r="OHV272" s="726"/>
      <c r="OHW272" s="726"/>
      <c r="OHX272" s="726"/>
      <c r="OHY272" s="726"/>
      <c r="OHZ272" s="726"/>
      <c r="OIA272" s="726"/>
      <c r="OIB272" s="726"/>
      <c r="OIC272" s="726"/>
      <c r="OID272" s="726"/>
      <c r="OIE272" s="726"/>
      <c r="OIF272" s="726"/>
      <c r="OIG272" s="726"/>
      <c r="OIH272" s="726"/>
      <c r="OII272" s="726"/>
      <c r="OIJ272" s="726"/>
      <c r="OIK272" s="726"/>
      <c r="OIL272" s="726"/>
      <c r="OIM272" s="726"/>
      <c r="OIN272" s="726"/>
      <c r="OIO272" s="726"/>
      <c r="OIP272" s="726"/>
      <c r="OIQ272" s="726"/>
      <c r="OIR272" s="726"/>
      <c r="OIS272" s="726"/>
      <c r="OIT272" s="726"/>
      <c r="OIU272" s="726"/>
      <c r="OIV272" s="726"/>
      <c r="OIW272" s="726"/>
      <c r="OIX272" s="726"/>
      <c r="OIY272" s="726"/>
      <c r="OIZ272" s="726"/>
      <c r="OJA272" s="726"/>
      <c r="OJB272" s="726"/>
      <c r="OJC272" s="726"/>
      <c r="OJD272" s="726"/>
      <c r="OJE272" s="726"/>
      <c r="OJF272" s="726"/>
      <c r="OJG272" s="726"/>
      <c r="OJH272" s="726"/>
      <c r="OJI272" s="726"/>
      <c r="OJJ272" s="726"/>
      <c r="OJK272" s="726"/>
      <c r="OJL272" s="726"/>
      <c r="OJM272" s="726"/>
      <c r="OJN272" s="726"/>
      <c r="OJO272" s="726"/>
      <c r="OJP272" s="726"/>
      <c r="OJQ272" s="726"/>
      <c r="OJR272" s="726"/>
      <c r="OJS272" s="726"/>
      <c r="OJT272" s="726"/>
      <c r="OJU272" s="726"/>
      <c r="OJV272" s="726"/>
      <c r="OJW272" s="726"/>
      <c r="OJX272" s="726"/>
      <c r="OJY272" s="726"/>
      <c r="OJZ272" s="726"/>
      <c r="OKA272" s="726"/>
      <c r="OKB272" s="726"/>
      <c r="OKC272" s="726"/>
      <c r="OKD272" s="726"/>
      <c r="OKE272" s="726"/>
      <c r="OKF272" s="726"/>
      <c r="OKG272" s="726"/>
      <c r="OKH272" s="726"/>
      <c r="OKI272" s="726"/>
      <c r="OKJ272" s="726"/>
      <c r="OKK272" s="726"/>
      <c r="OKL272" s="726"/>
      <c r="OKM272" s="726"/>
      <c r="OKN272" s="726"/>
      <c r="OKO272" s="726"/>
      <c r="OKP272" s="726"/>
      <c r="OKQ272" s="726"/>
      <c r="OKR272" s="726"/>
      <c r="OKS272" s="726"/>
      <c r="OKT272" s="726"/>
      <c r="OKU272" s="726"/>
      <c r="OKV272" s="726"/>
      <c r="OKW272" s="726"/>
      <c r="OKX272" s="726"/>
      <c r="OKY272" s="726"/>
      <c r="OKZ272" s="726"/>
      <c r="OLA272" s="726"/>
      <c r="OLB272" s="726"/>
      <c r="OLC272" s="726"/>
      <c r="OLD272" s="726"/>
      <c r="OLE272" s="726"/>
      <c r="OLF272" s="726"/>
      <c r="OLG272" s="726"/>
      <c r="OLH272" s="726"/>
      <c r="OLI272" s="726"/>
      <c r="OLJ272" s="726"/>
      <c r="OLK272" s="726"/>
      <c r="OLL272" s="726"/>
      <c r="OLM272" s="726"/>
      <c r="OLN272" s="726"/>
      <c r="OLO272" s="726"/>
      <c r="OLP272" s="726"/>
      <c r="OLQ272" s="726"/>
      <c r="OLR272" s="726"/>
      <c r="OLS272" s="726"/>
      <c r="OLT272" s="726"/>
      <c r="OLU272" s="726"/>
      <c r="OLV272" s="726"/>
      <c r="OLW272" s="726"/>
      <c r="OLX272" s="726"/>
      <c r="OLY272" s="726"/>
      <c r="OLZ272" s="726"/>
      <c r="OMA272" s="726"/>
      <c r="OMB272" s="726"/>
      <c r="OMC272" s="726"/>
      <c r="OMD272" s="726"/>
      <c r="OME272" s="726"/>
      <c r="OMF272" s="726"/>
      <c r="OMG272" s="726"/>
      <c r="OMH272" s="726"/>
      <c r="OMI272" s="726"/>
      <c r="OMJ272" s="726"/>
      <c r="OMK272" s="726"/>
      <c r="OML272" s="726"/>
      <c r="OMM272" s="726"/>
      <c r="OMN272" s="726"/>
      <c r="OMO272" s="726"/>
      <c r="OMP272" s="726"/>
      <c r="OMQ272" s="726"/>
      <c r="OMR272" s="726"/>
      <c r="OMS272" s="726"/>
      <c r="OMT272" s="726"/>
      <c r="OMU272" s="726"/>
      <c r="OMV272" s="726"/>
      <c r="OMW272" s="726"/>
      <c r="OMX272" s="726"/>
      <c r="OMY272" s="726"/>
      <c r="OMZ272" s="726"/>
      <c r="ONA272" s="726"/>
      <c r="ONB272" s="726"/>
      <c r="ONC272" s="726"/>
      <c r="OND272" s="726"/>
      <c r="ONE272" s="726"/>
      <c r="ONF272" s="726"/>
      <c r="ONG272" s="726"/>
      <c r="ONH272" s="726"/>
      <c r="ONI272" s="726"/>
      <c r="ONJ272" s="726"/>
      <c r="ONK272" s="726"/>
      <c r="ONL272" s="726"/>
      <c r="ONM272" s="726"/>
      <c r="ONN272" s="726"/>
      <c r="ONO272" s="726"/>
      <c r="ONP272" s="726"/>
      <c r="ONQ272" s="726"/>
      <c r="ONR272" s="726"/>
      <c r="ONS272" s="726"/>
      <c r="ONT272" s="726"/>
      <c r="ONU272" s="726"/>
      <c r="ONV272" s="726"/>
      <c r="ONW272" s="726"/>
      <c r="ONX272" s="726"/>
      <c r="ONY272" s="726"/>
      <c r="ONZ272" s="726"/>
      <c r="OOA272" s="726"/>
      <c r="OOB272" s="726"/>
      <c r="OOC272" s="726"/>
      <c r="OOD272" s="726"/>
      <c r="OOE272" s="726"/>
      <c r="OOF272" s="726"/>
      <c r="OOG272" s="726"/>
      <c r="OOH272" s="726"/>
      <c r="OOI272" s="726"/>
      <c r="OOJ272" s="726"/>
      <c r="OOK272" s="726"/>
      <c r="OOL272" s="726"/>
      <c r="OOM272" s="726"/>
      <c r="OON272" s="726"/>
      <c r="OOO272" s="726"/>
      <c r="OOP272" s="726"/>
      <c r="OOQ272" s="726"/>
      <c r="OOR272" s="726"/>
      <c r="OOS272" s="726"/>
      <c r="OOT272" s="726"/>
      <c r="OOU272" s="726"/>
      <c r="OOV272" s="726"/>
      <c r="OOW272" s="726"/>
      <c r="OOX272" s="726"/>
      <c r="OOY272" s="726"/>
      <c r="OOZ272" s="726"/>
      <c r="OPA272" s="726"/>
      <c r="OPB272" s="726"/>
      <c r="OPC272" s="726"/>
      <c r="OPD272" s="726"/>
      <c r="OPE272" s="726"/>
      <c r="OPF272" s="726"/>
      <c r="OPG272" s="726"/>
      <c r="OPH272" s="726"/>
      <c r="OPI272" s="726"/>
      <c r="OPJ272" s="726"/>
      <c r="OPK272" s="726"/>
      <c r="OPL272" s="726"/>
      <c r="OPM272" s="726"/>
      <c r="OPN272" s="726"/>
      <c r="OPO272" s="726"/>
      <c r="OPP272" s="726"/>
      <c r="OPQ272" s="726"/>
      <c r="OPR272" s="726"/>
      <c r="OPS272" s="726"/>
      <c r="OPT272" s="726"/>
      <c r="OPU272" s="726"/>
      <c r="OPV272" s="726"/>
      <c r="OPW272" s="726"/>
      <c r="OPX272" s="726"/>
      <c r="OPY272" s="726"/>
      <c r="OPZ272" s="726"/>
      <c r="OQA272" s="726"/>
      <c r="OQB272" s="726"/>
      <c r="OQC272" s="726"/>
      <c r="OQD272" s="726"/>
      <c r="OQE272" s="726"/>
      <c r="OQF272" s="726"/>
      <c r="OQG272" s="726"/>
      <c r="OQH272" s="726"/>
      <c r="OQI272" s="726"/>
      <c r="OQJ272" s="726"/>
      <c r="OQK272" s="726"/>
      <c r="OQL272" s="726"/>
      <c r="OQM272" s="726"/>
      <c r="OQN272" s="726"/>
      <c r="OQO272" s="726"/>
      <c r="OQP272" s="726"/>
      <c r="OQQ272" s="726"/>
      <c r="OQR272" s="726"/>
      <c r="OQS272" s="726"/>
      <c r="OQT272" s="726"/>
      <c r="OQU272" s="726"/>
      <c r="OQV272" s="726"/>
      <c r="OQW272" s="726"/>
      <c r="OQX272" s="726"/>
      <c r="OQY272" s="726"/>
      <c r="OQZ272" s="726"/>
      <c r="ORA272" s="726"/>
      <c r="ORB272" s="726"/>
      <c r="ORC272" s="726"/>
      <c r="ORD272" s="726"/>
      <c r="ORE272" s="726"/>
      <c r="ORF272" s="726"/>
      <c r="ORG272" s="726"/>
      <c r="ORH272" s="726"/>
      <c r="ORI272" s="726"/>
      <c r="ORJ272" s="726"/>
      <c r="ORK272" s="726"/>
      <c r="ORL272" s="726"/>
      <c r="ORM272" s="726"/>
      <c r="ORN272" s="726"/>
      <c r="ORO272" s="726"/>
      <c r="ORP272" s="726"/>
      <c r="ORQ272" s="726"/>
      <c r="ORR272" s="726"/>
      <c r="ORS272" s="726"/>
      <c r="ORT272" s="726"/>
      <c r="ORU272" s="726"/>
      <c r="ORV272" s="726"/>
      <c r="ORW272" s="726"/>
      <c r="ORX272" s="726"/>
      <c r="ORY272" s="726"/>
      <c r="ORZ272" s="726"/>
      <c r="OSA272" s="726"/>
      <c r="OSB272" s="726"/>
      <c r="OSC272" s="726"/>
      <c r="OSD272" s="726"/>
      <c r="OSE272" s="726"/>
      <c r="OSF272" s="726"/>
      <c r="OSG272" s="726"/>
      <c r="OSH272" s="726"/>
      <c r="OSI272" s="726"/>
      <c r="OSJ272" s="726"/>
      <c r="OSK272" s="726"/>
      <c r="OSL272" s="726"/>
      <c r="OSM272" s="726"/>
      <c r="OSN272" s="726"/>
      <c r="OSO272" s="726"/>
      <c r="OSP272" s="726"/>
      <c r="OSQ272" s="726"/>
      <c r="OSR272" s="726"/>
      <c r="OSS272" s="726"/>
      <c r="OST272" s="726"/>
      <c r="OSU272" s="726"/>
      <c r="OSV272" s="726"/>
      <c r="OSW272" s="726"/>
      <c r="OSX272" s="726"/>
      <c r="OSY272" s="726"/>
      <c r="OSZ272" s="726"/>
      <c r="OTA272" s="726"/>
      <c r="OTB272" s="726"/>
      <c r="OTC272" s="726"/>
      <c r="OTD272" s="726"/>
      <c r="OTE272" s="726"/>
      <c r="OTF272" s="726"/>
      <c r="OTG272" s="726"/>
      <c r="OTH272" s="726"/>
      <c r="OTI272" s="726"/>
      <c r="OTJ272" s="726"/>
      <c r="OTK272" s="726"/>
      <c r="OTL272" s="726"/>
      <c r="OTM272" s="726"/>
      <c r="OTN272" s="726"/>
      <c r="OTO272" s="726"/>
      <c r="OTP272" s="726"/>
      <c r="OTQ272" s="726"/>
      <c r="OTR272" s="726"/>
      <c r="OTS272" s="726"/>
      <c r="OTT272" s="726"/>
      <c r="OTU272" s="726"/>
      <c r="OTV272" s="726"/>
      <c r="OTW272" s="726"/>
      <c r="OTX272" s="726"/>
      <c r="OTY272" s="726"/>
      <c r="OTZ272" s="726"/>
      <c r="OUA272" s="726"/>
      <c r="OUB272" s="726"/>
      <c r="OUC272" s="726"/>
      <c r="OUD272" s="726"/>
      <c r="OUE272" s="726"/>
      <c r="OUF272" s="726"/>
      <c r="OUG272" s="726"/>
      <c r="OUH272" s="726"/>
      <c r="OUI272" s="726"/>
      <c r="OUJ272" s="726"/>
      <c r="OUK272" s="726"/>
      <c r="OUL272" s="726"/>
      <c r="OUM272" s="726"/>
      <c r="OUN272" s="726"/>
      <c r="OUO272" s="726"/>
      <c r="OUP272" s="726"/>
      <c r="OUQ272" s="726"/>
      <c r="OUR272" s="726"/>
      <c r="OUS272" s="726"/>
      <c r="OUT272" s="726"/>
      <c r="OUU272" s="726"/>
      <c r="OUV272" s="726"/>
      <c r="OUW272" s="726"/>
      <c r="OUX272" s="726"/>
      <c r="OUY272" s="726"/>
      <c r="OUZ272" s="726"/>
      <c r="OVA272" s="726"/>
      <c r="OVB272" s="726"/>
      <c r="OVC272" s="726"/>
      <c r="OVD272" s="726"/>
      <c r="OVE272" s="726"/>
      <c r="OVF272" s="726"/>
      <c r="OVG272" s="726"/>
      <c r="OVH272" s="726"/>
      <c r="OVI272" s="726"/>
      <c r="OVJ272" s="726"/>
      <c r="OVK272" s="726"/>
      <c r="OVL272" s="726"/>
      <c r="OVM272" s="726"/>
      <c r="OVN272" s="726"/>
      <c r="OVO272" s="726"/>
      <c r="OVP272" s="726"/>
      <c r="OVQ272" s="726"/>
      <c r="OVR272" s="726"/>
      <c r="OVS272" s="726"/>
      <c r="OVT272" s="726"/>
      <c r="OVU272" s="726"/>
      <c r="OVV272" s="726"/>
      <c r="OVW272" s="726"/>
      <c r="OVX272" s="726"/>
      <c r="OVY272" s="726"/>
      <c r="OVZ272" s="726"/>
      <c r="OWA272" s="726"/>
      <c r="OWB272" s="726"/>
      <c r="OWC272" s="726"/>
      <c r="OWD272" s="726"/>
      <c r="OWE272" s="726"/>
      <c r="OWF272" s="726"/>
      <c r="OWG272" s="726"/>
      <c r="OWH272" s="726"/>
      <c r="OWI272" s="726"/>
      <c r="OWJ272" s="726"/>
      <c r="OWK272" s="726"/>
      <c r="OWL272" s="726"/>
      <c r="OWM272" s="726"/>
      <c r="OWN272" s="726"/>
      <c r="OWO272" s="726"/>
      <c r="OWP272" s="726"/>
      <c r="OWQ272" s="726"/>
      <c r="OWR272" s="726"/>
      <c r="OWS272" s="726"/>
      <c r="OWT272" s="726"/>
      <c r="OWU272" s="726"/>
      <c r="OWV272" s="726"/>
      <c r="OWW272" s="726"/>
      <c r="OWX272" s="726"/>
      <c r="OWY272" s="726"/>
      <c r="OWZ272" s="726"/>
      <c r="OXA272" s="726"/>
      <c r="OXB272" s="726"/>
      <c r="OXC272" s="726"/>
      <c r="OXD272" s="726"/>
      <c r="OXE272" s="726"/>
      <c r="OXF272" s="726"/>
      <c r="OXG272" s="726"/>
      <c r="OXH272" s="726"/>
      <c r="OXI272" s="726"/>
      <c r="OXJ272" s="726"/>
      <c r="OXK272" s="726"/>
      <c r="OXL272" s="726"/>
      <c r="OXM272" s="726"/>
      <c r="OXN272" s="726"/>
      <c r="OXO272" s="726"/>
      <c r="OXP272" s="726"/>
      <c r="OXQ272" s="726"/>
      <c r="OXR272" s="726"/>
      <c r="OXS272" s="726"/>
      <c r="OXT272" s="726"/>
      <c r="OXU272" s="726"/>
      <c r="OXV272" s="726"/>
      <c r="OXW272" s="726"/>
      <c r="OXX272" s="726"/>
      <c r="OXY272" s="726"/>
      <c r="OXZ272" s="726"/>
      <c r="OYA272" s="726"/>
      <c r="OYB272" s="726"/>
      <c r="OYC272" s="726"/>
      <c r="OYD272" s="726"/>
      <c r="OYE272" s="726"/>
      <c r="OYF272" s="726"/>
      <c r="OYG272" s="726"/>
      <c r="OYH272" s="726"/>
      <c r="OYI272" s="726"/>
      <c r="OYJ272" s="726"/>
      <c r="OYK272" s="726"/>
      <c r="OYL272" s="726"/>
      <c r="OYM272" s="726"/>
      <c r="OYN272" s="726"/>
      <c r="OYO272" s="726"/>
      <c r="OYP272" s="726"/>
      <c r="OYQ272" s="726"/>
      <c r="OYR272" s="726"/>
      <c r="OYS272" s="726"/>
      <c r="OYT272" s="726"/>
      <c r="OYU272" s="726"/>
      <c r="OYV272" s="726"/>
      <c r="OYW272" s="726"/>
      <c r="OYX272" s="726"/>
      <c r="OYY272" s="726"/>
      <c r="OYZ272" s="726"/>
      <c r="OZA272" s="726"/>
      <c r="OZB272" s="726"/>
      <c r="OZC272" s="726"/>
      <c r="OZD272" s="726"/>
      <c r="OZE272" s="726"/>
      <c r="OZF272" s="726"/>
      <c r="OZG272" s="726"/>
      <c r="OZH272" s="726"/>
      <c r="OZI272" s="726"/>
      <c r="OZJ272" s="726"/>
      <c r="OZK272" s="726"/>
      <c r="OZL272" s="726"/>
      <c r="OZM272" s="726"/>
      <c r="OZN272" s="726"/>
      <c r="OZO272" s="726"/>
      <c r="OZP272" s="726"/>
      <c r="OZQ272" s="726"/>
      <c r="OZR272" s="726"/>
      <c r="OZS272" s="726"/>
      <c r="OZT272" s="726"/>
      <c r="OZU272" s="726"/>
      <c r="OZV272" s="726"/>
      <c r="OZW272" s="726"/>
      <c r="OZX272" s="726"/>
      <c r="OZY272" s="726"/>
      <c r="OZZ272" s="726"/>
      <c r="PAA272" s="726"/>
      <c r="PAB272" s="726"/>
      <c r="PAC272" s="726"/>
      <c r="PAD272" s="726"/>
      <c r="PAE272" s="726"/>
      <c r="PAF272" s="726"/>
      <c r="PAG272" s="726"/>
      <c r="PAH272" s="726"/>
      <c r="PAI272" s="726"/>
      <c r="PAJ272" s="726"/>
      <c r="PAK272" s="726"/>
      <c r="PAL272" s="726"/>
      <c r="PAM272" s="726"/>
      <c r="PAN272" s="726"/>
      <c r="PAO272" s="726"/>
      <c r="PAP272" s="726"/>
      <c r="PAQ272" s="726"/>
      <c r="PAR272" s="726"/>
      <c r="PAS272" s="726"/>
      <c r="PAT272" s="726"/>
      <c r="PAU272" s="726"/>
      <c r="PAV272" s="726"/>
      <c r="PAW272" s="726"/>
      <c r="PAX272" s="726"/>
      <c r="PAY272" s="726"/>
      <c r="PAZ272" s="726"/>
      <c r="PBA272" s="726"/>
      <c r="PBB272" s="726"/>
      <c r="PBC272" s="726"/>
      <c r="PBD272" s="726"/>
      <c r="PBE272" s="726"/>
      <c r="PBF272" s="726"/>
      <c r="PBG272" s="726"/>
      <c r="PBH272" s="726"/>
      <c r="PBI272" s="726"/>
      <c r="PBJ272" s="726"/>
      <c r="PBK272" s="726"/>
      <c r="PBL272" s="726"/>
      <c r="PBM272" s="726"/>
      <c r="PBN272" s="726"/>
      <c r="PBO272" s="726"/>
      <c r="PBP272" s="726"/>
      <c r="PBQ272" s="726"/>
      <c r="PBR272" s="726"/>
      <c r="PBS272" s="726"/>
      <c r="PBT272" s="726"/>
      <c r="PBU272" s="726"/>
      <c r="PBV272" s="726"/>
      <c r="PBW272" s="726"/>
      <c r="PBX272" s="726"/>
      <c r="PBY272" s="726"/>
      <c r="PBZ272" s="726"/>
      <c r="PCA272" s="726"/>
      <c r="PCB272" s="726"/>
      <c r="PCC272" s="726"/>
      <c r="PCD272" s="726"/>
      <c r="PCE272" s="726"/>
      <c r="PCF272" s="726"/>
      <c r="PCG272" s="726"/>
      <c r="PCH272" s="726"/>
      <c r="PCI272" s="726"/>
      <c r="PCJ272" s="726"/>
      <c r="PCK272" s="726"/>
      <c r="PCL272" s="726"/>
      <c r="PCM272" s="726"/>
      <c r="PCN272" s="726"/>
      <c r="PCO272" s="726"/>
      <c r="PCP272" s="726"/>
      <c r="PCQ272" s="726"/>
      <c r="PCR272" s="726"/>
      <c r="PCS272" s="726"/>
      <c r="PCT272" s="726"/>
      <c r="PCU272" s="726"/>
      <c r="PCV272" s="726"/>
      <c r="PCW272" s="726"/>
      <c r="PCX272" s="726"/>
      <c r="PCY272" s="726"/>
      <c r="PCZ272" s="726"/>
      <c r="PDA272" s="726"/>
      <c r="PDB272" s="726"/>
      <c r="PDC272" s="726"/>
      <c r="PDD272" s="726"/>
      <c r="PDE272" s="726"/>
      <c r="PDF272" s="726"/>
      <c r="PDG272" s="726"/>
      <c r="PDH272" s="726"/>
      <c r="PDI272" s="726"/>
      <c r="PDJ272" s="726"/>
      <c r="PDK272" s="726"/>
      <c r="PDL272" s="726"/>
      <c r="PDM272" s="726"/>
      <c r="PDN272" s="726"/>
      <c r="PDO272" s="726"/>
      <c r="PDP272" s="726"/>
      <c r="PDQ272" s="726"/>
      <c r="PDR272" s="726"/>
      <c r="PDS272" s="726"/>
      <c r="PDT272" s="726"/>
      <c r="PDU272" s="726"/>
      <c r="PDV272" s="726"/>
      <c r="PDW272" s="726"/>
      <c r="PDX272" s="726"/>
      <c r="PDY272" s="726"/>
      <c r="PDZ272" s="726"/>
      <c r="PEA272" s="726"/>
      <c r="PEB272" s="726"/>
      <c r="PEC272" s="726"/>
      <c r="PED272" s="726"/>
      <c r="PEE272" s="726"/>
      <c r="PEF272" s="726"/>
      <c r="PEG272" s="726"/>
      <c r="PEH272" s="726"/>
      <c r="PEI272" s="726"/>
      <c r="PEJ272" s="726"/>
      <c r="PEK272" s="726"/>
      <c r="PEL272" s="726"/>
      <c r="PEM272" s="726"/>
      <c r="PEN272" s="726"/>
      <c r="PEO272" s="726"/>
      <c r="PEP272" s="726"/>
      <c r="PEQ272" s="726"/>
      <c r="PER272" s="726"/>
      <c r="PES272" s="726"/>
      <c r="PET272" s="726"/>
      <c r="PEU272" s="726"/>
      <c r="PEV272" s="726"/>
      <c r="PEW272" s="726"/>
      <c r="PEX272" s="726"/>
      <c r="PEY272" s="726"/>
      <c r="PEZ272" s="726"/>
      <c r="PFA272" s="726"/>
      <c r="PFB272" s="726"/>
      <c r="PFC272" s="726"/>
      <c r="PFD272" s="726"/>
      <c r="PFE272" s="726"/>
      <c r="PFF272" s="726"/>
      <c r="PFG272" s="726"/>
      <c r="PFH272" s="726"/>
      <c r="PFI272" s="726"/>
      <c r="PFJ272" s="726"/>
      <c r="PFK272" s="726"/>
      <c r="PFL272" s="726"/>
      <c r="PFM272" s="726"/>
      <c r="PFN272" s="726"/>
      <c r="PFO272" s="726"/>
      <c r="PFP272" s="726"/>
      <c r="PFQ272" s="726"/>
      <c r="PFR272" s="726"/>
      <c r="PFS272" s="726"/>
      <c r="PFT272" s="726"/>
      <c r="PFU272" s="726"/>
      <c r="PFV272" s="726"/>
      <c r="PFW272" s="726"/>
      <c r="PFX272" s="726"/>
      <c r="PFY272" s="726"/>
      <c r="PFZ272" s="726"/>
      <c r="PGA272" s="726"/>
      <c r="PGB272" s="726"/>
      <c r="PGC272" s="726"/>
      <c r="PGD272" s="726"/>
      <c r="PGE272" s="726"/>
      <c r="PGF272" s="726"/>
      <c r="PGG272" s="726"/>
      <c r="PGH272" s="726"/>
      <c r="PGI272" s="726"/>
      <c r="PGJ272" s="726"/>
      <c r="PGK272" s="726"/>
      <c r="PGL272" s="726"/>
      <c r="PGM272" s="726"/>
      <c r="PGN272" s="726"/>
      <c r="PGO272" s="726"/>
      <c r="PGP272" s="726"/>
      <c r="PGQ272" s="726"/>
      <c r="PGR272" s="726"/>
      <c r="PGS272" s="726"/>
      <c r="PGT272" s="726"/>
      <c r="PGU272" s="726"/>
      <c r="PGV272" s="726"/>
      <c r="PGW272" s="726"/>
      <c r="PGX272" s="726"/>
      <c r="PGY272" s="726"/>
      <c r="PGZ272" s="726"/>
      <c r="PHA272" s="726"/>
      <c r="PHB272" s="726"/>
      <c r="PHC272" s="726"/>
      <c r="PHD272" s="726"/>
      <c r="PHE272" s="726"/>
      <c r="PHF272" s="726"/>
      <c r="PHG272" s="726"/>
      <c r="PHH272" s="726"/>
      <c r="PHI272" s="726"/>
      <c r="PHJ272" s="726"/>
      <c r="PHK272" s="726"/>
      <c r="PHL272" s="726"/>
      <c r="PHM272" s="726"/>
      <c r="PHN272" s="726"/>
      <c r="PHO272" s="726"/>
      <c r="PHP272" s="726"/>
      <c r="PHQ272" s="726"/>
      <c r="PHR272" s="726"/>
      <c r="PHS272" s="726"/>
      <c r="PHT272" s="726"/>
      <c r="PHU272" s="726"/>
      <c r="PHV272" s="726"/>
      <c r="PHW272" s="726"/>
      <c r="PHX272" s="726"/>
      <c r="PHY272" s="726"/>
      <c r="PHZ272" s="726"/>
      <c r="PIA272" s="726"/>
      <c r="PIB272" s="726"/>
      <c r="PIC272" s="726"/>
      <c r="PID272" s="726"/>
      <c r="PIE272" s="726"/>
      <c r="PIF272" s="726"/>
      <c r="PIG272" s="726"/>
      <c r="PIH272" s="726"/>
      <c r="PII272" s="726"/>
      <c r="PIJ272" s="726"/>
      <c r="PIK272" s="726"/>
      <c r="PIL272" s="726"/>
      <c r="PIM272" s="726"/>
      <c r="PIN272" s="726"/>
      <c r="PIO272" s="726"/>
      <c r="PIP272" s="726"/>
      <c r="PIQ272" s="726"/>
      <c r="PIR272" s="726"/>
      <c r="PIS272" s="726"/>
      <c r="PIT272" s="726"/>
      <c r="PIU272" s="726"/>
      <c r="PIV272" s="726"/>
      <c r="PIW272" s="726"/>
      <c r="PIX272" s="726"/>
      <c r="PIY272" s="726"/>
      <c r="PIZ272" s="726"/>
      <c r="PJA272" s="726"/>
      <c r="PJB272" s="726"/>
      <c r="PJC272" s="726"/>
      <c r="PJD272" s="726"/>
      <c r="PJE272" s="726"/>
      <c r="PJF272" s="726"/>
      <c r="PJG272" s="726"/>
      <c r="PJH272" s="726"/>
      <c r="PJI272" s="726"/>
      <c r="PJJ272" s="726"/>
      <c r="PJK272" s="726"/>
      <c r="PJL272" s="726"/>
      <c r="PJM272" s="726"/>
      <c r="PJN272" s="726"/>
      <c r="PJO272" s="726"/>
      <c r="PJP272" s="726"/>
      <c r="PJQ272" s="726"/>
      <c r="PJR272" s="726"/>
      <c r="PJS272" s="726"/>
      <c r="PJT272" s="726"/>
      <c r="PJU272" s="726"/>
      <c r="PJV272" s="726"/>
      <c r="PJW272" s="726"/>
      <c r="PJX272" s="726"/>
      <c r="PJY272" s="726"/>
      <c r="PJZ272" s="726"/>
      <c r="PKA272" s="726"/>
      <c r="PKB272" s="726"/>
      <c r="PKC272" s="726"/>
      <c r="PKD272" s="726"/>
      <c r="PKE272" s="726"/>
      <c r="PKF272" s="726"/>
      <c r="PKG272" s="726"/>
      <c r="PKH272" s="726"/>
      <c r="PKI272" s="726"/>
      <c r="PKJ272" s="726"/>
      <c r="PKK272" s="726"/>
      <c r="PKL272" s="726"/>
      <c r="PKM272" s="726"/>
      <c r="PKN272" s="726"/>
      <c r="PKO272" s="726"/>
      <c r="PKP272" s="726"/>
      <c r="PKQ272" s="726"/>
      <c r="PKR272" s="726"/>
      <c r="PKS272" s="726"/>
      <c r="PKT272" s="726"/>
      <c r="PKU272" s="726"/>
      <c r="PKV272" s="726"/>
      <c r="PKW272" s="726"/>
      <c r="PKX272" s="726"/>
      <c r="PKY272" s="726"/>
      <c r="PKZ272" s="726"/>
      <c r="PLA272" s="726"/>
      <c r="PLB272" s="726"/>
      <c r="PLC272" s="726"/>
      <c r="PLD272" s="726"/>
      <c r="PLE272" s="726"/>
      <c r="PLF272" s="726"/>
      <c r="PLG272" s="726"/>
      <c r="PLH272" s="726"/>
      <c r="PLI272" s="726"/>
      <c r="PLJ272" s="726"/>
      <c r="PLK272" s="726"/>
      <c r="PLL272" s="726"/>
      <c r="PLM272" s="726"/>
      <c r="PLN272" s="726"/>
      <c r="PLO272" s="726"/>
      <c r="PLP272" s="726"/>
      <c r="PLQ272" s="726"/>
      <c r="PLR272" s="726"/>
      <c r="PLS272" s="726"/>
      <c r="PLT272" s="726"/>
      <c r="PLU272" s="726"/>
      <c r="PLV272" s="726"/>
      <c r="PLW272" s="726"/>
      <c r="PLX272" s="726"/>
      <c r="PLY272" s="726"/>
      <c r="PLZ272" s="726"/>
      <c r="PMA272" s="726"/>
      <c r="PMB272" s="726"/>
      <c r="PMC272" s="726"/>
      <c r="PMD272" s="726"/>
      <c r="PME272" s="726"/>
      <c r="PMF272" s="726"/>
      <c r="PMG272" s="726"/>
      <c r="PMH272" s="726"/>
      <c r="PMI272" s="726"/>
      <c r="PMJ272" s="726"/>
      <c r="PMK272" s="726"/>
      <c r="PML272" s="726"/>
      <c r="PMM272" s="726"/>
      <c r="PMN272" s="726"/>
      <c r="PMO272" s="726"/>
      <c r="PMP272" s="726"/>
      <c r="PMQ272" s="726"/>
      <c r="PMR272" s="726"/>
      <c r="PMS272" s="726"/>
      <c r="PMT272" s="726"/>
      <c r="PMU272" s="726"/>
      <c r="PMV272" s="726"/>
      <c r="PMW272" s="726"/>
      <c r="PMX272" s="726"/>
      <c r="PMY272" s="726"/>
      <c r="PMZ272" s="726"/>
      <c r="PNA272" s="726"/>
      <c r="PNB272" s="726"/>
      <c r="PNC272" s="726"/>
      <c r="PND272" s="726"/>
      <c r="PNE272" s="726"/>
      <c r="PNF272" s="726"/>
      <c r="PNG272" s="726"/>
      <c r="PNH272" s="726"/>
      <c r="PNI272" s="726"/>
      <c r="PNJ272" s="726"/>
      <c r="PNK272" s="726"/>
      <c r="PNL272" s="726"/>
      <c r="PNM272" s="726"/>
      <c r="PNN272" s="726"/>
      <c r="PNO272" s="726"/>
      <c r="PNP272" s="726"/>
      <c r="PNQ272" s="726"/>
      <c r="PNR272" s="726"/>
      <c r="PNS272" s="726"/>
      <c r="PNT272" s="726"/>
      <c r="PNU272" s="726"/>
      <c r="PNV272" s="726"/>
      <c r="PNW272" s="726"/>
      <c r="PNX272" s="726"/>
      <c r="PNY272" s="726"/>
      <c r="PNZ272" s="726"/>
      <c r="POA272" s="726"/>
      <c r="POB272" s="726"/>
      <c r="POC272" s="726"/>
      <c r="POD272" s="726"/>
      <c r="POE272" s="726"/>
      <c r="POF272" s="726"/>
      <c r="POG272" s="726"/>
      <c r="POH272" s="726"/>
      <c r="POI272" s="726"/>
      <c r="POJ272" s="726"/>
      <c r="POK272" s="726"/>
      <c r="POL272" s="726"/>
      <c r="POM272" s="726"/>
      <c r="PON272" s="726"/>
      <c r="POO272" s="726"/>
      <c r="POP272" s="726"/>
      <c r="POQ272" s="726"/>
      <c r="POR272" s="726"/>
      <c r="POS272" s="726"/>
      <c r="POT272" s="726"/>
      <c r="POU272" s="726"/>
      <c r="POV272" s="726"/>
      <c r="POW272" s="726"/>
      <c r="POX272" s="726"/>
      <c r="POY272" s="726"/>
      <c r="POZ272" s="726"/>
      <c r="PPA272" s="726"/>
      <c r="PPB272" s="726"/>
      <c r="PPC272" s="726"/>
      <c r="PPD272" s="726"/>
      <c r="PPE272" s="726"/>
      <c r="PPF272" s="726"/>
      <c r="PPG272" s="726"/>
      <c r="PPH272" s="726"/>
      <c r="PPI272" s="726"/>
      <c r="PPJ272" s="726"/>
      <c r="PPK272" s="726"/>
      <c r="PPL272" s="726"/>
      <c r="PPM272" s="726"/>
      <c r="PPN272" s="726"/>
      <c r="PPO272" s="726"/>
      <c r="PPP272" s="726"/>
      <c r="PPQ272" s="726"/>
      <c r="PPR272" s="726"/>
      <c r="PPS272" s="726"/>
      <c r="PPT272" s="726"/>
      <c r="PPU272" s="726"/>
      <c r="PPV272" s="726"/>
      <c r="PPW272" s="726"/>
      <c r="PPX272" s="726"/>
      <c r="PPY272" s="726"/>
      <c r="PPZ272" s="726"/>
      <c r="PQA272" s="726"/>
      <c r="PQB272" s="726"/>
      <c r="PQC272" s="726"/>
      <c r="PQD272" s="726"/>
      <c r="PQE272" s="726"/>
      <c r="PQF272" s="726"/>
      <c r="PQG272" s="726"/>
      <c r="PQH272" s="726"/>
      <c r="PQI272" s="726"/>
      <c r="PQJ272" s="726"/>
      <c r="PQK272" s="726"/>
      <c r="PQL272" s="726"/>
      <c r="PQM272" s="726"/>
      <c r="PQN272" s="726"/>
      <c r="PQO272" s="726"/>
      <c r="PQP272" s="726"/>
      <c r="PQQ272" s="726"/>
      <c r="PQR272" s="726"/>
      <c r="PQS272" s="726"/>
      <c r="PQT272" s="726"/>
      <c r="PQU272" s="726"/>
      <c r="PQV272" s="726"/>
      <c r="PQW272" s="726"/>
      <c r="PQX272" s="726"/>
      <c r="PQY272" s="726"/>
      <c r="PQZ272" s="726"/>
      <c r="PRA272" s="726"/>
      <c r="PRB272" s="726"/>
      <c r="PRC272" s="726"/>
      <c r="PRD272" s="726"/>
      <c r="PRE272" s="726"/>
      <c r="PRF272" s="726"/>
      <c r="PRG272" s="726"/>
      <c r="PRH272" s="726"/>
      <c r="PRI272" s="726"/>
      <c r="PRJ272" s="726"/>
      <c r="PRK272" s="726"/>
      <c r="PRL272" s="726"/>
      <c r="PRM272" s="726"/>
      <c r="PRN272" s="726"/>
      <c r="PRO272" s="726"/>
      <c r="PRP272" s="726"/>
      <c r="PRQ272" s="726"/>
      <c r="PRR272" s="726"/>
      <c r="PRS272" s="726"/>
      <c r="PRT272" s="726"/>
      <c r="PRU272" s="726"/>
      <c r="PRV272" s="726"/>
      <c r="PRW272" s="726"/>
      <c r="PRX272" s="726"/>
      <c r="PRY272" s="726"/>
      <c r="PRZ272" s="726"/>
      <c r="PSA272" s="726"/>
      <c r="PSB272" s="726"/>
      <c r="PSC272" s="726"/>
      <c r="PSD272" s="726"/>
      <c r="PSE272" s="726"/>
      <c r="PSF272" s="726"/>
      <c r="PSG272" s="726"/>
      <c r="PSH272" s="726"/>
      <c r="PSI272" s="726"/>
      <c r="PSJ272" s="726"/>
      <c r="PSK272" s="726"/>
      <c r="PSL272" s="726"/>
      <c r="PSM272" s="726"/>
      <c r="PSN272" s="726"/>
      <c r="PSO272" s="726"/>
      <c r="PSP272" s="726"/>
      <c r="PSQ272" s="726"/>
      <c r="PSR272" s="726"/>
      <c r="PSS272" s="726"/>
      <c r="PST272" s="726"/>
      <c r="PSU272" s="726"/>
      <c r="PSV272" s="726"/>
      <c r="PSW272" s="726"/>
      <c r="PSX272" s="726"/>
      <c r="PSY272" s="726"/>
      <c r="PSZ272" s="726"/>
      <c r="PTA272" s="726"/>
      <c r="PTB272" s="726"/>
      <c r="PTC272" s="726"/>
      <c r="PTD272" s="726"/>
      <c r="PTE272" s="726"/>
      <c r="PTF272" s="726"/>
      <c r="PTG272" s="726"/>
      <c r="PTH272" s="726"/>
      <c r="PTI272" s="726"/>
      <c r="PTJ272" s="726"/>
      <c r="PTK272" s="726"/>
      <c r="PTL272" s="726"/>
      <c r="PTM272" s="726"/>
      <c r="PTN272" s="726"/>
      <c r="PTO272" s="726"/>
      <c r="PTP272" s="726"/>
      <c r="PTQ272" s="726"/>
      <c r="PTR272" s="726"/>
      <c r="PTS272" s="726"/>
      <c r="PTT272" s="726"/>
      <c r="PTU272" s="726"/>
      <c r="PTV272" s="726"/>
      <c r="PTW272" s="726"/>
      <c r="PTX272" s="726"/>
      <c r="PTY272" s="726"/>
      <c r="PTZ272" s="726"/>
      <c r="PUA272" s="726"/>
      <c r="PUB272" s="726"/>
      <c r="PUC272" s="726"/>
      <c r="PUD272" s="726"/>
      <c r="PUE272" s="726"/>
      <c r="PUF272" s="726"/>
      <c r="PUG272" s="726"/>
      <c r="PUH272" s="726"/>
      <c r="PUI272" s="726"/>
      <c r="PUJ272" s="726"/>
      <c r="PUK272" s="726"/>
      <c r="PUL272" s="726"/>
      <c r="PUM272" s="726"/>
      <c r="PUN272" s="726"/>
      <c r="PUO272" s="726"/>
      <c r="PUP272" s="726"/>
      <c r="PUQ272" s="726"/>
      <c r="PUR272" s="726"/>
      <c r="PUS272" s="726"/>
      <c r="PUT272" s="726"/>
      <c r="PUU272" s="726"/>
      <c r="PUV272" s="726"/>
      <c r="PUW272" s="726"/>
      <c r="PUX272" s="726"/>
      <c r="PUY272" s="726"/>
      <c r="PUZ272" s="726"/>
      <c r="PVA272" s="726"/>
      <c r="PVB272" s="726"/>
      <c r="PVC272" s="726"/>
      <c r="PVD272" s="726"/>
      <c r="PVE272" s="726"/>
      <c r="PVF272" s="726"/>
      <c r="PVG272" s="726"/>
      <c r="PVH272" s="726"/>
      <c r="PVI272" s="726"/>
      <c r="PVJ272" s="726"/>
      <c r="PVK272" s="726"/>
      <c r="PVL272" s="726"/>
      <c r="PVM272" s="726"/>
      <c r="PVN272" s="726"/>
      <c r="PVO272" s="726"/>
      <c r="PVP272" s="726"/>
      <c r="PVQ272" s="726"/>
      <c r="PVR272" s="726"/>
      <c r="PVS272" s="726"/>
      <c r="PVT272" s="726"/>
      <c r="PVU272" s="726"/>
      <c r="PVV272" s="726"/>
      <c r="PVW272" s="726"/>
      <c r="PVX272" s="726"/>
      <c r="PVY272" s="726"/>
      <c r="PVZ272" s="726"/>
      <c r="PWA272" s="726"/>
      <c r="PWB272" s="726"/>
      <c r="PWC272" s="726"/>
      <c r="PWD272" s="726"/>
      <c r="PWE272" s="726"/>
      <c r="PWF272" s="726"/>
      <c r="PWG272" s="726"/>
      <c r="PWH272" s="726"/>
      <c r="PWI272" s="726"/>
      <c r="PWJ272" s="726"/>
      <c r="PWK272" s="726"/>
      <c r="PWL272" s="726"/>
      <c r="PWM272" s="726"/>
      <c r="PWN272" s="726"/>
      <c r="PWO272" s="726"/>
      <c r="PWP272" s="726"/>
      <c r="PWQ272" s="726"/>
      <c r="PWR272" s="726"/>
      <c r="PWS272" s="726"/>
      <c r="PWT272" s="726"/>
      <c r="PWU272" s="726"/>
      <c r="PWV272" s="726"/>
      <c r="PWW272" s="726"/>
      <c r="PWX272" s="726"/>
      <c r="PWY272" s="726"/>
      <c r="PWZ272" s="726"/>
      <c r="PXA272" s="726"/>
      <c r="PXB272" s="726"/>
      <c r="PXC272" s="726"/>
      <c r="PXD272" s="726"/>
      <c r="PXE272" s="726"/>
      <c r="PXF272" s="726"/>
      <c r="PXG272" s="726"/>
      <c r="PXH272" s="726"/>
      <c r="PXI272" s="726"/>
      <c r="PXJ272" s="726"/>
      <c r="PXK272" s="726"/>
      <c r="PXL272" s="726"/>
      <c r="PXM272" s="726"/>
      <c r="PXN272" s="726"/>
      <c r="PXO272" s="726"/>
      <c r="PXP272" s="726"/>
      <c r="PXQ272" s="726"/>
      <c r="PXR272" s="726"/>
      <c r="PXS272" s="726"/>
      <c r="PXT272" s="726"/>
      <c r="PXU272" s="726"/>
      <c r="PXV272" s="726"/>
      <c r="PXW272" s="726"/>
      <c r="PXX272" s="726"/>
      <c r="PXY272" s="726"/>
      <c r="PXZ272" s="726"/>
      <c r="PYA272" s="726"/>
      <c r="PYB272" s="726"/>
      <c r="PYC272" s="726"/>
      <c r="PYD272" s="726"/>
      <c r="PYE272" s="726"/>
      <c r="PYF272" s="726"/>
      <c r="PYG272" s="726"/>
      <c r="PYH272" s="726"/>
      <c r="PYI272" s="726"/>
      <c r="PYJ272" s="726"/>
      <c r="PYK272" s="726"/>
      <c r="PYL272" s="726"/>
      <c r="PYM272" s="726"/>
      <c r="PYN272" s="726"/>
      <c r="PYO272" s="726"/>
      <c r="PYP272" s="726"/>
      <c r="PYQ272" s="726"/>
      <c r="PYR272" s="726"/>
      <c r="PYS272" s="726"/>
      <c r="PYT272" s="726"/>
      <c r="PYU272" s="726"/>
      <c r="PYV272" s="726"/>
      <c r="PYW272" s="726"/>
      <c r="PYX272" s="726"/>
      <c r="PYY272" s="726"/>
      <c r="PYZ272" s="726"/>
      <c r="PZA272" s="726"/>
      <c r="PZB272" s="726"/>
      <c r="PZC272" s="726"/>
      <c r="PZD272" s="726"/>
      <c r="PZE272" s="726"/>
      <c r="PZF272" s="726"/>
      <c r="PZG272" s="726"/>
      <c r="PZH272" s="726"/>
      <c r="PZI272" s="726"/>
      <c r="PZJ272" s="726"/>
      <c r="PZK272" s="726"/>
      <c r="PZL272" s="726"/>
      <c r="PZM272" s="726"/>
      <c r="PZN272" s="726"/>
      <c r="PZO272" s="726"/>
      <c r="PZP272" s="726"/>
      <c r="PZQ272" s="726"/>
      <c r="PZR272" s="726"/>
      <c r="PZS272" s="726"/>
      <c r="PZT272" s="726"/>
      <c r="PZU272" s="726"/>
      <c r="PZV272" s="726"/>
      <c r="PZW272" s="726"/>
      <c r="PZX272" s="726"/>
      <c r="PZY272" s="726"/>
      <c r="PZZ272" s="726"/>
      <c r="QAA272" s="726"/>
      <c r="QAB272" s="726"/>
      <c r="QAC272" s="726"/>
      <c r="QAD272" s="726"/>
      <c r="QAE272" s="726"/>
      <c r="QAF272" s="726"/>
      <c r="QAG272" s="726"/>
      <c r="QAH272" s="726"/>
      <c r="QAI272" s="726"/>
      <c r="QAJ272" s="726"/>
      <c r="QAK272" s="726"/>
      <c r="QAL272" s="726"/>
      <c r="QAM272" s="726"/>
      <c r="QAN272" s="726"/>
      <c r="QAO272" s="726"/>
      <c r="QAP272" s="726"/>
      <c r="QAQ272" s="726"/>
      <c r="QAR272" s="726"/>
      <c r="QAS272" s="726"/>
      <c r="QAT272" s="726"/>
      <c r="QAU272" s="726"/>
      <c r="QAV272" s="726"/>
      <c r="QAW272" s="726"/>
      <c r="QAX272" s="726"/>
      <c r="QAY272" s="726"/>
      <c r="QAZ272" s="726"/>
      <c r="QBA272" s="726"/>
      <c r="QBB272" s="726"/>
      <c r="QBC272" s="726"/>
      <c r="QBD272" s="726"/>
      <c r="QBE272" s="726"/>
      <c r="QBF272" s="726"/>
      <c r="QBG272" s="726"/>
      <c r="QBH272" s="726"/>
      <c r="QBI272" s="726"/>
      <c r="QBJ272" s="726"/>
      <c r="QBK272" s="726"/>
      <c r="QBL272" s="726"/>
      <c r="QBM272" s="726"/>
      <c r="QBN272" s="726"/>
      <c r="QBO272" s="726"/>
      <c r="QBP272" s="726"/>
      <c r="QBQ272" s="726"/>
      <c r="QBR272" s="726"/>
      <c r="QBS272" s="726"/>
      <c r="QBT272" s="726"/>
      <c r="QBU272" s="726"/>
      <c r="QBV272" s="726"/>
      <c r="QBW272" s="726"/>
      <c r="QBX272" s="726"/>
      <c r="QBY272" s="726"/>
      <c r="QBZ272" s="726"/>
      <c r="QCA272" s="726"/>
      <c r="QCB272" s="726"/>
      <c r="QCC272" s="726"/>
      <c r="QCD272" s="726"/>
      <c r="QCE272" s="726"/>
      <c r="QCF272" s="726"/>
      <c r="QCG272" s="726"/>
      <c r="QCH272" s="726"/>
      <c r="QCI272" s="726"/>
      <c r="QCJ272" s="726"/>
      <c r="QCK272" s="726"/>
      <c r="QCL272" s="726"/>
      <c r="QCM272" s="726"/>
      <c r="QCN272" s="726"/>
      <c r="QCO272" s="726"/>
      <c r="QCP272" s="726"/>
      <c r="QCQ272" s="726"/>
      <c r="QCR272" s="726"/>
      <c r="QCS272" s="726"/>
      <c r="QCT272" s="726"/>
      <c r="QCU272" s="726"/>
      <c r="QCV272" s="726"/>
      <c r="QCW272" s="726"/>
      <c r="QCX272" s="726"/>
      <c r="QCY272" s="726"/>
      <c r="QCZ272" s="726"/>
      <c r="QDA272" s="726"/>
      <c r="QDB272" s="726"/>
      <c r="QDC272" s="726"/>
      <c r="QDD272" s="726"/>
      <c r="QDE272" s="726"/>
      <c r="QDF272" s="726"/>
      <c r="QDG272" s="726"/>
      <c r="QDH272" s="726"/>
      <c r="QDI272" s="726"/>
      <c r="QDJ272" s="726"/>
      <c r="QDK272" s="726"/>
      <c r="QDL272" s="726"/>
      <c r="QDM272" s="726"/>
      <c r="QDN272" s="726"/>
      <c r="QDO272" s="726"/>
      <c r="QDP272" s="726"/>
      <c r="QDQ272" s="726"/>
      <c r="QDR272" s="726"/>
      <c r="QDS272" s="726"/>
      <c r="QDT272" s="726"/>
      <c r="QDU272" s="726"/>
      <c r="QDV272" s="726"/>
      <c r="QDW272" s="726"/>
      <c r="QDX272" s="726"/>
      <c r="QDY272" s="726"/>
      <c r="QDZ272" s="726"/>
      <c r="QEA272" s="726"/>
      <c r="QEB272" s="726"/>
      <c r="QEC272" s="726"/>
      <c r="QED272" s="726"/>
      <c r="QEE272" s="726"/>
      <c r="QEF272" s="726"/>
      <c r="QEG272" s="726"/>
      <c r="QEH272" s="726"/>
      <c r="QEI272" s="726"/>
      <c r="QEJ272" s="726"/>
      <c r="QEK272" s="726"/>
      <c r="QEL272" s="726"/>
      <c r="QEM272" s="726"/>
      <c r="QEN272" s="726"/>
      <c r="QEO272" s="726"/>
      <c r="QEP272" s="726"/>
      <c r="QEQ272" s="726"/>
      <c r="QER272" s="726"/>
      <c r="QES272" s="726"/>
      <c r="QET272" s="726"/>
      <c r="QEU272" s="726"/>
      <c r="QEV272" s="726"/>
      <c r="QEW272" s="726"/>
      <c r="QEX272" s="726"/>
      <c r="QEY272" s="726"/>
      <c r="QEZ272" s="726"/>
      <c r="QFA272" s="726"/>
      <c r="QFB272" s="726"/>
      <c r="QFC272" s="726"/>
      <c r="QFD272" s="726"/>
      <c r="QFE272" s="726"/>
      <c r="QFF272" s="726"/>
      <c r="QFG272" s="726"/>
      <c r="QFH272" s="726"/>
      <c r="QFI272" s="726"/>
      <c r="QFJ272" s="726"/>
      <c r="QFK272" s="726"/>
      <c r="QFL272" s="726"/>
      <c r="QFM272" s="726"/>
      <c r="QFN272" s="726"/>
      <c r="QFO272" s="726"/>
      <c r="QFP272" s="726"/>
      <c r="QFQ272" s="726"/>
      <c r="QFR272" s="726"/>
      <c r="QFS272" s="726"/>
      <c r="QFT272" s="726"/>
      <c r="QFU272" s="726"/>
      <c r="QFV272" s="726"/>
      <c r="QFW272" s="726"/>
      <c r="QFX272" s="726"/>
      <c r="QFY272" s="726"/>
      <c r="QFZ272" s="726"/>
      <c r="QGA272" s="726"/>
      <c r="QGB272" s="726"/>
      <c r="QGC272" s="726"/>
      <c r="QGD272" s="726"/>
      <c r="QGE272" s="726"/>
      <c r="QGF272" s="726"/>
      <c r="QGG272" s="726"/>
      <c r="QGH272" s="726"/>
      <c r="QGI272" s="726"/>
      <c r="QGJ272" s="726"/>
      <c r="QGK272" s="726"/>
      <c r="QGL272" s="726"/>
      <c r="QGM272" s="726"/>
      <c r="QGN272" s="726"/>
      <c r="QGO272" s="726"/>
      <c r="QGP272" s="726"/>
      <c r="QGQ272" s="726"/>
      <c r="QGR272" s="726"/>
      <c r="QGS272" s="726"/>
      <c r="QGT272" s="726"/>
      <c r="QGU272" s="726"/>
      <c r="QGV272" s="726"/>
      <c r="QGW272" s="726"/>
      <c r="QGX272" s="726"/>
      <c r="QGY272" s="726"/>
      <c r="QGZ272" s="726"/>
      <c r="QHA272" s="726"/>
      <c r="QHB272" s="726"/>
      <c r="QHC272" s="726"/>
      <c r="QHD272" s="726"/>
      <c r="QHE272" s="726"/>
      <c r="QHF272" s="726"/>
      <c r="QHG272" s="726"/>
      <c r="QHH272" s="726"/>
      <c r="QHI272" s="726"/>
      <c r="QHJ272" s="726"/>
      <c r="QHK272" s="726"/>
      <c r="QHL272" s="726"/>
      <c r="QHM272" s="726"/>
      <c r="QHN272" s="726"/>
      <c r="QHO272" s="726"/>
      <c r="QHP272" s="726"/>
      <c r="QHQ272" s="726"/>
      <c r="QHR272" s="726"/>
      <c r="QHS272" s="726"/>
      <c r="QHT272" s="726"/>
      <c r="QHU272" s="726"/>
      <c r="QHV272" s="726"/>
      <c r="QHW272" s="726"/>
      <c r="QHX272" s="726"/>
      <c r="QHY272" s="726"/>
      <c r="QHZ272" s="726"/>
      <c r="QIA272" s="726"/>
      <c r="QIB272" s="726"/>
      <c r="QIC272" s="726"/>
      <c r="QID272" s="726"/>
      <c r="QIE272" s="726"/>
      <c r="QIF272" s="726"/>
      <c r="QIG272" s="726"/>
      <c r="QIH272" s="726"/>
      <c r="QII272" s="726"/>
      <c r="QIJ272" s="726"/>
      <c r="QIK272" s="726"/>
      <c r="QIL272" s="726"/>
      <c r="QIM272" s="726"/>
      <c r="QIN272" s="726"/>
      <c r="QIO272" s="726"/>
      <c r="QIP272" s="726"/>
      <c r="QIQ272" s="726"/>
      <c r="QIR272" s="726"/>
      <c r="QIS272" s="726"/>
      <c r="QIT272" s="726"/>
      <c r="QIU272" s="726"/>
      <c r="QIV272" s="726"/>
      <c r="QIW272" s="726"/>
      <c r="QIX272" s="726"/>
      <c r="QIY272" s="726"/>
      <c r="QIZ272" s="726"/>
      <c r="QJA272" s="726"/>
      <c r="QJB272" s="726"/>
      <c r="QJC272" s="726"/>
      <c r="QJD272" s="726"/>
      <c r="QJE272" s="726"/>
      <c r="QJF272" s="726"/>
      <c r="QJG272" s="726"/>
      <c r="QJH272" s="726"/>
      <c r="QJI272" s="726"/>
      <c r="QJJ272" s="726"/>
      <c r="QJK272" s="726"/>
      <c r="QJL272" s="726"/>
      <c r="QJM272" s="726"/>
      <c r="QJN272" s="726"/>
      <c r="QJO272" s="726"/>
      <c r="QJP272" s="726"/>
      <c r="QJQ272" s="726"/>
      <c r="QJR272" s="726"/>
      <c r="QJS272" s="726"/>
      <c r="QJT272" s="726"/>
      <c r="QJU272" s="726"/>
      <c r="QJV272" s="726"/>
      <c r="QJW272" s="726"/>
      <c r="QJX272" s="726"/>
      <c r="QJY272" s="726"/>
      <c r="QJZ272" s="726"/>
      <c r="QKA272" s="726"/>
      <c r="QKB272" s="726"/>
      <c r="QKC272" s="726"/>
      <c r="QKD272" s="726"/>
      <c r="QKE272" s="726"/>
      <c r="QKF272" s="726"/>
      <c r="QKG272" s="726"/>
      <c r="QKH272" s="726"/>
      <c r="QKI272" s="726"/>
      <c r="QKJ272" s="726"/>
      <c r="QKK272" s="726"/>
      <c r="QKL272" s="726"/>
      <c r="QKM272" s="726"/>
      <c r="QKN272" s="726"/>
      <c r="QKO272" s="726"/>
      <c r="QKP272" s="726"/>
      <c r="QKQ272" s="726"/>
      <c r="QKR272" s="726"/>
      <c r="QKS272" s="726"/>
      <c r="QKT272" s="726"/>
      <c r="QKU272" s="726"/>
      <c r="QKV272" s="726"/>
      <c r="QKW272" s="726"/>
      <c r="QKX272" s="726"/>
      <c r="QKY272" s="726"/>
      <c r="QKZ272" s="726"/>
      <c r="QLA272" s="726"/>
      <c r="QLB272" s="726"/>
      <c r="QLC272" s="726"/>
      <c r="QLD272" s="726"/>
      <c r="QLE272" s="726"/>
      <c r="QLF272" s="726"/>
      <c r="QLG272" s="726"/>
      <c r="QLH272" s="726"/>
      <c r="QLI272" s="726"/>
      <c r="QLJ272" s="726"/>
      <c r="QLK272" s="726"/>
      <c r="QLL272" s="726"/>
      <c r="QLM272" s="726"/>
      <c r="QLN272" s="726"/>
      <c r="QLO272" s="726"/>
      <c r="QLP272" s="726"/>
      <c r="QLQ272" s="726"/>
      <c r="QLR272" s="726"/>
      <c r="QLS272" s="726"/>
      <c r="QLT272" s="726"/>
      <c r="QLU272" s="726"/>
      <c r="QLV272" s="726"/>
      <c r="QLW272" s="726"/>
      <c r="QLX272" s="726"/>
      <c r="QLY272" s="726"/>
      <c r="QLZ272" s="726"/>
      <c r="QMA272" s="726"/>
      <c r="QMB272" s="726"/>
      <c r="QMC272" s="726"/>
      <c r="QMD272" s="726"/>
      <c r="QME272" s="726"/>
      <c r="QMF272" s="726"/>
      <c r="QMG272" s="726"/>
      <c r="QMH272" s="726"/>
      <c r="QMI272" s="726"/>
      <c r="QMJ272" s="726"/>
      <c r="QMK272" s="726"/>
      <c r="QML272" s="726"/>
      <c r="QMM272" s="726"/>
      <c r="QMN272" s="726"/>
      <c r="QMO272" s="726"/>
      <c r="QMP272" s="726"/>
      <c r="QMQ272" s="726"/>
      <c r="QMR272" s="726"/>
      <c r="QMS272" s="726"/>
      <c r="QMT272" s="726"/>
      <c r="QMU272" s="726"/>
      <c r="QMV272" s="726"/>
      <c r="QMW272" s="726"/>
      <c r="QMX272" s="726"/>
      <c r="QMY272" s="726"/>
      <c r="QMZ272" s="726"/>
      <c r="QNA272" s="726"/>
      <c r="QNB272" s="726"/>
      <c r="QNC272" s="726"/>
      <c r="QND272" s="726"/>
      <c r="QNE272" s="726"/>
      <c r="QNF272" s="726"/>
      <c r="QNG272" s="726"/>
      <c r="QNH272" s="726"/>
      <c r="QNI272" s="726"/>
      <c r="QNJ272" s="726"/>
      <c r="QNK272" s="726"/>
      <c r="QNL272" s="726"/>
      <c r="QNM272" s="726"/>
      <c r="QNN272" s="726"/>
      <c r="QNO272" s="726"/>
      <c r="QNP272" s="726"/>
      <c r="QNQ272" s="726"/>
      <c r="QNR272" s="726"/>
      <c r="QNS272" s="726"/>
      <c r="QNT272" s="726"/>
      <c r="QNU272" s="726"/>
      <c r="QNV272" s="726"/>
      <c r="QNW272" s="726"/>
      <c r="QNX272" s="726"/>
      <c r="QNY272" s="726"/>
      <c r="QNZ272" s="726"/>
      <c r="QOA272" s="726"/>
      <c r="QOB272" s="726"/>
      <c r="QOC272" s="726"/>
      <c r="QOD272" s="726"/>
      <c r="QOE272" s="726"/>
      <c r="QOF272" s="726"/>
      <c r="QOG272" s="726"/>
      <c r="QOH272" s="726"/>
      <c r="QOI272" s="726"/>
      <c r="QOJ272" s="726"/>
      <c r="QOK272" s="726"/>
      <c r="QOL272" s="726"/>
      <c r="QOM272" s="726"/>
      <c r="QON272" s="726"/>
      <c r="QOO272" s="726"/>
      <c r="QOP272" s="726"/>
      <c r="QOQ272" s="726"/>
      <c r="QOR272" s="726"/>
      <c r="QOS272" s="726"/>
      <c r="QOT272" s="726"/>
      <c r="QOU272" s="726"/>
      <c r="QOV272" s="726"/>
      <c r="QOW272" s="726"/>
      <c r="QOX272" s="726"/>
      <c r="QOY272" s="726"/>
      <c r="QOZ272" s="726"/>
      <c r="QPA272" s="726"/>
      <c r="QPB272" s="726"/>
      <c r="QPC272" s="726"/>
      <c r="QPD272" s="726"/>
      <c r="QPE272" s="726"/>
      <c r="QPF272" s="726"/>
      <c r="QPG272" s="726"/>
      <c r="QPH272" s="726"/>
      <c r="QPI272" s="726"/>
      <c r="QPJ272" s="726"/>
      <c r="QPK272" s="726"/>
      <c r="QPL272" s="726"/>
      <c r="QPM272" s="726"/>
      <c r="QPN272" s="726"/>
      <c r="QPO272" s="726"/>
      <c r="QPP272" s="726"/>
      <c r="QPQ272" s="726"/>
      <c r="QPR272" s="726"/>
      <c r="QPS272" s="726"/>
      <c r="QPT272" s="726"/>
      <c r="QPU272" s="726"/>
      <c r="QPV272" s="726"/>
      <c r="QPW272" s="726"/>
      <c r="QPX272" s="726"/>
      <c r="QPY272" s="726"/>
      <c r="QPZ272" s="726"/>
      <c r="QQA272" s="726"/>
      <c r="QQB272" s="726"/>
      <c r="QQC272" s="726"/>
      <c r="QQD272" s="726"/>
      <c r="QQE272" s="726"/>
      <c r="QQF272" s="726"/>
      <c r="QQG272" s="726"/>
      <c r="QQH272" s="726"/>
      <c r="QQI272" s="726"/>
      <c r="QQJ272" s="726"/>
      <c r="QQK272" s="726"/>
      <c r="QQL272" s="726"/>
      <c r="QQM272" s="726"/>
      <c r="QQN272" s="726"/>
      <c r="QQO272" s="726"/>
      <c r="QQP272" s="726"/>
      <c r="QQQ272" s="726"/>
      <c r="QQR272" s="726"/>
      <c r="QQS272" s="726"/>
      <c r="QQT272" s="726"/>
      <c r="QQU272" s="726"/>
      <c r="QQV272" s="726"/>
      <c r="QQW272" s="726"/>
      <c r="QQX272" s="726"/>
      <c r="QQY272" s="726"/>
      <c r="QQZ272" s="726"/>
      <c r="QRA272" s="726"/>
      <c r="QRB272" s="726"/>
      <c r="QRC272" s="726"/>
      <c r="QRD272" s="726"/>
      <c r="QRE272" s="726"/>
      <c r="QRF272" s="726"/>
      <c r="QRG272" s="726"/>
      <c r="QRH272" s="726"/>
      <c r="QRI272" s="726"/>
      <c r="QRJ272" s="726"/>
      <c r="QRK272" s="726"/>
      <c r="QRL272" s="726"/>
      <c r="QRM272" s="726"/>
      <c r="QRN272" s="726"/>
      <c r="QRO272" s="726"/>
      <c r="QRP272" s="726"/>
      <c r="QRQ272" s="726"/>
      <c r="QRR272" s="726"/>
      <c r="QRS272" s="726"/>
      <c r="QRT272" s="726"/>
      <c r="QRU272" s="726"/>
      <c r="QRV272" s="726"/>
      <c r="QRW272" s="726"/>
      <c r="QRX272" s="726"/>
      <c r="QRY272" s="726"/>
      <c r="QRZ272" s="726"/>
      <c r="QSA272" s="726"/>
      <c r="QSB272" s="726"/>
      <c r="QSC272" s="726"/>
      <c r="QSD272" s="726"/>
      <c r="QSE272" s="726"/>
      <c r="QSF272" s="726"/>
      <c r="QSG272" s="726"/>
      <c r="QSH272" s="726"/>
      <c r="QSI272" s="726"/>
      <c r="QSJ272" s="726"/>
      <c r="QSK272" s="726"/>
      <c r="QSL272" s="726"/>
      <c r="QSM272" s="726"/>
      <c r="QSN272" s="726"/>
      <c r="QSO272" s="726"/>
      <c r="QSP272" s="726"/>
      <c r="QSQ272" s="726"/>
      <c r="QSR272" s="726"/>
      <c r="QSS272" s="726"/>
      <c r="QST272" s="726"/>
      <c r="QSU272" s="726"/>
      <c r="QSV272" s="726"/>
      <c r="QSW272" s="726"/>
      <c r="QSX272" s="726"/>
      <c r="QSY272" s="726"/>
      <c r="QSZ272" s="726"/>
      <c r="QTA272" s="726"/>
      <c r="QTB272" s="726"/>
      <c r="QTC272" s="726"/>
      <c r="QTD272" s="726"/>
      <c r="QTE272" s="726"/>
      <c r="QTF272" s="726"/>
      <c r="QTG272" s="726"/>
      <c r="QTH272" s="726"/>
      <c r="QTI272" s="726"/>
      <c r="QTJ272" s="726"/>
      <c r="QTK272" s="726"/>
      <c r="QTL272" s="726"/>
      <c r="QTM272" s="726"/>
      <c r="QTN272" s="726"/>
      <c r="QTO272" s="726"/>
      <c r="QTP272" s="726"/>
      <c r="QTQ272" s="726"/>
      <c r="QTR272" s="726"/>
      <c r="QTS272" s="726"/>
      <c r="QTT272" s="726"/>
      <c r="QTU272" s="726"/>
      <c r="QTV272" s="726"/>
      <c r="QTW272" s="726"/>
      <c r="QTX272" s="726"/>
      <c r="QTY272" s="726"/>
      <c r="QTZ272" s="726"/>
      <c r="QUA272" s="726"/>
      <c r="QUB272" s="726"/>
      <c r="QUC272" s="726"/>
      <c r="QUD272" s="726"/>
      <c r="QUE272" s="726"/>
      <c r="QUF272" s="726"/>
      <c r="QUG272" s="726"/>
      <c r="QUH272" s="726"/>
      <c r="QUI272" s="726"/>
      <c r="QUJ272" s="726"/>
      <c r="QUK272" s="726"/>
      <c r="QUL272" s="726"/>
      <c r="QUM272" s="726"/>
      <c r="QUN272" s="726"/>
      <c r="QUO272" s="726"/>
      <c r="QUP272" s="726"/>
      <c r="QUQ272" s="726"/>
      <c r="QUR272" s="726"/>
      <c r="QUS272" s="726"/>
      <c r="QUT272" s="726"/>
      <c r="QUU272" s="726"/>
      <c r="QUV272" s="726"/>
      <c r="QUW272" s="726"/>
      <c r="QUX272" s="726"/>
      <c r="QUY272" s="726"/>
      <c r="QUZ272" s="726"/>
      <c r="QVA272" s="726"/>
      <c r="QVB272" s="726"/>
      <c r="QVC272" s="726"/>
      <c r="QVD272" s="726"/>
      <c r="QVE272" s="726"/>
      <c r="QVF272" s="726"/>
      <c r="QVG272" s="726"/>
      <c r="QVH272" s="726"/>
      <c r="QVI272" s="726"/>
      <c r="QVJ272" s="726"/>
      <c r="QVK272" s="726"/>
      <c r="QVL272" s="726"/>
      <c r="QVM272" s="726"/>
      <c r="QVN272" s="726"/>
      <c r="QVO272" s="726"/>
      <c r="QVP272" s="726"/>
      <c r="QVQ272" s="726"/>
      <c r="QVR272" s="726"/>
      <c r="QVS272" s="726"/>
      <c r="QVT272" s="726"/>
      <c r="QVU272" s="726"/>
      <c r="QVV272" s="726"/>
      <c r="QVW272" s="726"/>
      <c r="QVX272" s="726"/>
      <c r="QVY272" s="726"/>
      <c r="QVZ272" s="726"/>
      <c r="QWA272" s="726"/>
      <c r="QWB272" s="726"/>
      <c r="QWC272" s="726"/>
      <c r="QWD272" s="726"/>
      <c r="QWE272" s="726"/>
      <c r="QWF272" s="726"/>
      <c r="QWG272" s="726"/>
      <c r="QWH272" s="726"/>
      <c r="QWI272" s="726"/>
      <c r="QWJ272" s="726"/>
      <c r="QWK272" s="726"/>
      <c r="QWL272" s="726"/>
      <c r="QWM272" s="726"/>
      <c r="QWN272" s="726"/>
      <c r="QWO272" s="726"/>
      <c r="QWP272" s="726"/>
      <c r="QWQ272" s="726"/>
      <c r="QWR272" s="726"/>
      <c r="QWS272" s="726"/>
      <c r="QWT272" s="726"/>
      <c r="QWU272" s="726"/>
      <c r="QWV272" s="726"/>
      <c r="QWW272" s="726"/>
      <c r="QWX272" s="726"/>
      <c r="QWY272" s="726"/>
      <c r="QWZ272" s="726"/>
      <c r="QXA272" s="726"/>
      <c r="QXB272" s="726"/>
      <c r="QXC272" s="726"/>
      <c r="QXD272" s="726"/>
      <c r="QXE272" s="726"/>
      <c r="QXF272" s="726"/>
      <c r="QXG272" s="726"/>
      <c r="QXH272" s="726"/>
      <c r="QXI272" s="726"/>
      <c r="QXJ272" s="726"/>
      <c r="QXK272" s="726"/>
      <c r="QXL272" s="726"/>
      <c r="QXM272" s="726"/>
      <c r="QXN272" s="726"/>
      <c r="QXO272" s="726"/>
      <c r="QXP272" s="726"/>
      <c r="QXQ272" s="726"/>
      <c r="QXR272" s="726"/>
      <c r="QXS272" s="726"/>
      <c r="QXT272" s="726"/>
      <c r="QXU272" s="726"/>
      <c r="QXV272" s="726"/>
      <c r="QXW272" s="726"/>
      <c r="QXX272" s="726"/>
      <c r="QXY272" s="726"/>
      <c r="QXZ272" s="726"/>
      <c r="QYA272" s="726"/>
      <c r="QYB272" s="726"/>
      <c r="QYC272" s="726"/>
      <c r="QYD272" s="726"/>
      <c r="QYE272" s="726"/>
      <c r="QYF272" s="726"/>
      <c r="QYG272" s="726"/>
      <c r="QYH272" s="726"/>
      <c r="QYI272" s="726"/>
      <c r="QYJ272" s="726"/>
      <c r="QYK272" s="726"/>
      <c r="QYL272" s="726"/>
      <c r="QYM272" s="726"/>
      <c r="QYN272" s="726"/>
      <c r="QYO272" s="726"/>
      <c r="QYP272" s="726"/>
      <c r="QYQ272" s="726"/>
      <c r="QYR272" s="726"/>
      <c r="QYS272" s="726"/>
      <c r="QYT272" s="726"/>
      <c r="QYU272" s="726"/>
      <c r="QYV272" s="726"/>
      <c r="QYW272" s="726"/>
      <c r="QYX272" s="726"/>
      <c r="QYY272" s="726"/>
      <c r="QYZ272" s="726"/>
      <c r="QZA272" s="726"/>
      <c r="QZB272" s="726"/>
      <c r="QZC272" s="726"/>
      <c r="QZD272" s="726"/>
      <c r="QZE272" s="726"/>
      <c r="QZF272" s="726"/>
      <c r="QZG272" s="726"/>
      <c r="QZH272" s="726"/>
      <c r="QZI272" s="726"/>
      <c r="QZJ272" s="726"/>
      <c r="QZK272" s="726"/>
      <c r="QZL272" s="726"/>
      <c r="QZM272" s="726"/>
      <c r="QZN272" s="726"/>
      <c r="QZO272" s="726"/>
      <c r="QZP272" s="726"/>
      <c r="QZQ272" s="726"/>
      <c r="QZR272" s="726"/>
      <c r="QZS272" s="726"/>
      <c r="QZT272" s="726"/>
      <c r="QZU272" s="726"/>
      <c r="QZV272" s="726"/>
      <c r="QZW272" s="726"/>
      <c r="QZX272" s="726"/>
      <c r="QZY272" s="726"/>
      <c r="QZZ272" s="726"/>
      <c r="RAA272" s="726"/>
      <c r="RAB272" s="726"/>
      <c r="RAC272" s="726"/>
      <c r="RAD272" s="726"/>
      <c r="RAE272" s="726"/>
      <c r="RAF272" s="726"/>
      <c r="RAG272" s="726"/>
      <c r="RAH272" s="726"/>
      <c r="RAI272" s="726"/>
      <c r="RAJ272" s="726"/>
      <c r="RAK272" s="726"/>
      <c r="RAL272" s="726"/>
      <c r="RAM272" s="726"/>
      <c r="RAN272" s="726"/>
      <c r="RAO272" s="726"/>
      <c r="RAP272" s="726"/>
      <c r="RAQ272" s="726"/>
      <c r="RAR272" s="726"/>
      <c r="RAS272" s="726"/>
      <c r="RAT272" s="726"/>
      <c r="RAU272" s="726"/>
      <c r="RAV272" s="726"/>
      <c r="RAW272" s="726"/>
      <c r="RAX272" s="726"/>
      <c r="RAY272" s="726"/>
      <c r="RAZ272" s="726"/>
      <c r="RBA272" s="726"/>
      <c r="RBB272" s="726"/>
      <c r="RBC272" s="726"/>
      <c r="RBD272" s="726"/>
      <c r="RBE272" s="726"/>
      <c r="RBF272" s="726"/>
      <c r="RBG272" s="726"/>
      <c r="RBH272" s="726"/>
      <c r="RBI272" s="726"/>
      <c r="RBJ272" s="726"/>
      <c r="RBK272" s="726"/>
      <c r="RBL272" s="726"/>
      <c r="RBM272" s="726"/>
      <c r="RBN272" s="726"/>
      <c r="RBO272" s="726"/>
      <c r="RBP272" s="726"/>
      <c r="RBQ272" s="726"/>
      <c r="RBR272" s="726"/>
      <c r="RBS272" s="726"/>
      <c r="RBT272" s="726"/>
      <c r="RBU272" s="726"/>
      <c r="RBV272" s="726"/>
      <c r="RBW272" s="726"/>
      <c r="RBX272" s="726"/>
      <c r="RBY272" s="726"/>
      <c r="RBZ272" s="726"/>
      <c r="RCA272" s="726"/>
      <c r="RCB272" s="726"/>
      <c r="RCC272" s="726"/>
      <c r="RCD272" s="726"/>
      <c r="RCE272" s="726"/>
      <c r="RCF272" s="726"/>
      <c r="RCG272" s="726"/>
      <c r="RCH272" s="726"/>
      <c r="RCI272" s="726"/>
      <c r="RCJ272" s="726"/>
      <c r="RCK272" s="726"/>
      <c r="RCL272" s="726"/>
      <c r="RCM272" s="726"/>
      <c r="RCN272" s="726"/>
      <c r="RCO272" s="726"/>
      <c r="RCP272" s="726"/>
      <c r="RCQ272" s="726"/>
      <c r="RCR272" s="726"/>
      <c r="RCS272" s="726"/>
      <c r="RCT272" s="726"/>
      <c r="RCU272" s="726"/>
      <c r="RCV272" s="726"/>
      <c r="RCW272" s="726"/>
      <c r="RCX272" s="726"/>
      <c r="RCY272" s="726"/>
      <c r="RCZ272" s="726"/>
      <c r="RDA272" s="726"/>
      <c r="RDB272" s="726"/>
      <c r="RDC272" s="726"/>
      <c r="RDD272" s="726"/>
      <c r="RDE272" s="726"/>
      <c r="RDF272" s="726"/>
      <c r="RDG272" s="726"/>
      <c r="RDH272" s="726"/>
      <c r="RDI272" s="726"/>
      <c r="RDJ272" s="726"/>
      <c r="RDK272" s="726"/>
      <c r="RDL272" s="726"/>
      <c r="RDM272" s="726"/>
      <c r="RDN272" s="726"/>
      <c r="RDO272" s="726"/>
      <c r="RDP272" s="726"/>
      <c r="RDQ272" s="726"/>
      <c r="RDR272" s="726"/>
      <c r="RDS272" s="726"/>
      <c r="RDT272" s="726"/>
      <c r="RDU272" s="726"/>
      <c r="RDV272" s="726"/>
      <c r="RDW272" s="726"/>
      <c r="RDX272" s="726"/>
      <c r="RDY272" s="726"/>
      <c r="RDZ272" s="726"/>
      <c r="REA272" s="726"/>
      <c r="REB272" s="726"/>
      <c r="REC272" s="726"/>
      <c r="RED272" s="726"/>
      <c r="REE272" s="726"/>
      <c r="REF272" s="726"/>
      <c r="REG272" s="726"/>
      <c r="REH272" s="726"/>
      <c r="REI272" s="726"/>
      <c r="REJ272" s="726"/>
      <c r="REK272" s="726"/>
      <c r="REL272" s="726"/>
      <c r="REM272" s="726"/>
      <c r="REN272" s="726"/>
      <c r="REO272" s="726"/>
      <c r="REP272" s="726"/>
      <c r="REQ272" s="726"/>
      <c r="RER272" s="726"/>
      <c r="RES272" s="726"/>
      <c r="RET272" s="726"/>
      <c r="REU272" s="726"/>
      <c r="REV272" s="726"/>
      <c r="REW272" s="726"/>
      <c r="REX272" s="726"/>
      <c r="REY272" s="726"/>
      <c r="REZ272" s="726"/>
      <c r="RFA272" s="726"/>
      <c r="RFB272" s="726"/>
      <c r="RFC272" s="726"/>
      <c r="RFD272" s="726"/>
      <c r="RFE272" s="726"/>
      <c r="RFF272" s="726"/>
      <c r="RFG272" s="726"/>
      <c r="RFH272" s="726"/>
      <c r="RFI272" s="726"/>
      <c r="RFJ272" s="726"/>
      <c r="RFK272" s="726"/>
      <c r="RFL272" s="726"/>
      <c r="RFM272" s="726"/>
      <c r="RFN272" s="726"/>
      <c r="RFO272" s="726"/>
      <c r="RFP272" s="726"/>
      <c r="RFQ272" s="726"/>
      <c r="RFR272" s="726"/>
      <c r="RFS272" s="726"/>
      <c r="RFT272" s="726"/>
      <c r="RFU272" s="726"/>
      <c r="RFV272" s="726"/>
      <c r="RFW272" s="726"/>
      <c r="RFX272" s="726"/>
      <c r="RFY272" s="726"/>
      <c r="RFZ272" s="726"/>
      <c r="RGA272" s="726"/>
      <c r="RGB272" s="726"/>
      <c r="RGC272" s="726"/>
      <c r="RGD272" s="726"/>
      <c r="RGE272" s="726"/>
      <c r="RGF272" s="726"/>
      <c r="RGG272" s="726"/>
      <c r="RGH272" s="726"/>
      <c r="RGI272" s="726"/>
      <c r="RGJ272" s="726"/>
      <c r="RGK272" s="726"/>
      <c r="RGL272" s="726"/>
      <c r="RGM272" s="726"/>
      <c r="RGN272" s="726"/>
      <c r="RGO272" s="726"/>
      <c r="RGP272" s="726"/>
      <c r="RGQ272" s="726"/>
      <c r="RGR272" s="726"/>
      <c r="RGS272" s="726"/>
      <c r="RGT272" s="726"/>
      <c r="RGU272" s="726"/>
      <c r="RGV272" s="726"/>
      <c r="RGW272" s="726"/>
      <c r="RGX272" s="726"/>
      <c r="RGY272" s="726"/>
      <c r="RGZ272" s="726"/>
      <c r="RHA272" s="726"/>
      <c r="RHB272" s="726"/>
      <c r="RHC272" s="726"/>
      <c r="RHD272" s="726"/>
      <c r="RHE272" s="726"/>
      <c r="RHF272" s="726"/>
      <c r="RHG272" s="726"/>
      <c r="RHH272" s="726"/>
      <c r="RHI272" s="726"/>
      <c r="RHJ272" s="726"/>
      <c r="RHK272" s="726"/>
      <c r="RHL272" s="726"/>
      <c r="RHM272" s="726"/>
      <c r="RHN272" s="726"/>
      <c r="RHO272" s="726"/>
      <c r="RHP272" s="726"/>
      <c r="RHQ272" s="726"/>
      <c r="RHR272" s="726"/>
      <c r="RHS272" s="726"/>
      <c r="RHT272" s="726"/>
      <c r="RHU272" s="726"/>
      <c r="RHV272" s="726"/>
      <c r="RHW272" s="726"/>
      <c r="RHX272" s="726"/>
      <c r="RHY272" s="726"/>
      <c r="RHZ272" s="726"/>
      <c r="RIA272" s="726"/>
      <c r="RIB272" s="726"/>
      <c r="RIC272" s="726"/>
      <c r="RID272" s="726"/>
      <c r="RIE272" s="726"/>
      <c r="RIF272" s="726"/>
      <c r="RIG272" s="726"/>
      <c r="RIH272" s="726"/>
      <c r="RII272" s="726"/>
      <c r="RIJ272" s="726"/>
      <c r="RIK272" s="726"/>
      <c r="RIL272" s="726"/>
      <c r="RIM272" s="726"/>
      <c r="RIN272" s="726"/>
      <c r="RIO272" s="726"/>
      <c r="RIP272" s="726"/>
      <c r="RIQ272" s="726"/>
      <c r="RIR272" s="726"/>
      <c r="RIS272" s="726"/>
      <c r="RIT272" s="726"/>
      <c r="RIU272" s="726"/>
      <c r="RIV272" s="726"/>
      <c r="RIW272" s="726"/>
      <c r="RIX272" s="726"/>
      <c r="RIY272" s="726"/>
      <c r="RIZ272" s="726"/>
      <c r="RJA272" s="726"/>
      <c r="RJB272" s="726"/>
      <c r="RJC272" s="726"/>
      <c r="RJD272" s="726"/>
      <c r="RJE272" s="726"/>
      <c r="RJF272" s="726"/>
      <c r="RJG272" s="726"/>
      <c r="RJH272" s="726"/>
      <c r="RJI272" s="726"/>
      <c r="RJJ272" s="726"/>
      <c r="RJK272" s="726"/>
      <c r="RJL272" s="726"/>
      <c r="RJM272" s="726"/>
      <c r="RJN272" s="726"/>
      <c r="RJO272" s="726"/>
      <c r="RJP272" s="726"/>
      <c r="RJQ272" s="726"/>
      <c r="RJR272" s="726"/>
      <c r="RJS272" s="726"/>
      <c r="RJT272" s="726"/>
      <c r="RJU272" s="726"/>
      <c r="RJV272" s="726"/>
      <c r="RJW272" s="726"/>
      <c r="RJX272" s="726"/>
      <c r="RJY272" s="726"/>
      <c r="RJZ272" s="726"/>
      <c r="RKA272" s="726"/>
      <c r="RKB272" s="726"/>
      <c r="RKC272" s="726"/>
      <c r="RKD272" s="726"/>
      <c r="RKE272" s="726"/>
      <c r="RKF272" s="726"/>
      <c r="RKG272" s="726"/>
      <c r="RKH272" s="726"/>
      <c r="RKI272" s="726"/>
      <c r="RKJ272" s="726"/>
      <c r="RKK272" s="726"/>
      <c r="RKL272" s="726"/>
      <c r="RKM272" s="726"/>
      <c r="RKN272" s="726"/>
      <c r="RKO272" s="726"/>
      <c r="RKP272" s="726"/>
      <c r="RKQ272" s="726"/>
      <c r="RKR272" s="726"/>
      <c r="RKS272" s="726"/>
      <c r="RKT272" s="726"/>
      <c r="RKU272" s="726"/>
      <c r="RKV272" s="726"/>
      <c r="RKW272" s="726"/>
      <c r="RKX272" s="726"/>
      <c r="RKY272" s="726"/>
      <c r="RKZ272" s="726"/>
      <c r="RLA272" s="726"/>
      <c r="RLB272" s="726"/>
      <c r="RLC272" s="726"/>
      <c r="RLD272" s="726"/>
      <c r="RLE272" s="726"/>
      <c r="RLF272" s="726"/>
      <c r="RLG272" s="726"/>
      <c r="RLH272" s="726"/>
      <c r="RLI272" s="726"/>
      <c r="RLJ272" s="726"/>
      <c r="RLK272" s="726"/>
      <c r="RLL272" s="726"/>
      <c r="RLM272" s="726"/>
      <c r="RLN272" s="726"/>
      <c r="RLO272" s="726"/>
      <c r="RLP272" s="726"/>
      <c r="RLQ272" s="726"/>
      <c r="RLR272" s="726"/>
      <c r="RLS272" s="726"/>
      <c r="RLT272" s="726"/>
      <c r="RLU272" s="726"/>
      <c r="RLV272" s="726"/>
      <c r="RLW272" s="726"/>
      <c r="RLX272" s="726"/>
      <c r="RLY272" s="726"/>
      <c r="RLZ272" s="726"/>
      <c r="RMA272" s="726"/>
      <c r="RMB272" s="726"/>
      <c r="RMC272" s="726"/>
      <c r="RMD272" s="726"/>
      <c r="RME272" s="726"/>
      <c r="RMF272" s="726"/>
      <c r="RMG272" s="726"/>
      <c r="RMH272" s="726"/>
      <c r="RMI272" s="726"/>
      <c r="RMJ272" s="726"/>
      <c r="RMK272" s="726"/>
      <c r="RML272" s="726"/>
      <c r="RMM272" s="726"/>
      <c r="RMN272" s="726"/>
      <c r="RMO272" s="726"/>
      <c r="RMP272" s="726"/>
      <c r="RMQ272" s="726"/>
      <c r="RMR272" s="726"/>
      <c r="RMS272" s="726"/>
      <c r="RMT272" s="726"/>
      <c r="RMU272" s="726"/>
      <c r="RMV272" s="726"/>
      <c r="RMW272" s="726"/>
      <c r="RMX272" s="726"/>
      <c r="RMY272" s="726"/>
      <c r="RMZ272" s="726"/>
      <c r="RNA272" s="726"/>
      <c r="RNB272" s="726"/>
      <c r="RNC272" s="726"/>
      <c r="RND272" s="726"/>
      <c r="RNE272" s="726"/>
      <c r="RNF272" s="726"/>
      <c r="RNG272" s="726"/>
      <c r="RNH272" s="726"/>
      <c r="RNI272" s="726"/>
      <c r="RNJ272" s="726"/>
      <c r="RNK272" s="726"/>
      <c r="RNL272" s="726"/>
      <c r="RNM272" s="726"/>
      <c r="RNN272" s="726"/>
      <c r="RNO272" s="726"/>
      <c r="RNP272" s="726"/>
      <c r="RNQ272" s="726"/>
      <c r="RNR272" s="726"/>
      <c r="RNS272" s="726"/>
      <c r="RNT272" s="726"/>
      <c r="RNU272" s="726"/>
      <c r="RNV272" s="726"/>
      <c r="RNW272" s="726"/>
      <c r="RNX272" s="726"/>
      <c r="RNY272" s="726"/>
      <c r="RNZ272" s="726"/>
      <c r="ROA272" s="726"/>
      <c r="ROB272" s="726"/>
      <c r="ROC272" s="726"/>
      <c r="ROD272" s="726"/>
      <c r="ROE272" s="726"/>
      <c r="ROF272" s="726"/>
      <c r="ROG272" s="726"/>
      <c r="ROH272" s="726"/>
      <c r="ROI272" s="726"/>
      <c r="ROJ272" s="726"/>
      <c r="ROK272" s="726"/>
      <c r="ROL272" s="726"/>
      <c r="ROM272" s="726"/>
      <c r="RON272" s="726"/>
      <c r="ROO272" s="726"/>
      <c r="ROP272" s="726"/>
      <c r="ROQ272" s="726"/>
      <c r="ROR272" s="726"/>
      <c r="ROS272" s="726"/>
      <c r="ROT272" s="726"/>
      <c r="ROU272" s="726"/>
      <c r="ROV272" s="726"/>
      <c r="ROW272" s="726"/>
      <c r="ROX272" s="726"/>
      <c r="ROY272" s="726"/>
      <c r="ROZ272" s="726"/>
      <c r="RPA272" s="726"/>
      <c r="RPB272" s="726"/>
      <c r="RPC272" s="726"/>
      <c r="RPD272" s="726"/>
      <c r="RPE272" s="726"/>
      <c r="RPF272" s="726"/>
      <c r="RPG272" s="726"/>
      <c r="RPH272" s="726"/>
      <c r="RPI272" s="726"/>
      <c r="RPJ272" s="726"/>
      <c r="RPK272" s="726"/>
      <c r="RPL272" s="726"/>
      <c r="RPM272" s="726"/>
      <c r="RPN272" s="726"/>
      <c r="RPO272" s="726"/>
      <c r="RPP272" s="726"/>
      <c r="RPQ272" s="726"/>
      <c r="RPR272" s="726"/>
      <c r="RPS272" s="726"/>
      <c r="RPT272" s="726"/>
      <c r="RPU272" s="726"/>
      <c r="RPV272" s="726"/>
      <c r="RPW272" s="726"/>
      <c r="RPX272" s="726"/>
      <c r="RPY272" s="726"/>
      <c r="RPZ272" s="726"/>
      <c r="RQA272" s="726"/>
      <c r="RQB272" s="726"/>
      <c r="RQC272" s="726"/>
      <c r="RQD272" s="726"/>
      <c r="RQE272" s="726"/>
      <c r="RQF272" s="726"/>
      <c r="RQG272" s="726"/>
      <c r="RQH272" s="726"/>
      <c r="RQI272" s="726"/>
      <c r="RQJ272" s="726"/>
      <c r="RQK272" s="726"/>
      <c r="RQL272" s="726"/>
      <c r="RQM272" s="726"/>
      <c r="RQN272" s="726"/>
      <c r="RQO272" s="726"/>
      <c r="RQP272" s="726"/>
      <c r="RQQ272" s="726"/>
      <c r="RQR272" s="726"/>
      <c r="RQS272" s="726"/>
      <c r="RQT272" s="726"/>
      <c r="RQU272" s="726"/>
      <c r="RQV272" s="726"/>
      <c r="RQW272" s="726"/>
      <c r="RQX272" s="726"/>
      <c r="RQY272" s="726"/>
      <c r="RQZ272" s="726"/>
      <c r="RRA272" s="726"/>
      <c r="RRB272" s="726"/>
      <c r="RRC272" s="726"/>
      <c r="RRD272" s="726"/>
      <c r="RRE272" s="726"/>
      <c r="RRF272" s="726"/>
      <c r="RRG272" s="726"/>
      <c r="RRH272" s="726"/>
      <c r="RRI272" s="726"/>
      <c r="RRJ272" s="726"/>
      <c r="RRK272" s="726"/>
      <c r="RRL272" s="726"/>
      <c r="RRM272" s="726"/>
      <c r="RRN272" s="726"/>
      <c r="RRO272" s="726"/>
      <c r="RRP272" s="726"/>
      <c r="RRQ272" s="726"/>
      <c r="RRR272" s="726"/>
      <c r="RRS272" s="726"/>
      <c r="RRT272" s="726"/>
      <c r="RRU272" s="726"/>
      <c r="RRV272" s="726"/>
      <c r="RRW272" s="726"/>
      <c r="RRX272" s="726"/>
      <c r="RRY272" s="726"/>
      <c r="RRZ272" s="726"/>
      <c r="RSA272" s="726"/>
      <c r="RSB272" s="726"/>
      <c r="RSC272" s="726"/>
      <c r="RSD272" s="726"/>
      <c r="RSE272" s="726"/>
      <c r="RSF272" s="726"/>
      <c r="RSG272" s="726"/>
      <c r="RSH272" s="726"/>
      <c r="RSI272" s="726"/>
      <c r="RSJ272" s="726"/>
      <c r="RSK272" s="726"/>
      <c r="RSL272" s="726"/>
      <c r="RSM272" s="726"/>
      <c r="RSN272" s="726"/>
      <c r="RSO272" s="726"/>
      <c r="RSP272" s="726"/>
      <c r="RSQ272" s="726"/>
      <c r="RSR272" s="726"/>
      <c r="RSS272" s="726"/>
      <c r="RST272" s="726"/>
      <c r="RSU272" s="726"/>
      <c r="RSV272" s="726"/>
      <c r="RSW272" s="726"/>
      <c r="RSX272" s="726"/>
      <c r="RSY272" s="726"/>
      <c r="RSZ272" s="726"/>
      <c r="RTA272" s="726"/>
      <c r="RTB272" s="726"/>
      <c r="RTC272" s="726"/>
      <c r="RTD272" s="726"/>
      <c r="RTE272" s="726"/>
      <c r="RTF272" s="726"/>
      <c r="RTG272" s="726"/>
      <c r="RTH272" s="726"/>
      <c r="RTI272" s="726"/>
      <c r="RTJ272" s="726"/>
      <c r="RTK272" s="726"/>
      <c r="RTL272" s="726"/>
      <c r="RTM272" s="726"/>
      <c r="RTN272" s="726"/>
      <c r="RTO272" s="726"/>
      <c r="RTP272" s="726"/>
      <c r="RTQ272" s="726"/>
      <c r="RTR272" s="726"/>
      <c r="RTS272" s="726"/>
      <c r="RTT272" s="726"/>
      <c r="RTU272" s="726"/>
      <c r="RTV272" s="726"/>
      <c r="RTW272" s="726"/>
      <c r="RTX272" s="726"/>
      <c r="RTY272" s="726"/>
      <c r="RTZ272" s="726"/>
      <c r="RUA272" s="726"/>
      <c r="RUB272" s="726"/>
      <c r="RUC272" s="726"/>
      <c r="RUD272" s="726"/>
      <c r="RUE272" s="726"/>
      <c r="RUF272" s="726"/>
      <c r="RUG272" s="726"/>
      <c r="RUH272" s="726"/>
      <c r="RUI272" s="726"/>
      <c r="RUJ272" s="726"/>
      <c r="RUK272" s="726"/>
      <c r="RUL272" s="726"/>
      <c r="RUM272" s="726"/>
      <c r="RUN272" s="726"/>
      <c r="RUO272" s="726"/>
      <c r="RUP272" s="726"/>
      <c r="RUQ272" s="726"/>
      <c r="RUR272" s="726"/>
      <c r="RUS272" s="726"/>
      <c r="RUT272" s="726"/>
      <c r="RUU272" s="726"/>
      <c r="RUV272" s="726"/>
      <c r="RUW272" s="726"/>
      <c r="RUX272" s="726"/>
      <c r="RUY272" s="726"/>
      <c r="RUZ272" s="726"/>
      <c r="RVA272" s="726"/>
      <c r="RVB272" s="726"/>
      <c r="RVC272" s="726"/>
      <c r="RVD272" s="726"/>
      <c r="RVE272" s="726"/>
      <c r="RVF272" s="726"/>
      <c r="RVG272" s="726"/>
      <c r="RVH272" s="726"/>
      <c r="RVI272" s="726"/>
      <c r="RVJ272" s="726"/>
      <c r="RVK272" s="726"/>
      <c r="RVL272" s="726"/>
      <c r="RVM272" s="726"/>
      <c r="RVN272" s="726"/>
      <c r="RVO272" s="726"/>
      <c r="RVP272" s="726"/>
      <c r="RVQ272" s="726"/>
      <c r="RVR272" s="726"/>
      <c r="RVS272" s="726"/>
      <c r="RVT272" s="726"/>
      <c r="RVU272" s="726"/>
      <c r="RVV272" s="726"/>
      <c r="RVW272" s="726"/>
      <c r="RVX272" s="726"/>
      <c r="RVY272" s="726"/>
      <c r="RVZ272" s="726"/>
      <c r="RWA272" s="726"/>
      <c r="RWB272" s="726"/>
      <c r="RWC272" s="726"/>
      <c r="RWD272" s="726"/>
      <c r="RWE272" s="726"/>
      <c r="RWF272" s="726"/>
      <c r="RWG272" s="726"/>
      <c r="RWH272" s="726"/>
      <c r="RWI272" s="726"/>
      <c r="RWJ272" s="726"/>
      <c r="RWK272" s="726"/>
      <c r="RWL272" s="726"/>
      <c r="RWM272" s="726"/>
      <c r="RWN272" s="726"/>
      <c r="RWO272" s="726"/>
      <c r="RWP272" s="726"/>
      <c r="RWQ272" s="726"/>
      <c r="RWR272" s="726"/>
      <c r="RWS272" s="726"/>
      <c r="RWT272" s="726"/>
      <c r="RWU272" s="726"/>
      <c r="RWV272" s="726"/>
      <c r="RWW272" s="726"/>
      <c r="RWX272" s="726"/>
      <c r="RWY272" s="726"/>
      <c r="RWZ272" s="726"/>
      <c r="RXA272" s="726"/>
      <c r="RXB272" s="726"/>
      <c r="RXC272" s="726"/>
      <c r="RXD272" s="726"/>
      <c r="RXE272" s="726"/>
      <c r="RXF272" s="726"/>
      <c r="RXG272" s="726"/>
      <c r="RXH272" s="726"/>
      <c r="RXI272" s="726"/>
      <c r="RXJ272" s="726"/>
      <c r="RXK272" s="726"/>
      <c r="RXL272" s="726"/>
      <c r="RXM272" s="726"/>
      <c r="RXN272" s="726"/>
      <c r="RXO272" s="726"/>
      <c r="RXP272" s="726"/>
      <c r="RXQ272" s="726"/>
      <c r="RXR272" s="726"/>
      <c r="RXS272" s="726"/>
      <c r="RXT272" s="726"/>
      <c r="RXU272" s="726"/>
      <c r="RXV272" s="726"/>
      <c r="RXW272" s="726"/>
      <c r="RXX272" s="726"/>
      <c r="RXY272" s="726"/>
      <c r="RXZ272" s="726"/>
      <c r="RYA272" s="726"/>
      <c r="RYB272" s="726"/>
      <c r="RYC272" s="726"/>
      <c r="RYD272" s="726"/>
      <c r="RYE272" s="726"/>
      <c r="RYF272" s="726"/>
      <c r="RYG272" s="726"/>
      <c r="RYH272" s="726"/>
      <c r="RYI272" s="726"/>
      <c r="RYJ272" s="726"/>
      <c r="RYK272" s="726"/>
      <c r="RYL272" s="726"/>
      <c r="RYM272" s="726"/>
      <c r="RYN272" s="726"/>
      <c r="RYO272" s="726"/>
      <c r="RYP272" s="726"/>
      <c r="RYQ272" s="726"/>
      <c r="RYR272" s="726"/>
      <c r="RYS272" s="726"/>
      <c r="RYT272" s="726"/>
      <c r="RYU272" s="726"/>
      <c r="RYV272" s="726"/>
      <c r="RYW272" s="726"/>
      <c r="RYX272" s="726"/>
      <c r="RYY272" s="726"/>
      <c r="RYZ272" s="726"/>
      <c r="RZA272" s="726"/>
      <c r="RZB272" s="726"/>
      <c r="RZC272" s="726"/>
      <c r="RZD272" s="726"/>
      <c r="RZE272" s="726"/>
      <c r="RZF272" s="726"/>
      <c r="RZG272" s="726"/>
      <c r="RZH272" s="726"/>
      <c r="RZI272" s="726"/>
      <c r="RZJ272" s="726"/>
      <c r="RZK272" s="726"/>
      <c r="RZL272" s="726"/>
      <c r="RZM272" s="726"/>
      <c r="RZN272" s="726"/>
      <c r="RZO272" s="726"/>
      <c r="RZP272" s="726"/>
      <c r="RZQ272" s="726"/>
      <c r="RZR272" s="726"/>
      <c r="RZS272" s="726"/>
      <c r="RZT272" s="726"/>
      <c r="RZU272" s="726"/>
      <c r="RZV272" s="726"/>
      <c r="RZW272" s="726"/>
      <c r="RZX272" s="726"/>
      <c r="RZY272" s="726"/>
      <c r="RZZ272" s="726"/>
      <c r="SAA272" s="726"/>
      <c r="SAB272" s="726"/>
      <c r="SAC272" s="726"/>
      <c r="SAD272" s="726"/>
      <c r="SAE272" s="726"/>
      <c r="SAF272" s="726"/>
      <c r="SAG272" s="726"/>
      <c r="SAH272" s="726"/>
      <c r="SAI272" s="726"/>
      <c r="SAJ272" s="726"/>
      <c r="SAK272" s="726"/>
      <c r="SAL272" s="726"/>
      <c r="SAM272" s="726"/>
      <c r="SAN272" s="726"/>
      <c r="SAO272" s="726"/>
      <c r="SAP272" s="726"/>
      <c r="SAQ272" s="726"/>
      <c r="SAR272" s="726"/>
      <c r="SAS272" s="726"/>
      <c r="SAT272" s="726"/>
      <c r="SAU272" s="726"/>
      <c r="SAV272" s="726"/>
      <c r="SAW272" s="726"/>
      <c r="SAX272" s="726"/>
      <c r="SAY272" s="726"/>
      <c r="SAZ272" s="726"/>
      <c r="SBA272" s="726"/>
      <c r="SBB272" s="726"/>
      <c r="SBC272" s="726"/>
      <c r="SBD272" s="726"/>
      <c r="SBE272" s="726"/>
      <c r="SBF272" s="726"/>
      <c r="SBG272" s="726"/>
      <c r="SBH272" s="726"/>
      <c r="SBI272" s="726"/>
      <c r="SBJ272" s="726"/>
      <c r="SBK272" s="726"/>
      <c r="SBL272" s="726"/>
      <c r="SBM272" s="726"/>
      <c r="SBN272" s="726"/>
      <c r="SBO272" s="726"/>
      <c r="SBP272" s="726"/>
      <c r="SBQ272" s="726"/>
      <c r="SBR272" s="726"/>
      <c r="SBS272" s="726"/>
      <c r="SBT272" s="726"/>
      <c r="SBU272" s="726"/>
      <c r="SBV272" s="726"/>
      <c r="SBW272" s="726"/>
      <c r="SBX272" s="726"/>
      <c r="SBY272" s="726"/>
      <c r="SBZ272" s="726"/>
      <c r="SCA272" s="726"/>
      <c r="SCB272" s="726"/>
      <c r="SCC272" s="726"/>
      <c r="SCD272" s="726"/>
      <c r="SCE272" s="726"/>
      <c r="SCF272" s="726"/>
      <c r="SCG272" s="726"/>
      <c r="SCH272" s="726"/>
      <c r="SCI272" s="726"/>
      <c r="SCJ272" s="726"/>
      <c r="SCK272" s="726"/>
      <c r="SCL272" s="726"/>
      <c r="SCM272" s="726"/>
      <c r="SCN272" s="726"/>
      <c r="SCO272" s="726"/>
      <c r="SCP272" s="726"/>
      <c r="SCQ272" s="726"/>
      <c r="SCR272" s="726"/>
      <c r="SCS272" s="726"/>
      <c r="SCT272" s="726"/>
      <c r="SCU272" s="726"/>
      <c r="SCV272" s="726"/>
      <c r="SCW272" s="726"/>
      <c r="SCX272" s="726"/>
      <c r="SCY272" s="726"/>
      <c r="SCZ272" s="726"/>
      <c r="SDA272" s="726"/>
      <c r="SDB272" s="726"/>
      <c r="SDC272" s="726"/>
      <c r="SDD272" s="726"/>
      <c r="SDE272" s="726"/>
      <c r="SDF272" s="726"/>
      <c r="SDG272" s="726"/>
      <c r="SDH272" s="726"/>
      <c r="SDI272" s="726"/>
      <c r="SDJ272" s="726"/>
      <c r="SDK272" s="726"/>
      <c r="SDL272" s="726"/>
      <c r="SDM272" s="726"/>
      <c r="SDN272" s="726"/>
      <c r="SDO272" s="726"/>
      <c r="SDP272" s="726"/>
      <c r="SDQ272" s="726"/>
      <c r="SDR272" s="726"/>
      <c r="SDS272" s="726"/>
      <c r="SDT272" s="726"/>
      <c r="SDU272" s="726"/>
      <c r="SDV272" s="726"/>
      <c r="SDW272" s="726"/>
      <c r="SDX272" s="726"/>
      <c r="SDY272" s="726"/>
      <c r="SDZ272" s="726"/>
      <c r="SEA272" s="726"/>
      <c r="SEB272" s="726"/>
      <c r="SEC272" s="726"/>
      <c r="SED272" s="726"/>
      <c r="SEE272" s="726"/>
      <c r="SEF272" s="726"/>
      <c r="SEG272" s="726"/>
      <c r="SEH272" s="726"/>
      <c r="SEI272" s="726"/>
      <c r="SEJ272" s="726"/>
      <c r="SEK272" s="726"/>
      <c r="SEL272" s="726"/>
      <c r="SEM272" s="726"/>
      <c r="SEN272" s="726"/>
      <c r="SEO272" s="726"/>
      <c r="SEP272" s="726"/>
      <c r="SEQ272" s="726"/>
      <c r="SER272" s="726"/>
      <c r="SES272" s="726"/>
      <c r="SET272" s="726"/>
      <c r="SEU272" s="726"/>
      <c r="SEV272" s="726"/>
      <c r="SEW272" s="726"/>
      <c r="SEX272" s="726"/>
      <c r="SEY272" s="726"/>
      <c r="SEZ272" s="726"/>
      <c r="SFA272" s="726"/>
      <c r="SFB272" s="726"/>
      <c r="SFC272" s="726"/>
      <c r="SFD272" s="726"/>
      <c r="SFE272" s="726"/>
      <c r="SFF272" s="726"/>
      <c r="SFG272" s="726"/>
      <c r="SFH272" s="726"/>
      <c r="SFI272" s="726"/>
      <c r="SFJ272" s="726"/>
      <c r="SFK272" s="726"/>
      <c r="SFL272" s="726"/>
      <c r="SFM272" s="726"/>
      <c r="SFN272" s="726"/>
      <c r="SFO272" s="726"/>
      <c r="SFP272" s="726"/>
      <c r="SFQ272" s="726"/>
      <c r="SFR272" s="726"/>
      <c r="SFS272" s="726"/>
      <c r="SFT272" s="726"/>
      <c r="SFU272" s="726"/>
      <c r="SFV272" s="726"/>
      <c r="SFW272" s="726"/>
      <c r="SFX272" s="726"/>
      <c r="SFY272" s="726"/>
      <c r="SFZ272" s="726"/>
      <c r="SGA272" s="726"/>
      <c r="SGB272" s="726"/>
      <c r="SGC272" s="726"/>
      <c r="SGD272" s="726"/>
      <c r="SGE272" s="726"/>
      <c r="SGF272" s="726"/>
      <c r="SGG272" s="726"/>
      <c r="SGH272" s="726"/>
      <c r="SGI272" s="726"/>
      <c r="SGJ272" s="726"/>
      <c r="SGK272" s="726"/>
      <c r="SGL272" s="726"/>
      <c r="SGM272" s="726"/>
      <c r="SGN272" s="726"/>
      <c r="SGO272" s="726"/>
      <c r="SGP272" s="726"/>
      <c r="SGQ272" s="726"/>
      <c r="SGR272" s="726"/>
      <c r="SGS272" s="726"/>
      <c r="SGT272" s="726"/>
      <c r="SGU272" s="726"/>
      <c r="SGV272" s="726"/>
      <c r="SGW272" s="726"/>
      <c r="SGX272" s="726"/>
      <c r="SGY272" s="726"/>
      <c r="SGZ272" s="726"/>
      <c r="SHA272" s="726"/>
      <c r="SHB272" s="726"/>
      <c r="SHC272" s="726"/>
      <c r="SHD272" s="726"/>
      <c r="SHE272" s="726"/>
      <c r="SHF272" s="726"/>
      <c r="SHG272" s="726"/>
      <c r="SHH272" s="726"/>
      <c r="SHI272" s="726"/>
      <c r="SHJ272" s="726"/>
      <c r="SHK272" s="726"/>
      <c r="SHL272" s="726"/>
      <c r="SHM272" s="726"/>
      <c r="SHN272" s="726"/>
      <c r="SHO272" s="726"/>
      <c r="SHP272" s="726"/>
      <c r="SHQ272" s="726"/>
      <c r="SHR272" s="726"/>
      <c r="SHS272" s="726"/>
      <c r="SHT272" s="726"/>
      <c r="SHU272" s="726"/>
      <c r="SHV272" s="726"/>
      <c r="SHW272" s="726"/>
      <c r="SHX272" s="726"/>
      <c r="SHY272" s="726"/>
      <c r="SHZ272" s="726"/>
      <c r="SIA272" s="726"/>
      <c r="SIB272" s="726"/>
      <c r="SIC272" s="726"/>
      <c r="SID272" s="726"/>
      <c r="SIE272" s="726"/>
      <c r="SIF272" s="726"/>
      <c r="SIG272" s="726"/>
      <c r="SIH272" s="726"/>
      <c r="SII272" s="726"/>
      <c r="SIJ272" s="726"/>
      <c r="SIK272" s="726"/>
      <c r="SIL272" s="726"/>
      <c r="SIM272" s="726"/>
      <c r="SIN272" s="726"/>
      <c r="SIO272" s="726"/>
      <c r="SIP272" s="726"/>
      <c r="SIQ272" s="726"/>
      <c r="SIR272" s="726"/>
      <c r="SIS272" s="726"/>
      <c r="SIT272" s="726"/>
      <c r="SIU272" s="726"/>
      <c r="SIV272" s="726"/>
      <c r="SIW272" s="726"/>
      <c r="SIX272" s="726"/>
      <c r="SIY272" s="726"/>
      <c r="SIZ272" s="726"/>
      <c r="SJA272" s="726"/>
      <c r="SJB272" s="726"/>
      <c r="SJC272" s="726"/>
      <c r="SJD272" s="726"/>
      <c r="SJE272" s="726"/>
      <c r="SJF272" s="726"/>
      <c r="SJG272" s="726"/>
      <c r="SJH272" s="726"/>
      <c r="SJI272" s="726"/>
      <c r="SJJ272" s="726"/>
      <c r="SJK272" s="726"/>
      <c r="SJL272" s="726"/>
      <c r="SJM272" s="726"/>
      <c r="SJN272" s="726"/>
      <c r="SJO272" s="726"/>
      <c r="SJP272" s="726"/>
      <c r="SJQ272" s="726"/>
      <c r="SJR272" s="726"/>
      <c r="SJS272" s="726"/>
      <c r="SJT272" s="726"/>
      <c r="SJU272" s="726"/>
      <c r="SJV272" s="726"/>
      <c r="SJW272" s="726"/>
      <c r="SJX272" s="726"/>
      <c r="SJY272" s="726"/>
      <c r="SJZ272" s="726"/>
      <c r="SKA272" s="726"/>
      <c r="SKB272" s="726"/>
      <c r="SKC272" s="726"/>
      <c r="SKD272" s="726"/>
      <c r="SKE272" s="726"/>
      <c r="SKF272" s="726"/>
      <c r="SKG272" s="726"/>
      <c r="SKH272" s="726"/>
      <c r="SKI272" s="726"/>
      <c r="SKJ272" s="726"/>
      <c r="SKK272" s="726"/>
      <c r="SKL272" s="726"/>
      <c r="SKM272" s="726"/>
      <c r="SKN272" s="726"/>
      <c r="SKO272" s="726"/>
      <c r="SKP272" s="726"/>
      <c r="SKQ272" s="726"/>
      <c r="SKR272" s="726"/>
      <c r="SKS272" s="726"/>
      <c r="SKT272" s="726"/>
      <c r="SKU272" s="726"/>
      <c r="SKV272" s="726"/>
      <c r="SKW272" s="726"/>
      <c r="SKX272" s="726"/>
      <c r="SKY272" s="726"/>
      <c r="SKZ272" s="726"/>
      <c r="SLA272" s="726"/>
      <c r="SLB272" s="726"/>
      <c r="SLC272" s="726"/>
      <c r="SLD272" s="726"/>
      <c r="SLE272" s="726"/>
      <c r="SLF272" s="726"/>
      <c r="SLG272" s="726"/>
      <c r="SLH272" s="726"/>
      <c r="SLI272" s="726"/>
      <c r="SLJ272" s="726"/>
      <c r="SLK272" s="726"/>
      <c r="SLL272" s="726"/>
      <c r="SLM272" s="726"/>
      <c r="SLN272" s="726"/>
      <c r="SLO272" s="726"/>
      <c r="SLP272" s="726"/>
      <c r="SLQ272" s="726"/>
      <c r="SLR272" s="726"/>
      <c r="SLS272" s="726"/>
      <c r="SLT272" s="726"/>
      <c r="SLU272" s="726"/>
      <c r="SLV272" s="726"/>
      <c r="SLW272" s="726"/>
      <c r="SLX272" s="726"/>
      <c r="SLY272" s="726"/>
      <c r="SLZ272" s="726"/>
      <c r="SMA272" s="726"/>
      <c r="SMB272" s="726"/>
      <c r="SMC272" s="726"/>
      <c r="SMD272" s="726"/>
      <c r="SME272" s="726"/>
      <c r="SMF272" s="726"/>
      <c r="SMG272" s="726"/>
      <c r="SMH272" s="726"/>
      <c r="SMI272" s="726"/>
      <c r="SMJ272" s="726"/>
      <c r="SMK272" s="726"/>
      <c r="SML272" s="726"/>
      <c r="SMM272" s="726"/>
      <c r="SMN272" s="726"/>
      <c r="SMO272" s="726"/>
      <c r="SMP272" s="726"/>
      <c r="SMQ272" s="726"/>
      <c r="SMR272" s="726"/>
      <c r="SMS272" s="726"/>
      <c r="SMT272" s="726"/>
      <c r="SMU272" s="726"/>
      <c r="SMV272" s="726"/>
      <c r="SMW272" s="726"/>
      <c r="SMX272" s="726"/>
      <c r="SMY272" s="726"/>
      <c r="SMZ272" s="726"/>
      <c r="SNA272" s="726"/>
      <c r="SNB272" s="726"/>
      <c r="SNC272" s="726"/>
      <c r="SND272" s="726"/>
      <c r="SNE272" s="726"/>
      <c r="SNF272" s="726"/>
      <c r="SNG272" s="726"/>
      <c r="SNH272" s="726"/>
      <c r="SNI272" s="726"/>
      <c r="SNJ272" s="726"/>
      <c r="SNK272" s="726"/>
      <c r="SNL272" s="726"/>
      <c r="SNM272" s="726"/>
      <c r="SNN272" s="726"/>
      <c r="SNO272" s="726"/>
      <c r="SNP272" s="726"/>
      <c r="SNQ272" s="726"/>
      <c r="SNR272" s="726"/>
      <c r="SNS272" s="726"/>
      <c r="SNT272" s="726"/>
      <c r="SNU272" s="726"/>
      <c r="SNV272" s="726"/>
      <c r="SNW272" s="726"/>
      <c r="SNX272" s="726"/>
      <c r="SNY272" s="726"/>
      <c r="SNZ272" s="726"/>
      <c r="SOA272" s="726"/>
      <c r="SOB272" s="726"/>
      <c r="SOC272" s="726"/>
      <c r="SOD272" s="726"/>
      <c r="SOE272" s="726"/>
      <c r="SOF272" s="726"/>
      <c r="SOG272" s="726"/>
      <c r="SOH272" s="726"/>
      <c r="SOI272" s="726"/>
      <c r="SOJ272" s="726"/>
      <c r="SOK272" s="726"/>
      <c r="SOL272" s="726"/>
      <c r="SOM272" s="726"/>
      <c r="SON272" s="726"/>
      <c r="SOO272" s="726"/>
      <c r="SOP272" s="726"/>
      <c r="SOQ272" s="726"/>
      <c r="SOR272" s="726"/>
      <c r="SOS272" s="726"/>
      <c r="SOT272" s="726"/>
      <c r="SOU272" s="726"/>
      <c r="SOV272" s="726"/>
      <c r="SOW272" s="726"/>
      <c r="SOX272" s="726"/>
      <c r="SOY272" s="726"/>
      <c r="SOZ272" s="726"/>
      <c r="SPA272" s="726"/>
      <c r="SPB272" s="726"/>
      <c r="SPC272" s="726"/>
      <c r="SPD272" s="726"/>
      <c r="SPE272" s="726"/>
      <c r="SPF272" s="726"/>
      <c r="SPG272" s="726"/>
      <c r="SPH272" s="726"/>
      <c r="SPI272" s="726"/>
      <c r="SPJ272" s="726"/>
      <c r="SPK272" s="726"/>
      <c r="SPL272" s="726"/>
      <c r="SPM272" s="726"/>
      <c r="SPN272" s="726"/>
      <c r="SPO272" s="726"/>
      <c r="SPP272" s="726"/>
      <c r="SPQ272" s="726"/>
      <c r="SPR272" s="726"/>
      <c r="SPS272" s="726"/>
      <c r="SPT272" s="726"/>
      <c r="SPU272" s="726"/>
      <c r="SPV272" s="726"/>
      <c r="SPW272" s="726"/>
      <c r="SPX272" s="726"/>
      <c r="SPY272" s="726"/>
      <c r="SPZ272" s="726"/>
      <c r="SQA272" s="726"/>
      <c r="SQB272" s="726"/>
      <c r="SQC272" s="726"/>
      <c r="SQD272" s="726"/>
      <c r="SQE272" s="726"/>
      <c r="SQF272" s="726"/>
      <c r="SQG272" s="726"/>
      <c r="SQH272" s="726"/>
      <c r="SQI272" s="726"/>
      <c r="SQJ272" s="726"/>
      <c r="SQK272" s="726"/>
      <c r="SQL272" s="726"/>
      <c r="SQM272" s="726"/>
      <c r="SQN272" s="726"/>
      <c r="SQO272" s="726"/>
      <c r="SQP272" s="726"/>
      <c r="SQQ272" s="726"/>
      <c r="SQR272" s="726"/>
      <c r="SQS272" s="726"/>
      <c r="SQT272" s="726"/>
      <c r="SQU272" s="726"/>
      <c r="SQV272" s="726"/>
      <c r="SQW272" s="726"/>
      <c r="SQX272" s="726"/>
      <c r="SQY272" s="726"/>
      <c r="SQZ272" s="726"/>
      <c r="SRA272" s="726"/>
      <c r="SRB272" s="726"/>
      <c r="SRC272" s="726"/>
      <c r="SRD272" s="726"/>
      <c r="SRE272" s="726"/>
      <c r="SRF272" s="726"/>
      <c r="SRG272" s="726"/>
      <c r="SRH272" s="726"/>
      <c r="SRI272" s="726"/>
      <c r="SRJ272" s="726"/>
      <c r="SRK272" s="726"/>
      <c r="SRL272" s="726"/>
      <c r="SRM272" s="726"/>
      <c r="SRN272" s="726"/>
      <c r="SRO272" s="726"/>
      <c r="SRP272" s="726"/>
      <c r="SRQ272" s="726"/>
      <c r="SRR272" s="726"/>
      <c r="SRS272" s="726"/>
      <c r="SRT272" s="726"/>
      <c r="SRU272" s="726"/>
      <c r="SRV272" s="726"/>
      <c r="SRW272" s="726"/>
      <c r="SRX272" s="726"/>
      <c r="SRY272" s="726"/>
      <c r="SRZ272" s="726"/>
      <c r="SSA272" s="726"/>
      <c r="SSB272" s="726"/>
      <c r="SSC272" s="726"/>
      <c r="SSD272" s="726"/>
      <c r="SSE272" s="726"/>
      <c r="SSF272" s="726"/>
      <c r="SSG272" s="726"/>
      <c r="SSH272" s="726"/>
      <c r="SSI272" s="726"/>
      <c r="SSJ272" s="726"/>
      <c r="SSK272" s="726"/>
      <c r="SSL272" s="726"/>
      <c r="SSM272" s="726"/>
      <c r="SSN272" s="726"/>
      <c r="SSO272" s="726"/>
      <c r="SSP272" s="726"/>
      <c r="SSQ272" s="726"/>
      <c r="SSR272" s="726"/>
      <c r="SSS272" s="726"/>
      <c r="SST272" s="726"/>
      <c r="SSU272" s="726"/>
      <c r="SSV272" s="726"/>
      <c r="SSW272" s="726"/>
      <c r="SSX272" s="726"/>
      <c r="SSY272" s="726"/>
      <c r="SSZ272" s="726"/>
      <c r="STA272" s="726"/>
      <c r="STB272" s="726"/>
      <c r="STC272" s="726"/>
      <c r="STD272" s="726"/>
      <c r="STE272" s="726"/>
      <c r="STF272" s="726"/>
      <c r="STG272" s="726"/>
      <c r="STH272" s="726"/>
      <c r="STI272" s="726"/>
      <c r="STJ272" s="726"/>
      <c r="STK272" s="726"/>
      <c r="STL272" s="726"/>
      <c r="STM272" s="726"/>
      <c r="STN272" s="726"/>
      <c r="STO272" s="726"/>
      <c r="STP272" s="726"/>
      <c r="STQ272" s="726"/>
      <c r="STR272" s="726"/>
      <c r="STS272" s="726"/>
      <c r="STT272" s="726"/>
      <c r="STU272" s="726"/>
      <c r="STV272" s="726"/>
      <c r="STW272" s="726"/>
      <c r="STX272" s="726"/>
      <c r="STY272" s="726"/>
      <c r="STZ272" s="726"/>
      <c r="SUA272" s="726"/>
      <c r="SUB272" s="726"/>
      <c r="SUC272" s="726"/>
      <c r="SUD272" s="726"/>
      <c r="SUE272" s="726"/>
      <c r="SUF272" s="726"/>
      <c r="SUG272" s="726"/>
      <c r="SUH272" s="726"/>
      <c r="SUI272" s="726"/>
      <c r="SUJ272" s="726"/>
      <c r="SUK272" s="726"/>
      <c r="SUL272" s="726"/>
      <c r="SUM272" s="726"/>
      <c r="SUN272" s="726"/>
      <c r="SUO272" s="726"/>
      <c r="SUP272" s="726"/>
      <c r="SUQ272" s="726"/>
      <c r="SUR272" s="726"/>
      <c r="SUS272" s="726"/>
      <c r="SUT272" s="726"/>
      <c r="SUU272" s="726"/>
      <c r="SUV272" s="726"/>
      <c r="SUW272" s="726"/>
      <c r="SUX272" s="726"/>
      <c r="SUY272" s="726"/>
      <c r="SUZ272" s="726"/>
      <c r="SVA272" s="726"/>
      <c r="SVB272" s="726"/>
      <c r="SVC272" s="726"/>
      <c r="SVD272" s="726"/>
      <c r="SVE272" s="726"/>
      <c r="SVF272" s="726"/>
      <c r="SVG272" s="726"/>
      <c r="SVH272" s="726"/>
      <c r="SVI272" s="726"/>
      <c r="SVJ272" s="726"/>
      <c r="SVK272" s="726"/>
      <c r="SVL272" s="726"/>
      <c r="SVM272" s="726"/>
      <c r="SVN272" s="726"/>
      <c r="SVO272" s="726"/>
      <c r="SVP272" s="726"/>
      <c r="SVQ272" s="726"/>
      <c r="SVR272" s="726"/>
      <c r="SVS272" s="726"/>
      <c r="SVT272" s="726"/>
      <c r="SVU272" s="726"/>
      <c r="SVV272" s="726"/>
      <c r="SVW272" s="726"/>
      <c r="SVX272" s="726"/>
      <c r="SVY272" s="726"/>
      <c r="SVZ272" s="726"/>
      <c r="SWA272" s="726"/>
      <c r="SWB272" s="726"/>
      <c r="SWC272" s="726"/>
      <c r="SWD272" s="726"/>
      <c r="SWE272" s="726"/>
      <c r="SWF272" s="726"/>
      <c r="SWG272" s="726"/>
      <c r="SWH272" s="726"/>
      <c r="SWI272" s="726"/>
      <c r="SWJ272" s="726"/>
      <c r="SWK272" s="726"/>
      <c r="SWL272" s="726"/>
      <c r="SWM272" s="726"/>
      <c r="SWN272" s="726"/>
      <c r="SWO272" s="726"/>
      <c r="SWP272" s="726"/>
      <c r="SWQ272" s="726"/>
      <c r="SWR272" s="726"/>
      <c r="SWS272" s="726"/>
      <c r="SWT272" s="726"/>
      <c r="SWU272" s="726"/>
      <c r="SWV272" s="726"/>
      <c r="SWW272" s="726"/>
      <c r="SWX272" s="726"/>
      <c r="SWY272" s="726"/>
      <c r="SWZ272" s="726"/>
      <c r="SXA272" s="726"/>
      <c r="SXB272" s="726"/>
      <c r="SXC272" s="726"/>
      <c r="SXD272" s="726"/>
      <c r="SXE272" s="726"/>
      <c r="SXF272" s="726"/>
      <c r="SXG272" s="726"/>
      <c r="SXH272" s="726"/>
      <c r="SXI272" s="726"/>
      <c r="SXJ272" s="726"/>
      <c r="SXK272" s="726"/>
      <c r="SXL272" s="726"/>
      <c r="SXM272" s="726"/>
      <c r="SXN272" s="726"/>
      <c r="SXO272" s="726"/>
      <c r="SXP272" s="726"/>
      <c r="SXQ272" s="726"/>
      <c r="SXR272" s="726"/>
      <c r="SXS272" s="726"/>
      <c r="SXT272" s="726"/>
      <c r="SXU272" s="726"/>
      <c r="SXV272" s="726"/>
      <c r="SXW272" s="726"/>
      <c r="SXX272" s="726"/>
      <c r="SXY272" s="726"/>
      <c r="SXZ272" s="726"/>
      <c r="SYA272" s="726"/>
      <c r="SYB272" s="726"/>
      <c r="SYC272" s="726"/>
      <c r="SYD272" s="726"/>
      <c r="SYE272" s="726"/>
      <c r="SYF272" s="726"/>
      <c r="SYG272" s="726"/>
      <c r="SYH272" s="726"/>
      <c r="SYI272" s="726"/>
      <c r="SYJ272" s="726"/>
      <c r="SYK272" s="726"/>
      <c r="SYL272" s="726"/>
      <c r="SYM272" s="726"/>
      <c r="SYN272" s="726"/>
      <c r="SYO272" s="726"/>
      <c r="SYP272" s="726"/>
      <c r="SYQ272" s="726"/>
      <c r="SYR272" s="726"/>
      <c r="SYS272" s="726"/>
      <c r="SYT272" s="726"/>
      <c r="SYU272" s="726"/>
      <c r="SYV272" s="726"/>
      <c r="SYW272" s="726"/>
      <c r="SYX272" s="726"/>
      <c r="SYY272" s="726"/>
      <c r="SYZ272" s="726"/>
      <c r="SZA272" s="726"/>
      <c r="SZB272" s="726"/>
      <c r="SZC272" s="726"/>
      <c r="SZD272" s="726"/>
      <c r="SZE272" s="726"/>
      <c r="SZF272" s="726"/>
      <c r="SZG272" s="726"/>
      <c r="SZH272" s="726"/>
      <c r="SZI272" s="726"/>
      <c r="SZJ272" s="726"/>
      <c r="SZK272" s="726"/>
      <c r="SZL272" s="726"/>
      <c r="SZM272" s="726"/>
      <c r="SZN272" s="726"/>
      <c r="SZO272" s="726"/>
      <c r="SZP272" s="726"/>
      <c r="SZQ272" s="726"/>
      <c r="SZR272" s="726"/>
      <c r="SZS272" s="726"/>
      <c r="SZT272" s="726"/>
      <c r="SZU272" s="726"/>
      <c r="SZV272" s="726"/>
      <c r="SZW272" s="726"/>
      <c r="SZX272" s="726"/>
      <c r="SZY272" s="726"/>
      <c r="SZZ272" s="726"/>
      <c r="TAA272" s="726"/>
      <c r="TAB272" s="726"/>
      <c r="TAC272" s="726"/>
      <c r="TAD272" s="726"/>
      <c r="TAE272" s="726"/>
      <c r="TAF272" s="726"/>
      <c r="TAG272" s="726"/>
      <c r="TAH272" s="726"/>
      <c r="TAI272" s="726"/>
      <c r="TAJ272" s="726"/>
      <c r="TAK272" s="726"/>
      <c r="TAL272" s="726"/>
      <c r="TAM272" s="726"/>
      <c r="TAN272" s="726"/>
      <c r="TAO272" s="726"/>
      <c r="TAP272" s="726"/>
      <c r="TAQ272" s="726"/>
      <c r="TAR272" s="726"/>
      <c r="TAS272" s="726"/>
      <c r="TAT272" s="726"/>
      <c r="TAU272" s="726"/>
      <c r="TAV272" s="726"/>
      <c r="TAW272" s="726"/>
      <c r="TAX272" s="726"/>
      <c r="TAY272" s="726"/>
      <c r="TAZ272" s="726"/>
      <c r="TBA272" s="726"/>
      <c r="TBB272" s="726"/>
      <c r="TBC272" s="726"/>
      <c r="TBD272" s="726"/>
      <c r="TBE272" s="726"/>
      <c r="TBF272" s="726"/>
      <c r="TBG272" s="726"/>
      <c r="TBH272" s="726"/>
      <c r="TBI272" s="726"/>
      <c r="TBJ272" s="726"/>
      <c r="TBK272" s="726"/>
      <c r="TBL272" s="726"/>
      <c r="TBM272" s="726"/>
      <c r="TBN272" s="726"/>
      <c r="TBO272" s="726"/>
      <c r="TBP272" s="726"/>
      <c r="TBQ272" s="726"/>
      <c r="TBR272" s="726"/>
      <c r="TBS272" s="726"/>
      <c r="TBT272" s="726"/>
      <c r="TBU272" s="726"/>
      <c r="TBV272" s="726"/>
      <c r="TBW272" s="726"/>
      <c r="TBX272" s="726"/>
      <c r="TBY272" s="726"/>
      <c r="TBZ272" s="726"/>
      <c r="TCA272" s="726"/>
      <c r="TCB272" s="726"/>
      <c r="TCC272" s="726"/>
      <c r="TCD272" s="726"/>
      <c r="TCE272" s="726"/>
      <c r="TCF272" s="726"/>
      <c r="TCG272" s="726"/>
      <c r="TCH272" s="726"/>
      <c r="TCI272" s="726"/>
      <c r="TCJ272" s="726"/>
      <c r="TCK272" s="726"/>
      <c r="TCL272" s="726"/>
      <c r="TCM272" s="726"/>
      <c r="TCN272" s="726"/>
      <c r="TCO272" s="726"/>
      <c r="TCP272" s="726"/>
      <c r="TCQ272" s="726"/>
      <c r="TCR272" s="726"/>
      <c r="TCS272" s="726"/>
      <c r="TCT272" s="726"/>
      <c r="TCU272" s="726"/>
      <c r="TCV272" s="726"/>
      <c r="TCW272" s="726"/>
      <c r="TCX272" s="726"/>
      <c r="TCY272" s="726"/>
      <c r="TCZ272" s="726"/>
      <c r="TDA272" s="726"/>
      <c r="TDB272" s="726"/>
      <c r="TDC272" s="726"/>
      <c r="TDD272" s="726"/>
      <c r="TDE272" s="726"/>
      <c r="TDF272" s="726"/>
      <c r="TDG272" s="726"/>
      <c r="TDH272" s="726"/>
      <c r="TDI272" s="726"/>
      <c r="TDJ272" s="726"/>
      <c r="TDK272" s="726"/>
      <c r="TDL272" s="726"/>
      <c r="TDM272" s="726"/>
      <c r="TDN272" s="726"/>
      <c r="TDO272" s="726"/>
      <c r="TDP272" s="726"/>
      <c r="TDQ272" s="726"/>
      <c r="TDR272" s="726"/>
      <c r="TDS272" s="726"/>
      <c r="TDT272" s="726"/>
      <c r="TDU272" s="726"/>
      <c r="TDV272" s="726"/>
      <c r="TDW272" s="726"/>
      <c r="TDX272" s="726"/>
      <c r="TDY272" s="726"/>
      <c r="TDZ272" s="726"/>
      <c r="TEA272" s="726"/>
      <c r="TEB272" s="726"/>
      <c r="TEC272" s="726"/>
      <c r="TED272" s="726"/>
      <c r="TEE272" s="726"/>
      <c r="TEF272" s="726"/>
      <c r="TEG272" s="726"/>
      <c r="TEH272" s="726"/>
      <c r="TEI272" s="726"/>
      <c r="TEJ272" s="726"/>
      <c r="TEK272" s="726"/>
      <c r="TEL272" s="726"/>
      <c r="TEM272" s="726"/>
      <c r="TEN272" s="726"/>
      <c r="TEO272" s="726"/>
      <c r="TEP272" s="726"/>
      <c r="TEQ272" s="726"/>
      <c r="TER272" s="726"/>
      <c r="TES272" s="726"/>
      <c r="TET272" s="726"/>
      <c r="TEU272" s="726"/>
      <c r="TEV272" s="726"/>
      <c r="TEW272" s="726"/>
      <c r="TEX272" s="726"/>
      <c r="TEY272" s="726"/>
      <c r="TEZ272" s="726"/>
      <c r="TFA272" s="726"/>
      <c r="TFB272" s="726"/>
      <c r="TFC272" s="726"/>
      <c r="TFD272" s="726"/>
      <c r="TFE272" s="726"/>
      <c r="TFF272" s="726"/>
      <c r="TFG272" s="726"/>
      <c r="TFH272" s="726"/>
      <c r="TFI272" s="726"/>
      <c r="TFJ272" s="726"/>
      <c r="TFK272" s="726"/>
      <c r="TFL272" s="726"/>
      <c r="TFM272" s="726"/>
      <c r="TFN272" s="726"/>
      <c r="TFO272" s="726"/>
      <c r="TFP272" s="726"/>
      <c r="TFQ272" s="726"/>
      <c r="TFR272" s="726"/>
      <c r="TFS272" s="726"/>
      <c r="TFT272" s="726"/>
      <c r="TFU272" s="726"/>
      <c r="TFV272" s="726"/>
      <c r="TFW272" s="726"/>
      <c r="TFX272" s="726"/>
      <c r="TFY272" s="726"/>
      <c r="TFZ272" s="726"/>
      <c r="TGA272" s="726"/>
      <c r="TGB272" s="726"/>
      <c r="TGC272" s="726"/>
      <c r="TGD272" s="726"/>
      <c r="TGE272" s="726"/>
      <c r="TGF272" s="726"/>
      <c r="TGG272" s="726"/>
      <c r="TGH272" s="726"/>
      <c r="TGI272" s="726"/>
      <c r="TGJ272" s="726"/>
      <c r="TGK272" s="726"/>
      <c r="TGL272" s="726"/>
      <c r="TGM272" s="726"/>
      <c r="TGN272" s="726"/>
      <c r="TGO272" s="726"/>
      <c r="TGP272" s="726"/>
      <c r="TGQ272" s="726"/>
      <c r="TGR272" s="726"/>
      <c r="TGS272" s="726"/>
      <c r="TGT272" s="726"/>
      <c r="TGU272" s="726"/>
      <c r="TGV272" s="726"/>
      <c r="TGW272" s="726"/>
      <c r="TGX272" s="726"/>
      <c r="TGY272" s="726"/>
      <c r="TGZ272" s="726"/>
      <c r="THA272" s="726"/>
      <c r="THB272" s="726"/>
      <c r="THC272" s="726"/>
      <c r="THD272" s="726"/>
      <c r="THE272" s="726"/>
      <c r="THF272" s="726"/>
      <c r="THG272" s="726"/>
      <c r="THH272" s="726"/>
      <c r="THI272" s="726"/>
      <c r="THJ272" s="726"/>
      <c r="THK272" s="726"/>
      <c r="THL272" s="726"/>
      <c r="THM272" s="726"/>
      <c r="THN272" s="726"/>
      <c r="THO272" s="726"/>
      <c r="THP272" s="726"/>
      <c r="THQ272" s="726"/>
      <c r="THR272" s="726"/>
      <c r="THS272" s="726"/>
      <c r="THT272" s="726"/>
      <c r="THU272" s="726"/>
      <c r="THV272" s="726"/>
      <c r="THW272" s="726"/>
      <c r="THX272" s="726"/>
      <c r="THY272" s="726"/>
      <c r="THZ272" s="726"/>
      <c r="TIA272" s="726"/>
      <c r="TIB272" s="726"/>
      <c r="TIC272" s="726"/>
      <c r="TID272" s="726"/>
      <c r="TIE272" s="726"/>
      <c r="TIF272" s="726"/>
      <c r="TIG272" s="726"/>
      <c r="TIH272" s="726"/>
      <c r="TII272" s="726"/>
      <c r="TIJ272" s="726"/>
      <c r="TIK272" s="726"/>
      <c r="TIL272" s="726"/>
      <c r="TIM272" s="726"/>
      <c r="TIN272" s="726"/>
      <c r="TIO272" s="726"/>
      <c r="TIP272" s="726"/>
      <c r="TIQ272" s="726"/>
      <c r="TIR272" s="726"/>
      <c r="TIS272" s="726"/>
      <c r="TIT272" s="726"/>
      <c r="TIU272" s="726"/>
      <c r="TIV272" s="726"/>
      <c r="TIW272" s="726"/>
      <c r="TIX272" s="726"/>
      <c r="TIY272" s="726"/>
      <c r="TIZ272" s="726"/>
      <c r="TJA272" s="726"/>
      <c r="TJB272" s="726"/>
      <c r="TJC272" s="726"/>
      <c r="TJD272" s="726"/>
      <c r="TJE272" s="726"/>
      <c r="TJF272" s="726"/>
      <c r="TJG272" s="726"/>
      <c r="TJH272" s="726"/>
      <c r="TJI272" s="726"/>
      <c r="TJJ272" s="726"/>
      <c r="TJK272" s="726"/>
      <c r="TJL272" s="726"/>
      <c r="TJM272" s="726"/>
      <c r="TJN272" s="726"/>
      <c r="TJO272" s="726"/>
      <c r="TJP272" s="726"/>
      <c r="TJQ272" s="726"/>
      <c r="TJR272" s="726"/>
      <c r="TJS272" s="726"/>
      <c r="TJT272" s="726"/>
      <c r="TJU272" s="726"/>
      <c r="TJV272" s="726"/>
      <c r="TJW272" s="726"/>
      <c r="TJX272" s="726"/>
      <c r="TJY272" s="726"/>
      <c r="TJZ272" s="726"/>
      <c r="TKA272" s="726"/>
      <c r="TKB272" s="726"/>
      <c r="TKC272" s="726"/>
      <c r="TKD272" s="726"/>
      <c r="TKE272" s="726"/>
      <c r="TKF272" s="726"/>
      <c r="TKG272" s="726"/>
      <c r="TKH272" s="726"/>
      <c r="TKI272" s="726"/>
      <c r="TKJ272" s="726"/>
      <c r="TKK272" s="726"/>
      <c r="TKL272" s="726"/>
      <c r="TKM272" s="726"/>
      <c r="TKN272" s="726"/>
      <c r="TKO272" s="726"/>
      <c r="TKP272" s="726"/>
      <c r="TKQ272" s="726"/>
      <c r="TKR272" s="726"/>
      <c r="TKS272" s="726"/>
      <c r="TKT272" s="726"/>
      <c r="TKU272" s="726"/>
      <c r="TKV272" s="726"/>
      <c r="TKW272" s="726"/>
      <c r="TKX272" s="726"/>
      <c r="TKY272" s="726"/>
      <c r="TKZ272" s="726"/>
      <c r="TLA272" s="726"/>
      <c r="TLB272" s="726"/>
      <c r="TLC272" s="726"/>
      <c r="TLD272" s="726"/>
      <c r="TLE272" s="726"/>
      <c r="TLF272" s="726"/>
      <c r="TLG272" s="726"/>
      <c r="TLH272" s="726"/>
      <c r="TLI272" s="726"/>
      <c r="TLJ272" s="726"/>
      <c r="TLK272" s="726"/>
      <c r="TLL272" s="726"/>
      <c r="TLM272" s="726"/>
      <c r="TLN272" s="726"/>
      <c r="TLO272" s="726"/>
      <c r="TLP272" s="726"/>
      <c r="TLQ272" s="726"/>
      <c r="TLR272" s="726"/>
      <c r="TLS272" s="726"/>
      <c r="TLT272" s="726"/>
      <c r="TLU272" s="726"/>
      <c r="TLV272" s="726"/>
      <c r="TLW272" s="726"/>
      <c r="TLX272" s="726"/>
      <c r="TLY272" s="726"/>
      <c r="TLZ272" s="726"/>
      <c r="TMA272" s="726"/>
      <c r="TMB272" s="726"/>
      <c r="TMC272" s="726"/>
      <c r="TMD272" s="726"/>
      <c r="TME272" s="726"/>
      <c r="TMF272" s="726"/>
      <c r="TMG272" s="726"/>
      <c r="TMH272" s="726"/>
      <c r="TMI272" s="726"/>
      <c r="TMJ272" s="726"/>
      <c r="TMK272" s="726"/>
      <c r="TML272" s="726"/>
      <c r="TMM272" s="726"/>
      <c r="TMN272" s="726"/>
      <c r="TMO272" s="726"/>
      <c r="TMP272" s="726"/>
      <c r="TMQ272" s="726"/>
      <c r="TMR272" s="726"/>
      <c r="TMS272" s="726"/>
      <c r="TMT272" s="726"/>
      <c r="TMU272" s="726"/>
      <c r="TMV272" s="726"/>
      <c r="TMW272" s="726"/>
      <c r="TMX272" s="726"/>
      <c r="TMY272" s="726"/>
      <c r="TMZ272" s="726"/>
      <c r="TNA272" s="726"/>
      <c r="TNB272" s="726"/>
      <c r="TNC272" s="726"/>
      <c r="TND272" s="726"/>
      <c r="TNE272" s="726"/>
      <c r="TNF272" s="726"/>
      <c r="TNG272" s="726"/>
      <c r="TNH272" s="726"/>
      <c r="TNI272" s="726"/>
      <c r="TNJ272" s="726"/>
      <c r="TNK272" s="726"/>
      <c r="TNL272" s="726"/>
      <c r="TNM272" s="726"/>
      <c r="TNN272" s="726"/>
      <c r="TNO272" s="726"/>
      <c r="TNP272" s="726"/>
      <c r="TNQ272" s="726"/>
      <c r="TNR272" s="726"/>
      <c r="TNS272" s="726"/>
      <c r="TNT272" s="726"/>
      <c r="TNU272" s="726"/>
      <c r="TNV272" s="726"/>
      <c r="TNW272" s="726"/>
      <c r="TNX272" s="726"/>
      <c r="TNY272" s="726"/>
      <c r="TNZ272" s="726"/>
      <c r="TOA272" s="726"/>
      <c r="TOB272" s="726"/>
      <c r="TOC272" s="726"/>
      <c r="TOD272" s="726"/>
      <c r="TOE272" s="726"/>
      <c r="TOF272" s="726"/>
      <c r="TOG272" s="726"/>
      <c r="TOH272" s="726"/>
      <c r="TOI272" s="726"/>
      <c r="TOJ272" s="726"/>
      <c r="TOK272" s="726"/>
      <c r="TOL272" s="726"/>
      <c r="TOM272" s="726"/>
      <c r="TON272" s="726"/>
      <c r="TOO272" s="726"/>
      <c r="TOP272" s="726"/>
      <c r="TOQ272" s="726"/>
      <c r="TOR272" s="726"/>
      <c r="TOS272" s="726"/>
      <c r="TOT272" s="726"/>
      <c r="TOU272" s="726"/>
      <c r="TOV272" s="726"/>
      <c r="TOW272" s="726"/>
      <c r="TOX272" s="726"/>
      <c r="TOY272" s="726"/>
      <c r="TOZ272" s="726"/>
      <c r="TPA272" s="726"/>
      <c r="TPB272" s="726"/>
      <c r="TPC272" s="726"/>
      <c r="TPD272" s="726"/>
      <c r="TPE272" s="726"/>
      <c r="TPF272" s="726"/>
      <c r="TPG272" s="726"/>
      <c r="TPH272" s="726"/>
      <c r="TPI272" s="726"/>
      <c r="TPJ272" s="726"/>
      <c r="TPK272" s="726"/>
      <c r="TPL272" s="726"/>
      <c r="TPM272" s="726"/>
      <c r="TPN272" s="726"/>
      <c r="TPO272" s="726"/>
      <c r="TPP272" s="726"/>
      <c r="TPQ272" s="726"/>
      <c r="TPR272" s="726"/>
      <c r="TPS272" s="726"/>
      <c r="TPT272" s="726"/>
      <c r="TPU272" s="726"/>
      <c r="TPV272" s="726"/>
      <c r="TPW272" s="726"/>
      <c r="TPX272" s="726"/>
      <c r="TPY272" s="726"/>
      <c r="TPZ272" s="726"/>
      <c r="TQA272" s="726"/>
      <c r="TQB272" s="726"/>
      <c r="TQC272" s="726"/>
      <c r="TQD272" s="726"/>
      <c r="TQE272" s="726"/>
      <c r="TQF272" s="726"/>
      <c r="TQG272" s="726"/>
      <c r="TQH272" s="726"/>
      <c r="TQI272" s="726"/>
      <c r="TQJ272" s="726"/>
      <c r="TQK272" s="726"/>
      <c r="TQL272" s="726"/>
      <c r="TQM272" s="726"/>
      <c r="TQN272" s="726"/>
      <c r="TQO272" s="726"/>
      <c r="TQP272" s="726"/>
      <c r="TQQ272" s="726"/>
      <c r="TQR272" s="726"/>
      <c r="TQS272" s="726"/>
      <c r="TQT272" s="726"/>
      <c r="TQU272" s="726"/>
      <c r="TQV272" s="726"/>
      <c r="TQW272" s="726"/>
      <c r="TQX272" s="726"/>
      <c r="TQY272" s="726"/>
      <c r="TQZ272" s="726"/>
      <c r="TRA272" s="726"/>
      <c r="TRB272" s="726"/>
      <c r="TRC272" s="726"/>
      <c r="TRD272" s="726"/>
      <c r="TRE272" s="726"/>
      <c r="TRF272" s="726"/>
      <c r="TRG272" s="726"/>
      <c r="TRH272" s="726"/>
      <c r="TRI272" s="726"/>
      <c r="TRJ272" s="726"/>
      <c r="TRK272" s="726"/>
      <c r="TRL272" s="726"/>
      <c r="TRM272" s="726"/>
      <c r="TRN272" s="726"/>
      <c r="TRO272" s="726"/>
      <c r="TRP272" s="726"/>
      <c r="TRQ272" s="726"/>
      <c r="TRR272" s="726"/>
      <c r="TRS272" s="726"/>
      <c r="TRT272" s="726"/>
      <c r="TRU272" s="726"/>
      <c r="TRV272" s="726"/>
      <c r="TRW272" s="726"/>
      <c r="TRX272" s="726"/>
      <c r="TRY272" s="726"/>
      <c r="TRZ272" s="726"/>
      <c r="TSA272" s="726"/>
      <c r="TSB272" s="726"/>
      <c r="TSC272" s="726"/>
      <c r="TSD272" s="726"/>
      <c r="TSE272" s="726"/>
      <c r="TSF272" s="726"/>
      <c r="TSG272" s="726"/>
      <c r="TSH272" s="726"/>
      <c r="TSI272" s="726"/>
      <c r="TSJ272" s="726"/>
      <c r="TSK272" s="726"/>
      <c r="TSL272" s="726"/>
      <c r="TSM272" s="726"/>
      <c r="TSN272" s="726"/>
      <c r="TSO272" s="726"/>
      <c r="TSP272" s="726"/>
      <c r="TSQ272" s="726"/>
      <c r="TSR272" s="726"/>
      <c r="TSS272" s="726"/>
      <c r="TST272" s="726"/>
      <c r="TSU272" s="726"/>
      <c r="TSV272" s="726"/>
      <c r="TSW272" s="726"/>
      <c r="TSX272" s="726"/>
      <c r="TSY272" s="726"/>
      <c r="TSZ272" s="726"/>
      <c r="TTA272" s="726"/>
      <c r="TTB272" s="726"/>
      <c r="TTC272" s="726"/>
      <c r="TTD272" s="726"/>
      <c r="TTE272" s="726"/>
      <c r="TTF272" s="726"/>
      <c r="TTG272" s="726"/>
      <c r="TTH272" s="726"/>
      <c r="TTI272" s="726"/>
      <c r="TTJ272" s="726"/>
      <c r="TTK272" s="726"/>
      <c r="TTL272" s="726"/>
      <c r="TTM272" s="726"/>
      <c r="TTN272" s="726"/>
      <c r="TTO272" s="726"/>
      <c r="TTP272" s="726"/>
      <c r="TTQ272" s="726"/>
      <c r="TTR272" s="726"/>
      <c r="TTS272" s="726"/>
      <c r="TTT272" s="726"/>
      <c r="TTU272" s="726"/>
      <c r="TTV272" s="726"/>
      <c r="TTW272" s="726"/>
      <c r="TTX272" s="726"/>
      <c r="TTY272" s="726"/>
      <c r="TTZ272" s="726"/>
      <c r="TUA272" s="726"/>
      <c r="TUB272" s="726"/>
      <c r="TUC272" s="726"/>
      <c r="TUD272" s="726"/>
      <c r="TUE272" s="726"/>
      <c r="TUF272" s="726"/>
      <c r="TUG272" s="726"/>
      <c r="TUH272" s="726"/>
      <c r="TUI272" s="726"/>
      <c r="TUJ272" s="726"/>
      <c r="TUK272" s="726"/>
      <c r="TUL272" s="726"/>
      <c r="TUM272" s="726"/>
      <c r="TUN272" s="726"/>
      <c r="TUO272" s="726"/>
      <c r="TUP272" s="726"/>
      <c r="TUQ272" s="726"/>
      <c r="TUR272" s="726"/>
      <c r="TUS272" s="726"/>
      <c r="TUT272" s="726"/>
      <c r="TUU272" s="726"/>
      <c r="TUV272" s="726"/>
      <c r="TUW272" s="726"/>
      <c r="TUX272" s="726"/>
      <c r="TUY272" s="726"/>
      <c r="TUZ272" s="726"/>
      <c r="TVA272" s="726"/>
      <c r="TVB272" s="726"/>
      <c r="TVC272" s="726"/>
      <c r="TVD272" s="726"/>
      <c r="TVE272" s="726"/>
      <c r="TVF272" s="726"/>
      <c r="TVG272" s="726"/>
      <c r="TVH272" s="726"/>
      <c r="TVI272" s="726"/>
      <c r="TVJ272" s="726"/>
      <c r="TVK272" s="726"/>
      <c r="TVL272" s="726"/>
      <c r="TVM272" s="726"/>
      <c r="TVN272" s="726"/>
      <c r="TVO272" s="726"/>
      <c r="TVP272" s="726"/>
      <c r="TVQ272" s="726"/>
      <c r="TVR272" s="726"/>
      <c r="TVS272" s="726"/>
      <c r="TVT272" s="726"/>
      <c r="TVU272" s="726"/>
      <c r="TVV272" s="726"/>
      <c r="TVW272" s="726"/>
      <c r="TVX272" s="726"/>
      <c r="TVY272" s="726"/>
      <c r="TVZ272" s="726"/>
      <c r="TWA272" s="726"/>
      <c r="TWB272" s="726"/>
      <c r="TWC272" s="726"/>
      <c r="TWD272" s="726"/>
      <c r="TWE272" s="726"/>
      <c r="TWF272" s="726"/>
      <c r="TWG272" s="726"/>
      <c r="TWH272" s="726"/>
      <c r="TWI272" s="726"/>
      <c r="TWJ272" s="726"/>
      <c r="TWK272" s="726"/>
      <c r="TWL272" s="726"/>
      <c r="TWM272" s="726"/>
      <c r="TWN272" s="726"/>
      <c r="TWO272" s="726"/>
      <c r="TWP272" s="726"/>
      <c r="TWQ272" s="726"/>
      <c r="TWR272" s="726"/>
      <c r="TWS272" s="726"/>
      <c r="TWT272" s="726"/>
      <c r="TWU272" s="726"/>
      <c r="TWV272" s="726"/>
      <c r="TWW272" s="726"/>
      <c r="TWX272" s="726"/>
      <c r="TWY272" s="726"/>
      <c r="TWZ272" s="726"/>
      <c r="TXA272" s="726"/>
      <c r="TXB272" s="726"/>
      <c r="TXC272" s="726"/>
      <c r="TXD272" s="726"/>
      <c r="TXE272" s="726"/>
      <c r="TXF272" s="726"/>
      <c r="TXG272" s="726"/>
      <c r="TXH272" s="726"/>
      <c r="TXI272" s="726"/>
      <c r="TXJ272" s="726"/>
      <c r="TXK272" s="726"/>
      <c r="TXL272" s="726"/>
      <c r="TXM272" s="726"/>
      <c r="TXN272" s="726"/>
      <c r="TXO272" s="726"/>
      <c r="TXP272" s="726"/>
      <c r="TXQ272" s="726"/>
      <c r="TXR272" s="726"/>
      <c r="TXS272" s="726"/>
      <c r="TXT272" s="726"/>
      <c r="TXU272" s="726"/>
      <c r="TXV272" s="726"/>
      <c r="TXW272" s="726"/>
      <c r="TXX272" s="726"/>
      <c r="TXY272" s="726"/>
      <c r="TXZ272" s="726"/>
      <c r="TYA272" s="726"/>
      <c r="TYB272" s="726"/>
      <c r="TYC272" s="726"/>
      <c r="TYD272" s="726"/>
      <c r="TYE272" s="726"/>
      <c r="TYF272" s="726"/>
      <c r="TYG272" s="726"/>
      <c r="TYH272" s="726"/>
      <c r="TYI272" s="726"/>
      <c r="TYJ272" s="726"/>
      <c r="TYK272" s="726"/>
      <c r="TYL272" s="726"/>
      <c r="TYM272" s="726"/>
      <c r="TYN272" s="726"/>
      <c r="TYO272" s="726"/>
      <c r="TYP272" s="726"/>
      <c r="TYQ272" s="726"/>
      <c r="TYR272" s="726"/>
      <c r="TYS272" s="726"/>
      <c r="TYT272" s="726"/>
      <c r="TYU272" s="726"/>
      <c r="TYV272" s="726"/>
      <c r="TYW272" s="726"/>
      <c r="TYX272" s="726"/>
      <c r="TYY272" s="726"/>
      <c r="TYZ272" s="726"/>
      <c r="TZA272" s="726"/>
      <c r="TZB272" s="726"/>
      <c r="TZC272" s="726"/>
      <c r="TZD272" s="726"/>
      <c r="TZE272" s="726"/>
      <c r="TZF272" s="726"/>
      <c r="TZG272" s="726"/>
      <c r="TZH272" s="726"/>
      <c r="TZI272" s="726"/>
      <c r="TZJ272" s="726"/>
      <c r="TZK272" s="726"/>
      <c r="TZL272" s="726"/>
      <c r="TZM272" s="726"/>
      <c r="TZN272" s="726"/>
      <c r="TZO272" s="726"/>
      <c r="TZP272" s="726"/>
      <c r="TZQ272" s="726"/>
      <c r="TZR272" s="726"/>
      <c r="TZS272" s="726"/>
      <c r="TZT272" s="726"/>
      <c r="TZU272" s="726"/>
      <c r="TZV272" s="726"/>
      <c r="TZW272" s="726"/>
      <c r="TZX272" s="726"/>
      <c r="TZY272" s="726"/>
      <c r="TZZ272" s="726"/>
      <c r="UAA272" s="726"/>
      <c r="UAB272" s="726"/>
      <c r="UAC272" s="726"/>
      <c r="UAD272" s="726"/>
      <c r="UAE272" s="726"/>
      <c r="UAF272" s="726"/>
      <c r="UAG272" s="726"/>
      <c r="UAH272" s="726"/>
      <c r="UAI272" s="726"/>
      <c r="UAJ272" s="726"/>
      <c r="UAK272" s="726"/>
      <c r="UAL272" s="726"/>
      <c r="UAM272" s="726"/>
      <c r="UAN272" s="726"/>
      <c r="UAO272" s="726"/>
      <c r="UAP272" s="726"/>
      <c r="UAQ272" s="726"/>
      <c r="UAR272" s="726"/>
      <c r="UAS272" s="726"/>
      <c r="UAT272" s="726"/>
      <c r="UAU272" s="726"/>
      <c r="UAV272" s="726"/>
      <c r="UAW272" s="726"/>
      <c r="UAX272" s="726"/>
      <c r="UAY272" s="726"/>
      <c r="UAZ272" s="726"/>
      <c r="UBA272" s="726"/>
      <c r="UBB272" s="726"/>
      <c r="UBC272" s="726"/>
      <c r="UBD272" s="726"/>
      <c r="UBE272" s="726"/>
      <c r="UBF272" s="726"/>
      <c r="UBG272" s="726"/>
      <c r="UBH272" s="726"/>
      <c r="UBI272" s="726"/>
      <c r="UBJ272" s="726"/>
      <c r="UBK272" s="726"/>
      <c r="UBL272" s="726"/>
      <c r="UBM272" s="726"/>
      <c r="UBN272" s="726"/>
      <c r="UBO272" s="726"/>
      <c r="UBP272" s="726"/>
      <c r="UBQ272" s="726"/>
      <c r="UBR272" s="726"/>
      <c r="UBS272" s="726"/>
      <c r="UBT272" s="726"/>
      <c r="UBU272" s="726"/>
      <c r="UBV272" s="726"/>
      <c r="UBW272" s="726"/>
      <c r="UBX272" s="726"/>
      <c r="UBY272" s="726"/>
      <c r="UBZ272" s="726"/>
      <c r="UCA272" s="726"/>
      <c r="UCB272" s="726"/>
      <c r="UCC272" s="726"/>
      <c r="UCD272" s="726"/>
      <c r="UCE272" s="726"/>
      <c r="UCF272" s="726"/>
      <c r="UCG272" s="726"/>
      <c r="UCH272" s="726"/>
      <c r="UCI272" s="726"/>
      <c r="UCJ272" s="726"/>
      <c r="UCK272" s="726"/>
      <c r="UCL272" s="726"/>
      <c r="UCM272" s="726"/>
      <c r="UCN272" s="726"/>
      <c r="UCO272" s="726"/>
      <c r="UCP272" s="726"/>
      <c r="UCQ272" s="726"/>
      <c r="UCR272" s="726"/>
      <c r="UCS272" s="726"/>
      <c r="UCT272" s="726"/>
      <c r="UCU272" s="726"/>
      <c r="UCV272" s="726"/>
      <c r="UCW272" s="726"/>
      <c r="UCX272" s="726"/>
      <c r="UCY272" s="726"/>
      <c r="UCZ272" s="726"/>
      <c r="UDA272" s="726"/>
      <c r="UDB272" s="726"/>
      <c r="UDC272" s="726"/>
      <c r="UDD272" s="726"/>
      <c r="UDE272" s="726"/>
      <c r="UDF272" s="726"/>
      <c r="UDG272" s="726"/>
      <c r="UDH272" s="726"/>
      <c r="UDI272" s="726"/>
      <c r="UDJ272" s="726"/>
      <c r="UDK272" s="726"/>
      <c r="UDL272" s="726"/>
      <c r="UDM272" s="726"/>
      <c r="UDN272" s="726"/>
      <c r="UDO272" s="726"/>
      <c r="UDP272" s="726"/>
      <c r="UDQ272" s="726"/>
      <c r="UDR272" s="726"/>
      <c r="UDS272" s="726"/>
      <c r="UDT272" s="726"/>
      <c r="UDU272" s="726"/>
      <c r="UDV272" s="726"/>
      <c r="UDW272" s="726"/>
      <c r="UDX272" s="726"/>
      <c r="UDY272" s="726"/>
      <c r="UDZ272" s="726"/>
      <c r="UEA272" s="726"/>
      <c r="UEB272" s="726"/>
      <c r="UEC272" s="726"/>
      <c r="UED272" s="726"/>
      <c r="UEE272" s="726"/>
      <c r="UEF272" s="726"/>
      <c r="UEG272" s="726"/>
      <c r="UEH272" s="726"/>
      <c r="UEI272" s="726"/>
      <c r="UEJ272" s="726"/>
      <c r="UEK272" s="726"/>
      <c r="UEL272" s="726"/>
      <c r="UEM272" s="726"/>
      <c r="UEN272" s="726"/>
      <c r="UEO272" s="726"/>
      <c r="UEP272" s="726"/>
      <c r="UEQ272" s="726"/>
      <c r="UER272" s="726"/>
      <c r="UES272" s="726"/>
      <c r="UET272" s="726"/>
      <c r="UEU272" s="726"/>
      <c r="UEV272" s="726"/>
      <c r="UEW272" s="726"/>
      <c r="UEX272" s="726"/>
      <c r="UEY272" s="726"/>
      <c r="UEZ272" s="726"/>
      <c r="UFA272" s="726"/>
      <c r="UFB272" s="726"/>
      <c r="UFC272" s="726"/>
      <c r="UFD272" s="726"/>
      <c r="UFE272" s="726"/>
      <c r="UFF272" s="726"/>
      <c r="UFG272" s="726"/>
      <c r="UFH272" s="726"/>
      <c r="UFI272" s="726"/>
      <c r="UFJ272" s="726"/>
      <c r="UFK272" s="726"/>
      <c r="UFL272" s="726"/>
      <c r="UFM272" s="726"/>
      <c r="UFN272" s="726"/>
      <c r="UFO272" s="726"/>
      <c r="UFP272" s="726"/>
      <c r="UFQ272" s="726"/>
      <c r="UFR272" s="726"/>
      <c r="UFS272" s="726"/>
      <c r="UFT272" s="726"/>
      <c r="UFU272" s="726"/>
      <c r="UFV272" s="726"/>
      <c r="UFW272" s="726"/>
      <c r="UFX272" s="726"/>
      <c r="UFY272" s="726"/>
      <c r="UFZ272" s="726"/>
      <c r="UGA272" s="726"/>
      <c r="UGB272" s="726"/>
      <c r="UGC272" s="726"/>
      <c r="UGD272" s="726"/>
      <c r="UGE272" s="726"/>
      <c r="UGF272" s="726"/>
      <c r="UGG272" s="726"/>
      <c r="UGH272" s="726"/>
      <c r="UGI272" s="726"/>
      <c r="UGJ272" s="726"/>
      <c r="UGK272" s="726"/>
      <c r="UGL272" s="726"/>
      <c r="UGM272" s="726"/>
      <c r="UGN272" s="726"/>
      <c r="UGO272" s="726"/>
      <c r="UGP272" s="726"/>
      <c r="UGQ272" s="726"/>
      <c r="UGR272" s="726"/>
      <c r="UGS272" s="726"/>
      <c r="UGT272" s="726"/>
      <c r="UGU272" s="726"/>
      <c r="UGV272" s="726"/>
      <c r="UGW272" s="726"/>
      <c r="UGX272" s="726"/>
      <c r="UGY272" s="726"/>
      <c r="UGZ272" s="726"/>
      <c r="UHA272" s="726"/>
      <c r="UHB272" s="726"/>
      <c r="UHC272" s="726"/>
      <c r="UHD272" s="726"/>
      <c r="UHE272" s="726"/>
      <c r="UHF272" s="726"/>
      <c r="UHG272" s="726"/>
      <c r="UHH272" s="726"/>
      <c r="UHI272" s="726"/>
      <c r="UHJ272" s="726"/>
      <c r="UHK272" s="726"/>
      <c r="UHL272" s="726"/>
      <c r="UHM272" s="726"/>
      <c r="UHN272" s="726"/>
      <c r="UHO272" s="726"/>
      <c r="UHP272" s="726"/>
      <c r="UHQ272" s="726"/>
      <c r="UHR272" s="726"/>
      <c r="UHS272" s="726"/>
      <c r="UHT272" s="726"/>
      <c r="UHU272" s="726"/>
      <c r="UHV272" s="726"/>
      <c r="UHW272" s="726"/>
      <c r="UHX272" s="726"/>
      <c r="UHY272" s="726"/>
      <c r="UHZ272" s="726"/>
      <c r="UIA272" s="726"/>
      <c r="UIB272" s="726"/>
      <c r="UIC272" s="726"/>
      <c r="UID272" s="726"/>
      <c r="UIE272" s="726"/>
      <c r="UIF272" s="726"/>
      <c r="UIG272" s="726"/>
      <c r="UIH272" s="726"/>
      <c r="UII272" s="726"/>
      <c r="UIJ272" s="726"/>
      <c r="UIK272" s="726"/>
      <c r="UIL272" s="726"/>
      <c r="UIM272" s="726"/>
      <c r="UIN272" s="726"/>
      <c r="UIO272" s="726"/>
      <c r="UIP272" s="726"/>
      <c r="UIQ272" s="726"/>
      <c r="UIR272" s="726"/>
      <c r="UIS272" s="726"/>
      <c r="UIT272" s="726"/>
      <c r="UIU272" s="726"/>
      <c r="UIV272" s="726"/>
      <c r="UIW272" s="726"/>
      <c r="UIX272" s="726"/>
      <c r="UIY272" s="726"/>
      <c r="UIZ272" s="726"/>
      <c r="UJA272" s="726"/>
      <c r="UJB272" s="726"/>
      <c r="UJC272" s="726"/>
      <c r="UJD272" s="726"/>
      <c r="UJE272" s="726"/>
      <c r="UJF272" s="726"/>
      <c r="UJG272" s="726"/>
      <c r="UJH272" s="726"/>
      <c r="UJI272" s="726"/>
      <c r="UJJ272" s="726"/>
      <c r="UJK272" s="726"/>
      <c r="UJL272" s="726"/>
      <c r="UJM272" s="726"/>
      <c r="UJN272" s="726"/>
      <c r="UJO272" s="726"/>
      <c r="UJP272" s="726"/>
      <c r="UJQ272" s="726"/>
      <c r="UJR272" s="726"/>
      <c r="UJS272" s="726"/>
      <c r="UJT272" s="726"/>
      <c r="UJU272" s="726"/>
      <c r="UJV272" s="726"/>
      <c r="UJW272" s="726"/>
      <c r="UJX272" s="726"/>
      <c r="UJY272" s="726"/>
      <c r="UJZ272" s="726"/>
      <c r="UKA272" s="726"/>
      <c r="UKB272" s="726"/>
      <c r="UKC272" s="726"/>
      <c r="UKD272" s="726"/>
      <c r="UKE272" s="726"/>
      <c r="UKF272" s="726"/>
      <c r="UKG272" s="726"/>
      <c r="UKH272" s="726"/>
      <c r="UKI272" s="726"/>
      <c r="UKJ272" s="726"/>
      <c r="UKK272" s="726"/>
      <c r="UKL272" s="726"/>
      <c r="UKM272" s="726"/>
      <c r="UKN272" s="726"/>
      <c r="UKO272" s="726"/>
      <c r="UKP272" s="726"/>
      <c r="UKQ272" s="726"/>
      <c r="UKR272" s="726"/>
      <c r="UKS272" s="726"/>
      <c r="UKT272" s="726"/>
      <c r="UKU272" s="726"/>
      <c r="UKV272" s="726"/>
      <c r="UKW272" s="726"/>
      <c r="UKX272" s="726"/>
      <c r="UKY272" s="726"/>
      <c r="UKZ272" s="726"/>
      <c r="ULA272" s="726"/>
      <c r="ULB272" s="726"/>
      <c r="ULC272" s="726"/>
      <c r="ULD272" s="726"/>
      <c r="ULE272" s="726"/>
      <c r="ULF272" s="726"/>
      <c r="ULG272" s="726"/>
      <c r="ULH272" s="726"/>
      <c r="ULI272" s="726"/>
      <c r="ULJ272" s="726"/>
      <c r="ULK272" s="726"/>
      <c r="ULL272" s="726"/>
      <c r="ULM272" s="726"/>
      <c r="ULN272" s="726"/>
      <c r="ULO272" s="726"/>
      <c r="ULP272" s="726"/>
      <c r="ULQ272" s="726"/>
      <c r="ULR272" s="726"/>
      <c r="ULS272" s="726"/>
      <c r="ULT272" s="726"/>
      <c r="ULU272" s="726"/>
      <c r="ULV272" s="726"/>
      <c r="ULW272" s="726"/>
      <c r="ULX272" s="726"/>
      <c r="ULY272" s="726"/>
      <c r="ULZ272" s="726"/>
      <c r="UMA272" s="726"/>
      <c r="UMB272" s="726"/>
      <c r="UMC272" s="726"/>
      <c r="UMD272" s="726"/>
      <c r="UME272" s="726"/>
      <c r="UMF272" s="726"/>
      <c r="UMG272" s="726"/>
      <c r="UMH272" s="726"/>
      <c r="UMI272" s="726"/>
      <c r="UMJ272" s="726"/>
      <c r="UMK272" s="726"/>
      <c r="UML272" s="726"/>
      <c r="UMM272" s="726"/>
      <c r="UMN272" s="726"/>
      <c r="UMO272" s="726"/>
      <c r="UMP272" s="726"/>
      <c r="UMQ272" s="726"/>
      <c r="UMR272" s="726"/>
      <c r="UMS272" s="726"/>
      <c r="UMT272" s="726"/>
      <c r="UMU272" s="726"/>
      <c r="UMV272" s="726"/>
      <c r="UMW272" s="726"/>
      <c r="UMX272" s="726"/>
      <c r="UMY272" s="726"/>
      <c r="UMZ272" s="726"/>
      <c r="UNA272" s="726"/>
      <c r="UNB272" s="726"/>
      <c r="UNC272" s="726"/>
      <c r="UND272" s="726"/>
      <c r="UNE272" s="726"/>
      <c r="UNF272" s="726"/>
      <c r="UNG272" s="726"/>
      <c r="UNH272" s="726"/>
      <c r="UNI272" s="726"/>
      <c r="UNJ272" s="726"/>
      <c r="UNK272" s="726"/>
      <c r="UNL272" s="726"/>
      <c r="UNM272" s="726"/>
      <c r="UNN272" s="726"/>
      <c r="UNO272" s="726"/>
      <c r="UNP272" s="726"/>
      <c r="UNQ272" s="726"/>
      <c r="UNR272" s="726"/>
      <c r="UNS272" s="726"/>
      <c r="UNT272" s="726"/>
      <c r="UNU272" s="726"/>
      <c r="UNV272" s="726"/>
      <c r="UNW272" s="726"/>
      <c r="UNX272" s="726"/>
      <c r="UNY272" s="726"/>
      <c r="UNZ272" s="726"/>
      <c r="UOA272" s="726"/>
      <c r="UOB272" s="726"/>
      <c r="UOC272" s="726"/>
      <c r="UOD272" s="726"/>
      <c r="UOE272" s="726"/>
      <c r="UOF272" s="726"/>
      <c r="UOG272" s="726"/>
      <c r="UOH272" s="726"/>
      <c r="UOI272" s="726"/>
      <c r="UOJ272" s="726"/>
      <c r="UOK272" s="726"/>
      <c r="UOL272" s="726"/>
      <c r="UOM272" s="726"/>
      <c r="UON272" s="726"/>
      <c r="UOO272" s="726"/>
      <c r="UOP272" s="726"/>
      <c r="UOQ272" s="726"/>
      <c r="UOR272" s="726"/>
      <c r="UOS272" s="726"/>
      <c r="UOT272" s="726"/>
      <c r="UOU272" s="726"/>
      <c r="UOV272" s="726"/>
      <c r="UOW272" s="726"/>
      <c r="UOX272" s="726"/>
      <c r="UOY272" s="726"/>
      <c r="UOZ272" s="726"/>
      <c r="UPA272" s="726"/>
      <c r="UPB272" s="726"/>
      <c r="UPC272" s="726"/>
      <c r="UPD272" s="726"/>
      <c r="UPE272" s="726"/>
      <c r="UPF272" s="726"/>
      <c r="UPG272" s="726"/>
      <c r="UPH272" s="726"/>
      <c r="UPI272" s="726"/>
      <c r="UPJ272" s="726"/>
      <c r="UPK272" s="726"/>
      <c r="UPL272" s="726"/>
      <c r="UPM272" s="726"/>
      <c r="UPN272" s="726"/>
      <c r="UPO272" s="726"/>
      <c r="UPP272" s="726"/>
      <c r="UPQ272" s="726"/>
      <c r="UPR272" s="726"/>
      <c r="UPS272" s="726"/>
      <c r="UPT272" s="726"/>
      <c r="UPU272" s="726"/>
      <c r="UPV272" s="726"/>
      <c r="UPW272" s="726"/>
      <c r="UPX272" s="726"/>
      <c r="UPY272" s="726"/>
      <c r="UPZ272" s="726"/>
      <c r="UQA272" s="726"/>
      <c r="UQB272" s="726"/>
      <c r="UQC272" s="726"/>
      <c r="UQD272" s="726"/>
      <c r="UQE272" s="726"/>
      <c r="UQF272" s="726"/>
      <c r="UQG272" s="726"/>
      <c r="UQH272" s="726"/>
      <c r="UQI272" s="726"/>
      <c r="UQJ272" s="726"/>
      <c r="UQK272" s="726"/>
      <c r="UQL272" s="726"/>
      <c r="UQM272" s="726"/>
      <c r="UQN272" s="726"/>
      <c r="UQO272" s="726"/>
      <c r="UQP272" s="726"/>
      <c r="UQQ272" s="726"/>
      <c r="UQR272" s="726"/>
      <c r="UQS272" s="726"/>
      <c r="UQT272" s="726"/>
      <c r="UQU272" s="726"/>
      <c r="UQV272" s="726"/>
      <c r="UQW272" s="726"/>
      <c r="UQX272" s="726"/>
      <c r="UQY272" s="726"/>
      <c r="UQZ272" s="726"/>
      <c r="URA272" s="726"/>
      <c r="URB272" s="726"/>
      <c r="URC272" s="726"/>
      <c r="URD272" s="726"/>
      <c r="URE272" s="726"/>
      <c r="URF272" s="726"/>
      <c r="URG272" s="726"/>
      <c r="URH272" s="726"/>
      <c r="URI272" s="726"/>
      <c r="URJ272" s="726"/>
      <c r="URK272" s="726"/>
      <c r="URL272" s="726"/>
      <c r="URM272" s="726"/>
      <c r="URN272" s="726"/>
      <c r="URO272" s="726"/>
      <c r="URP272" s="726"/>
      <c r="URQ272" s="726"/>
      <c r="URR272" s="726"/>
      <c r="URS272" s="726"/>
      <c r="URT272" s="726"/>
      <c r="URU272" s="726"/>
      <c r="URV272" s="726"/>
      <c r="URW272" s="726"/>
      <c r="URX272" s="726"/>
      <c r="URY272" s="726"/>
      <c r="URZ272" s="726"/>
      <c r="USA272" s="726"/>
      <c r="USB272" s="726"/>
      <c r="USC272" s="726"/>
      <c r="USD272" s="726"/>
      <c r="USE272" s="726"/>
      <c r="USF272" s="726"/>
      <c r="USG272" s="726"/>
      <c r="USH272" s="726"/>
      <c r="USI272" s="726"/>
      <c r="USJ272" s="726"/>
      <c r="USK272" s="726"/>
      <c r="USL272" s="726"/>
      <c r="USM272" s="726"/>
      <c r="USN272" s="726"/>
      <c r="USO272" s="726"/>
      <c r="USP272" s="726"/>
      <c r="USQ272" s="726"/>
      <c r="USR272" s="726"/>
      <c r="USS272" s="726"/>
      <c r="UST272" s="726"/>
      <c r="USU272" s="726"/>
      <c r="USV272" s="726"/>
      <c r="USW272" s="726"/>
      <c r="USX272" s="726"/>
      <c r="USY272" s="726"/>
      <c r="USZ272" s="726"/>
      <c r="UTA272" s="726"/>
      <c r="UTB272" s="726"/>
      <c r="UTC272" s="726"/>
      <c r="UTD272" s="726"/>
      <c r="UTE272" s="726"/>
      <c r="UTF272" s="726"/>
      <c r="UTG272" s="726"/>
      <c r="UTH272" s="726"/>
      <c r="UTI272" s="726"/>
      <c r="UTJ272" s="726"/>
      <c r="UTK272" s="726"/>
      <c r="UTL272" s="726"/>
      <c r="UTM272" s="726"/>
      <c r="UTN272" s="726"/>
      <c r="UTO272" s="726"/>
      <c r="UTP272" s="726"/>
      <c r="UTQ272" s="726"/>
      <c r="UTR272" s="726"/>
      <c r="UTS272" s="726"/>
      <c r="UTT272" s="726"/>
      <c r="UTU272" s="726"/>
      <c r="UTV272" s="726"/>
      <c r="UTW272" s="726"/>
      <c r="UTX272" s="726"/>
      <c r="UTY272" s="726"/>
      <c r="UTZ272" s="726"/>
      <c r="UUA272" s="726"/>
      <c r="UUB272" s="726"/>
      <c r="UUC272" s="726"/>
      <c r="UUD272" s="726"/>
      <c r="UUE272" s="726"/>
      <c r="UUF272" s="726"/>
      <c r="UUG272" s="726"/>
      <c r="UUH272" s="726"/>
      <c r="UUI272" s="726"/>
      <c r="UUJ272" s="726"/>
      <c r="UUK272" s="726"/>
      <c r="UUL272" s="726"/>
      <c r="UUM272" s="726"/>
      <c r="UUN272" s="726"/>
      <c r="UUO272" s="726"/>
      <c r="UUP272" s="726"/>
      <c r="UUQ272" s="726"/>
      <c r="UUR272" s="726"/>
      <c r="UUS272" s="726"/>
      <c r="UUT272" s="726"/>
      <c r="UUU272" s="726"/>
      <c r="UUV272" s="726"/>
      <c r="UUW272" s="726"/>
      <c r="UUX272" s="726"/>
      <c r="UUY272" s="726"/>
      <c r="UUZ272" s="726"/>
      <c r="UVA272" s="726"/>
      <c r="UVB272" s="726"/>
      <c r="UVC272" s="726"/>
      <c r="UVD272" s="726"/>
      <c r="UVE272" s="726"/>
      <c r="UVF272" s="726"/>
      <c r="UVG272" s="726"/>
      <c r="UVH272" s="726"/>
      <c r="UVI272" s="726"/>
      <c r="UVJ272" s="726"/>
      <c r="UVK272" s="726"/>
      <c r="UVL272" s="726"/>
      <c r="UVM272" s="726"/>
      <c r="UVN272" s="726"/>
      <c r="UVO272" s="726"/>
      <c r="UVP272" s="726"/>
      <c r="UVQ272" s="726"/>
      <c r="UVR272" s="726"/>
      <c r="UVS272" s="726"/>
      <c r="UVT272" s="726"/>
      <c r="UVU272" s="726"/>
      <c r="UVV272" s="726"/>
      <c r="UVW272" s="726"/>
      <c r="UVX272" s="726"/>
      <c r="UVY272" s="726"/>
      <c r="UVZ272" s="726"/>
      <c r="UWA272" s="726"/>
      <c r="UWB272" s="726"/>
      <c r="UWC272" s="726"/>
      <c r="UWD272" s="726"/>
      <c r="UWE272" s="726"/>
      <c r="UWF272" s="726"/>
      <c r="UWG272" s="726"/>
      <c r="UWH272" s="726"/>
      <c r="UWI272" s="726"/>
      <c r="UWJ272" s="726"/>
      <c r="UWK272" s="726"/>
      <c r="UWL272" s="726"/>
      <c r="UWM272" s="726"/>
      <c r="UWN272" s="726"/>
      <c r="UWO272" s="726"/>
      <c r="UWP272" s="726"/>
      <c r="UWQ272" s="726"/>
      <c r="UWR272" s="726"/>
      <c r="UWS272" s="726"/>
      <c r="UWT272" s="726"/>
      <c r="UWU272" s="726"/>
      <c r="UWV272" s="726"/>
      <c r="UWW272" s="726"/>
      <c r="UWX272" s="726"/>
      <c r="UWY272" s="726"/>
      <c r="UWZ272" s="726"/>
      <c r="UXA272" s="726"/>
      <c r="UXB272" s="726"/>
      <c r="UXC272" s="726"/>
      <c r="UXD272" s="726"/>
      <c r="UXE272" s="726"/>
      <c r="UXF272" s="726"/>
      <c r="UXG272" s="726"/>
      <c r="UXH272" s="726"/>
      <c r="UXI272" s="726"/>
      <c r="UXJ272" s="726"/>
      <c r="UXK272" s="726"/>
      <c r="UXL272" s="726"/>
      <c r="UXM272" s="726"/>
      <c r="UXN272" s="726"/>
      <c r="UXO272" s="726"/>
      <c r="UXP272" s="726"/>
      <c r="UXQ272" s="726"/>
      <c r="UXR272" s="726"/>
      <c r="UXS272" s="726"/>
      <c r="UXT272" s="726"/>
      <c r="UXU272" s="726"/>
      <c r="UXV272" s="726"/>
      <c r="UXW272" s="726"/>
      <c r="UXX272" s="726"/>
      <c r="UXY272" s="726"/>
      <c r="UXZ272" s="726"/>
      <c r="UYA272" s="726"/>
      <c r="UYB272" s="726"/>
      <c r="UYC272" s="726"/>
      <c r="UYD272" s="726"/>
      <c r="UYE272" s="726"/>
      <c r="UYF272" s="726"/>
      <c r="UYG272" s="726"/>
      <c r="UYH272" s="726"/>
      <c r="UYI272" s="726"/>
      <c r="UYJ272" s="726"/>
      <c r="UYK272" s="726"/>
      <c r="UYL272" s="726"/>
      <c r="UYM272" s="726"/>
      <c r="UYN272" s="726"/>
      <c r="UYO272" s="726"/>
      <c r="UYP272" s="726"/>
      <c r="UYQ272" s="726"/>
      <c r="UYR272" s="726"/>
      <c r="UYS272" s="726"/>
      <c r="UYT272" s="726"/>
      <c r="UYU272" s="726"/>
      <c r="UYV272" s="726"/>
      <c r="UYW272" s="726"/>
      <c r="UYX272" s="726"/>
      <c r="UYY272" s="726"/>
      <c r="UYZ272" s="726"/>
      <c r="UZA272" s="726"/>
      <c r="UZB272" s="726"/>
      <c r="UZC272" s="726"/>
      <c r="UZD272" s="726"/>
      <c r="UZE272" s="726"/>
      <c r="UZF272" s="726"/>
      <c r="UZG272" s="726"/>
      <c r="UZH272" s="726"/>
      <c r="UZI272" s="726"/>
      <c r="UZJ272" s="726"/>
      <c r="UZK272" s="726"/>
      <c r="UZL272" s="726"/>
      <c r="UZM272" s="726"/>
      <c r="UZN272" s="726"/>
      <c r="UZO272" s="726"/>
      <c r="UZP272" s="726"/>
      <c r="UZQ272" s="726"/>
      <c r="UZR272" s="726"/>
      <c r="UZS272" s="726"/>
      <c r="UZT272" s="726"/>
      <c r="UZU272" s="726"/>
      <c r="UZV272" s="726"/>
      <c r="UZW272" s="726"/>
      <c r="UZX272" s="726"/>
      <c r="UZY272" s="726"/>
      <c r="UZZ272" s="726"/>
      <c r="VAA272" s="726"/>
      <c r="VAB272" s="726"/>
      <c r="VAC272" s="726"/>
      <c r="VAD272" s="726"/>
      <c r="VAE272" s="726"/>
      <c r="VAF272" s="726"/>
      <c r="VAG272" s="726"/>
      <c r="VAH272" s="726"/>
      <c r="VAI272" s="726"/>
      <c r="VAJ272" s="726"/>
      <c r="VAK272" s="726"/>
      <c r="VAL272" s="726"/>
      <c r="VAM272" s="726"/>
      <c r="VAN272" s="726"/>
      <c r="VAO272" s="726"/>
      <c r="VAP272" s="726"/>
      <c r="VAQ272" s="726"/>
      <c r="VAR272" s="726"/>
      <c r="VAS272" s="726"/>
      <c r="VAT272" s="726"/>
      <c r="VAU272" s="726"/>
      <c r="VAV272" s="726"/>
      <c r="VAW272" s="726"/>
      <c r="VAX272" s="726"/>
      <c r="VAY272" s="726"/>
      <c r="VAZ272" s="726"/>
      <c r="VBA272" s="726"/>
      <c r="VBB272" s="726"/>
      <c r="VBC272" s="726"/>
      <c r="VBD272" s="726"/>
      <c r="VBE272" s="726"/>
      <c r="VBF272" s="726"/>
      <c r="VBG272" s="726"/>
      <c r="VBH272" s="726"/>
      <c r="VBI272" s="726"/>
      <c r="VBJ272" s="726"/>
      <c r="VBK272" s="726"/>
      <c r="VBL272" s="726"/>
      <c r="VBM272" s="726"/>
      <c r="VBN272" s="726"/>
      <c r="VBO272" s="726"/>
      <c r="VBP272" s="726"/>
      <c r="VBQ272" s="726"/>
      <c r="VBR272" s="726"/>
      <c r="VBS272" s="726"/>
      <c r="VBT272" s="726"/>
      <c r="VBU272" s="726"/>
      <c r="VBV272" s="726"/>
      <c r="VBW272" s="726"/>
      <c r="VBX272" s="726"/>
      <c r="VBY272" s="726"/>
      <c r="VBZ272" s="726"/>
      <c r="VCA272" s="726"/>
      <c r="VCB272" s="726"/>
      <c r="VCC272" s="726"/>
      <c r="VCD272" s="726"/>
      <c r="VCE272" s="726"/>
      <c r="VCF272" s="726"/>
      <c r="VCG272" s="726"/>
      <c r="VCH272" s="726"/>
      <c r="VCI272" s="726"/>
      <c r="VCJ272" s="726"/>
      <c r="VCK272" s="726"/>
      <c r="VCL272" s="726"/>
      <c r="VCM272" s="726"/>
      <c r="VCN272" s="726"/>
      <c r="VCO272" s="726"/>
      <c r="VCP272" s="726"/>
      <c r="VCQ272" s="726"/>
      <c r="VCR272" s="726"/>
      <c r="VCS272" s="726"/>
      <c r="VCT272" s="726"/>
      <c r="VCU272" s="726"/>
      <c r="VCV272" s="726"/>
      <c r="VCW272" s="726"/>
      <c r="VCX272" s="726"/>
      <c r="VCY272" s="726"/>
      <c r="VCZ272" s="726"/>
      <c r="VDA272" s="726"/>
      <c r="VDB272" s="726"/>
      <c r="VDC272" s="726"/>
      <c r="VDD272" s="726"/>
      <c r="VDE272" s="726"/>
      <c r="VDF272" s="726"/>
      <c r="VDG272" s="726"/>
      <c r="VDH272" s="726"/>
      <c r="VDI272" s="726"/>
      <c r="VDJ272" s="726"/>
      <c r="VDK272" s="726"/>
      <c r="VDL272" s="726"/>
      <c r="VDM272" s="726"/>
      <c r="VDN272" s="726"/>
      <c r="VDO272" s="726"/>
      <c r="VDP272" s="726"/>
      <c r="VDQ272" s="726"/>
      <c r="VDR272" s="726"/>
      <c r="VDS272" s="726"/>
      <c r="VDT272" s="726"/>
      <c r="VDU272" s="726"/>
      <c r="VDV272" s="726"/>
      <c r="VDW272" s="726"/>
      <c r="VDX272" s="726"/>
      <c r="VDY272" s="726"/>
      <c r="VDZ272" s="726"/>
      <c r="VEA272" s="726"/>
      <c r="VEB272" s="726"/>
      <c r="VEC272" s="726"/>
      <c r="VED272" s="726"/>
      <c r="VEE272" s="726"/>
      <c r="VEF272" s="726"/>
      <c r="VEG272" s="726"/>
      <c r="VEH272" s="726"/>
      <c r="VEI272" s="726"/>
      <c r="VEJ272" s="726"/>
      <c r="VEK272" s="726"/>
      <c r="VEL272" s="726"/>
      <c r="VEM272" s="726"/>
      <c r="VEN272" s="726"/>
      <c r="VEO272" s="726"/>
      <c r="VEP272" s="726"/>
      <c r="VEQ272" s="726"/>
      <c r="VER272" s="726"/>
      <c r="VES272" s="726"/>
      <c r="VET272" s="726"/>
      <c r="VEU272" s="726"/>
      <c r="VEV272" s="726"/>
      <c r="VEW272" s="726"/>
      <c r="VEX272" s="726"/>
      <c r="VEY272" s="726"/>
      <c r="VEZ272" s="726"/>
      <c r="VFA272" s="726"/>
      <c r="VFB272" s="726"/>
      <c r="VFC272" s="726"/>
      <c r="VFD272" s="726"/>
      <c r="VFE272" s="726"/>
      <c r="VFF272" s="726"/>
      <c r="VFG272" s="726"/>
      <c r="VFH272" s="726"/>
      <c r="VFI272" s="726"/>
      <c r="VFJ272" s="726"/>
      <c r="VFK272" s="726"/>
      <c r="VFL272" s="726"/>
      <c r="VFM272" s="726"/>
      <c r="VFN272" s="726"/>
      <c r="VFO272" s="726"/>
      <c r="VFP272" s="726"/>
      <c r="VFQ272" s="726"/>
      <c r="VFR272" s="726"/>
      <c r="VFS272" s="726"/>
      <c r="VFT272" s="726"/>
      <c r="VFU272" s="726"/>
      <c r="VFV272" s="726"/>
      <c r="VFW272" s="726"/>
      <c r="VFX272" s="726"/>
      <c r="VFY272" s="726"/>
      <c r="VFZ272" s="726"/>
      <c r="VGA272" s="726"/>
      <c r="VGB272" s="726"/>
      <c r="VGC272" s="726"/>
      <c r="VGD272" s="726"/>
      <c r="VGE272" s="726"/>
      <c r="VGF272" s="726"/>
      <c r="VGG272" s="726"/>
      <c r="VGH272" s="726"/>
      <c r="VGI272" s="726"/>
      <c r="VGJ272" s="726"/>
      <c r="VGK272" s="726"/>
      <c r="VGL272" s="726"/>
      <c r="VGM272" s="726"/>
      <c r="VGN272" s="726"/>
      <c r="VGO272" s="726"/>
      <c r="VGP272" s="726"/>
      <c r="VGQ272" s="726"/>
      <c r="VGR272" s="726"/>
      <c r="VGS272" s="726"/>
      <c r="VGT272" s="726"/>
      <c r="VGU272" s="726"/>
      <c r="VGV272" s="726"/>
      <c r="VGW272" s="726"/>
      <c r="VGX272" s="726"/>
      <c r="VGY272" s="726"/>
      <c r="VGZ272" s="726"/>
      <c r="VHA272" s="726"/>
      <c r="VHB272" s="726"/>
      <c r="VHC272" s="726"/>
      <c r="VHD272" s="726"/>
      <c r="VHE272" s="726"/>
      <c r="VHF272" s="726"/>
      <c r="VHG272" s="726"/>
      <c r="VHH272" s="726"/>
      <c r="VHI272" s="726"/>
      <c r="VHJ272" s="726"/>
      <c r="VHK272" s="726"/>
      <c r="VHL272" s="726"/>
      <c r="VHM272" s="726"/>
      <c r="VHN272" s="726"/>
      <c r="VHO272" s="726"/>
      <c r="VHP272" s="726"/>
      <c r="VHQ272" s="726"/>
      <c r="VHR272" s="726"/>
      <c r="VHS272" s="726"/>
      <c r="VHT272" s="726"/>
      <c r="VHU272" s="726"/>
      <c r="VHV272" s="726"/>
      <c r="VHW272" s="726"/>
      <c r="VHX272" s="726"/>
      <c r="VHY272" s="726"/>
      <c r="VHZ272" s="726"/>
      <c r="VIA272" s="726"/>
      <c r="VIB272" s="726"/>
      <c r="VIC272" s="726"/>
      <c r="VID272" s="726"/>
      <c r="VIE272" s="726"/>
      <c r="VIF272" s="726"/>
      <c r="VIG272" s="726"/>
      <c r="VIH272" s="726"/>
      <c r="VII272" s="726"/>
      <c r="VIJ272" s="726"/>
      <c r="VIK272" s="726"/>
      <c r="VIL272" s="726"/>
      <c r="VIM272" s="726"/>
      <c r="VIN272" s="726"/>
      <c r="VIO272" s="726"/>
      <c r="VIP272" s="726"/>
      <c r="VIQ272" s="726"/>
      <c r="VIR272" s="726"/>
      <c r="VIS272" s="726"/>
      <c r="VIT272" s="726"/>
      <c r="VIU272" s="726"/>
      <c r="VIV272" s="726"/>
      <c r="VIW272" s="726"/>
      <c r="VIX272" s="726"/>
      <c r="VIY272" s="726"/>
      <c r="VIZ272" s="726"/>
      <c r="VJA272" s="726"/>
      <c r="VJB272" s="726"/>
      <c r="VJC272" s="726"/>
      <c r="VJD272" s="726"/>
      <c r="VJE272" s="726"/>
      <c r="VJF272" s="726"/>
      <c r="VJG272" s="726"/>
      <c r="VJH272" s="726"/>
      <c r="VJI272" s="726"/>
      <c r="VJJ272" s="726"/>
      <c r="VJK272" s="726"/>
      <c r="VJL272" s="726"/>
      <c r="VJM272" s="726"/>
      <c r="VJN272" s="726"/>
      <c r="VJO272" s="726"/>
      <c r="VJP272" s="726"/>
      <c r="VJQ272" s="726"/>
      <c r="VJR272" s="726"/>
      <c r="VJS272" s="726"/>
      <c r="VJT272" s="726"/>
      <c r="VJU272" s="726"/>
      <c r="VJV272" s="726"/>
      <c r="VJW272" s="726"/>
      <c r="VJX272" s="726"/>
      <c r="VJY272" s="726"/>
      <c r="VJZ272" s="726"/>
      <c r="VKA272" s="726"/>
      <c r="VKB272" s="726"/>
      <c r="VKC272" s="726"/>
      <c r="VKD272" s="726"/>
      <c r="VKE272" s="726"/>
      <c r="VKF272" s="726"/>
      <c r="VKG272" s="726"/>
      <c r="VKH272" s="726"/>
      <c r="VKI272" s="726"/>
      <c r="VKJ272" s="726"/>
      <c r="VKK272" s="726"/>
      <c r="VKL272" s="726"/>
      <c r="VKM272" s="726"/>
      <c r="VKN272" s="726"/>
      <c r="VKO272" s="726"/>
      <c r="VKP272" s="726"/>
      <c r="VKQ272" s="726"/>
      <c r="VKR272" s="726"/>
      <c r="VKS272" s="726"/>
      <c r="VKT272" s="726"/>
      <c r="VKU272" s="726"/>
      <c r="VKV272" s="726"/>
      <c r="VKW272" s="726"/>
      <c r="VKX272" s="726"/>
      <c r="VKY272" s="726"/>
      <c r="VKZ272" s="726"/>
      <c r="VLA272" s="726"/>
      <c r="VLB272" s="726"/>
      <c r="VLC272" s="726"/>
      <c r="VLD272" s="726"/>
      <c r="VLE272" s="726"/>
      <c r="VLF272" s="726"/>
      <c r="VLG272" s="726"/>
      <c r="VLH272" s="726"/>
      <c r="VLI272" s="726"/>
      <c r="VLJ272" s="726"/>
      <c r="VLK272" s="726"/>
      <c r="VLL272" s="726"/>
      <c r="VLM272" s="726"/>
      <c r="VLN272" s="726"/>
      <c r="VLO272" s="726"/>
      <c r="VLP272" s="726"/>
      <c r="VLQ272" s="726"/>
      <c r="VLR272" s="726"/>
      <c r="VLS272" s="726"/>
      <c r="VLT272" s="726"/>
      <c r="VLU272" s="726"/>
      <c r="VLV272" s="726"/>
      <c r="VLW272" s="726"/>
      <c r="VLX272" s="726"/>
      <c r="VLY272" s="726"/>
      <c r="VLZ272" s="726"/>
      <c r="VMA272" s="726"/>
      <c r="VMB272" s="726"/>
      <c r="VMC272" s="726"/>
      <c r="VMD272" s="726"/>
      <c r="VME272" s="726"/>
      <c r="VMF272" s="726"/>
      <c r="VMG272" s="726"/>
      <c r="VMH272" s="726"/>
      <c r="VMI272" s="726"/>
      <c r="VMJ272" s="726"/>
      <c r="VMK272" s="726"/>
      <c r="VML272" s="726"/>
      <c r="VMM272" s="726"/>
      <c r="VMN272" s="726"/>
      <c r="VMO272" s="726"/>
      <c r="VMP272" s="726"/>
      <c r="VMQ272" s="726"/>
      <c r="VMR272" s="726"/>
      <c r="VMS272" s="726"/>
      <c r="VMT272" s="726"/>
      <c r="VMU272" s="726"/>
      <c r="VMV272" s="726"/>
      <c r="VMW272" s="726"/>
      <c r="VMX272" s="726"/>
      <c r="VMY272" s="726"/>
      <c r="VMZ272" s="726"/>
      <c r="VNA272" s="726"/>
      <c r="VNB272" s="726"/>
      <c r="VNC272" s="726"/>
      <c r="VND272" s="726"/>
      <c r="VNE272" s="726"/>
      <c r="VNF272" s="726"/>
      <c r="VNG272" s="726"/>
      <c r="VNH272" s="726"/>
      <c r="VNI272" s="726"/>
      <c r="VNJ272" s="726"/>
      <c r="VNK272" s="726"/>
      <c r="VNL272" s="726"/>
      <c r="VNM272" s="726"/>
      <c r="VNN272" s="726"/>
      <c r="VNO272" s="726"/>
      <c r="VNP272" s="726"/>
      <c r="VNQ272" s="726"/>
      <c r="VNR272" s="726"/>
      <c r="VNS272" s="726"/>
      <c r="VNT272" s="726"/>
      <c r="VNU272" s="726"/>
      <c r="VNV272" s="726"/>
      <c r="VNW272" s="726"/>
      <c r="VNX272" s="726"/>
      <c r="VNY272" s="726"/>
      <c r="VNZ272" s="726"/>
      <c r="VOA272" s="726"/>
      <c r="VOB272" s="726"/>
      <c r="VOC272" s="726"/>
      <c r="VOD272" s="726"/>
      <c r="VOE272" s="726"/>
      <c r="VOF272" s="726"/>
      <c r="VOG272" s="726"/>
      <c r="VOH272" s="726"/>
      <c r="VOI272" s="726"/>
      <c r="VOJ272" s="726"/>
      <c r="VOK272" s="726"/>
      <c r="VOL272" s="726"/>
      <c r="VOM272" s="726"/>
      <c r="VON272" s="726"/>
      <c r="VOO272" s="726"/>
      <c r="VOP272" s="726"/>
      <c r="VOQ272" s="726"/>
      <c r="VOR272" s="726"/>
      <c r="VOS272" s="726"/>
      <c r="VOT272" s="726"/>
      <c r="VOU272" s="726"/>
      <c r="VOV272" s="726"/>
      <c r="VOW272" s="726"/>
      <c r="VOX272" s="726"/>
      <c r="VOY272" s="726"/>
      <c r="VOZ272" s="726"/>
      <c r="VPA272" s="726"/>
      <c r="VPB272" s="726"/>
      <c r="VPC272" s="726"/>
      <c r="VPD272" s="726"/>
      <c r="VPE272" s="726"/>
      <c r="VPF272" s="726"/>
      <c r="VPG272" s="726"/>
      <c r="VPH272" s="726"/>
      <c r="VPI272" s="726"/>
      <c r="VPJ272" s="726"/>
      <c r="VPK272" s="726"/>
      <c r="VPL272" s="726"/>
      <c r="VPM272" s="726"/>
      <c r="VPN272" s="726"/>
      <c r="VPO272" s="726"/>
      <c r="VPP272" s="726"/>
      <c r="VPQ272" s="726"/>
      <c r="VPR272" s="726"/>
      <c r="VPS272" s="726"/>
      <c r="VPT272" s="726"/>
      <c r="VPU272" s="726"/>
      <c r="VPV272" s="726"/>
      <c r="VPW272" s="726"/>
      <c r="VPX272" s="726"/>
      <c r="VPY272" s="726"/>
      <c r="VPZ272" s="726"/>
      <c r="VQA272" s="726"/>
      <c r="VQB272" s="726"/>
      <c r="VQC272" s="726"/>
      <c r="VQD272" s="726"/>
      <c r="VQE272" s="726"/>
      <c r="VQF272" s="726"/>
      <c r="VQG272" s="726"/>
      <c r="VQH272" s="726"/>
      <c r="VQI272" s="726"/>
      <c r="VQJ272" s="726"/>
      <c r="VQK272" s="726"/>
      <c r="VQL272" s="726"/>
      <c r="VQM272" s="726"/>
      <c r="VQN272" s="726"/>
      <c r="VQO272" s="726"/>
      <c r="VQP272" s="726"/>
      <c r="VQQ272" s="726"/>
      <c r="VQR272" s="726"/>
      <c r="VQS272" s="726"/>
      <c r="VQT272" s="726"/>
      <c r="VQU272" s="726"/>
      <c r="VQV272" s="726"/>
      <c r="VQW272" s="726"/>
      <c r="VQX272" s="726"/>
      <c r="VQY272" s="726"/>
      <c r="VQZ272" s="726"/>
      <c r="VRA272" s="726"/>
      <c r="VRB272" s="726"/>
      <c r="VRC272" s="726"/>
      <c r="VRD272" s="726"/>
      <c r="VRE272" s="726"/>
      <c r="VRF272" s="726"/>
      <c r="VRG272" s="726"/>
      <c r="VRH272" s="726"/>
      <c r="VRI272" s="726"/>
      <c r="VRJ272" s="726"/>
      <c r="VRK272" s="726"/>
      <c r="VRL272" s="726"/>
      <c r="VRM272" s="726"/>
      <c r="VRN272" s="726"/>
      <c r="VRO272" s="726"/>
      <c r="VRP272" s="726"/>
      <c r="VRQ272" s="726"/>
      <c r="VRR272" s="726"/>
      <c r="VRS272" s="726"/>
      <c r="VRT272" s="726"/>
      <c r="VRU272" s="726"/>
      <c r="VRV272" s="726"/>
      <c r="VRW272" s="726"/>
      <c r="VRX272" s="726"/>
      <c r="VRY272" s="726"/>
      <c r="VRZ272" s="726"/>
      <c r="VSA272" s="726"/>
      <c r="VSB272" s="726"/>
      <c r="VSC272" s="726"/>
      <c r="VSD272" s="726"/>
      <c r="VSE272" s="726"/>
      <c r="VSF272" s="726"/>
      <c r="VSG272" s="726"/>
      <c r="VSH272" s="726"/>
      <c r="VSI272" s="726"/>
      <c r="VSJ272" s="726"/>
      <c r="VSK272" s="726"/>
      <c r="VSL272" s="726"/>
      <c r="VSM272" s="726"/>
      <c r="VSN272" s="726"/>
      <c r="VSO272" s="726"/>
      <c r="VSP272" s="726"/>
      <c r="VSQ272" s="726"/>
      <c r="VSR272" s="726"/>
      <c r="VSS272" s="726"/>
      <c r="VST272" s="726"/>
      <c r="VSU272" s="726"/>
      <c r="VSV272" s="726"/>
      <c r="VSW272" s="726"/>
      <c r="VSX272" s="726"/>
      <c r="VSY272" s="726"/>
      <c r="VSZ272" s="726"/>
      <c r="VTA272" s="726"/>
      <c r="VTB272" s="726"/>
      <c r="VTC272" s="726"/>
      <c r="VTD272" s="726"/>
      <c r="VTE272" s="726"/>
      <c r="VTF272" s="726"/>
      <c r="VTG272" s="726"/>
      <c r="VTH272" s="726"/>
      <c r="VTI272" s="726"/>
      <c r="VTJ272" s="726"/>
      <c r="VTK272" s="726"/>
      <c r="VTL272" s="726"/>
      <c r="VTM272" s="726"/>
      <c r="VTN272" s="726"/>
      <c r="VTO272" s="726"/>
      <c r="VTP272" s="726"/>
      <c r="VTQ272" s="726"/>
      <c r="VTR272" s="726"/>
      <c r="VTS272" s="726"/>
      <c r="VTT272" s="726"/>
      <c r="VTU272" s="726"/>
      <c r="VTV272" s="726"/>
      <c r="VTW272" s="726"/>
      <c r="VTX272" s="726"/>
      <c r="VTY272" s="726"/>
      <c r="VTZ272" s="726"/>
      <c r="VUA272" s="726"/>
      <c r="VUB272" s="726"/>
      <c r="VUC272" s="726"/>
      <c r="VUD272" s="726"/>
      <c r="VUE272" s="726"/>
      <c r="VUF272" s="726"/>
      <c r="VUG272" s="726"/>
      <c r="VUH272" s="726"/>
      <c r="VUI272" s="726"/>
      <c r="VUJ272" s="726"/>
      <c r="VUK272" s="726"/>
      <c r="VUL272" s="726"/>
      <c r="VUM272" s="726"/>
      <c r="VUN272" s="726"/>
      <c r="VUO272" s="726"/>
      <c r="VUP272" s="726"/>
      <c r="VUQ272" s="726"/>
      <c r="VUR272" s="726"/>
      <c r="VUS272" s="726"/>
      <c r="VUT272" s="726"/>
      <c r="VUU272" s="726"/>
      <c r="VUV272" s="726"/>
      <c r="VUW272" s="726"/>
      <c r="VUX272" s="726"/>
      <c r="VUY272" s="726"/>
      <c r="VUZ272" s="726"/>
      <c r="VVA272" s="726"/>
      <c r="VVB272" s="726"/>
      <c r="VVC272" s="726"/>
      <c r="VVD272" s="726"/>
      <c r="VVE272" s="726"/>
      <c r="VVF272" s="726"/>
      <c r="VVG272" s="726"/>
      <c r="VVH272" s="726"/>
      <c r="VVI272" s="726"/>
      <c r="VVJ272" s="726"/>
      <c r="VVK272" s="726"/>
      <c r="VVL272" s="726"/>
      <c r="VVM272" s="726"/>
      <c r="VVN272" s="726"/>
      <c r="VVO272" s="726"/>
      <c r="VVP272" s="726"/>
      <c r="VVQ272" s="726"/>
      <c r="VVR272" s="726"/>
      <c r="VVS272" s="726"/>
      <c r="VVT272" s="726"/>
      <c r="VVU272" s="726"/>
      <c r="VVV272" s="726"/>
      <c r="VVW272" s="726"/>
      <c r="VVX272" s="726"/>
      <c r="VVY272" s="726"/>
      <c r="VVZ272" s="726"/>
      <c r="VWA272" s="726"/>
      <c r="VWB272" s="726"/>
      <c r="VWC272" s="726"/>
      <c r="VWD272" s="726"/>
      <c r="VWE272" s="726"/>
      <c r="VWF272" s="726"/>
      <c r="VWG272" s="726"/>
      <c r="VWH272" s="726"/>
      <c r="VWI272" s="726"/>
      <c r="VWJ272" s="726"/>
      <c r="VWK272" s="726"/>
      <c r="VWL272" s="726"/>
      <c r="VWM272" s="726"/>
      <c r="VWN272" s="726"/>
      <c r="VWO272" s="726"/>
      <c r="VWP272" s="726"/>
      <c r="VWQ272" s="726"/>
      <c r="VWR272" s="726"/>
      <c r="VWS272" s="726"/>
      <c r="VWT272" s="726"/>
      <c r="VWU272" s="726"/>
      <c r="VWV272" s="726"/>
      <c r="VWW272" s="726"/>
      <c r="VWX272" s="726"/>
      <c r="VWY272" s="726"/>
      <c r="VWZ272" s="726"/>
      <c r="VXA272" s="726"/>
      <c r="VXB272" s="726"/>
      <c r="VXC272" s="726"/>
      <c r="VXD272" s="726"/>
      <c r="VXE272" s="726"/>
      <c r="VXF272" s="726"/>
      <c r="VXG272" s="726"/>
      <c r="VXH272" s="726"/>
      <c r="VXI272" s="726"/>
      <c r="VXJ272" s="726"/>
      <c r="VXK272" s="726"/>
      <c r="VXL272" s="726"/>
      <c r="VXM272" s="726"/>
      <c r="VXN272" s="726"/>
      <c r="VXO272" s="726"/>
      <c r="VXP272" s="726"/>
      <c r="VXQ272" s="726"/>
      <c r="VXR272" s="726"/>
      <c r="VXS272" s="726"/>
      <c r="VXT272" s="726"/>
      <c r="VXU272" s="726"/>
      <c r="VXV272" s="726"/>
      <c r="VXW272" s="726"/>
      <c r="VXX272" s="726"/>
      <c r="VXY272" s="726"/>
      <c r="VXZ272" s="726"/>
      <c r="VYA272" s="726"/>
      <c r="VYB272" s="726"/>
      <c r="VYC272" s="726"/>
      <c r="VYD272" s="726"/>
      <c r="VYE272" s="726"/>
      <c r="VYF272" s="726"/>
      <c r="VYG272" s="726"/>
      <c r="VYH272" s="726"/>
      <c r="VYI272" s="726"/>
      <c r="VYJ272" s="726"/>
      <c r="VYK272" s="726"/>
      <c r="VYL272" s="726"/>
      <c r="VYM272" s="726"/>
      <c r="VYN272" s="726"/>
      <c r="VYO272" s="726"/>
      <c r="VYP272" s="726"/>
      <c r="VYQ272" s="726"/>
      <c r="VYR272" s="726"/>
      <c r="VYS272" s="726"/>
      <c r="VYT272" s="726"/>
      <c r="VYU272" s="726"/>
      <c r="VYV272" s="726"/>
      <c r="VYW272" s="726"/>
      <c r="VYX272" s="726"/>
      <c r="VYY272" s="726"/>
      <c r="VYZ272" s="726"/>
      <c r="VZA272" s="726"/>
      <c r="VZB272" s="726"/>
      <c r="VZC272" s="726"/>
      <c r="VZD272" s="726"/>
      <c r="VZE272" s="726"/>
      <c r="VZF272" s="726"/>
      <c r="VZG272" s="726"/>
      <c r="VZH272" s="726"/>
      <c r="VZI272" s="726"/>
      <c r="VZJ272" s="726"/>
      <c r="VZK272" s="726"/>
      <c r="VZL272" s="726"/>
      <c r="VZM272" s="726"/>
      <c r="VZN272" s="726"/>
      <c r="VZO272" s="726"/>
      <c r="VZP272" s="726"/>
      <c r="VZQ272" s="726"/>
      <c r="VZR272" s="726"/>
      <c r="VZS272" s="726"/>
      <c r="VZT272" s="726"/>
      <c r="VZU272" s="726"/>
      <c r="VZV272" s="726"/>
      <c r="VZW272" s="726"/>
      <c r="VZX272" s="726"/>
      <c r="VZY272" s="726"/>
      <c r="VZZ272" s="726"/>
      <c r="WAA272" s="726"/>
      <c r="WAB272" s="726"/>
      <c r="WAC272" s="726"/>
      <c r="WAD272" s="726"/>
      <c r="WAE272" s="726"/>
      <c r="WAF272" s="726"/>
      <c r="WAG272" s="726"/>
      <c r="WAH272" s="726"/>
      <c r="WAI272" s="726"/>
      <c r="WAJ272" s="726"/>
      <c r="WAK272" s="726"/>
      <c r="WAL272" s="726"/>
      <c r="WAM272" s="726"/>
      <c r="WAN272" s="726"/>
      <c r="WAO272" s="726"/>
      <c r="WAP272" s="726"/>
      <c r="WAQ272" s="726"/>
      <c r="WAR272" s="726"/>
      <c r="WAS272" s="726"/>
      <c r="WAT272" s="726"/>
      <c r="WAU272" s="726"/>
      <c r="WAV272" s="726"/>
      <c r="WAW272" s="726"/>
      <c r="WAX272" s="726"/>
      <c r="WAY272" s="726"/>
      <c r="WAZ272" s="726"/>
      <c r="WBA272" s="726"/>
      <c r="WBB272" s="726"/>
      <c r="WBC272" s="726"/>
      <c r="WBD272" s="726"/>
      <c r="WBE272" s="726"/>
      <c r="WBF272" s="726"/>
      <c r="WBG272" s="726"/>
      <c r="WBH272" s="726"/>
      <c r="WBI272" s="726"/>
      <c r="WBJ272" s="726"/>
      <c r="WBK272" s="726"/>
      <c r="WBL272" s="726"/>
      <c r="WBM272" s="726"/>
      <c r="WBN272" s="726"/>
      <c r="WBO272" s="726"/>
      <c r="WBP272" s="726"/>
      <c r="WBQ272" s="726"/>
      <c r="WBR272" s="726"/>
      <c r="WBS272" s="726"/>
      <c r="WBT272" s="726"/>
      <c r="WBU272" s="726"/>
      <c r="WBV272" s="726"/>
      <c r="WBW272" s="726"/>
      <c r="WBX272" s="726"/>
      <c r="WBY272" s="726"/>
      <c r="WBZ272" s="726"/>
      <c r="WCA272" s="726"/>
      <c r="WCB272" s="726"/>
      <c r="WCC272" s="726"/>
      <c r="WCD272" s="726"/>
      <c r="WCE272" s="726"/>
      <c r="WCF272" s="726"/>
      <c r="WCG272" s="726"/>
      <c r="WCH272" s="726"/>
      <c r="WCI272" s="726"/>
      <c r="WCJ272" s="726"/>
      <c r="WCK272" s="726"/>
      <c r="WCL272" s="726"/>
      <c r="WCM272" s="726"/>
      <c r="WCN272" s="726"/>
      <c r="WCO272" s="726"/>
      <c r="WCP272" s="726"/>
      <c r="WCQ272" s="726"/>
      <c r="WCR272" s="726"/>
      <c r="WCS272" s="726"/>
      <c r="WCT272" s="726"/>
      <c r="WCU272" s="726"/>
      <c r="WCV272" s="726"/>
      <c r="WCW272" s="726"/>
      <c r="WCX272" s="726"/>
      <c r="WCY272" s="726"/>
      <c r="WCZ272" s="726"/>
      <c r="WDA272" s="726"/>
      <c r="WDB272" s="726"/>
      <c r="WDC272" s="726"/>
      <c r="WDD272" s="726"/>
      <c r="WDE272" s="726"/>
      <c r="WDF272" s="726"/>
      <c r="WDG272" s="726"/>
      <c r="WDH272" s="726"/>
      <c r="WDI272" s="726"/>
      <c r="WDJ272" s="726"/>
      <c r="WDK272" s="726"/>
      <c r="WDL272" s="726"/>
      <c r="WDM272" s="726"/>
      <c r="WDN272" s="726"/>
      <c r="WDO272" s="726"/>
      <c r="WDP272" s="726"/>
      <c r="WDQ272" s="726"/>
      <c r="WDR272" s="726"/>
      <c r="WDS272" s="726"/>
      <c r="WDT272" s="726"/>
      <c r="WDU272" s="726"/>
      <c r="WDV272" s="726"/>
      <c r="WDW272" s="726"/>
      <c r="WDX272" s="726"/>
      <c r="WDY272" s="726"/>
      <c r="WDZ272" s="726"/>
      <c r="WEA272" s="726"/>
      <c r="WEB272" s="726"/>
      <c r="WEC272" s="726"/>
      <c r="WED272" s="726"/>
      <c r="WEE272" s="726"/>
      <c r="WEF272" s="726"/>
      <c r="WEG272" s="726"/>
      <c r="WEH272" s="726"/>
      <c r="WEI272" s="726"/>
      <c r="WEJ272" s="726"/>
      <c r="WEK272" s="726"/>
      <c r="WEL272" s="726"/>
      <c r="WEM272" s="726"/>
      <c r="WEN272" s="726"/>
      <c r="WEO272" s="726"/>
      <c r="WEP272" s="726"/>
      <c r="WEQ272" s="726"/>
      <c r="WER272" s="726"/>
      <c r="WES272" s="726"/>
      <c r="WET272" s="726"/>
      <c r="WEU272" s="726"/>
      <c r="WEV272" s="726"/>
      <c r="WEW272" s="726"/>
      <c r="WEX272" s="726"/>
      <c r="WEY272" s="726"/>
      <c r="WEZ272" s="726"/>
      <c r="WFA272" s="726"/>
      <c r="WFB272" s="726"/>
      <c r="WFC272" s="726"/>
      <c r="WFD272" s="726"/>
      <c r="WFE272" s="726"/>
      <c r="WFF272" s="726"/>
      <c r="WFG272" s="726"/>
      <c r="WFH272" s="726"/>
      <c r="WFI272" s="726"/>
      <c r="WFJ272" s="726"/>
      <c r="WFK272" s="726"/>
      <c r="WFL272" s="726"/>
      <c r="WFM272" s="726"/>
      <c r="WFN272" s="726"/>
      <c r="WFO272" s="726"/>
      <c r="WFP272" s="726"/>
      <c r="WFQ272" s="726"/>
      <c r="WFR272" s="726"/>
      <c r="WFS272" s="726"/>
      <c r="WFT272" s="726"/>
      <c r="WFU272" s="726"/>
      <c r="WFV272" s="726"/>
      <c r="WFW272" s="726"/>
      <c r="WFX272" s="726"/>
      <c r="WFY272" s="726"/>
      <c r="WFZ272" s="726"/>
      <c r="WGA272" s="726"/>
      <c r="WGB272" s="726"/>
      <c r="WGC272" s="726"/>
      <c r="WGD272" s="726"/>
      <c r="WGE272" s="726"/>
      <c r="WGF272" s="726"/>
      <c r="WGG272" s="726"/>
      <c r="WGH272" s="726"/>
      <c r="WGI272" s="726"/>
      <c r="WGJ272" s="726"/>
      <c r="WGK272" s="726"/>
      <c r="WGL272" s="726"/>
      <c r="WGM272" s="726"/>
      <c r="WGN272" s="726"/>
      <c r="WGO272" s="726"/>
      <c r="WGP272" s="726"/>
      <c r="WGQ272" s="726"/>
      <c r="WGR272" s="726"/>
      <c r="WGS272" s="726"/>
      <c r="WGT272" s="726"/>
      <c r="WGU272" s="726"/>
      <c r="WGV272" s="726"/>
      <c r="WGW272" s="726"/>
      <c r="WGX272" s="726"/>
      <c r="WGY272" s="726"/>
      <c r="WGZ272" s="726"/>
      <c r="WHA272" s="726"/>
      <c r="WHB272" s="726"/>
      <c r="WHC272" s="726"/>
      <c r="WHD272" s="726"/>
      <c r="WHE272" s="726"/>
      <c r="WHF272" s="726"/>
      <c r="WHG272" s="726"/>
      <c r="WHH272" s="726"/>
      <c r="WHI272" s="726"/>
      <c r="WHJ272" s="726"/>
      <c r="WHK272" s="726"/>
      <c r="WHL272" s="726"/>
      <c r="WHM272" s="726"/>
      <c r="WHN272" s="726"/>
      <c r="WHO272" s="726"/>
      <c r="WHP272" s="726"/>
      <c r="WHQ272" s="726"/>
      <c r="WHR272" s="726"/>
      <c r="WHS272" s="726"/>
      <c r="WHT272" s="726"/>
      <c r="WHU272" s="726"/>
      <c r="WHV272" s="726"/>
      <c r="WHW272" s="726"/>
      <c r="WHX272" s="726"/>
      <c r="WHY272" s="726"/>
      <c r="WHZ272" s="726"/>
      <c r="WIA272" s="726"/>
      <c r="WIB272" s="726"/>
      <c r="WIC272" s="726"/>
      <c r="WID272" s="726"/>
      <c r="WIE272" s="726"/>
      <c r="WIF272" s="726"/>
      <c r="WIG272" s="726"/>
      <c r="WIH272" s="726"/>
      <c r="WII272" s="726"/>
      <c r="WIJ272" s="726"/>
      <c r="WIK272" s="726"/>
      <c r="WIL272" s="726"/>
      <c r="WIM272" s="726"/>
      <c r="WIN272" s="726"/>
      <c r="WIO272" s="726"/>
      <c r="WIP272" s="726"/>
      <c r="WIQ272" s="726"/>
      <c r="WIR272" s="726"/>
      <c r="WIS272" s="726"/>
      <c r="WIT272" s="726"/>
      <c r="WIU272" s="726"/>
      <c r="WIV272" s="726"/>
      <c r="WIW272" s="726"/>
      <c r="WIX272" s="726"/>
      <c r="WIY272" s="726"/>
      <c r="WIZ272" s="726"/>
      <c r="WJA272" s="726"/>
      <c r="WJB272" s="726"/>
      <c r="WJC272" s="726"/>
      <c r="WJD272" s="726"/>
      <c r="WJE272" s="726"/>
      <c r="WJF272" s="726"/>
      <c r="WJG272" s="726"/>
      <c r="WJH272" s="726"/>
      <c r="WJI272" s="726"/>
      <c r="WJJ272" s="726"/>
      <c r="WJK272" s="726"/>
      <c r="WJL272" s="726"/>
      <c r="WJM272" s="726"/>
      <c r="WJN272" s="726"/>
      <c r="WJO272" s="726"/>
      <c r="WJP272" s="726"/>
      <c r="WJQ272" s="726"/>
      <c r="WJR272" s="726"/>
      <c r="WJS272" s="726"/>
      <c r="WJT272" s="726"/>
      <c r="WJU272" s="726"/>
      <c r="WJV272" s="726"/>
      <c r="WJW272" s="726"/>
      <c r="WJX272" s="726"/>
      <c r="WJY272" s="726"/>
      <c r="WJZ272" s="726"/>
      <c r="WKA272" s="726"/>
      <c r="WKB272" s="726"/>
      <c r="WKC272" s="726"/>
      <c r="WKD272" s="726"/>
      <c r="WKE272" s="726"/>
      <c r="WKF272" s="726"/>
      <c r="WKG272" s="726"/>
      <c r="WKH272" s="726"/>
      <c r="WKI272" s="726"/>
      <c r="WKJ272" s="726"/>
      <c r="WKK272" s="726"/>
      <c r="WKL272" s="726"/>
      <c r="WKM272" s="726"/>
      <c r="WKN272" s="726"/>
      <c r="WKO272" s="726"/>
      <c r="WKP272" s="726"/>
      <c r="WKQ272" s="726"/>
      <c r="WKR272" s="726"/>
      <c r="WKS272" s="726"/>
      <c r="WKT272" s="726"/>
      <c r="WKU272" s="726"/>
      <c r="WKV272" s="726"/>
      <c r="WKW272" s="726"/>
      <c r="WKX272" s="726"/>
      <c r="WKY272" s="726"/>
      <c r="WKZ272" s="726"/>
      <c r="WLA272" s="726"/>
      <c r="WLB272" s="726"/>
      <c r="WLC272" s="726"/>
      <c r="WLD272" s="726"/>
      <c r="WLE272" s="726"/>
      <c r="WLF272" s="726"/>
      <c r="WLG272" s="726"/>
      <c r="WLH272" s="726"/>
      <c r="WLI272" s="726"/>
      <c r="WLJ272" s="726"/>
      <c r="WLK272" s="726"/>
      <c r="WLL272" s="726"/>
      <c r="WLM272" s="726"/>
      <c r="WLN272" s="726"/>
      <c r="WLO272" s="726"/>
      <c r="WLP272" s="726"/>
      <c r="WLQ272" s="726"/>
      <c r="WLR272" s="726"/>
      <c r="WLS272" s="726"/>
      <c r="WLT272" s="726"/>
      <c r="WLU272" s="726"/>
      <c r="WLV272" s="726"/>
      <c r="WLW272" s="726"/>
      <c r="WLX272" s="726"/>
      <c r="WLY272" s="726"/>
      <c r="WLZ272" s="726"/>
      <c r="WMA272" s="726"/>
      <c r="WMB272" s="726"/>
      <c r="WMC272" s="726"/>
      <c r="WMD272" s="726"/>
      <c r="WME272" s="726"/>
      <c r="WMF272" s="726"/>
      <c r="WMG272" s="726"/>
      <c r="WMH272" s="726"/>
      <c r="WMI272" s="726"/>
      <c r="WMJ272" s="726"/>
      <c r="WMK272" s="726"/>
      <c r="WML272" s="726"/>
      <c r="WMM272" s="726"/>
      <c r="WMN272" s="726"/>
      <c r="WMO272" s="726"/>
      <c r="WMP272" s="726"/>
      <c r="WMQ272" s="726"/>
      <c r="WMR272" s="726"/>
      <c r="WMS272" s="726"/>
      <c r="WMT272" s="726"/>
      <c r="WMU272" s="726"/>
      <c r="WMV272" s="726"/>
      <c r="WMW272" s="726"/>
      <c r="WMX272" s="726"/>
      <c r="WMY272" s="726"/>
      <c r="WMZ272" s="726"/>
      <c r="WNA272" s="726"/>
      <c r="WNB272" s="726"/>
      <c r="WNC272" s="726"/>
      <c r="WND272" s="726"/>
      <c r="WNE272" s="726"/>
      <c r="WNF272" s="726"/>
      <c r="WNG272" s="726"/>
      <c r="WNH272" s="726"/>
      <c r="WNI272" s="726"/>
      <c r="WNJ272" s="726"/>
      <c r="WNK272" s="726"/>
      <c r="WNL272" s="726"/>
      <c r="WNM272" s="726"/>
      <c r="WNN272" s="726"/>
      <c r="WNO272" s="726"/>
      <c r="WNP272" s="726"/>
      <c r="WNQ272" s="726"/>
      <c r="WNR272" s="726"/>
      <c r="WNS272" s="726"/>
      <c r="WNT272" s="726"/>
      <c r="WNU272" s="726"/>
      <c r="WNV272" s="726"/>
      <c r="WNW272" s="726"/>
      <c r="WNX272" s="726"/>
      <c r="WNY272" s="726"/>
      <c r="WNZ272" s="726"/>
      <c r="WOA272" s="726"/>
      <c r="WOB272" s="726"/>
      <c r="WOC272" s="726"/>
      <c r="WOD272" s="726"/>
      <c r="WOE272" s="726"/>
      <c r="WOF272" s="726"/>
      <c r="WOG272" s="726"/>
      <c r="WOH272" s="726"/>
      <c r="WOI272" s="726"/>
      <c r="WOJ272" s="726"/>
      <c r="WOK272" s="726"/>
      <c r="WOL272" s="726"/>
      <c r="WOM272" s="726"/>
      <c r="WON272" s="726"/>
      <c r="WOO272" s="726"/>
      <c r="WOP272" s="726"/>
      <c r="WOQ272" s="726"/>
      <c r="WOR272" s="726"/>
      <c r="WOS272" s="726"/>
      <c r="WOT272" s="726"/>
      <c r="WOU272" s="726"/>
      <c r="WOV272" s="726"/>
      <c r="WOW272" s="726"/>
      <c r="WOX272" s="726"/>
      <c r="WOY272" s="726"/>
      <c r="WOZ272" s="726"/>
      <c r="WPA272" s="726"/>
      <c r="WPB272" s="726"/>
      <c r="WPC272" s="726"/>
      <c r="WPD272" s="726"/>
      <c r="WPE272" s="726"/>
      <c r="WPF272" s="726"/>
      <c r="WPG272" s="726"/>
      <c r="WPH272" s="726"/>
      <c r="WPI272" s="726"/>
      <c r="WPJ272" s="726"/>
      <c r="WPK272" s="726"/>
      <c r="WPL272" s="726"/>
      <c r="WPM272" s="726"/>
      <c r="WPN272" s="726"/>
      <c r="WPO272" s="726"/>
      <c r="WPP272" s="726"/>
      <c r="WPQ272" s="726"/>
      <c r="WPR272" s="726"/>
      <c r="WPS272" s="726"/>
      <c r="WPT272" s="726"/>
      <c r="WPU272" s="726"/>
      <c r="WPV272" s="726"/>
      <c r="WPW272" s="726"/>
      <c r="WPX272" s="726"/>
      <c r="WPY272" s="726"/>
      <c r="WPZ272" s="726"/>
      <c r="WQA272" s="726"/>
      <c r="WQB272" s="726"/>
      <c r="WQC272" s="726"/>
      <c r="WQD272" s="726"/>
      <c r="WQE272" s="726"/>
      <c r="WQF272" s="726"/>
      <c r="WQG272" s="726"/>
      <c r="WQH272" s="726"/>
      <c r="WQI272" s="726"/>
      <c r="WQJ272" s="726"/>
      <c r="WQK272" s="726"/>
      <c r="WQL272" s="726"/>
      <c r="WQM272" s="726"/>
      <c r="WQN272" s="726"/>
      <c r="WQO272" s="726"/>
      <c r="WQP272" s="726"/>
      <c r="WQQ272" s="726"/>
      <c r="WQR272" s="726"/>
      <c r="WQS272" s="726"/>
      <c r="WQT272" s="726"/>
      <c r="WQU272" s="726"/>
      <c r="WQV272" s="726"/>
      <c r="WQW272" s="726"/>
      <c r="WQX272" s="726"/>
      <c r="WQY272" s="726"/>
      <c r="WQZ272" s="726"/>
      <c r="WRA272" s="726"/>
      <c r="WRB272" s="726"/>
      <c r="WRC272" s="726"/>
      <c r="WRD272" s="726"/>
      <c r="WRE272" s="726"/>
      <c r="WRF272" s="726"/>
      <c r="WRG272" s="726"/>
      <c r="WRH272" s="726"/>
      <c r="WRI272" s="726"/>
      <c r="WRJ272" s="726"/>
      <c r="WRK272" s="726"/>
      <c r="WRL272" s="726"/>
      <c r="WRM272" s="726"/>
      <c r="WRN272" s="726"/>
      <c r="WRO272" s="726"/>
      <c r="WRP272" s="726"/>
      <c r="WRQ272" s="726"/>
      <c r="WRR272" s="726"/>
      <c r="WRS272" s="726"/>
      <c r="WRT272" s="726"/>
      <c r="WRU272" s="726"/>
      <c r="WRV272" s="726"/>
      <c r="WRW272" s="726"/>
      <c r="WRX272" s="726"/>
      <c r="WRY272" s="726"/>
      <c r="WRZ272" s="726"/>
      <c r="WSA272" s="726"/>
      <c r="WSB272" s="726"/>
      <c r="WSC272" s="726"/>
      <c r="WSD272" s="726"/>
      <c r="WSE272" s="726"/>
      <c r="WSF272" s="726"/>
      <c r="WSG272" s="726"/>
      <c r="WSH272" s="726"/>
      <c r="WSI272" s="726"/>
      <c r="WSJ272" s="726"/>
      <c r="WSK272" s="726"/>
      <c r="WSL272" s="726"/>
      <c r="WSM272" s="726"/>
      <c r="WSN272" s="726"/>
      <c r="WSO272" s="726"/>
      <c r="WSP272" s="726"/>
      <c r="WSQ272" s="726"/>
      <c r="WSR272" s="726"/>
      <c r="WSS272" s="726"/>
      <c r="WST272" s="726"/>
      <c r="WSU272" s="726"/>
      <c r="WSV272" s="726"/>
      <c r="WSW272" s="726"/>
      <c r="WSX272" s="726"/>
      <c r="WSY272" s="726"/>
      <c r="WSZ272" s="726"/>
      <c r="WTA272" s="726"/>
      <c r="WTB272" s="726"/>
      <c r="WTC272" s="726"/>
      <c r="WTD272" s="726"/>
      <c r="WTE272" s="726"/>
      <c r="WTF272" s="726"/>
      <c r="WTG272" s="726"/>
      <c r="WTH272" s="726"/>
      <c r="WTI272" s="726"/>
      <c r="WTJ272" s="726"/>
      <c r="WTK272" s="726"/>
      <c r="WTL272" s="726"/>
      <c r="WTM272" s="726"/>
      <c r="WTN272" s="726"/>
      <c r="WTO272" s="726"/>
      <c r="WTP272" s="726"/>
      <c r="WTQ272" s="726"/>
      <c r="WTR272" s="726"/>
      <c r="WTS272" s="726"/>
      <c r="WTT272" s="726"/>
      <c r="WTU272" s="726"/>
      <c r="WTV272" s="726"/>
      <c r="WTW272" s="726"/>
      <c r="WTX272" s="726"/>
      <c r="WTY272" s="726"/>
      <c r="WTZ272" s="726"/>
      <c r="WUA272" s="726"/>
      <c r="WUB272" s="726"/>
      <c r="WUC272" s="726"/>
      <c r="WUD272" s="726"/>
      <c r="WUE272" s="726"/>
      <c r="WUF272" s="726"/>
      <c r="WUG272" s="726"/>
      <c r="WUH272" s="726"/>
      <c r="WUI272" s="726"/>
      <c r="WUJ272" s="726"/>
      <c r="WUK272" s="726"/>
      <c r="WUL272" s="726"/>
      <c r="WUM272" s="726"/>
      <c r="WUN272" s="726"/>
      <c r="WUO272" s="726"/>
      <c r="WUP272" s="726"/>
      <c r="WUQ272" s="726"/>
      <c r="WUR272" s="726"/>
      <c r="WUS272" s="726"/>
      <c r="WUT272" s="726"/>
      <c r="WUU272" s="726"/>
      <c r="WUV272" s="726"/>
      <c r="WUW272" s="726"/>
      <c r="WUX272" s="726"/>
      <c r="WUY272" s="726"/>
      <c r="WUZ272" s="726"/>
      <c r="WVA272" s="726"/>
      <c r="WVB272" s="726"/>
      <c r="WVC272" s="726"/>
      <c r="WVD272" s="726"/>
      <c r="WVE272" s="726"/>
      <c r="WVF272" s="726"/>
      <c r="WVG272" s="726"/>
      <c r="WVH272" s="726"/>
      <c r="WVI272" s="726"/>
      <c r="WVJ272" s="726"/>
      <c r="WVK272" s="726"/>
      <c r="WVL272" s="726"/>
      <c r="WVM272" s="726"/>
      <c r="WVN272" s="726"/>
      <c r="WVO272" s="726"/>
      <c r="WVP272" s="726"/>
      <c r="WVQ272" s="726"/>
      <c r="WVR272" s="726"/>
      <c r="WVS272" s="726"/>
      <c r="WVT272" s="726"/>
      <c r="WVU272" s="726"/>
      <c r="WVV272" s="726"/>
      <c r="WVW272" s="726"/>
      <c r="WVX272" s="726"/>
      <c r="WVY272" s="726"/>
      <c r="WVZ272" s="726"/>
      <c r="WWA272" s="726"/>
      <c r="WWB272" s="726"/>
      <c r="WWC272" s="726"/>
      <c r="WWD272" s="726"/>
      <c r="WWE272" s="726"/>
      <c r="WWF272" s="726"/>
      <c r="WWG272" s="726"/>
      <c r="WWH272" s="726"/>
      <c r="WWI272" s="726"/>
      <c r="WWJ272" s="726"/>
      <c r="WWK272" s="726"/>
      <c r="WWL272" s="726"/>
      <c r="WWM272" s="726"/>
      <c r="WWN272" s="726"/>
      <c r="WWO272" s="726"/>
      <c r="WWP272" s="726"/>
      <c r="WWQ272" s="726"/>
      <c r="WWR272" s="726"/>
      <c r="WWS272" s="726"/>
      <c r="WWT272" s="726"/>
      <c r="WWU272" s="726"/>
      <c r="WWV272" s="726"/>
      <c r="WWW272" s="726"/>
      <c r="WWX272" s="726"/>
      <c r="WWY272" s="726"/>
      <c r="WWZ272" s="726"/>
      <c r="WXA272" s="726"/>
      <c r="WXB272" s="726"/>
      <c r="WXC272" s="726"/>
      <c r="WXD272" s="726"/>
      <c r="WXE272" s="726"/>
      <c r="WXF272" s="726"/>
      <c r="WXG272" s="726"/>
      <c r="WXH272" s="726"/>
      <c r="WXI272" s="726"/>
      <c r="WXJ272" s="726"/>
      <c r="WXK272" s="726"/>
      <c r="WXL272" s="726"/>
      <c r="WXM272" s="726"/>
      <c r="WXN272" s="726"/>
      <c r="WXO272" s="726"/>
      <c r="WXP272" s="726"/>
      <c r="WXQ272" s="726"/>
      <c r="WXR272" s="726"/>
      <c r="WXS272" s="726"/>
      <c r="WXT272" s="726"/>
      <c r="WXU272" s="726"/>
      <c r="WXV272" s="726"/>
      <c r="WXW272" s="726"/>
      <c r="WXX272" s="726"/>
      <c r="WXY272" s="726"/>
      <c r="WXZ272" s="726"/>
      <c r="WYA272" s="726"/>
      <c r="WYB272" s="726"/>
      <c r="WYC272" s="726"/>
      <c r="WYD272" s="726"/>
      <c r="WYE272" s="726"/>
      <c r="WYF272" s="726"/>
      <c r="WYG272" s="726"/>
      <c r="WYH272" s="726"/>
      <c r="WYI272" s="726"/>
      <c r="WYJ272" s="726"/>
      <c r="WYK272" s="726"/>
      <c r="WYL272" s="726"/>
      <c r="WYM272" s="726"/>
      <c r="WYN272" s="726"/>
      <c r="WYO272" s="726"/>
      <c r="WYP272" s="726"/>
      <c r="WYQ272" s="726"/>
      <c r="WYR272" s="726"/>
      <c r="WYS272" s="726"/>
      <c r="WYT272" s="726"/>
      <c r="WYU272" s="726"/>
      <c r="WYV272" s="726"/>
      <c r="WYW272" s="726"/>
      <c r="WYX272" s="726"/>
      <c r="WYY272" s="726"/>
      <c r="WYZ272" s="726"/>
      <c r="WZA272" s="726"/>
      <c r="WZB272" s="726"/>
      <c r="WZC272" s="726"/>
      <c r="WZD272" s="726"/>
      <c r="WZE272" s="726"/>
      <c r="WZF272" s="726"/>
      <c r="WZG272" s="726"/>
      <c r="WZH272" s="726"/>
      <c r="WZI272" s="726"/>
      <c r="WZJ272" s="726"/>
      <c r="WZK272" s="726"/>
      <c r="WZL272" s="726"/>
      <c r="WZM272" s="726"/>
      <c r="WZN272" s="726"/>
      <c r="WZO272" s="726"/>
      <c r="WZP272" s="726"/>
      <c r="WZQ272" s="726"/>
      <c r="WZR272" s="726"/>
      <c r="WZS272" s="726"/>
      <c r="WZT272" s="726"/>
      <c r="WZU272" s="726"/>
      <c r="WZV272" s="726"/>
      <c r="WZW272" s="726"/>
      <c r="WZX272" s="726"/>
      <c r="WZY272" s="726"/>
      <c r="WZZ272" s="726"/>
      <c r="XAA272" s="726"/>
      <c r="XAB272" s="726"/>
      <c r="XAC272" s="726"/>
      <c r="XAD272" s="726"/>
      <c r="XAE272" s="726"/>
      <c r="XAF272" s="726"/>
      <c r="XAG272" s="726"/>
      <c r="XAH272" s="726"/>
      <c r="XAI272" s="726"/>
      <c r="XAJ272" s="726"/>
      <c r="XAK272" s="726"/>
      <c r="XAL272" s="726"/>
      <c r="XAM272" s="726"/>
      <c r="XAN272" s="726"/>
      <c r="XAO272" s="726"/>
      <c r="XAP272" s="726"/>
      <c r="XAQ272" s="726"/>
      <c r="XAR272" s="726"/>
      <c r="XAS272" s="726"/>
      <c r="XAT272" s="726"/>
      <c r="XAU272" s="726"/>
      <c r="XAV272" s="726"/>
      <c r="XAW272" s="726"/>
      <c r="XAX272" s="726"/>
      <c r="XAY272" s="726"/>
      <c r="XAZ272" s="726"/>
      <c r="XBA272" s="726"/>
      <c r="XBB272" s="726"/>
      <c r="XBC272" s="726"/>
      <c r="XBD272" s="726"/>
      <c r="XBE272" s="726"/>
      <c r="XBF272" s="726"/>
      <c r="XBG272" s="726"/>
      <c r="XBH272" s="726"/>
      <c r="XBI272" s="726"/>
      <c r="XBJ272" s="726"/>
      <c r="XBK272" s="726"/>
      <c r="XBL272" s="726"/>
      <c r="XBM272" s="726"/>
      <c r="XBN272" s="726"/>
      <c r="XBO272" s="726"/>
      <c r="XBP272" s="726"/>
      <c r="XBQ272" s="726"/>
      <c r="XBR272" s="726"/>
      <c r="XBS272" s="726"/>
      <c r="XBT272" s="726"/>
      <c r="XBU272" s="726"/>
      <c r="XBV272" s="726"/>
      <c r="XBW272" s="726"/>
      <c r="XBX272" s="726"/>
      <c r="XBY272" s="726"/>
      <c r="XBZ272" s="726"/>
      <c r="XCA272" s="726"/>
      <c r="XCB272" s="726"/>
      <c r="XCC272" s="726"/>
      <c r="XCD272" s="726"/>
      <c r="XCE272" s="726"/>
      <c r="XCF272" s="726"/>
      <c r="XCG272" s="726"/>
      <c r="XCH272" s="726"/>
      <c r="XCI272" s="726"/>
      <c r="XCJ272" s="726"/>
      <c r="XCK272" s="726"/>
      <c r="XCL272" s="726"/>
      <c r="XCM272" s="726"/>
      <c r="XCN272" s="726"/>
      <c r="XCO272" s="726"/>
      <c r="XCP272" s="726"/>
      <c r="XCQ272" s="726"/>
      <c r="XCR272" s="726"/>
      <c r="XCS272" s="726"/>
      <c r="XCT272" s="726"/>
      <c r="XCU272" s="726"/>
      <c r="XCV272" s="726"/>
      <c r="XCW272" s="726"/>
      <c r="XCX272" s="726"/>
      <c r="XCY272" s="726"/>
      <c r="XCZ272" s="726"/>
      <c r="XDA272" s="726"/>
      <c r="XDB272" s="726"/>
      <c r="XDC272" s="726"/>
      <c r="XDD272" s="726"/>
      <c r="XDE272" s="726"/>
      <c r="XDF272" s="726"/>
      <c r="XDG272" s="726"/>
      <c r="XDH272" s="726"/>
      <c r="XDI272" s="726"/>
      <c r="XDJ272" s="726"/>
      <c r="XDK272" s="726"/>
      <c r="XDL272" s="726"/>
      <c r="XDM272" s="726"/>
      <c r="XDN272" s="726"/>
      <c r="XDO272" s="726"/>
      <c r="XDP272" s="726"/>
      <c r="XDQ272" s="726"/>
      <c r="XDR272" s="726"/>
      <c r="XDS272" s="726"/>
      <c r="XDT272" s="726"/>
      <c r="XDU272" s="726"/>
      <c r="XDV272" s="726"/>
      <c r="XDW272" s="726"/>
      <c r="XDX272" s="726"/>
      <c r="XDY272" s="726"/>
      <c r="XDZ272" s="726"/>
      <c r="XEA272" s="726"/>
      <c r="XEB272" s="726"/>
      <c r="XEC272" s="726"/>
      <c r="XED272" s="726"/>
      <c r="XEE272" s="726"/>
      <c r="XEF272" s="726"/>
      <c r="XEG272" s="726"/>
      <c r="XEH272" s="726"/>
      <c r="XEI272" s="726"/>
      <c r="XEJ272" s="726"/>
      <c r="XEK272" s="726"/>
      <c r="XEL272" s="726"/>
      <c r="XEM272" s="726"/>
      <c r="XEN272" s="726"/>
      <c r="XEO272" s="726"/>
      <c r="XEP272" s="726"/>
      <c r="XEQ272" s="726"/>
      <c r="XER272" s="726"/>
      <c r="XES272" s="726"/>
      <c r="XET272" s="726"/>
      <c r="XEU272" s="726"/>
      <c r="XEV272" s="726"/>
      <c r="XEW272" s="726"/>
      <c r="XEX272" s="726"/>
      <c r="XEY272" s="726"/>
      <c r="XEZ272" s="726"/>
      <c r="XFA272" s="726"/>
      <c r="XFB272" s="726"/>
      <c r="XFC272" s="726"/>
      <c r="XFD272" s="726"/>
    </row>
    <row r="273" spans="1:256" ht="20.25" x14ac:dyDescent="0.3">
      <c r="A273" s="388"/>
      <c r="B273" s="388"/>
      <c r="C273" s="388"/>
      <c r="D273" s="388"/>
      <c r="E273" s="143"/>
      <c r="F273" s="416"/>
      <c r="G273" s="472"/>
      <c r="H273" s="472"/>
      <c r="I273" s="472"/>
      <c r="J273" s="472"/>
      <c r="K273" s="472"/>
      <c r="L273" s="668"/>
      <c r="M273" s="416"/>
      <c r="N273" s="461"/>
      <c r="O273" s="461"/>
      <c r="P273" s="461"/>
      <c r="Q273" s="461"/>
      <c r="R273" s="668"/>
      <c r="S273" s="460"/>
      <c r="T273" s="460"/>
      <c r="U273" s="460"/>
      <c r="V273" s="460"/>
      <c r="W273" s="460"/>
      <c r="X273" s="460"/>
      <c r="Y273" s="460"/>
      <c r="Z273" s="460"/>
      <c r="AA273" s="460"/>
      <c r="AB273" s="460"/>
      <c r="AC273" s="460"/>
      <c r="AD273" s="460"/>
      <c r="AE273" s="460"/>
      <c r="AF273" s="460"/>
      <c r="AG273" s="460"/>
      <c r="AH273" s="460"/>
      <c r="AI273" s="669"/>
      <c r="AJ273" s="668"/>
      <c r="AK273" s="7"/>
      <c r="AL273" s="7"/>
      <c r="AM273" s="7"/>
      <c r="AN273" s="7"/>
      <c r="AO273" s="424"/>
      <c r="AP273" s="424"/>
      <c r="AQ273" s="7"/>
      <c r="AR273" s="7"/>
      <c r="AS273" s="7"/>
      <c r="AT273" s="7"/>
      <c r="AU273" s="424"/>
      <c r="AV273" s="424"/>
      <c r="AW273" s="7"/>
      <c r="AX273" s="7"/>
      <c r="AY273" s="7"/>
      <c r="AZ273" s="7"/>
      <c r="BA273" s="424"/>
      <c r="BB273" s="424"/>
      <c r="BC273" s="7"/>
      <c r="BD273" s="7"/>
      <c r="BE273" s="7"/>
      <c r="BF273" s="7"/>
      <c r="BG273" s="424"/>
      <c r="BH273" s="424"/>
      <c r="BI273" s="7"/>
      <c r="BJ273" s="7"/>
      <c r="BK273" s="7"/>
      <c r="BL273" s="7"/>
      <c r="BM273" s="424"/>
      <c r="BN273" s="424"/>
      <c r="BO273" s="7"/>
      <c r="BP273" s="7"/>
      <c r="BQ273" s="7"/>
      <c r="BR273" s="7"/>
      <c r="BS273" s="424"/>
      <c r="BT273" s="424"/>
      <c r="BU273" s="7"/>
      <c r="BV273" s="7"/>
      <c r="BW273" s="7"/>
      <c r="BX273" s="7"/>
      <c r="BY273" s="424"/>
      <c r="BZ273" s="424"/>
      <c r="CA273" s="7"/>
      <c r="CB273" s="7"/>
      <c r="CC273" s="7"/>
      <c r="CD273" s="7"/>
      <c r="CE273" s="424"/>
      <c r="CF273" s="424"/>
      <c r="CG273" s="7"/>
      <c r="CH273" s="7"/>
      <c r="CI273" s="8"/>
    </row>
    <row r="274" spans="1:256" ht="20.25" x14ac:dyDescent="0.3">
      <c r="A274" s="388"/>
      <c r="B274" s="388"/>
      <c r="C274" s="388"/>
      <c r="D274" s="388"/>
      <c r="E274" s="143"/>
      <c r="F274" s="668"/>
      <c r="G274" s="428"/>
      <c r="H274" s="428"/>
      <c r="I274" s="428"/>
      <c r="J274" s="428"/>
      <c r="K274" s="428"/>
      <c r="L274" s="668"/>
      <c r="M274" s="668"/>
      <c r="N274" s="668"/>
      <c r="O274" s="668"/>
      <c r="P274" s="668"/>
      <c r="Q274" s="668"/>
      <c r="R274" s="668"/>
      <c r="S274" s="460"/>
      <c r="T274" s="460"/>
      <c r="U274" s="460"/>
      <c r="V274" s="460"/>
      <c r="W274" s="460"/>
      <c r="X274" s="460"/>
      <c r="Y274" s="460"/>
      <c r="Z274" s="460"/>
      <c r="AA274" s="460"/>
      <c r="AB274" s="460"/>
      <c r="AC274" s="460"/>
      <c r="AD274" s="460"/>
      <c r="AE274" s="460"/>
      <c r="AF274" s="460"/>
      <c r="AG274" s="460"/>
      <c r="AH274" s="460"/>
      <c r="AI274" s="669"/>
      <c r="AJ274" s="668"/>
      <c r="AK274" s="7"/>
      <c r="AL274" s="7"/>
      <c r="AM274" s="7"/>
      <c r="AN274" s="7"/>
      <c r="AO274" s="424"/>
      <c r="AP274" s="424"/>
      <c r="AQ274" s="7"/>
      <c r="AR274" s="7"/>
      <c r="AS274" s="7"/>
      <c r="AT274" s="7"/>
      <c r="AU274" s="424"/>
      <c r="AV274" s="424"/>
      <c r="AW274" s="7"/>
      <c r="AX274" s="7"/>
      <c r="AY274" s="7"/>
      <c r="AZ274" s="7"/>
      <c r="BA274" s="424"/>
      <c r="BB274" s="424"/>
      <c r="BC274" s="7"/>
      <c r="BD274" s="7"/>
      <c r="BE274" s="7"/>
      <c r="BF274" s="7"/>
      <c r="BG274" s="424"/>
      <c r="BH274" s="424"/>
      <c r="BI274" s="7"/>
      <c r="BJ274" s="7"/>
      <c r="BK274" s="7"/>
      <c r="BL274" s="7"/>
      <c r="BM274" s="424"/>
      <c r="BN274" s="424"/>
      <c r="BO274" s="7"/>
      <c r="BP274" s="7"/>
      <c r="BQ274" s="7"/>
      <c r="BR274" s="7"/>
      <c r="BS274" s="424"/>
      <c r="BT274" s="424"/>
      <c r="BU274" s="7"/>
      <c r="BV274" s="7"/>
      <c r="BW274" s="7"/>
      <c r="BX274" s="7"/>
      <c r="BY274" s="424"/>
      <c r="BZ274" s="424"/>
      <c r="CA274" s="7"/>
      <c r="CB274" s="7"/>
      <c r="CC274" s="7"/>
      <c r="CD274" s="7"/>
      <c r="CE274" s="424"/>
      <c r="CF274" s="424"/>
      <c r="CG274" s="7"/>
      <c r="CH274" s="7"/>
      <c r="CI274" s="8"/>
    </row>
    <row r="275" spans="1:256" ht="43.5" customHeight="1" x14ac:dyDescent="0.3">
      <c r="A275" s="388"/>
      <c r="B275" s="388"/>
      <c r="C275" s="388"/>
      <c r="D275" s="388"/>
      <c r="E275" s="143"/>
      <c r="F275" s="1388"/>
      <c r="G275" s="1388"/>
      <c r="H275" s="1388"/>
      <c r="I275" s="1388"/>
      <c r="J275" s="1388"/>
      <c r="K275" s="1388"/>
      <c r="L275" s="1388"/>
      <c r="M275" s="1388"/>
      <c r="N275" s="1388"/>
      <c r="O275" s="1388"/>
      <c r="P275" s="1388"/>
      <c r="Q275" s="1388"/>
      <c r="R275" s="1388"/>
      <c r="S275" s="1388"/>
      <c r="T275" s="1388"/>
      <c r="U275" s="1388"/>
      <c r="V275" s="1388"/>
      <c r="W275" s="1388"/>
      <c r="X275" s="1388"/>
      <c r="Y275" s="1388"/>
      <c r="Z275" s="1388"/>
      <c r="AA275" s="1388"/>
      <c r="AB275" s="1388"/>
      <c r="AC275" s="1388"/>
      <c r="AD275" s="1388"/>
      <c r="AE275" s="1388"/>
      <c r="AF275" s="1388"/>
      <c r="AG275" s="1388"/>
      <c r="AH275" s="1388"/>
      <c r="AI275" s="1388"/>
      <c r="AJ275" s="1388"/>
      <c r="AK275" s="668"/>
      <c r="AL275" s="7"/>
      <c r="AM275" s="7"/>
      <c r="AN275" s="7"/>
      <c r="AO275" s="424"/>
      <c r="AP275" s="424"/>
      <c r="AQ275" s="7"/>
      <c r="AR275" s="7"/>
      <c r="AS275" s="7"/>
      <c r="AT275" s="7"/>
      <c r="AU275" s="424"/>
      <c r="AV275" s="424"/>
      <c r="AW275" s="7"/>
      <c r="AX275" s="7"/>
      <c r="AY275" s="7"/>
      <c r="AZ275" s="7"/>
      <c r="BA275" s="424"/>
      <c r="BB275" s="424"/>
      <c r="BC275" s="7"/>
      <c r="BD275" s="7"/>
      <c r="BE275" s="7"/>
      <c r="BF275" s="7"/>
      <c r="BG275" s="424"/>
      <c r="BH275" s="424"/>
      <c r="BI275" s="7"/>
      <c r="BJ275" s="7"/>
      <c r="BK275" s="7"/>
      <c r="BL275" s="7"/>
      <c r="BM275" s="424"/>
      <c r="BN275" s="424"/>
      <c r="BO275" s="7"/>
      <c r="BP275" s="7"/>
      <c r="BQ275" s="7"/>
      <c r="BR275" s="7"/>
      <c r="BS275" s="424"/>
      <c r="BT275" s="424"/>
      <c r="BU275" s="7"/>
      <c r="BV275" s="7"/>
      <c r="BW275" s="7"/>
      <c r="BX275" s="7"/>
      <c r="BY275" s="424"/>
      <c r="BZ275" s="424"/>
      <c r="CA275" s="7"/>
      <c r="CB275" s="7"/>
      <c r="CC275" s="7"/>
      <c r="CD275" s="7"/>
      <c r="CE275" s="424"/>
      <c r="CF275" s="424"/>
      <c r="CG275" s="7"/>
      <c r="CH275" s="7"/>
      <c r="CI275" s="8"/>
    </row>
    <row r="276" spans="1:256" ht="20.25" x14ac:dyDescent="0.3">
      <c r="A276" s="388"/>
      <c r="B276" s="388"/>
      <c r="C276" s="388"/>
      <c r="D276" s="388"/>
      <c r="E276" s="143"/>
      <c r="F276" s="1389"/>
      <c r="G276" s="1389"/>
      <c r="H276" s="1389"/>
      <c r="I276" s="1389"/>
      <c r="J276" s="1389"/>
      <c r="K276" s="1389"/>
      <c r="L276" s="1389"/>
      <c r="M276" s="1389"/>
      <c r="N276" s="1389"/>
      <c r="O276" s="1389"/>
      <c r="P276" s="1389"/>
      <c r="Q276" s="1389"/>
      <c r="R276" s="1389"/>
      <c r="S276" s="1389"/>
      <c r="T276" s="1389"/>
      <c r="U276" s="1389"/>
      <c r="V276" s="1389"/>
      <c r="W276" s="1389"/>
      <c r="X276" s="1389"/>
      <c r="Y276" s="1389"/>
      <c r="Z276" s="1389"/>
      <c r="AA276" s="1389"/>
      <c r="AB276" s="1389"/>
      <c r="AC276" s="1389"/>
      <c r="AD276" s="1389"/>
      <c r="AE276" s="1389"/>
      <c r="AF276" s="1389"/>
      <c r="AG276" s="1389"/>
      <c r="AH276" s="417"/>
      <c r="AI276" s="417"/>
      <c r="AJ276" s="417"/>
      <c r="AK276" s="417"/>
      <c r="AL276" s="7"/>
      <c r="AM276" s="7"/>
      <c r="AN276" s="7"/>
      <c r="AO276" s="424"/>
      <c r="AP276" s="424"/>
      <c r="AQ276" s="7"/>
      <c r="AR276" s="7"/>
      <c r="AS276" s="7"/>
      <c r="AT276" s="7"/>
      <c r="AU276" s="424"/>
      <c r="AV276" s="424"/>
      <c r="AW276" s="7"/>
      <c r="AX276" s="7"/>
      <c r="AY276" s="7"/>
      <c r="AZ276" s="7"/>
      <c r="BA276" s="424"/>
      <c r="BB276" s="424"/>
      <c r="BC276" s="7"/>
      <c r="BD276" s="7"/>
      <c r="BE276" s="7"/>
      <c r="BF276" s="7"/>
      <c r="BG276" s="424"/>
      <c r="BH276" s="424"/>
      <c r="BI276" s="7"/>
      <c r="BJ276" s="7"/>
      <c r="BK276" s="7"/>
      <c r="BL276" s="7"/>
      <c r="BM276" s="424"/>
      <c r="BN276" s="424"/>
      <c r="BO276" s="7"/>
      <c r="BP276" s="7"/>
      <c r="BQ276" s="7"/>
      <c r="BR276" s="7"/>
      <c r="BS276" s="424"/>
      <c r="BT276" s="424"/>
      <c r="BU276" s="7"/>
      <c r="BV276" s="7"/>
      <c r="BW276" s="7"/>
      <c r="BX276" s="7"/>
      <c r="BY276" s="424"/>
      <c r="BZ276" s="424"/>
      <c r="CA276" s="7"/>
      <c r="CB276" s="7"/>
      <c r="CC276" s="7"/>
      <c r="CD276" s="7"/>
      <c r="CE276" s="424"/>
      <c r="CF276" s="424"/>
      <c r="CG276" s="7"/>
      <c r="CH276" s="7"/>
      <c r="CI276" s="8"/>
    </row>
    <row r="277" spans="1:256" ht="20.25" x14ac:dyDescent="0.3">
      <c r="A277" s="388"/>
      <c r="B277" s="388"/>
      <c r="C277" s="388"/>
      <c r="D277" s="388"/>
      <c r="E277" s="143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424"/>
      <c r="AP277" s="424"/>
      <c r="AQ277" s="7"/>
      <c r="AR277" s="7"/>
      <c r="AS277" s="7"/>
      <c r="AT277" s="7"/>
      <c r="AU277" s="424"/>
      <c r="AV277" s="424"/>
      <c r="AW277" s="7"/>
      <c r="AX277" s="7"/>
      <c r="AY277" s="7"/>
      <c r="AZ277" s="7"/>
      <c r="BA277" s="424"/>
      <c r="BB277" s="424"/>
      <c r="BC277" s="7"/>
      <c r="BD277" s="7"/>
      <c r="BE277" s="7"/>
      <c r="BF277" s="7"/>
      <c r="BG277" s="424"/>
      <c r="BH277" s="424"/>
      <c r="BI277" s="7"/>
      <c r="BJ277" s="7"/>
      <c r="BK277" s="7"/>
      <c r="BL277" s="7"/>
      <c r="BM277" s="424"/>
      <c r="BN277" s="424"/>
      <c r="BO277" s="7"/>
      <c r="BP277" s="7"/>
      <c r="BQ277" s="7"/>
      <c r="BR277" s="7"/>
      <c r="BS277" s="424"/>
      <c r="BT277" s="424"/>
      <c r="BU277" s="7"/>
      <c r="BV277" s="7"/>
      <c r="BW277" s="7"/>
      <c r="BX277" s="7"/>
      <c r="BY277" s="424"/>
      <c r="BZ277" s="424"/>
      <c r="CA277" s="7"/>
      <c r="CB277" s="7"/>
      <c r="CC277" s="7"/>
      <c r="CD277" s="7"/>
      <c r="CE277" s="424"/>
      <c r="CF277" s="424"/>
      <c r="CG277" s="7"/>
      <c r="CH277" s="7"/>
      <c r="CI277" s="8"/>
    </row>
    <row r="278" spans="1:256" ht="43.5" customHeight="1" x14ac:dyDescent="0.3">
      <c r="A278" s="388"/>
      <c r="B278" s="388"/>
      <c r="C278" s="388"/>
      <c r="D278" s="388"/>
      <c r="E278" s="143"/>
      <c r="F278" s="1388"/>
      <c r="G278" s="1388"/>
      <c r="H278" s="1388"/>
      <c r="I278" s="1388"/>
      <c r="J278" s="1388"/>
      <c r="K278" s="1388"/>
      <c r="L278" s="1388"/>
      <c r="M278" s="1388"/>
      <c r="N278" s="1388"/>
      <c r="O278" s="1388"/>
      <c r="P278" s="1388"/>
      <c r="Q278" s="1388"/>
      <c r="R278" s="1388"/>
      <c r="S278" s="1388"/>
      <c r="T278" s="1388"/>
      <c r="U278" s="1388"/>
      <c r="V278" s="1388"/>
      <c r="W278" s="1388"/>
      <c r="X278" s="1388"/>
      <c r="Y278" s="1388"/>
      <c r="Z278" s="1388"/>
      <c r="AA278" s="1388"/>
      <c r="AB278" s="1388"/>
      <c r="AC278" s="1388"/>
      <c r="AD278" s="1388"/>
      <c r="AE278" s="1388"/>
      <c r="AF278" s="1388"/>
      <c r="AG278" s="1388"/>
      <c r="AH278" s="1388"/>
      <c r="AI278" s="1388"/>
      <c r="AJ278" s="1388"/>
      <c r="AK278" s="668"/>
      <c r="AL278" s="7"/>
      <c r="AM278" s="7"/>
      <c r="AN278" s="7"/>
      <c r="AO278" s="424"/>
      <c r="AP278" s="424"/>
      <c r="AQ278" s="7"/>
      <c r="AR278" s="7"/>
      <c r="AS278" s="7"/>
      <c r="AT278" s="7"/>
      <c r="AU278" s="424"/>
      <c r="AV278" s="424"/>
      <c r="AW278" s="7"/>
      <c r="AX278" s="7"/>
      <c r="AY278" s="7"/>
      <c r="AZ278" s="7"/>
      <c r="BA278" s="424"/>
      <c r="BB278" s="424"/>
      <c r="BC278" s="7"/>
      <c r="BD278" s="7"/>
      <c r="BE278" s="7"/>
      <c r="BF278" s="7"/>
      <c r="BG278" s="424"/>
      <c r="BH278" s="424"/>
      <c r="BI278" s="7"/>
      <c r="BJ278" s="7"/>
      <c r="BK278" s="7"/>
      <c r="BL278" s="7"/>
      <c r="BM278" s="424"/>
      <c r="BN278" s="424"/>
      <c r="BO278" s="7"/>
      <c r="BP278" s="7"/>
      <c r="BQ278" s="7"/>
      <c r="BR278" s="7"/>
      <c r="BS278" s="424"/>
      <c r="BT278" s="424"/>
      <c r="BU278" s="7"/>
      <c r="BV278" s="7"/>
      <c r="BW278" s="7"/>
      <c r="BX278" s="7"/>
      <c r="BY278" s="424"/>
      <c r="BZ278" s="424"/>
      <c r="CA278" s="7"/>
      <c r="CB278" s="7"/>
      <c r="CC278" s="7"/>
      <c r="CD278" s="7"/>
      <c r="CE278" s="424"/>
      <c r="CF278" s="424"/>
      <c r="CG278" s="7"/>
      <c r="CH278" s="7"/>
      <c r="CI278" s="8"/>
    </row>
    <row r="279" spans="1:256" ht="20.25" x14ac:dyDescent="0.3">
      <c r="A279" s="388"/>
      <c r="B279" s="388"/>
      <c r="C279" s="388"/>
      <c r="D279" s="388"/>
      <c r="E279" s="143"/>
      <c r="F279" s="1389"/>
      <c r="G279" s="1389"/>
      <c r="H279" s="1389"/>
      <c r="I279" s="1389"/>
      <c r="J279" s="1389"/>
      <c r="K279" s="1389"/>
      <c r="L279" s="1389"/>
      <c r="M279" s="1389"/>
      <c r="N279" s="1389"/>
      <c r="O279" s="1389"/>
      <c r="P279" s="1389"/>
      <c r="Q279" s="1389"/>
      <c r="R279" s="1389"/>
      <c r="S279" s="1389"/>
      <c r="T279" s="1389"/>
      <c r="U279" s="1389"/>
      <c r="V279" s="1389"/>
      <c r="W279" s="1389"/>
      <c r="X279" s="1389"/>
      <c r="Y279" s="1389"/>
      <c r="Z279" s="1389"/>
      <c r="AA279" s="1389"/>
      <c r="AB279" s="1389"/>
      <c r="AC279" s="1389"/>
      <c r="AD279" s="1389"/>
      <c r="AE279" s="1389"/>
      <c r="AF279" s="1389"/>
      <c r="AG279" s="1389"/>
      <c r="AH279" s="417"/>
      <c r="AI279" s="417"/>
      <c r="AJ279" s="417"/>
      <c r="AK279" s="417"/>
      <c r="AL279" s="7"/>
      <c r="AM279" s="7"/>
      <c r="AN279" s="7"/>
      <c r="AO279" s="424"/>
      <c r="AP279" s="424"/>
      <c r="AQ279" s="7"/>
      <c r="AR279" s="7"/>
      <c r="AS279" s="7"/>
      <c r="AT279" s="7"/>
      <c r="AU279" s="424"/>
      <c r="AV279" s="424"/>
      <c r="AW279" s="7"/>
      <c r="AX279" s="7"/>
      <c r="AY279" s="7"/>
      <c r="AZ279" s="7"/>
      <c r="BA279" s="424"/>
      <c r="BB279" s="424"/>
      <c r="BC279" s="7"/>
      <c r="BD279" s="7"/>
      <c r="BE279" s="7"/>
      <c r="BF279" s="7"/>
      <c r="BG279" s="424"/>
      <c r="BH279" s="424"/>
      <c r="BI279" s="7"/>
      <c r="BJ279" s="7"/>
      <c r="BK279" s="7"/>
      <c r="BL279" s="7"/>
      <c r="BM279" s="424"/>
      <c r="BN279" s="424"/>
      <c r="BO279" s="7"/>
      <c r="BP279" s="7"/>
      <c r="BQ279" s="7"/>
      <c r="BR279" s="7"/>
      <c r="BS279" s="424"/>
      <c r="BT279" s="424"/>
      <c r="BU279" s="7"/>
      <c r="BV279" s="7"/>
      <c r="BW279" s="7"/>
      <c r="BX279" s="7"/>
      <c r="BY279" s="424"/>
      <c r="BZ279" s="424"/>
      <c r="CA279" s="7"/>
      <c r="CB279" s="7"/>
      <c r="CC279" s="7"/>
      <c r="CD279" s="7"/>
      <c r="CE279" s="424"/>
      <c r="CF279" s="424"/>
      <c r="CG279" s="7"/>
      <c r="CH279" s="7"/>
      <c r="CI279" s="8"/>
    </row>
    <row r="280" spans="1:256" ht="20.25" x14ac:dyDescent="0.3">
      <c r="A280" s="336"/>
      <c r="B280" s="336"/>
      <c r="C280" s="336"/>
      <c r="D280" s="336"/>
      <c r="E280" s="420"/>
    </row>
    <row r="281" spans="1:256" s="407" customFormat="1" ht="15.75" x14ac:dyDescent="0.25">
      <c r="A281" s="138"/>
      <c r="B281" s="138"/>
      <c r="C281" s="138"/>
      <c r="D281" s="138"/>
      <c r="E281" s="138"/>
      <c r="H281" s="408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429"/>
      <c r="AB281" s="429"/>
      <c r="AC281" s="430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348"/>
      <c r="AP281" s="348"/>
      <c r="AQ281" s="9"/>
      <c r="AR281" s="9"/>
      <c r="AS281" s="9"/>
      <c r="AT281" s="9"/>
      <c r="AU281" s="348"/>
      <c r="AV281" s="348"/>
      <c r="AW281" s="9"/>
      <c r="AX281" s="9"/>
      <c r="AY281" s="9"/>
      <c r="AZ281" s="9"/>
      <c r="BA281" s="348"/>
      <c r="BB281" s="348"/>
      <c r="BC281" s="9"/>
      <c r="BD281" s="9"/>
      <c r="BE281" s="9"/>
      <c r="BF281" s="9"/>
      <c r="BG281" s="348"/>
      <c r="BH281" s="348"/>
      <c r="BI281" s="9"/>
      <c r="BJ281" s="9"/>
      <c r="BK281" s="9"/>
      <c r="BL281" s="9"/>
      <c r="BM281" s="348"/>
      <c r="BN281" s="348"/>
      <c r="BO281" s="9"/>
      <c r="BP281" s="9"/>
      <c r="BQ281" s="9"/>
      <c r="BR281" s="9"/>
      <c r="BS281" s="348"/>
      <c r="BT281" s="348"/>
      <c r="BU281" s="9"/>
      <c r="BV281" s="9"/>
      <c r="BW281" s="9"/>
      <c r="BX281" s="9"/>
      <c r="BY281" s="348"/>
      <c r="BZ281" s="348"/>
      <c r="CA281" s="9"/>
      <c r="CB281" s="9"/>
      <c r="CC281" s="9"/>
      <c r="CD281" s="9"/>
      <c r="CE281" s="348"/>
      <c r="CF281" s="348"/>
      <c r="CG281" s="9"/>
      <c r="CH281" s="9"/>
      <c r="CI281" s="431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  <c r="GM281" s="9"/>
      <c r="GN281" s="9"/>
      <c r="GO281" s="9"/>
      <c r="GP281" s="9"/>
      <c r="GQ281" s="9"/>
      <c r="GR281" s="9"/>
      <c r="GS281" s="9"/>
      <c r="GT281" s="9"/>
      <c r="GU281" s="9"/>
      <c r="GV281" s="9"/>
      <c r="GW281" s="9"/>
      <c r="GX281" s="9"/>
      <c r="GY281" s="9"/>
      <c r="GZ281" s="9"/>
      <c r="HA281" s="9"/>
      <c r="HB281" s="9"/>
      <c r="HC281" s="9"/>
      <c r="HD281" s="9"/>
      <c r="HE281" s="9"/>
      <c r="HF281" s="9"/>
      <c r="HG281" s="9"/>
      <c r="HH281" s="9"/>
      <c r="HI281" s="9"/>
      <c r="HJ281" s="9"/>
      <c r="HK281" s="9"/>
      <c r="HL281" s="9"/>
      <c r="HM281" s="9"/>
      <c r="HN281" s="9"/>
      <c r="HO281" s="9"/>
      <c r="HP281" s="9"/>
      <c r="HQ281" s="9"/>
      <c r="HR281" s="9"/>
      <c r="HS281" s="9"/>
      <c r="HT281" s="9"/>
      <c r="HU281" s="9"/>
      <c r="HV281" s="9"/>
      <c r="HW281" s="9"/>
      <c r="HX281" s="9"/>
      <c r="HY281" s="9"/>
      <c r="HZ281" s="9"/>
      <c r="IA281" s="9"/>
      <c r="IB281" s="9"/>
      <c r="IC281" s="9"/>
      <c r="ID281" s="9"/>
      <c r="IE281" s="9"/>
      <c r="IF281" s="9"/>
      <c r="IG281" s="9"/>
      <c r="IH281" s="9"/>
      <c r="II281" s="9"/>
      <c r="IJ281" s="9"/>
      <c r="IK281" s="9"/>
      <c r="IL281" s="9"/>
      <c r="IM281" s="9"/>
      <c r="IN281" s="9"/>
      <c r="IO281" s="9"/>
      <c r="IP281" s="9"/>
      <c r="IQ281" s="9"/>
      <c r="IR281" s="9"/>
      <c r="IS281" s="9"/>
      <c r="IT281" s="9"/>
      <c r="IU281" s="9"/>
      <c r="IV281" s="9"/>
    </row>
  </sheetData>
  <mergeCells count="3582">
    <mergeCell ref="BU155:BV156"/>
    <mergeCell ref="BW155:BX156"/>
    <mergeCell ref="BY155:BZ156"/>
    <mergeCell ref="CA155:CB156"/>
    <mergeCell ref="CC155:CD156"/>
    <mergeCell ref="BC139:BD139"/>
    <mergeCell ref="BE139:BF139"/>
    <mergeCell ref="BU147:BV147"/>
    <mergeCell ref="BW147:BX147"/>
    <mergeCell ref="BY147:BZ147"/>
    <mergeCell ref="BI155:BJ156"/>
    <mergeCell ref="BK155:BL156"/>
    <mergeCell ref="BM155:BN156"/>
    <mergeCell ref="BO155:BP156"/>
    <mergeCell ref="BQ155:BR156"/>
    <mergeCell ref="BS155:BT156"/>
    <mergeCell ref="BU151:CF151"/>
    <mergeCell ref="CE155:CF156"/>
    <mergeCell ref="CA152:CF152"/>
    <mergeCell ref="BC154:BH154"/>
    <mergeCell ref="BI154:BN154"/>
    <mergeCell ref="BO154:BT154"/>
    <mergeCell ref="BU154:BZ154"/>
    <mergeCell ref="CA154:CF154"/>
    <mergeCell ref="W139:X139"/>
    <mergeCell ref="BI139:BJ139"/>
    <mergeCell ref="BK139:BL139"/>
    <mergeCell ref="BS140:BT140"/>
    <mergeCell ref="AU139:AV139"/>
    <mergeCell ref="BA139:BB139"/>
    <mergeCell ref="AW155:AX156"/>
    <mergeCell ref="AY155:AZ156"/>
    <mergeCell ref="BA155:BB156"/>
    <mergeCell ref="BC155:BD156"/>
    <mergeCell ref="BE155:BF156"/>
    <mergeCell ref="BG155:BH156"/>
    <mergeCell ref="BQ139:BR139"/>
    <mergeCell ref="AQ139:AR139"/>
    <mergeCell ref="AK147:AL147"/>
    <mergeCell ref="AM147:AN147"/>
    <mergeCell ref="AO147:AP147"/>
    <mergeCell ref="AU147:AV147"/>
    <mergeCell ref="AC152:AD156"/>
    <mergeCell ref="AE152:AF156"/>
    <mergeCell ref="AG152:AH156"/>
    <mergeCell ref="AI152:AJ156"/>
    <mergeCell ref="AQ152:AV152"/>
    <mergeCell ref="AM153:AO153"/>
    <mergeCell ref="AQ154:AV154"/>
    <mergeCell ref="AW154:BB154"/>
    <mergeCell ref="AK155:AL156"/>
    <mergeCell ref="AM155:AN156"/>
    <mergeCell ref="AO155:AP156"/>
    <mergeCell ref="AQ155:AR156"/>
    <mergeCell ref="AS155:AT156"/>
    <mergeCell ref="AU155:AV156"/>
    <mergeCell ref="BO147:BP147"/>
    <mergeCell ref="BQ147:BR147"/>
    <mergeCell ref="BS147:BT147"/>
    <mergeCell ref="AS139:AT139"/>
    <mergeCell ref="BM139:BN139"/>
    <mergeCell ref="BO139:BP139"/>
    <mergeCell ref="AA10:BO10"/>
    <mergeCell ref="F208:I208"/>
    <mergeCell ref="J208:CC208"/>
    <mergeCell ref="CD208:CI208"/>
    <mergeCell ref="F199:I199"/>
    <mergeCell ref="J199:CC199"/>
    <mergeCell ref="CD199:CI199"/>
    <mergeCell ref="F149:G156"/>
    <mergeCell ref="H149:T156"/>
    <mergeCell ref="U149:V156"/>
    <mergeCell ref="W149:X156"/>
    <mergeCell ref="Y149:AJ150"/>
    <mergeCell ref="AK149:CF150"/>
    <mergeCell ref="CG149:CH156"/>
    <mergeCell ref="CI149:CI156"/>
    <mergeCell ref="Y151:Z156"/>
    <mergeCell ref="AA151:AB156"/>
    <mergeCell ref="AC151:AJ151"/>
    <mergeCell ref="AK151:AV151"/>
    <mergeCell ref="AW151:BH151"/>
    <mergeCell ref="BI151:BT151"/>
    <mergeCell ref="AM139:AN139"/>
    <mergeCell ref="AO139:AP139"/>
    <mergeCell ref="Y139:Z139"/>
    <mergeCell ref="AA139:AB139"/>
    <mergeCell ref="AC139:AD139"/>
    <mergeCell ref="AK145:AL145"/>
    <mergeCell ref="AM145:AN145"/>
    <mergeCell ref="AO145:AP145"/>
    <mergeCell ref="AQ145:AR145"/>
    <mergeCell ref="AK144:AL144"/>
    <mergeCell ref="AM144:AN144"/>
    <mergeCell ref="AG143:AH143"/>
    <mergeCell ref="AI143:AJ143"/>
    <mergeCell ref="AQ147:AR147"/>
    <mergeCell ref="AS147:AT147"/>
    <mergeCell ref="BI147:BJ147"/>
    <mergeCell ref="BK147:BL147"/>
    <mergeCell ref="BC147:BD147"/>
    <mergeCell ref="BE147:BF147"/>
    <mergeCell ref="BA147:BB147"/>
    <mergeCell ref="BG147:BH147"/>
    <mergeCell ref="BM147:BN147"/>
    <mergeCell ref="H110:T117"/>
    <mergeCell ref="U110:V117"/>
    <mergeCell ref="W110:X117"/>
    <mergeCell ref="Y110:AJ111"/>
    <mergeCell ref="AK110:CF111"/>
    <mergeCell ref="Y136:Z136"/>
    <mergeCell ref="AA136:AB136"/>
    <mergeCell ref="AC136:AD136"/>
    <mergeCell ref="AE136:AF136"/>
    <mergeCell ref="AG136:AH136"/>
    <mergeCell ref="BA135:BB135"/>
    <mergeCell ref="BG135:BH135"/>
    <mergeCell ref="BM135:BN135"/>
    <mergeCell ref="AK137:AL137"/>
    <mergeCell ref="AM137:AN137"/>
    <mergeCell ref="AO137:AP137"/>
    <mergeCell ref="AQ137:AR137"/>
    <mergeCell ref="CA132:CB132"/>
    <mergeCell ref="CC132:CD132"/>
    <mergeCell ref="BI113:BN113"/>
    <mergeCell ref="BO113:BT113"/>
    <mergeCell ref="BU113:BZ113"/>
    <mergeCell ref="CA113:CF113"/>
    <mergeCell ref="AM114:AO114"/>
    <mergeCell ref="AQ115:AV115"/>
    <mergeCell ref="AW115:BB115"/>
    <mergeCell ref="CA116:CB117"/>
    <mergeCell ref="CC116:CD117"/>
    <mergeCell ref="CE116:CF117"/>
    <mergeCell ref="BA116:BB117"/>
    <mergeCell ref="BC116:BD117"/>
    <mergeCell ref="F63:G70"/>
    <mergeCell ref="H63:T70"/>
    <mergeCell ref="U63:V70"/>
    <mergeCell ref="W63:X70"/>
    <mergeCell ref="Y63:AJ64"/>
    <mergeCell ref="AK63:CF64"/>
    <mergeCell ref="AU69:AV70"/>
    <mergeCell ref="CG110:CH117"/>
    <mergeCell ref="AG66:AH70"/>
    <mergeCell ref="AI66:AJ70"/>
    <mergeCell ref="AQ66:AV66"/>
    <mergeCell ref="AW66:BB66"/>
    <mergeCell ref="BC66:BH66"/>
    <mergeCell ref="BI66:BN66"/>
    <mergeCell ref="BO66:BT66"/>
    <mergeCell ref="BU66:BZ66"/>
    <mergeCell ref="CA66:CF66"/>
    <mergeCell ref="AM67:AO67"/>
    <mergeCell ref="AQ68:AV68"/>
    <mergeCell ref="AW68:BB68"/>
    <mergeCell ref="BC68:BH68"/>
    <mergeCell ref="BI68:BN68"/>
    <mergeCell ref="BO68:BT68"/>
    <mergeCell ref="BU116:BV117"/>
    <mergeCell ref="BW116:BX117"/>
    <mergeCell ref="BY116:BZ117"/>
    <mergeCell ref="AM69:AN70"/>
    <mergeCell ref="AO69:AP70"/>
    <mergeCell ref="AQ69:AR70"/>
    <mergeCell ref="AS69:AT70"/>
    <mergeCell ref="BQ69:BR70"/>
    <mergeCell ref="A105:AK105"/>
    <mergeCell ref="BG116:BH117"/>
    <mergeCell ref="BI116:BJ117"/>
    <mergeCell ref="BK116:BL117"/>
    <mergeCell ref="BM116:BN117"/>
    <mergeCell ref="BQ116:BR117"/>
    <mergeCell ref="BS116:BT117"/>
    <mergeCell ref="F106:M106"/>
    <mergeCell ref="O106:W106"/>
    <mergeCell ref="BJ106:BT106"/>
    <mergeCell ref="BV106:CB106"/>
    <mergeCell ref="CA119:CB119"/>
    <mergeCell ref="CC119:CD119"/>
    <mergeCell ref="CE119:CF119"/>
    <mergeCell ref="CG119:CH119"/>
    <mergeCell ref="H120:T120"/>
    <mergeCell ref="U120:V120"/>
    <mergeCell ref="W120:X120"/>
    <mergeCell ref="Y120:Z120"/>
    <mergeCell ref="AA120:AB120"/>
    <mergeCell ref="BM119:BN119"/>
    <mergeCell ref="BO119:BP119"/>
    <mergeCell ref="BQ119:BR119"/>
    <mergeCell ref="BS119:BT119"/>
    <mergeCell ref="BU119:BV119"/>
    <mergeCell ref="BW119:BX119"/>
    <mergeCell ref="F107:M107"/>
    <mergeCell ref="O107:U107"/>
    <mergeCell ref="BU115:BZ115"/>
    <mergeCell ref="CA115:CF115"/>
    <mergeCell ref="AK116:AL117"/>
    <mergeCell ref="AM116:AN117"/>
    <mergeCell ref="F110:G117"/>
    <mergeCell ref="CI63:CI70"/>
    <mergeCell ref="Y65:Z70"/>
    <mergeCell ref="AA65:AB70"/>
    <mergeCell ref="CA69:CB70"/>
    <mergeCell ref="CC69:CD70"/>
    <mergeCell ref="CE69:CF70"/>
    <mergeCell ref="AC65:AJ65"/>
    <mergeCell ref="AK65:AV65"/>
    <mergeCell ref="AW65:BH65"/>
    <mergeCell ref="BI65:BT65"/>
    <mergeCell ref="BU65:CF65"/>
    <mergeCell ref="AC66:AD70"/>
    <mergeCell ref="AE66:AF70"/>
    <mergeCell ref="CG73:CH73"/>
    <mergeCell ref="BK73:BL73"/>
    <mergeCell ref="BM73:BN73"/>
    <mergeCell ref="BO73:BP73"/>
    <mergeCell ref="BQ73:BR73"/>
    <mergeCell ref="BS73:BT73"/>
    <mergeCell ref="BU73:BV73"/>
    <mergeCell ref="AY73:AZ73"/>
    <mergeCell ref="BA73:BB73"/>
    <mergeCell ref="BC73:BD73"/>
    <mergeCell ref="BE73:BF73"/>
    <mergeCell ref="BG73:BH73"/>
    <mergeCell ref="W54:X54"/>
    <mergeCell ref="F219:I219"/>
    <mergeCell ref="J219:CC219"/>
    <mergeCell ref="CD219:CI219"/>
    <mergeCell ref="BU68:BZ68"/>
    <mergeCell ref="CA68:CF68"/>
    <mergeCell ref="AK69:AL70"/>
    <mergeCell ref="AG137:AH137"/>
    <mergeCell ref="AI137:AJ137"/>
    <mergeCell ref="U133:V133"/>
    <mergeCell ref="Y133:Z133"/>
    <mergeCell ref="AE133:AF133"/>
    <mergeCell ref="AK133:AL133"/>
    <mergeCell ref="AO133:AP133"/>
    <mergeCell ref="AU133:AV133"/>
    <mergeCell ref="BA133:BB133"/>
    <mergeCell ref="BG133:BH133"/>
    <mergeCell ref="BM133:BN133"/>
    <mergeCell ref="W136:X136"/>
    <mergeCell ref="AE139:AF139"/>
    <mergeCell ref="AG139:AH139"/>
    <mergeCell ref="AI139:AJ139"/>
    <mergeCell ref="AK139:AL139"/>
    <mergeCell ref="CE132:CF132"/>
    <mergeCell ref="CG132:CH132"/>
    <mergeCell ref="BK132:BL132"/>
    <mergeCell ref="BM132:BN132"/>
    <mergeCell ref="BO132:BP132"/>
    <mergeCell ref="BQ132:BR132"/>
    <mergeCell ref="BS132:BT132"/>
    <mergeCell ref="BU132:BV132"/>
    <mergeCell ref="AM132:AN132"/>
    <mergeCell ref="J233:CC233"/>
    <mergeCell ref="F230:I230"/>
    <mergeCell ref="J230:CC230"/>
    <mergeCell ref="F231:I231"/>
    <mergeCell ref="J231:CC231"/>
    <mergeCell ref="AW152:BB152"/>
    <mergeCell ref="BC152:BH152"/>
    <mergeCell ref="BI152:BN152"/>
    <mergeCell ref="BO152:BT152"/>
    <mergeCell ref="BU152:BZ152"/>
    <mergeCell ref="BM140:BN140"/>
    <mergeCell ref="F229:I229"/>
    <mergeCell ref="F222:I222"/>
    <mergeCell ref="J222:CC222"/>
    <mergeCell ref="J224:CC224"/>
    <mergeCell ref="F225:I225"/>
    <mergeCell ref="J225:CC225"/>
    <mergeCell ref="F210:I210"/>
    <mergeCell ref="J210:CC210"/>
    <mergeCell ref="F211:I211"/>
    <mergeCell ref="J211:CC211"/>
    <mergeCell ref="J201:CC201"/>
    <mergeCell ref="F218:I218"/>
    <mergeCell ref="J218:CC218"/>
    <mergeCell ref="J202:CC202"/>
    <mergeCell ref="F190:I190"/>
    <mergeCell ref="AK148:AL148"/>
    <mergeCell ref="AM148:AN148"/>
    <mergeCell ref="BA145:BB145"/>
    <mergeCell ref="BC145:BD145"/>
    <mergeCell ref="AG145:AH145"/>
    <mergeCell ref="AI145:AJ145"/>
    <mergeCell ref="AO259:BA259"/>
    <mergeCell ref="J229:CC229"/>
    <mergeCell ref="CD229:CI229"/>
    <mergeCell ref="AW147:AX147"/>
    <mergeCell ref="AY147:AZ147"/>
    <mergeCell ref="F245:BD245"/>
    <mergeCell ref="F246:CH246"/>
    <mergeCell ref="F247:CH247"/>
    <mergeCell ref="CG140:CH140"/>
    <mergeCell ref="CG139:CH139"/>
    <mergeCell ref="F139:G140"/>
    <mergeCell ref="H139:T140"/>
    <mergeCell ref="BY140:BZ140"/>
    <mergeCell ref="CE140:CF140"/>
    <mergeCell ref="AW139:AX139"/>
    <mergeCell ref="AY139:AZ139"/>
    <mergeCell ref="CE139:CF139"/>
    <mergeCell ref="CI139:CI140"/>
    <mergeCell ref="Y140:Z140"/>
    <mergeCell ref="AE140:AF140"/>
    <mergeCell ref="AK140:AL140"/>
    <mergeCell ref="AO140:AP140"/>
    <mergeCell ref="AU140:AV140"/>
    <mergeCell ref="BA140:BB140"/>
    <mergeCell ref="BG140:BH140"/>
    <mergeCell ref="BS139:BT139"/>
    <mergeCell ref="BU139:BV139"/>
    <mergeCell ref="BW139:BX139"/>
    <mergeCell ref="BY139:BZ139"/>
    <mergeCell ref="CA139:CB139"/>
    <mergeCell ref="CC139:CD139"/>
    <mergeCell ref="BG139:BH139"/>
    <mergeCell ref="AC113:AD117"/>
    <mergeCell ref="AE113:AF117"/>
    <mergeCell ref="AG113:AH117"/>
    <mergeCell ref="AI113:AJ117"/>
    <mergeCell ref="AQ113:AV113"/>
    <mergeCell ref="AW113:BB113"/>
    <mergeCell ref="BC113:BH113"/>
    <mergeCell ref="AO132:AP132"/>
    <mergeCell ref="AU132:AV132"/>
    <mergeCell ref="BA132:BB132"/>
    <mergeCell ref="BG132:BH132"/>
    <mergeCell ref="BO137:BP137"/>
    <mergeCell ref="AS137:AT137"/>
    <mergeCell ref="AU137:AV137"/>
    <mergeCell ref="CG135:CH135"/>
    <mergeCell ref="AW137:AX137"/>
    <mergeCell ref="AY137:AZ137"/>
    <mergeCell ref="BA137:BB137"/>
    <mergeCell ref="BC137:BD137"/>
    <mergeCell ref="CC137:CD137"/>
    <mergeCell ref="CE137:CF137"/>
    <mergeCell ref="CG137:CH137"/>
    <mergeCell ref="CG136:CH136"/>
    <mergeCell ref="BS133:BT133"/>
    <mergeCell ref="AO116:AP117"/>
    <mergeCell ref="AQ116:AR117"/>
    <mergeCell ref="AS116:AT117"/>
    <mergeCell ref="AU116:AV117"/>
    <mergeCell ref="AW116:AX117"/>
    <mergeCell ref="AY116:AZ117"/>
    <mergeCell ref="BO116:BP117"/>
    <mergeCell ref="BE116:BF117"/>
    <mergeCell ref="AC72:AD72"/>
    <mergeCell ref="AE72:AF72"/>
    <mergeCell ref="AG72:AH72"/>
    <mergeCell ref="AI72:AJ72"/>
    <mergeCell ref="AK72:AL72"/>
    <mergeCell ref="AM72:AN72"/>
    <mergeCell ref="F72:G72"/>
    <mergeCell ref="H72:T72"/>
    <mergeCell ref="BJ105:CI105"/>
    <mergeCell ref="BY72:BZ72"/>
    <mergeCell ref="AC129:AD129"/>
    <mergeCell ref="AE129:AF129"/>
    <mergeCell ref="AG129:AH129"/>
    <mergeCell ref="AI129:AJ129"/>
    <mergeCell ref="BQ130:BR130"/>
    <mergeCell ref="BS130:BT130"/>
    <mergeCell ref="BU130:BV130"/>
    <mergeCell ref="BW130:BX130"/>
    <mergeCell ref="AO130:AP130"/>
    <mergeCell ref="AU130:AV130"/>
    <mergeCell ref="AE127:AF127"/>
    <mergeCell ref="BJ107:BT107"/>
    <mergeCell ref="BV107:CA107"/>
    <mergeCell ref="F108:CI108"/>
    <mergeCell ref="BC115:BH115"/>
    <mergeCell ref="BI115:BN115"/>
    <mergeCell ref="BO115:BT115"/>
    <mergeCell ref="CI110:CI117"/>
    <mergeCell ref="Y112:Z117"/>
    <mergeCell ref="AA112:AB117"/>
    <mergeCell ref="AC112:AJ112"/>
    <mergeCell ref="AK112:AV112"/>
    <mergeCell ref="BM72:BN72"/>
    <mergeCell ref="BQ72:BR72"/>
    <mergeCell ref="BS72:BT72"/>
    <mergeCell ref="BU72:BV72"/>
    <mergeCell ref="BW72:BX72"/>
    <mergeCell ref="BA72:BB72"/>
    <mergeCell ref="BC72:BD72"/>
    <mergeCell ref="BE72:BF72"/>
    <mergeCell ref="BG72:BH72"/>
    <mergeCell ref="BI72:BJ72"/>
    <mergeCell ref="BK72:BL72"/>
    <mergeCell ref="AO72:AP72"/>
    <mergeCell ref="AQ72:AR72"/>
    <mergeCell ref="AS72:AT72"/>
    <mergeCell ref="AU72:AV72"/>
    <mergeCell ref="AW72:AX72"/>
    <mergeCell ref="AY72:AZ72"/>
    <mergeCell ref="CA73:CB73"/>
    <mergeCell ref="AW73:AX73"/>
    <mergeCell ref="F276:AG276"/>
    <mergeCell ref="F278:AJ278"/>
    <mergeCell ref="F279:AG279"/>
    <mergeCell ref="CD182:CI182"/>
    <mergeCell ref="CD200:CI200"/>
    <mergeCell ref="CD192:CI192"/>
    <mergeCell ref="CD191:CI191"/>
    <mergeCell ref="CD190:CI190"/>
    <mergeCell ref="CD189:CI189"/>
    <mergeCell ref="F263:AG263"/>
    <mergeCell ref="AO263:AT263"/>
    <mergeCell ref="AV263:BC263"/>
    <mergeCell ref="AV265:AZ265"/>
    <mergeCell ref="F275:AJ275"/>
    <mergeCell ref="F260:K260"/>
    <mergeCell ref="M260:Q260"/>
    <mergeCell ref="AO260:AT260"/>
    <mergeCell ref="AV260:AZ260"/>
    <mergeCell ref="AO261:AT261"/>
    <mergeCell ref="F262:AJ262"/>
    <mergeCell ref="AO262:BH262"/>
    <mergeCell ref="F258:K258"/>
    <mergeCell ref="F132:G133"/>
    <mergeCell ref="H132:T133"/>
    <mergeCell ref="U132:V132"/>
    <mergeCell ref="W132:X133"/>
    <mergeCell ref="Y132:Z132"/>
    <mergeCell ref="AW112:BH112"/>
    <mergeCell ref="BI112:BT112"/>
    <mergeCell ref="BU112:CF112"/>
    <mergeCell ref="M258:R258"/>
    <mergeCell ref="AO258:AT258"/>
    <mergeCell ref="AV258:BA258"/>
    <mergeCell ref="F259:R259"/>
    <mergeCell ref="AO265:AT265"/>
    <mergeCell ref="AO243:AT243"/>
    <mergeCell ref="CD205:CI205"/>
    <mergeCell ref="CD233:CI233"/>
    <mergeCell ref="CD232:CI232"/>
    <mergeCell ref="F254:K254"/>
    <mergeCell ref="M254:Q254"/>
    <mergeCell ref="AO254:AT254"/>
    <mergeCell ref="AV254:BA254"/>
    <mergeCell ref="AO256:BQ256"/>
    <mergeCell ref="F257:AJ257"/>
    <mergeCell ref="F250:V251"/>
    <mergeCell ref="AO250:BI251"/>
    <mergeCell ref="F252:K252"/>
    <mergeCell ref="M252:AB252"/>
    <mergeCell ref="AO252:AT252"/>
    <mergeCell ref="AV252:BH252"/>
    <mergeCell ref="F240:I240"/>
    <mergeCell ref="J240:CC240"/>
    <mergeCell ref="F242:I242"/>
    <mergeCell ref="J242:CC242"/>
    <mergeCell ref="CD242:CI242"/>
    <mergeCell ref="CD240:CI240"/>
    <mergeCell ref="F249:CI249"/>
    <mergeCell ref="F248:CI248"/>
    <mergeCell ref="F241:I241"/>
    <mergeCell ref="J241:CC241"/>
    <mergeCell ref="CD241:CI241"/>
    <mergeCell ref="F237:I237"/>
    <mergeCell ref="J236:CC236"/>
    <mergeCell ref="F238:I238"/>
    <mergeCell ref="J238:CC238"/>
    <mergeCell ref="CD238:CI238"/>
    <mergeCell ref="CD237:CI237"/>
    <mergeCell ref="F235:I235"/>
    <mergeCell ref="J235:CC235"/>
    <mergeCell ref="F227:I227"/>
    <mergeCell ref="J227:CC227"/>
    <mergeCell ref="CD227:CI227"/>
    <mergeCell ref="CD235:CI235"/>
    <mergeCell ref="J223:CC223"/>
    <mergeCell ref="CD223:CI223"/>
    <mergeCell ref="F236:I236"/>
    <mergeCell ref="J237:CC237"/>
    <mergeCell ref="CD236:CI236"/>
    <mergeCell ref="CD234:CI234"/>
    <mergeCell ref="CD230:CI230"/>
    <mergeCell ref="CD231:CI231"/>
    <mergeCell ref="CD228:CI228"/>
    <mergeCell ref="F226:I226"/>
    <mergeCell ref="J226:CC226"/>
    <mergeCell ref="CD226:CI226"/>
    <mergeCell ref="F224:I224"/>
    <mergeCell ref="CD225:CI225"/>
    <mergeCell ref="CD224:CI224"/>
    <mergeCell ref="F234:I234"/>
    <mergeCell ref="J234:CC234"/>
    <mergeCell ref="F232:I232"/>
    <mergeCell ref="J232:CC232"/>
    <mergeCell ref="F233:I233"/>
    <mergeCell ref="CD218:CI218"/>
    <mergeCell ref="F216:I216"/>
    <mergeCell ref="J216:CC216"/>
    <mergeCell ref="F217:I217"/>
    <mergeCell ref="J217:CC217"/>
    <mergeCell ref="CD217:CI217"/>
    <mergeCell ref="CD216:CI216"/>
    <mergeCell ref="F228:I228"/>
    <mergeCell ref="J228:CC228"/>
    <mergeCell ref="J215:CC215"/>
    <mergeCell ref="CD214:CI214"/>
    <mergeCell ref="CD215:CI215"/>
    <mergeCell ref="F212:I212"/>
    <mergeCell ref="J212:CC212"/>
    <mergeCell ref="CD212:CI212"/>
    <mergeCell ref="CD222:CI222"/>
    <mergeCell ref="F220:I220"/>
    <mergeCell ref="J220:CC220"/>
    <mergeCell ref="F221:I221"/>
    <mergeCell ref="J221:CC221"/>
    <mergeCell ref="CD221:CI221"/>
    <mergeCell ref="CD220:CI220"/>
    <mergeCell ref="F223:I223"/>
    <mergeCell ref="F213:I213"/>
    <mergeCell ref="J213:CC213"/>
    <mergeCell ref="CD213:CI213"/>
    <mergeCell ref="CD211:CI211"/>
    <mergeCell ref="CD210:CI210"/>
    <mergeCell ref="F209:I209"/>
    <mergeCell ref="J209:CC209"/>
    <mergeCell ref="CD209:CI209"/>
    <mergeCell ref="F206:I206"/>
    <mergeCell ref="J206:CC206"/>
    <mergeCell ref="F207:I207"/>
    <mergeCell ref="J207:CC207"/>
    <mergeCell ref="CD207:CI207"/>
    <mergeCell ref="CD206:CI206"/>
    <mergeCell ref="F214:I214"/>
    <mergeCell ref="J214:CC214"/>
    <mergeCell ref="F215:I215"/>
    <mergeCell ref="F205:I205"/>
    <mergeCell ref="J203:CC203"/>
    <mergeCell ref="CD203:CI203"/>
    <mergeCell ref="J204:CC204"/>
    <mergeCell ref="CD204:CI204"/>
    <mergeCell ref="F203:I203"/>
    <mergeCell ref="F204:I204"/>
    <mergeCell ref="J205:CC205"/>
    <mergeCell ref="CD202:CI202"/>
    <mergeCell ref="CD201:CI201"/>
    <mergeCell ref="F201:I201"/>
    <mergeCell ref="F202:I202"/>
    <mergeCell ref="F192:I192"/>
    <mergeCell ref="J192:CC192"/>
    <mergeCell ref="F200:I200"/>
    <mergeCell ref="J200:CC200"/>
    <mergeCell ref="A194:AK194"/>
    <mergeCell ref="BJ194:CI194"/>
    <mergeCell ref="F195:M195"/>
    <mergeCell ref="O195:W195"/>
    <mergeCell ref="BJ195:BT195"/>
    <mergeCell ref="BV195:CB195"/>
    <mergeCell ref="F196:M196"/>
    <mergeCell ref="O196:U196"/>
    <mergeCell ref="BJ196:BT196"/>
    <mergeCell ref="BV196:CA196"/>
    <mergeCell ref="F197:CI197"/>
    <mergeCell ref="J190:CC190"/>
    <mergeCell ref="F191:I191"/>
    <mergeCell ref="J191:CC191"/>
    <mergeCell ref="F188:I188"/>
    <mergeCell ref="J188:CC188"/>
    <mergeCell ref="F189:I189"/>
    <mergeCell ref="J189:CC189"/>
    <mergeCell ref="CD188:CI188"/>
    <mergeCell ref="Y177:AB179"/>
    <mergeCell ref="AO177:AQ177"/>
    <mergeCell ref="AR177:AT177"/>
    <mergeCell ref="F186:I186"/>
    <mergeCell ref="J186:CC186"/>
    <mergeCell ref="F187:I187"/>
    <mergeCell ref="J187:CC187"/>
    <mergeCell ref="CD187:CI187"/>
    <mergeCell ref="CD186:CI186"/>
    <mergeCell ref="F184:I184"/>
    <mergeCell ref="J184:CC184"/>
    <mergeCell ref="F185:I185"/>
    <mergeCell ref="J185:CC185"/>
    <mergeCell ref="CD185:CI185"/>
    <mergeCell ref="CD184:CI184"/>
    <mergeCell ref="F182:I182"/>
    <mergeCell ref="J182:CC182"/>
    <mergeCell ref="F183:I183"/>
    <mergeCell ref="J183:CC183"/>
    <mergeCell ref="CD183:CI183"/>
    <mergeCell ref="CD181:CI181"/>
    <mergeCell ref="S180:Y180"/>
    <mergeCell ref="Z180:AB180"/>
    <mergeCell ref="AC180:AF180"/>
    <mergeCell ref="S176:X176"/>
    <mergeCell ref="S177:X179"/>
    <mergeCell ref="F181:I181"/>
    <mergeCell ref="J181:CC181"/>
    <mergeCell ref="F176:R176"/>
    <mergeCell ref="Y176:AB176"/>
    <mergeCell ref="AO176:AQ176"/>
    <mergeCell ref="AR176:AT176"/>
    <mergeCell ref="AR175:AT175"/>
    <mergeCell ref="AU175:AW175"/>
    <mergeCell ref="AX175:BA175"/>
    <mergeCell ref="BB175:BE175"/>
    <mergeCell ref="BF175:BI175"/>
    <mergeCell ref="BJ175:CI179"/>
    <mergeCell ref="AU176:AW176"/>
    <mergeCell ref="AX176:BA179"/>
    <mergeCell ref="BB176:BE179"/>
    <mergeCell ref="BF176:BI179"/>
    <mergeCell ref="F175:R175"/>
    <mergeCell ref="Y175:AB175"/>
    <mergeCell ref="AC175:AN175"/>
    <mergeCell ref="AO175:AQ175"/>
    <mergeCell ref="AU177:AW177"/>
    <mergeCell ref="AO178:AQ178"/>
    <mergeCell ref="AR178:AT178"/>
    <mergeCell ref="AU178:AW178"/>
    <mergeCell ref="AO179:AQ179"/>
    <mergeCell ref="AR179:AT179"/>
    <mergeCell ref="AU179:AW179"/>
    <mergeCell ref="F177:R179"/>
    <mergeCell ref="BU170:BZ170"/>
    <mergeCell ref="CA170:CF170"/>
    <mergeCell ref="F174:AB174"/>
    <mergeCell ref="AC174:AW174"/>
    <mergeCell ref="AX174:BI174"/>
    <mergeCell ref="BJ174:CI174"/>
    <mergeCell ref="BU169:BZ169"/>
    <mergeCell ref="CA169:CF169"/>
    <mergeCell ref="F170:X170"/>
    <mergeCell ref="Y170:Z170"/>
    <mergeCell ref="AK170:AP170"/>
    <mergeCell ref="AQ170:AV170"/>
    <mergeCell ref="AW170:BB170"/>
    <mergeCell ref="BC170:BH170"/>
    <mergeCell ref="BI170:BN170"/>
    <mergeCell ref="BO170:BT170"/>
    <mergeCell ref="S175:X175"/>
    <mergeCell ref="CA168:CF168"/>
    <mergeCell ref="F169:X169"/>
    <mergeCell ref="Y169:Z169"/>
    <mergeCell ref="AE169:AF169"/>
    <mergeCell ref="AK169:AP169"/>
    <mergeCell ref="AQ169:AV169"/>
    <mergeCell ref="AW169:BB169"/>
    <mergeCell ref="BC169:BH169"/>
    <mergeCell ref="BI169:BN169"/>
    <mergeCell ref="BO169:BT169"/>
    <mergeCell ref="AQ168:AV168"/>
    <mergeCell ref="AW168:BB168"/>
    <mergeCell ref="BC168:BH168"/>
    <mergeCell ref="BI168:BN168"/>
    <mergeCell ref="BO168:BT168"/>
    <mergeCell ref="BU168:BZ168"/>
    <mergeCell ref="BU167:BZ167"/>
    <mergeCell ref="CA167:CF167"/>
    <mergeCell ref="F168:X168"/>
    <mergeCell ref="Y168:Z168"/>
    <mergeCell ref="AA168:AB168"/>
    <mergeCell ref="AC168:AD168"/>
    <mergeCell ref="AE168:AF168"/>
    <mergeCell ref="AG168:AH168"/>
    <mergeCell ref="AI168:AJ168"/>
    <mergeCell ref="AK168:AP168"/>
    <mergeCell ref="AK167:AP167"/>
    <mergeCell ref="AQ167:AV167"/>
    <mergeCell ref="AW167:BB167"/>
    <mergeCell ref="BC167:BH167"/>
    <mergeCell ref="BI167:BN167"/>
    <mergeCell ref="BO167:BT167"/>
    <mergeCell ref="AU165:AV165"/>
    <mergeCell ref="AW165:AX165"/>
    <mergeCell ref="AY165:AZ165"/>
    <mergeCell ref="F165:X165"/>
    <mergeCell ref="Y165:Z165"/>
    <mergeCell ref="AA165:AB165"/>
    <mergeCell ref="AC165:AD165"/>
    <mergeCell ref="AE165:AF165"/>
    <mergeCell ref="AG165:AH165"/>
    <mergeCell ref="AI165:AJ165"/>
    <mergeCell ref="AK165:AL165"/>
    <mergeCell ref="BY166:BZ166"/>
    <mergeCell ref="CC166:CD166"/>
    <mergeCell ref="CE166:CF166"/>
    <mergeCell ref="F167:X167"/>
    <mergeCell ref="Y167:Z167"/>
    <mergeCell ref="AA167:AB167"/>
    <mergeCell ref="AC167:AD167"/>
    <mergeCell ref="AE167:AF167"/>
    <mergeCell ref="AG167:AH167"/>
    <mergeCell ref="AI167:AJ167"/>
    <mergeCell ref="BE166:BF166"/>
    <mergeCell ref="BG166:BH166"/>
    <mergeCell ref="BK166:BL166"/>
    <mergeCell ref="BQ166:BR166"/>
    <mergeCell ref="BS166:BT166"/>
    <mergeCell ref="BW166:BX166"/>
    <mergeCell ref="CC165:CD165"/>
    <mergeCell ref="CE165:CF165"/>
    <mergeCell ref="AM165:AN165"/>
    <mergeCell ref="BA164:BB164"/>
    <mergeCell ref="BC164:BD164"/>
    <mergeCell ref="BG164:BH164"/>
    <mergeCell ref="BI164:BJ164"/>
    <mergeCell ref="BM164:BN164"/>
    <mergeCell ref="BY165:BZ165"/>
    <mergeCell ref="CA165:CB165"/>
    <mergeCell ref="AK164:AL164"/>
    <mergeCell ref="CE163:CF163"/>
    <mergeCell ref="CG163:CH163"/>
    <mergeCell ref="CE164:CF164"/>
    <mergeCell ref="CG165:CH165"/>
    <mergeCell ref="F166:X166"/>
    <mergeCell ref="AM166:AN166"/>
    <mergeCell ref="AS166:AT166"/>
    <mergeCell ref="AU166:AV166"/>
    <mergeCell ref="AY166:AZ166"/>
    <mergeCell ref="BM165:BN165"/>
    <mergeCell ref="BO165:BP165"/>
    <mergeCell ref="BQ165:BR165"/>
    <mergeCell ref="BS165:BT165"/>
    <mergeCell ref="BU165:BV165"/>
    <mergeCell ref="BW165:BX165"/>
    <mergeCell ref="BA165:BB165"/>
    <mergeCell ref="BC165:BD165"/>
    <mergeCell ref="BE165:BF165"/>
    <mergeCell ref="BG165:BH165"/>
    <mergeCell ref="BI165:BJ165"/>
    <mergeCell ref="BK165:BL165"/>
    <mergeCell ref="AO165:AP165"/>
    <mergeCell ref="AQ165:AR165"/>
    <mergeCell ref="AS165:AT165"/>
    <mergeCell ref="S164:T164"/>
    <mergeCell ref="W164:X164"/>
    <mergeCell ref="Y164:Z164"/>
    <mergeCell ref="AA164:AB164"/>
    <mergeCell ref="AO164:AP164"/>
    <mergeCell ref="AQ164:AR164"/>
    <mergeCell ref="AU164:AV164"/>
    <mergeCell ref="BO163:BP163"/>
    <mergeCell ref="BQ163:BR163"/>
    <mergeCell ref="BS163:BT163"/>
    <mergeCell ref="BW163:BX163"/>
    <mergeCell ref="BY163:BZ163"/>
    <mergeCell ref="CA163:CB163"/>
    <mergeCell ref="AU163:AV163"/>
    <mergeCell ref="BA163:BB163"/>
    <mergeCell ref="BG163:BH163"/>
    <mergeCell ref="BI163:BJ163"/>
    <mergeCell ref="BK163:BL163"/>
    <mergeCell ref="BM163:BN163"/>
    <mergeCell ref="AI163:AJ163"/>
    <mergeCell ref="AK163:AL163"/>
    <mergeCell ref="AM163:AN163"/>
    <mergeCell ref="AO163:AP163"/>
    <mergeCell ref="AQ163:AR163"/>
    <mergeCell ref="AS163:AT163"/>
    <mergeCell ref="BO164:BP164"/>
    <mergeCell ref="BS164:BT164"/>
    <mergeCell ref="BU164:BV164"/>
    <mergeCell ref="BW164:BX164"/>
    <mergeCell ref="BY164:BZ164"/>
    <mergeCell ref="CA164:CB164"/>
    <mergeCell ref="AW164:AX164"/>
    <mergeCell ref="F163:G163"/>
    <mergeCell ref="H163:T163"/>
    <mergeCell ref="U163:V163"/>
    <mergeCell ref="W163:X163"/>
    <mergeCell ref="Y163:Z163"/>
    <mergeCell ref="AA163:AB163"/>
    <mergeCell ref="AC163:AD163"/>
    <mergeCell ref="AE163:AF163"/>
    <mergeCell ref="AG163:AH163"/>
    <mergeCell ref="BS162:BT162"/>
    <mergeCell ref="BU162:BV162"/>
    <mergeCell ref="BW162:BX162"/>
    <mergeCell ref="BY162:BZ162"/>
    <mergeCell ref="CC162:CD162"/>
    <mergeCell ref="CE162:CF162"/>
    <mergeCell ref="BG162:BH162"/>
    <mergeCell ref="BI162:BJ162"/>
    <mergeCell ref="BK162:BL162"/>
    <mergeCell ref="BM162:BN162"/>
    <mergeCell ref="BO162:BP162"/>
    <mergeCell ref="BQ162:BR162"/>
    <mergeCell ref="AU162:AV162"/>
    <mergeCell ref="AW162:AX162"/>
    <mergeCell ref="AY162:AZ162"/>
    <mergeCell ref="BA162:BB162"/>
    <mergeCell ref="BC162:BD162"/>
    <mergeCell ref="BE162:BF162"/>
    <mergeCell ref="AI162:AJ162"/>
    <mergeCell ref="AK162:AL162"/>
    <mergeCell ref="AM162:AN162"/>
    <mergeCell ref="AO162:AP162"/>
    <mergeCell ref="CC163:CD163"/>
    <mergeCell ref="AQ162:AR162"/>
    <mergeCell ref="AS162:AT162"/>
    <mergeCell ref="CG161:CH161"/>
    <mergeCell ref="F162:G162"/>
    <mergeCell ref="H162:T162"/>
    <mergeCell ref="U162:V162"/>
    <mergeCell ref="W162:X162"/>
    <mergeCell ref="Y162:Z162"/>
    <mergeCell ref="AA162:AB162"/>
    <mergeCell ref="AC162:AD162"/>
    <mergeCell ref="AE162:AF162"/>
    <mergeCell ref="AG162:AH162"/>
    <mergeCell ref="BM161:BN161"/>
    <mergeCell ref="BS161:BT161"/>
    <mergeCell ref="BW161:BX161"/>
    <mergeCell ref="BY161:BZ161"/>
    <mergeCell ref="CC161:CD161"/>
    <mergeCell ref="CE161:CF161"/>
    <mergeCell ref="AS161:AT161"/>
    <mergeCell ref="AU161:AV161"/>
    <mergeCell ref="BA161:BB161"/>
    <mergeCell ref="BG161:BH161"/>
    <mergeCell ref="BI161:BJ161"/>
    <mergeCell ref="BK161:BL161"/>
    <mergeCell ref="AG161:AH161"/>
    <mergeCell ref="AI161:AJ161"/>
    <mergeCell ref="AK161:AL161"/>
    <mergeCell ref="AM161:AN161"/>
    <mergeCell ref="AO161:AP161"/>
    <mergeCell ref="AQ161:AR161"/>
    <mergeCell ref="CG162:CH162"/>
    <mergeCell ref="F161:G161"/>
    <mergeCell ref="H161:T161"/>
    <mergeCell ref="U161:V161"/>
    <mergeCell ref="W161:X161"/>
    <mergeCell ref="Y161:Z161"/>
    <mergeCell ref="AA161:AB161"/>
    <mergeCell ref="AC161:AD161"/>
    <mergeCell ref="AE161:AF161"/>
    <mergeCell ref="BQ160:BR160"/>
    <mergeCell ref="BS160:BT160"/>
    <mergeCell ref="BU160:BV160"/>
    <mergeCell ref="BW160:BX160"/>
    <mergeCell ref="BY160:BZ160"/>
    <mergeCell ref="CC160:CD160"/>
    <mergeCell ref="AS160:AT160"/>
    <mergeCell ref="AU160:AV160"/>
    <mergeCell ref="BA160:BB160"/>
    <mergeCell ref="BG160:BH160"/>
    <mergeCell ref="BM160:BN160"/>
    <mergeCell ref="BO160:BP160"/>
    <mergeCell ref="AG160:AH160"/>
    <mergeCell ref="AI160:AJ160"/>
    <mergeCell ref="AK160:AL160"/>
    <mergeCell ref="AM160:AN160"/>
    <mergeCell ref="AO160:AP160"/>
    <mergeCell ref="AQ160:AR160"/>
    <mergeCell ref="F160:G160"/>
    <mergeCell ref="H160:T160"/>
    <mergeCell ref="U160:V160"/>
    <mergeCell ref="W160:X160"/>
    <mergeCell ref="Y160:Z160"/>
    <mergeCell ref="AA160:AB160"/>
    <mergeCell ref="AC160:AD160"/>
    <mergeCell ref="AE160:AF160"/>
    <mergeCell ref="CI158:CI159"/>
    <mergeCell ref="AC159:AD159"/>
    <mergeCell ref="AE159:AF159"/>
    <mergeCell ref="AI159:AJ159"/>
    <mergeCell ref="AO159:AP159"/>
    <mergeCell ref="AU159:AV159"/>
    <mergeCell ref="BA159:BB159"/>
    <mergeCell ref="BG159:BH159"/>
    <mergeCell ref="BK159:BL159"/>
    <mergeCell ref="BM159:BN159"/>
    <mergeCell ref="BG158:BH158"/>
    <mergeCell ref="BM158:BN158"/>
    <mergeCell ref="BS158:BT158"/>
    <mergeCell ref="BY158:BZ158"/>
    <mergeCell ref="CE158:CF158"/>
    <mergeCell ref="CG158:CH159"/>
    <mergeCell ref="BQ159:BR159"/>
    <mergeCell ref="BS159:BT159"/>
    <mergeCell ref="BW159:BX159"/>
    <mergeCell ref="BY159:BZ159"/>
    <mergeCell ref="AE158:AF158"/>
    <mergeCell ref="AG158:AH158"/>
    <mergeCell ref="CE160:CF160"/>
    <mergeCell ref="CG160:CH160"/>
    <mergeCell ref="AI158:AJ158"/>
    <mergeCell ref="AO158:AP158"/>
    <mergeCell ref="AU158:AV158"/>
    <mergeCell ref="BA158:BB158"/>
    <mergeCell ref="CE157:CF157"/>
    <mergeCell ref="CG157:CH157"/>
    <mergeCell ref="CJ157:CM157"/>
    <mergeCell ref="F158:G159"/>
    <mergeCell ref="H158:T159"/>
    <mergeCell ref="U158:V159"/>
    <mergeCell ref="W158:X159"/>
    <mergeCell ref="Y158:Z158"/>
    <mergeCell ref="AA158:AB158"/>
    <mergeCell ref="AC158:AD158"/>
    <mergeCell ref="BS157:BT157"/>
    <mergeCell ref="BU157:BV157"/>
    <mergeCell ref="BW157:BX157"/>
    <mergeCell ref="BY157:BZ157"/>
    <mergeCell ref="CA157:CB157"/>
    <mergeCell ref="CC157:CD157"/>
    <mergeCell ref="AI157:AJ157"/>
    <mergeCell ref="AO157:AP157"/>
    <mergeCell ref="AU157:AV157"/>
    <mergeCell ref="BA157:BB157"/>
    <mergeCell ref="BG157:BH157"/>
    <mergeCell ref="BM157:BN157"/>
    <mergeCell ref="CC159:CD159"/>
    <mergeCell ref="CE159:CF159"/>
    <mergeCell ref="CG148:CH148"/>
    <mergeCell ref="F157:G157"/>
    <mergeCell ref="H157:T157"/>
    <mergeCell ref="U157:V157"/>
    <mergeCell ref="W157:X157"/>
    <mergeCell ref="Y157:Z157"/>
    <mergeCell ref="AA157:AB157"/>
    <mergeCell ref="AC157:AD157"/>
    <mergeCell ref="AE157:AF157"/>
    <mergeCell ref="AG157:AH157"/>
    <mergeCell ref="BU148:BV148"/>
    <mergeCell ref="BW148:BX148"/>
    <mergeCell ref="BY148:BZ148"/>
    <mergeCell ref="CA148:CB148"/>
    <mergeCell ref="CC148:CD148"/>
    <mergeCell ref="CE148:CF148"/>
    <mergeCell ref="BE148:BF148"/>
    <mergeCell ref="BG148:BH148"/>
    <mergeCell ref="BM148:BN148"/>
    <mergeCell ref="BO148:BP148"/>
    <mergeCell ref="BQ148:BR148"/>
    <mergeCell ref="BS148:BT148"/>
    <mergeCell ref="AO148:AP148"/>
    <mergeCell ref="AU148:AV148"/>
    <mergeCell ref="AW148:AX148"/>
    <mergeCell ref="AY148:AZ148"/>
    <mergeCell ref="BA148:BB148"/>
    <mergeCell ref="BC148:BD148"/>
    <mergeCell ref="AC148:AD148"/>
    <mergeCell ref="AE148:AF148"/>
    <mergeCell ref="AG148:AH148"/>
    <mergeCell ref="AI148:AJ148"/>
    <mergeCell ref="F148:G148"/>
    <mergeCell ref="H148:T148"/>
    <mergeCell ref="U148:V148"/>
    <mergeCell ref="W148:X148"/>
    <mergeCell ref="Y148:Z148"/>
    <mergeCell ref="AA148:AB148"/>
    <mergeCell ref="CG145:CH145"/>
    <mergeCell ref="F146:G146"/>
    <mergeCell ref="H146:T146"/>
    <mergeCell ref="W146:X146"/>
    <mergeCell ref="Y146:Z146"/>
    <mergeCell ref="AA146:AB146"/>
    <mergeCell ref="AC146:AD146"/>
    <mergeCell ref="AG146:AH146"/>
    <mergeCell ref="AQ146:AR146"/>
    <mergeCell ref="AS146:AT146"/>
    <mergeCell ref="BU145:BV145"/>
    <mergeCell ref="BW145:BX145"/>
    <mergeCell ref="BY145:BZ145"/>
    <mergeCell ref="CA145:CB145"/>
    <mergeCell ref="CC145:CD145"/>
    <mergeCell ref="CE145:CF145"/>
    <mergeCell ref="BE145:BF145"/>
    <mergeCell ref="BG145:BH145"/>
    <mergeCell ref="BM145:BN145"/>
    <mergeCell ref="BO145:BP145"/>
    <mergeCell ref="BQ145:BR145"/>
    <mergeCell ref="BS145:BT145"/>
    <mergeCell ref="AS145:AT145"/>
    <mergeCell ref="AU145:AV145"/>
    <mergeCell ref="AW145:AX145"/>
    <mergeCell ref="AY145:AZ145"/>
    <mergeCell ref="CE144:CF144"/>
    <mergeCell ref="CG144:CH144"/>
    <mergeCell ref="F145:G145"/>
    <mergeCell ref="H145:T145"/>
    <mergeCell ref="U145:V145"/>
    <mergeCell ref="W145:X145"/>
    <mergeCell ref="Y145:Z145"/>
    <mergeCell ref="AA145:AB145"/>
    <mergeCell ref="AC145:AD145"/>
    <mergeCell ref="AE145:AF145"/>
    <mergeCell ref="BS144:BT144"/>
    <mergeCell ref="BU144:BV144"/>
    <mergeCell ref="BW144:BX144"/>
    <mergeCell ref="BY144:BZ144"/>
    <mergeCell ref="CA144:CB144"/>
    <mergeCell ref="CC144:CD144"/>
    <mergeCell ref="BG144:BH144"/>
    <mergeCell ref="BI144:BJ144"/>
    <mergeCell ref="BK144:BL144"/>
    <mergeCell ref="BM144:BN144"/>
    <mergeCell ref="BO144:BP144"/>
    <mergeCell ref="BQ144:BR144"/>
    <mergeCell ref="AO144:AP144"/>
    <mergeCell ref="AQ144:AR144"/>
    <mergeCell ref="AU144:AV144"/>
    <mergeCell ref="AW144:AX144"/>
    <mergeCell ref="BA144:BB144"/>
    <mergeCell ref="BC144:BD144"/>
    <mergeCell ref="AC144:AD144"/>
    <mergeCell ref="AE144:AF144"/>
    <mergeCell ref="AG144:AH144"/>
    <mergeCell ref="AI144:AJ144"/>
    <mergeCell ref="F144:G144"/>
    <mergeCell ref="H144:T144"/>
    <mergeCell ref="U144:V144"/>
    <mergeCell ref="W144:X144"/>
    <mergeCell ref="Y144:Z144"/>
    <mergeCell ref="AA144:AB144"/>
    <mergeCell ref="BW143:BX143"/>
    <mergeCell ref="BY143:BZ143"/>
    <mergeCell ref="CA143:CB143"/>
    <mergeCell ref="CC143:CD143"/>
    <mergeCell ref="CE143:CF143"/>
    <mergeCell ref="CG143:CH143"/>
    <mergeCell ref="BK143:BL143"/>
    <mergeCell ref="BM143:BN143"/>
    <mergeCell ref="BO143:BP143"/>
    <mergeCell ref="BQ143:BR143"/>
    <mergeCell ref="BS143:BT143"/>
    <mergeCell ref="BU143:BV143"/>
    <mergeCell ref="AY143:AZ143"/>
    <mergeCell ref="BA143:BB143"/>
    <mergeCell ref="BC143:BD143"/>
    <mergeCell ref="BE143:BF143"/>
    <mergeCell ref="BG143:BH143"/>
    <mergeCell ref="BI143:BJ143"/>
    <mergeCell ref="AM143:AN143"/>
    <mergeCell ref="AO143:AP143"/>
    <mergeCell ref="AQ143:AR143"/>
    <mergeCell ref="AS143:AT143"/>
    <mergeCell ref="AU143:AV143"/>
    <mergeCell ref="AW143:AX143"/>
    <mergeCell ref="AA143:AB143"/>
    <mergeCell ref="AC143:AD143"/>
    <mergeCell ref="F143:G143"/>
    <mergeCell ref="H143:T143"/>
    <mergeCell ref="U143:V143"/>
    <mergeCell ref="W143:X143"/>
    <mergeCell ref="Y143:Z143"/>
    <mergeCell ref="W141:W142"/>
    <mergeCell ref="X141:X142"/>
    <mergeCell ref="CA142:CB142"/>
    <mergeCell ref="CC142:CD142"/>
    <mergeCell ref="CE142:CF142"/>
    <mergeCell ref="CG142:CH142"/>
    <mergeCell ref="AU142:AV142"/>
    <mergeCell ref="BA142:BB142"/>
    <mergeCell ref="BG142:BH142"/>
    <mergeCell ref="BM142:BN142"/>
    <mergeCell ref="BS142:BT142"/>
    <mergeCell ref="BY142:BZ142"/>
    <mergeCell ref="CA141:CB141"/>
    <mergeCell ref="CC141:CD141"/>
    <mergeCell ref="CE141:CF141"/>
    <mergeCell ref="CG141:CH141"/>
    <mergeCell ref="F141:G142"/>
    <mergeCell ref="H141:T142"/>
    <mergeCell ref="U141:V141"/>
    <mergeCell ref="Y141:Z141"/>
    <mergeCell ref="AA141:AB141"/>
    <mergeCell ref="AC141:AD141"/>
    <mergeCell ref="U142:V142"/>
    <mergeCell ref="Y142:Z142"/>
    <mergeCell ref="AE143:AF143"/>
    <mergeCell ref="AK143:AL143"/>
    <mergeCell ref="CI141:CI142"/>
    <mergeCell ref="BO141:BP141"/>
    <mergeCell ref="BQ141:BR141"/>
    <mergeCell ref="BS141:BT141"/>
    <mergeCell ref="BU141:BV141"/>
    <mergeCell ref="BW141:BX141"/>
    <mergeCell ref="BY141:BZ141"/>
    <mergeCell ref="AU141:AV141"/>
    <mergeCell ref="BA141:BB141"/>
    <mergeCell ref="BG141:BH141"/>
    <mergeCell ref="BI141:BJ141"/>
    <mergeCell ref="BK141:BL141"/>
    <mergeCell ref="BM141:BN141"/>
    <mergeCell ref="AE141:AF141"/>
    <mergeCell ref="AG141:AH141"/>
    <mergeCell ref="AI141:AJ141"/>
    <mergeCell ref="AK141:AL141"/>
    <mergeCell ref="AM141:AN141"/>
    <mergeCell ref="AO141:AP141"/>
    <mergeCell ref="AE142:AF142"/>
    <mergeCell ref="AK142:AL142"/>
    <mergeCell ref="AO142:AP142"/>
    <mergeCell ref="CI137:CI138"/>
    <mergeCell ref="AK138:AL138"/>
    <mergeCell ref="AO138:AP138"/>
    <mergeCell ref="AU138:AV138"/>
    <mergeCell ref="BA138:BB138"/>
    <mergeCell ref="BG138:BH138"/>
    <mergeCell ref="BM138:BN138"/>
    <mergeCell ref="BQ137:BR137"/>
    <mergeCell ref="BS137:BT137"/>
    <mergeCell ref="BU137:BV137"/>
    <mergeCell ref="BW137:BX137"/>
    <mergeCell ref="BY137:BZ137"/>
    <mergeCell ref="CA137:CB137"/>
    <mergeCell ref="BE137:BF137"/>
    <mergeCell ref="BG137:BH137"/>
    <mergeCell ref="BI137:BJ137"/>
    <mergeCell ref="BK137:BL137"/>
    <mergeCell ref="BM137:BN137"/>
    <mergeCell ref="BY138:BZ138"/>
    <mergeCell ref="CE138:CF138"/>
    <mergeCell ref="BS138:BT138"/>
    <mergeCell ref="F137:G138"/>
    <mergeCell ref="H137:T138"/>
    <mergeCell ref="Y137:Z137"/>
    <mergeCell ref="AA137:AB137"/>
    <mergeCell ref="AC137:AD137"/>
    <mergeCell ref="BK136:BL136"/>
    <mergeCell ref="BM136:BN136"/>
    <mergeCell ref="BO136:BP136"/>
    <mergeCell ref="BQ136:BR136"/>
    <mergeCell ref="BS136:BT136"/>
    <mergeCell ref="BU136:BV136"/>
    <mergeCell ref="AY136:AZ136"/>
    <mergeCell ref="BA136:BB136"/>
    <mergeCell ref="BC136:BD136"/>
    <mergeCell ref="BE136:BF136"/>
    <mergeCell ref="BG136:BH136"/>
    <mergeCell ref="BI136:BJ136"/>
    <mergeCell ref="AI136:AJ136"/>
    <mergeCell ref="AK136:AL136"/>
    <mergeCell ref="AM136:AN136"/>
    <mergeCell ref="AO136:AP136"/>
    <mergeCell ref="AU136:AV136"/>
    <mergeCell ref="AW136:AX136"/>
    <mergeCell ref="F136:G136"/>
    <mergeCell ref="H136:T136"/>
    <mergeCell ref="U136:V136"/>
    <mergeCell ref="F134:G135"/>
    <mergeCell ref="H134:T135"/>
    <mergeCell ref="Y134:Z134"/>
    <mergeCell ref="AA134:AB134"/>
    <mergeCell ref="W134:W135"/>
    <mergeCell ref="X134:X135"/>
    <mergeCell ref="BW136:BX136"/>
    <mergeCell ref="BY136:BZ136"/>
    <mergeCell ref="CE136:CF136"/>
    <mergeCell ref="U135:V135"/>
    <mergeCell ref="BO134:BP134"/>
    <mergeCell ref="BQ134:BR134"/>
    <mergeCell ref="BS134:BT134"/>
    <mergeCell ref="BU134:BV134"/>
    <mergeCell ref="BW134:BX134"/>
    <mergeCell ref="BA134:BB134"/>
    <mergeCell ref="BC134:BD134"/>
    <mergeCell ref="BE134:BF134"/>
    <mergeCell ref="BG134:BH134"/>
    <mergeCell ref="U134:V134"/>
    <mergeCell ref="BS135:BT135"/>
    <mergeCell ref="BY135:BZ135"/>
    <mergeCell ref="CE135:CF135"/>
    <mergeCell ref="BY134:BZ134"/>
    <mergeCell ref="CE134:CF134"/>
    <mergeCell ref="CI130:CI131"/>
    <mergeCell ref="BM130:BN130"/>
    <mergeCell ref="BO130:BP130"/>
    <mergeCell ref="BI134:BJ134"/>
    <mergeCell ref="BK134:BL134"/>
    <mergeCell ref="AO134:AP134"/>
    <mergeCell ref="AQ134:AR134"/>
    <mergeCell ref="AS134:AT134"/>
    <mergeCell ref="AU134:AV134"/>
    <mergeCell ref="AW134:AX134"/>
    <mergeCell ref="AY134:AZ134"/>
    <mergeCell ref="AC134:AD134"/>
    <mergeCell ref="AE134:AF134"/>
    <mergeCell ref="AG134:AH134"/>
    <mergeCell ref="AI134:AJ134"/>
    <mergeCell ref="AK134:AL134"/>
    <mergeCell ref="AM134:AN134"/>
    <mergeCell ref="CG134:CH134"/>
    <mergeCell ref="BI132:BJ132"/>
    <mergeCell ref="BY133:BZ133"/>
    <mergeCell ref="CA133:CB133"/>
    <mergeCell ref="CC133:CD133"/>
    <mergeCell ref="CE133:CF133"/>
    <mergeCell ref="CG133:CH133"/>
    <mergeCell ref="CI132:CI133"/>
    <mergeCell ref="CI134:CI135"/>
    <mergeCell ref="AK135:AL135"/>
    <mergeCell ref="AO135:AP135"/>
    <mergeCell ref="AU135:AV135"/>
    <mergeCell ref="AW135:AX135"/>
    <mergeCell ref="AY135:AZ135"/>
    <mergeCell ref="BM134:BN134"/>
    <mergeCell ref="CG131:CH131"/>
    <mergeCell ref="Y131:Z131"/>
    <mergeCell ref="AE131:AF131"/>
    <mergeCell ref="AK131:AL131"/>
    <mergeCell ref="AO131:AP131"/>
    <mergeCell ref="AU131:AV131"/>
    <mergeCell ref="BA131:BB131"/>
    <mergeCell ref="BY130:BZ130"/>
    <mergeCell ref="CA130:CB130"/>
    <mergeCell ref="CC130:CD130"/>
    <mergeCell ref="CE130:CF130"/>
    <mergeCell ref="CG130:CH130"/>
    <mergeCell ref="BY129:BZ129"/>
    <mergeCell ref="CA129:CB129"/>
    <mergeCell ref="CC129:CD129"/>
    <mergeCell ref="CE129:CF129"/>
    <mergeCell ref="CG129:CH129"/>
    <mergeCell ref="AK130:AL130"/>
    <mergeCell ref="AM130:AN130"/>
    <mergeCell ref="BG131:BH131"/>
    <mergeCell ref="AK129:AL129"/>
    <mergeCell ref="AM129:AN129"/>
    <mergeCell ref="BS131:BT131"/>
    <mergeCell ref="BY131:BZ131"/>
    <mergeCell ref="CE131:CF131"/>
    <mergeCell ref="BK129:BL129"/>
    <mergeCell ref="AO129:AP129"/>
    <mergeCell ref="AQ129:AR129"/>
    <mergeCell ref="AS129:AT129"/>
    <mergeCell ref="AU129:AV129"/>
    <mergeCell ref="AW129:AX129"/>
    <mergeCell ref="AY129:AZ129"/>
    <mergeCell ref="AA132:AB132"/>
    <mergeCell ref="AC132:AD132"/>
    <mergeCell ref="AE132:AF132"/>
    <mergeCell ref="AG132:AH132"/>
    <mergeCell ref="AI132:AJ132"/>
    <mergeCell ref="AK132:AL132"/>
    <mergeCell ref="BW132:BX132"/>
    <mergeCell ref="BY132:BZ132"/>
    <mergeCell ref="F130:G131"/>
    <mergeCell ref="H130:T131"/>
    <mergeCell ref="W130:X130"/>
    <mergeCell ref="Y130:Z130"/>
    <mergeCell ref="AA130:AB130"/>
    <mergeCell ref="BM129:BN129"/>
    <mergeCell ref="BO129:BP129"/>
    <mergeCell ref="BQ129:BR129"/>
    <mergeCell ref="BS129:BT129"/>
    <mergeCell ref="BU129:BV129"/>
    <mergeCell ref="BW129:BX129"/>
    <mergeCell ref="BA129:BB129"/>
    <mergeCell ref="BC129:BD129"/>
    <mergeCell ref="BE129:BF129"/>
    <mergeCell ref="BG129:BH129"/>
    <mergeCell ref="BI129:BJ129"/>
    <mergeCell ref="BA130:BB130"/>
    <mergeCell ref="BG130:BH130"/>
    <mergeCell ref="BI130:BJ130"/>
    <mergeCell ref="BK130:BL130"/>
    <mergeCell ref="AC130:AD130"/>
    <mergeCell ref="AE130:AF130"/>
    <mergeCell ref="AG130:AH130"/>
    <mergeCell ref="AI130:AJ130"/>
    <mergeCell ref="F129:G129"/>
    <mergeCell ref="H129:T129"/>
    <mergeCell ref="U129:V129"/>
    <mergeCell ref="W129:X129"/>
    <mergeCell ref="Y129:Z129"/>
    <mergeCell ref="AA129:AB129"/>
    <mergeCell ref="BY128:BZ128"/>
    <mergeCell ref="CA128:CB128"/>
    <mergeCell ref="CC128:CD128"/>
    <mergeCell ref="CE128:CF128"/>
    <mergeCell ref="CG128:CH128"/>
    <mergeCell ref="BM128:BN128"/>
    <mergeCell ref="BO128:BP128"/>
    <mergeCell ref="BQ128:BR128"/>
    <mergeCell ref="BS128:BT128"/>
    <mergeCell ref="BU128:BV128"/>
    <mergeCell ref="BW128:BX128"/>
    <mergeCell ref="BA128:BB128"/>
    <mergeCell ref="BC128:BD128"/>
    <mergeCell ref="BE128:BF128"/>
    <mergeCell ref="BG128:BH128"/>
    <mergeCell ref="BI128:BJ128"/>
    <mergeCell ref="BK128:BL128"/>
    <mergeCell ref="AO128:AP128"/>
    <mergeCell ref="AQ128:AR128"/>
    <mergeCell ref="AS128:AT128"/>
    <mergeCell ref="AU128:AV128"/>
    <mergeCell ref="AW128:AX128"/>
    <mergeCell ref="AY128:AZ128"/>
    <mergeCell ref="AC128:AD128"/>
    <mergeCell ref="AE128:AF128"/>
    <mergeCell ref="AG128:AH128"/>
    <mergeCell ref="AI128:AJ128"/>
    <mergeCell ref="AK128:AL128"/>
    <mergeCell ref="AM128:AN128"/>
    <mergeCell ref="F128:G128"/>
    <mergeCell ref="H128:T128"/>
    <mergeCell ref="U128:V128"/>
    <mergeCell ref="W128:X128"/>
    <mergeCell ref="Y128:Z128"/>
    <mergeCell ref="AA128:AB128"/>
    <mergeCell ref="BW127:BX127"/>
    <mergeCell ref="BY127:BZ127"/>
    <mergeCell ref="CA127:CB127"/>
    <mergeCell ref="CC127:CD127"/>
    <mergeCell ref="CE127:CF127"/>
    <mergeCell ref="CG127:CH127"/>
    <mergeCell ref="BK127:BL127"/>
    <mergeCell ref="BM127:BN127"/>
    <mergeCell ref="BO127:BP127"/>
    <mergeCell ref="BQ127:BR127"/>
    <mergeCell ref="BS127:BT127"/>
    <mergeCell ref="BU127:BV127"/>
    <mergeCell ref="AY127:AZ127"/>
    <mergeCell ref="BA127:BB127"/>
    <mergeCell ref="BC127:BD127"/>
    <mergeCell ref="BE127:BF127"/>
    <mergeCell ref="BG127:BH127"/>
    <mergeCell ref="BI127:BJ127"/>
    <mergeCell ref="AM127:AN127"/>
    <mergeCell ref="AO127:AP127"/>
    <mergeCell ref="AQ127:AR127"/>
    <mergeCell ref="AS127:AT127"/>
    <mergeCell ref="AU127:AV127"/>
    <mergeCell ref="AA127:AB127"/>
    <mergeCell ref="AC127:AD127"/>
    <mergeCell ref="AG127:AH127"/>
    <mergeCell ref="AI127:AJ127"/>
    <mergeCell ref="AK127:AL127"/>
    <mergeCell ref="BY126:BZ126"/>
    <mergeCell ref="CA126:CB126"/>
    <mergeCell ref="CC126:CD126"/>
    <mergeCell ref="CE126:CF126"/>
    <mergeCell ref="CG126:CH126"/>
    <mergeCell ref="H127:T127"/>
    <mergeCell ref="U127:V127"/>
    <mergeCell ref="W127:X127"/>
    <mergeCell ref="Y127:Z127"/>
    <mergeCell ref="BM126:BN126"/>
    <mergeCell ref="BO126:BP126"/>
    <mergeCell ref="BQ126:BR126"/>
    <mergeCell ref="BS126:BT126"/>
    <mergeCell ref="BU126:BV126"/>
    <mergeCell ref="BW126:BX126"/>
    <mergeCell ref="BA126:BB126"/>
    <mergeCell ref="BC126:BD126"/>
    <mergeCell ref="BE126:BF126"/>
    <mergeCell ref="BG126:BH126"/>
    <mergeCell ref="BI126:BJ126"/>
    <mergeCell ref="BK126:BL126"/>
    <mergeCell ref="AO126:AP126"/>
    <mergeCell ref="AQ126:AR126"/>
    <mergeCell ref="AS126:AT126"/>
    <mergeCell ref="AU126:AV126"/>
    <mergeCell ref="AW126:AX126"/>
    <mergeCell ref="AC126:AD126"/>
    <mergeCell ref="CE125:CF125"/>
    <mergeCell ref="CG125:CH125"/>
    <mergeCell ref="BK125:BL125"/>
    <mergeCell ref="BM125:BN125"/>
    <mergeCell ref="BO125:BP125"/>
    <mergeCell ref="BQ125:BR125"/>
    <mergeCell ref="BS125:BT125"/>
    <mergeCell ref="BU125:BV125"/>
    <mergeCell ref="AY125:AZ125"/>
    <mergeCell ref="BA125:BB125"/>
    <mergeCell ref="BC125:BD125"/>
    <mergeCell ref="BE125:BF125"/>
    <mergeCell ref="BG125:BH125"/>
    <mergeCell ref="BI125:BJ125"/>
    <mergeCell ref="AM125:AN125"/>
    <mergeCell ref="AO125:AP125"/>
    <mergeCell ref="AQ125:AR125"/>
    <mergeCell ref="AS125:AT125"/>
    <mergeCell ref="AU125:AV125"/>
    <mergeCell ref="AA125:AB125"/>
    <mergeCell ref="AC125:AD125"/>
    <mergeCell ref="AE125:AF125"/>
    <mergeCell ref="AG125:AH125"/>
    <mergeCell ref="AI125:AJ125"/>
    <mergeCell ref="AK125:AL125"/>
    <mergeCell ref="AE126:AF126"/>
    <mergeCell ref="AM126:AN126"/>
    <mergeCell ref="H126:T126"/>
    <mergeCell ref="U126:V126"/>
    <mergeCell ref="W126:X126"/>
    <mergeCell ref="Y126:Z126"/>
    <mergeCell ref="AA126:AB126"/>
    <mergeCell ref="BW125:BX125"/>
    <mergeCell ref="BY125:BZ125"/>
    <mergeCell ref="CA125:CB125"/>
    <mergeCell ref="CC125:CD125"/>
    <mergeCell ref="AG126:AH126"/>
    <mergeCell ref="AI126:AJ126"/>
    <mergeCell ref="AK126:AL126"/>
    <mergeCell ref="BG122:BH122"/>
    <mergeCell ref="BI122:BJ122"/>
    <mergeCell ref="BK122:BL122"/>
    <mergeCell ref="AO122:AP122"/>
    <mergeCell ref="AQ122:AR122"/>
    <mergeCell ref="AS122:AT122"/>
    <mergeCell ref="AU122:AV122"/>
    <mergeCell ref="AW122:AX122"/>
    <mergeCell ref="CA124:CB124"/>
    <mergeCell ref="CC124:CD124"/>
    <mergeCell ref="CE124:CF124"/>
    <mergeCell ref="CG124:CH124"/>
    <mergeCell ref="F125:G125"/>
    <mergeCell ref="H125:T125"/>
    <mergeCell ref="W125:X125"/>
    <mergeCell ref="Y125:Z125"/>
    <mergeCell ref="BM124:BN124"/>
    <mergeCell ref="BO124:BP124"/>
    <mergeCell ref="BQ124:BR124"/>
    <mergeCell ref="BS124:BT124"/>
    <mergeCell ref="BU124:BV124"/>
    <mergeCell ref="BW124:BX124"/>
    <mergeCell ref="BA124:BB124"/>
    <mergeCell ref="BC124:BD124"/>
    <mergeCell ref="BE124:BF124"/>
    <mergeCell ref="BG124:BH124"/>
    <mergeCell ref="BI124:BJ124"/>
    <mergeCell ref="BK124:BL124"/>
    <mergeCell ref="AO124:AP124"/>
    <mergeCell ref="AQ124:AR124"/>
    <mergeCell ref="AC124:AD124"/>
    <mergeCell ref="AE124:AF124"/>
    <mergeCell ref="CA123:CB123"/>
    <mergeCell ref="CC123:CD123"/>
    <mergeCell ref="CE123:CF123"/>
    <mergeCell ref="CG123:CH123"/>
    <mergeCell ref="AM122:AN122"/>
    <mergeCell ref="F122:G122"/>
    <mergeCell ref="H122:T122"/>
    <mergeCell ref="U122:V122"/>
    <mergeCell ref="W122:X122"/>
    <mergeCell ref="Y122:Z122"/>
    <mergeCell ref="AA122:AB122"/>
    <mergeCell ref="U123:V123"/>
    <mergeCell ref="BK123:BL123"/>
    <mergeCell ref="BM123:BN123"/>
    <mergeCell ref="BO123:BP123"/>
    <mergeCell ref="BQ123:BR123"/>
    <mergeCell ref="BS123:BT123"/>
    <mergeCell ref="BU123:BV123"/>
    <mergeCell ref="AY123:AZ123"/>
    <mergeCell ref="BA123:BB123"/>
    <mergeCell ref="BC123:BD123"/>
    <mergeCell ref="BE123:BF123"/>
    <mergeCell ref="CG122:CH122"/>
    <mergeCell ref="H123:T123"/>
    <mergeCell ref="W123:X123"/>
    <mergeCell ref="Y123:Z123"/>
    <mergeCell ref="BM122:BN122"/>
    <mergeCell ref="BO122:BP122"/>
    <mergeCell ref="BQ122:BR122"/>
    <mergeCell ref="BS122:BT122"/>
    <mergeCell ref="BU122:BV122"/>
    <mergeCell ref="BW122:BX122"/>
    <mergeCell ref="CA121:CB121"/>
    <mergeCell ref="CC121:CD121"/>
    <mergeCell ref="CE121:CF121"/>
    <mergeCell ref="AA121:AB121"/>
    <mergeCell ref="BY122:BZ122"/>
    <mergeCell ref="CA122:CB122"/>
    <mergeCell ref="CC122:CD122"/>
    <mergeCell ref="CE122:CF122"/>
    <mergeCell ref="BK121:BL121"/>
    <mergeCell ref="BM121:BN121"/>
    <mergeCell ref="BO121:BP121"/>
    <mergeCell ref="BQ121:BR121"/>
    <mergeCell ref="BS121:BT121"/>
    <mergeCell ref="BU121:BV121"/>
    <mergeCell ref="AY121:AZ121"/>
    <mergeCell ref="BA121:BB121"/>
    <mergeCell ref="BC121:BD121"/>
    <mergeCell ref="BE121:BF121"/>
    <mergeCell ref="BG121:BH121"/>
    <mergeCell ref="BI121:BJ121"/>
    <mergeCell ref="AM121:AN121"/>
    <mergeCell ref="AO121:AP121"/>
    <mergeCell ref="AQ121:AR121"/>
    <mergeCell ref="AY122:AZ122"/>
    <mergeCell ref="AC122:AD122"/>
    <mergeCell ref="AE122:AF122"/>
    <mergeCell ref="AG122:AH122"/>
    <mergeCell ref="AI122:AJ122"/>
    <mergeCell ref="AK122:AL122"/>
    <mergeCell ref="BA122:BB122"/>
    <mergeCell ref="BC122:BD122"/>
    <mergeCell ref="BE122:BF122"/>
    <mergeCell ref="F121:G121"/>
    <mergeCell ref="H121:T121"/>
    <mergeCell ref="U121:V121"/>
    <mergeCell ref="W121:X121"/>
    <mergeCell ref="Y121:Z121"/>
    <mergeCell ref="BM120:BN120"/>
    <mergeCell ref="BO120:BP120"/>
    <mergeCell ref="BQ120:BR120"/>
    <mergeCell ref="BS120:BT120"/>
    <mergeCell ref="BU120:BV120"/>
    <mergeCell ref="BW120:BX120"/>
    <mergeCell ref="BA120:BB120"/>
    <mergeCell ref="BC120:BD120"/>
    <mergeCell ref="BE120:BF120"/>
    <mergeCell ref="BG120:BH120"/>
    <mergeCell ref="BI120:BJ120"/>
    <mergeCell ref="BK120:BL120"/>
    <mergeCell ref="AO120:AP120"/>
    <mergeCell ref="AQ120:AR120"/>
    <mergeCell ref="AS120:AT120"/>
    <mergeCell ref="F119:G120"/>
    <mergeCell ref="H119:T119"/>
    <mergeCell ref="U119:V119"/>
    <mergeCell ref="W119:X119"/>
    <mergeCell ref="Y119:Z119"/>
    <mergeCell ref="AA119:AB119"/>
    <mergeCell ref="AS121:AT121"/>
    <mergeCell ref="AU121:AV121"/>
    <mergeCell ref="AW121:AX121"/>
    <mergeCell ref="AE119:AF119"/>
    <mergeCell ref="AG119:AH119"/>
    <mergeCell ref="AI119:AJ119"/>
    <mergeCell ref="AC121:AD121"/>
    <mergeCell ref="AE121:AF121"/>
    <mergeCell ref="AG121:AH121"/>
    <mergeCell ref="AI121:AJ121"/>
    <mergeCell ref="AK121:AL121"/>
    <mergeCell ref="AU120:AV120"/>
    <mergeCell ref="AW120:AX120"/>
    <mergeCell ref="BY120:BZ120"/>
    <mergeCell ref="CA120:CB120"/>
    <mergeCell ref="CC120:CD120"/>
    <mergeCell ref="CE120:CF120"/>
    <mergeCell ref="CG120:CH120"/>
    <mergeCell ref="CG121:CH121"/>
    <mergeCell ref="AA118:AB118"/>
    <mergeCell ref="AC118:AD118"/>
    <mergeCell ref="AE118:AF118"/>
    <mergeCell ref="AG118:AH118"/>
    <mergeCell ref="AI118:AJ118"/>
    <mergeCell ref="AK118:AL118"/>
    <mergeCell ref="AY120:AZ120"/>
    <mergeCell ref="AC120:AD120"/>
    <mergeCell ref="AE120:AF120"/>
    <mergeCell ref="AG120:AH120"/>
    <mergeCell ref="AI120:AJ120"/>
    <mergeCell ref="AK120:AL120"/>
    <mergeCell ref="AM120:AN120"/>
    <mergeCell ref="BY119:BZ119"/>
    <mergeCell ref="CA118:CB118"/>
    <mergeCell ref="CC118:CD118"/>
    <mergeCell ref="CE118:CF118"/>
    <mergeCell ref="BW121:BX121"/>
    <mergeCell ref="BY121:BZ121"/>
    <mergeCell ref="F118:G118"/>
    <mergeCell ref="H118:T118"/>
    <mergeCell ref="U118:V118"/>
    <mergeCell ref="W118:X118"/>
    <mergeCell ref="Y118:Z118"/>
    <mergeCell ref="BA119:BB119"/>
    <mergeCell ref="BC119:BD119"/>
    <mergeCell ref="BE119:BF119"/>
    <mergeCell ref="BG119:BH119"/>
    <mergeCell ref="BI119:BJ119"/>
    <mergeCell ref="BK119:BL119"/>
    <mergeCell ref="AO119:AP119"/>
    <mergeCell ref="AQ119:AR119"/>
    <mergeCell ref="AS119:AT119"/>
    <mergeCell ref="AU119:AV119"/>
    <mergeCell ref="AW119:AX119"/>
    <mergeCell ref="AY119:AZ119"/>
    <mergeCell ref="AC119:AD119"/>
    <mergeCell ref="AK119:AL119"/>
    <mergeCell ref="AM119:AN119"/>
    <mergeCell ref="CG118:CH118"/>
    <mergeCell ref="BK118:BL118"/>
    <mergeCell ref="BM118:BN118"/>
    <mergeCell ref="BO118:BP118"/>
    <mergeCell ref="BQ118:BR118"/>
    <mergeCell ref="BS118:BT118"/>
    <mergeCell ref="BU118:BV118"/>
    <mergeCell ref="AY118:AZ118"/>
    <mergeCell ref="BA118:BB118"/>
    <mergeCell ref="BC118:BD118"/>
    <mergeCell ref="BE118:BF118"/>
    <mergeCell ref="BG118:BH118"/>
    <mergeCell ref="BI118:BJ118"/>
    <mergeCell ref="AM118:AN118"/>
    <mergeCell ref="AO118:AP118"/>
    <mergeCell ref="AQ118:AR118"/>
    <mergeCell ref="AS118:AT118"/>
    <mergeCell ref="AU118:AV118"/>
    <mergeCell ref="AW118:AX118"/>
    <mergeCell ref="BW118:BX118"/>
    <mergeCell ref="BY118:BZ118"/>
    <mergeCell ref="BK103:BL103"/>
    <mergeCell ref="BM103:BN103"/>
    <mergeCell ref="BO103:BP103"/>
    <mergeCell ref="BQ103:BR103"/>
    <mergeCell ref="BS103:BT103"/>
    <mergeCell ref="AO103:AP103"/>
    <mergeCell ref="AU103:AV103"/>
    <mergeCell ref="BA103:BB103"/>
    <mergeCell ref="BC103:BD103"/>
    <mergeCell ref="BE103:BF103"/>
    <mergeCell ref="BG103:BH103"/>
    <mergeCell ref="AC103:AD103"/>
    <mergeCell ref="AE103:AF103"/>
    <mergeCell ref="AG103:AH103"/>
    <mergeCell ref="AI103:AJ103"/>
    <mergeCell ref="AK103:AL103"/>
    <mergeCell ref="AM103:AN103"/>
    <mergeCell ref="CE102:CF102"/>
    <mergeCell ref="CG102:CH102"/>
    <mergeCell ref="F103:G103"/>
    <mergeCell ref="H103:T103"/>
    <mergeCell ref="U103:V103"/>
    <mergeCell ref="W103:X103"/>
    <mergeCell ref="Y103:Z103"/>
    <mergeCell ref="AA103:AB103"/>
    <mergeCell ref="BK102:BL102"/>
    <mergeCell ref="BM102:BN102"/>
    <mergeCell ref="BO102:BP102"/>
    <mergeCell ref="BQ102:BR102"/>
    <mergeCell ref="BS102:BT102"/>
    <mergeCell ref="BU102:BV102"/>
    <mergeCell ref="AU102:AV102"/>
    <mergeCell ref="BA102:BB102"/>
    <mergeCell ref="BC102:BD102"/>
    <mergeCell ref="BE102:BF102"/>
    <mergeCell ref="BG102:BH102"/>
    <mergeCell ref="BI102:BJ102"/>
    <mergeCell ref="AE102:AF102"/>
    <mergeCell ref="AG102:AH102"/>
    <mergeCell ref="AI102:AJ102"/>
    <mergeCell ref="AK102:AL102"/>
    <mergeCell ref="AM102:AN102"/>
    <mergeCell ref="AO102:AP102"/>
    <mergeCell ref="BU103:BV103"/>
    <mergeCell ref="BW103:BX103"/>
    <mergeCell ref="BY103:BZ103"/>
    <mergeCell ref="CE103:CF103"/>
    <mergeCell ref="CG103:CH103"/>
    <mergeCell ref="BI103:BJ103"/>
    <mergeCell ref="CG101:CH101"/>
    <mergeCell ref="F102:G102"/>
    <mergeCell ref="H102:T102"/>
    <mergeCell ref="U102:V102"/>
    <mergeCell ref="W102:X102"/>
    <mergeCell ref="Y102:Z102"/>
    <mergeCell ref="AA102:AB102"/>
    <mergeCell ref="AC102:AD102"/>
    <mergeCell ref="BQ101:BR101"/>
    <mergeCell ref="BS101:BT101"/>
    <mergeCell ref="BU101:BV101"/>
    <mergeCell ref="BW101:BX101"/>
    <mergeCell ref="BY101:BZ101"/>
    <mergeCell ref="CA101:CB101"/>
    <mergeCell ref="BE101:BF101"/>
    <mergeCell ref="BG101:BH101"/>
    <mergeCell ref="BI101:BJ101"/>
    <mergeCell ref="BK101:BL101"/>
    <mergeCell ref="BM101:BN101"/>
    <mergeCell ref="BO101:BP101"/>
    <mergeCell ref="AS101:AT101"/>
    <mergeCell ref="AU101:AV101"/>
    <mergeCell ref="AW101:AX101"/>
    <mergeCell ref="AY101:AZ101"/>
    <mergeCell ref="BA101:BB101"/>
    <mergeCell ref="BC101:BD101"/>
    <mergeCell ref="AG101:AH101"/>
    <mergeCell ref="AI101:AJ101"/>
    <mergeCell ref="AK101:AL101"/>
    <mergeCell ref="AM101:AN101"/>
    <mergeCell ref="BW102:BX102"/>
    <mergeCell ref="BY102:BZ102"/>
    <mergeCell ref="AO101:AP101"/>
    <mergeCell ref="AQ101:AR101"/>
    <mergeCell ref="CE100:CF100"/>
    <mergeCell ref="CG100:CH100"/>
    <mergeCell ref="F101:G101"/>
    <mergeCell ref="H101:T101"/>
    <mergeCell ref="U101:V101"/>
    <mergeCell ref="W101:X101"/>
    <mergeCell ref="Y101:Z101"/>
    <mergeCell ref="AA101:AB101"/>
    <mergeCell ref="AC101:AD101"/>
    <mergeCell ref="AE101:AF101"/>
    <mergeCell ref="BO100:BP100"/>
    <mergeCell ref="BQ100:BR100"/>
    <mergeCell ref="BS100:BT100"/>
    <mergeCell ref="BU100:BV100"/>
    <mergeCell ref="BW100:BX100"/>
    <mergeCell ref="BY100:BZ100"/>
    <mergeCell ref="BC100:BD100"/>
    <mergeCell ref="BE100:BF100"/>
    <mergeCell ref="BG100:BH100"/>
    <mergeCell ref="BI100:BJ100"/>
    <mergeCell ref="BK100:BL100"/>
    <mergeCell ref="BM100:BN100"/>
    <mergeCell ref="AI100:AJ100"/>
    <mergeCell ref="AK100:AL100"/>
    <mergeCell ref="AM100:AN100"/>
    <mergeCell ref="AO100:AP100"/>
    <mergeCell ref="AU100:AV100"/>
    <mergeCell ref="BA100:BB100"/>
    <mergeCell ref="CC101:CD101"/>
    <mergeCell ref="CE101:CF101"/>
    <mergeCell ref="F100:G100"/>
    <mergeCell ref="H100:T100"/>
    <mergeCell ref="U100:V100"/>
    <mergeCell ref="W100:X100"/>
    <mergeCell ref="Y100:Z100"/>
    <mergeCell ref="AA100:AB100"/>
    <mergeCell ref="AC100:AD100"/>
    <mergeCell ref="AE100:AF100"/>
    <mergeCell ref="AG100:AH100"/>
    <mergeCell ref="BU99:BV99"/>
    <mergeCell ref="BW99:BX99"/>
    <mergeCell ref="BY99:BZ99"/>
    <mergeCell ref="CA99:CB99"/>
    <mergeCell ref="CC99:CD99"/>
    <mergeCell ref="CE99:CF99"/>
    <mergeCell ref="BI99:BJ99"/>
    <mergeCell ref="BK99:BL99"/>
    <mergeCell ref="BM99:BN99"/>
    <mergeCell ref="BO99:BP99"/>
    <mergeCell ref="BQ99:BR99"/>
    <mergeCell ref="BS99:BT99"/>
    <mergeCell ref="AW99:AX99"/>
    <mergeCell ref="AY99:AZ99"/>
    <mergeCell ref="BA99:BB99"/>
    <mergeCell ref="BC99:BD99"/>
    <mergeCell ref="BE99:BF99"/>
    <mergeCell ref="BG99:BH99"/>
    <mergeCell ref="AK99:AL99"/>
    <mergeCell ref="AM99:AN99"/>
    <mergeCell ref="AO99:AP99"/>
    <mergeCell ref="AQ99:AR99"/>
    <mergeCell ref="AS99:AT99"/>
    <mergeCell ref="AU99:AV99"/>
    <mergeCell ref="CG98:CH98"/>
    <mergeCell ref="H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BM98:BN98"/>
    <mergeCell ref="BS98:BT98"/>
    <mergeCell ref="BU98:BV98"/>
    <mergeCell ref="BW98:BX98"/>
    <mergeCell ref="BY98:BZ98"/>
    <mergeCell ref="CE98:CF98"/>
    <mergeCell ref="BA98:BB98"/>
    <mergeCell ref="BC98:BD98"/>
    <mergeCell ref="BE98:BF98"/>
    <mergeCell ref="BG98:BH98"/>
    <mergeCell ref="BI98:BJ98"/>
    <mergeCell ref="BK98:BL98"/>
    <mergeCell ref="AG98:AH98"/>
    <mergeCell ref="AI98:AJ98"/>
    <mergeCell ref="AK98:AL98"/>
    <mergeCell ref="AM98:AN98"/>
    <mergeCell ref="AO98:AP98"/>
    <mergeCell ref="AU98:AV98"/>
    <mergeCell ref="CG99:CH99"/>
    <mergeCell ref="CE97:CF97"/>
    <mergeCell ref="CG97:CH97"/>
    <mergeCell ref="F98:G99"/>
    <mergeCell ref="H98:T98"/>
    <mergeCell ref="U98:V98"/>
    <mergeCell ref="W98:X98"/>
    <mergeCell ref="Y98:Z98"/>
    <mergeCell ref="AA98:AB98"/>
    <mergeCell ref="AC98:AD98"/>
    <mergeCell ref="AE98:AF98"/>
    <mergeCell ref="BS97:BT97"/>
    <mergeCell ref="BU97:BV97"/>
    <mergeCell ref="BW97:BX97"/>
    <mergeCell ref="BY97:BZ97"/>
    <mergeCell ref="CA97:CB97"/>
    <mergeCell ref="CC97:CD97"/>
    <mergeCell ref="BG97:BH97"/>
    <mergeCell ref="BI97:BJ97"/>
    <mergeCell ref="BK97:BL97"/>
    <mergeCell ref="BM97:BN97"/>
    <mergeCell ref="BO97:BP97"/>
    <mergeCell ref="BQ97:BR97"/>
    <mergeCell ref="AU97:AV97"/>
    <mergeCell ref="AW97:AX97"/>
    <mergeCell ref="AY97:AZ97"/>
    <mergeCell ref="BA97:BB97"/>
    <mergeCell ref="BC97:BD97"/>
    <mergeCell ref="BE97:BF97"/>
    <mergeCell ref="AI97:AJ97"/>
    <mergeCell ref="AK97:AL97"/>
    <mergeCell ref="AM97:AN97"/>
    <mergeCell ref="AO97:AP97"/>
    <mergeCell ref="AQ97:AR97"/>
    <mergeCell ref="AS97:AT97"/>
    <mergeCell ref="CE96:CF96"/>
    <mergeCell ref="CG96:CH96"/>
    <mergeCell ref="H97:T97"/>
    <mergeCell ref="U97:V97"/>
    <mergeCell ref="W97:X97"/>
    <mergeCell ref="Y97:Z97"/>
    <mergeCell ref="AA97:AB97"/>
    <mergeCell ref="AC97:AD97"/>
    <mergeCell ref="AE97:AF97"/>
    <mergeCell ref="AG97:AH97"/>
    <mergeCell ref="BO96:BP96"/>
    <mergeCell ref="BQ96:BR96"/>
    <mergeCell ref="BS96:BT96"/>
    <mergeCell ref="BU96:BV96"/>
    <mergeCell ref="BW96:BX96"/>
    <mergeCell ref="BY96:BZ96"/>
    <mergeCell ref="BC96:BD96"/>
    <mergeCell ref="BE96:BF96"/>
    <mergeCell ref="BG96:BH96"/>
    <mergeCell ref="BI96:BJ96"/>
    <mergeCell ref="BK96:BL96"/>
    <mergeCell ref="BM96:BN96"/>
    <mergeCell ref="AM96:AN96"/>
    <mergeCell ref="AO96:AP96"/>
    <mergeCell ref="AU96:AV96"/>
    <mergeCell ref="AW96:AX96"/>
    <mergeCell ref="AY96:AZ96"/>
    <mergeCell ref="BA96:BB96"/>
    <mergeCell ref="AA96:AB96"/>
    <mergeCell ref="AC96:AD96"/>
    <mergeCell ref="AE96:AF96"/>
    <mergeCell ref="AG96:AH96"/>
    <mergeCell ref="AI96:AJ96"/>
    <mergeCell ref="AK96:AL96"/>
    <mergeCell ref="BY95:BZ95"/>
    <mergeCell ref="CA95:CB95"/>
    <mergeCell ref="CC95:CD95"/>
    <mergeCell ref="CE95:CF95"/>
    <mergeCell ref="CG95:CH95"/>
    <mergeCell ref="F96:G97"/>
    <mergeCell ref="H96:T96"/>
    <mergeCell ref="U96:V96"/>
    <mergeCell ref="W96:X96"/>
    <mergeCell ref="Y96:Z96"/>
    <mergeCell ref="BM95:BN95"/>
    <mergeCell ref="BO95:BP95"/>
    <mergeCell ref="BQ95:BR95"/>
    <mergeCell ref="BS95:BT95"/>
    <mergeCell ref="BU95:BV95"/>
    <mergeCell ref="BW95:BX95"/>
    <mergeCell ref="BA95:BB95"/>
    <mergeCell ref="BC95:BD95"/>
    <mergeCell ref="BE95:BF95"/>
    <mergeCell ref="BG95:BH95"/>
    <mergeCell ref="BI95:BJ95"/>
    <mergeCell ref="BK95:BL95"/>
    <mergeCell ref="AO95:AP95"/>
    <mergeCell ref="AQ95:AR95"/>
    <mergeCell ref="AS95:AT95"/>
    <mergeCell ref="AU95:AV95"/>
    <mergeCell ref="AW95:AX95"/>
    <mergeCell ref="AY95:AZ95"/>
    <mergeCell ref="AC95:AD95"/>
    <mergeCell ref="AE95:AF95"/>
    <mergeCell ref="AG95:AH95"/>
    <mergeCell ref="AI95:AJ95"/>
    <mergeCell ref="AK95:AL95"/>
    <mergeCell ref="AM95:AN95"/>
    <mergeCell ref="F95:G95"/>
    <mergeCell ref="H95:T95"/>
    <mergeCell ref="U95:V95"/>
    <mergeCell ref="W95:X95"/>
    <mergeCell ref="Y95:Z95"/>
    <mergeCell ref="AA95:AB95"/>
    <mergeCell ref="BW94:BX94"/>
    <mergeCell ref="BY94:BZ94"/>
    <mergeCell ref="CA94:CB94"/>
    <mergeCell ref="CC94:CD94"/>
    <mergeCell ref="CE94:CF94"/>
    <mergeCell ref="CG94:CH94"/>
    <mergeCell ref="BG94:BH94"/>
    <mergeCell ref="BM94:BN94"/>
    <mergeCell ref="BO94:BP94"/>
    <mergeCell ref="BQ94:BR94"/>
    <mergeCell ref="BS94:BT94"/>
    <mergeCell ref="BU94:BV94"/>
    <mergeCell ref="AI94:AJ94"/>
    <mergeCell ref="AO94:AP94"/>
    <mergeCell ref="AU94:AV94"/>
    <mergeCell ref="BA94:BB94"/>
    <mergeCell ref="BC94:BD94"/>
    <mergeCell ref="BE94:BF94"/>
    <mergeCell ref="CE93:CF93"/>
    <mergeCell ref="CG93:CH93"/>
    <mergeCell ref="F94:G94"/>
    <mergeCell ref="H94:T94"/>
    <mergeCell ref="W94:X94"/>
    <mergeCell ref="Y94:Z94"/>
    <mergeCell ref="AA94:AB94"/>
    <mergeCell ref="AC94:AD94"/>
    <mergeCell ref="AE94:AF94"/>
    <mergeCell ref="AG94:AH94"/>
    <mergeCell ref="BQ93:BR93"/>
    <mergeCell ref="BS93:BT93"/>
    <mergeCell ref="BU93:BV93"/>
    <mergeCell ref="BW93:BX93"/>
    <mergeCell ref="BY93:BZ93"/>
    <mergeCell ref="CA93:CB93"/>
    <mergeCell ref="BE93:BF93"/>
    <mergeCell ref="BG93:BH93"/>
    <mergeCell ref="BI93:BJ93"/>
    <mergeCell ref="BK93:BL93"/>
    <mergeCell ref="BM93:BN93"/>
    <mergeCell ref="BO93:BP93"/>
    <mergeCell ref="AO93:AP93"/>
    <mergeCell ref="AU93:AV93"/>
    <mergeCell ref="AW93:AX93"/>
    <mergeCell ref="AY93:AZ93"/>
    <mergeCell ref="BA93:BB93"/>
    <mergeCell ref="BC93:BD93"/>
    <mergeCell ref="AC93:AD93"/>
    <mergeCell ref="AE93:AF93"/>
    <mergeCell ref="AG93:AH93"/>
    <mergeCell ref="AI93:AJ93"/>
    <mergeCell ref="AK93:AL93"/>
    <mergeCell ref="AM93:AN93"/>
    <mergeCell ref="F93:G93"/>
    <mergeCell ref="H93:T93"/>
    <mergeCell ref="U93:V93"/>
    <mergeCell ref="W93:X93"/>
    <mergeCell ref="Y93:Z93"/>
    <mergeCell ref="AA93:AB93"/>
    <mergeCell ref="BS92:BT92"/>
    <mergeCell ref="BU92:BV92"/>
    <mergeCell ref="BW92:BX92"/>
    <mergeCell ref="BY92:BZ92"/>
    <mergeCell ref="CE92:CF92"/>
    <mergeCell ref="CG92:CH92"/>
    <mergeCell ref="AY92:AZ92"/>
    <mergeCell ref="BA92:BB92"/>
    <mergeCell ref="BC92:BD92"/>
    <mergeCell ref="BE92:BF92"/>
    <mergeCell ref="BG92:BH92"/>
    <mergeCell ref="BM92:BN92"/>
    <mergeCell ref="AM92:AN92"/>
    <mergeCell ref="AO92:AP92"/>
    <mergeCell ref="AQ92:AR92"/>
    <mergeCell ref="AS92:AT92"/>
    <mergeCell ref="AU92:AV92"/>
    <mergeCell ref="AW92:AX92"/>
    <mergeCell ref="AA92:AB92"/>
    <mergeCell ref="AC92:AD92"/>
    <mergeCell ref="AE92:AF92"/>
    <mergeCell ref="AG92:AH92"/>
    <mergeCell ref="AI92:AJ92"/>
    <mergeCell ref="AK92:AL92"/>
    <mergeCell ref="BY91:BZ91"/>
    <mergeCell ref="CA91:CB91"/>
    <mergeCell ref="CC91:CD91"/>
    <mergeCell ref="CE91:CF91"/>
    <mergeCell ref="CG91:CH91"/>
    <mergeCell ref="F92:G92"/>
    <mergeCell ref="H92:T92"/>
    <mergeCell ref="U92:V92"/>
    <mergeCell ref="W92:X92"/>
    <mergeCell ref="Y92:Z92"/>
    <mergeCell ref="BM91:BN91"/>
    <mergeCell ref="BO91:BP91"/>
    <mergeCell ref="BQ91:BR91"/>
    <mergeCell ref="BS91:BT91"/>
    <mergeCell ref="BU91:BV91"/>
    <mergeCell ref="BW91:BX91"/>
    <mergeCell ref="BA91:BB91"/>
    <mergeCell ref="BC91:BD91"/>
    <mergeCell ref="BE91:BF91"/>
    <mergeCell ref="BG91:BH91"/>
    <mergeCell ref="BI91:BJ91"/>
    <mergeCell ref="BK91:BL91"/>
    <mergeCell ref="AO91:AP91"/>
    <mergeCell ref="AQ91:AR91"/>
    <mergeCell ref="AS91:AT91"/>
    <mergeCell ref="AU91:AV91"/>
    <mergeCell ref="AW91:AX91"/>
    <mergeCell ref="AY91:AZ91"/>
    <mergeCell ref="AC91:AD91"/>
    <mergeCell ref="AE91:AF91"/>
    <mergeCell ref="AG91:AH91"/>
    <mergeCell ref="AI91:AJ91"/>
    <mergeCell ref="AK91:AL91"/>
    <mergeCell ref="AM91:AN91"/>
    <mergeCell ref="F91:G91"/>
    <mergeCell ref="H91:T91"/>
    <mergeCell ref="U91:V91"/>
    <mergeCell ref="W91:X91"/>
    <mergeCell ref="Y91:Z91"/>
    <mergeCell ref="AA91:AB91"/>
    <mergeCell ref="BW90:BX90"/>
    <mergeCell ref="BY90:BZ90"/>
    <mergeCell ref="CA90:CB90"/>
    <mergeCell ref="AA90:AB90"/>
    <mergeCell ref="AC90:AD90"/>
    <mergeCell ref="AE90:AF90"/>
    <mergeCell ref="AG90:AH90"/>
    <mergeCell ref="AI90:AJ90"/>
    <mergeCell ref="AK90:AL90"/>
    <mergeCell ref="CC90:CD90"/>
    <mergeCell ref="CE90:CF90"/>
    <mergeCell ref="CG90:CH90"/>
    <mergeCell ref="BK90:BL90"/>
    <mergeCell ref="BM90:BN90"/>
    <mergeCell ref="BO90:BP90"/>
    <mergeCell ref="BQ90:BR90"/>
    <mergeCell ref="BS90:BT90"/>
    <mergeCell ref="BU90:BV90"/>
    <mergeCell ref="AY90:AZ90"/>
    <mergeCell ref="BA90:BB90"/>
    <mergeCell ref="BC90:BD90"/>
    <mergeCell ref="BE90:BF90"/>
    <mergeCell ref="BG90:BH90"/>
    <mergeCell ref="BI90:BJ90"/>
    <mergeCell ref="AM90:AN90"/>
    <mergeCell ref="AO90:AP90"/>
    <mergeCell ref="AQ90:AR90"/>
    <mergeCell ref="AS90:AT90"/>
    <mergeCell ref="AU90:AV90"/>
    <mergeCell ref="AW90:AX90"/>
    <mergeCell ref="BY89:BZ89"/>
    <mergeCell ref="CA89:CB89"/>
    <mergeCell ref="CC89:CD89"/>
    <mergeCell ref="CE89:CF89"/>
    <mergeCell ref="CG89:CH89"/>
    <mergeCell ref="F90:G90"/>
    <mergeCell ref="H90:T90"/>
    <mergeCell ref="U90:V90"/>
    <mergeCell ref="W90:X90"/>
    <mergeCell ref="Y90:Z90"/>
    <mergeCell ref="BM89:BN89"/>
    <mergeCell ref="BO89:BP89"/>
    <mergeCell ref="BQ89:BR89"/>
    <mergeCell ref="BS89:BT89"/>
    <mergeCell ref="BU89:BV89"/>
    <mergeCell ref="BW89:BX89"/>
    <mergeCell ref="BA89:BB89"/>
    <mergeCell ref="BC89:BD89"/>
    <mergeCell ref="BE89:BF89"/>
    <mergeCell ref="BG89:BH89"/>
    <mergeCell ref="BI89:BJ89"/>
    <mergeCell ref="BK89:BL89"/>
    <mergeCell ref="AO89:AP89"/>
    <mergeCell ref="AQ89:AR89"/>
    <mergeCell ref="AS89:AT89"/>
    <mergeCell ref="AU89:AV89"/>
    <mergeCell ref="AW89:AX89"/>
    <mergeCell ref="AY89:AZ89"/>
    <mergeCell ref="AC89:AD89"/>
    <mergeCell ref="AE89:AF89"/>
    <mergeCell ref="AG89:AH89"/>
    <mergeCell ref="AI89:AJ89"/>
    <mergeCell ref="AK89:AL89"/>
    <mergeCell ref="AM89:AN89"/>
    <mergeCell ref="F89:G89"/>
    <mergeCell ref="H89:T89"/>
    <mergeCell ref="W89:X89"/>
    <mergeCell ref="Y89:Z89"/>
    <mergeCell ref="AA89:AB89"/>
    <mergeCell ref="BW88:BX88"/>
    <mergeCell ref="BY88:BZ88"/>
    <mergeCell ref="CA88:CB88"/>
    <mergeCell ref="CC88:CD88"/>
    <mergeCell ref="CE88:CF88"/>
    <mergeCell ref="CG88:CH88"/>
    <mergeCell ref="BK88:BL88"/>
    <mergeCell ref="BM88:BN88"/>
    <mergeCell ref="BO88:BP88"/>
    <mergeCell ref="BQ88:BR88"/>
    <mergeCell ref="BS88:BT88"/>
    <mergeCell ref="BU88:BV88"/>
    <mergeCell ref="AY88:AZ88"/>
    <mergeCell ref="BA88:BB88"/>
    <mergeCell ref="BC88:BD88"/>
    <mergeCell ref="BE88:BF88"/>
    <mergeCell ref="BG88:BH88"/>
    <mergeCell ref="BI88:BJ88"/>
    <mergeCell ref="AM88:AN88"/>
    <mergeCell ref="AO88:AP88"/>
    <mergeCell ref="AQ88:AR88"/>
    <mergeCell ref="AS88:AT88"/>
    <mergeCell ref="AU88:AV88"/>
    <mergeCell ref="AW88:AX88"/>
    <mergeCell ref="AA88:AB88"/>
    <mergeCell ref="AC88:AD88"/>
    <mergeCell ref="AE88:AF88"/>
    <mergeCell ref="AG88:AH88"/>
    <mergeCell ref="AI88:AJ88"/>
    <mergeCell ref="AK88:AL88"/>
    <mergeCell ref="BY87:BZ87"/>
    <mergeCell ref="CA87:CB87"/>
    <mergeCell ref="CC87:CD87"/>
    <mergeCell ref="CE87:CF87"/>
    <mergeCell ref="CG87:CH87"/>
    <mergeCell ref="F88:G88"/>
    <mergeCell ref="H88:T88"/>
    <mergeCell ref="U88:V88"/>
    <mergeCell ref="W88:X88"/>
    <mergeCell ref="Y88:Z88"/>
    <mergeCell ref="BM87:BN87"/>
    <mergeCell ref="BO87:BP87"/>
    <mergeCell ref="BQ87:BR87"/>
    <mergeCell ref="BS87:BT87"/>
    <mergeCell ref="BU87:BV87"/>
    <mergeCell ref="BW87:BX87"/>
    <mergeCell ref="BA87:BB87"/>
    <mergeCell ref="BC87:BD87"/>
    <mergeCell ref="BE87:BF87"/>
    <mergeCell ref="BG87:BH87"/>
    <mergeCell ref="BI87:BJ87"/>
    <mergeCell ref="BK87:BL87"/>
    <mergeCell ref="AO87:AP87"/>
    <mergeCell ref="AQ87:AR87"/>
    <mergeCell ref="AS87:AT87"/>
    <mergeCell ref="AU87:AV87"/>
    <mergeCell ref="AW87:AX87"/>
    <mergeCell ref="AY87:AZ87"/>
    <mergeCell ref="AC87:AD87"/>
    <mergeCell ref="AE87:AF87"/>
    <mergeCell ref="AG87:AH87"/>
    <mergeCell ref="AI87:AJ87"/>
    <mergeCell ref="AK87:AL87"/>
    <mergeCell ref="AM87:AN87"/>
    <mergeCell ref="F87:G87"/>
    <mergeCell ref="H87:T87"/>
    <mergeCell ref="U87:V87"/>
    <mergeCell ref="W87:X87"/>
    <mergeCell ref="Y87:Z87"/>
    <mergeCell ref="AA87:AB87"/>
    <mergeCell ref="BW86:BX86"/>
    <mergeCell ref="BY86:BZ86"/>
    <mergeCell ref="CA86:CB86"/>
    <mergeCell ref="CC86:CD86"/>
    <mergeCell ref="AA86:AB86"/>
    <mergeCell ref="AC86:AD86"/>
    <mergeCell ref="AE86:AF86"/>
    <mergeCell ref="AG86:AH86"/>
    <mergeCell ref="AI86:AJ86"/>
    <mergeCell ref="AK86:AL86"/>
    <mergeCell ref="CE86:CF86"/>
    <mergeCell ref="CG86:CH86"/>
    <mergeCell ref="BK86:BL86"/>
    <mergeCell ref="BM86:BN86"/>
    <mergeCell ref="BO86:BP86"/>
    <mergeCell ref="BQ86:BR86"/>
    <mergeCell ref="BS86:BT86"/>
    <mergeCell ref="BU86:BV86"/>
    <mergeCell ref="AY86:AZ86"/>
    <mergeCell ref="BA86:BB86"/>
    <mergeCell ref="BC86:BD86"/>
    <mergeCell ref="BE86:BF86"/>
    <mergeCell ref="BG86:BH86"/>
    <mergeCell ref="BI86:BJ86"/>
    <mergeCell ref="AM86:AN86"/>
    <mergeCell ref="AO86:AP86"/>
    <mergeCell ref="AQ86:AR86"/>
    <mergeCell ref="AS86:AT86"/>
    <mergeCell ref="AU86:AV86"/>
    <mergeCell ref="AW86:AX86"/>
    <mergeCell ref="BY85:BZ85"/>
    <mergeCell ref="CA85:CB85"/>
    <mergeCell ref="CC85:CD85"/>
    <mergeCell ref="CE85:CF85"/>
    <mergeCell ref="CG85:CH85"/>
    <mergeCell ref="F86:G86"/>
    <mergeCell ref="H86:T86"/>
    <mergeCell ref="U86:V86"/>
    <mergeCell ref="W86:X86"/>
    <mergeCell ref="Y86:Z86"/>
    <mergeCell ref="BM85:BN85"/>
    <mergeCell ref="BO85:BP85"/>
    <mergeCell ref="BQ85:BR85"/>
    <mergeCell ref="BS85:BT85"/>
    <mergeCell ref="BU85:BV85"/>
    <mergeCell ref="BW85:BX85"/>
    <mergeCell ref="BA85:BB85"/>
    <mergeCell ref="BC85:BD85"/>
    <mergeCell ref="BE85:BF85"/>
    <mergeCell ref="BG85:BH85"/>
    <mergeCell ref="BI85:BJ85"/>
    <mergeCell ref="BK85:BL85"/>
    <mergeCell ref="AO85:AP85"/>
    <mergeCell ref="AQ85:AR85"/>
    <mergeCell ref="AS85:AT85"/>
    <mergeCell ref="AU85:AV85"/>
    <mergeCell ref="AW85:AX85"/>
    <mergeCell ref="AY85:AZ85"/>
    <mergeCell ref="AC85:AD85"/>
    <mergeCell ref="AE85:AF85"/>
    <mergeCell ref="AG85:AH85"/>
    <mergeCell ref="AI85:AJ85"/>
    <mergeCell ref="AK85:AL85"/>
    <mergeCell ref="AM85:AN85"/>
    <mergeCell ref="BY84:BZ84"/>
    <mergeCell ref="CA84:CB84"/>
    <mergeCell ref="CC84:CD84"/>
    <mergeCell ref="CE84:CF84"/>
    <mergeCell ref="CG84:CH84"/>
    <mergeCell ref="F85:G85"/>
    <mergeCell ref="H85:T85"/>
    <mergeCell ref="W85:X85"/>
    <mergeCell ref="Y85:Z85"/>
    <mergeCell ref="AA85:AB85"/>
    <mergeCell ref="BM84:BN84"/>
    <mergeCell ref="BO84:BP84"/>
    <mergeCell ref="BQ84:BR84"/>
    <mergeCell ref="BS84:BT84"/>
    <mergeCell ref="BU84:BV84"/>
    <mergeCell ref="BW84:BX84"/>
    <mergeCell ref="BA84:BB84"/>
    <mergeCell ref="BC84:BD84"/>
    <mergeCell ref="BE84:BF84"/>
    <mergeCell ref="BG84:BH84"/>
    <mergeCell ref="BI84:BJ84"/>
    <mergeCell ref="BK84:BL84"/>
    <mergeCell ref="AO84:AP84"/>
    <mergeCell ref="AQ84:AR84"/>
    <mergeCell ref="AS84:AT84"/>
    <mergeCell ref="AU84:AV84"/>
    <mergeCell ref="AW84:AX84"/>
    <mergeCell ref="AY84:AZ84"/>
    <mergeCell ref="AC84:AD84"/>
    <mergeCell ref="AE84:AF84"/>
    <mergeCell ref="AA82:AB82"/>
    <mergeCell ref="AC82:AD82"/>
    <mergeCell ref="AE82:AF82"/>
    <mergeCell ref="AG82:AH82"/>
    <mergeCell ref="AK82:AL82"/>
    <mergeCell ref="AM82:AN82"/>
    <mergeCell ref="AG84:AH84"/>
    <mergeCell ref="AI84:AJ84"/>
    <mergeCell ref="AK84:AL84"/>
    <mergeCell ref="AM84:AN84"/>
    <mergeCell ref="F84:G84"/>
    <mergeCell ref="H84:T84"/>
    <mergeCell ref="U84:V84"/>
    <mergeCell ref="W84:X84"/>
    <mergeCell ref="Y84:Z84"/>
    <mergeCell ref="AA84:AB84"/>
    <mergeCell ref="AU83:AV83"/>
    <mergeCell ref="U83:V83"/>
    <mergeCell ref="Y83:Z83"/>
    <mergeCell ref="AE83:AF83"/>
    <mergeCell ref="AK83:AL83"/>
    <mergeCell ref="AO83:AP83"/>
    <mergeCell ref="BM82:BN82"/>
    <mergeCell ref="BS82:BT82"/>
    <mergeCell ref="BY82:BZ82"/>
    <mergeCell ref="CE82:CF82"/>
    <mergeCell ref="CG82:CH82"/>
    <mergeCell ref="CI82:CI83"/>
    <mergeCell ref="CE83:CF83"/>
    <mergeCell ref="CG83:CH83"/>
    <mergeCell ref="AO82:AP82"/>
    <mergeCell ref="AQ82:AR82"/>
    <mergeCell ref="AS82:AT82"/>
    <mergeCell ref="AU82:AV82"/>
    <mergeCell ref="BA82:BB82"/>
    <mergeCell ref="BG82:BH82"/>
    <mergeCell ref="BA83:BB83"/>
    <mergeCell ref="BG83:BH83"/>
    <mergeCell ref="BM83:BN83"/>
    <mergeCell ref="BS83:BT83"/>
    <mergeCell ref="BY83:BZ83"/>
    <mergeCell ref="BY81:BZ81"/>
    <mergeCell ref="CA81:CB81"/>
    <mergeCell ref="CC81:CD81"/>
    <mergeCell ref="CE81:CF81"/>
    <mergeCell ref="CG81:CH81"/>
    <mergeCell ref="F82:G83"/>
    <mergeCell ref="H82:T83"/>
    <mergeCell ref="U82:V82"/>
    <mergeCell ref="W82:X83"/>
    <mergeCell ref="Y82:Z82"/>
    <mergeCell ref="BM81:BN81"/>
    <mergeCell ref="BO81:BP81"/>
    <mergeCell ref="BQ81:BR81"/>
    <mergeCell ref="BS81:BT81"/>
    <mergeCell ref="BU81:BV81"/>
    <mergeCell ref="BW81:BX81"/>
    <mergeCell ref="BA81:BB81"/>
    <mergeCell ref="BC81:BD81"/>
    <mergeCell ref="BE81:BF81"/>
    <mergeCell ref="BG81:BH81"/>
    <mergeCell ref="BI81:BJ81"/>
    <mergeCell ref="BK81:BL81"/>
    <mergeCell ref="AO81:AP81"/>
    <mergeCell ref="AQ81:AR81"/>
    <mergeCell ref="AS81:AT81"/>
    <mergeCell ref="AU81:AV81"/>
    <mergeCell ref="AW81:AX81"/>
    <mergeCell ref="AY81:AZ81"/>
    <mergeCell ref="AC81:AD81"/>
    <mergeCell ref="AE81:AF81"/>
    <mergeCell ref="AG81:AH81"/>
    <mergeCell ref="AI81:AJ81"/>
    <mergeCell ref="AK81:AL81"/>
    <mergeCell ref="AM81:AN81"/>
    <mergeCell ref="CA80:CB80"/>
    <mergeCell ref="CC80:CD80"/>
    <mergeCell ref="CE80:CF80"/>
    <mergeCell ref="CG80:CH80"/>
    <mergeCell ref="F81:G81"/>
    <mergeCell ref="H81:T81"/>
    <mergeCell ref="U81:V81"/>
    <mergeCell ref="W81:X81"/>
    <mergeCell ref="Y81:Z81"/>
    <mergeCell ref="AA81:AB81"/>
    <mergeCell ref="BO80:BP80"/>
    <mergeCell ref="BQ80:BR80"/>
    <mergeCell ref="BS80:BT80"/>
    <mergeCell ref="BU80:BV80"/>
    <mergeCell ref="BW80:BX80"/>
    <mergeCell ref="BY80:BZ80"/>
    <mergeCell ref="BC80:BD80"/>
    <mergeCell ref="BE80:BF80"/>
    <mergeCell ref="BG80:BH80"/>
    <mergeCell ref="BI80:BJ80"/>
    <mergeCell ref="BK80:BL80"/>
    <mergeCell ref="BM80:BN80"/>
    <mergeCell ref="AQ80:AR80"/>
    <mergeCell ref="AS80:AT80"/>
    <mergeCell ref="AU80:AV80"/>
    <mergeCell ref="AW80:AX80"/>
    <mergeCell ref="AY80:AZ80"/>
    <mergeCell ref="BA80:BB80"/>
    <mergeCell ref="AE80:AF80"/>
    <mergeCell ref="AG80:AH80"/>
    <mergeCell ref="AI80:AJ80"/>
    <mergeCell ref="AK80:AL80"/>
    <mergeCell ref="AM80:AN80"/>
    <mergeCell ref="AO80:AP80"/>
    <mergeCell ref="CC79:CD79"/>
    <mergeCell ref="CE79:CF79"/>
    <mergeCell ref="CG79:CH79"/>
    <mergeCell ref="F80:G80"/>
    <mergeCell ref="H80:T80"/>
    <mergeCell ref="U80:V80"/>
    <mergeCell ref="W80:X80"/>
    <mergeCell ref="Y80:Z80"/>
    <mergeCell ref="AA80:AB80"/>
    <mergeCell ref="AC80:AD80"/>
    <mergeCell ref="BQ79:BR79"/>
    <mergeCell ref="BS79:BT79"/>
    <mergeCell ref="BU79:BV79"/>
    <mergeCell ref="BW79:BX79"/>
    <mergeCell ref="BY79:BZ79"/>
    <mergeCell ref="CA79:CB79"/>
    <mergeCell ref="BE79:BF79"/>
    <mergeCell ref="BG79:BH79"/>
    <mergeCell ref="BI79:BJ79"/>
    <mergeCell ref="BK79:BL79"/>
    <mergeCell ref="BM79:BN79"/>
    <mergeCell ref="BO79:BP79"/>
    <mergeCell ref="AS79:AT79"/>
    <mergeCell ref="AU79:AV79"/>
    <mergeCell ref="AW79:AX79"/>
    <mergeCell ref="AY79:AZ79"/>
    <mergeCell ref="BA79:BB79"/>
    <mergeCell ref="BC79:BD79"/>
    <mergeCell ref="F77:G77"/>
    <mergeCell ref="H77:T77"/>
    <mergeCell ref="U77:V77"/>
    <mergeCell ref="W77:X77"/>
    <mergeCell ref="Y77:Z77"/>
    <mergeCell ref="F78:G79"/>
    <mergeCell ref="AG79:AH79"/>
    <mergeCell ref="AI79:AJ79"/>
    <mergeCell ref="AK79:AL79"/>
    <mergeCell ref="AM79:AN79"/>
    <mergeCell ref="AO79:AP79"/>
    <mergeCell ref="AQ79:AR79"/>
    <mergeCell ref="BY78:BZ78"/>
    <mergeCell ref="CA78:CB78"/>
    <mergeCell ref="CC78:CD78"/>
    <mergeCell ref="CE78:CF78"/>
    <mergeCell ref="CG78:CH78"/>
    <mergeCell ref="H79:T79"/>
    <mergeCell ref="Y79:Z79"/>
    <mergeCell ref="AA79:AB79"/>
    <mergeCell ref="AC79:AD79"/>
    <mergeCell ref="BM78:BN78"/>
    <mergeCell ref="BO78:BP78"/>
    <mergeCell ref="BQ78:BR78"/>
    <mergeCell ref="BS78:BT78"/>
    <mergeCell ref="BU78:BV78"/>
    <mergeCell ref="BW78:BX78"/>
    <mergeCell ref="BA78:BB78"/>
    <mergeCell ref="BC78:BD78"/>
    <mergeCell ref="BE78:BF78"/>
    <mergeCell ref="BG78:BH78"/>
    <mergeCell ref="BI78:BJ78"/>
    <mergeCell ref="AC78:AD78"/>
    <mergeCell ref="AE78:AF78"/>
    <mergeCell ref="AG78:AH78"/>
    <mergeCell ref="AI78:AJ78"/>
    <mergeCell ref="AK78:AL78"/>
    <mergeCell ref="AM78:AN78"/>
    <mergeCell ref="H78:T78"/>
    <mergeCell ref="U78:V78"/>
    <mergeCell ref="W78:X78"/>
    <mergeCell ref="Y78:Z78"/>
    <mergeCell ref="AA78:AB78"/>
    <mergeCell ref="AA77:AB77"/>
    <mergeCell ref="AC77:AD77"/>
    <mergeCell ref="AE77:AF77"/>
    <mergeCell ref="AG77:AH77"/>
    <mergeCell ref="AI77:AJ77"/>
    <mergeCell ref="AK77:AL77"/>
    <mergeCell ref="CG63:CH70"/>
    <mergeCell ref="BS69:BT70"/>
    <mergeCell ref="BU69:BV70"/>
    <mergeCell ref="BW69:BX70"/>
    <mergeCell ref="BY69:BZ70"/>
    <mergeCell ref="AW69:AX70"/>
    <mergeCell ref="AY69:AZ70"/>
    <mergeCell ref="BA69:BB70"/>
    <mergeCell ref="BC69:BD70"/>
    <mergeCell ref="BE69:BF70"/>
    <mergeCell ref="BG69:BH70"/>
    <mergeCell ref="BI69:BJ70"/>
    <mergeCell ref="BK69:BL70"/>
    <mergeCell ref="BM69:BN70"/>
    <mergeCell ref="BO69:BP70"/>
    <mergeCell ref="AW78:AX78"/>
    <mergeCell ref="AY78:AZ78"/>
    <mergeCell ref="BK78:BL78"/>
    <mergeCell ref="CG71:CH71"/>
    <mergeCell ref="BM71:BN71"/>
    <mergeCell ref="BO71:BP71"/>
    <mergeCell ref="BQ71:BR71"/>
    <mergeCell ref="BS71:BT71"/>
    <mergeCell ref="BU71:BV71"/>
    <mergeCell ref="BW71:BX71"/>
    <mergeCell ref="BA71:BB71"/>
    <mergeCell ref="BC71:BD71"/>
    <mergeCell ref="BE71:BF71"/>
    <mergeCell ref="BG71:BH71"/>
    <mergeCell ref="BI71:BJ71"/>
    <mergeCell ref="BK71:BL71"/>
    <mergeCell ref="CG72:CH72"/>
    <mergeCell ref="AO76:AP76"/>
    <mergeCell ref="AQ76:AR76"/>
    <mergeCell ref="AG74:AH74"/>
    <mergeCell ref="BU77:BV77"/>
    <mergeCell ref="AY77:AZ77"/>
    <mergeCell ref="BA77:BB77"/>
    <mergeCell ref="BC77:BD77"/>
    <mergeCell ref="BE77:BF77"/>
    <mergeCell ref="BG77:BH77"/>
    <mergeCell ref="BI77:BJ77"/>
    <mergeCell ref="BW77:BX77"/>
    <mergeCell ref="BY77:BZ77"/>
    <mergeCell ref="CA77:CB77"/>
    <mergeCell ref="CG76:CH76"/>
    <mergeCell ref="AM77:AN77"/>
    <mergeCell ref="AO77:AP77"/>
    <mergeCell ref="AQ77:AR77"/>
    <mergeCell ref="AS77:AT77"/>
    <mergeCell ref="AU77:AV77"/>
    <mergeCell ref="AW77:AX77"/>
    <mergeCell ref="BO77:BP77"/>
    <mergeCell ref="BQ77:BR77"/>
    <mergeCell ref="BS77:BT77"/>
    <mergeCell ref="AS76:AT76"/>
    <mergeCell ref="AU76:AV76"/>
    <mergeCell ref="AW76:AX76"/>
    <mergeCell ref="AY76:AZ76"/>
    <mergeCell ref="CG74:CH74"/>
    <mergeCell ref="BS74:BT74"/>
    <mergeCell ref="BU74:BV74"/>
    <mergeCell ref="AY74:AZ74"/>
    <mergeCell ref="BA74:BB74"/>
    <mergeCell ref="AO78:AP78"/>
    <mergeCell ref="AQ78:AR78"/>
    <mergeCell ref="AS78:AT78"/>
    <mergeCell ref="AU78:AV78"/>
    <mergeCell ref="W76:X76"/>
    <mergeCell ref="Y76:Z76"/>
    <mergeCell ref="AA76:AB76"/>
    <mergeCell ref="BW74:BX74"/>
    <mergeCell ref="BY74:BZ74"/>
    <mergeCell ref="CA74:CB74"/>
    <mergeCell ref="CC74:CD74"/>
    <mergeCell ref="CE74:CF74"/>
    <mergeCell ref="BY76:BZ76"/>
    <mergeCell ref="CA76:CB76"/>
    <mergeCell ref="CC76:CD76"/>
    <mergeCell ref="CE76:CF76"/>
    <mergeCell ref="BM76:BN76"/>
    <mergeCell ref="BO76:BP76"/>
    <mergeCell ref="BQ76:BR76"/>
    <mergeCell ref="BS76:BT76"/>
    <mergeCell ref="BU76:BV76"/>
    <mergeCell ref="BW76:BX76"/>
    <mergeCell ref="BA76:BB76"/>
    <mergeCell ref="BC76:BD76"/>
    <mergeCell ref="BE76:BF76"/>
    <mergeCell ref="BG76:BH76"/>
    <mergeCell ref="BI76:BJ76"/>
    <mergeCell ref="BK76:BL76"/>
    <mergeCell ref="BK74:BL74"/>
    <mergeCell ref="BM74:BN74"/>
    <mergeCell ref="BO74:BP74"/>
    <mergeCell ref="BQ74:BR74"/>
    <mergeCell ref="BC74:BD74"/>
    <mergeCell ref="BE74:BF74"/>
    <mergeCell ref="BG74:BH74"/>
    <mergeCell ref="BI74:BJ74"/>
    <mergeCell ref="AM74:AN74"/>
    <mergeCell ref="AO74:AP74"/>
    <mergeCell ref="AQ74:AR74"/>
    <mergeCell ref="AS74:AT74"/>
    <mergeCell ref="AU74:AV74"/>
    <mergeCell ref="AW74:AX74"/>
    <mergeCell ref="F71:G71"/>
    <mergeCell ref="H71:T71"/>
    <mergeCell ref="U71:V71"/>
    <mergeCell ref="W71:X71"/>
    <mergeCell ref="Y71:Z71"/>
    <mergeCell ref="AA71:AB71"/>
    <mergeCell ref="F73:G73"/>
    <mergeCell ref="H73:T73"/>
    <mergeCell ref="U73:V73"/>
    <mergeCell ref="W73:X73"/>
    <mergeCell ref="Y73:Z73"/>
    <mergeCell ref="W72:X72"/>
    <mergeCell ref="Y72:Z72"/>
    <mergeCell ref="AA72:AB72"/>
    <mergeCell ref="AI74:AJ74"/>
    <mergeCell ref="AK74:AL74"/>
    <mergeCell ref="BI73:BJ73"/>
    <mergeCell ref="AM73:AN73"/>
    <mergeCell ref="AO73:AP73"/>
    <mergeCell ref="AQ73:AR73"/>
    <mergeCell ref="AS73:AT73"/>
    <mergeCell ref="AU73:AV73"/>
    <mergeCell ref="AK76:AL76"/>
    <mergeCell ref="F76:G76"/>
    <mergeCell ref="H76:T76"/>
    <mergeCell ref="AC76:AD76"/>
    <mergeCell ref="AE76:AF76"/>
    <mergeCell ref="AG76:AH76"/>
    <mergeCell ref="AI76:AJ76"/>
    <mergeCell ref="U76:V76"/>
    <mergeCell ref="AA73:AB73"/>
    <mergeCell ref="AC73:AD73"/>
    <mergeCell ref="AE73:AF73"/>
    <mergeCell ref="AG73:AH73"/>
    <mergeCell ref="AI73:AJ73"/>
    <mergeCell ref="AK73:AL73"/>
    <mergeCell ref="AA74:AB74"/>
    <mergeCell ref="AC74:AD74"/>
    <mergeCell ref="AE74:AF74"/>
    <mergeCell ref="H74:T74"/>
    <mergeCell ref="U74:V74"/>
    <mergeCell ref="W74:X74"/>
    <mergeCell ref="Y74:Z74"/>
    <mergeCell ref="H75:T75"/>
    <mergeCell ref="U75:V75"/>
    <mergeCell ref="BY71:BZ71"/>
    <mergeCell ref="CA71:CB71"/>
    <mergeCell ref="CC71:CD71"/>
    <mergeCell ref="CE71:CF71"/>
    <mergeCell ref="AC71:AD71"/>
    <mergeCell ref="AE71:AF71"/>
    <mergeCell ref="AG71:AH71"/>
    <mergeCell ref="AI71:AJ71"/>
    <mergeCell ref="AK71:AL71"/>
    <mergeCell ref="AM71:AN71"/>
    <mergeCell ref="CC73:CD73"/>
    <mergeCell ref="CE73:CF73"/>
    <mergeCell ref="CA72:CB72"/>
    <mergeCell ref="CC72:CD72"/>
    <mergeCell ref="CE72:CF72"/>
    <mergeCell ref="BE62:BF62"/>
    <mergeCell ref="BG62:BH62"/>
    <mergeCell ref="BI62:BJ62"/>
    <mergeCell ref="AO71:AP71"/>
    <mergeCell ref="AQ71:AR71"/>
    <mergeCell ref="AS71:AT71"/>
    <mergeCell ref="AU71:AV71"/>
    <mergeCell ref="AW71:AX71"/>
    <mergeCell ref="AY71:AZ71"/>
    <mergeCell ref="AM62:AN62"/>
    <mergeCell ref="AO62:AP62"/>
    <mergeCell ref="AQ62:AR62"/>
    <mergeCell ref="AS62:AT62"/>
    <mergeCell ref="AU62:AV62"/>
    <mergeCell ref="AW62:AX62"/>
    <mergeCell ref="BW73:BX73"/>
    <mergeCell ref="BY73:BZ73"/>
    <mergeCell ref="AA62:AB62"/>
    <mergeCell ref="AC62:AD62"/>
    <mergeCell ref="AE62:AF62"/>
    <mergeCell ref="AG62:AH62"/>
    <mergeCell ref="AI62:AJ62"/>
    <mergeCell ref="AK62:AL62"/>
    <mergeCell ref="AY62:AZ62"/>
    <mergeCell ref="BA62:BB62"/>
    <mergeCell ref="BC62:BD62"/>
    <mergeCell ref="BY61:BZ61"/>
    <mergeCell ref="CA61:CB61"/>
    <mergeCell ref="CC61:CD61"/>
    <mergeCell ref="CE61:CF61"/>
    <mergeCell ref="CG61:CH61"/>
    <mergeCell ref="BW62:BX62"/>
    <mergeCell ref="BY62:BZ62"/>
    <mergeCell ref="CA62:CB62"/>
    <mergeCell ref="CC62:CD62"/>
    <mergeCell ref="CE62:CF62"/>
    <mergeCell ref="CG62:CH62"/>
    <mergeCell ref="BK62:BL62"/>
    <mergeCell ref="BM62:BN62"/>
    <mergeCell ref="BO62:BP62"/>
    <mergeCell ref="BQ62:BR62"/>
    <mergeCell ref="BS62:BT62"/>
    <mergeCell ref="BU62:BV62"/>
    <mergeCell ref="F62:G62"/>
    <mergeCell ref="H62:T62"/>
    <mergeCell ref="U62:V62"/>
    <mergeCell ref="W62:X62"/>
    <mergeCell ref="Y62:Z62"/>
    <mergeCell ref="BM61:BN61"/>
    <mergeCell ref="BO61:BP61"/>
    <mergeCell ref="BQ61:BR61"/>
    <mergeCell ref="BS61:BT61"/>
    <mergeCell ref="BU61:BV61"/>
    <mergeCell ref="BW61:BX61"/>
    <mergeCell ref="BA61:BB61"/>
    <mergeCell ref="BC61:BD61"/>
    <mergeCell ref="BE61:BF61"/>
    <mergeCell ref="BG61:BH61"/>
    <mergeCell ref="BI61:BJ61"/>
    <mergeCell ref="BK61:BL61"/>
    <mergeCell ref="AO61:AP61"/>
    <mergeCell ref="AQ61:AR61"/>
    <mergeCell ref="AS61:AT61"/>
    <mergeCell ref="AU61:AV61"/>
    <mergeCell ref="AW61:AX61"/>
    <mergeCell ref="AY61:AZ61"/>
    <mergeCell ref="AC61:AD61"/>
    <mergeCell ref="AE61:AF61"/>
    <mergeCell ref="AG61:AH61"/>
    <mergeCell ref="AI61:AJ61"/>
    <mergeCell ref="AK61:AL61"/>
    <mergeCell ref="AM61:AN61"/>
    <mergeCell ref="F61:G61"/>
    <mergeCell ref="H61:T61"/>
    <mergeCell ref="U61:V61"/>
    <mergeCell ref="W61:X61"/>
    <mergeCell ref="Y61:Z61"/>
    <mergeCell ref="AA61:AB61"/>
    <mergeCell ref="BW60:BX60"/>
    <mergeCell ref="BY60:BZ60"/>
    <mergeCell ref="CA60:CB60"/>
    <mergeCell ref="CC60:CD60"/>
    <mergeCell ref="CE60:CF60"/>
    <mergeCell ref="CG60:CH60"/>
    <mergeCell ref="BK60:BL60"/>
    <mergeCell ref="BM60:BN60"/>
    <mergeCell ref="BO60:BP60"/>
    <mergeCell ref="BQ60:BR60"/>
    <mergeCell ref="BS60:BT60"/>
    <mergeCell ref="BU60:BV60"/>
    <mergeCell ref="AY60:AZ60"/>
    <mergeCell ref="BA60:BB60"/>
    <mergeCell ref="BC60:BD60"/>
    <mergeCell ref="BE60:BF60"/>
    <mergeCell ref="BG60:BH60"/>
    <mergeCell ref="BI60:BJ60"/>
    <mergeCell ref="AM60:AN60"/>
    <mergeCell ref="AO60:AP60"/>
    <mergeCell ref="AQ60:AR60"/>
    <mergeCell ref="AS60:AT60"/>
    <mergeCell ref="AU60:AV60"/>
    <mergeCell ref="AW60:AX60"/>
    <mergeCell ref="AA60:AB60"/>
    <mergeCell ref="AC60:AD60"/>
    <mergeCell ref="AE60:AF60"/>
    <mergeCell ref="AG60:AH60"/>
    <mergeCell ref="AI60:AJ60"/>
    <mergeCell ref="AK60:AL60"/>
    <mergeCell ref="BY59:BZ59"/>
    <mergeCell ref="CA59:CB59"/>
    <mergeCell ref="CC59:CD59"/>
    <mergeCell ref="CE59:CF59"/>
    <mergeCell ref="CG59:CH59"/>
    <mergeCell ref="F60:G60"/>
    <mergeCell ref="H60:T60"/>
    <mergeCell ref="U60:V60"/>
    <mergeCell ref="W60:X60"/>
    <mergeCell ref="Y60:Z60"/>
    <mergeCell ref="BM59:BN59"/>
    <mergeCell ref="BO59:BP59"/>
    <mergeCell ref="BQ59:BR59"/>
    <mergeCell ref="BS59:BT59"/>
    <mergeCell ref="BU59:BV59"/>
    <mergeCell ref="BW59:BX59"/>
    <mergeCell ref="BA59:BB59"/>
    <mergeCell ref="BC59:BD59"/>
    <mergeCell ref="BE59:BF59"/>
    <mergeCell ref="BG59:BH59"/>
    <mergeCell ref="BI59:BJ59"/>
    <mergeCell ref="BK59:BL59"/>
    <mergeCell ref="AO59:AP59"/>
    <mergeCell ref="AQ59:AR59"/>
    <mergeCell ref="AS59:AT59"/>
    <mergeCell ref="AU59:AV59"/>
    <mergeCell ref="AW59:AX59"/>
    <mergeCell ref="AY59:AZ59"/>
    <mergeCell ref="AC59:AD59"/>
    <mergeCell ref="AE59:AF59"/>
    <mergeCell ref="AG59:AH59"/>
    <mergeCell ref="AI59:AJ59"/>
    <mergeCell ref="AK59:AL59"/>
    <mergeCell ref="AM59:AN59"/>
    <mergeCell ref="F59:G59"/>
    <mergeCell ref="H59:T59"/>
    <mergeCell ref="U59:V59"/>
    <mergeCell ref="W59:X59"/>
    <mergeCell ref="Y59:Z59"/>
    <mergeCell ref="AA59:AB59"/>
    <mergeCell ref="BW58:BX58"/>
    <mergeCell ref="BY58:BZ58"/>
    <mergeCell ref="CA58:CB58"/>
    <mergeCell ref="CC58:CD58"/>
    <mergeCell ref="CE58:CF58"/>
    <mergeCell ref="CG58:CH58"/>
    <mergeCell ref="BK58:BL58"/>
    <mergeCell ref="BM58:BN58"/>
    <mergeCell ref="BO58:BP58"/>
    <mergeCell ref="BQ58:BR58"/>
    <mergeCell ref="BS58:BT58"/>
    <mergeCell ref="BU58:BV58"/>
    <mergeCell ref="AY58:AZ58"/>
    <mergeCell ref="BA58:BB58"/>
    <mergeCell ref="BC58:BD58"/>
    <mergeCell ref="BE58:BF58"/>
    <mergeCell ref="BG58:BH58"/>
    <mergeCell ref="BI58:BJ58"/>
    <mergeCell ref="AM58:AN58"/>
    <mergeCell ref="AO58:AP58"/>
    <mergeCell ref="AQ58:AR58"/>
    <mergeCell ref="AS58:AT58"/>
    <mergeCell ref="AU58:AV58"/>
    <mergeCell ref="AW58:AX58"/>
    <mergeCell ref="AA58:AB58"/>
    <mergeCell ref="AC58:AD58"/>
    <mergeCell ref="AE58:AF58"/>
    <mergeCell ref="AG58:AH58"/>
    <mergeCell ref="AI58:AJ58"/>
    <mergeCell ref="AK58:AL58"/>
    <mergeCell ref="BY57:BZ57"/>
    <mergeCell ref="CA57:CB57"/>
    <mergeCell ref="CC57:CD57"/>
    <mergeCell ref="CE57:CF57"/>
    <mergeCell ref="CG57:CH57"/>
    <mergeCell ref="F58:G58"/>
    <mergeCell ref="H58:T58"/>
    <mergeCell ref="U58:V58"/>
    <mergeCell ref="W58:X58"/>
    <mergeCell ref="Y58:Z58"/>
    <mergeCell ref="BM57:BN57"/>
    <mergeCell ref="BO57:BP57"/>
    <mergeCell ref="BQ57:BR57"/>
    <mergeCell ref="BS57:BT57"/>
    <mergeCell ref="BU57:BV57"/>
    <mergeCell ref="BW57:BX57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AC57:AD57"/>
    <mergeCell ref="AE57:AF57"/>
    <mergeCell ref="AG57:AH57"/>
    <mergeCell ref="AI57:AJ57"/>
    <mergeCell ref="AK57:AL57"/>
    <mergeCell ref="AM57:AN57"/>
    <mergeCell ref="F57:G57"/>
    <mergeCell ref="H57:T57"/>
    <mergeCell ref="U57:V57"/>
    <mergeCell ref="W57:X57"/>
    <mergeCell ref="Y57:Z57"/>
    <mergeCell ref="AA57:AB57"/>
    <mergeCell ref="BW56:BX56"/>
    <mergeCell ref="BY56:BZ56"/>
    <mergeCell ref="AA56:AB56"/>
    <mergeCell ref="AC56:AD56"/>
    <mergeCell ref="AE56:AF56"/>
    <mergeCell ref="AG56:AH56"/>
    <mergeCell ref="AI56:AJ56"/>
    <mergeCell ref="AK56:AL56"/>
    <mergeCell ref="CA56:CB56"/>
    <mergeCell ref="CC56:CD56"/>
    <mergeCell ref="CE56:CF56"/>
    <mergeCell ref="CG56:CH56"/>
    <mergeCell ref="BK56:BL56"/>
    <mergeCell ref="BM56:BN56"/>
    <mergeCell ref="BO56:BP56"/>
    <mergeCell ref="BQ56:BR56"/>
    <mergeCell ref="BS56:BT56"/>
    <mergeCell ref="BU56:BV56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BY55:BZ55"/>
    <mergeCell ref="CA55:CB55"/>
    <mergeCell ref="CC55:CD55"/>
    <mergeCell ref="CE55:CF55"/>
    <mergeCell ref="CG55:CH55"/>
    <mergeCell ref="F56:G56"/>
    <mergeCell ref="H56:T56"/>
    <mergeCell ref="U56:V56"/>
    <mergeCell ref="W56:X56"/>
    <mergeCell ref="Y56:Z56"/>
    <mergeCell ref="BM55:BN55"/>
    <mergeCell ref="BO55:BP55"/>
    <mergeCell ref="BQ55:BR55"/>
    <mergeCell ref="BS55:BT55"/>
    <mergeCell ref="BU55:BV55"/>
    <mergeCell ref="BW55:BX55"/>
    <mergeCell ref="BA55:BB55"/>
    <mergeCell ref="BC55:BD55"/>
    <mergeCell ref="BE55:BF55"/>
    <mergeCell ref="BG55:BH55"/>
    <mergeCell ref="BI55:BJ55"/>
    <mergeCell ref="BK55:BL55"/>
    <mergeCell ref="AO55:AP55"/>
    <mergeCell ref="AQ55:AR55"/>
    <mergeCell ref="AS55:AT55"/>
    <mergeCell ref="AU55:AV55"/>
    <mergeCell ref="AW55:AX55"/>
    <mergeCell ref="AY55:AZ55"/>
    <mergeCell ref="AC55:AD55"/>
    <mergeCell ref="AE55:AF55"/>
    <mergeCell ref="AG55:AH55"/>
    <mergeCell ref="AI55:AJ55"/>
    <mergeCell ref="AK55:AL55"/>
    <mergeCell ref="AM55:AN55"/>
    <mergeCell ref="CA54:CB54"/>
    <mergeCell ref="CC54:CD54"/>
    <mergeCell ref="CE54:CF54"/>
    <mergeCell ref="CG54:CH54"/>
    <mergeCell ref="F55:G55"/>
    <mergeCell ref="H55:T55"/>
    <mergeCell ref="U55:V55"/>
    <mergeCell ref="W55:X55"/>
    <mergeCell ref="Y55:Z55"/>
    <mergeCell ref="AA55:AB55"/>
    <mergeCell ref="BO54:BP54"/>
    <mergeCell ref="BQ54:BR54"/>
    <mergeCell ref="BS54:BT54"/>
    <mergeCell ref="BU54:BV54"/>
    <mergeCell ref="BW54:BX54"/>
    <mergeCell ref="BY54:BZ54"/>
    <mergeCell ref="BC54:BD54"/>
    <mergeCell ref="BE54:BF54"/>
    <mergeCell ref="BG54:BH54"/>
    <mergeCell ref="BI54:BJ54"/>
    <mergeCell ref="BK54:BL54"/>
    <mergeCell ref="BM54:BN54"/>
    <mergeCell ref="AQ54:AR54"/>
    <mergeCell ref="AS54:AT54"/>
    <mergeCell ref="AU54:AV54"/>
    <mergeCell ref="AW54:AX54"/>
    <mergeCell ref="AY54:AZ54"/>
    <mergeCell ref="BA54:BB54"/>
    <mergeCell ref="AE54:AF54"/>
    <mergeCell ref="AG54:AH54"/>
    <mergeCell ref="AI54:AJ54"/>
    <mergeCell ref="AK54:AL54"/>
    <mergeCell ref="AM54:AN54"/>
    <mergeCell ref="AO54:AP54"/>
    <mergeCell ref="CA53:CB53"/>
    <mergeCell ref="CC53:CD53"/>
    <mergeCell ref="CE53:CF53"/>
    <mergeCell ref="CG53:CH53"/>
    <mergeCell ref="F54:G54"/>
    <mergeCell ref="H54:T54"/>
    <mergeCell ref="Y54:Z54"/>
    <mergeCell ref="AA54:AB54"/>
    <mergeCell ref="AC54:AD54"/>
    <mergeCell ref="BO53:BP53"/>
    <mergeCell ref="BQ53:BR53"/>
    <mergeCell ref="BS53:BT53"/>
    <mergeCell ref="BU53:BV53"/>
    <mergeCell ref="BW53:BX53"/>
    <mergeCell ref="BY53:BZ53"/>
    <mergeCell ref="BC53:BD53"/>
    <mergeCell ref="BE53:BF53"/>
    <mergeCell ref="BG53:BH53"/>
    <mergeCell ref="BI53:BJ53"/>
    <mergeCell ref="BK53:BL53"/>
    <mergeCell ref="BM53:BN53"/>
    <mergeCell ref="AQ53:AR53"/>
    <mergeCell ref="AS53:AT53"/>
    <mergeCell ref="AU53:AV53"/>
    <mergeCell ref="AW53:AX53"/>
    <mergeCell ref="AY53:AZ53"/>
    <mergeCell ref="BA53:BB53"/>
    <mergeCell ref="AE53:AF53"/>
    <mergeCell ref="AG53:AH53"/>
    <mergeCell ref="AI53:AJ53"/>
    <mergeCell ref="AK53:AL53"/>
    <mergeCell ref="AM53:AN53"/>
    <mergeCell ref="AO53:AP53"/>
    <mergeCell ref="F53:G53"/>
    <mergeCell ref="H53:T53"/>
    <mergeCell ref="Y53:Z53"/>
    <mergeCell ref="AA53:AB53"/>
    <mergeCell ref="AC53:AD53"/>
    <mergeCell ref="BW52:BX52"/>
    <mergeCell ref="BY52:BZ52"/>
    <mergeCell ref="CA52:CB52"/>
    <mergeCell ref="CC52:CD52"/>
    <mergeCell ref="CE52:CF52"/>
    <mergeCell ref="CG52:CH52"/>
    <mergeCell ref="BK52:BL52"/>
    <mergeCell ref="BM52:BN52"/>
    <mergeCell ref="BO52:BP52"/>
    <mergeCell ref="BQ52:BR52"/>
    <mergeCell ref="BS52:BT52"/>
    <mergeCell ref="BU52:BV52"/>
    <mergeCell ref="AY52:AZ52"/>
    <mergeCell ref="BA52:BB52"/>
    <mergeCell ref="BC52:BD52"/>
    <mergeCell ref="BE52:BF52"/>
    <mergeCell ref="BG52:BH52"/>
    <mergeCell ref="BI52:BJ52"/>
    <mergeCell ref="AM52:AN52"/>
    <mergeCell ref="AO52:AP52"/>
    <mergeCell ref="AQ52:AR52"/>
    <mergeCell ref="AS52:AT52"/>
    <mergeCell ref="AU52:AV52"/>
    <mergeCell ref="AW52:AX52"/>
    <mergeCell ref="AA52:AB52"/>
    <mergeCell ref="AC52:AD52"/>
    <mergeCell ref="AE52:AF52"/>
    <mergeCell ref="AG52:AH52"/>
    <mergeCell ref="AI52:AJ52"/>
    <mergeCell ref="AK52:AL52"/>
    <mergeCell ref="BM51:BN51"/>
    <mergeCell ref="BS51:BT51"/>
    <mergeCell ref="BY51:BZ51"/>
    <mergeCell ref="CE51:CF51"/>
    <mergeCell ref="CG51:CH51"/>
    <mergeCell ref="F52:G52"/>
    <mergeCell ref="H52:T52"/>
    <mergeCell ref="U52:V52"/>
    <mergeCell ref="W52:X52"/>
    <mergeCell ref="Y52:Z52"/>
    <mergeCell ref="AW51:AX51"/>
    <mergeCell ref="AY51:AZ51"/>
    <mergeCell ref="BA51:BB51"/>
    <mergeCell ref="BC51:BD51"/>
    <mergeCell ref="BE51:BF51"/>
    <mergeCell ref="BG51:BH51"/>
    <mergeCell ref="AG51:AH51"/>
    <mergeCell ref="AI51:AJ51"/>
    <mergeCell ref="AO51:AP51"/>
    <mergeCell ref="AQ51:AR51"/>
    <mergeCell ref="AS51:AT51"/>
    <mergeCell ref="AU51:AV51"/>
    <mergeCell ref="F51:G51"/>
    <mergeCell ref="H51:T51"/>
    <mergeCell ref="U51:V51"/>
    <mergeCell ref="W51:X51"/>
    <mergeCell ref="Y51:Z51"/>
    <mergeCell ref="AA51:AB51"/>
    <mergeCell ref="AC51:AD51"/>
    <mergeCell ref="AE51:AF51"/>
    <mergeCell ref="BC50:BD50"/>
    <mergeCell ref="BE50:BF50"/>
    <mergeCell ref="BG50:BH50"/>
    <mergeCell ref="BM50:BN50"/>
    <mergeCell ref="BS50:BT50"/>
    <mergeCell ref="BY50:BZ50"/>
    <mergeCell ref="AQ50:AR50"/>
    <mergeCell ref="AS50:AT50"/>
    <mergeCell ref="AU50:AV50"/>
    <mergeCell ref="AW50:AX50"/>
    <mergeCell ref="AY50:AZ50"/>
    <mergeCell ref="BA50:BB50"/>
    <mergeCell ref="AA50:AB50"/>
    <mergeCell ref="AC50:AD50"/>
    <mergeCell ref="AE50:AF50"/>
    <mergeCell ref="AG50:AH50"/>
    <mergeCell ref="AI50:AJ50"/>
    <mergeCell ref="AO50:AP50"/>
    <mergeCell ref="BC49:BD49"/>
    <mergeCell ref="BE49:BF49"/>
    <mergeCell ref="BG49:BH49"/>
    <mergeCell ref="BI49:BJ49"/>
    <mergeCell ref="BK49:BL49"/>
    <mergeCell ref="AO49:AP49"/>
    <mergeCell ref="AQ49:AR49"/>
    <mergeCell ref="AS49:AT49"/>
    <mergeCell ref="AU49:AV49"/>
    <mergeCell ref="AW49:AX49"/>
    <mergeCell ref="AY49:AZ49"/>
    <mergeCell ref="AK49:AL49"/>
    <mergeCell ref="AM49:AN49"/>
    <mergeCell ref="CE50:CF50"/>
    <mergeCell ref="AC49:AD49"/>
    <mergeCell ref="AE49:AF49"/>
    <mergeCell ref="AG49:AH49"/>
    <mergeCell ref="AI49:AJ49"/>
    <mergeCell ref="BM49:BN49"/>
    <mergeCell ref="BO49:BP49"/>
    <mergeCell ref="BQ49:BR49"/>
    <mergeCell ref="BS49:BT49"/>
    <mergeCell ref="CG50:CH50"/>
    <mergeCell ref="F49:G49"/>
    <mergeCell ref="H49:T49"/>
    <mergeCell ref="U49:V49"/>
    <mergeCell ref="W49:X49"/>
    <mergeCell ref="Y49:Z49"/>
    <mergeCell ref="AA49:AB49"/>
    <mergeCell ref="AU48:AV48"/>
    <mergeCell ref="AW48:AX48"/>
    <mergeCell ref="AY48:AZ48"/>
    <mergeCell ref="BA48:BB48"/>
    <mergeCell ref="BG48:BH48"/>
    <mergeCell ref="BM48:BN48"/>
    <mergeCell ref="AE48:AF48"/>
    <mergeCell ref="AG48:AH48"/>
    <mergeCell ref="AI48:AJ48"/>
    <mergeCell ref="AO48:AP48"/>
    <mergeCell ref="AQ48:AR48"/>
    <mergeCell ref="AS48:AT48"/>
    <mergeCell ref="F50:G50"/>
    <mergeCell ref="H50:T50"/>
    <mergeCell ref="U50:V50"/>
    <mergeCell ref="W50:X50"/>
    <mergeCell ref="BY49:BZ49"/>
    <mergeCell ref="CA49:CB49"/>
    <mergeCell ref="CC49:CD49"/>
    <mergeCell ref="CE49:CF49"/>
    <mergeCell ref="CG49:CH49"/>
    <mergeCell ref="Y50:Z50"/>
    <mergeCell ref="BU49:BV49"/>
    <mergeCell ref="BW49:BX49"/>
    <mergeCell ref="BA49:BB49"/>
    <mergeCell ref="BY47:BZ47"/>
    <mergeCell ref="CE47:CF47"/>
    <mergeCell ref="CG47:CH47"/>
    <mergeCell ref="F48:G48"/>
    <mergeCell ref="H48:T48"/>
    <mergeCell ref="U48:V48"/>
    <mergeCell ref="W48:X48"/>
    <mergeCell ref="Y48:Z48"/>
    <mergeCell ref="AA48:AB48"/>
    <mergeCell ref="AC48:AD48"/>
    <mergeCell ref="AW47:AX47"/>
    <mergeCell ref="AY47:AZ47"/>
    <mergeCell ref="BA47:BB47"/>
    <mergeCell ref="BG47:BH47"/>
    <mergeCell ref="BM47:BN47"/>
    <mergeCell ref="BS47:BT47"/>
    <mergeCell ref="AG47:AH47"/>
    <mergeCell ref="AI47:AJ47"/>
    <mergeCell ref="AO47:AP47"/>
    <mergeCell ref="AQ47:AR47"/>
    <mergeCell ref="AS47:AT47"/>
    <mergeCell ref="AU47:AV47"/>
    <mergeCell ref="BS48:BT48"/>
    <mergeCell ref="BY48:BZ48"/>
    <mergeCell ref="CE48:CF48"/>
    <mergeCell ref="CG48:CH48"/>
    <mergeCell ref="CE46:CF46"/>
    <mergeCell ref="CG46:CH46"/>
    <mergeCell ref="F47:G47"/>
    <mergeCell ref="H47:T47"/>
    <mergeCell ref="U47:V47"/>
    <mergeCell ref="W47:X47"/>
    <mergeCell ref="Y47:Z47"/>
    <mergeCell ref="AA47:AB47"/>
    <mergeCell ref="AC47:AD47"/>
    <mergeCell ref="AE47:AF47"/>
    <mergeCell ref="BS46:BT46"/>
    <mergeCell ref="BU46:BV46"/>
    <mergeCell ref="BW46:BX46"/>
    <mergeCell ref="BY46:BZ46"/>
    <mergeCell ref="CA46:CB46"/>
    <mergeCell ref="CC46:CD46"/>
    <mergeCell ref="BG46:BH46"/>
    <mergeCell ref="BI46:BJ46"/>
    <mergeCell ref="BK46:BL46"/>
    <mergeCell ref="BM46:BN46"/>
    <mergeCell ref="BO46:BP46"/>
    <mergeCell ref="BQ46:BR46"/>
    <mergeCell ref="AU46:AV46"/>
    <mergeCell ref="AW46:AX46"/>
    <mergeCell ref="AY46:AZ46"/>
    <mergeCell ref="BA46:BB46"/>
    <mergeCell ref="BC46:BD46"/>
    <mergeCell ref="BE46:BF46"/>
    <mergeCell ref="AI46:AJ46"/>
    <mergeCell ref="AK46:AL46"/>
    <mergeCell ref="AM46:AN46"/>
    <mergeCell ref="AO46:AP46"/>
    <mergeCell ref="AQ46:AR46"/>
    <mergeCell ref="AS46:AT46"/>
    <mergeCell ref="CG45:CH45"/>
    <mergeCell ref="F46:G46"/>
    <mergeCell ref="H46:T46"/>
    <mergeCell ref="U46:V46"/>
    <mergeCell ref="W46:X46"/>
    <mergeCell ref="Y46:Z46"/>
    <mergeCell ref="AA46:AB46"/>
    <mergeCell ref="AC46:AD46"/>
    <mergeCell ref="AE46:AF46"/>
    <mergeCell ref="AG46:AH46"/>
    <mergeCell ref="BE45:BF45"/>
    <mergeCell ref="BG45:BH45"/>
    <mergeCell ref="BM45:BN45"/>
    <mergeCell ref="BS45:BT45"/>
    <mergeCell ref="BY45:BZ45"/>
    <mergeCell ref="CE45:CF45"/>
    <mergeCell ref="AS45:AT45"/>
    <mergeCell ref="AU45:AV45"/>
    <mergeCell ref="AW45:AX45"/>
    <mergeCell ref="AY45:AZ45"/>
    <mergeCell ref="BA45:BB45"/>
    <mergeCell ref="BC45:BD45"/>
    <mergeCell ref="AC45:AD45"/>
    <mergeCell ref="AE45:AF45"/>
    <mergeCell ref="AG45:AH45"/>
    <mergeCell ref="AI45:AJ45"/>
    <mergeCell ref="AO45:AP45"/>
    <mergeCell ref="AQ45:AR45"/>
    <mergeCell ref="F45:G45"/>
    <mergeCell ref="H45:T45"/>
    <mergeCell ref="U45:V45"/>
    <mergeCell ref="W45:X45"/>
    <mergeCell ref="Y45:Z45"/>
    <mergeCell ref="AA45:AB45"/>
    <mergeCell ref="BG44:BH44"/>
    <mergeCell ref="BM44:BN44"/>
    <mergeCell ref="BS44:BT44"/>
    <mergeCell ref="BY44:BZ44"/>
    <mergeCell ref="CE44:CF44"/>
    <mergeCell ref="CG44:CH44"/>
    <mergeCell ref="AU44:AV44"/>
    <mergeCell ref="AW44:AX44"/>
    <mergeCell ref="AY44:AZ44"/>
    <mergeCell ref="BA44:BB44"/>
    <mergeCell ref="BC44:BD44"/>
    <mergeCell ref="BE44:BF44"/>
    <mergeCell ref="AE44:AF44"/>
    <mergeCell ref="AG44:AH44"/>
    <mergeCell ref="AI44:AJ44"/>
    <mergeCell ref="AO44:AP44"/>
    <mergeCell ref="AQ44:AR44"/>
    <mergeCell ref="AS44:AT44"/>
    <mergeCell ref="F44:G44"/>
    <mergeCell ref="H44:T44"/>
    <mergeCell ref="U44:V44"/>
    <mergeCell ref="W44:X44"/>
    <mergeCell ref="Y44:Z44"/>
    <mergeCell ref="AA44:AB44"/>
    <mergeCell ref="AC44:AD44"/>
    <mergeCell ref="BQ43:BR43"/>
    <mergeCell ref="BS43:BT43"/>
    <mergeCell ref="BU43:BV43"/>
    <mergeCell ref="BW43:BX43"/>
    <mergeCell ref="BY43:BZ43"/>
    <mergeCell ref="CA43:CB43"/>
    <mergeCell ref="BE43:BF43"/>
    <mergeCell ref="BG43:BH43"/>
    <mergeCell ref="BI43:BJ43"/>
    <mergeCell ref="BK43:BL43"/>
    <mergeCell ref="BM43:BN43"/>
    <mergeCell ref="BO43:BP43"/>
    <mergeCell ref="AS43:AT43"/>
    <mergeCell ref="AU43:AV43"/>
    <mergeCell ref="AW43:AX43"/>
    <mergeCell ref="AY43:AZ43"/>
    <mergeCell ref="BA43:BB43"/>
    <mergeCell ref="BC43:BD43"/>
    <mergeCell ref="AG43:AH43"/>
    <mergeCell ref="AI43:AJ43"/>
    <mergeCell ref="AK43:AL43"/>
    <mergeCell ref="AM43:AN43"/>
    <mergeCell ref="AO43:AP43"/>
    <mergeCell ref="AQ43:AR43"/>
    <mergeCell ref="CG42:CH42"/>
    <mergeCell ref="F43:G43"/>
    <mergeCell ref="H43:T43"/>
    <mergeCell ref="U43:V43"/>
    <mergeCell ref="W43:X43"/>
    <mergeCell ref="Y43:Z43"/>
    <mergeCell ref="AA43:AB43"/>
    <mergeCell ref="AC43:AD43"/>
    <mergeCell ref="AE43:AF43"/>
    <mergeCell ref="BC42:BD42"/>
    <mergeCell ref="BE42:BF42"/>
    <mergeCell ref="BG42:BH42"/>
    <mergeCell ref="BM42:BN42"/>
    <mergeCell ref="BS42:BT42"/>
    <mergeCell ref="BY42:BZ42"/>
    <mergeCell ref="AM42:AN42"/>
    <mergeCell ref="AO42:AP42"/>
    <mergeCell ref="AQ42:AR42"/>
    <mergeCell ref="AS42:AT42"/>
    <mergeCell ref="AU42:AV42"/>
    <mergeCell ref="BA42:BB42"/>
    <mergeCell ref="AA42:AB42"/>
    <mergeCell ref="AC42:AD42"/>
    <mergeCell ref="AE42:AF42"/>
    <mergeCell ref="AG42:AH42"/>
    <mergeCell ref="AI42:AJ42"/>
    <mergeCell ref="AK42:AL42"/>
    <mergeCell ref="CC43:CD43"/>
    <mergeCell ref="CE43:CF43"/>
    <mergeCell ref="CG43:CH43"/>
    <mergeCell ref="F42:G42"/>
    <mergeCell ref="H42:T42"/>
    <mergeCell ref="U42:V42"/>
    <mergeCell ref="W42:X42"/>
    <mergeCell ref="Y42:Z42"/>
    <mergeCell ref="BM41:BN41"/>
    <mergeCell ref="BO41:BP41"/>
    <mergeCell ref="BQ41:BR41"/>
    <mergeCell ref="BS41:BT41"/>
    <mergeCell ref="BU41:BV41"/>
    <mergeCell ref="BW41:BX41"/>
    <mergeCell ref="BA41:BB41"/>
    <mergeCell ref="BC41:BD41"/>
    <mergeCell ref="BE41:BF41"/>
    <mergeCell ref="BG41:BH41"/>
    <mergeCell ref="BI41:BJ41"/>
    <mergeCell ref="BK41:BL41"/>
    <mergeCell ref="AO41:AP41"/>
    <mergeCell ref="AQ41:AR41"/>
    <mergeCell ref="AS41:AT41"/>
    <mergeCell ref="AU41:AV41"/>
    <mergeCell ref="AW41:AX41"/>
    <mergeCell ref="AY41:AZ41"/>
    <mergeCell ref="AC41:AD41"/>
    <mergeCell ref="AE41:AF41"/>
    <mergeCell ref="AG41:AH41"/>
    <mergeCell ref="AI41:AJ41"/>
    <mergeCell ref="AK41:AL41"/>
    <mergeCell ref="AM41:AN41"/>
    <mergeCell ref="CA40:CB40"/>
    <mergeCell ref="CC40:CD40"/>
    <mergeCell ref="CE40:CF40"/>
    <mergeCell ref="CG40:CH40"/>
    <mergeCell ref="F41:G41"/>
    <mergeCell ref="H41:T41"/>
    <mergeCell ref="U41:V41"/>
    <mergeCell ref="W41:X41"/>
    <mergeCell ref="Y41:Z41"/>
    <mergeCell ref="AA41:AB41"/>
    <mergeCell ref="BO40:BP40"/>
    <mergeCell ref="BQ40:BR40"/>
    <mergeCell ref="BS40:BT40"/>
    <mergeCell ref="BU40:BV40"/>
    <mergeCell ref="BW40:BX40"/>
    <mergeCell ref="BY40:BZ40"/>
    <mergeCell ref="BC40:BD40"/>
    <mergeCell ref="BE40:BF40"/>
    <mergeCell ref="BG40:BH40"/>
    <mergeCell ref="BI40:BJ40"/>
    <mergeCell ref="BK40:BL40"/>
    <mergeCell ref="BM40:BN40"/>
    <mergeCell ref="AQ40:AR40"/>
    <mergeCell ref="AS40:AT40"/>
    <mergeCell ref="AU40:AV40"/>
    <mergeCell ref="AW40:AX40"/>
    <mergeCell ref="AY40:AZ40"/>
    <mergeCell ref="BA40:BB40"/>
    <mergeCell ref="AE40:AF40"/>
    <mergeCell ref="AG40:AH40"/>
    <mergeCell ref="AI40:AJ40"/>
    <mergeCell ref="AK40:AL40"/>
    <mergeCell ref="AM40:AN40"/>
    <mergeCell ref="AO40:AP40"/>
    <mergeCell ref="CC39:CD39"/>
    <mergeCell ref="CE39:CF39"/>
    <mergeCell ref="CG39:CH39"/>
    <mergeCell ref="F40:G40"/>
    <mergeCell ref="H40:T40"/>
    <mergeCell ref="U40:V40"/>
    <mergeCell ref="W40:X40"/>
    <mergeCell ref="Y40:Z40"/>
    <mergeCell ref="AA40:AB40"/>
    <mergeCell ref="AC40:AD40"/>
    <mergeCell ref="BQ39:BR39"/>
    <mergeCell ref="BS39:BT39"/>
    <mergeCell ref="BU39:BV39"/>
    <mergeCell ref="BW39:BX39"/>
    <mergeCell ref="BY39:BZ39"/>
    <mergeCell ref="CA39:CB39"/>
    <mergeCell ref="BE39:BF39"/>
    <mergeCell ref="BG39:BH39"/>
    <mergeCell ref="BI39:BJ39"/>
    <mergeCell ref="BK39:BL39"/>
    <mergeCell ref="BM39:BN39"/>
    <mergeCell ref="BO39:BP39"/>
    <mergeCell ref="AS39:AT39"/>
    <mergeCell ref="AU39:AV39"/>
    <mergeCell ref="AW39:AX39"/>
    <mergeCell ref="AY39:AZ39"/>
    <mergeCell ref="BA39:BB39"/>
    <mergeCell ref="BC39:BD39"/>
    <mergeCell ref="F39:G39"/>
    <mergeCell ref="H39:T39"/>
    <mergeCell ref="U39:V39"/>
    <mergeCell ref="W39:X39"/>
    <mergeCell ref="Y39:Z39"/>
    <mergeCell ref="AA39:AB39"/>
    <mergeCell ref="AC39:AD39"/>
    <mergeCell ref="AE39:AF39"/>
    <mergeCell ref="BQ37:BR38"/>
    <mergeCell ref="BS37:BT38"/>
    <mergeCell ref="BU37:BV38"/>
    <mergeCell ref="BW37:BX38"/>
    <mergeCell ref="BY37:BZ38"/>
    <mergeCell ref="CA37:CB38"/>
    <mergeCell ref="BE37:BF38"/>
    <mergeCell ref="BG37:BH38"/>
    <mergeCell ref="BI37:BJ38"/>
    <mergeCell ref="BK37:BL38"/>
    <mergeCell ref="BM37:BN38"/>
    <mergeCell ref="BO37:BP38"/>
    <mergeCell ref="AS37:AT38"/>
    <mergeCell ref="AU37:AV38"/>
    <mergeCell ref="AW37:AX38"/>
    <mergeCell ref="AY37:AZ38"/>
    <mergeCell ref="Y33:Z38"/>
    <mergeCell ref="AA33:AB38"/>
    <mergeCell ref="BC34:BH34"/>
    <mergeCell ref="BI34:BN34"/>
    <mergeCell ref="BO34:BT34"/>
    <mergeCell ref="F31:G38"/>
    <mergeCell ref="H31:T38"/>
    <mergeCell ref="U31:V38"/>
    <mergeCell ref="W31:X38"/>
    <mergeCell ref="AG39:AH39"/>
    <mergeCell ref="AI39:AJ39"/>
    <mergeCell ref="AK39:AL39"/>
    <mergeCell ref="AM39:AN39"/>
    <mergeCell ref="AO39:AP39"/>
    <mergeCell ref="AQ39:AR39"/>
    <mergeCell ref="CC37:CD38"/>
    <mergeCell ref="CE37:CF38"/>
    <mergeCell ref="AC33:AJ33"/>
    <mergeCell ref="AK33:AV33"/>
    <mergeCell ref="AW33:BH33"/>
    <mergeCell ref="BI33:BT33"/>
    <mergeCell ref="AK37:AL38"/>
    <mergeCell ref="AM37:AN38"/>
    <mergeCell ref="AO37:AP38"/>
    <mergeCell ref="AQ37:AR38"/>
    <mergeCell ref="Y31:AJ32"/>
    <mergeCell ref="AK31:CF32"/>
    <mergeCell ref="BO36:BT36"/>
    <mergeCell ref="BU36:BZ36"/>
    <mergeCell ref="CA36:CF36"/>
    <mergeCell ref="BU33:CF33"/>
    <mergeCell ref="AC34:AD38"/>
    <mergeCell ref="AE34:AF38"/>
    <mergeCell ref="AG34:AH38"/>
    <mergeCell ref="AI34:AJ38"/>
    <mergeCell ref="AQ34:AV34"/>
    <mergeCell ref="AW34:BB34"/>
    <mergeCell ref="F23:G23"/>
    <mergeCell ref="BL23:BN23"/>
    <mergeCell ref="BO23:BQ23"/>
    <mergeCell ref="BR23:BT23"/>
    <mergeCell ref="BU23:BW23"/>
    <mergeCell ref="BX23:BY23"/>
    <mergeCell ref="BZ23:CB23"/>
    <mergeCell ref="CC23:CE23"/>
    <mergeCell ref="CF23:CI23"/>
    <mergeCell ref="CC24:CE24"/>
    <mergeCell ref="CF24:CI24"/>
    <mergeCell ref="BI24:BK24"/>
    <mergeCell ref="BL24:BN24"/>
    <mergeCell ref="BO24:BQ24"/>
    <mergeCell ref="BR24:BT24"/>
    <mergeCell ref="BU24:BW24"/>
    <mergeCell ref="BX24:BY24"/>
    <mergeCell ref="BZ24:CB24"/>
    <mergeCell ref="F22:G22"/>
    <mergeCell ref="BL22:BN22"/>
    <mergeCell ref="BO22:BQ22"/>
    <mergeCell ref="BR22:BT22"/>
    <mergeCell ref="BU22:BW22"/>
    <mergeCell ref="BZ22:CB22"/>
    <mergeCell ref="CC22:CE22"/>
    <mergeCell ref="CF22:CI22"/>
    <mergeCell ref="BR20:BT20"/>
    <mergeCell ref="BU20:BW20"/>
    <mergeCell ref="BR14:BT19"/>
    <mergeCell ref="Y14:AC14"/>
    <mergeCell ref="AD14:AG14"/>
    <mergeCell ref="AH14:AK14"/>
    <mergeCell ref="AL14:AP14"/>
    <mergeCell ref="AQ14:AT14"/>
    <mergeCell ref="AU14:AX14"/>
    <mergeCell ref="CG31:CH38"/>
    <mergeCell ref="CI31:CI38"/>
    <mergeCell ref="BA37:BB38"/>
    <mergeCell ref="BC37:BD38"/>
    <mergeCell ref="BU34:BZ34"/>
    <mergeCell ref="CA34:CF34"/>
    <mergeCell ref="AM35:AO35"/>
    <mergeCell ref="AQ36:AV36"/>
    <mergeCell ref="AW36:BB36"/>
    <mergeCell ref="BC36:BH36"/>
    <mergeCell ref="BI36:BN36"/>
    <mergeCell ref="BH14:BK14"/>
    <mergeCell ref="BL14:BN19"/>
    <mergeCell ref="BO14:BQ19"/>
    <mergeCell ref="CA147:CB147"/>
    <mergeCell ref="CC147:CD147"/>
    <mergeCell ref="CE147:CF147"/>
    <mergeCell ref="CG147:CH147"/>
    <mergeCell ref="CI72:CI73"/>
    <mergeCell ref="AM76:AN76"/>
    <mergeCell ref="CC77:CD77"/>
    <mergeCell ref="CE77:CF77"/>
    <mergeCell ref="CG77:CH77"/>
    <mergeCell ref="BK77:BL77"/>
    <mergeCell ref="BM77:BN77"/>
    <mergeCell ref="CF21:CI21"/>
    <mergeCell ref="BY41:BZ41"/>
    <mergeCell ref="CA41:CB41"/>
    <mergeCell ref="CC41:CD41"/>
    <mergeCell ref="CE41:CF41"/>
    <mergeCell ref="CG41:CH41"/>
    <mergeCell ref="CE42:CF42"/>
    <mergeCell ref="AO123:AP123"/>
    <mergeCell ref="AQ123:AR123"/>
    <mergeCell ref="BG123:BH123"/>
    <mergeCell ref="BI123:BJ123"/>
    <mergeCell ref="AS124:AT124"/>
    <mergeCell ref="AU124:AV124"/>
    <mergeCell ref="AW124:AX124"/>
    <mergeCell ref="AY124:AZ124"/>
    <mergeCell ref="BW123:BX123"/>
    <mergeCell ref="AS123:AT123"/>
    <mergeCell ref="AU123:AV123"/>
    <mergeCell ref="AW123:AX123"/>
    <mergeCell ref="AW125:AX125"/>
    <mergeCell ref="AY126:AZ126"/>
    <mergeCell ref="AW127:AX127"/>
    <mergeCell ref="BM131:BN131"/>
    <mergeCell ref="BY123:BZ123"/>
    <mergeCell ref="BY124:BZ124"/>
    <mergeCell ref="V6:X6"/>
    <mergeCell ref="BT7:CH8"/>
    <mergeCell ref="BT10:CF10"/>
    <mergeCell ref="F14:G19"/>
    <mergeCell ref="H14:K14"/>
    <mergeCell ref="L14:P14"/>
    <mergeCell ref="Q14:T14"/>
    <mergeCell ref="U14:X14"/>
    <mergeCell ref="BZ20:CB20"/>
    <mergeCell ref="CC20:CE20"/>
    <mergeCell ref="CF20:CI20"/>
    <mergeCell ref="F21:G21"/>
    <mergeCell ref="BL21:BN21"/>
    <mergeCell ref="BO21:BQ21"/>
    <mergeCell ref="BR21:BT21"/>
    <mergeCell ref="BU21:BW21"/>
    <mergeCell ref="BZ21:CB21"/>
    <mergeCell ref="CC21:CE21"/>
    <mergeCell ref="BU14:BW19"/>
    <mergeCell ref="BX14:BY19"/>
    <mergeCell ref="BZ14:CB19"/>
    <mergeCell ref="CC14:CE19"/>
    <mergeCell ref="CF14:CI19"/>
    <mergeCell ref="F20:G20"/>
    <mergeCell ref="BL20:BN20"/>
    <mergeCell ref="BO20:BQ20"/>
    <mergeCell ref="AY14:BC14"/>
    <mergeCell ref="BD14:BG14"/>
    <mergeCell ref="BA75:BB75"/>
    <mergeCell ref="F239:I239"/>
    <mergeCell ref="J239:CC239"/>
    <mergeCell ref="CD239:CI239"/>
    <mergeCell ref="F126:G127"/>
    <mergeCell ref="F123:G124"/>
    <mergeCell ref="F147:G147"/>
    <mergeCell ref="H147:T147"/>
    <mergeCell ref="U147:V147"/>
    <mergeCell ref="W147:X147"/>
    <mergeCell ref="Y147:Z147"/>
    <mergeCell ref="AG124:AH124"/>
    <mergeCell ref="AI124:AJ124"/>
    <mergeCell ref="AK124:AL124"/>
    <mergeCell ref="AM124:AN124"/>
    <mergeCell ref="H124:T124"/>
    <mergeCell ref="U124:V124"/>
    <mergeCell ref="W124:X124"/>
    <mergeCell ref="Y124:Z124"/>
    <mergeCell ref="AA124:AB124"/>
    <mergeCell ref="AM123:AN123"/>
    <mergeCell ref="AA123:AB123"/>
    <mergeCell ref="AC123:AD123"/>
    <mergeCell ref="AE123:AF123"/>
    <mergeCell ref="AA147:AB147"/>
    <mergeCell ref="AC147:AD147"/>
    <mergeCell ref="AE147:AF147"/>
    <mergeCell ref="AG147:AH147"/>
    <mergeCell ref="AI147:AJ147"/>
    <mergeCell ref="AG123:AH123"/>
    <mergeCell ref="AI123:AJ123"/>
    <mergeCell ref="AK123:AL123"/>
    <mergeCell ref="BE75:BF75"/>
    <mergeCell ref="BG75:BH75"/>
    <mergeCell ref="BI75:BJ75"/>
    <mergeCell ref="BK75:BL75"/>
    <mergeCell ref="BM75:BN75"/>
    <mergeCell ref="BO75:BP75"/>
    <mergeCell ref="BQ75:BR75"/>
    <mergeCell ref="BS75:BT75"/>
    <mergeCell ref="BU75:BV75"/>
    <mergeCell ref="BW75:BX75"/>
    <mergeCell ref="BY75:BZ75"/>
    <mergeCell ref="CA75:CB75"/>
    <mergeCell ref="CC75:CD75"/>
    <mergeCell ref="CE75:CF75"/>
    <mergeCell ref="CG75:CH75"/>
    <mergeCell ref="F74:G75"/>
    <mergeCell ref="BC75:BD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O75:AP75"/>
    <mergeCell ref="AQ75:AR75"/>
    <mergeCell ref="AS75:AT75"/>
    <mergeCell ref="AU75:AV75"/>
    <mergeCell ref="AW75:AX75"/>
    <mergeCell ref="AY75:AZ75"/>
  </mergeCells>
  <printOptions horizontalCentered="1"/>
  <pageMargins left="0.19685039370078741" right="0.19685039370078741" top="0" bottom="0" header="0" footer="0"/>
  <pageSetup paperSize="8" scale="41" fitToHeight="0" orientation="landscape" blackAndWhite="1" r:id="rId1"/>
  <headerFooter alignWithMargins="0"/>
  <rowBreaks count="7" manualBreakCount="7">
    <brk id="62" min="5" max="86" man="1"/>
    <brk id="62" min="5" max="86" man="1"/>
    <brk id="107" min="5" max="86" man="1"/>
    <brk id="148" min="5" max="86" man="1"/>
    <brk id="196" min="5" max="86" man="1"/>
    <brk id="238" min="5" max="86" man="1"/>
    <brk id="266" min="5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ВАТ ТИПОВОЙ </vt:lpstr>
      <vt:lpstr>ВАТ (печать)</vt:lpstr>
      <vt:lpstr>'ВАТ (печать)'!Область_печати</vt:lpstr>
      <vt:lpstr>'ВАТ ТИПОВОЙ '!Область_печати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Тарасенко</cp:lastModifiedBy>
  <cp:lastPrinted>2021-11-01T11:25:46Z</cp:lastPrinted>
  <dcterms:created xsi:type="dcterms:W3CDTF">2021-07-26T08:52:17Z</dcterms:created>
  <dcterms:modified xsi:type="dcterms:W3CDTF">2021-11-01T13:52:55Z</dcterms:modified>
</cp:coreProperties>
</file>