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\Desktop\"/>
    </mc:Choice>
  </mc:AlternateContent>
  <xr:revisionPtr revIDLastSave="0" documentId="13_ncr:1_{347121A1-3668-40FE-8BE8-EE935683ABCE}" xr6:coauthVersionLast="47" xr6:coauthVersionMax="47" xr10:uidLastSave="{00000000-0000-0000-0000-000000000000}"/>
  <bookViews>
    <workbookView xWindow="-110" yWindow="-110" windowWidth="17020" windowHeight="10120" tabRatio="584" xr2:uid="{00000000-000D-0000-FFFF-FFFF00000000}"/>
  </bookViews>
  <sheets>
    <sheet name="Примерный учебный план" sheetId="25" r:id="rId1"/>
  </sheets>
  <definedNames>
    <definedName name="BJ">'Примерный учебный план'!$BJ$11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34" i="25" l="1"/>
  <c r="AZ134" i="25"/>
  <c r="AY134" i="25"/>
  <c r="AX134" i="25"/>
  <c r="AW134" i="25"/>
  <c r="AV134" i="25"/>
  <c r="AU134" i="25"/>
  <c r="AB134" i="25"/>
  <c r="X134" i="25"/>
  <c r="AW83" i="25"/>
  <c r="AU83" i="25"/>
  <c r="AQ83" i="25"/>
  <c r="AO83" i="25"/>
  <c r="AK83" i="25"/>
  <c r="AI83" i="25"/>
  <c r="T83" i="25"/>
  <c r="X88" i="25"/>
  <c r="AD88" i="25"/>
  <c r="AD87" i="25" s="1"/>
  <c r="AI88" i="25"/>
  <c r="AJ88" i="25"/>
  <c r="AK88" i="25"/>
  <c r="AL88" i="25"/>
  <c r="AM88" i="25"/>
  <c r="AN88" i="25"/>
  <c r="T89" i="25"/>
  <c r="V89" i="25"/>
  <c r="BD89" i="25"/>
  <c r="T90" i="25"/>
  <c r="V90" i="25"/>
  <c r="BD90" i="25"/>
  <c r="V88" i="25" l="1"/>
  <c r="T88" i="25"/>
  <c r="BD88" i="25"/>
  <c r="T155" i="25"/>
  <c r="T154" i="25"/>
  <c r="AW62" i="25"/>
  <c r="AV62" i="25"/>
  <c r="AU62" i="25"/>
  <c r="AQ62" i="25"/>
  <c r="AP62" i="25"/>
  <c r="AO62" i="25"/>
  <c r="AN62" i="25"/>
  <c r="AM62" i="25"/>
  <c r="AL62" i="25"/>
  <c r="V144" i="25"/>
  <c r="V143" i="25"/>
  <c r="V137" i="25"/>
  <c r="V136" i="25"/>
  <c r="V135" i="25"/>
  <c r="V120" i="25"/>
  <c r="V130" i="25"/>
  <c r="V123" i="25"/>
  <c r="AB99" i="25"/>
  <c r="V134" i="25" l="1"/>
  <c r="V116" i="25"/>
  <c r="BD101" i="25" l="1"/>
  <c r="AQ101" i="25"/>
  <c r="AP101" i="25"/>
  <c r="AO101" i="25"/>
  <c r="AN101" i="25"/>
  <c r="AN87" i="25" s="1"/>
  <c r="AM101" i="25"/>
  <c r="AM87" i="25" s="1"/>
  <c r="AL101" i="25"/>
  <c r="AL87" i="25" s="1"/>
  <c r="AH101" i="25"/>
  <c r="AG101" i="25"/>
  <c r="AB101" i="25"/>
  <c r="X101" i="25"/>
  <c r="AF101" i="25"/>
  <c r="V104" i="25" l="1"/>
  <c r="T104" i="25"/>
  <c r="BD86" i="25"/>
  <c r="V58" i="25" l="1"/>
  <c r="V65" i="25"/>
  <c r="T65" i="25"/>
  <c r="V50" i="25"/>
  <c r="T98" i="25"/>
  <c r="T97" i="25"/>
  <c r="T96" i="25"/>
  <c r="T95" i="25"/>
  <c r="V95" i="25"/>
  <c r="AG45" i="25"/>
  <c r="AL56" i="25"/>
  <c r="AQ126" i="25"/>
  <c r="AP126" i="25"/>
  <c r="AO126" i="25"/>
  <c r="AH48" i="25"/>
  <c r="V74" i="25"/>
  <c r="T74" i="25"/>
  <c r="V73" i="25"/>
  <c r="T73" i="25"/>
  <c r="V69" i="25"/>
  <c r="T69" i="25"/>
  <c r="V68" i="25"/>
  <c r="T68" i="25"/>
  <c r="V118" i="25"/>
  <c r="T118" i="25"/>
  <c r="V117" i="25"/>
  <c r="T117" i="25"/>
  <c r="V44" i="25"/>
  <c r="T44" i="25"/>
  <c r="V43" i="25"/>
  <c r="T43" i="25"/>
  <c r="V42" i="25"/>
  <c r="T42" i="25"/>
  <c r="V41" i="25"/>
  <c r="T41" i="25"/>
  <c r="T111" i="25" l="1"/>
  <c r="V111" i="25"/>
  <c r="X56" i="25" l="1"/>
  <c r="AD56" i="25"/>
  <c r="AM56" i="25"/>
  <c r="AN56" i="25"/>
  <c r="AO56" i="25"/>
  <c r="AP56" i="25"/>
  <c r="AQ56" i="25"/>
  <c r="AQ94" i="25" l="1"/>
  <c r="AQ87" i="25" s="1"/>
  <c r="AK45" i="25"/>
  <c r="AD40" i="25"/>
  <c r="X40" i="25"/>
  <c r="AB45" i="25"/>
  <c r="AB48" i="25"/>
  <c r="AD59" i="25"/>
  <c r="X59" i="25"/>
  <c r="AD62" i="25"/>
  <c r="X62" i="25"/>
  <c r="AD70" i="25"/>
  <c r="X70" i="25"/>
  <c r="AD75" i="25"/>
  <c r="X75" i="25"/>
  <c r="AB91" i="25"/>
  <c r="X91" i="25"/>
  <c r="AB94" i="25"/>
  <c r="X94" i="25"/>
  <c r="AB115" i="25"/>
  <c r="X115" i="25"/>
  <c r="AB119" i="25"/>
  <c r="X119" i="25"/>
  <c r="AB133" i="25"/>
  <c r="X133" i="25"/>
  <c r="AB126" i="25"/>
  <c r="X126" i="25"/>
  <c r="AD66" i="25"/>
  <c r="X66" i="25"/>
  <c r="BD69" i="25"/>
  <c r="AW94" i="25"/>
  <c r="T137" i="25"/>
  <c r="T136" i="25"/>
  <c r="T130" i="25"/>
  <c r="V129" i="25"/>
  <c r="T129" i="25"/>
  <c r="V128" i="25"/>
  <c r="T128" i="25"/>
  <c r="V127" i="25"/>
  <c r="T127" i="25"/>
  <c r="T123" i="25"/>
  <c r="V122" i="25"/>
  <c r="T122" i="25"/>
  <c r="V121" i="25"/>
  <c r="T121" i="25"/>
  <c r="T120" i="25"/>
  <c r="T116" i="25"/>
  <c r="V113" i="25"/>
  <c r="T113" i="25"/>
  <c r="V103" i="25"/>
  <c r="T103" i="25"/>
  <c r="V102" i="25"/>
  <c r="T102" i="25"/>
  <c r="V100" i="25"/>
  <c r="T100" i="25"/>
  <c r="V98" i="25"/>
  <c r="V96" i="25"/>
  <c r="V94" i="25" s="1"/>
  <c r="V93" i="25"/>
  <c r="T93" i="25"/>
  <c r="V92" i="25"/>
  <c r="T92" i="25"/>
  <c r="V77" i="25"/>
  <c r="T77" i="25"/>
  <c r="V76" i="25"/>
  <c r="T76" i="25"/>
  <c r="V72" i="25"/>
  <c r="T72" i="25"/>
  <c r="V71" i="25"/>
  <c r="T71" i="25"/>
  <c r="V67" i="25"/>
  <c r="T67" i="25"/>
  <c r="V64" i="25"/>
  <c r="T64" i="25"/>
  <c r="V63" i="25"/>
  <c r="T63" i="25"/>
  <c r="V61" i="25"/>
  <c r="T61" i="25"/>
  <c r="V60" i="25"/>
  <c r="T60" i="25"/>
  <c r="T58" i="25"/>
  <c r="V57" i="25"/>
  <c r="V56" i="25" s="1"/>
  <c r="T57" i="25"/>
  <c r="T50" i="25"/>
  <c r="V49" i="25"/>
  <c r="T49" i="25"/>
  <c r="V47" i="25"/>
  <c r="T47" i="25"/>
  <c r="V46" i="25"/>
  <c r="T46" i="25"/>
  <c r="T134" i="25" l="1"/>
  <c r="V101" i="25"/>
  <c r="X87" i="25"/>
  <c r="AB87" i="25"/>
  <c r="T62" i="25"/>
  <c r="T101" i="25"/>
  <c r="X39" i="25"/>
  <c r="AD39" i="25"/>
  <c r="AD152" i="25" s="1"/>
  <c r="AB39" i="25"/>
  <c r="T56" i="25"/>
  <c r="T40" i="25"/>
  <c r="X152" i="25" l="1"/>
  <c r="AB152" i="25"/>
  <c r="T94" i="25"/>
  <c r="V40" i="25"/>
  <c r="V75" i="25"/>
  <c r="T75" i="25"/>
  <c r="AT126" i="25" l="1"/>
  <c r="AS126" i="25"/>
  <c r="AR126" i="25"/>
  <c r="AW126" i="25"/>
  <c r="AV126" i="25"/>
  <c r="AU126" i="25"/>
  <c r="BD47" i="25" l="1"/>
  <c r="BD49" i="25"/>
  <c r="BD50" i="25"/>
  <c r="BD57" i="25"/>
  <c r="BD58" i="25"/>
  <c r="BD60" i="25"/>
  <c r="BD61" i="25"/>
  <c r="BD63" i="25"/>
  <c r="BD64" i="25"/>
  <c r="BD67" i="25"/>
  <c r="BD68" i="25"/>
  <c r="BD71" i="25"/>
  <c r="BD72" i="25"/>
  <c r="BD73" i="25"/>
  <c r="BD74" i="25"/>
  <c r="BD76" i="25"/>
  <c r="BD77" i="25"/>
  <c r="BD84" i="25"/>
  <c r="BD85" i="25"/>
  <c r="BD92" i="25"/>
  <c r="BD93" i="25"/>
  <c r="BD95" i="25"/>
  <c r="BD94" i="25" s="1"/>
  <c r="BD126" i="25"/>
  <c r="V126" i="25"/>
  <c r="T126" i="25"/>
  <c r="V133" i="25"/>
  <c r="T133" i="25"/>
  <c r="BD119" i="25"/>
  <c r="AZ119" i="25"/>
  <c r="AY119" i="25"/>
  <c r="AX119" i="25"/>
  <c r="V119" i="25"/>
  <c r="T119" i="25"/>
  <c r="BD115" i="25"/>
  <c r="AK115" i="25"/>
  <c r="AJ115" i="25"/>
  <c r="AI115" i="25"/>
  <c r="AH115" i="25"/>
  <c r="AH87" i="25" s="1"/>
  <c r="AG115" i="25"/>
  <c r="AG87" i="25" s="1"/>
  <c r="AF115" i="25"/>
  <c r="AF87" i="25" s="1"/>
  <c r="V115" i="25"/>
  <c r="T115" i="25"/>
  <c r="BD99" i="25"/>
  <c r="AZ99" i="25"/>
  <c r="AY99" i="25"/>
  <c r="AX99" i="25"/>
  <c r="AW99" i="25"/>
  <c r="AW87" i="25" s="1"/>
  <c r="AV99" i="25"/>
  <c r="AU99" i="25"/>
  <c r="AT99" i="25"/>
  <c r="AS99" i="25"/>
  <c r="AR99" i="25"/>
  <c r="V99" i="25"/>
  <c r="T99" i="25"/>
  <c r="AZ94" i="25"/>
  <c r="AY94" i="25"/>
  <c r="AX94" i="25"/>
  <c r="AV94" i="25"/>
  <c r="AU94" i="25"/>
  <c r="AT94" i="25"/>
  <c r="AT87" i="25" s="1"/>
  <c r="AS94" i="25"/>
  <c r="AR94" i="25"/>
  <c r="AP94" i="25"/>
  <c r="AP87" i="25" s="1"/>
  <c r="AO94" i="25"/>
  <c r="AO87" i="25" s="1"/>
  <c r="AK91" i="25"/>
  <c r="AJ91" i="25"/>
  <c r="AI91" i="25"/>
  <c r="V91" i="25"/>
  <c r="T91" i="25"/>
  <c r="AU87" i="25" l="1"/>
  <c r="AI87" i="25"/>
  <c r="V87" i="25"/>
  <c r="AY87" i="25"/>
  <c r="AY152" i="25" s="1"/>
  <c r="BD83" i="25"/>
  <c r="T87" i="25"/>
  <c r="AK87" i="25"/>
  <c r="AZ87" i="25"/>
  <c r="AZ152" i="25" s="1"/>
  <c r="AJ87" i="25"/>
  <c r="AV87" i="25"/>
  <c r="AR87" i="25"/>
  <c r="AS87" i="25"/>
  <c r="AX87" i="25"/>
  <c r="AX152" i="25" s="1"/>
  <c r="BD56" i="25"/>
  <c r="BD41" i="25"/>
  <c r="BD42" i="25"/>
  <c r="BD43" i="25"/>
  <c r="BD44" i="25"/>
  <c r="BD46" i="25"/>
  <c r="BD45" i="25" s="1"/>
  <c r="BD75" i="25"/>
  <c r="BD70" i="25"/>
  <c r="BD91" i="25"/>
  <c r="BD87" i="25" s="1"/>
  <c r="AN75" i="25"/>
  <c r="AM75" i="25"/>
  <c r="AL75" i="25"/>
  <c r="V70" i="25"/>
  <c r="T70" i="25"/>
  <c r="T66" i="25"/>
  <c r="V66" i="25"/>
  <c r="V62" i="25"/>
  <c r="V59" i="25"/>
  <c r="T59" i="25"/>
  <c r="V48" i="25"/>
  <c r="T48" i="25"/>
  <c r="AR70" i="25"/>
  <c r="AS70" i="25"/>
  <c r="AT70" i="25"/>
  <c r="AU70" i="25"/>
  <c r="AV70" i="25"/>
  <c r="AW70" i="25"/>
  <c r="BD66" i="25"/>
  <c r="BD59" i="25"/>
  <c r="AW66" i="25"/>
  <c r="AV66" i="25"/>
  <c r="AU66" i="25"/>
  <c r="AT66" i="25"/>
  <c r="AS66" i="25"/>
  <c r="AR66" i="25"/>
  <c r="AK59" i="25"/>
  <c r="AJ59" i="25"/>
  <c r="AI59" i="25"/>
  <c r="AH59" i="25"/>
  <c r="AG59" i="25"/>
  <c r="AF59" i="25"/>
  <c r="AG48" i="25"/>
  <c r="AI48" i="25"/>
  <c r="AJ48" i="25"/>
  <c r="AK48" i="25"/>
  <c r="AL48" i="25"/>
  <c r="AM48" i="25"/>
  <c r="AN48" i="25"/>
  <c r="AO48" i="25"/>
  <c r="AP48" i="25"/>
  <c r="AP39" i="25" s="1"/>
  <c r="AQ48" i="25"/>
  <c r="AM45" i="25"/>
  <c r="AN45" i="25"/>
  <c r="AL45" i="25"/>
  <c r="AJ45" i="25"/>
  <c r="AI45" i="25"/>
  <c r="AH45" i="25"/>
  <c r="AF45" i="25"/>
  <c r="V45" i="25"/>
  <c r="T45" i="25"/>
  <c r="AH40" i="25"/>
  <c r="AG40" i="25"/>
  <c r="AF40" i="25"/>
  <c r="AK40" i="25"/>
  <c r="AJ40" i="25"/>
  <c r="AI40" i="25"/>
  <c r="AL40" i="25"/>
  <c r="AM40" i="25"/>
  <c r="AN40" i="25"/>
  <c r="AS39" i="25" l="1"/>
  <c r="AS152" i="25" s="1"/>
  <c r="T39" i="25"/>
  <c r="V39" i="25"/>
  <c r="AM39" i="25"/>
  <c r="AM152" i="25" s="1"/>
  <c r="AG39" i="25"/>
  <c r="AG152" i="25" s="1"/>
  <c r="AJ39" i="25"/>
  <c r="AJ152" i="25" s="1"/>
  <c r="AO39" i="25"/>
  <c r="AO152" i="25" s="1"/>
  <c r="AK39" i="25"/>
  <c r="AK152" i="25" s="1"/>
  <c r="AV39" i="25"/>
  <c r="AV152" i="25" s="1"/>
  <c r="AR39" i="25"/>
  <c r="AR152" i="25" s="1"/>
  <c r="AI39" i="25"/>
  <c r="AI152" i="25" s="1"/>
  <c r="AU39" i="25"/>
  <c r="AU152" i="25" s="1"/>
  <c r="AT39" i="25"/>
  <c r="AT152" i="25" s="1"/>
  <c r="AH39" i="25"/>
  <c r="AH152" i="25" s="1"/>
  <c r="AL39" i="25"/>
  <c r="AL152" i="25" s="1"/>
  <c r="AF39" i="25"/>
  <c r="AF152" i="25" s="1"/>
  <c r="AW39" i="25"/>
  <c r="AW152" i="25" s="1"/>
  <c r="AN39" i="25"/>
  <c r="AN152" i="25" s="1"/>
  <c r="AQ39" i="25"/>
  <c r="AQ152" i="25" s="1"/>
  <c r="AP152" i="25"/>
  <c r="V152" i="25"/>
  <c r="BD62" i="25"/>
  <c r="BD48" i="25"/>
  <c r="BD40" i="25"/>
  <c r="BD39" i="25" l="1"/>
  <c r="BD152" i="25" s="1"/>
  <c r="BI22" i="25"/>
  <c r="BI23" i="25"/>
  <c r="BI24" i="25"/>
  <c r="BI25" i="25"/>
  <c r="BB26" i="25"/>
  <c r="BC26" i="25"/>
  <c r="BD26" i="25"/>
  <c r="BF26" i="25"/>
  <c r="BG26" i="25"/>
  <c r="BH26" i="25"/>
  <c r="BI26" i="25" l="1"/>
  <c r="T152" i="25"/>
</calcChain>
</file>

<file path=xl/sharedStrings.xml><?xml version="1.0" encoding="utf-8"?>
<sst xmlns="http://schemas.openxmlformats.org/spreadsheetml/2006/main" count="867" uniqueCount="482">
  <si>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</si>
  <si>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</si>
  <si>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</si>
  <si>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</si>
  <si>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</si>
  <si>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</si>
  <si>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</si>
  <si>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</si>
  <si>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</si>
  <si>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</si>
  <si>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</si>
  <si>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</si>
  <si>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</si>
  <si>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</si>
  <si>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</si>
  <si>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</si>
  <si>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</si>
  <si>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</si>
  <si>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</si>
  <si>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</si>
  <si>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</si>
  <si>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</si>
  <si>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</si>
  <si>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</si>
  <si>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</si>
  <si>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</si>
  <si>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</si>
  <si>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</si>
  <si>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</si>
  <si>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</si>
  <si>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</si>
  <si>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</si>
  <si>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</si>
  <si>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</si>
  <si>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</si>
  <si>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</si>
  <si>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</si>
  <si>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</si>
  <si>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</si>
  <si>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</si>
  <si>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</si>
  <si>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</si>
  <si>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</si>
  <si>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</si>
  <si>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</si>
  <si>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</si>
  <si>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</si>
  <si>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</si>
  <si>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</si>
  <si>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</si>
  <si>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</si>
  <si>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</si>
  <si>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</si>
  <si>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</si>
  <si>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</si>
  <si>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</si>
  <si>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</si>
  <si>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</si>
  <si>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</si>
  <si>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</si>
  <si>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</si>
  <si>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</si>
  <si>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</si>
  <si>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</si>
  <si>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</si>
  <si>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</si>
  <si>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</si>
  <si>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</si>
  <si>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</si>
  <si>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</si>
  <si>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</si>
  <si>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</si>
  <si>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</si>
  <si>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</si>
  <si>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</si>
  <si>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</si>
  <si>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</si>
  <si>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</si>
  <si>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</si>
  <si>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</si>
  <si>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</si>
  <si>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</si>
  <si>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</si>
  <si>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</si>
  <si>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</si>
  <si>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</si>
  <si>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</si>
  <si>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</si>
  <si>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</si>
  <si>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</si>
  <si>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</si>
  <si>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</si>
  <si>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</si>
  <si>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</si>
  <si>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</si>
  <si>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</si>
  <si>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</si>
  <si>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</si>
  <si>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</si>
  <si>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</si>
  <si>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</si>
  <si>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</si>
  <si>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</si>
  <si>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</si>
  <si>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</si>
  <si>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</si>
  <si>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</si>
  <si>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</si>
  <si>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</si>
  <si>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</si>
  <si>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</si>
  <si>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</si>
  <si>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_______________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</si>
  <si>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</si>
  <si>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</si>
  <si>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</si>
  <si>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Философия</t>
  </si>
  <si>
    <t>1.2.1</t>
  </si>
  <si>
    <t>Экономика</t>
  </si>
  <si>
    <t>1.3</t>
  </si>
  <si>
    <t>1.3.1</t>
  </si>
  <si>
    <t xml:space="preserve">Политология </t>
  </si>
  <si>
    <t>1.1.1</t>
  </si>
  <si>
    <t>1.1.2</t>
  </si>
  <si>
    <t>История</t>
  </si>
  <si>
    <t>2.1.1</t>
  </si>
  <si>
    <t>2.2</t>
  </si>
  <si>
    <t>2.2.1</t>
  </si>
  <si>
    <t>4.2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</si>
  <si>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</si>
  <si>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</si>
  <si>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</si>
  <si>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</si>
  <si>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</si>
  <si>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</si>
  <si>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 xml:space="preserve">Рекомендован к утверждению Президиумом Совета УМО </t>
  </si>
  <si>
    <t>Эксперт-нормоконтролер</t>
  </si>
  <si>
    <t>1.1.3</t>
  </si>
  <si>
    <t>1.1.4</t>
  </si>
  <si>
    <t>1.4</t>
  </si>
  <si>
    <t>1.4.1</t>
  </si>
  <si>
    <t>2.3</t>
  </si>
  <si>
    <t>2.3.1</t>
  </si>
  <si>
    <t>УК-3</t>
  </si>
  <si>
    <t>УК-4</t>
  </si>
  <si>
    <t>1.2.2</t>
  </si>
  <si>
    <t>Теория и практика перевода</t>
  </si>
  <si>
    <t>БПК-3</t>
  </si>
  <si>
    <t>Деловая и дипломатическая переписка на иностранном языке (первом)</t>
  </si>
  <si>
    <t>БПК-4</t>
  </si>
  <si>
    <t>1.3.2</t>
  </si>
  <si>
    <t>1.4.2</t>
  </si>
  <si>
    <t>БПК-5</t>
  </si>
  <si>
    <t>1.5</t>
  </si>
  <si>
    <t>История внешней политики Беларуси</t>
  </si>
  <si>
    <t>Внешняя политика Республики Беларусь</t>
  </si>
  <si>
    <t>1.5.1</t>
  </si>
  <si>
    <t>1.5.2</t>
  </si>
  <si>
    <t>БПК-6</t>
  </si>
  <si>
    <t>БПК-7</t>
  </si>
  <si>
    <t>1.6</t>
  </si>
  <si>
    <t>1.6.1</t>
  </si>
  <si>
    <t>БПК-8</t>
  </si>
  <si>
    <t>Модуль "Экономико-географический"</t>
  </si>
  <si>
    <t>Беларусь в системе мирохозяйственных связей</t>
  </si>
  <si>
    <t>Мировая экономика</t>
  </si>
  <si>
    <t>IV курс</t>
  </si>
  <si>
    <t>Конфликтология</t>
  </si>
  <si>
    <t>1.7</t>
  </si>
  <si>
    <t>1.7.2</t>
  </si>
  <si>
    <t>Дипломатический протокол и этикет</t>
  </si>
  <si>
    <t>Экономическая дипломатия Республики Беларусь</t>
  </si>
  <si>
    <t>Консульская служба</t>
  </si>
  <si>
    <t>Мировая политика</t>
  </si>
  <si>
    <t>1.8</t>
  </si>
  <si>
    <t>1.8.1</t>
  </si>
  <si>
    <t>Внешняя политика США</t>
  </si>
  <si>
    <t>Дипломатическая служба иностранных государств</t>
  </si>
  <si>
    <t>Физическая культура</t>
  </si>
  <si>
    <t>Безопасность жизнедеятельности человека</t>
  </si>
  <si>
    <t>4.3</t>
  </si>
  <si>
    <t>БПК-9</t>
  </si>
  <si>
    <t>БПК-10</t>
  </si>
  <si>
    <t>1.9</t>
  </si>
  <si>
    <t>1.10</t>
  </si>
  <si>
    <t>1.9.1</t>
  </si>
  <si>
    <t>1.9.2</t>
  </si>
  <si>
    <t>1.10.1</t>
  </si>
  <si>
    <t>Модуль "Мировая политика и проблемы безопасности"</t>
  </si>
  <si>
    <t>1.7.1</t>
  </si>
  <si>
    <t>2.4</t>
  </si>
  <si>
    <t>2.5</t>
  </si>
  <si>
    <t>2.5.1</t>
  </si>
  <si>
    <t>2.6</t>
  </si>
  <si>
    <t>Практика перевода</t>
  </si>
  <si>
    <t>УК-5</t>
  </si>
  <si>
    <t>УК-6</t>
  </si>
  <si>
    <t>2.4.1</t>
  </si>
  <si>
    <t>2.6.1</t>
  </si>
  <si>
    <t>2.6.2</t>
  </si>
  <si>
    <t>2.6.3</t>
  </si>
  <si>
    <t>Ознакомительная</t>
  </si>
  <si>
    <t>Языковая</t>
  </si>
  <si>
    <t>Аналитическая</t>
  </si>
  <si>
    <t>Основы регионоведения</t>
  </si>
  <si>
    <t>IV</t>
  </si>
  <si>
    <t>Модуль "Курсовая работа"</t>
  </si>
  <si>
    <t xml:space="preserve">Курсовой проект по учебной дисциплине "Теория и практика перевода" </t>
  </si>
  <si>
    <t>2.5.2</t>
  </si>
  <si>
    <t>Модуль "Иностранный язык 1: для специальных целей"</t>
  </si>
  <si>
    <t>Модуль "Иностранный язык 2: для специальных целей"</t>
  </si>
  <si>
    <t>2.5.3</t>
  </si>
  <si>
    <t>2.5.4</t>
  </si>
  <si>
    <t>2.7</t>
  </si>
  <si>
    <t>2.7.1</t>
  </si>
  <si>
    <t>2.7.2</t>
  </si>
  <si>
    <t>2.8</t>
  </si>
  <si>
    <t>2.8.1</t>
  </si>
  <si>
    <t>2.8.2</t>
  </si>
  <si>
    <t>2.9</t>
  </si>
  <si>
    <t>2.9.1</t>
  </si>
  <si>
    <t>2.9.1.1</t>
  </si>
  <si>
    <t>2.9.1.2</t>
  </si>
  <si>
    <t>2.9.1.3</t>
  </si>
  <si>
    <t>2.9.1.4</t>
  </si>
  <si>
    <t xml:space="preserve">                                              </t>
  </si>
  <si>
    <t>1 семестр,
18 недель</t>
  </si>
  <si>
    <t>2 семестр,
16 недель</t>
  </si>
  <si>
    <t>3 семестр,
18 недель</t>
  </si>
  <si>
    <t>4 семестр,
16 недель</t>
  </si>
  <si>
    <t>5 семестр,
18 недель</t>
  </si>
  <si>
    <t>СК-1</t>
  </si>
  <si>
    <t>СК-2</t>
  </si>
  <si>
    <t>СК-3</t>
  </si>
  <si>
    <t xml:space="preserve">   I. График образовательного процесса</t>
  </si>
  <si>
    <t>/6</t>
  </si>
  <si>
    <t>/68</t>
  </si>
  <si>
    <t>/1,2,3,
4,5,6</t>
  </si>
  <si>
    <t>/72</t>
  </si>
  <si>
    <t>/64</t>
  </si>
  <si>
    <t>СК-4</t>
  </si>
  <si>
    <t>СК-5</t>
  </si>
  <si>
    <t>СК-6</t>
  </si>
  <si>
    <t xml:space="preserve">Количество часов учебных занятий                        </t>
  </si>
  <si>
    <t>История международных отношений-2</t>
  </si>
  <si>
    <t xml:space="preserve">История международных отношений-1 </t>
  </si>
  <si>
    <t>Модуль "Беларусь в системе международных отношений"</t>
  </si>
  <si>
    <t>Введение в теорию международных отношений</t>
  </si>
  <si>
    <t>Международное публичное право</t>
  </si>
  <si>
    <t xml:space="preserve">Модуль "Дипломатия-1" </t>
  </si>
  <si>
    <t>Международные организации</t>
  </si>
  <si>
    <t xml:space="preserve">Модуль "Дипломатия-2" </t>
  </si>
  <si>
    <t>/144</t>
  </si>
  <si>
    <t>1.6.2</t>
  </si>
  <si>
    <t>1.6.3</t>
  </si>
  <si>
    <t>1.8.2</t>
  </si>
  <si>
    <t>1.8.4</t>
  </si>
  <si>
    <t>1.10.2</t>
  </si>
  <si>
    <t>1.10.3</t>
  </si>
  <si>
    <t>2.3.2</t>
  </si>
  <si>
    <t>2.3.3</t>
  </si>
  <si>
    <t>2.3.4</t>
  </si>
  <si>
    <t>2.5.4.1</t>
  </si>
  <si>
    <t>2.5.4.2</t>
  </si>
  <si>
    <t>2.7.3</t>
  </si>
  <si>
    <t>2.7.4</t>
  </si>
  <si>
    <t>СК-7</t>
  </si>
  <si>
    <t>СК-8</t>
  </si>
  <si>
    <t>/34</t>
  </si>
  <si>
    <t>/102</t>
  </si>
  <si>
    <t>Информационные технологии в международной деятельности</t>
  </si>
  <si>
    <t>Модуль "Иностранный язык первый"</t>
  </si>
  <si>
    <t>Иностранный язык первый (общее владение)</t>
  </si>
  <si>
    <t>Модуль "Иностранный язык второй"</t>
  </si>
  <si>
    <t>Иностранный язык второй (общее владение)</t>
  </si>
  <si>
    <t>Политическая и экономическая география зарубежных стран</t>
  </si>
  <si>
    <t>Модуль "Регионоведение"</t>
  </si>
  <si>
    <t>Внешняя политика Российской Федерации</t>
  </si>
  <si>
    <t>2.8.4</t>
  </si>
  <si>
    <t>2.8.3</t>
  </si>
  <si>
    <t>Основы дипломатии и дипломатическая служба Республики Беларусь</t>
  </si>
  <si>
    <t>Средняя Европа в международных отношениях</t>
  </si>
  <si>
    <t>1.7.3</t>
  </si>
  <si>
    <t>1.8.3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</si>
  <si>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</si>
  <si>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</si>
  <si>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Осуществлять коммуникации на иностранном языке для решения задач межличностного и межкультурного взаимодействия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</si>
  <si>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</si>
  <si>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</si>
  <si>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УК-7</t>
  </si>
  <si>
    <t>УК-8</t>
  </si>
  <si>
    <t>УК-9</t>
  </si>
  <si>
    <t>Обладать гуманистическим мировоззрением, качествами гражданственности и патриотизма</t>
  </si>
  <si>
    <t>Выявлять факторы и механизмы исторического развития, определять общественное значение исторических событий</t>
  </si>
  <si>
    <t>2.2.2</t>
  </si>
  <si>
    <t>Модуль "Информационно-коммуникационные и управленческие технологии"</t>
  </si>
  <si>
    <t>Источники и историография международных отношений</t>
  </si>
  <si>
    <t>Международные процессы первой половины ХХ в.</t>
  </si>
  <si>
    <t>Международные процессы второй половины ХХ в.</t>
  </si>
  <si>
    <t xml:space="preserve">Балтийский регион в международных отношениях </t>
  </si>
  <si>
    <t xml:space="preserve"> </t>
  </si>
  <si>
    <t>Внешняя политика стран Северо-Восточной Азии</t>
  </si>
  <si>
    <t>УК-2, БПК-10, СК-4</t>
  </si>
  <si>
    <t>СК-1, СК-8</t>
  </si>
  <si>
    <t>1.2, 1.3, 2.3, 2.4</t>
  </si>
  <si>
    <t>1.4, 1.5, 2.5</t>
  </si>
  <si>
    <t>1.6, 1.7, 2.6</t>
  </si>
  <si>
    <t>1.7, 1.8, 1.10, 2.1, 2.6</t>
  </si>
  <si>
    <t>1.10, 2.2, 2.3</t>
  </si>
  <si>
    <t>1.2, 1.3, 2.3, 2.4, 3.1</t>
  </si>
  <si>
    <t>1.9, 2.5</t>
  </si>
  <si>
    <t>1.10, 2.2</t>
  </si>
  <si>
    <t>2.8, 3.1</t>
  </si>
  <si>
    <t>Специальность:  1-23 01 01 Международные отношения</t>
  </si>
  <si>
    <t>МИНИСТЕРСТВО ОБРАЗОВАНИЯ РЕСПУБЛИКИ БЕЛАРУСЬ</t>
  </si>
  <si>
    <t>ТИПОВОЙ УЧЕБНЫЙ ПЛАН</t>
  </si>
  <si>
    <t xml:space="preserve">Первый заместитель </t>
  </si>
  <si>
    <t>____________    _____________</t>
  </si>
  <si>
    <t>Разработан в качестве примера реализации образовательного стандарта по специальности 1-23 01 01 Международные отношения</t>
  </si>
  <si>
    <t>Председатель УМО по гуманитарному образованию</t>
  </si>
  <si>
    <t>О.Н. Здрок</t>
  </si>
  <si>
    <t>Председатель НМС по политическим наукам</t>
  </si>
  <si>
    <t>Е.А. Достанко</t>
  </si>
  <si>
    <t>по гуманитарному образованию</t>
  </si>
  <si>
    <t>И.В. Титович</t>
  </si>
  <si>
    <t>И.А. Старовойтова</t>
  </si>
  <si>
    <t>Переводчик-референт (с указанием языков общения)</t>
  </si>
  <si>
    <t>Защита дипломной работы в ГЭК</t>
  </si>
  <si>
    <t>2.1.2</t>
  </si>
  <si>
    <t>2021 г.</t>
  </si>
  <si>
    <t>Начальник Главного управления профессионального образования
Министерства образования Республики Беларусь</t>
  </si>
  <si>
    <t>С.А. Касперович</t>
  </si>
  <si>
    <t>Дисциплины специализации</t>
  </si>
  <si>
    <t>Специализация "Внешняя политика и дипломатия"</t>
  </si>
  <si>
    <t>/30</t>
  </si>
  <si>
    <t>/16</t>
  </si>
  <si>
    <t>/22</t>
  </si>
  <si>
    <t>/28</t>
  </si>
  <si>
    <t>/54</t>
  </si>
  <si>
    <t>Белорусский язык (профессиональная лексика)</t>
  </si>
  <si>
    <t>3.2</t>
  </si>
  <si>
    <t>/36</t>
  </si>
  <si>
    <t>/70</t>
  </si>
  <si>
    <t>/342</t>
  </si>
  <si>
    <t>2.9.1.5</t>
  </si>
  <si>
    <t>Анализировать деятельность отдельных значимых международных и региональных организаций, участие в них Республики Беларусь</t>
  </si>
  <si>
    <t>Проявлять инициативу и адаптироваться к изменениям в профессиональной деятельности</t>
  </si>
  <si>
    <t>Выделять, формулировать и оценивать ключевые направления и особенности развития различных геополитических подсистем международных отношений в ХХI в.</t>
  </si>
  <si>
    <t>5, 6</t>
  </si>
  <si>
    <t>Политические системы и внешняя политика ФРГ, Австрии и Швейцарии</t>
  </si>
  <si>
    <t>Внешняя политика стран Западной Европы в постбиполярный период</t>
  </si>
  <si>
    <t>/1</t>
  </si>
  <si>
    <t>Компонент учреждения высшего образования</t>
  </si>
  <si>
    <t>7 семестр,
18 недель</t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</si>
  <si>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09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10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</si>
  <si>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10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11</t>
    </r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</si>
  <si>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12
</t>
    </r>
    <r>
      <rPr>
        <u/>
        <sz val="20"/>
        <rFont val="Times New Roman"/>
        <family val="1"/>
        <charset val="204"/>
      </rPr>
      <t>04</t>
    </r>
    <r>
      <rPr>
        <sz val="20"/>
        <rFont val="Times New Roman"/>
        <family val="1"/>
        <charset val="204"/>
      </rPr>
      <t xml:space="preserve">
01</t>
    </r>
  </si>
  <si>
    <r>
      <rPr>
        <u/>
        <sz val="20"/>
        <rFont val="Times New Roman"/>
        <family val="1"/>
        <charset val="204"/>
      </rPr>
      <t xml:space="preserve">26 </t>
    </r>
    <r>
      <rPr>
        <sz val="20"/>
        <rFont val="Times New Roman"/>
        <family val="1"/>
        <charset val="204"/>
      </rPr>
      <t xml:space="preserve">
01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02</t>
    </r>
  </si>
  <si>
    <r>
      <rPr>
        <u/>
        <sz val="20"/>
        <rFont val="Times New Roman"/>
        <family val="1"/>
        <charset val="204"/>
      </rPr>
      <t xml:space="preserve">23 </t>
    </r>
    <r>
      <rPr>
        <sz val="20"/>
        <rFont val="Times New Roman"/>
        <family val="1"/>
        <charset val="204"/>
      </rPr>
      <t xml:space="preserve">
02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03</t>
    </r>
  </si>
  <si>
    <r>
      <rPr>
        <u/>
        <sz val="20"/>
        <rFont val="Times New Roman"/>
        <family val="1"/>
        <charset val="204"/>
      </rPr>
      <t xml:space="preserve">30 </t>
    </r>
    <r>
      <rPr>
        <sz val="20"/>
        <rFont val="Times New Roman"/>
        <family val="1"/>
        <charset val="204"/>
      </rPr>
      <t xml:space="preserve">
03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04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</si>
  <si>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04
</t>
    </r>
    <r>
      <rPr>
        <u/>
        <sz val="20"/>
        <rFont val="Times New Roman"/>
        <family val="1"/>
        <charset val="204"/>
      </rPr>
      <t>03</t>
    </r>
    <r>
      <rPr>
        <sz val="20"/>
        <rFont val="Times New Roman"/>
        <family val="1"/>
        <charset val="204"/>
      </rPr>
      <t xml:space="preserve">
05</t>
    </r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</si>
  <si>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06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07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</si>
  <si>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07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08</t>
    </r>
  </si>
  <si>
    <t xml:space="preserve">               </t>
  </si>
  <si>
    <t xml:space="preserve">                   М.П.                </t>
  </si>
  <si>
    <t>Специализация: 1-23 01 01 01 Внешняя политика и дипломатия</t>
  </si>
  <si>
    <t xml:space="preserve">Квалификация:  Специалист по международным отношениям. </t>
  </si>
  <si>
    <t>Код модуля учебной дисциплины</t>
  </si>
  <si>
    <t xml:space="preserve">    </t>
  </si>
  <si>
    <t xml:space="preserve">             </t>
  </si>
  <si>
    <t xml:space="preserve">                          М.П.</t>
  </si>
  <si>
    <t xml:space="preserve">           </t>
  </si>
  <si>
    <t xml:space="preserve">                  М.П.</t>
  </si>
  <si>
    <t xml:space="preserve">   </t>
  </si>
  <si>
    <t xml:space="preserve">                   М.П.</t>
  </si>
  <si>
    <t xml:space="preserve">  </t>
  </si>
  <si>
    <t>Международная безопасность</t>
  </si>
  <si>
    <t>1.5, 1.7, 1.8, 2.8, 2.9</t>
  </si>
  <si>
    <t>1.8, 2.9</t>
  </si>
  <si>
    <t xml:space="preserve"> 1.9, 2.7, 2.9</t>
  </si>
  <si>
    <t>1.4, 1.6, 1.7, 1.8, 1.10, 2.5, 2.8, 2.9</t>
  </si>
  <si>
    <t>2.1, 2.7, 2.9</t>
  </si>
  <si>
    <t>1.2, 1.9, 2.3, 2.4, 2.7, 2.9</t>
  </si>
  <si>
    <t>1.9, 2.9</t>
  </si>
  <si>
    <t>1.7, 2.9</t>
  </si>
  <si>
    <t>Протокол № ____ от _________ 2021 г.</t>
  </si>
  <si>
    <t>Модуль "Теоретические основы международных отношений"</t>
  </si>
  <si>
    <t>Преддипломная</t>
  </si>
  <si>
    <t>Модуль "Международные процессы и внешняя поли-тика государств в ХХ в."</t>
  </si>
  <si>
    <t>Внешнеэкономическая деятельность / Международные экономические отношения</t>
  </si>
  <si>
    <t>Министра образования</t>
  </si>
  <si>
    <t>Срок обучения:  4 года</t>
  </si>
  <si>
    <t>8 семестр</t>
  </si>
  <si>
    <t>Иностранный язык первый (для профессиональной деятельности 1)</t>
  </si>
  <si>
    <t>УК-5,6</t>
  </si>
  <si>
    <t>УК-4,5,9, БПК-9, СК-6</t>
  </si>
  <si>
    <t>УК-3, БПК-1,2,10, СК-1,7</t>
  </si>
  <si>
    <t>УК-2,4,6, БПК-8, СК-6,7</t>
  </si>
  <si>
    <t>УК-9, БПК-5,9, СК-5,6</t>
  </si>
  <si>
    <t>Модуль "Региональные подсистемы международных отношений в ХХI в."</t>
  </si>
  <si>
    <t>Региональная подсистема международных отношений (АТР)</t>
  </si>
  <si>
    <t>Региональная подсистема международных отношений (Европы и Северной Америки)</t>
  </si>
  <si>
    <t>Региональная подсистема международных отношений (Латинская Америка)</t>
  </si>
  <si>
    <t>Региональная подсистема международных отношений (Ближний и Средний Восток, Африка)</t>
  </si>
  <si>
    <t>Курсовая работа 2 **</t>
  </si>
  <si>
    <t>Социально-гуманитарный модуль 1</t>
  </si>
  <si>
    <t>Социально-гуманитарный модуль 2</t>
  </si>
  <si>
    <t>Иностранный язык первый (для профессиональной деятельности 2)</t>
  </si>
  <si>
    <t>Иностранный язык второй (для профессиональной деятельности 1)</t>
  </si>
  <si>
    <t>Иностранный язык второй (для профессиональной деятельности 2)</t>
  </si>
  <si>
    <t>Международный маркетинг / Международный менеджмент</t>
  </si>
  <si>
    <t>Курсы по выбору</t>
  </si>
  <si>
    <t>Центральная Азия в международных отношениях / Ближний Восток в международных отношениях / Регион Черного моря в международных отношениях</t>
  </si>
  <si>
    <t>УК-11</t>
  </si>
  <si>
    <t>БПК-11</t>
  </si>
  <si>
    <t>УК-10</t>
  </si>
  <si>
    <t>Владеть навыками здоровьесбережения</t>
  </si>
  <si>
    <t>Использовать языковой материал в профессиональной деятельности на белорусском языке</t>
  </si>
  <si>
    <t>Применять основные методы защиты населения от негативного воздействия факторов антропогенного, техногенного и естественного происхождения</t>
  </si>
  <si>
    <t>Государственный экзамен по специальности, специализации</t>
  </si>
  <si>
    <t>Обладать современной культурой мышления, использовать основы философских знаний в профессиональной деятельности</t>
  </si>
  <si>
    <t>Формулировать сообщение (описание, повествование, рассуждение) на иностранном языке по широкому спектру тем социокультурной направленности</t>
  </si>
  <si>
    <t>УК-2,3, БПК-1,2, СК-1,7</t>
  </si>
  <si>
    <t>УК-2,3, БПК-2, СК-1</t>
  </si>
  <si>
    <t>УК-3, БПК-1,2, СК-1,7</t>
  </si>
  <si>
    <t>Понимать основные теории международных отношений, различать отечественные и зарубежные теоретические школы, выявлять причины возникновения и определять сущность конфликтов, опираться на правовые основы международного взаимодействия, анализировать международно-правовую базу Республики Беларусь и других государств мира</t>
  </si>
  <si>
    <t>УК-1,4, БПК-3,5,9</t>
  </si>
  <si>
    <t>УК-1, БПК-3,9,10, СК-4</t>
  </si>
  <si>
    <t>БПК-3,4, СК-2</t>
  </si>
  <si>
    <t>УК-4, БПК-3,6, СК-8</t>
  </si>
  <si>
    <t>Применять основные методы, способы и средства получения, хранения, переработки информации, работы с информацией в глобальных компьютерных сетях, вести аналитическую работу</t>
  </si>
  <si>
    <t>Характеризовать становление и особенности исторических типов систем международных отношений до начала ХХ в., международных подсистем различных регионов, выделять и оценивать ключевые тенденции и особенности внешней политики государств</t>
  </si>
  <si>
    <t>Выделять и характеризовать основные направления внешней политики ведущих зарубежных государств, особенностей их дипломатии и взаимоотношений с Республикой Беларусь</t>
  </si>
  <si>
    <t>СК-9</t>
  </si>
  <si>
    <t>6 семестр,
16 недель</t>
  </si>
  <si>
    <t>Начальник главного информационно-аналитического управления</t>
  </si>
  <si>
    <t>Министерства иностранных дел Республики Беларусь</t>
  </si>
  <si>
    <t>С.Н. Малиновский</t>
  </si>
  <si>
    <t>Модуль "История междуна-родных отношений (конец ХVIII — начало ХХ в.)"</t>
  </si>
  <si>
    <t>4, 6, 7</t>
  </si>
  <si>
    <t xml:space="preserve">История мировых цивилизаций / Государствен-ная политика и управление </t>
  </si>
  <si>
    <t>2, 3, 4</t>
  </si>
  <si>
    <t>1.2, 2.3, 2.4</t>
  </si>
  <si>
    <t xml:space="preserve">Эффективные стратегии управления профессиональ-ной карьерой / Христианство и межцерковные связи в международных отношениях               </t>
  </si>
  <si>
    <t>Курсовая работа 1 *</t>
  </si>
  <si>
    <t>* Во 2 семестре выполняется курсовая работа по выбору студента по одной из учебных дисциплин модулей 1.5, 2.6</t>
  </si>
  <si>
    <t>*** В 6 семестре выполняется курсовая работа по выбору студента по одной из учебных дисциплин модулей 1.4, 1.5, 1.7, 1.8, 1.9, 2.8</t>
  </si>
  <si>
    <t>**** 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 или дисциплины по выбору</t>
  </si>
  <si>
    <t>** В 4 семестре выполняется курсовая работа по выбору студента по одной из учебных дисциплин модулей 1.4, 1.5, 1.9</t>
  </si>
  <si>
    <t xml:space="preserve"> УК-4,5,9, БПК-3,6,7,9</t>
  </si>
  <si>
    <t>УК-2,4,5, БПК-8, СК-2,7,9</t>
  </si>
  <si>
    <t>УК-12</t>
  </si>
  <si>
    <t>Анализировать социально-экономические явления и процессы, происходящие в обществе и мире, применять экономические знания в практической профессиональной деятельности</t>
  </si>
  <si>
    <t>Сочетать глобальный, региональный и локальный подходы для описания и анализа геополитических и социально-экономических  процессов и явлений в зарубежных государствах, анализировать тенденции их  развития</t>
  </si>
  <si>
    <t>Определять сущность современной мировой политики, глобальные, региональные и национальные угрозы и риски, выявлять тенденции глобального развития, роль международных организаций, характеризовать динамику основных тенденций развития международной безопасности и понимать их влияние на национальную безопасность Беларуси</t>
  </si>
  <si>
    <t>Характеризовать международные правовые основы дипломатической службы, организовывать протокольно-деловые мероприятия, использовать нормы дипломатического этикета, понимать  роль, свойства и особенности экономической дипломатии на современном этапе развития международных отношений</t>
  </si>
  <si>
    <t>Использовать печатные и электронные источники для поиска информации по темам, связанным с будущей профессиональной деятельностью, вести библиографическую работу с применением современных технологий поиска, обработки и анализа информации, каталогизировать накопленный массив информации, использовать на практике понятийно-категориальный аппарат, принятый в среде специалистов по организации международной деятельности, в том числе на иностранном языке</t>
  </si>
  <si>
    <t>Готовить тексты различной жанрово-стилистической принадлежности требуемого объема на иностранном языке первом и иностранном языке втором, применять приемы двустороннего устного и письменного перевода по политической, социально-экономической проблематике</t>
  </si>
  <si>
    <t>Оценивать влияние основных факторов, определяющих политико-правовые и социально-экономические аспекты современных международных отношений, в том числе место Беларуси в мировой экономике, ориентироваться в мировых экономических, экологических процессах, понимать механизмы взаимовлияния планетарной среды, мировой экономики и мировой политики</t>
  </si>
  <si>
    <t>Характеризовать основные тенденции регионального развития на основе понимания особенностей  внешней политики стран</t>
  </si>
  <si>
    <t>Формулировать цели и задачи с учетом особенностей международной деятельности применительно к работе органов государственной власти, коммерческих предприятий, неправительственных организаций, ориентироваться в механизмах многосторонней дипломатии</t>
  </si>
  <si>
    <t>Составлять специальные дипломатические документы, проекты соглашений, контрактов, программ мероприятий</t>
  </si>
  <si>
    <t>Основы управления интеллек-туальной собственностью ****</t>
  </si>
  <si>
    <t>Курсовая работа 3 ***</t>
  </si>
  <si>
    <t>Внешняя культурная полити-ка / Деятельность междуна-родных неправительственных организаций / Дипломати-ческая переписка</t>
  </si>
  <si>
    <t>Осуществлять речевое взаимодействие на иностранном языке в рамках непредсказуемых ситуаций, понимать устную речь как живую, так и в записи, выбирать необходимый стиль речи (неофициальный, нейтральный, официальный, научный) и правильно использовать языковой материал в профессиональной деятельности</t>
  </si>
  <si>
    <t>Выявлять и оценивать основные факты и события истории международных отношений ХХ века и внешней политики Беларуси, определять особенности систем международных отношений и их эволюцию, характеризовать и пояснять позицию Беларуси по основным международным проблемам</t>
  </si>
  <si>
    <t>Применять научные подходы, концепции и методы, выработанные в рамках современных социальных и гуманитарных наук, для анализа теоретических проблем, объяснения исторических факторов, определяющих современные международные отношения</t>
  </si>
  <si>
    <t>1.6, 1.10</t>
  </si>
  <si>
    <t>1.1.1, 1.2, 1.3, 1.5, 1.9, 2.2, 2.7</t>
  </si>
  <si>
    <t>1.1.1, 1.1.4, 1.4, 1.5, 1.6, 1.8, 1.9, 2.1, 2.7, 2.8</t>
  </si>
  <si>
    <t>1.1.2, 1.7, 1.8, 1.9, 2.1, 2.9</t>
  </si>
  <si>
    <t>1.1.2, 2.7, 2.9</t>
  </si>
  <si>
    <t>УК-5,6,9, БПК-3,7, СК-3,9</t>
  </si>
  <si>
    <t>1.4, 1.5, 1.7</t>
  </si>
  <si>
    <t>УК-5,7 БПК-3,5,6,9, СК-3</t>
  </si>
  <si>
    <t>УК-2,4</t>
  </si>
  <si>
    <t>УК-4,8</t>
  </si>
  <si>
    <t>1.1.1, 1.4, 1.5, 1.8, 2.1, 2.6, 2.9</t>
  </si>
  <si>
    <t>УК-4,7,9, БПК-3,4,6</t>
  </si>
  <si>
    <t>УК-2,4,7,9, БПК-4,6</t>
  </si>
  <si>
    <t>Проректор по научно-методической работе Государственного учреждения 
образования «Республиканский институт высшей школы»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</si>
</sst>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yr"/>
      <charset val="204"/>
    </font>
    <font>
      <b/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u/>
      <sz val="20"/>
      <name val="Times New Roman"/>
      <family val="1"/>
      <charset val="204"/>
    </font>
    <font>
      <sz val="30"/>
      <name val="Arial Cyr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u/>
      <sz val="30"/>
      <name val="Arial Cyr"/>
      <charset val="204"/>
    </font>
    <font>
      <b/>
      <sz val="30"/>
      <name val="Arial Cyr"/>
      <charset val="204"/>
    </font>
    <font>
      <b/>
      <i/>
      <sz val="30"/>
      <name val="Times New Roman"/>
      <family val="1"/>
      <charset val="204"/>
    </font>
    <font>
      <sz val="30"/>
      <color theme="3"/>
      <name val="Times New Roman"/>
      <family val="1"/>
      <charset val="204"/>
    </font>
    <font>
      <b/>
      <sz val="30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sz val="3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Protection="0"/>
  </cellStyleXfs>
  <cellXfs count="804">
    <xf numFmtId="0" fontId="0" fillId="0" borderId="0" xfId="0"/>
    <xf numFmtId="0" fontId="5" fillId="0" borderId="0" xfId="0" applyFont="1"/>
    <xf numFmtId="49" fontId="3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5" fillId="0" borderId="31" xfId="0" applyFont="1" applyBorder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/>
    <xf numFmtId="0" fontId="7" fillId="0" borderId="2" xfId="0" applyFont="1" applyBorder="1" applyAlignment="1">
      <alignment horizontal="center" vertical="top"/>
    </xf>
    <xf numFmtId="0" fontId="7" fillId="0" borderId="2" xfId="0" applyFont="1" applyBorder="1"/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vertical="center"/>
    </xf>
    <xf numFmtId="0" fontId="15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 applyBorder="1"/>
    <xf numFmtId="0" fontId="17" fillId="0" borderId="0" xfId="0" applyFont="1" applyBorder="1"/>
    <xf numFmtId="0" fontId="14" fillId="0" borderId="0" xfId="0" applyFont="1" applyBorder="1"/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justify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justify" wrapText="1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1" applyFont="1" applyBorder="1"/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justify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0" fontId="7" fillId="0" borderId="30" xfId="0" applyFont="1" applyBorder="1" applyAlignment="1">
      <alignment horizontal="center" vertical="center" textRotation="90"/>
    </xf>
    <xf numFmtId="0" fontId="7" fillId="0" borderId="17" xfId="0" applyFont="1" applyBorder="1" applyAlignment="1">
      <alignment horizontal="center" vertical="center" textRotation="90"/>
    </xf>
    <xf numFmtId="0" fontId="7" fillId="0" borderId="63" xfId="0" applyFont="1" applyBorder="1" applyAlignment="1">
      <alignment horizontal="center" vertical="center" textRotation="90"/>
    </xf>
    <xf numFmtId="0" fontId="7" fillId="0" borderId="66" xfId="0" applyFont="1" applyBorder="1" applyAlignment="1">
      <alignment horizontal="center" vertical="center" textRotation="90"/>
    </xf>
    <xf numFmtId="0" fontId="7" fillId="0" borderId="67" xfId="0" applyFont="1" applyBorder="1" applyAlignment="1">
      <alignment horizontal="center" vertical="center" textRotation="90"/>
    </xf>
    <xf numFmtId="49" fontId="7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9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1" fontId="16" fillId="5" borderId="16" xfId="0" applyNumberFormat="1" applyFont="1" applyFill="1" applyBorder="1" applyAlignment="1">
      <alignment horizontal="center" vertical="center"/>
    </xf>
    <xf numFmtId="1" fontId="16" fillId="5" borderId="20" xfId="0" applyNumberFormat="1" applyFont="1" applyFill="1" applyBorder="1" applyAlignment="1">
      <alignment horizontal="center" vertical="center"/>
    </xf>
    <xf numFmtId="1" fontId="16" fillId="5" borderId="30" xfId="0" applyNumberFormat="1" applyFont="1" applyFill="1" applyBorder="1" applyAlignment="1">
      <alignment horizontal="center" vertical="center"/>
    </xf>
    <xf numFmtId="1" fontId="16" fillId="5" borderId="17" xfId="0" applyNumberFormat="1" applyFont="1" applyFill="1" applyBorder="1" applyAlignment="1">
      <alignment horizontal="center" vertical="center"/>
    </xf>
    <xf numFmtId="49" fontId="16" fillId="3" borderId="44" xfId="0" applyNumberFormat="1" applyFont="1" applyFill="1" applyBorder="1" applyAlignment="1">
      <alignment horizontal="center" vertical="center"/>
    </xf>
    <xf numFmtId="1" fontId="15" fillId="3" borderId="53" xfId="0" applyNumberFormat="1" applyFont="1" applyFill="1" applyBorder="1" applyAlignment="1">
      <alignment horizontal="center" vertical="center"/>
    </xf>
    <xf numFmtId="1" fontId="15" fillId="3" borderId="68" xfId="0" applyNumberFormat="1" applyFont="1" applyFill="1" applyBorder="1" applyAlignment="1">
      <alignment horizontal="center" vertical="center"/>
    </xf>
    <xf numFmtId="1" fontId="15" fillId="3" borderId="58" xfId="0" applyNumberFormat="1" applyFont="1" applyFill="1" applyBorder="1" applyAlignment="1">
      <alignment horizontal="center" vertical="center"/>
    </xf>
    <xf numFmtId="1" fontId="15" fillId="3" borderId="44" xfId="0" applyNumberFormat="1" applyFont="1" applyFill="1" applyBorder="1" applyAlignment="1">
      <alignment horizontal="center" vertical="center"/>
    </xf>
    <xf numFmtId="1" fontId="15" fillId="3" borderId="5" xfId="0" applyNumberFormat="1" applyFont="1" applyFill="1" applyBorder="1" applyAlignment="1">
      <alignment horizontal="center" vertical="center"/>
    </xf>
    <xf numFmtId="1" fontId="15" fillId="3" borderId="42" xfId="0" applyNumberFormat="1" applyFont="1" applyFill="1" applyBorder="1" applyAlignment="1">
      <alignment horizontal="center" vertical="center"/>
    </xf>
    <xf numFmtId="1" fontId="15" fillId="3" borderId="4" xfId="0" applyNumberFormat="1" applyFont="1" applyFill="1" applyBorder="1" applyAlignment="1">
      <alignment horizontal="center" vertical="center"/>
    </xf>
    <xf numFmtId="1" fontId="15" fillId="3" borderId="9" xfId="0" applyNumberFormat="1" applyFont="1" applyFill="1" applyBorder="1" applyAlignment="1">
      <alignment horizontal="center" vertical="center"/>
    </xf>
    <xf numFmtId="49" fontId="15" fillId="0" borderId="43" xfId="0" applyNumberFormat="1" applyFont="1" applyBorder="1" applyAlignment="1">
      <alignment horizontal="center" vertical="center"/>
    </xf>
    <xf numFmtId="1" fontId="15" fillId="0" borderId="43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45" xfId="0" applyNumberFormat="1" applyFont="1" applyBorder="1" applyAlignment="1">
      <alignment horizontal="center" vertical="center"/>
    </xf>
    <xf numFmtId="1" fontId="15" fillId="4" borderId="43" xfId="0" applyNumberFormat="1" applyFont="1" applyFill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/>
    </xf>
    <xf numFmtId="1" fontId="15" fillId="4" borderId="45" xfId="0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49" fontId="15" fillId="0" borderId="47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50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49" fontId="16" fillId="3" borderId="16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1" fontId="15" fillId="3" borderId="19" xfId="0" applyNumberFormat="1" applyFont="1" applyFill="1" applyBorder="1" applyAlignment="1">
      <alignment horizontal="center" vertical="center"/>
    </xf>
    <xf numFmtId="1" fontId="15" fillId="3" borderId="22" xfId="0" applyNumberFormat="1" applyFont="1" applyFill="1" applyBorder="1" applyAlignment="1">
      <alignment horizontal="center" vertical="center"/>
    </xf>
    <xf numFmtId="1" fontId="15" fillId="3" borderId="20" xfId="0" applyNumberFormat="1" applyFont="1" applyFill="1" applyBorder="1" applyAlignment="1">
      <alignment horizontal="center" vertical="center"/>
    </xf>
    <xf numFmtId="1" fontId="15" fillId="3" borderId="30" xfId="0" applyNumberFormat="1" applyFont="1" applyFill="1" applyBorder="1" applyAlignment="1">
      <alignment horizontal="center" vertical="center"/>
    </xf>
    <xf numFmtId="1" fontId="15" fillId="3" borderId="17" xfId="0" applyNumberFormat="1" applyFont="1" applyFill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/>
    </xf>
    <xf numFmtId="1" fontId="15" fillId="0" borderId="44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42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1" fontId="14" fillId="0" borderId="49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39" xfId="0" applyNumberFormat="1" applyFont="1" applyBorder="1" applyAlignment="1">
      <alignment horizontal="center" vertical="center"/>
    </xf>
    <xf numFmtId="49" fontId="15" fillId="0" borderId="48" xfId="0" applyNumberFormat="1" applyFont="1" applyBorder="1" applyAlignment="1">
      <alignment horizontal="center" vertical="center"/>
    </xf>
    <xf numFmtId="1" fontId="15" fillId="0" borderId="53" xfId="0" applyNumberFormat="1" applyFont="1" applyBorder="1" applyAlignment="1">
      <alignment horizontal="center" vertical="center"/>
    </xf>
    <xf numFmtId="1" fontId="15" fillId="0" borderId="68" xfId="0" applyNumberFormat="1" applyFont="1" applyBorder="1" applyAlignment="1">
      <alignment horizontal="center" vertical="center"/>
    </xf>
    <xf numFmtId="1" fontId="15" fillId="0" borderId="58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0" fontId="14" fillId="0" borderId="51" xfId="0" applyFont="1" applyBorder="1"/>
    <xf numFmtId="0" fontId="14" fillId="0" borderId="29" xfId="0" applyFont="1" applyBorder="1"/>
    <xf numFmtId="0" fontId="14" fillId="0" borderId="52" xfId="0" applyFont="1" applyBorder="1"/>
    <xf numFmtId="1" fontId="14" fillId="0" borderId="0" xfId="0" applyNumberFormat="1" applyFont="1"/>
    <xf numFmtId="1" fontId="14" fillId="0" borderId="8" xfId="0" applyNumberFormat="1" applyFont="1" applyBorder="1"/>
    <xf numFmtId="1" fontId="15" fillId="3" borderId="63" xfId="0" applyNumberFormat="1" applyFont="1" applyFill="1" applyBorder="1" applyAlignment="1">
      <alignment horizontal="center" vertical="center"/>
    </xf>
    <xf numFmtId="1" fontId="15" fillId="3" borderId="66" xfId="0" applyNumberFormat="1" applyFont="1" applyFill="1" applyBorder="1" applyAlignment="1">
      <alignment horizontal="center" vertical="center"/>
    </xf>
    <xf numFmtId="1" fontId="15" fillId="3" borderId="67" xfId="0" applyNumberFormat="1" applyFont="1" applyFill="1" applyBorder="1" applyAlignment="1">
      <alignment horizontal="center" vertical="center"/>
    </xf>
    <xf numFmtId="1" fontId="14" fillId="0" borderId="35" xfId="0" applyNumberFormat="1" applyFont="1" applyBorder="1"/>
    <xf numFmtId="1" fontId="14" fillId="0" borderId="2" xfId="0" applyNumberFormat="1" applyFont="1" applyBorder="1"/>
    <xf numFmtId="1" fontId="14" fillId="0" borderId="36" xfId="0" applyNumberFormat="1" applyFont="1" applyBorder="1"/>
    <xf numFmtId="1" fontId="14" fillId="0" borderId="50" xfId="0" applyNumberFormat="1" applyFont="1" applyBorder="1" applyAlignment="1">
      <alignment horizontal="center" vertical="center"/>
    </xf>
    <xf numFmtId="1" fontId="14" fillId="0" borderId="58" xfId="0" applyNumberFormat="1" applyFont="1" applyBorder="1" applyAlignment="1">
      <alignment horizontal="center" vertical="center"/>
    </xf>
    <xf numFmtId="1" fontId="16" fillId="3" borderId="16" xfId="0" applyNumberFormat="1" applyFont="1" applyFill="1" applyBorder="1" applyAlignment="1">
      <alignment horizontal="center" vertical="center"/>
    </xf>
    <xf numFmtId="1" fontId="16" fillId="3" borderId="20" xfId="0" applyNumberFormat="1" applyFont="1" applyFill="1" applyBorder="1" applyAlignment="1">
      <alignment horizontal="center" vertical="center"/>
    </xf>
    <xf numFmtId="1" fontId="16" fillId="3" borderId="30" xfId="0" applyNumberFormat="1" applyFont="1" applyFill="1" applyBorder="1" applyAlignment="1">
      <alignment horizontal="center" vertical="center"/>
    </xf>
    <xf numFmtId="1" fontId="16" fillId="3" borderId="19" xfId="0" applyNumberFormat="1" applyFont="1" applyFill="1" applyBorder="1" applyAlignment="1">
      <alignment horizontal="center" vertical="center"/>
    </xf>
    <xf numFmtId="1" fontId="16" fillId="3" borderId="17" xfId="0" applyNumberFormat="1" applyFont="1" applyFill="1" applyBorder="1" applyAlignment="1">
      <alignment horizontal="center" vertical="center"/>
    </xf>
    <xf numFmtId="1" fontId="15" fillId="0" borderId="51" xfId="0" applyNumberFormat="1" applyFont="1" applyBorder="1" applyAlignment="1">
      <alignment horizontal="center" vertical="center"/>
    </xf>
    <xf numFmtId="1" fontId="15" fillId="0" borderId="29" xfId="0" applyNumberFormat="1" applyFont="1" applyBorder="1" applyAlignment="1">
      <alignment horizontal="center" vertical="center"/>
    </xf>
    <xf numFmtId="1" fontId="15" fillId="0" borderId="52" xfId="0" applyNumberFormat="1" applyFont="1" applyBorder="1" applyAlignment="1">
      <alignment horizontal="center" vertical="center"/>
    </xf>
    <xf numFmtId="49" fontId="16" fillId="5" borderId="16" xfId="0" applyNumberFormat="1" applyFont="1" applyFill="1" applyBorder="1" applyAlignment="1">
      <alignment horizontal="center" vertical="center"/>
    </xf>
    <xf numFmtId="1" fontId="15" fillId="0" borderId="43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1" fontId="15" fillId="0" borderId="45" xfId="0" applyNumberFormat="1" applyFont="1" applyFill="1" applyBorder="1" applyAlignment="1">
      <alignment horizontal="center" vertical="center"/>
    </xf>
    <xf numFmtId="0" fontId="14" fillId="4" borderId="0" xfId="0" applyFont="1" applyFill="1"/>
    <xf numFmtId="49" fontId="15" fillId="4" borderId="44" xfId="0" applyNumberFormat="1" applyFont="1" applyFill="1" applyBorder="1" applyAlignment="1">
      <alignment horizontal="center" vertical="center"/>
    </xf>
    <xf numFmtId="1" fontId="15" fillId="4" borderId="9" xfId="0" applyNumberFormat="1" applyFont="1" applyFill="1" applyBorder="1" applyAlignment="1">
      <alignment horizontal="center" vertical="center"/>
    </xf>
    <xf numFmtId="1" fontId="15" fillId="4" borderId="4" xfId="0" applyNumberFormat="1" applyFont="1" applyFill="1" applyBorder="1" applyAlignment="1">
      <alignment horizontal="center" vertical="center"/>
    </xf>
    <xf numFmtId="1" fontId="15" fillId="4" borderId="10" xfId="0" applyNumberFormat="1" applyFont="1" applyFill="1" applyBorder="1" applyAlignment="1">
      <alignment horizontal="center" vertical="center"/>
    </xf>
    <xf numFmtId="1" fontId="15" fillId="4" borderId="44" xfId="0" applyNumberFormat="1" applyFont="1" applyFill="1" applyBorder="1" applyAlignment="1">
      <alignment horizontal="center" vertical="center"/>
    </xf>
    <xf numFmtId="1" fontId="15" fillId="4" borderId="5" xfId="0" applyNumberFormat="1" applyFont="1" applyFill="1" applyBorder="1" applyAlignment="1">
      <alignment horizontal="center" vertical="center"/>
    </xf>
    <xf numFmtId="1" fontId="15" fillId="4" borderId="4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justify"/>
    </xf>
    <xf numFmtId="49" fontId="15" fillId="4" borderId="48" xfId="0" applyNumberFormat="1" applyFont="1" applyFill="1" applyBorder="1" applyAlignment="1">
      <alignment horizontal="center" vertical="center"/>
    </xf>
    <xf numFmtId="1" fontId="15" fillId="0" borderId="48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15" fillId="0" borderId="56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49" fontId="16" fillId="4" borderId="48" xfId="0" applyNumberFormat="1" applyFont="1" applyFill="1" applyBorder="1" applyAlignment="1">
      <alignment horizontal="center" vertical="center"/>
    </xf>
    <xf numFmtId="1" fontId="15" fillId="4" borderId="48" xfId="0" applyNumberFormat="1" applyFont="1" applyFill="1" applyBorder="1" applyAlignment="1">
      <alignment horizontal="center" vertical="center"/>
    </xf>
    <xf numFmtId="1" fontId="15" fillId="4" borderId="12" xfId="0" applyNumberFormat="1" applyFont="1" applyFill="1" applyBorder="1" applyAlignment="1">
      <alignment horizontal="center" vertical="center"/>
    </xf>
    <xf numFmtId="1" fontId="15" fillId="4" borderId="56" xfId="0" applyNumberFormat="1" applyFont="1" applyFill="1" applyBorder="1" applyAlignment="1">
      <alignment horizontal="center" vertical="center"/>
    </xf>
    <xf numFmtId="1" fontId="15" fillId="4" borderId="14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1" fontId="15" fillId="2" borderId="16" xfId="0" applyNumberFormat="1" applyFont="1" applyFill="1" applyBorder="1" applyAlignment="1">
      <alignment horizontal="center" vertical="center"/>
    </xf>
    <xf numFmtId="1" fontId="15" fillId="2" borderId="20" xfId="0" applyNumberFormat="1" applyFont="1" applyFill="1" applyBorder="1" applyAlignment="1">
      <alignment horizontal="center" vertical="center"/>
    </xf>
    <xf numFmtId="1" fontId="15" fillId="2" borderId="30" xfId="0" applyNumberFormat="1" applyFont="1" applyFill="1" applyBorder="1" applyAlignment="1">
      <alignment horizontal="center" vertical="center"/>
    </xf>
    <xf numFmtId="1" fontId="15" fillId="5" borderId="16" xfId="0" applyNumberFormat="1" applyFont="1" applyFill="1" applyBorder="1" applyAlignment="1">
      <alignment horizontal="center" vertical="center"/>
    </xf>
    <xf numFmtId="1" fontId="15" fillId="5" borderId="20" xfId="0" applyNumberFormat="1" applyFont="1" applyFill="1" applyBorder="1" applyAlignment="1">
      <alignment horizontal="center" vertical="center"/>
    </xf>
    <xf numFmtId="1" fontId="15" fillId="5" borderId="30" xfId="0" applyNumberFormat="1" applyFont="1" applyFill="1" applyBorder="1" applyAlignment="1">
      <alignment horizontal="center" vertical="center"/>
    </xf>
    <xf numFmtId="1" fontId="15" fillId="5" borderId="17" xfId="0" applyNumberFormat="1" applyFont="1" applyFill="1" applyBorder="1" applyAlignment="1">
      <alignment horizontal="center" vertical="center"/>
    </xf>
    <xf numFmtId="1" fontId="15" fillId="4" borderId="3" xfId="0" applyNumberFormat="1" applyFont="1" applyFill="1" applyBorder="1" applyAlignment="1">
      <alignment horizontal="center" vertical="center"/>
    </xf>
    <xf numFmtId="1" fontId="15" fillId="0" borderId="38" xfId="0" applyNumberFormat="1" applyFont="1" applyBorder="1" applyAlignment="1">
      <alignment horizontal="center" vertical="center"/>
    </xf>
    <xf numFmtId="1" fontId="15" fillId="5" borderId="55" xfId="0" applyNumberFormat="1" applyFont="1" applyFill="1" applyBorder="1" applyAlignment="1">
      <alignment horizontal="center" vertical="center"/>
    </xf>
    <xf numFmtId="1" fontId="15" fillId="5" borderId="69" xfId="0" applyNumberFormat="1" applyFont="1" applyFill="1" applyBorder="1" applyAlignment="1">
      <alignment horizontal="center" vertical="center"/>
    </xf>
    <xf numFmtId="1" fontId="15" fillId="5" borderId="70" xfId="0" applyNumberFormat="1" applyFont="1" applyFill="1" applyBorder="1" applyAlignment="1">
      <alignment horizontal="center" vertical="center"/>
    </xf>
    <xf numFmtId="1" fontId="15" fillId="0" borderId="33" xfId="0" applyNumberFormat="1" applyFont="1" applyBorder="1" applyAlignment="1">
      <alignment horizontal="center" vertical="center"/>
    </xf>
    <xf numFmtId="1" fontId="15" fillId="0" borderId="26" xfId="0" applyNumberFormat="1" applyFont="1" applyBorder="1" applyAlignment="1">
      <alignment horizontal="center" vertical="center"/>
    </xf>
    <xf numFmtId="0" fontId="14" fillId="0" borderId="43" xfId="0" applyFont="1" applyBorder="1"/>
    <xf numFmtId="0" fontId="14" fillId="0" borderId="2" xfId="0" applyFont="1" applyBorder="1"/>
    <xf numFmtId="1" fontId="15" fillId="4" borderId="1" xfId="0" applyNumberFormat="1" applyFont="1" applyFill="1" applyBorder="1" applyAlignment="1">
      <alignment horizontal="center" vertical="center"/>
    </xf>
    <xf numFmtId="1" fontId="15" fillId="4" borderId="51" xfId="0" applyNumberFormat="1" applyFont="1" applyFill="1" applyBorder="1" applyAlignment="1">
      <alignment horizontal="center" vertical="center"/>
    </xf>
    <xf numFmtId="1" fontId="15" fillId="4" borderId="29" xfId="0" applyNumberFormat="1" applyFont="1" applyFill="1" applyBorder="1" applyAlignment="1">
      <alignment horizontal="center" vertical="center"/>
    </xf>
    <xf numFmtId="1" fontId="15" fillId="4" borderId="23" xfId="0" applyNumberFormat="1" applyFont="1" applyFill="1" applyBorder="1" applyAlignment="1">
      <alignment horizontal="center" vertical="center"/>
    </xf>
    <xf numFmtId="1" fontId="15" fillId="4" borderId="52" xfId="0" applyNumberFormat="1" applyFont="1" applyFill="1" applyBorder="1" applyAlignment="1">
      <alignment horizontal="center" vertical="center"/>
    </xf>
    <xf numFmtId="1" fontId="15" fillId="4" borderId="25" xfId="0" applyNumberFormat="1" applyFont="1" applyFill="1" applyBorder="1" applyAlignment="1">
      <alignment horizontal="center" vertical="center"/>
    </xf>
    <xf numFmtId="1" fontId="21" fillId="4" borderId="51" xfId="0" applyNumberFormat="1" applyFont="1" applyFill="1" applyBorder="1" applyAlignment="1">
      <alignment horizontal="center" vertical="center"/>
    </xf>
    <xf numFmtId="1" fontId="16" fillId="0" borderId="16" xfId="0" applyNumberFormat="1" applyFont="1" applyBorder="1" applyAlignment="1">
      <alignment horizontal="center" vertical="center"/>
    </xf>
    <xf numFmtId="1" fontId="16" fillId="0" borderId="63" xfId="0" applyNumberFormat="1" applyFont="1" applyBorder="1" applyAlignment="1">
      <alignment horizontal="center" vertical="center"/>
    </xf>
    <xf numFmtId="1" fontId="16" fillId="4" borderId="1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49" fontId="16" fillId="3" borderId="63" xfId="0" applyNumberFormat="1" applyFont="1" applyFill="1" applyBorder="1" applyAlignment="1">
      <alignment horizontal="center" vertical="center"/>
    </xf>
    <xf numFmtId="1" fontId="15" fillId="3" borderId="32" xfId="0" applyNumberFormat="1" applyFont="1" applyFill="1" applyBorder="1" applyAlignment="1">
      <alignment horizontal="center" vertical="center"/>
    </xf>
    <xf numFmtId="1" fontId="15" fillId="3" borderId="64" xfId="0" applyNumberFormat="1" applyFont="1" applyFill="1" applyBorder="1" applyAlignment="1">
      <alignment horizontal="center" vertical="center"/>
    </xf>
    <xf numFmtId="49" fontId="16" fillId="3" borderId="53" xfId="0" applyNumberFormat="1" applyFont="1" applyFill="1" applyBorder="1" applyAlignment="1">
      <alignment horizontal="center" vertical="center"/>
    </xf>
    <xf numFmtId="49" fontId="15" fillId="0" borderId="51" xfId="0" applyNumberFormat="1" applyFont="1" applyBorder="1" applyAlignment="1">
      <alignment horizontal="center" vertical="center"/>
    </xf>
    <xf numFmtId="1" fontId="15" fillId="0" borderId="51" xfId="0" applyNumberFormat="1" applyFont="1" applyFill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1" fontId="15" fillId="0" borderId="52" xfId="0" applyNumberFormat="1" applyFont="1" applyFill="1" applyBorder="1" applyAlignment="1">
      <alignment horizontal="center" vertical="center"/>
    </xf>
    <xf numFmtId="0" fontId="14" fillId="0" borderId="62" xfId="0" applyFont="1" applyBorder="1"/>
    <xf numFmtId="0" fontId="14" fillId="0" borderId="39" xfId="0" applyFont="1" applyBorder="1"/>
    <xf numFmtId="0" fontId="14" fillId="0" borderId="65" xfId="0" applyFont="1" applyBorder="1"/>
    <xf numFmtId="1" fontId="15" fillId="0" borderId="3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1" fontId="15" fillId="0" borderId="44" xfId="0" applyNumberFormat="1" applyFont="1" applyBorder="1" applyAlignment="1">
      <alignment horizontal="center" vertical="center"/>
    </xf>
    <xf numFmtId="1" fontId="15" fillId="0" borderId="5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top"/>
    </xf>
    <xf numFmtId="1" fontId="15" fillId="0" borderId="4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5" fillId="0" borderId="3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3" borderId="19" xfId="0" applyNumberFormat="1" applyFont="1" applyFill="1" applyBorder="1" applyAlignment="1">
      <alignment horizontal="center" vertical="center"/>
    </xf>
    <xf numFmtId="49" fontId="15" fillId="0" borderId="47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50" xfId="0" applyNumberFormat="1" applyFont="1" applyBorder="1" applyAlignment="1">
      <alignment horizontal="center" vertical="center"/>
    </xf>
    <xf numFmtId="1" fontId="15" fillId="0" borderId="42" xfId="0" applyNumberFormat="1" applyFont="1" applyBorder="1" applyAlignment="1">
      <alignment horizontal="center" vertical="center"/>
    </xf>
    <xf numFmtId="1" fontId="15" fillId="3" borderId="22" xfId="0" applyNumberFormat="1" applyFont="1" applyFill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1" fontId="15" fillId="0" borderId="44" xfId="0" applyNumberFormat="1" applyFont="1" applyBorder="1" applyAlignment="1">
      <alignment horizontal="center" vertical="center"/>
    </xf>
    <xf numFmtId="1" fontId="15" fillId="3" borderId="17" xfId="0" applyNumberFormat="1" applyFont="1" applyFill="1" applyBorder="1" applyAlignment="1">
      <alignment horizontal="center" vertical="center"/>
    </xf>
    <xf numFmtId="1" fontId="15" fillId="3" borderId="19" xfId="0" applyNumberFormat="1" applyFont="1" applyFill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5" fillId="3" borderId="26" xfId="0" applyNumberFormat="1" applyFont="1" applyFill="1" applyBorder="1" applyAlignment="1">
      <alignment horizontal="center" vertical="center"/>
    </xf>
    <xf numFmtId="1" fontId="15" fillId="3" borderId="28" xfId="0" applyNumberFormat="1" applyFont="1" applyFill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5" fillId="0" borderId="25" xfId="0" applyNumberFormat="1" applyFont="1" applyBorder="1" applyAlignment="1">
      <alignment horizontal="center" vertical="center"/>
    </xf>
    <xf numFmtId="1" fontId="15" fillId="2" borderId="17" xfId="0" applyNumberFormat="1" applyFont="1" applyFill="1" applyBorder="1" applyAlignment="1">
      <alignment horizontal="center" vertical="center"/>
    </xf>
    <xf numFmtId="1" fontId="16" fillId="5" borderId="16" xfId="0" applyNumberFormat="1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49" fontId="15" fillId="0" borderId="63" xfId="0" applyNumberFormat="1" applyFont="1" applyBorder="1" applyAlignment="1">
      <alignment horizontal="center" vertical="center"/>
    </xf>
    <xf numFmtId="1" fontId="14" fillId="0" borderId="5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1" fontId="15" fillId="4" borderId="2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justify" wrapText="1"/>
    </xf>
    <xf numFmtId="0" fontId="15" fillId="0" borderId="4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textRotation="90"/>
    </xf>
    <xf numFmtId="0" fontId="1" fillId="0" borderId="45" xfId="0" applyFont="1" applyBorder="1" applyAlignment="1">
      <alignment horizontal="center" vertical="center" textRotation="90"/>
    </xf>
    <xf numFmtId="0" fontId="1" fillId="0" borderId="51" xfId="0" applyFont="1" applyBorder="1" applyAlignment="1">
      <alignment horizontal="center" vertical="center" textRotation="90"/>
    </xf>
    <xf numFmtId="0" fontId="1" fillId="0" borderId="52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40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0" borderId="39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textRotation="90"/>
    </xf>
    <xf numFmtId="0" fontId="1" fillId="0" borderId="6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0" fontId="7" fillId="0" borderId="64" xfId="0" applyFont="1" applyBorder="1" applyAlignment="1">
      <alignment horizontal="center" vertical="center" textRotation="90"/>
    </xf>
    <xf numFmtId="0" fontId="7" fillId="0" borderId="3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31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1" fontId="15" fillId="3" borderId="64" xfId="0" applyNumberFormat="1" applyFont="1" applyFill="1" applyBorder="1" applyAlignment="1">
      <alignment horizontal="center" vertical="center"/>
    </xf>
    <xf numFmtId="1" fontId="15" fillId="3" borderId="31" xfId="0" applyNumberFormat="1" applyFont="1" applyFill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1" fontId="15" fillId="0" borderId="36" xfId="0" applyNumberFormat="1" applyFont="1" applyBorder="1" applyAlignment="1">
      <alignment horizontal="center" vertical="center"/>
    </xf>
    <xf numFmtId="1" fontId="15" fillId="0" borderId="41" xfId="0" applyNumberFormat="1" applyFont="1" applyBorder="1" applyAlignment="1">
      <alignment horizontal="center" vertical="center"/>
    </xf>
    <xf numFmtId="1" fontId="15" fillId="0" borderId="37" xfId="0" applyNumberFormat="1" applyFont="1" applyBorder="1" applyAlignment="1">
      <alignment horizontal="center" vertical="center"/>
    </xf>
    <xf numFmtId="1" fontId="15" fillId="0" borderId="49" xfId="0" applyNumberFormat="1" applyFont="1" applyBorder="1" applyAlignment="1">
      <alignment horizontal="center" vertical="center"/>
    </xf>
    <xf numFmtId="1" fontId="15" fillId="0" borderId="39" xfId="0" applyNumberFormat="1" applyFont="1" applyBorder="1" applyAlignment="1">
      <alignment horizontal="center" vertical="center"/>
    </xf>
    <xf numFmtId="1" fontId="15" fillId="0" borderId="38" xfId="0" applyNumberFormat="1" applyFont="1" applyBorder="1" applyAlignment="1">
      <alignment horizontal="center" vertical="center"/>
    </xf>
    <xf numFmtId="1" fontId="15" fillId="0" borderId="46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1" fontId="16" fillId="0" borderId="21" xfId="0" applyNumberFormat="1" applyFont="1" applyBorder="1" applyAlignment="1">
      <alignment horizontal="center" vertical="center"/>
    </xf>
    <xf numFmtId="1" fontId="16" fillId="0" borderId="22" xfId="0" applyNumberFormat="1" applyFont="1" applyBorder="1" applyAlignment="1">
      <alignment horizontal="center" vertical="center"/>
    </xf>
    <xf numFmtId="1" fontId="15" fillId="4" borderId="23" xfId="0" applyNumberFormat="1" applyFont="1" applyFill="1" applyBorder="1" applyAlignment="1">
      <alignment horizontal="center" vertical="center"/>
    </xf>
    <xf numFmtId="1" fontId="15" fillId="4" borderId="37" xfId="0" applyNumberFormat="1" applyFont="1" applyFill="1" applyBorder="1" applyAlignment="1">
      <alignment horizontal="center" vertical="center"/>
    </xf>
    <xf numFmtId="1" fontId="15" fillId="4" borderId="25" xfId="0" applyNumberFormat="1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textRotation="90"/>
    </xf>
    <xf numFmtId="0" fontId="7" fillId="0" borderId="61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textRotation="90"/>
    </xf>
    <xf numFmtId="0" fontId="1" fillId="0" borderId="58" xfId="0" applyFont="1" applyBorder="1" applyAlignment="1">
      <alignment horizontal="center" vertical="center" textRotation="90"/>
    </xf>
    <xf numFmtId="0" fontId="1" fillId="0" borderId="60" xfId="0" applyFont="1" applyBorder="1" applyAlignment="1">
      <alignment horizontal="center" vertical="center" textRotation="90"/>
    </xf>
    <xf numFmtId="0" fontId="1" fillId="0" borderId="62" xfId="0" applyFont="1" applyBorder="1" applyAlignment="1">
      <alignment horizontal="center" vertical="center" textRotation="90"/>
    </xf>
    <xf numFmtId="1" fontId="15" fillId="4" borderId="3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left" vertical="center" wrapText="1"/>
    </xf>
    <xf numFmtId="0" fontId="16" fillId="5" borderId="18" xfId="0" applyFont="1" applyFill="1" applyBorder="1" applyAlignment="1">
      <alignment horizontal="left" vertical="center" wrapText="1"/>
    </xf>
    <xf numFmtId="0" fontId="16" fillId="5" borderId="19" xfId="0" applyFont="1" applyFill="1" applyBorder="1" applyAlignment="1">
      <alignment horizontal="left" vertical="center" wrapText="1"/>
    </xf>
    <xf numFmtId="1" fontId="15" fillId="5" borderId="17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left" vertical="center" wrapText="1"/>
    </xf>
    <xf numFmtId="0" fontId="15" fillId="4" borderId="27" xfId="0" applyFont="1" applyFill="1" applyBorder="1" applyAlignment="1">
      <alignment horizontal="left" vertical="center" wrapText="1"/>
    </xf>
    <xf numFmtId="0" fontId="15" fillId="4" borderId="28" xfId="0" applyFont="1" applyFill="1" applyBorder="1" applyAlignment="1">
      <alignment horizontal="left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1" fontId="15" fillId="3" borderId="17" xfId="0" applyNumberFormat="1" applyFont="1" applyFill="1" applyBorder="1" applyAlignment="1">
      <alignment horizontal="center" vertical="center"/>
    </xf>
    <xf numFmtId="1" fontId="15" fillId="3" borderId="19" xfId="0" applyNumberFormat="1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1" fontId="15" fillId="4" borderId="64" xfId="0" applyNumberFormat="1" applyFont="1" applyFill="1" applyBorder="1" applyAlignment="1">
      <alignment horizontal="center" vertical="center"/>
    </xf>
    <xf numFmtId="1" fontId="15" fillId="4" borderId="65" xfId="0" applyNumberFormat="1" applyFont="1" applyFill="1" applyBorder="1" applyAlignment="1">
      <alignment horizontal="center" vertical="center"/>
    </xf>
    <xf numFmtId="1" fontId="15" fillId="5" borderId="22" xfId="0" applyNumberFormat="1" applyFont="1" applyFill="1" applyBorder="1" applyAlignment="1">
      <alignment horizontal="center" vertical="center"/>
    </xf>
    <xf numFmtId="1" fontId="15" fillId="4" borderId="32" xfId="0" applyNumberFormat="1" applyFont="1" applyFill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33" xfId="0" applyNumberFormat="1" applyFont="1" applyBorder="1" applyAlignment="1">
      <alignment horizontal="center"/>
    </xf>
    <xf numFmtId="1" fontId="15" fillId="0" borderId="34" xfId="0" applyNumberFormat="1" applyFont="1" applyBorder="1" applyAlignment="1">
      <alignment horizontal="center"/>
    </xf>
    <xf numFmtId="1" fontId="15" fillId="5" borderId="21" xfId="0" applyNumberFormat="1" applyFont="1" applyFill="1" applyBorder="1" applyAlignment="1">
      <alignment horizontal="center"/>
    </xf>
    <xf numFmtId="1" fontId="15" fillId="5" borderId="22" xfId="0" applyNumberFormat="1" applyFont="1" applyFill="1" applyBorder="1" applyAlignment="1">
      <alignment horizontal="center"/>
    </xf>
    <xf numFmtId="1" fontId="15" fillId="4" borderId="35" xfId="0" applyNumberFormat="1" applyFont="1" applyFill="1" applyBorder="1" applyAlignment="1">
      <alignment horizontal="center"/>
    </xf>
    <xf numFmtId="1" fontId="15" fillId="4" borderId="36" xfId="0" applyNumberFormat="1" applyFont="1" applyFill="1" applyBorder="1" applyAlignment="1">
      <alignment horizontal="center"/>
    </xf>
    <xf numFmtId="0" fontId="15" fillId="0" borderId="3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8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1" fontId="15" fillId="3" borderId="32" xfId="0" applyNumberFormat="1" applyFont="1" applyFill="1" applyBorder="1" applyAlignment="1">
      <alignment horizontal="center" vertical="center"/>
    </xf>
    <xf numFmtId="1" fontId="15" fillId="0" borderId="40" xfId="0" applyNumberFormat="1" applyFont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1" fontId="15" fillId="0" borderId="59" xfId="0" applyNumberFormat="1" applyFont="1" applyBorder="1" applyAlignment="1">
      <alignment horizontal="center" vertical="center"/>
    </xf>
    <xf numFmtId="1" fontId="15" fillId="0" borderId="50" xfId="0" applyNumberFormat="1" applyFont="1" applyFill="1" applyBorder="1" applyAlignment="1">
      <alignment horizontal="center" vertical="center"/>
    </xf>
    <xf numFmtId="1" fontId="15" fillId="0" borderId="42" xfId="0" applyNumberFormat="1" applyFont="1" applyFill="1" applyBorder="1" applyAlignment="1">
      <alignment horizontal="center" vertical="center"/>
    </xf>
    <xf numFmtId="1" fontId="15" fillId="0" borderId="23" xfId="0" applyNumberFormat="1" applyFont="1" applyFill="1" applyBorder="1" applyAlignment="1">
      <alignment horizontal="center" vertical="center"/>
    </xf>
    <xf numFmtId="1" fontId="15" fillId="0" borderId="25" xfId="0" applyNumberFormat="1" applyFont="1" applyFill="1" applyBorder="1" applyAlignment="1">
      <alignment horizontal="center" vertical="center"/>
    </xf>
    <xf numFmtId="1" fontId="15" fillId="3" borderId="21" xfId="0" applyNumberFormat="1" applyFont="1" applyFill="1" applyBorder="1" applyAlignment="1">
      <alignment horizontal="center" vertical="center"/>
    </xf>
    <xf numFmtId="1" fontId="15" fillId="3" borderId="22" xfId="0" applyNumberFormat="1" applyFont="1" applyFill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1" fontId="15" fillId="3" borderId="26" xfId="0" applyNumberFormat="1" applyFont="1" applyFill="1" applyBorder="1" applyAlignment="1">
      <alignment horizontal="center" vertical="center"/>
    </xf>
    <xf numFmtId="1" fontId="15" fillId="3" borderId="28" xfId="0" applyNumberFormat="1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 textRotation="90"/>
    </xf>
    <xf numFmtId="0" fontId="1" fillId="0" borderId="49" xfId="0" applyFont="1" applyBorder="1" applyAlignment="1">
      <alignment horizontal="center" vertical="center" textRotation="90"/>
    </xf>
    <xf numFmtId="0" fontId="1" fillId="0" borderId="54" xfId="0" applyFont="1" applyBorder="1" applyAlignment="1">
      <alignment horizontal="center" vertical="center" textRotation="90"/>
    </xf>
    <xf numFmtId="1" fontId="15" fillId="0" borderId="26" xfId="0" applyNumberFormat="1" applyFont="1" applyBorder="1" applyAlignment="1">
      <alignment horizontal="center" vertical="center"/>
    </xf>
    <xf numFmtId="1" fontId="15" fillId="0" borderId="28" xfId="0" applyNumberFormat="1" applyFont="1" applyBorder="1" applyAlignment="1">
      <alignment horizontal="center" vertical="center"/>
    </xf>
    <xf numFmtId="1" fontId="15" fillId="4" borderId="26" xfId="0" applyNumberFormat="1" applyFont="1" applyFill="1" applyBorder="1" applyAlignment="1">
      <alignment horizontal="center" vertical="center"/>
    </xf>
    <xf numFmtId="1" fontId="15" fillId="4" borderId="28" xfId="0" applyNumberFormat="1" applyFont="1" applyFill="1" applyBorder="1" applyAlignment="1">
      <alignment horizontal="center" vertical="center"/>
    </xf>
    <xf numFmtId="1" fontId="15" fillId="0" borderId="50" xfId="0" applyNumberFormat="1" applyFont="1" applyBorder="1" applyAlignment="1">
      <alignment horizontal="center" vertical="center"/>
    </xf>
    <xf numFmtId="1" fontId="15" fillId="0" borderId="56" xfId="0" applyNumberFormat="1" applyFont="1" applyBorder="1" applyAlignment="1">
      <alignment horizontal="center" vertical="center"/>
    </xf>
    <xf numFmtId="1" fontId="15" fillId="0" borderId="42" xfId="0" applyNumberFormat="1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1" fontId="15" fillId="0" borderId="8" xfId="0" applyNumberFormat="1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/>
    </xf>
    <xf numFmtId="1" fontId="15" fillId="0" borderId="56" xfId="0" applyNumberFormat="1" applyFont="1" applyFill="1" applyBorder="1" applyAlignment="1">
      <alignment horizontal="center" vertical="center"/>
    </xf>
    <xf numFmtId="1" fontId="15" fillId="2" borderId="21" xfId="0" applyNumberFormat="1" applyFont="1" applyFill="1" applyBorder="1" applyAlignment="1">
      <alignment horizontal="center" vertical="center"/>
    </xf>
    <xf numFmtId="1" fontId="15" fillId="2" borderId="19" xfId="0" applyNumberFormat="1" applyFont="1" applyFill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1" fontId="15" fillId="0" borderId="47" xfId="0" applyNumberFormat="1" applyFont="1" applyBorder="1" applyAlignment="1">
      <alignment horizontal="center" vertical="center"/>
    </xf>
    <xf numFmtId="1" fontId="15" fillId="0" borderId="48" xfId="0" applyNumberFormat="1" applyFont="1" applyBorder="1" applyAlignment="1">
      <alignment horizontal="center" vertical="center"/>
    </xf>
    <xf numFmtId="1" fontId="15" fillId="4" borderId="7" xfId="0" applyNumberFormat="1" applyFont="1" applyFill="1" applyBorder="1" applyAlignment="1">
      <alignment horizontal="center" vertical="center"/>
    </xf>
    <xf numFmtId="1" fontId="15" fillId="4" borderId="40" xfId="0" applyNumberFormat="1" applyFont="1" applyFill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" fontId="15" fillId="0" borderId="44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90"/>
    </xf>
    <xf numFmtId="1" fontId="15" fillId="0" borderId="23" xfId="0" applyNumberFormat="1" applyFont="1" applyBorder="1" applyAlignment="1">
      <alignment horizontal="center" vertical="center"/>
    </xf>
    <xf numFmtId="1" fontId="15" fillId="0" borderId="24" xfId="0" applyNumberFormat="1" applyFont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36" xfId="0" applyNumberFormat="1" applyFont="1" applyFill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" fontId="16" fillId="5" borderId="21" xfId="0" applyNumberFormat="1" applyFont="1" applyFill="1" applyBorder="1" applyAlignment="1">
      <alignment horizontal="center" vertical="center"/>
    </xf>
    <xf numFmtId="1" fontId="16" fillId="5" borderId="22" xfId="0" applyNumberFormat="1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/>
    </xf>
    <xf numFmtId="1" fontId="15" fillId="0" borderId="47" xfId="0" applyNumberFormat="1" applyFont="1" applyFill="1" applyBorder="1" applyAlignment="1">
      <alignment horizontal="center" vertical="center"/>
    </xf>
    <xf numFmtId="1" fontId="15" fillId="0" borderId="44" xfId="0" applyNumberFormat="1" applyFont="1" applyFill="1" applyBorder="1" applyAlignment="1">
      <alignment horizontal="center" vertical="center"/>
    </xf>
    <xf numFmtId="1" fontId="15" fillId="0" borderId="25" xfId="0" applyNumberFormat="1" applyFont="1" applyBorder="1" applyAlignment="1">
      <alignment horizontal="center" vertical="center"/>
    </xf>
    <xf numFmtId="1" fontId="15" fillId="4" borderId="59" xfId="0" applyNumberFormat="1" applyFont="1" applyFill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1" fontId="15" fillId="2" borderId="17" xfId="0" applyNumberFormat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0" borderId="14" xfId="0" applyNumberFormat="1" applyFont="1" applyFill="1" applyBorder="1" applyAlignment="1">
      <alignment horizontal="center" vertical="center"/>
    </xf>
    <xf numFmtId="1" fontId="15" fillId="0" borderId="15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6" fillId="0" borderId="17" xfId="0" applyNumberFormat="1" applyFont="1" applyFill="1" applyBorder="1" applyAlignment="1">
      <alignment horizontal="center" vertical="center"/>
    </xf>
    <xf numFmtId="1" fontId="16" fillId="0" borderId="19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1" fontId="15" fillId="4" borderId="34" xfId="0" applyNumberFormat="1" applyFont="1" applyFill="1" applyBorder="1" applyAlignment="1">
      <alignment horizontal="center" vertical="center"/>
    </xf>
    <xf numFmtId="1" fontId="15" fillId="0" borderId="34" xfId="0" applyNumberFormat="1" applyFont="1" applyBorder="1" applyAlignment="1">
      <alignment horizontal="center" vertical="center"/>
    </xf>
    <xf numFmtId="1" fontId="14" fillId="3" borderId="17" xfId="0" applyNumberFormat="1" applyFont="1" applyFill="1" applyBorder="1" applyAlignment="1">
      <alignment horizontal="center" vertical="center"/>
    </xf>
    <xf numFmtId="1" fontId="14" fillId="3" borderId="19" xfId="0" applyNumberFormat="1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1" fontId="15" fillId="4" borderId="36" xfId="0" applyNumberFormat="1" applyFont="1" applyFill="1" applyBorder="1" applyAlignment="1">
      <alignment horizontal="center" vertical="center"/>
    </xf>
    <xf numFmtId="1" fontId="15" fillId="4" borderId="11" xfId="0" applyNumberFormat="1" applyFont="1" applyFill="1" applyBorder="1" applyAlignment="1">
      <alignment horizontal="center" vertical="center"/>
    </xf>
    <xf numFmtId="1" fontId="15" fillId="0" borderId="48" xfId="0" applyNumberFormat="1" applyFont="1" applyFill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1" fontId="15" fillId="3" borderId="18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1" fontId="7" fillId="0" borderId="26" xfId="0" applyNumberFormat="1" applyFont="1" applyBorder="1" applyAlignment="1">
      <alignment horizontal="center" vertical="center" wrapText="1"/>
    </xf>
    <xf numFmtId="1" fontId="7" fillId="0" borderId="28" xfId="0" applyNumberFormat="1" applyFont="1" applyBorder="1" applyAlignment="1">
      <alignment horizontal="center" vertical="center" wrapText="1"/>
    </xf>
    <xf numFmtId="0" fontId="15" fillId="4" borderId="59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justify" wrapText="1"/>
    </xf>
    <xf numFmtId="1" fontId="16" fillId="3" borderId="17" xfId="0" applyNumberFormat="1" applyFont="1" applyFill="1" applyBorder="1" applyAlignment="1">
      <alignment horizontal="center" vertical="center"/>
    </xf>
    <xf numFmtId="1" fontId="16" fillId="3" borderId="19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center" vertical="top" wrapText="1"/>
    </xf>
    <xf numFmtId="0" fontId="15" fillId="4" borderId="35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5" fillId="4" borderId="24" xfId="0" applyFont="1" applyFill="1" applyBorder="1" applyAlignment="1">
      <alignment horizontal="left" vertical="center" wrapText="1"/>
    </xf>
    <xf numFmtId="0" fontId="15" fillId="4" borderId="25" xfId="0" applyFont="1" applyFill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4" borderId="64" xfId="0" applyFont="1" applyFill="1" applyBorder="1" applyAlignment="1">
      <alignment horizontal="left" vertical="center" wrapText="1"/>
    </xf>
    <xf numFmtId="0" fontId="15" fillId="4" borderId="31" xfId="0" applyFont="1" applyFill="1" applyBorder="1" applyAlignment="1">
      <alignment horizontal="left" vertical="center" wrapText="1"/>
    </xf>
    <xf numFmtId="0" fontId="15" fillId="4" borderId="32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65" xfId="0" applyFont="1" applyFill="1" applyBorder="1" applyAlignment="1">
      <alignment horizontal="center" vertical="center" wrapText="1"/>
    </xf>
    <xf numFmtId="0" fontId="15" fillId="4" borderId="49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top"/>
    </xf>
    <xf numFmtId="0" fontId="16" fillId="5" borderId="18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0" borderId="0" xfId="0" applyFont="1" applyAlignment="1"/>
    <xf numFmtId="49" fontId="15" fillId="0" borderId="3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39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40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49" fontId="15" fillId="0" borderId="45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 wrapText="1"/>
    </xf>
    <xf numFmtId="0" fontId="15" fillId="0" borderId="59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5" fillId="0" borderId="40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" fontId="14" fillId="3" borderId="18" xfId="0" applyNumberFormat="1" applyFont="1" applyFill="1" applyBorder="1" applyAlignment="1">
      <alignment horizontal="center" vertical="center"/>
    </xf>
    <xf numFmtId="1" fontId="15" fillId="3" borderId="3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1" fontId="15" fillId="3" borderId="13" xfId="0" applyNumberFormat="1" applyFont="1" applyFill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6" fillId="5" borderId="17" xfId="0" applyNumberFormat="1" applyFont="1" applyFill="1" applyBorder="1" applyAlignment="1">
      <alignment horizontal="center" vertical="center"/>
    </xf>
    <xf numFmtId="1" fontId="16" fillId="5" borderId="19" xfId="0" applyNumberFormat="1" applyFont="1" applyFill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top" textRotation="90"/>
    </xf>
    <xf numFmtId="0" fontId="16" fillId="3" borderId="20" xfId="0" applyFont="1" applyFill="1" applyBorder="1" applyAlignment="1">
      <alignment horizontal="left" vertical="center" wrapText="1"/>
    </xf>
    <xf numFmtId="0" fontId="16" fillId="5" borderId="18" xfId="0" applyFont="1" applyFill="1" applyBorder="1" applyAlignment="1">
      <alignment horizontal="left" vertical="center"/>
    </xf>
    <xf numFmtId="0" fontId="16" fillId="5" borderId="19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1" fontId="16" fillId="5" borderId="16" xfId="0" applyNumberFormat="1" applyFont="1" applyFill="1" applyBorder="1" applyAlignment="1">
      <alignment horizontal="center" vertical="center"/>
    </xf>
    <xf numFmtId="1" fontId="16" fillId="5" borderId="30" xfId="0" applyNumberFormat="1" applyFont="1" applyFill="1" applyBorder="1" applyAlignment="1">
      <alignment horizontal="center" vertical="center"/>
    </xf>
    <xf numFmtId="1" fontId="15" fillId="4" borderId="33" xfId="0" applyNumberFormat="1" applyFont="1" applyFill="1" applyBorder="1" applyAlignment="1">
      <alignment horizontal="center"/>
    </xf>
    <xf numFmtId="1" fontId="15" fillId="4" borderId="34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" fontId="15" fillId="4" borderId="9" xfId="0" applyNumberFormat="1" applyFont="1" applyFill="1" applyBorder="1" applyAlignment="1">
      <alignment horizontal="center" vertical="center" wrapText="1"/>
    </xf>
    <xf numFmtId="1" fontId="15" fillId="4" borderId="4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" fontId="15" fillId="3" borderId="38" xfId="0" applyNumberFormat="1" applyFont="1" applyFill="1" applyBorder="1" applyAlignment="1">
      <alignment horizontal="center" vertical="center"/>
    </xf>
    <xf numFmtId="1" fontId="15" fillId="3" borderId="46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1" fontId="6" fillId="0" borderId="17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15" fillId="2" borderId="22" xfId="0" applyNumberFormat="1" applyFont="1" applyFill="1" applyBorder="1" applyAlignment="1">
      <alignment horizontal="center" vertical="center"/>
    </xf>
    <xf numFmtId="1" fontId="15" fillId="4" borderId="54" xfId="0" applyNumberFormat="1" applyFont="1" applyFill="1" applyBorder="1" applyAlignment="1">
      <alignment horizontal="center"/>
    </xf>
    <xf numFmtId="1" fontId="15" fillId="4" borderId="65" xfId="0" applyNumberFormat="1" applyFont="1" applyFill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6" fillId="3" borderId="64" xfId="0" applyFont="1" applyFill="1" applyBorder="1" applyAlignment="1">
      <alignment horizontal="left" vertical="center" wrapText="1"/>
    </xf>
    <xf numFmtId="0" fontId="16" fillId="3" borderId="31" xfId="0" applyFont="1" applyFill="1" applyBorder="1" applyAlignment="1">
      <alignment horizontal="left" vertical="center" wrapText="1"/>
    </xf>
    <xf numFmtId="0" fontId="16" fillId="3" borderId="32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1" fontId="16" fillId="0" borderId="17" xfId="0" applyNumberFormat="1" applyFont="1" applyBorder="1" applyAlignment="1">
      <alignment horizontal="center" vertical="center"/>
    </xf>
    <xf numFmtId="1" fontId="16" fillId="0" borderId="19" xfId="0" applyNumberFormat="1" applyFont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1" fontId="15" fillId="4" borderId="41" xfId="0" applyNumberFormat="1" applyFont="1" applyFill="1" applyBorder="1" applyAlignment="1">
      <alignment horizontal="center"/>
    </xf>
    <xf numFmtId="1" fontId="15" fillId="4" borderId="37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46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1" fontId="16" fillId="3" borderId="18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1" fontId="15" fillId="4" borderId="9" xfId="0" applyNumberFormat="1" applyFont="1" applyFill="1" applyBorder="1" applyAlignment="1">
      <alignment horizontal="center" vertical="center"/>
    </xf>
    <xf numFmtId="1" fontId="15" fillId="4" borderId="4" xfId="0" applyNumberFormat="1" applyFont="1" applyFill="1" applyBorder="1" applyAlignment="1">
      <alignment horizontal="center" vertical="center"/>
    </xf>
    <xf numFmtId="1" fontId="15" fillId="0" borderId="40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0" borderId="46" xfId="0" applyNumberFormat="1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37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6" fillId="3" borderId="26" xfId="0" applyFont="1" applyFill="1" applyBorder="1" applyAlignment="1">
      <alignment horizontal="left" vertical="center" wrapText="1"/>
    </xf>
    <xf numFmtId="0" fontId="16" fillId="3" borderId="27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vertical="center" wrapText="1"/>
    </xf>
    <xf numFmtId="0" fontId="16" fillId="3" borderId="18" xfId="0" applyFont="1" applyFill="1" applyBorder="1" applyAlignment="1">
      <alignment vertical="center" wrapText="1"/>
    </xf>
    <xf numFmtId="0" fontId="16" fillId="3" borderId="19" xfId="0" applyFont="1" applyFill="1" applyBorder="1" applyAlignment="1">
      <alignment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1" fontId="15" fillId="0" borderId="26" xfId="0" applyNumberFormat="1" applyFont="1" applyFill="1" applyBorder="1" applyAlignment="1">
      <alignment horizontal="center" vertical="center"/>
    </xf>
    <xf numFmtId="1" fontId="15" fillId="0" borderId="28" xfId="0" applyNumberFormat="1" applyFont="1" applyFill="1" applyBorder="1" applyAlignment="1">
      <alignment horizontal="center" vertical="center"/>
    </xf>
    <xf numFmtId="1" fontId="15" fillId="3" borderId="33" xfId="0" applyNumberFormat="1" applyFont="1" applyFill="1" applyBorder="1" applyAlignment="1">
      <alignment horizontal="center" vertical="center"/>
    </xf>
    <xf numFmtId="1" fontId="15" fillId="3" borderId="34" xfId="0" applyNumberFormat="1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1" fontId="15" fillId="0" borderId="39" xfId="0" applyNumberFormat="1" applyFont="1" applyFill="1" applyBorder="1" applyAlignment="1">
      <alignment horizontal="center" vertical="center"/>
    </xf>
    <xf numFmtId="1" fontId="15" fillId="3" borderId="54" xfId="0" applyNumberFormat="1" applyFont="1" applyFill="1" applyBorder="1" applyAlignment="1">
      <alignment horizontal="center" vertical="center"/>
    </xf>
    <xf numFmtId="1" fontId="15" fillId="3" borderId="65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49" fontId="15" fillId="0" borderId="47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4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5" fillId="5" borderId="21" xfId="0" applyFont="1" applyFill="1" applyBorder="1" applyAlignment="1">
      <alignment vertical="justify" wrapText="1"/>
    </xf>
    <xf numFmtId="0" fontId="15" fillId="5" borderId="18" xfId="0" applyFont="1" applyFill="1" applyBorder="1" applyAlignment="1">
      <alignment vertical="justify" wrapText="1"/>
    </xf>
    <xf numFmtId="0" fontId="15" fillId="5" borderId="22" xfId="0" applyFont="1" applyFill="1" applyBorder="1" applyAlignment="1">
      <alignment vertical="justify" wrapText="1"/>
    </xf>
    <xf numFmtId="0" fontId="15" fillId="4" borderId="54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65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justify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42" xfId="0" applyNumberFormat="1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</cellXfs>
  <cellStyles count="2">
    <cellStyle name="мой стиль" xfId="1" xr:uid="{00000000-0005-0000-0000-000000000000}"/>
    <cellStyle name="Обычный" xfId="0" builtinId="0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701450</xdr:rowOff>
    </xdr:from>
    <xdr:to>
      <xdr:col>30</xdr:col>
      <xdr:colOff>623454</xdr:colOff>
      <xdr:row>77</xdr:row>
      <xdr:rowOff>1935299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57803825"/>
          <a:ext cx="16149204" cy="1233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Начальник Главного управления профессионального образования</a:t>
          </a:r>
        </a:p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Министерства образования Республики Беларусь  _________________________ С.А. Касперович</a:t>
          </a:r>
        </a:p>
      </xdr:txBody>
    </xdr:sp>
    <xdr:clientData/>
  </xdr:twoCellAnchor>
  <xdr:twoCellAnchor>
    <xdr:from>
      <xdr:col>33</xdr:col>
      <xdr:colOff>2719</xdr:colOff>
      <xdr:row>77</xdr:row>
      <xdr:rowOff>690566</xdr:rowOff>
    </xdr:from>
    <xdr:to>
      <xdr:col>54</xdr:col>
      <xdr:colOff>71437</xdr:colOff>
      <xdr:row>77</xdr:row>
      <xdr:rowOff>1928816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290719" y="57792941"/>
          <a:ext cx="18094781" cy="1238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Проректор по научно-методической работе Государственного учреждения </a:t>
          </a:r>
        </a:p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образования «Республиканский институт высшей школы» _________________________ И.В. </a:t>
          </a:r>
          <a:r>
            <a:rPr lang="ru-RU" sz="3000" baseline="0">
              <a:latin typeface="Times New Roman" panose="02020603050405020304" pitchFamily="18" charset="0"/>
              <a:cs typeface="Times New Roman" panose="02020603050405020304" pitchFamily="18" charset="0"/>
            </a:rPr>
            <a:t> Титович</a:t>
          </a:r>
          <a:endParaRPr lang="ru-RU" sz="3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23812</xdr:colOff>
      <xdr:row>137</xdr:row>
      <xdr:rowOff>309562</xdr:rowOff>
    </xdr:from>
    <xdr:to>
      <xdr:col>30</xdr:col>
      <xdr:colOff>647266</xdr:colOff>
      <xdr:row>137</xdr:row>
      <xdr:rowOff>1476372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3812" y="118014750"/>
          <a:ext cx="16149204" cy="11668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Начальник Главного управления профессионального образования</a:t>
          </a:r>
        </a:p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Министерства образования Республики Беларусь  _________________________ С.А. Касперович</a:t>
          </a:r>
        </a:p>
      </xdr:txBody>
    </xdr:sp>
    <xdr:clientData/>
  </xdr:twoCellAnchor>
  <xdr:twoCellAnchor>
    <xdr:from>
      <xdr:col>33</xdr:col>
      <xdr:colOff>26531</xdr:colOff>
      <xdr:row>137</xdr:row>
      <xdr:rowOff>285749</xdr:rowOff>
    </xdr:from>
    <xdr:to>
      <xdr:col>53</xdr:col>
      <xdr:colOff>301625</xdr:colOff>
      <xdr:row>137</xdr:row>
      <xdr:rowOff>1762123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727281" y="118411624"/>
          <a:ext cx="18055094" cy="1476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Проректор по научно-методической работе Государственного учреждения </a:t>
          </a:r>
        </a:p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образования «Республиканский институт высшей школы» _________________________ И.В. </a:t>
          </a:r>
          <a:r>
            <a:rPr lang="ru-RU" sz="3000" baseline="0">
              <a:latin typeface="Times New Roman" panose="02020603050405020304" pitchFamily="18" charset="0"/>
              <a:cs typeface="Times New Roman" panose="02020603050405020304" pitchFamily="18" charset="0"/>
            </a:rPr>
            <a:t> Титович</a:t>
          </a:r>
          <a:endParaRPr lang="ru-RU" sz="3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231"/>
  <sheetViews>
    <sheetView tabSelected="1" view="pageLayout" topLeftCell="A191" zoomScale="25" zoomScaleNormal="25" zoomScaleSheetLayoutView="160" zoomScalePageLayoutView="25" workbookViewId="0">
      <selection activeCell="AJ214" sqref="AJ214:BC216"/>
    </sheetView>
  </sheetViews>
  <sheetFormatPr defaultColWidth="0" defaultRowHeight="12.5" x14ac:dyDescent="0.25"/>
  <cols>
    <col min="1" max="1" width="16.54296875" customWidth="1"/>
    <col min="2" max="3" width="4.81640625" customWidth="1"/>
    <col min="4" max="4" width="6.1796875" customWidth="1"/>
    <col min="5" max="14" width="4.81640625" customWidth="1"/>
    <col min="15" max="15" width="9.1796875" customWidth="1"/>
    <col min="16" max="17" width="5" customWidth="1"/>
    <col min="18" max="19" width="5" style="17" customWidth="1"/>
    <col min="20" max="31" width="10.1796875" customWidth="1"/>
    <col min="32" max="32" width="17.54296875" bestFit="1" customWidth="1"/>
    <col min="33" max="33" width="11.54296875" customWidth="1"/>
    <col min="34" max="34" width="10.1796875" customWidth="1"/>
    <col min="35" max="35" width="17.54296875" bestFit="1" customWidth="1"/>
    <col min="36" max="36" width="12.54296875" customWidth="1"/>
    <col min="37" max="37" width="10.1796875" customWidth="1"/>
    <col min="38" max="38" width="14.7265625" customWidth="1"/>
    <col min="39" max="39" width="13.81640625" customWidth="1"/>
    <col min="40" max="40" width="10.1796875" customWidth="1"/>
    <col min="41" max="41" width="15.26953125" customWidth="1"/>
    <col min="42" max="42" width="12.54296875" customWidth="1"/>
    <col min="43" max="43" width="10.1796875" customWidth="1"/>
    <col min="44" max="44" width="14.7265625" customWidth="1"/>
    <col min="45" max="45" width="11.81640625" customWidth="1"/>
    <col min="46" max="46" width="10.1796875" customWidth="1"/>
    <col min="47" max="47" width="14.54296875" customWidth="1"/>
    <col min="48" max="48" width="12" customWidth="1"/>
    <col min="49" max="49" width="10.1796875" customWidth="1"/>
    <col min="50" max="50" width="15.26953125" customWidth="1"/>
    <col min="51" max="51" width="12.54296875" customWidth="1"/>
    <col min="52" max="57" width="10.1796875" customWidth="1"/>
    <col min="58" max="60" width="10.1796875" style="14" customWidth="1"/>
    <col min="61" max="61" width="8.81640625" style="14" customWidth="1"/>
    <col min="16384" max="16384" width="0.7265625" customWidth="1"/>
  </cols>
  <sheetData>
    <row r="1" spans="1:61" ht="0.75" customHeight="1" x14ac:dyDescent="0.65">
      <c r="A1" s="6"/>
      <c r="AR1" s="5"/>
    </row>
    <row r="2" spans="1:61" ht="30" hidden="1" x14ac:dyDescent="0.6">
      <c r="A2" s="6"/>
      <c r="AR2" s="24"/>
      <c r="AS2" s="25"/>
      <c r="AT2" s="25"/>
      <c r="AU2" s="25"/>
      <c r="AV2" s="25"/>
      <c r="AW2" s="25"/>
      <c r="AX2" s="25"/>
      <c r="AY2" s="25"/>
    </row>
    <row r="3" spans="1:61" ht="28" hidden="1" x14ac:dyDescent="0.6">
      <c r="AR3" s="24"/>
      <c r="AS3" s="25"/>
      <c r="AT3" s="25"/>
      <c r="AU3" s="25"/>
      <c r="AV3" s="25"/>
      <c r="AW3" s="25"/>
      <c r="AX3" s="25"/>
      <c r="AY3" s="25"/>
    </row>
    <row r="4" spans="1:61" ht="28" hidden="1" x14ac:dyDescent="0.6">
      <c r="AR4" s="24"/>
      <c r="AS4" s="25"/>
      <c r="AT4" s="25"/>
      <c r="AU4" s="25"/>
      <c r="AV4" s="25"/>
      <c r="AW4" s="25"/>
      <c r="AX4" s="25"/>
      <c r="AY4" s="25"/>
    </row>
    <row r="5" spans="1:61" s="31" customFormat="1" ht="35.25" customHeight="1" x14ac:dyDescent="0.8">
      <c r="R5" s="32"/>
      <c r="AB5" s="33" t="s">
        <v>314</v>
      </c>
      <c r="AQ5" s="32"/>
      <c r="BF5" s="34"/>
      <c r="BG5" s="34"/>
      <c r="BH5" s="34"/>
      <c r="BI5" s="34"/>
    </row>
    <row r="6" spans="1:61" s="31" customFormat="1" ht="38.5" x14ac:dyDescent="0.8">
      <c r="B6" s="35" t="s">
        <v>96</v>
      </c>
      <c r="R6" s="32"/>
      <c r="AB6" s="32"/>
      <c r="AR6" s="35"/>
      <c r="BF6" s="34"/>
      <c r="BG6" s="34"/>
      <c r="BH6" s="34"/>
      <c r="BI6" s="34"/>
    </row>
    <row r="7" spans="1:61" s="31" customFormat="1" ht="38.5" x14ac:dyDescent="0.8">
      <c r="B7" s="35" t="s">
        <v>316</v>
      </c>
      <c r="R7" s="32"/>
      <c r="AB7" s="32"/>
      <c r="AR7" s="35"/>
      <c r="BF7" s="34"/>
      <c r="BG7" s="34"/>
      <c r="BH7" s="34"/>
      <c r="BI7" s="34"/>
    </row>
    <row r="8" spans="1:61" s="31" customFormat="1" ht="32.25" customHeight="1" x14ac:dyDescent="0.8">
      <c r="B8" s="35" t="s">
        <v>390</v>
      </c>
      <c r="C8" s="35"/>
      <c r="D8" s="35"/>
      <c r="E8" s="35"/>
      <c r="F8" s="35"/>
      <c r="G8" s="35"/>
      <c r="H8" s="35"/>
      <c r="I8" s="35"/>
      <c r="J8" s="35"/>
      <c r="K8" s="35"/>
      <c r="L8" s="35"/>
      <c r="R8" s="32"/>
      <c r="AB8" s="32"/>
      <c r="AE8" s="36" t="s">
        <v>315</v>
      </c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BF8" s="34"/>
      <c r="BG8" s="34"/>
      <c r="BH8" s="34"/>
      <c r="BI8" s="34"/>
    </row>
    <row r="9" spans="1:61" s="31" customFormat="1" ht="38.5" x14ac:dyDescent="0.8">
      <c r="B9" s="35" t="s">
        <v>97</v>
      </c>
      <c r="C9" s="35"/>
      <c r="D9" s="35"/>
      <c r="E9" s="35"/>
      <c r="F9" s="35"/>
      <c r="G9" s="35"/>
      <c r="H9" s="35"/>
      <c r="I9" s="35"/>
      <c r="J9" s="35"/>
      <c r="K9" s="35"/>
      <c r="L9" s="35"/>
      <c r="R9" s="32"/>
      <c r="AB9" s="32"/>
      <c r="AT9" s="37" t="s">
        <v>366</v>
      </c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8"/>
      <c r="BI9" s="38"/>
    </row>
    <row r="10" spans="1:61" s="31" customFormat="1" ht="38.5" x14ac:dyDescent="0.8">
      <c r="B10" s="35" t="s">
        <v>317</v>
      </c>
      <c r="C10" s="35"/>
      <c r="D10" s="35"/>
      <c r="E10" s="35"/>
      <c r="F10" s="35"/>
      <c r="G10" s="35"/>
      <c r="H10" s="39" t="s">
        <v>325</v>
      </c>
      <c r="I10" s="39"/>
      <c r="J10" s="39"/>
      <c r="K10" s="39"/>
      <c r="L10" s="39"/>
      <c r="M10" s="41"/>
      <c r="N10" s="41"/>
      <c r="O10" s="41"/>
      <c r="P10" s="41"/>
      <c r="R10" s="32"/>
      <c r="AB10" s="32"/>
      <c r="AC10" s="35" t="s">
        <v>313</v>
      </c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T10" s="39" t="s">
        <v>326</v>
      </c>
      <c r="AW10" s="40"/>
      <c r="AX10" s="40"/>
      <c r="AY10" s="41"/>
      <c r="AZ10" s="41"/>
      <c r="BA10" s="41"/>
      <c r="BB10" s="41"/>
      <c r="BC10" s="41"/>
      <c r="BD10" s="41"/>
      <c r="BE10" s="41"/>
      <c r="BF10" s="38"/>
      <c r="BG10" s="38"/>
      <c r="BH10" s="38"/>
      <c r="BI10" s="38"/>
    </row>
    <row r="11" spans="1:61" s="31" customFormat="1" ht="38.5" x14ac:dyDescent="0.8">
      <c r="B11" s="42" t="s">
        <v>364</v>
      </c>
      <c r="C11" s="42"/>
      <c r="D11" s="42"/>
      <c r="E11" s="42"/>
      <c r="F11" s="42"/>
      <c r="G11" s="42"/>
      <c r="H11" s="42"/>
      <c r="I11" s="35"/>
      <c r="J11" s="35"/>
      <c r="K11" s="35"/>
      <c r="L11" s="35"/>
      <c r="R11" s="32"/>
      <c r="AB11" s="32"/>
      <c r="AC11" s="42" t="s">
        <v>365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BF11" s="34"/>
      <c r="BG11" s="34"/>
      <c r="BH11" s="34"/>
      <c r="BI11" s="34"/>
    </row>
    <row r="12" spans="1:61" s="31" customFormat="1" ht="38.5" x14ac:dyDescent="0.8">
      <c r="B12" s="35" t="s">
        <v>112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R12" s="32"/>
      <c r="S12" s="32"/>
      <c r="X12" s="43"/>
      <c r="Z12" s="43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2"/>
      <c r="AN12" s="45"/>
      <c r="AO12" s="45"/>
      <c r="AT12" s="39" t="s">
        <v>391</v>
      </c>
      <c r="AU12" s="224"/>
      <c r="AV12" s="41"/>
      <c r="AW12" s="41"/>
      <c r="AX12" s="41"/>
      <c r="AY12" s="35"/>
      <c r="AZ12" s="35"/>
      <c r="BA12" s="35"/>
      <c r="BB12" s="35"/>
      <c r="BC12" s="35"/>
      <c r="BD12" s="35"/>
      <c r="BE12" s="35"/>
      <c r="BF12" s="47"/>
      <c r="BG12" s="34"/>
      <c r="BH12" s="34"/>
      <c r="BI12" s="34"/>
    </row>
    <row r="13" spans="1:61" s="31" customFormat="1" ht="38.5" x14ac:dyDescent="0.8">
      <c r="B13" s="35" t="s">
        <v>363</v>
      </c>
      <c r="C13" s="35"/>
      <c r="D13" s="35"/>
      <c r="E13" s="35"/>
      <c r="F13" s="35"/>
      <c r="G13" s="35"/>
      <c r="H13" s="35"/>
      <c r="J13" s="35"/>
      <c r="K13" s="35"/>
      <c r="L13" s="35"/>
      <c r="R13" s="32"/>
      <c r="S13" s="32"/>
      <c r="T13" s="53"/>
      <c r="U13" s="53"/>
      <c r="V13" s="53"/>
      <c r="W13" s="53"/>
      <c r="X13" s="43"/>
      <c r="Y13" s="53"/>
      <c r="Z13" s="43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9"/>
    </row>
    <row r="14" spans="1:61" s="31" customFormat="1" ht="48.75" customHeight="1" x14ac:dyDescent="0.8">
      <c r="B14" s="35" t="s">
        <v>104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R14" s="32"/>
      <c r="S14" s="32"/>
      <c r="T14" s="35" t="s">
        <v>225</v>
      </c>
      <c r="U14" s="35"/>
      <c r="V14" s="35"/>
      <c r="W14" s="35"/>
      <c r="X14" s="35"/>
      <c r="Y14" s="35"/>
      <c r="Z14" s="35"/>
      <c r="AA14" s="498"/>
      <c r="AB14" s="498"/>
      <c r="AC14" s="498"/>
      <c r="AD14" s="498"/>
      <c r="AE14" s="498"/>
      <c r="AF14" s="498"/>
      <c r="AG14" s="498"/>
      <c r="AH14" s="498"/>
      <c r="AI14" s="498"/>
      <c r="AJ14" s="498"/>
      <c r="AK14" s="498"/>
      <c r="AL14" s="498"/>
      <c r="AM14" s="498"/>
      <c r="AN14" s="498"/>
      <c r="AO14" s="498"/>
      <c r="AP14" s="498"/>
      <c r="AQ14" s="498"/>
      <c r="AR14" s="498"/>
      <c r="AS14" s="498"/>
      <c r="AT14" s="498"/>
      <c r="AU14" s="46"/>
      <c r="AV14" s="46"/>
      <c r="AX14" s="42"/>
      <c r="AY14" s="42"/>
      <c r="AZ14" s="42"/>
      <c r="BA14" s="42"/>
      <c r="BB14" s="42"/>
      <c r="BC14" s="42"/>
      <c r="BD14" s="42"/>
      <c r="BE14" s="42"/>
      <c r="BF14" s="50"/>
      <c r="BG14" s="49"/>
      <c r="BH14" s="49"/>
      <c r="BI14" s="49"/>
    </row>
    <row r="15" spans="1:61" s="31" customFormat="1" ht="15.75" customHeight="1" x14ac:dyDescent="0.8">
      <c r="R15" s="32"/>
      <c r="S15" s="32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R15" s="35"/>
      <c r="BF15" s="34"/>
      <c r="BG15" s="34"/>
      <c r="BH15" s="34"/>
      <c r="BI15" s="34"/>
    </row>
    <row r="16" spans="1:61" s="31" customFormat="1" ht="15" customHeight="1" x14ac:dyDescent="0.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R16" s="32"/>
      <c r="S16" s="32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BF16" s="34"/>
      <c r="BG16" s="34"/>
      <c r="BH16" s="34"/>
      <c r="BI16" s="34"/>
    </row>
    <row r="17" spans="1:61" s="31" customFormat="1" ht="15" customHeight="1" x14ac:dyDescent="0.8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R17" s="32"/>
      <c r="S17" s="32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BF17" s="34"/>
      <c r="BG17" s="34"/>
      <c r="BH17" s="34"/>
      <c r="BI17" s="34"/>
    </row>
    <row r="18" spans="1:61" s="31" customFormat="1" ht="38.5" x14ac:dyDescent="0.8">
      <c r="E18" s="51" t="s">
        <v>234</v>
      </c>
      <c r="R18" s="32"/>
      <c r="S18" s="32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52" t="s">
        <v>6</v>
      </c>
      <c r="AN18" s="35"/>
      <c r="BF18" s="34"/>
      <c r="BG18" s="34"/>
      <c r="BH18" s="34"/>
      <c r="BI18" s="34"/>
    </row>
    <row r="19" spans="1:61" ht="27.75" customHeight="1" x14ac:dyDescent="0.25"/>
    <row r="20" spans="1:61" s="6" customFormat="1" ht="34.5" customHeight="1" x14ac:dyDescent="0.55000000000000004">
      <c r="A20" s="290" t="s">
        <v>79</v>
      </c>
      <c r="B20" s="288" t="s">
        <v>91</v>
      </c>
      <c r="C20" s="288"/>
      <c r="D20" s="288"/>
      <c r="E20" s="288"/>
      <c r="F20" s="662" t="s">
        <v>354</v>
      </c>
      <c r="G20" s="288" t="s">
        <v>90</v>
      </c>
      <c r="H20" s="288"/>
      <c r="I20" s="288"/>
      <c r="J20" s="662" t="s">
        <v>355</v>
      </c>
      <c r="K20" s="288" t="s">
        <v>89</v>
      </c>
      <c r="L20" s="288"/>
      <c r="M20" s="288"/>
      <c r="N20" s="288"/>
      <c r="O20" s="288" t="s">
        <v>88</v>
      </c>
      <c r="P20" s="288"/>
      <c r="Q20" s="288"/>
      <c r="R20" s="288"/>
      <c r="S20" s="662" t="s">
        <v>356</v>
      </c>
      <c r="T20" s="288" t="s">
        <v>87</v>
      </c>
      <c r="U20" s="288"/>
      <c r="V20" s="288"/>
      <c r="W20" s="662" t="s">
        <v>357</v>
      </c>
      <c r="X20" s="288" t="s">
        <v>86</v>
      </c>
      <c r="Y20" s="288"/>
      <c r="Z20" s="288"/>
      <c r="AA20" s="662" t="s">
        <v>358</v>
      </c>
      <c r="AB20" s="288" t="s">
        <v>85</v>
      </c>
      <c r="AC20" s="288"/>
      <c r="AD20" s="288"/>
      <c r="AE20" s="288"/>
      <c r="AF20" s="662" t="s">
        <v>359</v>
      </c>
      <c r="AG20" s="288" t="s">
        <v>84</v>
      </c>
      <c r="AH20" s="288"/>
      <c r="AI20" s="288"/>
      <c r="AJ20" s="662" t="s">
        <v>360</v>
      </c>
      <c r="AK20" s="288" t="s">
        <v>83</v>
      </c>
      <c r="AL20" s="288"/>
      <c r="AM20" s="288"/>
      <c r="AN20" s="288"/>
      <c r="AO20" s="288" t="s">
        <v>82</v>
      </c>
      <c r="AP20" s="288"/>
      <c r="AQ20" s="288"/>
      <c r="AR20" s="288"/>
      <c r="AS20" s="662" t="s">
        <v>361</v>
      </c>
      <c r="AT20" s="288" t="s">
        <v>81</v>
      </c>
      <c r="AU20" s="288"/>
      <c r="AV20" s="288"/>
      <c r="AW20" s="662" t="s">
        <v>362</v>
      </c>
      <c r="AX20" s="288" t="s">
        <v>80</v>
      </c>
      <c r="AY20" s="288"/>
      <c r="AZ20" s="288"/>
      <c r="BA20" s="285"/>
      <c r="BB20" s="657" t="s">
        <v>33</v>
      </c>
      <c r="BC20" s="657" t="s">
        <v>28</v>
      </c>
      <c r="BD20" s="657" t="s">
        <v>29</v>
      </c>
      <c r="BE20" s="658" t="s">
        <v>76</v>
      </c>
      <c r="BF20" s="658" t="s">
        <v>75</v>
      </c>
      <c r="BG20" s="657" t="s">
        <v>77</v>
      </c>
      <c r="BH20" s="657" t="s">
        <v>78</v>
      </c>
      <c r="BI20" s="657" t="s">
        <v>5</v>
      </c>
    </row>
    <row r="21" spans="1:61" s="6" customFormat="1" ht="228" customHeight="1" x14ac:dyDescent="0.55000000000000004">
      <c r="A21" s="290"/>
      <c r="B21" s="56" t="s">
        <v>92</v>
      </c>
      <c r="C21" s="56" t="s">
        <v>39</v>
      </c>
      <c r="D21" s="56" t="s">
        <v>40</v>
      </c>
      <c r="E21" s="56" t="s">
        <v>41</v>
      </c>
      <c r="F21" s="618"/>
      <c r="G21" s="56" t="s">
        <v>42</v>
      </c>
      <c r="H21" s="56" t="s">
        <v>43</v>
      </c>
      <c r="I21" s="56" t="s">
        <v>44</v>
      </c>
      <c r="J21" s="618"/>
      <c r="K21" s="56" t="s">
        <v>45</v>
      </c>
      <c r="L21" s="56" t="s">
        <v>46</v>
      </c>
      <c r="M21" s="56" t="s">
        <v>47</v>
      </c>
      <c r="N21" s="56" t="s">
        <v>48</v>
      </c>
      <c r="O21" s="56" t="s">
        <v>38</v>
      </c>
      <c r="P21" s="56" t="s">
        <v>39</v>
      </c>
      <c r="Q21" s="56" t="s">
        <v>40</v>
      </c>
      <c r="R21" s="56" t="s">
        <v>41</v>
      </c>
      <c r="S21" s="618"/>
      <c r="T21" s="56" t="s">
        <v>49</v>
      </c>
      <c r="U21" s="56" t="s">
        <v>50</v>
      </c>
      <c r="V21" s="56" t="s">
        <v>51</v>
      </c>
      <c r="W21" s="618"/>
      <c r="X21" s="56" t="s">
        <v>52</v>
      </c>
      <c r="Y21" s="56" t="s">
        <v>53</v>
      </c>
      <c r="Z21" s="56" t="s">
        <v>54</v>
      </c>
      <c r="AA21" s="618"/>
      <c r="AB21" s="56" t="s">
        <v>52</v>
      </c>
      <c r="AC21" s="56" t="s">
        <v>53</v>
      </c>
      <c r="AD21" s="56" t="s">
        <v>54</v>
      </c>
      <c r="AE21" s="56" t="s">
        <v>55</v>
      </c>
      <c r="AF21" s="618"/>
      <c r="AG21" s="56" t="s">
        <v>42</v>
      </c>
      <c r="AH21" s="56" t="s">
        <v>43</v>
      </c>
      <c r="AI21" s="56" t="s">
        <v>44</v>
      </c>
      <c r="AJ21" s="618"/>
      <c r="AK21" s="56" t="s">
        <v>56</v>
      </c>
      <c r="AL21" s="56" t="s">
        <v>57</v>
      </c>
      <c r="AM21" s="56" t="s">
        <v>58</v>
      </c>
      <c r="AN21" s="56" t="s">
        <v>59</v>
      </c>
      <c r="AO21" s="56" t="s">
        <v>38</v>
      </c>
      <c r="AP21" s="56" t="s">
        <v>39</v>
      </c>
      <c r="AQ21" s="56" t="s">
        <v>40</v>
      </c>
      <c r="AR21" s="56" t="s">
        <v>41</v>
      </c>
      <c r="AS21" s="618"/>
      <c r="AT21" s="56" t="s">
        <v>42</v>
      </c>
      <c r="AU21" s="56" t="s">
        <v>43</v>
      </c>
      <c r="AV21" s="56" t="s">
        <v>44</v>
      </c>
      <c r="AW21" s="618"/>
      <c r="AX21" s="56" t="s">
        <v>45</v>
      </c>
      <c r="AY21" s="56" t="s">
        <v>46</v>
      </c>
      <c r="AZ21" s="56" t="s">
        <v>47</v>
      </c>
      <c r="BA21" s="29" t="s">
        <v>60</v>
      </c>
      <c r="BB21" s="657"/>
      <c r="BC21" s="657"/>
      <c r="BD21" s="657"/>
      <c r="BE21" s="658"/>
      <c r="BF21" s="658"/>
      <c r="BG21" s="657"/>
      <c r="BH21" s="657"/>
      <c r="BI21" s="657"/>
    </row>
    <row r="22" spans="1:61" s="6" customFormat="1" ht="30" customHeight="1" x14ac:dyDescent="0.65">
      <c r="A22" s="26" t="s">
        <v>25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55">
        <v>18</v>
      </c>
      <c r="P22" s="55"/>
      <c r="Q22" s="55"/>
      <c r="R22" s="55"/>
      <c r="S22" s="55"/>
      <c r="T22" s="28" t="s">
        <v>0</v>
      </c>
      <c r="U22" s="28" t="s">
        <v>0</v>
      </c>
      <c r="V22" s="28" t="s">
        <v>0</v>
      </c>
      <c r="W22" s="55" t="s">
        <v>62</v>
      </c>
      <c r="X22" s="55" t="s">
        <v>62</v>
      </c>
      <c r="Y22" s="55"/>
      <c r="Z22" s="55"/>
      <c r="AA22" s="55"/>
      <c r="AB22" s="55"/>
      <c r="AC22" s="55"/>
      <c r="AD22" s="55"/>
      <c r="AE22" s="55"/>
      <c r="AF22" s="55">
        <v>16</v>
      </c>
      <c r="AG22" s="55"/>
      <c r="AH22" s="55"/>
      <c r="AI22" s="55"/>
      <c r="AJ22" s="55"/>
      <c r="AK22" s="55"/>
      <c r="AL22" s="55"/>
      <c r="AM22" s="55"/>
      <c r="AN22" s="55"/>
      <c r="AO22" s="28" t="s">
        <v>0</v>
      </c>
      <c r="AP22" s="28" t="s">
        <v>0</v>
      </c>
      <c r="AQ22" s="28" t="s">
        <v>0</v>
      </c>
      <c r="AR22" s="55" t="s">
        <v>1</v>
      </c>
      <c r="AS22" s="55" t="s">
        <v>1</v>
      </c>
      <c r="AT22" s="55" t="s">
        <v>62</v>
      </c>
      <c r="AU22" s="55" t="s">
        <v>62</v>
      </c>
      <c r="AV22" s="55" t="s">
        <v>62</v>
      </c>
      <c r="AW22" s="55" t="s">
        <v>62</v>
      </c>
      <c r="AX22" s="55" t="s">
        <v>62</v>
      </c>
      <c r="AY22" s="55" t="s">
        <v>62</v>
      </c>
      <c r="AZ22" s="55" t="s">
        <v>62</v>
      </c>
      <c r="BA22" s="29" t="s">
        <v>62</v>
      </c>
      <c r="BB22" s="55">
        <v>34</v>
      </c>
      <c r="BC22" s="55">
        <v>6</v>
      </c>
      <c r="BD22" s="55">
        <v>2</v>
      </c>
      <c r="BE22" s="55"/>
      <c r="BF22" s="55"/>
      <c r="BG22" s="55"/>
      <c r="BH22" s="55">
        <v>10</v>
      </c>
      <c r="BI22" s="55">
        <f>SUM(BB22:BH22)</f>
        <v>52</v>
      </c>
    </row>
    <row r="23" spans="1:61" s="6" customFormat="1" ht="30" customHeight="1" x14ac:dyDescent="0.65">
      <c r="A23" s="26" t="s">
        <v>26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55">
        <v>18</v>
      </c>
      <c r="P23" s="55"/>
      <c r="Q23" s="55"/>
      <c r="R23" s="55"/>
      <c r="S23" s="55"/>
      <c r="T23" s="28" t="s">
        <v>0</v>
      </c>
      <c r="U23" s="28" t="s">
        <v>0</v>
      </c>
      <c r="V23" s="28" t="s">
        <v>0</v>
      </c>
      <c r="W23" s="55" t="s">
        <v>62</v>
      </c>
      <c r="X23" s="55" t="s">
        <v>62</v>
      </c>
      <c r="Y23" s="55"/>
      <c r="Z23" s="55"/>
      <c r="AA23" s="55"/>
      <c r="AB23" s="55"/>
      <c r="AC23" s="55"/>
      <c r="AD23" s="55"/>
      <c r="AE23" s="55"/>
      <c r="AF23" s="55">
        <v>16</v>
      </c>
      <c r="AG23" s="55"/>
      <c r="AH23" s="55"/>
      <c r="AI23" s="55"/>
      <c r="AJ23" s="55"/>
      <c r="AK23" s="55"/>
      <c r="AL23" s="55"/>
      <c r="AM23" s="55"/>
      <c r="AN23" s="55"/>
      <c r="AO23" s="28" t="s">
        <v>0</v>
      </c>
      <c r="AP23" s="28" t="s">
        <v>0</v>
      </c>
      <c r="AQ23" s="28" t="s">
        <v>0</v>
      </c>
      <c r="AR23" s="55" t="s">
        <v>1</v>
      </c>
      <c r="AS23" s="55" t="s">
        <v>1</v>
      </c>
      <c r="AT23" s="55" t="s">
        <v>62</v>
      </c>
      <c r="AU23" s="55" t="s">
        <v>62</v>
      </c>
      <c r="AV23" s="55" t="s">
        <v>62</v>
      </c>
      <c r="AW23" s="55" t="s">
        <v>62</v>
      </c>
      <c r="AX23" s="55" t="s">
        <v>62</v>
      </c>
      <c r="AY23" s="55" t="s">
        <v>62</v>
      </c>
      <c r="AZ23" s="55" t="s">
        <v>62</v>
      </c>
      <c r="BA23" s="29" t="s">
        <v>62</v>
      </c>
      <c r="BB23" s="55">
        <v>34</v>
      </c>
      <c r="BC23" s="55">
        <v>6</v>
      </c>
      <c r="BD23" s="55">
        <v>2</v>
      </c>
      <c r="BE23" s="55"/>
      <c r="BF23" s="55"/>
      <c r="BG23" s="55"/>
      <c r="BH23" s="55">
        <v>10</v>
      </c>
      <c r="BI23" s="55">
        <f>SUM(BB23:BH23)</f>
        <v>52</v>
      </c>
    </row>
    <row r="24" spans="1:61" s="6" customFormat="1" ht="30" customHeight="1" x14ac:dyDescent="0.65">
      <c r="A24" s="26" t="s">
        <v>27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55">
        <v>18</v>
      </c>
      <c r="P24" s="55"/>
      <c r="Q24" s="55"/>
      <c r="R24" s="55"/>
      <c r="S24" s="55"/>
      <c r="T24" s="28" t="s">
        <v>0</v>
      </c>
      <c r="U24" s="28" t="s">
        <v>0</v>
      </c>
      <c r="V24" s="28" t="s">
        <v>0</v>
      </c>
      <c r="W24" s="55" t="s">
        <v>62</v>
      </c>
      <c r="X24" s="55" t="s">
        <v>62</v>
      </c>
      <c r="Y24" s="55"/>
      <c r="Z24" s="55"/>
      <c r="AA24" s="55"/>
      <c r="AB24" s="55"/>
      <c r="AC24" s="55"/>
      <c r="AD24" s="55"/>
      <c r="AE24" s="55"/>
      <c r="AF24" s="55">
        <v>16</v>
      </c>
      <c r="AG24" s="55"/>
      <c r="AH24" s="55"/>
      <c r="AI24" s="55"/>
      <c r="AJ24" s="55"/>
      <c r="AK24" s="55"/>
      <c r="AL24" s="55"/>
      <c r="AM24" s="55"/>
      <c r="AN24" s="28"/>
      <c r="AO24" s="28" t="s">
        <v>0</v>
      </c>
      <c r="AP24" s="28" t="s">
        <v>0</v>
      </c>
      <c r="AQ24" s="28" t="s">
        <v>0</v>
      </c>
      <c r="AR24" s="55" t="s">
        <v>64</v>
      </c>
      <c r="AS24" s="228" t="s">
        <v>62</v>
      </c>
      <c r="AT24" s="55" t="s">
        <v>62</v>
      </c>
      <c r="AU24" s="55" t="s">
        <v>62</v>
      </c>
      <c r="AV24" s="55" t="s">
        <v>62</v>
      </c>
      <c r="AW24" s="55" t="s">
        <v>62</v>
      </c>
      <c r="AX24" s="55" t="s">
        <v>62</v>
      </c>
      <c r="AY24" s="55" t="s">
        <v>62</v>
      </c>
      <c r="AZ24" s="55" t="s">
        <v>62</v>
      </c>
      <c r="BA24" s="29" t="s">
        <v>62</v>
      </c>
      <c r="BB24" s="55">
        <v>34</v>
      </c>
      <c r="BC24" s="55">
        <v>6</v>
      </c>
      <c r="BD24" s="55"/>
      <c r="BE24" s="55">
        <v>1</v>
      </c>
      <c r="BF24" s="55"/>
      <c r="BG24" s="55"/>
      <c r="BH24" s="55">
        <v>11</v>
      </c>
      <c r="BI24" s="55">
        <f>SUM(BB24:BH24)</f>
        <v>52</v>
      </c>
    </row>
    <row r="25" spans="1:61" s="6" customFormat="1" ht="30" customHeight="1" x14ac:dyDescent="0.65">
      <c r="A25" s="55" t="s">
        <v>205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55">
        <v>18</v>
      </c>
      <c r="P25" s="55"/>
      <c r="Q25" s="55"/>
      <c r="R25" s="28"/>
      <c r="S25" s="30"/>
      <c r="T25" s="28" t="s">
        <v>0</v>
      </c>
      <c r="U25" s="28" t="s">
        <v>0</v>
      </c>
      <c r="V25" s="28" t="s">
        <v>0</v>
      </c>
      <c r="W25" s="55" t="s">
        <v>62</v>
      </c>
      <c r="X25" s="55" t="s">
        <v>62</v>
      </c>
      <c r="Y25" s="55" t="s">
        <v>64</v>
      </c>
      <c r="Z25" s="55" t="s">
        <v>64</v>
      </c>
      <c r="AA25" s="55" t="s">
        <v>64</v>
      </c>
      <c r="AB25" s="55" t="s">
        <v>64</v>
      </c>
      <c r="AC25" s="55" t="s">
        <v>64</v>
      </c>
      <c r="AD25" s="55" t="s">
        <v>64</v>
      </c>
      <c r="AE25" s="55" t="s">
        <v>64</v>
      </c>
      <c r="AF25" s="55" t="s">
        <v>64</v>
      </c>
      <c r="AG25" s="55" t="s">
        <v>64</v>
      </c>
      <c r="AH25" s="228" t="s">
        <v>64</v>
      </c>
      <c r="AI25" s="55" t="s">
        <v>94</v>
      </c>
      <c r="AJ25" s="55" t="s">
        <v>94</v>
      </c>
      <c r="AK25" s="55" t="s">
        <v>94</v>
      </c>
      <c r="AL25" s="55" t="s">
        <v>94</v>
      </c>
      <c r="AM25" s="55" t="s">
        <v>94</v>
      </c>
      <c r="AN25" s="55" t="s">
        <v>94</v>
      </c>
      <c r="AO25" s="55" t="s">
        <v>94</v>
      </c>
      <c r="AP25" s="228" t="s">
        <v>94</v>
      </c>
      <c r="AQ25" s="55" t="s">
        <v>66</v>
      </c>
      <c r="AR25" s="55" t="s">
        <v>66</v>
      </c>
      <c r="AS25" s="55" t="s">
        <v>66</v>
      </c>
      <c r="AT25" s="228" t="s">
        <v>66</v>
      </c>
      <c r="AU25" s="55"/>
      <c r="AV25" s="55"/>
      <c r="AW25" s="55"/>
      <c r="AX25" s="55"/>
      <c r="AY25" s="55"/>
      <c r="AZ25" s="55"/>
      <c r="BA25" s="29"/>
      <c r="BB25" s="55">
        <v>18</v>
      </c>
      <c r="BC25" s="55">
        <v>3</v>
      </c>
      <c r="BD25" s="55"/>
      <c r="BE25" s="55">
        <v>10</v>
      </c>
      <c r="BF25" s="55">
        <v>8</v>
      </c>
      <c r="BG25" s="55">
        <v>4</v>
      </c>
      <c r="BH25" s="55">
        <v>2</v>
      </c>
      <c r="BI25" s="55">
        <f>SUM(BB25:BH25)</f>
        <v>45</v>
      </c>
    </row>
    <row r="26" spans="1:61" s="6" customFormat="1" ht="30" customHeight="1" x14ac:dyDescent="0.6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55">
        <f t="shared" ref="BB26:BI26" si="0">SUM(BB22:BB25)</f>
        <v>120</v>
      </c>
      <c r="BC26" s="55">
        <f t="shared" si="0"/>
        <v>21</v>
      </c>
      <c r="BD26" s="55">
        <f t="shared" si="0"/>
        <v>4</v>
      </c>
      <c r="BE26" s="55">
        <v>11</v>
      </c>
      <c r="BF26" s="55">
        <f t="shared" si="0"/>
        <v>8</v>
      </c>
      <c r="BG26" s="55">
        <f t="shared" si="0"/>
        <v>4</v>
      </c>
      <c r="BH26" s="55">
        <f t="shared" si="0"/>
        <v>33</v>
      </c>
      <c r="BI26" s="55">
        <f t="shared" si="0"/>
        <v>201</v>
      </c>
    </row>
    <row r="27" spans="1:61" s="6" customFormat="1" ht="24.75" hidden="1" customHeight="1" x14ac:dyDescent="0.6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7"/>
      <c r="S27" s="67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BF27" s="68"/>
      <c r="BG27" s="68"/>
      <c r="BH27" s="68"/>
      <c r="BI27" s="68"/>
    </row>
    <row r="28" spans="1:61" s="6" customFormat="1" ht="30.5" x14ac:dyDescent="0.65">
      <c r="A28" s="64"/>
      <c r="B28" s="64" t="s">
        <v>7</v>
      </c>
      <c r="D28" s="64"/>
      <c r="E28" s="64"/>
      <c r="F28" s="64"/>
      <c r="H28" s="69"/>
      <c r="I28" s="66" t="s">
        <v>95</v>
      </c>
      <c r="J28" s="64" t="s">
        <v>4</v>
      </c>
      <c r="N28" s="64"/>
      <c r="O28" s="64"/>
      <c r="P28" s="64"/>
      <c r="Q28" s="64"/>
      <c r="R28" s="67"/>
      <c r="T28" s="70" t="s">
        <v>1</v>
      </c>
      <c r="U28" s="66" t="s">
        <v>95</v>
      </c>
      <c r="V28" s="64" t="s">
        <v>61</v>
      </c>
      <c r="W28" s="64"/>
      <c r="X28" s="64"/>
      <c r="Y28" s="64"/>
      <c r="Z28" s="64"/>
      <c r="AA28" s="64"/>
      <c r="AB28" s="64"/>
      <c r="AC28" s="64"/>
      <c r="AE28" s="71" t="s">
        <v>94</v>
      </c>
      <c r="AF28" s="66" t="s">
        <v>95</v>
      </c>
      <c r="AG28" s="64" t="s">
        <v>93</v>
      </c>
      <c r="AH28" s="64"/>
      <c r="AI28" s="64"/>
      <c r="AJ28" s="5"/>
      <c r="AK28" s="5"/>
      <c r="AL28" s="5"/>
      <c r="AM28" s="5"/>
      <c r="AO28" s="71" t="s">
        <v>62</v>
      </c>
      <c r="AP28" s="66" t="s">
        <v>95</v>
      </c>
      <c r="AQ28" s="64" t="s">
        <v>63</v>
      </c>
      <c r="BF28" s="68"/>
      <c r="BG28" s="68"/>
      <c r="BH28" s="68"/>
      <c r="BI28" s="68"/>
    </row>
    <row r="29" spans="1:61" s="6" customFormat="1" ht="30.5" x14ac:dyDescent="0.6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7"/>
      <c r="T29" s="67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5"/>
      <c r="AK29" s="5"/>
      <c r="AL29" s="5"/>
      <c r="AM29" s="5"/>
      <c r="AN29" s="5"/>
      <c r="AO29" s="5"/>
      <c r="AP29" s="5"/>
      <c r="AQ29" s="5"/>
      <c r="AR29" s="5"/>
      <c r="AS29" s="5"/>
      <c r="BF29" s="68"/>
      <c r="BG29" s="68"/>
      <c r="BH29" s="68"/>
      <c r="BI29" s="68"/>
    </row>
    <row r="30" spans="1:61" s="6" customFormat="1" ht="30.5" x14ac:dyDescent="0.65">
      <c r="A30" s="64"/>
      <c r="B30" s="64"/>
      <c r="C30" s="64"/>
      <c r="D30" s="64"/>
      <c r="E30" s="64"/>
      <c r="F30" s="64"/>
      <c r="G30" s="64"/>
      <c r="H30" s="72" t="s">
        <v>0</v>
      </c>
      <c r="I30" s="66" t="s">
        <v>95</v>
      </c>
      <c r="J30" s="64" t="s">
        <v>67</v>
      </c>
      <c r="N30" s="64"/>
      <c r="O30" s="64"/>
      <c r="P30" s="64"/>
      <c r="Q30" s="64"/>
      <c r="R30" s="67"/>
      <c r="T30" s="71" t="s">
        <v>64</v>
      </c>
      <c r="U30" s="66" t="s">
        <v>95</v>
      </c>
      <c r="V30" s="64" t="s">
        <v>68</v>
      </c>
      <c r="W30" s="64"/>
      <c r="X30" s="64"/>
      <c r="Y30" s="64"/>
      <c r="Z30" s="64"/>
      <c r="AA30" s="64"/>
      <c r="AB30" s="64"/>
      <c r="AC30" s="64"/>
      <c r="AE30" s="71" t="s">
        <v>66</v>
      </c>
      <c r="AF30" s="66" t="s">
        <v>95</v>
      </c>
      <c r="AG30" s="64" t="s">
        <v>65</v>
      </c>
      <c r="AH30" s="64"/>
      <c r="AI30" s="64"/>
      <c r="AJ30" s="5"/>
      <c r="AK30" s="5"/>
      <c r="AL30" s="5"/>
      <c r="AM30" s="5"/>
      <c r="AN30" s="5"/>
      <c r="AO30" s="5"/>
      <c r="AP30" s="5"/>
      <c r="AQ30" s="5"/>
      <c r="AR30" s="5"/>
      <c r="AS30" s="5"/>
      <c r="BF30" s="68"/>
      <c r="BG30" s="68"/>
      <c r="BH30" s="68"/>
      <c r="BI30" s="68"/>
    </row>
    <row r="31" spans="1:61" ht="2.25" customHeight="1" x14ac:dyDescent="0.5">
      <c r="A31" s="2"/>
      <c r="B31" s="2"/>
      <c r="C31" s="2"/>
      <c r="D31" s="2"/>
      <c r="E31" s="2"/>
      <c r="F31" s="2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8"/>
      <c r="S31" s="18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61" ht="24.75" customHeight="1" x14ac:dyDescent="0.5">
      <c r="A32" s="2"/>
      <c r="B32" s="2"/>
      <c r="C32" s="2"/>
      <c r="D32" s="2"/>
      <c r="E32" s="2"/>
      <c r="F32" s="2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8"/>
      <c r="S32" s="18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61" ht="38" x14ac:dyDescent="0.75">
      <c r="A33" s="2"/>
      <c r="B33" s="2"/>
      <c r="C33" s="2"/>
      <c r="D33" s="2"/>
      <c r="E33" s="2"/>
      <c r="F33" s="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8"/>
      <c r="S33" s="18"/>
      <c r="T33" s="4"/>
      <c r="U33" s="4"/>
      <c r="V33" s="4"/>
      <c r="W33" s="4"/>
      <c r="X33" s="4"/>
      <c r="Y33" s="4"/>
      <c r="Z33" s="4"/>
      <c r="AA33" s="51" t="s">
        <v>37</v>
      </c>
      <c r="AB33" s="4"/>
      <c r="AC33" s="4"/>
      <c r="AD33" s="4"/>
      <c r="AE33" s="4"/>
      <c r="AF33" s="4"/>
      <c r="AG33" s="4"/>
      <c r="AH33" s="4"/>
      <c r="AI33" s="4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61" ht="13.5" thickBo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9"/>
      <c r="S34" s="19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61" s="6" customFormat="1" ht="32.9" customHeight="1" x14ac:dyDescent="0.55000000000000004">
      <c r="A35" s="330" t="s">
        <v>98</v>
      </c>
      <c r="B35" s="333" t="s">
        <v>113</v>
      </c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5"/>
      <c r="P35" s="342" t="s">
        <v>8</v>
      </c>
      <c r="Q35" s="343"/>
      <c r="R35" s="342" t="s">
        <v>9</v>
      </c>
      <c r="S35" s="343"/>
      <c r="T35" s="344" t="s">
        <v>10</v>
      </c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6"/>
      <c r="AF35" s="344" t="s">
        <v>36</v>
      </c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345"/>
      <c r="AU35" s="345"/>
      <c r="AV35" s="345"/>
      <c r="AW35" s="345"/>
      <c r="AX35" s="345"/>
      <c r="AY35" s="345"/>
      <c r="AZ35" s="345"/>
      <c r="BA35" s="345"/>
      <c r="BB35" s="345"/>
      <c r="BC35" s="345"/>
      <c r="BD35" s="347" t="s">
        <v>24</v>
      </c>
      <c r="BE35" s="348"/>
      <c r="BF35" s="349" t="s">
        <v>99</v>
      </c>
      <c r="BG35" s="349"/>
      <c r="BH35" s="349"/>
      <c r="BI35" s="350"/>
    </row>
    <row r="36" spans="1:61" s="6" customFormat="1" ht="26.9" customHeight="1" x14ac:dyDescent="0.55000000000000004">
      <c r="A36" s="331"/>
      <c r="B36" s="336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8"/>
      <c r="P36" s="281"/>
      <c r="Q36" s="282"/>
      <c r="R36" s="281"/>
      <c r="S36" s="282"/>
      <c r="T36" s="279" t="s">
        <v>5</v>
      </c>
      <c r="U36" s="280"/>
      <c r="V36" s="279" t="s">
        <v>11</v>
      </c>
      <c r="W36" s="280"/>
      <c r="X36" s="285" t="s">
        <v>12</v>
      </c>
      <c r="Y36" s="286"/>
      <c r="Z36" s="286"/>
      <c r="AA36" s="286"/>
      <c r="AB36" s="286"/>
      <c r="AC36" s="286"/>
      <c r="AD36" s="286"/>
      <c r="AE36" s="287"/>
      <c r="AF36" s="288" t="s">
        <v>14</v>
      </c>
      <c r="AG36" s="288"/>
      <c r="AH36" s="288"/>
      <c r="AI36" s="288"/>
      <c r="AJ36" s="288"/>
      <c r="AK36" s="288"/>
      <c r="AL36" s="288" t="s">
        <v>15</v>
      </c>
      <c r="AM36" s="288"/>
      <c r="AN36" s="288"/>
      <c r="AO36" s="288"/>
      <c r="AP36" s="288"/>
      <c r="AQ36" s="288"/>
      <c r="AR36" s="288" t="s">
        <v>16</v>
      </c>
      <c r="AS36" s="288"/>
      <c r="AT36" s="288"/>
      <c r="AU36" s="289"/>
      <c r="AV36" s="289"/>
      <c r="AW36" s="289"/>
      <c r="AX36" s="288" t="s">
        <v>166</v>
      </c>
      <c r="AY36" s="288"/>
      <c r="AZ36" s="288"/>
      <c r="BA36" s="288"/>
      <c r="BB36" s="288"/>
      <c r="BC36" s="285"/>
      <c r="BD36" s="269"/>
      <c r="BE36" s="270"/>
      <c r="BF36" s="275"/>
      <c r="BG36" s="275"/>
      <c r="BH36" s="275"/>
      <c r="BI36" s="276"/>
    </row>
    <row r="37" spans="1:61" s="6" customFormat="1" ht="69" customHeight="1" thickBot="1" x14ac:dyDescent="0.6">
      <c r="A37" s="331"/>
      <c r="B37" s="336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8"/>
      <c r="P37" s="281"/>
      <c r="Q37" s="282"/>
      <c r="R37" s="281"/>
      <c r="S37" s="282"/>
      <c r="T37" s="281"/>
      <c r="U37" s="282"/>
      <c r="V37" s="281"/>
      <c r="W37" s="282"/>
      <c r="X37" s="290" t="s">
        <v>13</v>
      </c>
      <c r="Y37" s="280"/>
      <c r="Z37" s="290" t="s">
        <v>100</v>
      </c>
      <c r="AA37" s="280"/>
      <c r="AB37" s="290" t="s">
        <v>101</v>
      </c>
      <c r="AC37" s="280"/>
      <c r="AD37" s="279" t="s">
        <v>74</v>
      </c>
      <c r="AE37" s="280"/>
      <c r="AF37" s="292" t="s">
        <v>226</v>
      </c>
      <c r="AG37" s="289"/>
      <c r="AH37" s="289"/>
      <c r="AI37" s="292" t="s">
        <v>227</v>
      </c>
      <c r="AJ37" s="289"/>
      <c r="AK37" s="289"/>
      <c r="AL37" s="292" t="s">
        <v>228</v>
      </c>
      <c r="AM37" s="289"/>
      <c r="AN37" s="289"/>
      <c r="AO37" s="292" t="s">
        <v>229</v>
      </c>
      <c r="AP37" s="289"/>
      <c r="AQ37" s="289"/>
      <c r="AR37" s="292" t="s">
        <v>230</v>
      </c>
      <c r="AS37" s="289"/>
      <c r="AT37" s="293"/>
      <c r="AU37" s="294" t="s">
        <v>434</v>
      </c>
      <c r="AV37" s="295"/>
      <c r="AW37" s="295"/>
      <c r="AX37" s="296" t="s">
        <v>353</v>
      </c>
      <c r="AY37" s="289"/>
      <c r="AZ37" s="289"/>
      <c r="BA37" s="292" t="s">
        <v>392</v>
      </c>
      <c r="BB37" s="289"/>
      <c r="BC37" s="293"/>
      <c r="BD37" s="269"/>
      <c r="BE37" s="270"/>
      <c r="BF37" s="275"/>
      <c r="BG37" s="275"/>
      <c r="BH37" s="275"/>
      <c r="BI37" s="276"/>
    </row>
    <row r="38" spans="1:61" s="6" customFormat="1" ht="191.25" customHeight="1" thickBot="1" x14ac:dyDescent="0.6">
      <c r="A38" s="332"/>
      <c r="B38" s="339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1"/>
      <c r="P38" s="283"/>
      <c r="Q38" s="284"/>
      <c r="R38" s="283"/>
      <c r="S38" s="284"/>
      <c r="T38" s="283"/>
      <c r="U38" s="284"/>
      <c r="V38" s="283"/>
      <c r="W38" s="284"/>
      <c r="X38" s="283"/>
      <c r="Y38" s="284"/>
      <c r="Z38" s="283"/>
      <c r="AA38" s="284"/>
      <c r="AB38" s="283"/>
      <c r="AC38" s="284"/>
      <c r="AD38" s="283"/>
      <c r="AE38" s="291"/>
      <c r="AF38" s="57" t="s">
        <v>3</v>
      </c>
      <c r="AG38" s="58" t="s">
        <v>17</v>
      </c>
      <c r="AH38" s="59" t="s">
        <v>18</v>
      </c>
      <c r="AI38" s="57" t="s">
        <v>3</v>
      </c>
      <c r="AJ38" s="58" t="s">
        <v>17</v>
      </c>
      <c r="AK38" s="59" t="s">
        <v>18</v>
      </c>
      <c r="AL38" s="57" t="s">
        <v>3</v>
      </c>
      <c r="AM38" s="58" t="s">
        <v>17</v>
      </c>
      <c r="AN38" s="59" t="s">
        <v>18</v>
      </c>
      <c r="AO38" s="57" t="s">
        <v>3</v>
      </c>
      <c r="AP38" s="58" t="s">
        <v>17</v>
      </c>
      <c r="AQ38" s="59" t="s">
        <v>18</v>
      </c>
      <c r="AR38" s="57" t="s">
        <v>3</v>
      </c>
      <c r="AS38" s="58" t="s">
        <v>17</v>
      </c>
      <c r="AT38" s="60" t="s">
        <v>18</v>
      </c>
      <c r="AU38" s="61" t="s">
        <v>3</v>
      </c>
      <c r="AV38" s="62" t="s">
        <v>17</v>
      </c>
      <c r="AW38" s="63" t="s">
        <v>18</v>
      </c>
      <c r="AX38" s="57" t="s">
        <v>3</v>
      </c>
      <c r="AY38" s="58" t="s">
        <v>17</v>
      </c>
      <c r="AZ38" s="59" t="s">
        <v>18</v>
      </c>
      <c r="BA38" s="57" t="s">
        <v>3</v>
      </c>
      <c r="BB38" s="58" t="s">
        <v>17</v>
      </c>
      <c r="BC38" s="60" t="s">
        <v>18</v>
      </c>
      <c r="BD38" s="271"/>
      <c r="BE38" s="272"/>
      <c r="BF38" s="277"/>
      <c r="BG38" s="277"/>
      <c r="BH38" s="277"/>
      <c r="BI38" s="278"/>
    </row>
    <row r="39" spans="1:61" s="31" customFormat="1" ht="75" customHeight="1" thickBot="1" x14ac:dyDescent="0.75">
      <c r="A39" s="73" t="s">
        <v>19</v>
      </c>
      <c r="B39" s="353" t="s">
        <v>114</v>
      </c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1"/>
      <c r="P39" s="356"/>
      <c r="Q39" s="357"/>
      <c r="R39" s="356"/>
      <c r="S39" s="357"/>
      <c r="T39" s="652">
        <f>SUM(T40,T45,T48,T56,T59,T62,T66,T70,T75,T83)</f>
        <v>3458</v>
      </c>
      <c r="U39" s="653"/>
      <c r="V39" s="652">
        <f>SUM(V40,V45,V48,V56,V59,V62,V66,V70,V75,V83)</f>
        <v>1630</v>
      </c>
      <c r="W39" s="653"/>
      <c r="X39" s="652">
        <f>SUM(X40,X45,X48,X56,X59,X62,X66,X70,X75,X83)</f>
        <v>630</v>
      </c>
      <c r="Y39" s="653"/>
      <c r="Z39" s="652"/>
      <c r="AA39" s="653"/>
      <c r="AB39" s="652">
        <f>SUM(AB40,AB45,AB48,AB56,AB59,AB62,AB66,AB70,AB75,AB83)</f>
        <v>584</v>
      </c>
      <c r="AC39" s="653"/>
      <c r="AD39" s="652">
        <f>SUM(AD40,AD45,AD48,AD56,AD59,AD62,AD66,AD70,AD75,AD83)</f>
        <v>416</v>
      </c>
      <c r="AE39" s="653"/>
      <c r="AF39" s="74">
        <f t="shared" ref="AF39:AW39" si="1">SUM(AF83,AF75,AF70,AF66,AF62,AF59,AF56,AF48,AF45,AF40)</f>
        <v>588</v>
      </c>
      <c r="AG39" s="74">
        <f t="shared" si="1"/>
        <v>300</v>
      </c>
      <c r="AH39" s="74">
        <f t="shared" si="1"/>
        <v>16</v>
      </c>
      <c r="AI39" s="74">
        <f t="shared" si="1"/>
        <v>620</v>
      </c>
      <c r="AJ39" s="74">
        <f t="shared" si="1"/>
        <v>274</v>
      </c>
      <c r="AK39" s="74">
        <f t="shared" si="1"/>
        <v>18</v>
      </c>
      <c r="AL39" s="74">
        <f t="shared" si="1"/>
        <v>834</v>
      </c>
      <c r="AM39" s="74">
        <f t="shared" si="1"/>
        <v>434</v>
      </c>
      <c r="AN39" s="74">
        <f t="shared" si="1"/>
        <v>23</v>
      </c>
      <c r="AO39" s="74">
        <f t="shared" si="1"/>
        <v>498</v>
      </c>
      <c r="AP39" s="74">
        <f t="shared" si="1"/>
        <v>214</v>
      </c>
      <c r="AQ39" s="74">
        <f t="shared" si="1"/>
        <v>14</v>
      </c>
      <c r="AR39" s="74">
        <f t="shared" si="1"/>
        <v>540</v>
      </c>
      <c r="AS39" s="74">
        <f t="shared" si="1"/>
        <v>260</v>
      </c>
      <c r="AT39" s="74">
        <f t="shared" si="1"/>
        <v>15</v>
      </c>
      <c r="AU39" s="74">
        <f t="shared" si="1"/>
        <v>378</v>
      </c>
      <c r="AV39" s="74">
        <f t="shared" si="1"/>
        <v>148</v>
      </c>
      <c r="AW39" s="74">
        <f t="shared" si="1"/>
        <v>11</v>
      </c>
      <c r="AX39" s="74"/>
      <c r="AY39" s="75"/>
      <c r="AZ39" s="76"/>
      <c r="BA39" s="74"/>
      <c r="BB39" s="75"/>
      <c r="BC39" s="77"/>
      <c r="BD39" s="663">
        <f>SUM(BD40,BD45,BD48,BD56,BD59,BD62,BD66,BD70,BD75,BD83)</f>
        <v>97</v>
      </c>
      <c r="BE39" s="664"/>
      <c r="BF39" s="548"/>
      <c r="BG39" s="548"/>
      <c r="BH39" s="548"/>
      <c r="BI39" s="452"/>
    </row>
    <row r="40" spans="1:61" s="31" customFormat="1" ht="87" customHeight="1" x14ac:dyDescent="0.7">
      <c r="A40" s="78" t="s">
        <v>102</v>
      </c>
      <c r="B40" s="680" t="s">
        <v>405</v>
      </c>
      <c r="C40" s="680"/>
      <c r="D40" s="680"/>
      <c r="E40" s="680"/>
      <c r="F40" s="680"/>
      <c r="G40" s="680"/>
      <c r="H40" s="680"/>
      <c r="I40" s="680"/>
      <c r="J40" s="680"/>
      <c r="K40" s="680"/>
      <c r="L40" s="680"/>
      <c r="M40" s="680"/>
      <c r="N40" s="680"/>
      <c r="O40" s="680"/>
      <c r="P40" s="646"/>
      <c r="Q40" s="647"/>
      <c r="R40" s="646"/>
      <c r="S40" s="647"/>
      <c r="T40" s="646">
        <f>SUM(T41:U44)</f>
        <v>432</v>
      </c>
      <c r="U40" s="647"/>
      <c r="V40" s="646">
        <f>SUM(V41:W44)</f>
        <v>204</v>
      </c>
      <c r="W40" s="647"/>
      <c r="X40" s="646">
        <f>SUM(X41:Y44)</f>
        <v>108</v>
      </c>
      <c r="Y40" s="647"/>
      <c r="Z40" s="646"/>
      <c r="AA40" s="647"/>
      <c r="AB40" s="646"/>
      <c r="AC40" s="647"/>
      <c r="AD40" s="646">
        <f>SUM(AD41:AE44)</f>
        <v>96</v>
      </c>
      <c r="AE40" s="648"/>
      <c r="AF40" s="79">
        <f t="shared" ref="AF40:AN40" si="2">SUM(AF41:AF44)</f>
        <v>144</v>
      </c>
      <c r="AG40" s="80">
        <f t="shared" si="2"/>
        <v>68</v>
      </c>
      <c r="AH40" s="81">
        <f t="shared" si="2"/>
        <v>4</v>
      </c>
      <c r="AI40" s="82">
        <f t="shared" si="2"/>
        <v>144</v>
      </c>
      <c r="AJ40" s="83">
        <f t="shared" si="2"/>
        <v>60</v>
      </c>
      <c r="AK40" s="84">
        <f t="shared" si="2"/>
        <v>4</v>
      </c>
      <c r="AL40" s="82">
        <f t="shared" si="2"/>
        <v>144</v>
      </c>
      <c r="AM40" s="83">
        <f t="shared" si="2"/>
        <v>76</v>
      </c>
      <c r="AN40" s="84">
        <f t="shared" si="2"/>
        <v>4</v>
      </c>
      <c r="AO40" s="79"/>
      <c r="AP40" s="80"/>
      <c r="AQ40" s="81"/>
      <c r="AR40" s="85"/>
      <c r="AS40" s="83"/>
      <c r="AT40" s="86"/>
      <c r="AU40" s="82"/>
      <c r="AV40" s="83"/>
      <c r="AW40" s="84"/>
      <c r="AX40" s="82"/>
      <c r="AY40" s="83"/>
      <c r="AZ40" s="84"/>
      <c r="BA40" s="82"/>
      <c r="BB40" s="83"/>
      <c r="BC40" s="86"/>
      <c r="BD40" s="677">
        <f>SUM(BD41:BE44)</f>
        <v>12</v>
      </c>
      <c r="BE40" s="678"/>
      <c r="BF40" s="549"/>
      <c r="BG40" s="549"/>
      <c r="BH40" s="549"/>
      <c r="BI40" s="550"/>
    </row>
    <row r="41" spans="1:61" s="31" customFormat="1" ht="38.5" customHeight="1" x14ac:dyDescent="0.7">
      <c r="A41" s="87" t="s">
        <v>122</v>
      </c>
      <c r="B41" s="679" t="s">
        <v>124</v>
      </c>
      <c r="C41" s="679"/>
      <c r="D41" s="679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79"/>
      <c r="P41" s="309"/>
      <c r="Q41" s="310"/>
      <c r="R41" s="309">
        <v>1</v>
      </c>
      <c r="S41" s="310"/>
      <c r="T41" s="307">
        <f>SUM(AF41,AI41,AL41,AO41,AR41,AU41,AX41)</f>
        <v>72</v>
      </c>
      <c r="U41" s="308"/>
      <c r="V41" s="307">
        <f>SUM(AG41,AJ41,AM41,AP41,AS41,AV41,AY41)</f>
        <v>34</v>
      </c>
      <c r="W41" s="308"/>
      <c r="X41" s="309">
        <v>18</v>
      </c>
      <c r="Y41" s="310"/>
      <c r="Z41" s="309"/>
      <c r="AA41" s="310"/>
      <c r="AB41" s="309"/>
      <c r="AC41" s="310"/>
      <c r="AD41" s="309">
        <v>16</v>
      </c>
      <c r="AE41" s="488"/>
      <c r="AF41" s="221">
        <v>72</v>
      </c>
      <c r="AG41" s="219">
        <v>34</v>
      </c>
      <c r="AH41" s="223">
        <v>2</v>
      </c>
      <c r="AI41" s="88"/>
      <c r="AJ41" s="89"/>
      <c r="AK41" s="90"/>
      <c r="AL41" s="91"/>
      <c r="AM41" s="92"/>
      <c r="AN41" s="93"/>
      <c r="AO41" s="88"/>
      <c r="AP41" s="89"/>
      <c r="AQ41" s="90"/>
      <c r="AR41" s="94"/>
      <c r="AS41" s="89"/>
      <c r="AT41" s="95"/>
      <c r="AU41" s="88"/>
      <c r="AV41" s="89"/>
      <c r="AW41" s="90"/>
      <c r="AX41" s="88"/>
      <c r="AY41" s="89"/>
      <c r="AZ41" s="90"/>
      <c r="BA41" s="88"/>
      <c r="BB41" s="89"/>
      <c r="BC41" s="95"/>
      <c r="BD41" s="311">
        <f>SUM(AH41,AK41,AN41,AQ41,AT41,AW41,AZ41,BC41)</f>
        <v>2</v>
      </c>
      <c r="BE41" s="312"/>
      <c r="BF41" s="362" t="s">
        <v>476</v>
      </c>
      <c r="BG41" s="362"/>
      <c r="BH41" s="362"/>
      <c r="BI41" s="363"/>
    </row>
    <row r="42" spans="1:61" s="31" customFormat="1" ht="38.5" customHeight="1" x14ac:dyDescent="0.7">
      <c r="A42" s="87" t="s">
        <v>123</v>
      </c>
      <c r="B42" s="265" t="s">
        <v>121</v>
      </c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307"/>
      <c r="Q42" s="308"/>
      <c r="R42" s="307">
        <v>1</v>
      </c>
      <c r="S42" s="308"/>
      <c r="T42" s="307">
        <f>SUM(AF42,AI42,AL42,AO42,AR42,AU42,AX42)</f>
        <v>72</v>
      </c>
      <c r="U42" s="308"/>
      <c r="V42" s="307">
        <f>SUM(AG42,AJ42,AM42,AP42,AS42,AV42,AY42)</f>
        <v>34</v>
      </c>
      <c r="W42" s="308"/>
      <c r="X42" s="307">
        <v>16</v>
      </c>
      <c r="Y42" s="308"/>
      <c r="Z42" s="307"/>
      <c r="AA42" s="308"/>
      <c r="AB42" s="307"/>
      <c r="AC42" s="308"/>
      <c r="AD42" s="307">
        <v>18</v>
      </c>
      <c r="AE42" s="408"/>
      <c r="AF42" s="88">
        <v>72</v>
      </c>
      <c r="AG42" s="89">
        <v>34</v>
      </c>
      <c r="AH42" s="90">
        <v>2</v>
      </c>
      <c r="AI42" s="91"/>
      <c r="AJ42" s="92"/>
      <c r="AK42" s="93"/>
      <c r="AL42" s="88"/>
      <c r="AM42" s="89"/>
      <c r="AN42" s="90"/>
      <c r="AO42" s="88"/>
      <c r="AP42" s="89"/>
      <c r="AQ42" s="90"/>
      <c r="AR42" s="94"/>
      <c r="AS42" s="89"/>
      <c r="AT42" s="95"/>
      <c r="AU42" s="88"/>
      <c r="AV42" s="89"/>
      <c r="AW42" s="90"/>
      <c r="AX42" s="88"/>
      <c r="AY42" s="89"/>
      <c r="AZ42" s="90"/>
      <c r="BA42" s="88"/>
      <c r="BB42" s="89"/>
      <c r="BC42" s="95"/>
      <c r="BD42" s="311">
        <f>SUM(AH42,AK42,AN42,AQ42,AT42,AW42,AZ42,BC42)</f>
        <v>2</v>
      </c>
      <c r="BE42" s="312"/>
      <c r="BF42" s="362" t="s">
        <v>394</v>
      </c>
      <c r="BG42" s="362"/>
      <c r="BH42" s="362"/>
      <c r="BI42" s="363"/>
    </row>
    <row r="43" spans="1:61" s="31" customFormat="1" ht="38.5" x14ac:dyDescent="0.7">
      <c r="A43" s="87" t="s">
        <v>137</v>
      </c>
      <c r="B43" s="265" t="s">
        <v>118</v>
      </c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307">
        <v>2</v>
      </c>
      <c r="Q43" s="308"/>
      <c r="R43" s="307"/>
      <c r="S43" s="308"/>
      <c r="T43" s="307">
        <f>SUM(AF43,AI43,AL43,AO43,AR43,AU43,AX43)</f>
        <v>144</v>
      </c>
      <c r="U43" s="308"/>
      <c r="V43" s="307">
        <f>SUM(AG43,AJ43,AM43,AP43,AS43,AV43,AY43)</f>
        <v>60</v>
      </c>
      <c r="W43" s="308"/>
      <c r="X43" s="307">
        <v>34</v>
      </c>
      <c r="Y43" s="308"/>
      <c r="Z43" s="307"/>
      <c r="AA43" s="308"/>
      <c r="AB43" s="307"/>
      <c r="AC43" s="308"/>
      <c r="AD43" s="307">
        <v>26</v>
      </c>
      <c r="AE43" s="408"/>
      <c r="AF43" s="88"/>
      <c r="AG43" s="89"/>
      <c r="AH43" s="90"/>
      <c r="AI43" s="91">
        <v>144</v>
      </c>
      <c r="AJ43" s="92">
        <v>60</v>
      </c>
      <c r="AK43" s="93">
        <v>4</v>
      </c>
      <c r="AL43" s="88"/>
      <c r="AM43" s="89"/>
      <c r="AN43" s="90"/>
      <c r="AO43" s="88"/>
      <c r="AP43" s="89"/>
      <c r="AQ43" s="90"/>
      <c r="AR43" s="94"/>
      <c r="AS43" s="89"/>
      <c r="AT43" s="95"/>
      <c r="AU43" s="88"/>
      <c r="AV43" s="89"/>
      <c r="AW43" s="90"/>
      <c r="AX43" s="88"/>
      <c r="AY43" s="89"/>
      <c r="AZ43" s="90"/>
      <c r="BA43" s="88"/>
      <c r="BB43" s="89"/>
      <c r="BC43" s="95"/>
      <c r="BD43" s="311">
        <f>SUM(AH43,AK43,AN43,AQ43,AT43,AW43,AZ43,BC43)</f>
        <v>4</v>
      </c>
      <c r="BE43" s="312"/>
      <c r="BF43" s="551" t="s">
        <v>415</v>
      </c>
      <c r="BG43" s="552"/>
      <c r="BH43" s="552"/>
      <c r="BI43" s="553"/>
    </row>
    <row r="44" spans="1:61" s="31" customFormat="1" ht="39" thickBot="1" x14ac:dyDescent="0.75">
      <c r="A44" s="96" t="s">
        <v>138</v>
      </c>
      <c r="B44" s="265" t="s">
        <v>116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307">
        <v>3</v>
      </c>
      <c r="Q44" s="308"/>
      <c r="R44" s="307"/>
      <c r="S44" s="308"/>
      <c r="T44" s="307">
        <f>SUM(AF44,AI44,AL44,AO44,AR44,AU44,AX44)</f>
        <v>144</v>
      </c>
      <c r="U44" s="308"/>
      <c r="V44" s="307">
        <f>SUM(AG44,AJ44,AM44,AP44,AS44,AV44,AY44)</f>
        <v>76</v>
      </c>
      <c r="W44" s="308"/>
      <c r="X44" s="307">
        <v>40</v>
      </c>
      <c r="Y44" s="308"/>
      <c r="Z44" s="307"/>
      <c r="AA44" s="308"/>
      <c r="AB44" s="307"/>
      <c r="AC44" s="308"/>
      <c r="AD44" s="307">
        <v>36</v>
      </c>
      <c r="AE44" s="408"/>
      <c r="AF44" s="88"/>
      <c r="AG44" s="89"/>
      <c r="AH44" s="90"/>
      <c r="AI44" s="88"/>
      <c r="AJ44" s="89"/>
      <c r="AK44" s="90"/>
      <c r="AL44" s="91">
        <v>144</v>
      </c>
      <c r="AM44" s="92">
        <v>76</v>
      </c>
      <c r="AN44" s="93">
        <v>4</v>
      </c>
      <c r="AO44" s="97"/>
      <c r="AP44" s="98"/>
      <c r="AQ44" s="99"/>
      <c r="AR44" s="100"/>
      <c r="AS44" s="98"/>
      <c r="AT44" s="101"/>
      <c r="AU44" s="97"/>
      <c r="AV44" s="98"/>
      <c r="AW44" s="99"/>
      <c r="AX44" s="97"/>
      <c r="AY44" s="98"/>
      <c r="AZ44" s="99"/>
      <c r="BA44" s="97"/>
      <c r="BB44" s="98"/>
      <c r="BC44" s="101"/>
      <c r="BD44" s="401">
        <f>SUM(AH44,AK44,AN44,AQ44,AT44,AW44,AZ44,BC44)</f>
        <v>4</v>
      </c>
      <c r="BE44" s="395"/>
      <c r="BF44" s="529" t="s">
        <v>477</v>
      </c>
      <c r="BG44" s="530"/>
      <c r="BH44" s="530"/>
      <c r="BI44" s="531"/>
    </row>
    <row r="45" spans="1:61" s="31" customFormat="1" ht="88" customHeight="1" thickBot="1" x14ac:dyDescent="0.75">
      <c r="A45" s="102" t="s">
        <v>115</v>
      </c>
      <c r="B45" s="659" t="s">
        <v>271</v>
      </c>
      <c r="C45" s="659"/>
      <c r="D45" s="659"/>
      <c r="E45" s="659"/>
      <c r="F45" s="659"/>
      <c r="G45" s="659"/>
      <c r="H45" s="659"/>
      <c r="I45" s="659"/>
      <c r="J45" s="659"/>
      <c r="K45" s="659"/>
      <c r="L45" s="659"/>
      <c r="M45" s="659"/>
      <c r="N45" s="659"/>
      <c r="O45" s="659"/>
      <c r="P45" s="370"/>
      <c r="Q45" s="371"/>
      <c r="R45" s="370"/>
      <c r="S45" s="371"/>
      <c r="T45" s="370">
        <f>SUM(T46:U47)</f>
        <v>588</v>
      </c>
      <c r="U45" s="371"/>
      <c r="V45" s="370">
        <f>SUM(V46:W47)</f>
        <v>296</v>
      </c>
      <c r="W45" s="371"/>
      <c r="X45" s="370"/>
      <c r="Y45" s="371"/>
      <c r="Z45" s="370"/>
      <c r="AA45" s="371"/>
      <c r="AB45" s="370">
        <f>SUM(AB46:AC47)</f>
        <v>296</v>
      </c>
      <c r="AC45" s="371"/>
      <c r="AD45" s="370"/>
      <c r="AE45" s="489"/>
      <c r="AF45" s="103">
        <f t="shared" ref="AF45:AN45" si="3">SUM(AF46:AF47)</f>
        <v>216</v>
      </c>
      <c r="AG45" s="104">
        <f t="shared" si="3"/>
        <v>108</v>
      </c>
      <c r="AH45" s="105">
        <f t="shared" si="3"/>
        <v>6</v>
      </c>
      <c r="AI45" s="103">
        <f t="shared" si="3"/>
        <v>204</v>
      </c>
      <c r="AJ45" s="104">
        <f t="shared" si="3"/>
        <v>102</v>
      </c>
      <c r="AK45" s="104">
        <f t="shared" si="3"/>
        <v>6</v>
      </c>
      <c r="AL45" s="103">
        <f t="shared" si="3"/>
        <v>168</v>
      </c>
      <c r="AM45" s="104">
        <f t="shared" si="3"/>
        <v>86</v>
      </c>
      <c r="AN45" s="104">
        <f t="shared" si="3"/>
        <v>4</v>
      </c>
      <c r="AO45" s="103"/>
      <c r="AP45" s="106"/>
      <c r="AQ45" s="107"/>
      <c r="AR45" s="104"/>
      <c r="AS45" s="106"/>
      <c r="AT45" s="108"/>
      <c r="AU45" s="103"/>
      <c r="AV45" s="106"/>
      <c r="AW45" s="107"/>
      <c r="AX45" s="103"/>
      <c r="AY45" s="106"/>
      <c r="AZ45" s="107"/>
      <c r="BA45" s="103"/>
      <c r="BB45" s="106"/>
      <c r="BC45" s="108"/>
      <c r="BD45" s="406">
        <f>SUM(BD46:BE47)</f>
        <v>16</v>
      </c>
      <c r="BE45" s="407"/>
      <c r="BF45" s="396" t="s">
        <v>422</v>
      </c>
      <c r="BG45" s="397"/>
      <c r="BH45" s="397"/>
      <c r="BI45" s="398"/>
    </row>
    <row r="46" spans="1:61" s="31" customFormat="1" ht="73.5" customHeight="1" x14ac:dyDescent="0.7">
      <c r="A46" s="109" t="s">
        <v>117</v>
      </c>
      <c r="B46" s="644" t="s">
        <v>272</v>
      </c>
      <c r="C46" s="644"/>
      <c r="D46" s="644"/>
      <c r="E46" s="644"/>
      <c r="F46" s="644"/>
      <c r="G46" s="644"/>
      <c r="H46" s="644"/>
      <c r="I46" s="644"/>
      <c r="J46" s="644"/>
      <c r="K46" s="644"/>
      <c r="L46" s="644"/>
      <c r="M46" s="644"/>
      <c r="N46" s="644"/>
      <c r="O46" s="644"/>
      <c r="P46" s="300">
        <v>1</v>
      </c>
      <c r="Q46" s="301"/>
      <c r="R46" s="300"/>
      <c r="S46" s="301"/>
      <c r="T46" s="307">
        <f>SUM(AF46,AI46,AL46,AO46,AR46,AU46,AX46)</f>
        <v>216</v>
      </c>
      <c r="U46" s="308"/>
      <c r="V46" s="307">
        <f>SUM(AG46,AJ46,AM46,AP46,AS46,AV46,AY46)</f>
        <v>108</v>
      </c>
      <c r="W46" s="308"/>
      <c r="X46" s="300"/>
      <c r="Y46" s="301"/>
      <c r="Z46" s="300"/>
      <c r="AA46" s="301"/>
      <c r="AB46" s="300">
        <v>108</v>
      </c>
      <c r="AC46" s="301"/>
      <c r="AD46" s="300"/>
      <c r="AE46" s="439"/>
      <c r="AF46" s="110">
        <v>216</v>
      </c>
      <c r="AG46" s="111">
        <v>108</v>
      </c>
      <c r="AH46" s="112">
        <v>6</v>
      </c>
      <c r="AI46" s="110"/>
      <c r="AJ46" s="111"/>
      <c r="AK46" s="112"/>
      <c r="AL46" s="110"/>
      <c r="AM46" s="111"/>
      <c r="AN46" s="112"/>
      <c r="AO46" s="110"/>
      <c r="AP46" s="111"/>
      <c r="AQ46" s="112"/>
      <c r="AR46" s="113"/>
      <c r="AS46" s="111"/>
      <c r="AT46" s="114"/>
      <c r="AU46" s="110"/>
      <c r="AV46" s="111"/>
      <c r="AW46" s="112"/>
      <c r="AX46" s="110"/>
      <c r="AY46" s="111"/>
      <c r="AZ46" s="112"/>
      <c r="BA46" s="110"/>
      <c r="BB46" s="111"/>
      <c r="BC46" s="114"/>
      <c r="BD46" s="317">
        <f>SUM(AH46,AK46,AN46,AQ46,AT46,AW46,AZ46,BC46)</f>
        <v>6</v>
      </c>
      <c r="BE46" s="318"/>
      <c r="BF46" s="532"/>
      <c r="BG46" s="533"/>
      <c r="BH46" s="533"/>
      <c r="BI46" s="534"/>
    </row>
    <row r="47" spans="1:61" s="31" customFormat="1" ht="125.5" customHeight="1" thickBot="1" x14ac:dyDescent="0.75">
      <c r="A47" s="96" t="s">
        <v>145</v>
      </c>
      <c r="B47" s="679" t="s">
        <v>393</v>
      </c>
      <c r="C47" s="679"/>
      <c r="D47" s="679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79"/>
      <c r="P47" s="309">
        <v>3</v>
      </c>
      <c r="Q47" s="310"/>
      <c r="R47" s="437">
        <v>2</v>
      </c>
      <c r="S47" s="486"/>
      <c r="T47" s="307">
        <f>SUM(AF47,AI47,AL47,AO47,AR47,AU47,AX47)</f>
        <v>372</v>
      </c>
      <c r="U47" s="308"/>
      <c r="V47" s="307">
        <f>SUM(AG47,AJ47,AM47,AP47,AS47,AV47,AY47)</f>
        <v>188</v>
      </c>
      <c r="W47" s="308"/>
      <c r="X47" s="309"/>
      <c r="Y47" s="310"/>
      <c r="Z47" s="309"/>
      <c r="AA47" s="310"/>
      <c r="AB47" s="309">
        <v>188</v>
      </c>
      <c r="AC47" s="310"/>
      <c r="AD47" s="309"/>
      <c r="AE47" s="488"/>
      <c r="AF47" s="97"/>
      <c r="AG47" s="98"/>
      <c r="AH47" s="99"/>
      <c r="AI47" s="97">
        <v>204</v>
      </c>
      <c r="AJ47" s="98">
        <v>102</v>
      </c>
      <c r="AK47" s="99">
        <v>6</v>
      </c>
      <c r="AL47" s="97">
        <v>168</v>
      </c>
      <c r="AM47" s="98">
        <v>86</v>
      </c>
      <c r="AN47" s="99">
        <v>4</v>
      </c>
      <c r="AO47" s="115"/>
      <c r="AP47" s="116"/>
      <c r="AQ47" s="117"/>
      <c r="AR47" s="100"/>
      <c r="AS47" s="98"/>
      <c r="AT47" s="101"/>
      <c r="AU47" s="97"/>
      <c r="AV47" s="98"/>
      <c r="AW47" s="99"/>
      <c r="AX47" s="97"/>
      <c r="AY47" s="98"/>
      <c r="AZ47" s="99"/>
      <c r="BA47" s="97"/>
      <c r="BB47" s="98"/>
      <c r="BC47" s="101"/>
      <c r="BD47" s="401">
        <f>SUM(AH47,AK47,AN47,AQ47,AT47,AW47,AZ47,BC47)</f>
        <v>10</v>
      </c>
      <c r="BE47" s="395"/>
      <c r="BF47" s="529"/>
      <c r="BG47" s="530"/>
      <c r="BH47" s="530"/>
      <c r="BI47" s="531"/>
    </row>
    <row r="48" spans="1:61" s="31" customFormat="1" ht="73.5" customHeight="1" thickBot="1" x14ac:dyDescent="0.75">
      <c r="A48" s="102" t="s">
        <v>119</v>
      </c>
      <c r="B48" s="659" t="s">
        <v>273</v>
      </c>
      <c r="C48" s="659"/>
      <c r="D48" s="659"/>
      <c r="E48" s="659"/>
      <c r="F48" s="659"/>
      <c r="G48" s="659"/>
      <c r="H48" s="659"/>
      <c r="I48" s="659"/>
      <c r="J48" s="659"/>
      <c r="K48" s="659"/>
      <c r="L48" s="659"/>
      <c r="M48" s="659"/>
      <c r="N48" s="659"/>
      <c r="O48" s="659"/>
      <c r="P48" s="479"/>
      <c r="Q48" s="645"/>
      <c r="R48" s="479"/>
      <c r="S48" s="645"/>
      <c r="T48" s="370">
        <f>SUM(T49:U50)</f>
        <v>540</v>
      </c>
      <c r="U48" s="371"/>
      <c r="V48" s="370">
        <f>SUM(V49:W50)</f>
        <v>288</v>
      </c>
      <c r="W48" s="371"/>
      <c r="X48" s="370"/>
      <c r="Y48" s="371"/>
      <c r="Z48" s="370"/>
      <c r="AA48" s="371"/>
      <c r="AB48" s="370">
        <f>SUM(AB49:AC50)</f>
        <v>288</v>
      </c>
      <c r="AC48" s="371"/>
      <c r="AD48" s="370"/>
      <c r="AE48" s="489"/>
      <c r="AF48" s="103">
        <v>120</v>
      </c>
      <c r="AG48" s="106">
        <f>SUM(AG49:AG50)</f>
        <v>72</v>
      </c>
      <c r="AH48" s="105">
        <f>SUM(AH49:AH50)</f>
        <v>3</v>
      </c>
      <c r="AI48" s="103">
        <f t="shared" ref="AI48:AQ48" si="4">SUM(AI49:AI50)</f>
        <v>100</v>
      </c>
      <c r="AJ48" s="106">
        <f t="shared" si="4"/>
        <v>60</v>
      </c>
      <c r="AK48" s="105">
        <f t="shared" si="4"/>
        <v>3</v>
      </c>
      <c r="AL48" s="103">
        <f t="shared" si="4"/>
        <v>104</v>
      </c>
      <c r="AM48" s="106">
        <f t="shared" si="4"/>
        <v>52</v>
      </c>
      <c r="AN48" s="105">
        <f t="shared" si="4"/>
        <v>3</v>
      </c>
      <c r="AO48" s="107">
        <f t="shared" si="4"/>
        <v>216</v>
      </c>
      <c r="AP48" s="103">
        <f t="shared" si="4"/>
        <v>104</v>
      </c>
      <c r="AQ48" s="105">
        <f t="shared" si="4"/>
        <v>6</v>
      </c>
      <c r="AR48" s="104"/>
      <c r="AS48" s="106"/>
      <c r="AT48" s="108"/>
      <c r="AU48" s="103"/>
      <c r="AV48" s="106"/>
      <c r="AW48" s="107"/>
      <c r="AX48" s="103"/>
      <c r="AY48" s="106"/>
      <c r="AZ48" s="107"/>
      <c r="BA48" s="103"/>
      <c r="BB48" s="106"/>
      <c r="BC48" s="108"/>
      <c r="BD48" s="406">
        <f>SUM(BD49:BE50)</f>
        <v>15</v>
      </c>
      <c r="BE48" s="407"/>
      <c r="BF48" s="396" t="s">
        <v>423</v>
      </c>
      <c r="BG48" s="397"/>
      <c r="BH48" s="397"/>
      <c r="BI48" s="398"/>
    </row>
    <row r="49" spans="1:61" s="31" customFormat="1" ht="73.5" customHeight="1" x14ac:dyDescent="0.7">
      <c r="A49" s="109" t="s">
        <v>120</v>
      </c>
      <c r="B49" s="644" t="s">
        <v>274</v>
      </c>
      <c r="C49" s="644"/>
      <c r="D49" s="644"/>
      <c r="E49" s="644"/>
      <c r="F49" s="644"/>
      <c r="G49" s="644"/>
      <c r="H49" s="644"/>
      <c r="I49" s="644"/>
      <c r="J49" s="644"/>
      <c r="K49" s="644"/>
      <c r="L49" s="644"/>
      <c r="M49" s="644"/>
      <c r="N49" s="644"/>
      <c r="O49" s="644"/>
      <c r="P49" s="300">
        <v>1</v>
      </c>
      <c r="Q49" s="301"/>
      <c r="R49" s="300"/>
      <c r="S49" s="301"/>
      <c r="T49" s="307">
        <f>SUM(AF49,AI49,AL49,AO49,AR49,AU49,AX49)</f>
        <v>120</v>
      </c>
      <c r="U49" s="308"/>
      <c r="V49" s="307">
        <f>SUM(AG49,AJ49,AM49,AP49,AS49,AV49,AY49)</f>
        <v>72</v>
      </c>
      <c r="W49" s="308"/>
      <c r="X49" s="300"/>
      <c r="Y49" s="301"/>
      <c r="Z49" s="300"/>
      <c r="AA49" s="301"/>
      <c r="AB49" s="300">
        <v>72</v>
      </c>
      <c r="AC49" s="301"/>
      <c r="AD49" s="300"/>
      <c r="AE49" s="439"/>
      <c r="AF49" s="91">
        <v>120</v>
      </c>
      <c r="AG49" s="92">
        <v>72</v>
      </c>
      <c r="AH49" s="112">
        <v>3</v>
      </c>
      <c r="AI49" s="110"/>
      <c r="AJ49" s="111"/>
      <c r="AK49" s="112"/>
      <c r="AL49" s="110"/>
      <c r="AM49" s="111"/>
      <c r="AN49" s="112"/>
      <c r="AO49" s="110"/>
      <c r="AP49" s="111"/>
      <c r="AQ49" s="112"/>
      <c r="AR49" s="113"/>
      <c r="AS49" s="111"/>
      <c r="AT49" s="114"/>
      <c r="AU49" s="110"/>
      <c r="AV49" s="111"/>
      <c r="AW49" s="112"/>
      <c r="AX49" s="110"/>
      <c r="AY49" s="111"/>
      <c r="AZ49" s="112"/>
      <c r="BA49" s="110"/>
      <c r="BB49" s="111"/>
      <c r="BC49" s="114"/>
      <c r="BD49" s="317">
        <f>SUM(AH49,AK49,AN49,AQ49,AT49,AW49,AZ49,BC49)</f>
        <v>3</v>
      </c>
      <c r="BE49" s="318"/>
      <c r="BF49" s="532"/>
      <c r="BG49" s="533"/>
      <c r="BH49" s="533"/>
      <c r="BI49" s="534"/>
    </row>
    <row r="50" spans="1:61" s="31" customFormat="1" ht="127.5" customHeight="1" x14ac:dyDescent="0.7">
      <c r="A50" s="87" t="s">
        <v>150</v>
      </c>
      <c r="B50" s="265" t="s">
        <v>408</v>
      </c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307"/>
      <c r="Q50" s="308"/>
      <c r="R50" s="650" t="s">
        <v>441</v>
      </c>
      <c r="S50" s="651"/>
      <c r="T50" s="307">
        <f>SUM(AF50,AI50,AL50,AO50,AR50,AU50,AX50)</f>
        <v>420</v>
      </c>
      <c r="U50" s="308"/>
      <c r="V50" s="307">
        <f>SUM(AG50,AJ50,AM50,AP50,AS50,AV50,AY50)</f>
        <v>216</v>
      </c>
      <c r="W50" s="308"/>
      <c r="X50" s="307"/>
      <c r="Y50" s="308"/>
      <c r="Z50" s="307"/>
      <c r="AA50" s="308"/>
      <c r="AB50" s="307">
        <v>216</v>
      </c>
      <c r="AC50" s="308"/>
      <c r="AD50" s="307"/>
      <c r="AE50" s="408"/>
      <c r="AF50" s="88"/>
      <c r="AG50" s="89"/>
      <c r="AH50" s="90"/>
      <c r="AI50" s="91">
        <v>100</v>
      </c>
      <c r="AJ50" s="92">
        <v>60</v>
      </c>
      <c r="AK50" s="90">
        <v>3</v>
      </c>
      <c r="AL50" s="88">
        <v>104</v>
      </c>
      <c r="AM50" s="89">
        <v>52</v>
      </c>
      <c r="AN50" s="90">
        <v>3</v>
      </c>
      <c r="AO50" s="88">
        <v>216</v>
      </c>
      <c r="AP50" s="89">
        <v>104</v>
      </c>
      <c r="AQ50" s="90">
        <v>6</v>
      </c>
      <c r="AR50" s="214"/>
      <c r="AS50" s="89"/>
      <c r="AT50" s="213"/>
      <c r="AU50" s="88"/>
      <c r="AV50" s="89"/>
      <c r="AW50" s="90"/>
      <c r="AX50" s="88"/>
      <c r="AY50" s="89"/>
      <c r="AZ50" s="90"/>
      <c r="BA50" s="88"/>
      <c r="BB50" s="89"/>
      <c r="BC50" s="213"/>
      <c r="BD50" s="311">
        <f>SUM(AH50,AK50,AN50,AQ50,AT50,AW50,AZ50,BC50)</f>
        <v>12</v>
      </c>
      <c r="BE50" s="312"/>
      <c r="BF50" s="551"/>
      <c r="BG50" s="552"/>
      <c r="BH50" s="552"/>
      <c r="BI50" s="553"/>
    </row>
    <row r="51" spans="1:61" ht="96" customHeight="1" thickBo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9"/>
      <c r="S51" s="19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61" s="6" customFormat="1" ht="32.9" customHeight="1" x14ac:dyDescent="0.55000000000000004">
      <c r="A52" s="330" t="s">
        <v>98</v>
      </c>
      <c r="B52" s="333" t="s">
        <v>113</v>
      </c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5"/>
      <c r="P52" s="342" t="s">
        <v>8</v>
      </c>
      <c r="Q52" s="343"/>
      <c r="R52" s="342" t="s">
        <v>9</v>
      </c>
      <c r="S52" s="343"/>
      <c r="T52" s="344" t="s">
        <v>10</v>
      </c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6"/>
      <c r="AF52" s="344" t="s">
        <v>36</v>
      </c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345"/>
      <c r="AS52" s="345"/>
      <c r="AT52" s="345"/>
      <c r="AU52" s="345"/>
      <c r="AV52" s="345"/>
      <c r="AW52" s="345"/>
      <c r="AX52" s="345"/>
      <c r="AY52" s="345"/>
      <c r="AZ52" s="345"/>
      <c r="BA52" s="345"/>
      <c r="BB52" s="345"/>
      <c r="BC52" s="345"/>
      <c r="BD52" s="347" t="s">
        <v>24</v>
      </c>
      <c r="BE52" s="348"/>
      <c r="BF52" s="349" t="s">
        <v>99</v>
      </c>
      <c r="BG52" s="349"/>
      <c r="BH52" s="349"/>
      <c r="BI52" s="350"/>
    </row>
    <row r="53" spans="1:61" s="6" customFormat="1" ht="26.9" customHeight="1" x14ac:dyDescent="0.55000000000000004">
      <c r="A53" s="331"/>
      <c r="B53" s="336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8"/>
      <c r="P53" s="281"/>
      <c r="Q53" s="282"/>
      <c r="R53" s="281"/>
      <c r="S53" s="282"/>
      <c r="T53" s="279" t="s">
        <v>5</v>
      </c>
      <c r="U53" s="280"/>
      <c r="V53" s="279" t="s">
        <v>11</v>
      </c>
      <c r="W53" s="280"/>
      <c r="X53" s="285" t="s">
        <v>12</v>
      </c>
      <c r="Y53" s="286"/>
      <c r="Z53" s="286"/>
      <c r="AA53" s="286"/>
      <c r="AB53" s="286"/>
      <c r="AC53" s="286"/>
      <c r="AD53" s="286"/>
      <c r="AE53" s="287"/>
      <c r="AF53" s="288" t="s">
        <v>14</v>
      </c>
      <c r="AG53" s="288"/>
      <c r="AH53" s="288"/>
      <c r="AI53" s="288"/>
      <c r="AJ53" s="288"/>
      <c r="AK53" s="288"/>
      <c r="AL53" s="288" t="s">
        <v>15</v>
      </c>
      <c r="AM53" s="288"/>
      <c r="AN53" s="288"/>
      <c r="AO53" s="288"/>
      <c r="AP53" s="288"/>
      <c r="AQ53" s="288"/>
      <c r="AR53" s="288" t="s">
        <v>16</v>
      </c>
      <c r="AS53" s="288"/>
      <c r="AT53" s="288"/>
      <c r="AU53" s="289"/>
      <c r="AV53" s="289"/>
      <c r="AW53" s="289"/>
      <c r="AX53" s="288" t="s">
        <v>166</v>
      </c>
      <c r="AY53" s="288"/>
      <c r="AZ53" s="288"/>
      <c r="BA53" s="288"/>
      <c r="BB53" s="288"/>
      <c r="BC53" s="285"/>
      <c r="BD53" s="269"/>
      <c r="BE53" s="270"/>
      <c r="BF53" s="275"/>
      <c r="BG53" s="275"/>
      <c r="BH53" s="275"/>
      <c r="BI53" s="276"/>
    </row>
    <row r="54" spans="1:61" s="6" customFormat="1" ht="69" customHeight="1" thickBot="1" x14ac:dyDescent="0.6">
      <c r="A54" s="331"/>
      <c r="B54" s="336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8"/>
      <c r="P54" s="281"/>
      <c r="Q54" s="282"/>
      <c r="R54" s="281"/>
      <c r="S54" s="282"/>
      <c r="T54" s="281"/>
      <c r="U54" s="282"/>
      <c r="V54" s="281"/>
      <c r="W54" s="282"/>
      <c r="X54" s="290" t="s">
        <v>13</v>
      </c>
      <c r="Y54" s="280"/>
      <c r="Z54" s="290" t="s">
        <v>100</v>
      </c>
      <c r="AA54" s="280"/>
      <c r="AB54" s="290" t="s">
        <v>101</v>
      </c>
      <c r="AC54" s="280"/>
      <c r="AD54" s="279" t="s">
        <v>74</v>
      </c>
      <c r="AE54" s="280"/>
      <c r="AF54" s="292" t="s">
        <v>226</v>
      </c>
      <c r="AG54" s="289"/>
      <c r="AH54" s="289"/>
      <c r="AI54" s="292" t="s">
        <v>227</v>
      </c>
      <c r="AJ54" s="289"/>
      <c r="AK54" s="289"/>
      <c r="AL54" s="292" t="s">
        <v>228</v>
      </c>
      <c r="AM54" s="289"/>
      <c r="AN54" s="289"/>
      <c r="AO54" s="292" t="s">
        <v>229</v>
      </c>
      <c r="AP54" s="289"/>
      <c r="AQ54" s="289"/>
      <c r="AR54" s="292" t="s">
        <v>230</v>
      </c>
      <c r="AS54" s="289"/>
      <c r="AT54" s="293"/>
      <c r="AU54" s="294" t="s">
        <v>434</v>
      </c>
      <c r="AV54" s="295"/>
      <c r="AW54" s="295"/>
      <c r="AX54" s="296" t="s">
        <v>353</v>
      </c>
      <c r="AY54" s="289"/>
      <c r="AZ54" s="289"/>
      <c r="BA54" s="292" t="s">
        <v>392</v>
      </c>
      <c r="BB54" s="289"/>
      <c r="BC54" s="293"/>
      <c r="BD54" s="269"/>
      <c r="BE54" s="270"/>
      <c r="BF54" s="275"/>
      <c r="BG54" s="275"/>
      <c r="BH54" s="275"/>
      <c r="BI54" s="276"/>
    </row>
    <row r="55" spans="1:61" s="6" customFormat="1" ht="156" customHeight="1" thickBot="1" x14ac:dyDescent="0.6">
      <c r="A55" s="332"/>
      <c r="B55" s="339"/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1"/>
      <c r="P55" s="283"/>
      <c r="Q55" s="284"/>
      <c r="R55" s="283"/>
      <c r="S55" s="284"/>
      <c r="T55" s="283"/>
      <c r="U55" s="284"/>
      <c r="V55" s="283"/>
      <c r="W55" s="284"/>
      <c r="X55" s="283"/>
      <c r="Y55" s="284"/>
      <c r="Z55" s="283"/>
      <c r="AA55" s="284"/>
      <c r="AB55" s="283"/>
      <c r="AC55" s="284"/>
      <c r="AD55" s="283"/>
      <c r="AE55" s="291"/>
      <c r="AF55" s="57" t="s">
        <v>3</v>
      </c>
      <c r="AG55" s="58" t="s">
        <v>17</v>
      </c>
      <c r="AH55" s="59" t="s">
        <v>18</v>
      </c>
      <c r="AI55" s="57" t="s">
        <v>3</v>
      </c>
      <c r="AJ55" s="58" t="s">
        <v>17</v>
      </c>
      <c r="AK55" s="59" t="s">
        <v>18</v>
      </c>
      <c r="AL55" s="57" t="s">
        <v>3</v>
      </c>
      <c r="AM55" s="58" t="s">
        <v>17</v>
      </c>
      <c r="AN55" s="59" t="s">
        <v>18</v>
      </c>
      <c r="AO55" s="57" t="s">
        <v>3</v>
      </c>
      <c r="AP55" s="58" t="s">
        <v>17</v>
      </c>
      <c r="AQ55" s="59" t="s">
        <v>18</v>
      </c>
      <c r="AR55" s="57" t="s">
        <v>3</v>
      </c>
      <c r="AS55" s="58" t="s">
        <v>17</v>
      </c>
      <c r="AT55" s="60" t="s">
        <v>18</v>
      </c>
      <c r="AU55" s="61" t="s">
        <v>3</v>
      </c>
      <c r="AV55" s="62" t="s">
        <v>17</v>
      </c>
      <c r="AW55" s="63" t="s">
        <v>18</v>
      </c>
      <c r="AX55" s="57" t="s">
        <v>3</v>
      </c>
      <c r="AY55" s="58" t="s">
        <v>17</v>
      </c>
      <c r="AZ55" s="59" t="s">
        <v>18</v>
      </c>
      <c r="BA55" s="57" t="s">
        <v>3</v>
      </c>
      <c r="BB55" s="58" t="s">
        <v>17</v>
      </c>
      <c r="BC55" s="60" t="s">
        <v>18</v>
      </c>
      <c r="BD55" s="271"/>
      <c r="BE55" s="272"/>
      <c r="BF55" s="277"/>
      <c r="BG55" s="277"/>
      <c r="BH55" s="277"/>
      <c r="BI55" s="278"/>
    </row>
    <row r="56" spans="1:61" s="31" customFormat="1" ht="112.5" customHeight="1" thickBot="1" x14ac:dyDescent="0.75">
      <c r="A56" s="102" t="s">
        <v>139</v>
      </c>
      <c r="B56" s="391" t="s">
        <v>388</v>
      </c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3"/>
      <c r="P56" s="370"/>
      <c r="Q56" s="371"/>
      <c r="R56" s="370"/>
      <c r="S56" s="371"/>
      <c r="T56" s="370">
        <f>SUM(T57:U58)</f>
        <v>228</v>
      </c>
      <c r="U56" s="371"/>
      <c r="V56" s="370">
        <f>SUM(V57:W58)</f>
        <v>136</v>
      </c>
      <c r="W56" s="371"/>
      <c r="X56" s="370">
        <f>SUM(X57:Y58)</f>
        <v>68</v>
      </c>
      <c r="Y56" s="371"/>
      <c r="Z56" s="370"/>
      <c r="AA56" s="371"/>
      <c r="AB56" s="370"/>
      <c r="AC56" s="371"/>
      <c r="AD56" s="370">
        <f>SUM(AD57:AE58)</f>
        <v>68</v>
      </c>
      <c r="AE56" s="407"/>
      <c r="AF56" s="103"/>
      <c r="AG56" s="106"/>
      <c r="AH56" s="107"/>
      <c r="AI56" s="103"/>
      <c r="AJ56" s="106"/>
      <c r="AK56" s="107"/>
      <c r="AL56" s="103">
        <f t="shared" ref="AL56:AQ56" si="5">SUM(AL57:AL58)</f>
        <v>108</v>
      </c>
      <c r="AM56" s="106">
        <f t="shared" si="5"/>
        <v>68</v>
      </c>
      <c r="AN56" s="105">
        <f t="shared" si="5"/>
        <v>3</v>
      </c>
      <c r="AO56" s="103">
        <f t="shared" si="5"/>
        <v>120</v>
      </c>
      <c r="AP56" s="106">
        <f t="shared" si="5"/>
        <v>68</v>
      </c>
      <c r="AQ56" s="105">
        <f t="shared" si="5"/>
        <v>3</v>
      </c>
      <c r="AR56" s="104"/>
      <c r="AS56" s="106"/>
      <c r="AT56" s="108"/>
      <c r="AU56" s="103"/>
      <c r="AV56" s="106"/>
      <c r="AW56" s="107"/>
      <c r="AX56" s="103"/>
      <c r="AY56" s="106"/>
      <c r="AZ56" s="107"/>
      <c r="BA56" s="103"/>
      <c r="BB56" s="106"/>
      <c r="BC56" s="108"/>
      <c r="BD56" s="406">
        <f>SUM(BD57:BE58)</f>
        <v>6</v>
      </c>
      <c r="BE56" s="407"/>
      <c r="BF56" s="538" t="s">
        <v>479</v>
      </c>
      <c r="BG56" s="399"/>
      <c r="BH56" s="399"/>
      <c r="BI56" s="400"/>
    </row>
    <row r="57" spans="1:61" s="31" customFormat="1" ht="75" customHeight="1" x14ac:dyDescent="0.7">
      <c r="A57" s="109" t="s">
        <v>140</v>
      </c>
      <c r="B57" s="644" t="s">
        <v>297</v>
      </c>
      <c r="C57" s="644"/>
      <c r="D57" s="644"/>
      <c r="E57" s="644"/>
      <c r="F57" s="644"/>
      <c r="G57" s="644"/>
      <c r="H57" s="644"/>
      <c r="I57" s="644"/>
      <c r="J57" s="644"/>
      <c r="K57" s="644"/>
      <c r="L57" s="644"/>
      <c r="M57" s="644"/>
      <c r="N57" s="644"/>
      <c r="O57" s="644"/>
      <c r="P57" s="300">
        <v>3</v>
      </c>
      <c r="Q57" s="301"/>
      <c r="R57" s="300"/>
      <c r="S57" s="301"/>
      <c r="T57" s="307">
        <f>SUM(AF57,AI57,AL57,AO57,AR57,AU57,AX57)</f>
        <v>108</v>
      </c>
      <c r="U57" s="308"/>
      <c r="V57" s="307">
        <f>SUM(AG57,AJ57,AM57,AP57,AS57,AV57,AY57)</f>
        <v>68</v>
      </c>
      <c r="W57" s="308"/>
      <c r="X57" s="300">
        <v>34</v>
      </c>
      <c r="Y57" s="301"/>
      <c r="Z57" s="300"/>
      <c r="AA57" s="301"/>
      <c r="AB57" s="300"/>
      <c r="AC57" s="301"/>
      <c r="AD57" s="300">
        <v>34</v>
      </c>
      <c r="AE57" s="439"/>
      <c r="AF57" s="110"/>
      <c r="AG57" s="111"/>
      <c r="AH57" s="112"/>
      <c r="AI57" s="110"/>
      <c r="AJ57" s="111"/>
      <c r="AK57" s="112"/>
      <c r="AL57" s="110">
        <v>108</v>
      </c>
      <c r="AM57" s="111">
        <v>68</v>
      </c>
      <c r="AN57" s="112">
        <v>3</v>
      </c>
      <c r="AO57" s="110"/>
      <c r="AP57" s="111"/>
      <c r="AQ57" s="112"/>
      <c r="AR57" s="113"/>
      <c r="AS57" s="111"/>
      <c r="AT57" s="114"/>
      <c r="AU57" s="110"/>
      <c r="AV57" s="111"/>
      <c r="AW57" s="112"/>
      <c r="AX57" s="110"/>
      <c r="AY57" s="111"/>
      <c r="AZ57" s="112"/>
      <c r="BA57" s="110"/>
      <c r="BB57" s="111"/>
      <c r="BC57" s="114"/>
      <c r="BD57" s="317">
        <f>SUM(AH57,AK57,AN57,AQ57,AT57,AW57,AZ57,BC57)</f>
        <v>3</v>
      </c>
      <c r="BE57" s="318"/>
      <c r="BF57" s="532"/>
      <c r="BG57" s="533"/>
      <c r="BH57" s="533"/>
      <c r="BI57" s="534"/>
    </row>
    <row r="58" spans="1:61" s="31" customFormat="1" ht="75" customHeight="1" thickBot="1" x14ac:dyDescent="0.75">
      <c r="A58" s="118" t="s">
        <v>151</v>
      </c>
      <c r="B58" s="679" t="s">
        <v>298</v>
      </c>
      <c r="C58" s="679"/>
      <c r="D58" s="679"/>
      <c r="E58" s="679"/>
      <c r="F58" s="679"/>
      <c r="G58" s="679"/>
      <c r="H58" s="679"/>
      <c r="I58" s="679"/>
      <c r="J58" s="679"/>
      <c r="K58" s="679"/>
      <c r="L58" s="679"/>
      <c r="M58" s="679"/>
      <c r="N58" s="679"/>
      <c r="O58" s="679"/>
      <c r="P58" s="309">
        <v>4</v>
      </c>
      <c r="Q58" s="310"/>
      <c r="R58" s="309"/>
      <c r="S58" s="310"/>
      <c r="T58" s="307">
        <f>SUM(AF58,AI58,AL58,AO58,AR58,AU58,AX58)</f>
        <v>120</v>
      </c>
      <c r="U58" s="308"/>
      <c r="V58" s="307">
        <f>SUM(AG58,AJ58,AM58,AP58,AS58,AV58,AY58)</f>
        <v>68</v>
      </c>
      <c r="W58" s="308"/>
      <c r="X58" s="309">
        <v>34</v>
      </c>
      <c r="Y58" s="310"/>
      <c r="Z58" s="309"/>
      <c r="AA58" s="310"/>
      <c r="AB58" s="309"/>
      <c r="AC58" s="310"/>
      <c r="AD58" s="309">
        <v>34</v>
      </c>
      <c r="AE58" s="488"/>
      <c r="AF58" s="97"/>
      <c r="AG58" s="98"/>
      <c r="AH58" s="99"/>
      <c r="AI58" s="97"/>
      <c r="AJ58" s="98"/>
      <c r="AK58" s="99"/>
      <c r="AL58" s="97"/>
      <c r="AM58" s="98"/>
      <c r="AN58" s="99"/>
      <c r="AO58" s="97">
        <v>120</v>
      </c>
      <c r="AP58" s="98">
        <v>68</v>
      </c>
      <c r="AQ58" s="99">
        <v>3</v>
      </c>
      <c r="AR58" s="100"/>
      <c r="AS58" s="98"/>
      <c r="AT58" s="101"/>
      <c r="AU58" s="97"/>
      <c r="AV58" s="98"/>
      <c r="AW58" s="99"/>
      <c r="AX58" s="97"/>
      <c r="AY58" s="98"/>
      <c r="AZ58" s="99"/>
      <c r="BA58" s="97"/>
      <c r="BB58" s="98"/>
      <c r="BC58" s="101"/>
      <c r="BD58" s="401">
        <f>SUM(AH58,AK58,AN58,AQ58,AT58,AW58,AZ58,BC58)</f>
        <v>3</v>
      </c>
      <c r="BE58" s="395"/>
      <c r="BF58" s="529"/>
      <c r="BG58" s="530"/>
      <c r="BH58" s="530"/>
      <c r="BI58" s="531"/>
    </row>
    <row r="59" spans="1:61" s="31" customFormat="1" ht="117" customHeight="1" thickBot="1" x14ac:dyDescent="0.75">
      <c r="A59" s="102" t="s">
        <v>153</v>
      </c>
      <c r="B59" s="391" t="s">
        <v>246</v>
      </c>
      <c r="C59" s="392"/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3"/>
      <c r="P59" s="370"/>
      <c r="Q59" s="371"/>
      <c r="R59" s="370"/>
      <c r="S59" s="371"/>
      <c r="T59" s="370">
        <f>SUM(T60:U61)</f>
        <v>208</v>
      </c>
      <c r="U59" s="371"/>
      <c r="V59" s="370">
        <f>SUM(V60:W61)</f>
        <v>104</v>
      </c>
      <c r="W59" s="371"/>
      <c r="X59" s="370">
        <f>SUM(X60:Y61)</f>
        <v>68</v>
      </c>
      <c r="Y59" s="371"/>
      <c r="Z59" s="370"/>
      <c r="AA59" s="371"/>
      <c r="AB59" s="370"/>
      <c r="AC59" s="371"/>
      <c r="AD59" s="370">
        <f>SUM(AD60:AE61)</f>
        <v>36</v>
      </c>
      <c r="AE59" s="489"/>
      <c r="AF59" s="103">
        <f t="shared" ref="AF59:AK59" si="6">SUM(AF60:AF61)</f>
        <v>108</v>
      </c>
      <c r="AG59" s="106">
        <f t="shared" si="6"/>
        <v>52</v>
      </c>
      <c r="AH59" s="105">
        <f t="shared" si="6"/>
        <v>3</v>
      </c>
      <c r="AI59" s="103">
        <f t="shared" si="6"/>
        <v>100</v>
      </c>
      <c r="AJ59" s="106">
        <f t="shared" si="6"/>
        <v>52</v>
      </c>
      <c r="AK59" s="105">
        <f t="shared" si="6"/>
        <v>3</v>
      </c>
      <c r="AL59" s="103"/>
      <c r="AM59" s="106"/>
      <c r="AN59" s="105"/>
      <c r="AO59" s="103"/>
      <c r="AP59" s="106"/>
      <c r="AQ59" s="107"/>
      <c r="AR59" s="104"/>
      <c r="AS59" s="106"/>
      <c r="AT59" s="108"/>
      <c r="AU59" s="103"/>
      <c r="AV59" s="106"/>
      <c r="AW59" s="107"/>
      <c r="AX59" s="103"/>
      <c r="AY59" s="106"/>
      <c r="AZ59" s="107"/>
      <c r="BA59" s="103"/>
      <c r="BB59" s="106"/>
      <c r="BC59" s="108"/>
      <c r="BD59" s="406">
        <f>SUM(BD60:BE61)</f>
        <v>6</v>
      </c>
      <c r="BE59" s="407"/>
      <c r="BF59" s="396" t="s">
        <v>480</v>
      </c>
      <c r="BG59" s="397"/>
      <c r="BH59" s="397"/>
      <c r="BI59" s="398"/>
    </row>
    <row r="60" spans="1:61" s="31" customFormat="1" ht="75.75" customHeight="1" x14ac:dyDescent="0.7">
      <c r="A60" s="109" t="s">
        <v>156</v>
      </c>
      <c r="B60" s="644" t="s">
        <v>154</v>
      </c>
      <c r="C60" s="644"/>
      <c r="D60" s="644"/>
      <c r="E60" s="644"/>
      <c r="F60" s="644"/>
      <c r="G60" s="644"/>
      <c r="H60" s="644"/>
      <c r="I60" s="644"/>
      <c r="J60" s="644"/>
      <c r="K60" s="644"/>
      <c r="L60" s="644"/>
      <c r="M60" s="644"/>
      <c r="N60" s="644"/>
      <c r="O60" s="644"/>
      <c r="P60" s="300">
        <v>1</v>
      </c>
      <c r="Q60" s="301"/>
      <c r="R60" s="300"/>
      <c r="S60" s="301"/>
      <c r="T60" s="307">
        <f>SUM(AF60,AI60,AL60,AO60,AR60,AU60,AX60)</f>
        <v>108</v>
      </c>
      <c r="U60" s="308"/>
      <c r="V60" s="307">
        <f>SUM(AG60,AJ60,AM60,AP60,AS60,AV60,AY60)</f>
        <v>52</v>
      </c>
      <c r="W60" s="308"/>
      <c r="X60" s="300">
        <v>34</v>
      </c>
      <c r="Y60" s="301"/>
      <c r="Z60" s="300"/>
      <c r="AA60" s="301"/>
      <c r="AB60" s="300"/>
      <c r="AC60" s="301"/>
      <c r="AD60" s="300">
        <v>18</v>
      </c>
      <c r="AE60" s="439"/>
      <c r="AF60" s="110">
        <v>108</v>
      </c>
      <c r="AG60" s="111">
        <v>52</v>
      </c>
      <c r="AH60" s="112">
        <v>3</v>
      </c>
      <c r="AI60" s="110"/>
      <c r="AJ60" s="111"/>
      <c r="AK60" s="112"/>
      <c r="AL60" s="110"/>
      <c r="AM60" s="111"/>
      <c r="AN60" s="112"/>
      <c r="AO60" s="110"/>
      <c r="AP60" s="111"/>
      <c r="AQ60" s="112"/>
      <c r="AR60" s="113"/>
      <c r="AS60" s="111"/>
      <c r="AT60" s="114"/>
      <c r="AU60" s="110"/>
      <c r="AV60" s="111"/>
      <c r="AW60" s="112"/>
      <c r="AX60" s="110"/>
      <c r="AY60" s="111"/>
      <c r="AZ60" s="112"/>
      <c r="BA60" s="110"/>
      <c r="BB60" s="111"/>
      <c r="BC60" s="114"/>
      <c r="BD60" s="317">
        <f>SUM(AH60,AK60,AN60,AQ60,AT60,AW60,AZ60,BC60)</f>
        <v>3</v>
      </c>
      <c r="BE60" s="318"/>
      <c r="BF60" s="532"/>
      <c r="BG60" s="533"/>
      <c r="BH60" s="533"/>
      <c r="BI60" s="534"/>
    </row>
    <row r="61" spans="1:61" s="31" customFormat="1" ht="75.75" customHeight="1" thickBot="1" x14ac:dyDescent="0.75">
      <c r="A61" s="96" t="s">
        <v>157</v>
      </c>
      <c r="B61" s="679" t="s">
        <v>155</v>
      </c>
      <c r="C61" s="679"/>
      <c r="D61" s="679"/>
      <c r="E61" s="679"/>
      <c r="F61" s="679"/>
      <c r="G61" s="679"/>
      <c r="H61" s="679"/>
      <c r="I61" s="679"/>
      <c r="J61" s="679"/>
      <c r="K61" s="679"/>
      <c r="L61" s="679"/>
      <c r="M61" s="679"/>
      <c r="N61" s="679"/>
      <c r="O61" s="679"/>
      <c r="P61" s="309">
        <v>2</v>
      </c>
      <c r="Q61" s="310"/>
      <c r="R61" s="309"/>
      <c r="S61" s="310"/>
      <c r="T61" s="307">
        <f>SUM(AF61,AI61,AL61,AO61,AR61,AU61,AX61)</f>
        <v>100</v>
      </c>
      <c r="U61" s="308"/>
      <c r="V61" s="307">
        <f>SUM(AG61,AJ61,AM61,AP61,AS61,AV61,AY61)</f>
        <v>52</v>
      </c>
      <c r="W61" s="308"/>
      <c r="X61" s="309">
        <v>34</v>
      </c>
      <c r="Y61" s="310"/>
      <c r="Z61" s="309"/>
      <c r="AA61" s="310"/>
      <c r="AB61" s="309"/>
      <c r="AC61" s="310"/>
      <c r="AD61" s="309">
        <v>18</v>
      </c>
      <c r="AE61" s="488"/>
      <c r="AF61" s="97"/>
      <c r="AG61" s="98"/>
      <c r="AH61" s="99"/>
      <c r="AI61" s="97">
        <v>100</v>
      </c>
      <c r="AJ61" s="98">
        <v>52</v>
      </c>
      <c r="AK61" s="99">
        <v>3</v>
      </c>
      <c r="AL61" s="97"/>
      <c r="AM61" s="98"/>
      <c r="AN61" s="99"/>
      <c r="AO61" s="97"/>
      <c r="AP61" s="98"/>
      <c r="AQ61" s="99"/>
      <c r="AR61" s="100"/>
      <c r="AS61" s="98"/>
      <c r="AT61" s="101"/>
      <c r="AU61" s="97"/>
      <c r="AV61" s="98"/>
      <c r="AW61" s="99"/>
      <c r="AX61" s="97"/>
      <c r="AY61" s="98"/>
      <c r="AZ61" s="99"/>
      <c r="BA61" s="97"/>
      <c r="BB61" s="98"/>
      <c r="BC61" s="101"/>
      <c r="BD61" s="401">
        <f>SUM(AH61,AK61,AN61,AQ61,AT61,AW61,AZ61,BC61)</f>
        <v>3</v>
      </c>
      <c r="BE61" s="395"/>
      <c r="BF61" s="529"/>
      <c r="BG61" s="530"/>
      <c r="BH61" s="530"/>
      <c r="BI61" s="531"/>
    </row>
    <row r="62" spans="1:61" s="31" customFormat="1" ht="113.25" customHeight="1" thickBot="1" x14ac:dyDescent="0.75">
      <c r="A62" s="102" t="s">
        <v>160</v>
      </c>
      <c r="B62" s="391" t="s">
        <v>386</v>
      </c>
      <c r="C62" s="729"/>
      <c r="D62" s="729"/>
      <c r="E62" s="729"/>
      <c r="F62" s="729"/>
      <c r="G62" s="729"/>
      <c r="H62" s="729"/>
      <c r="I62" s="729"/>
      <c r="J62" s="729"/>
      <c r="K62" s="729"/>
      <c r="L62" s="729"/>
      <c r="M62" s="729"/>
      <c r="N62" s="729"/>
      <c r="O62" s="730"/>
      <c r="P62" s="370"/>
      <c r="Q62" s="371"/>
      <c r="R62" s="370"/>
      <c r="S62" s="371"/>
      <c r="T62" s="370">
        <f>SUM(T63:U65)</f>
        <v>302</v>
      </c>
      <c r="U62" s="371"/>
      <c r="V62" s="370">
        <f>SUM(V63:W65)</f>
        <v>148</v>
      </c>
      <c r="W62" s="371"/>
      <c r="X62" s="370">
        <f>SUM(X63:Y65)</f>
        <v>92</v>
      </c>
      <c r="Y62" s="371"/>
      <c r="Z62" s="370"/>
      <c r="AA62" s="371"/>
      <c r="AB62" s="370"/>
      <c r="AC62" s="371"/>
      <c r="AD62" s="370">
        <f>SUM(AD63:AE65)</f>
        <v>56</v>
      </c>
      <c r="AE62" s="489"/>
      <c r="AF62" s="103"/>
      <c r="AG62" s="106"/>
      <c r="AH62" s="107"/>
      <c r="AI62" s="103"/>
      <c r="AJ62" s="106"/>
      <c r="AK62" s="107"/>
      <c r="AL62" s="103">
        <f t="shared" ref="AL62:AQ62" si="7">SUM(AL63:AL65)</f>
        <v>104</v>
      </c>
      <c r="AM62" s="106">
        <f t="shared" si="7"/>
        <v>52</v>
      </c>
      <c r="AN62" s="107">
        <f t="shared" si="7"/>
        <v>3</v>
      </c>
      <c r="AO62" s="103">
        <f t="shared" si="7"/>
        <v>90</v>
      </c>
      <c r="AP62" s="106">
        <f t="shared" si="7"/>
        <v>42</v>
      </c>
      <c r="AQ62" s="107">
        <f t="shared" si="7"/>
        <v>3</v>
      </c>
      <c r="AR62" s="104"/>
      <c r="AS62" s="106"/>
      <c r="AT62" s="108"/>
      <c r="AU62" s="103">
        <f>SUM(AU63:AU65)</f>
        <v>108</v>
      </c>
      <c r="AV62" s="106">
        <f>SUM(AV63:AV65)</f>
        <v>54</v>
      </c>
      <c r="AW62" s="107">
        <f>SUM(AW63:AW65)</f>
        <v>3</v>
      </c>
      <c r="AX62" s="103"/>
      <c r="AY62" s="106"/>
      <c r="AZ62" s="107"/>
      <c r="BA62" s="103"/>
      <c r="BB62" s="106"/>
      <c r="BC62" s="108"/>
      <c r="BD62" s="406">
        <f>SUM(BD63:BE65)</f>
        <v>9</v>
      </c>
      <c r="BE62" s="407"/>
      <c r="BF62" s="399" t="s">
        <v>426</v>
      </c>
      <c r="BG62" s="399"/>
      <c r="BH62" s="399"/>
      <c r="BI62" s="400"/>
    </row>
    <row r="63" spans="1:61" s="31" customFormat="1" ht="75.75" customHeight="1" x14ac:dyDescent="0.7">
      <c r="A63" s="109" t="s">
        <v>161</v>
      </c>
      <c r="B63" s="367" t="s">
        <v>247</v>
      </c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  <c r="N63" s="727"/>
      <c r="O63" s="728"/>
      <c r="P63" s="300">
        <v>3</v>
      </c>
      <c r="Q63" s="301"/>
      <c r="R63" s="300"/>
      <c r="S63" s="301"/>
      <c r="T63" s="307">
        <f>SUM(AF63,AI63,AL63,AO63,AR63,AU63,AX63)</f>
        <v>104</v>
      </c>
      <c r="U63" s="308"/>
      <c r="V63" s="307">
        <f>SUM(AG63,AJ63,AM63,AP63,AS63,AV63,AY63)</f>
        <v>52</v>
      </c>
      <c r="W63" s="308"/>
      <c r="X63" s="300">
        <v>34</v>
      </c>
      <c r="Y63" s="301"/>
      <c r="Z63" s="300"/>
      <c r="AA63" s="301"/>
      <c r="AB63" s="300"/>
      <c r="AC63" s="301"/>
      <c r="AD63" s="300">
        <v>18</v>
      </c>
      <c r="AE63" s="439"/>
      <c r="AF63" s="110"/>
      <c r="AG63" s="111"/>
      <c r="AH63" s="112"/>
      <c r="AI63" s="110"/>
      <c r="AJ63" s="111"/>
      <c r="AK63" s="112"/>
      <c r="AL63" s="110">
        <v>104</v>
      </c>
      <c r="AM63" s="111">
        <v>52</v>
      </c>
      <c r="AN63" s="114">
        <v>3</v>
      </c>
      <c r="AO63" s="119"/>
      <c r="AP63" s="120"/>
      <c r="AQ63" s="121"/>
      <c r="AR63" s="113"/>
      <c r="AS63" s="111"/>
      <c r="AT63" s="114"/>
      <c r="AU63" s="110"/>
      <c r="AV63" s="111"/>
      <c r="AW63" s="112"/>
      <c r="AX63" s="110"/>
      <c r="AY63" s="111"/>
      <c r="AZ63" s="112"/>
      <c r="BA63" s="110"/>
      <c r="BB63" s="111"/>
      <c r="BC63" s="114"/>
      <c r="BD63" s="317">
        <f>SUM(AH63,AK63,AN63,AQ63,AT63,AW63,AZ63,BC63)</f>
        <v>3</v>
      </c>
      <c r="BE63" s="318"/>
      <c r="BF63" s="389"/>
      <c r="BG63" s="389"/>
      <c r="BH63" s="389"/>
      <c r="BI63" s="390"/>
    </row>
    <row r="64" spans="1:61" s="31" customFormat="1" ht="75.75" customHeight="1" x14ac:dyDescent="0.7">
      <c r="A64" s="109" t="s">
        <v>253</v>
      </c>
      <c r="B64" s="364" t="s">
        <v>248</v>
      </c>
      <c r="C64" s="725"/>
      <c r="D64" s="725"/>
      <c r="E64" s="725"/>
      <c r="F64" s="725"/>
      <c r="G64" s="725"/>
      <c r="H64" s="725"/>
      <c r="I64" s="725"/>
      <c r="J64" s="725"/>
      <c r="K64" s="725"/>
      <c r="L64" s="725"/>
      <c r="M64" s="725"/>
      <c r="N64" s="725"/>
      <c r="O64" s="726"/>
      <c r="P64" s="307"/>
      <c r="Q64" s="308"/>
      <c r="R64" s="307">
        <v>4</v>
      </c>
      <c r="S64" s="308"/>
      <c r="T64" s="307">
        <f>SUM(AF64,AI64,AL64,AO64,AR64,AU64,AX64)</f>
        <v>90</v>
      </c>
      <c r="U64" s="308"/>
      <c r="V64" s="307">
        <f>SUM(AG64,AJ64,AM64,AP64,AS64,AV64,AY64)</f>
        <v>42</v>
      </c>
      <c r="W64" s="308"/>
      <c r="X64" s="307">
        <v>24</v>
      </c>
      <c r="Y64" s="308"/>
      <c r="Z64" s="307"/>
      <c r="AA64" s="308"/>
      <c r="AB64" s="307"/>
      <c r="AC64" s="308"/>
      <c r="AD64" s="307">
        <v>18</v>
      </c>
      <c r="AE64" s="408"/>
      <c r="AF64" s="110"/>
      <c r="AG64" s="111"/>
      <c r="AH64" s="112"/>
      <c r="AI64" s="110"/>
      <c r="AJ64" s="111"/>
      <c r="AK64" s="112"/>
      <c r="AL64" s="110"/>
      <c r="AM64" s="111"/>
      <c r="AN64" s="114"/>
      <c r="AO64" s="88">
        <v>90</v>
      </c>
      <c r="AP64" s="89">
        <v>42</v>
      </c>
      <c r="AQ64" s="112">
        <v>3</v>
      </c>
      <c r="AR64" s="113"/>
      <c r="AS64" s="111"/>
      <c r="AT64" s="114"/>
      <c r="AU64" s="110"/>
      <c r="AV64" s="111"/>
      <c r="AW64" s="112"/>
      <c r="AX64" s="110"/>
      <c r="AY64" s="111"/>
      <c r="AZ64" s="112"/>
      <c r="BA64" s="110"/>
      <c r="BB64" s="111"/>
      <c r="BC64" s="114"/>
      <c r="BD64" s="311">
        <f>SUM(AH64,AK64,AN64,AQ64,AT64,AW64,AZ64,BC64)</f>
        <v>3</v>
      </c>
      <c r="BE64" s="312"/>
      <c r="BF64" s="362"/>
      <c r="BG64" s="362"/>
      <c r="BH64" s="362"/>
      <c r="BI64" s="363"/>
    </row>
    <row r="65" spans="1:62" s="31" customFormat="1" ht="39" thickBot="1" x14ac:dyDescent="0.75">
      <c r="A65" s="118" t="s">
        <v>254</v>
      </c>
      <c r="B65" s="302" t="s">
        <v>167</v>
      </c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309"/>
      <c r="Q65" s="310"/>
      <c r="R65" s="309">
        <v>6</v>
      </c>
      <c r="S65" s="310"/>
      <c r="T65" s="307">
        <f>SUM(AF65,AI65,AL65,AO65,AR65,AU65,AX65)</f>
        <v>108</v>
      </c>
      <c r="U65" s="308"/>
      <c r="V65" s="307">
        <f>SUM(AG65,AJ65,AM65,AP65,AS65,AV65,AY65)</f>
        <v>54</v>
      </c>
      <c r="W65" s="308"/>
      <c r="X65" s="309">
        <v>34</v>
      </c>
      <c r="Y65" s="310"/>
      <c r="Z65" s="309"/>
      <c r="AA65" s="310"/>
      <c r="AB65" s="309"/>
      <c r="AC65" s="310"/>
      <c r="AD65" s="309">
        <v>20</v>
      </c>
      <c r="AE65" s="488"/>
      <c r="AF65" s="97"/>
      <c r="AG65" s="98"/>
      <c r="AH65" s="99"/>
      <c r="AI65" s="97"/>
      <c r="AJ65" s="98"/>
      <c r="AK65" s="99"/>
      <c r="AL65" s="97"/>
      <c r="AM65" s="98"/>
      <c r="AN65" s="122"/>
      <c r="AO65" s="123"/>
      <c r="AP65" s="124"/>
      <c r="AQ65" s="125"/>
      <c r="AR65" s="126"/>
      <c r="AS65" s="127"/>
      <c r="AT65" s="126"/>
      <c r="AU65" s="221">
        <v>108</v>
      </c>
      <c r="AV65" s="219">
        <v>54</v>
      </c>
      <c r="AW65" s="223">
        <v>3</v>
      </c>
      <c r="AX65" s="97"/>
      <c r="AY65" s="98"/>
      <c r="AZ65" s="99"/>
      <c r="BA65" s="97"/>
      <c r="BB65" s="98"/>
      <c r="BC65" s="101"/>
      <c r="BD65" s="401">
        <v>3</v>
      </c>
      <c r="BE65" s="395"/>
      <c r="BF65" s="430"/>
      <c r="BG65" s="430"/>
      <c r="BH65" s="430"/>
      <c r="BI65" s="431"/>
    </row>
    <row r="66" spans="1:62" s="31" customFormat="1" ht="75.75" customHeight="1" thickBot="1" x14ac:dyDescent="0.75">
      <c r="A66" s="102" t="s">
        <v>168</v>
      </c>
      <c r="B66" s="641" t="s">
        <v>188</v>
      </c>
      <c r="C66" s="642"/>
      <c r="D66" s="642"/>
      <c r="E66" s="642"/>
      <c r="F66" s="642"/>
      <c r="G66" s="642"/>
      <c r="H66" s="642"/>
      <c r="I66" s="642"/>
      <c r="J66" s="642"/>
      <c r="K66" s="642"/>
      <c r="L66" s="642"/>
      <c r="M66" s="642"/>
      <c r="N66" s="642"/>
      <c r="O66" s="643"/>
      <c r="P66" s="370"/>
      <c r="Q66" s="371"/>
      <c r="R66" s="370"/>
      <c r="S66" s="371"/>
      <c r="T66" s="370">
        <f>SUM(T67:U69)</f>
        <v>306</v>
      </c>
      <c r="U66" s="371"/>
      <c r="V66" s="370">
        <f>SUM(V67:W69)</f>
        <v>146</v>
      </c>
      <c r="W66" s="371"/>
      <c r="X66" s="370">
        <f>SUM(X67:Y69)</f>
        <v>92</v>
      </c>
      <c r="Y66" s="371"/>
      <c r="Z66" s="370"/>
      <c r="AA66" s="371"/>
      <c r="AB66" s="370"/>
      <c r="AC66" s="371"/>
      <c r="AD66" s="370">
        <f>SUM(AD67:AE69)</f>
        <v>54</v>
      </c>
      <c r="AE66" s="489"/>
      <c r="AF66" s="103"/>
      <c r="AG66" s="106"/>
      <c r="AH66" s="107"/>
      <c r="AI66" s="103"/>
      <c r="AJ66" s="106"/>
      <c r="AK66" s="107"/>
      <c r="AL66" s="103"/>
      <c r="AM66" s="106"/>
      <c r="AN66" s="107"/>
      <c r="AO66" s="128"/>
      <c r="AP66" s="129"/>
      <c r="AQ66" s="130"/>
      <c r="AR66" s="104">
        <f t="shared" ref="AR66:AW66" si="8">SUM(AR67:AR69)</f>
        <v>216</v>
      </c>
      <c r="AS66" s="104">
        <f t="shared" si="8"/>
        <v>104</v>
      </c>
      <c r="AT66" s="104">
        <f t="shared" si="8"/>
        <v>6</v>
      </c>
      <c r="AU66" s="104">
        <f t="shared" si="8"/>
        <v>90</v>
      </c>
      <c r="AV66" s="104">
        <f t="shared" si="8"/>
        <v>42</v>
      </c>
      <c r="AW66" s="104">
        <f t="shared" si="8"/>
        <v>3</v>
      </c>
      <c r="AX66" s="103"/>
      <c r="AY66" s="106"/>
      <c r="AZ66" s="107"/>
      <c r="BA66" s="103"/>
      <c r="BB66" s="106"/>
      <c r="BC66" s="108"/>
      <c r="BD66" s="406">
        <f>SUM(BD67:BE69)</f>
        <v>9</v>
      </c>
      <c r="BE66" s="407"/>
      <c r="BF66" s="399" t="s">
        <v>475</v>
      </c>
      <c r="BG66" s="399"/>
      <c r="BH66" s="399"/>
      <c r="BI66" s="400"/>
    </row>
    <row r="67" spans="1:62" s="31" customFormat="1" ht="38.5" x14ac:dyDescent="0.7">
      <c r="A67" s="109" t="s">
        <v>189</v>
      </c>
      <c r="B67" s="367" t="s">
        <v>173</v>
      </c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9"/>
      <c r="P67" s="300">
        <v>5</v>
      </c>
      <c r="Q67" s="301"/>
      <c r="R67" s="300"/>
      <c r="S67" s="301"/>
      <c r="T67" s="307">
        <f>SUM(AF67,AI67,AL67,AO67,AR67,AU67,AX67)</f>
        <v>108</v>
      </c>
      <c r="U67" s="308"/>
      <c r="V67" s="307">
        <f>SUM(AG67,AJ67,AM67,AP67,AS67,AV67,AY67)</f>
        <v>52</v>
      </c>
      <c r="W67" s="308"/>
      <c r="X67" s="300">
        <v>34</v>
      </c>
      <c r="Y67" s="301"/>
      <c r="Z67" s="300"/>
      <c r="AA67" s="301"/>
      <c r="AB67" s="300"/>
      <c r="AC67" s="301"/>
      <c r="AD67" s="300">
        <v>18</v>
      </c>
      <c r="AE67" s="439"/>
      <c r="AF67" s="110"/>
      <c r="AG67" s="111"/>
      <c r="AH67" s="112"/>
      <c r="AI67" s="110"/>
      <c r="AJ67" s="111"/>
      <c r="AK67" s="112"/>
      <c r="AL67" s="110"/>
      <c r="AM67" s="111"/>
      <c r="AN67" s="112"/>
      <c r="AO67" s="110"/>
      <c r="AP67" s="111"/>
      <c r="AQ67" s="112"/>
      <c r="AR67" s="113">
        <v>108</v>
      </c>
      <c r="AS67" s="111">
        <v>52</v>
      </c>
      <c r="AT67" s="114">
        <v>3</v>
      </c>
      <c r="AU67" s="110"/>
      <c r="AV67" s="111"/>
      <c r="AW67" s="112"/>
      <c r="AX67" s="110"/>
      <c r="AY67" s="111"/>
      <c r="AZ67" s="112"/>
      <c r="BA67" s="110"/>
      <c r="BB67" s="111"/>
      <c r="BC67" s="114"/>
      <c r="BD67" s="317">
        <f>SUM(AH67,AK67,AN67,AQ67,AT67,AW67,AZ67,BC67)</f>
        <v>3</v>
      </c>
      <c r="BE67" s="318"/>
      <c r="BF67" s="389"/>
      <c r="BG67" s="389"/>
      <c r="BH67" s="389"/>
      <c r="BI67" s="390"/>
    </row>
    <row r="68" spans="1:62" s="31" customFormat="1" ht="38.5" x14ac:dyDescent="0.7">
      <c r="A68" s="109" t="s">
        <v>169</v>
      </c>
      <c r="B68" s="302" t="s">
        <v>250</v>
      </c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4"/>
      <c r="P68" s="309">
        <v>5</v>
      </c>
      <c r="Q68" s="310"/>
      <c r="R68" s="309"/>
      <c r="S68" s="310"/>
      <c r="T68" s="307">
        <f>SUM(AF68,AI68,AL68,AO68,AR68,AU68,AX68)</f>
        <v>108</v>
      </c>
      <c r="U68" s="308"/>
      <c r="V68" s="307">
        <f>SUM(AG68,AJ68,AM68,AP68,AS68,AV68,AY68)</f>
        <v>52</v>
      </c>
      <c r="W68" s="308"/>
      <c r="X68" s="309">
        <v>34</v>
      </c>
      <c r="Y68" s="310"/>
      <c r="Z68" s="309"/>
      <c r="AA68" s="310"/>
      <c r="AB68" s="309"/>
      <c r="AC68" s="310"/>
      <c r="AD68" s="309">
        <v>18</v>
      </c>
      <c r="AE68" s="488"/>
      <c r="AF68" s="221"/>
      <c r="AG68" s="219"/>
      <c r="AH68" s="223"/>
      <c r="AI68" s="221"/>
      <c r="AJ68" s="219"/>
      <c r="AK68" s="223"/>
      <c r="AL68" s="131"/>
      <c r="AM68" s="132"/>
      <c r="AN68" s="133"/>
      <c r="AO68" s="221"/>
      <c r="AP68" s="219"/>
      <c r="AQ68" s="134"/>
      <c r="AR68" s="218">
        <v>108</v>
      </c>
      <c r="AS68" s="219">
        <v>52</v>
      </c>
      <c r="AT68" s="217">
        <v>3</v>
      </c>
      <c r="AU68" s="88"/>
      <c r="AV68" s="89"/>
      <c r="AW68" s="90"/>
      <c r="AX68" s="88"/>
      <c r="AY68" s="89"/>
      <c r="AZ68" s="90"/>
      <c r="BA68" s="88"/>
      <c r="BB68" s="89"/>
      <c r="BC68" s="95"/>
      <c r="BD68" s="311">
        <f>SUM(AH68,AK68,AN68,AQ68,AT68,AW68,AZ68,BC68)</f>
        <v>3</v>
      </c>
      <c r="BE68" s="312"/>
      <c r="BF68" s="362"/>
      <c r="BG68" s="362"/>
      <c r="BH68" s="362"/>
      <c r="BI68" s="363"/>
    </row>
    <row r="69" spans="1:62" s="31" customFormat="1" ht="39" thickBot="1" x14ac:dyDescent="0.75">
      <c r="A69" s="96" t="s">
        <v>282</v>
      </c>
      <c r="B69" s="322" t="s">
        <v>376</v>
      </c>
      <c r="C69" s="723"/>
      <c r="D69" s="723"/>
      <c r="E69" s="723"/>
      <c r="F69" s="723"/>
      <c r="G69" s="723"/>
      <c r="H69" s="723"/>
      <c r="I69" s="723"/>
      <c r="J69" s="723"/>
      <c r="K69" s="723"/>
      <c r="L69" s="723"/>
      <c r="M69" s="723"/>
      <c r="N69" s="723"/>
      <c r="O69" s="724"/>
      <c r="P69" s="307">
        <v>6</v>
      </c>
      <c r="Q69" s="308"/>
      <c r="R69" s="307"/>
      <c r="S69" s="308"/>
      <c r="T69" s="307">
        <f>SUM(AF69,AI69,AL69,AO69,AR69,AU69,AX69)</f>
        <v>90</v>
      </c>
      <c r="U69" s="308"/>
      <c r="V69" s="307">
        <f>SUM(AG69,AJ69,AM69,AP69,AS69,AV69,AY69)</f>
        <v>42</v>
      </c>
      <c r="W69" s="308"/>
      <c r="X69" s="307">
        <v>24</v>
      </c>
      <c r="Y69" s="308"/>
      <c r="Z69" s="307"/>
      <c r="AA69" s="308"/>
      <c r="AB69" s="307"/>
      <c r="AC69" s="308"/>
      <c r="AD69" s="307">
        <v>18</v>
      </c>
      <c r="AE69" s="408"/>
      <c r="AF69" s="88"/>
      <c r="AG69" s="89"/>
      <c r="AH69" s="90"/>
      <c r="AI69" s="88"/>
      <c r="AJ69" s="89"/>
      <c r="AK69" s="90"/>
      <c r="AL69" s="88"/>
      <c r="AM69" s="89"/>
      <c r="AN69" s="90"/>
      <c r="AO69" s="88"/>
      <c r="AP69" s="89"/>
      <c r="AQ69" s="90"/>
      <c r="AR69" s="216"/>
      <c r="AS69" s="89"/>
      <c r="AT69" s="215"/>
      <c r="AU69" s="88">
        <v>90</v>
      </c>
      <c r="AV69" s="89">
        <v>42</v>
      </c>
      <c r="AW69" s="90">
        <v>3</v>
      </c>
      <c r="AX69" s="97"/>
      <c r="AY69" s="98"/>
      <c r="AZ69" s="99"/>
      <c r="BA69" s="97"/>
      <c r="BB69" s="98"/>
      <c r="BC69" s="101"/>
      <c r="BD69" s="401">
        <f>SUM(AH69,AK69,AN69,AQ69,AT69,AW69,AZ69,BC69)</f>
        <v>3</v>
      </c>
      <c r="BE69" s="395"/>
      <c r="BF69" s="529"/>
      <c r="BG69" s="530"/>
      <c r="BH69" s="530"/>
      <c r="BI69" s="531"/>
    </row>
    <row r="70" spans="1:62" s="31" customFormat="1" ht="122.25" customHeight="1" thickBot="1" x14ac:dyDescent="0.75">
      <c r="A70" s="102" t="s">
        <v>174</v>
      </c>
      <c r="B70" s="391" t="s">
        <v>399</v>
      </c>
      <c r="C70" s="392"/>
      <c r="D70" s="392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3"/>
      <c r="P70" s="370"/>
      <c r="Q70" s="371"/>
      <c r="R70" s="370"/>
      <c r="S70" s="371"/>
      <c r="T70" s="370">
        <f>SUM(T71:U74)</f>
        <v>432</v>
      </c>
      <c r="U70" s="371"/>
      <c r="V70" s="370">
        <f>SUM(V71:W74)</f>
        <v>208</v>
      </c>
      <c r="W70" s="371"/>
      <c r="X70" s="370">
        <f>SUM(X71:Y74)</f>
        <v>136</v>
      </c>
      <c r="Y70" s="371"/>
      <c r="Z70" s="370"/>
      <c r="AA70" s="371"/>
      <c r="AB70" s="370"/>
      <c r="AC70" s="371"/>
      <c r="AD70" s="370">
        <f>SUM(AD71:AE74)</f>
        <v>72</v>
      </c>
      <c r="AE70" s="489"/>
      <c r="AF70" s="103"/>
      <c r="AG70" s="106"/>
      <c r="AH70" s="107"/>
      <c r="AI70" s="103"/>
      <c r="AJ70" s="106"/>
      <c r="AK70" s="107"/>
      <c r="AL70" s="103"/>
      <c r="AM70" s="106"/>
      <c r="AN70" s="107"/>
      <c r="AO70" s="103"/>
      <c r="AP70" s="106"/>
      <c r="AQ70" s="107"/>
      <c r="AR70" s="103">
        <f>SUM(AR71:AR74)</f>
        <v>324</v>
      </c>
      <c r="AS70" s="106">
        <f>SUM(AS71:AS74)</f>
        <v>156</v>
      </c>
      <c r="AT70" s="105">
        <f>SUM(AT71:AT74)</f>
        <v>9</v>
      </c>
      <c r="AU70" s="103">
        <f t="shared" ref="AU70:AW70" si="9">SUM(AU71:AU74)</f>
        <v>108</v>
      </c>
      <c r="AV70" s="106">
        <f t="shared" si="9"/>
        <v>52</v>
      </c>
      <c r="AW70" s="105">
        <f t="shared" si="9"/>
        <v>3</v>
      </c>
      <c r="AX70" s="103"/>
      <c r="AY70" s="106"/>
      <c r="AZ70" s="107"/>
      <c r="BA70" s="103"/>
      <c r="BB70" s="106"/>
      <c r="BC70" s="108"/>
      <c r="BD70" s="406">
        <f>SUM(BD71:BE74)</f>
        <v>12</v>
      </c>
      <c r="BE70" s="407"/>
      <c r="BF70" s="399" t="s">
        <v>449</v>
      </c>
      <c r="BG70" s="399"/>
      <c r="BH70" s="399"/>
      <c r="BI70" s="400"/>
    </row>
    <row r="71" spans="1:62" s="31" customFormat="1" ht="116.25" customHeight="1" x14ac:dyDescent="0.7">
      <c r="A71" s="109" t="s">
        <v>175</v>
      </c>
      <c r="B71" s="367" t="s">
        <v>400</v>
      </c>
      <c r="C71" s="368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9"/>
      <c r="P71" s="300">
        <v>5</v>
      </c>
      <c r="Q71" s="301"/>
      <c r="R71" s="300"/>
      <c r="S71" s="301"/>
      <c r="T71" s="307">
        <f>SUM(AF71,AI71,AL71,AO71,AR71,AU71,AX71)</f>
        <v>108</v>
      </c>
      <c r="U71" s="308"/>
      <c r="V71" s="307">
        <f>SUM(AG71,AJ71,AM71,AP71,AS71,AV71,AY71)</f>
        <v>52</v>
      </c>
      <c r="W71" s="308"/>
      <c r="X71" s="300">
        <v>34</v>
      </c>
      <c r="Y71" s="301"/>
      <c r="Z71" s="300"/>
      <c r="AA71" s="301"/>
      <c r="AB71" s="300"/>
      <c r="AC71" s="301"/>
      <c r="AD71" s="300">
        <v>18</v>
      </c>
      <c r="AE71" s="439"/>
      <c r="AF71" s="110"/>
      <c r="AG71" s="111"/>
      <c r="AH71" s="112"/>
      <c r="AI71" s="110"/>
      <c r="AJ71" s="111"/>
      <c r="AK71" s="112"/>
      <c r="AL71" s="110"/>
      <c r="AM71" s="111"/>
      <c r="AN71" s="112"/>
      <c r="AO71" s="110"/>
      <c r="AP71" s="111"/>
      <c r="AQ71" s="112"/>
      <c r="AR71" s="113">
        <v>108</v>
      </c>
      <c r="AS71" s="111">
        <v>52</v>
      </c>
      <c r="AT71" s="114">
        <v>3</v>
      </c>
      <c r="AU71" s="110"/>
      <c r="AV71" s="111"/>
      <c r="AW71" s="112"/>
      <c r="AX71" s="110"/>
      <c r="AY71" s="111"/>
      <c r="AZ71" s="112"/>
      <c r="BA71" s="110"/>
      <c r="BB71" s="111"/>
      <c r="BC71" s="114"/>
      <c r="BD71" s="317">
        <f>SUM(AH71,AK71,AN71,AQ71,AT71,AW71,AZ71,BC71)</f>
        <v>3</v>
      </c>
      <c r="BE71" s="318"/>
      <c r="BF71" s="389"/>
      <c r="BG71" s="389"/>
      <c r="BH71" s="389"/>
      <c r="BI71" s="390"/>
    </row>
    <row r="72" spans="1:62" s="31" customFormat="1" ht="113.25" customHeight="1" x14ac:dyDescent="0.7">
      <c r="A72" s="109" t="s">
        <v>255</v>
      </c>
      <c r="B72" s="364" t="s">
        <v>401</v>
      </c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6"/>
      <c r="P72" s="307">
        <v>5</v>
      </c>
      <c r="Q72" s="308"/>
      <c r="R72" s="307"/>
      <c r="S72" s="308"/>
      <c r="T72" s="307">
        <f>SUM(AF72,AI72,AL72,AO72,AR72,AU72,AX72)</f>
        <v>108</v>
      </c>
      <c r="U72" s="308"/>
      <c r="V72" s="307">
        <f>SUM(AG72,AJ72,AM72,AP72,AS72,AV72,AY72)</f>
        <v>52</v>
      </c>
      <c r="W72" s="308"/>
      <c r="X72" s="307">
        <v>34</v>
      </c>
      <c r="Y72" s="308"/>
      <c r="Z72" s="307"/>
      <c r="AA72" s="308"/>
      <c r="AB72" s="307"/>
      <c r="AC72" s="308"/>
      <c r="AD72" s="307">
        <v>18</v>
      </c>
      <c r="AE72" s="408"/>
      <c r="AF72" s="88"/>
      <c r="AG72" s="89"/>
      <c r="AH72" s="90"/>
      <c r="AI72" s="88"/>
      <c r="AJ72" s="89"/>
      <c r="AK72" s="90"/>
      <c r="AL72" s="88"/>
      <c r="AM72" s="89"/>
      <c r="AN72" s="90"/>
      <c r="AO72" s="88"/>
      <c r="AP72" s="89"/>
      <c r="AQ72" s="90"/>
      <c r="AR72" s="94">
        <v>108</v>
      </c>
      <c r="AS72" s="89">
        <v>52</v>
      </c>
      <c r="AT72" s="95">
        <v>3</v>
      </c>
      <c r="AU72" s="88"/>
      <c r="AV72" s="89"/>
      <c r="AW72" s="90"/>
      <c r="AX72" s="88"/>
      <c r="AY72" s="89"/>
      <c r="AZ72" s="90"/>
      <c r="BA72" s="88"/>
      <c r="BB72" s="89"/>
      <c r="BC72" s="95"/>
      <c r="BD72" s="311">
        <f>SUM(AH72,AK72,AN72,AQ72,AT72,AW72,AZ72,BC72)</f>
        <v>3</v>
      </c>
      <c r="BE72" s="312"/>
      <c r="BF72" s="362"/>
      <c r="BG72" s="362"/>
      <c r="BH72" s="362"/>
      <c r="BI72" s="363"/>
    </row>
    <row r="73" spans="1:62" s="31" customFormat="1" ht="149.25" customHeight="1" x14ac:dyDescent="0.7">
      <c r="A73" s="109" t="s">
        <v>283</v>
      </c>
      <c r="B73" s="302" t="s">
        <v>403</v>
      </c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4"/>
      <c r="P73" s="309">
        <v>5</v>
      </c>
      <c r="Q73" s="649"/>
      <c r="R73" s="309"/>
      <c r="S73" s="649"/>
      <c r="T73" s="307">
        <f>SUM(AF73,AI73,AL73,AO73,AR73,AU73,AX73)</f>
        <v>108</v>
      </c>
      <c r="U73" s="308"/>
      <c r="V73" s="307">
        <f>SUM(AG73,AJ73,AM73,AP73,AS73,AV73,AY73)</f>
        <v>52</v>
      </c>
      <c r="W73" s="308"/>
      <c r="X73" s="309">
        <v>34</v>
      </c>
      <c r="Y73" s="649"/>
      <c r="Z73" s="309"/>
      <c r="AA73" s="649"/>
      <c r="AB73" s="309"/>
      <c r="AC73" s="649"/>
      <c r="AD73" s="739">
        <v>18</v>
      </c>
      <c r="AE73" s="590"/>
      <c r="AF73" s="227"/>
      <c r="AG73" s="219"/>
      <c r="AH73" s="223"/>
      <c r="AI73" s="221"/>
      <c r="AJ73" s="219"/>
      <c r="AK73" s="223"/>
      <c r="AL73" s="221"/>
      <c r="AM73" s="219"/>
      <c r="AN73" s="223"/>
      <c r="AO73" s="221"/>
      <c r="AP73" s="219"/>
      <c r="AQ73" s="223"/>
      <c r="AR73" s="218">
        <v>108</v>
      </c>
      <c r="AS73" s="219">
        <v>52</v>
      </c>
      <c r="AT73" s="217">
        <v>3</v>
      </c>
      <c r="AU73" s="88"/>
      <c r="AV73" s="89"/>
      <c r="AW73" s="90"/>
      <c r="AX73" s="88"/>
      <c r="AY73" s="89"/>
      <c r="AZ73" s="90"/>
      <c r="BA73" s="88"/>
      <c r="BB73" s="89"/>
      <c r="BC73" s="95"/>
      <c r="BD73" s="311">
        <f>SUM(AH73,AK73,AN73,AQ73,AT73,AW73,AZ73,BC73)</f>
        <v>3</v>
      </c>
      <c r="BE73" s="312"/>
      <c r="BF73" s="362"/>
      <c r="BG73" s="362"/>
      <c r="BH73" s="362"/>
      <c r="BI73" s="363"/>
    </row>
    <row r="74" spans="1:62" s="31" customFormat="1" ht="114.75" customHeight="1" thickBot="1" x14ac:dyDescent="0.75">
      <c r="A74" s="118" t="s">
        <v>256</v>
      </c>
      <c r="B74" s="302" t="s">
        <v>402</v>
      </c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4"/>
      <c r="P74" s="307">
        <v>6</v>
      </c>
      <c r="Q74" s="308"/>
      <c r="R74" s="307"/>
      <c r="S74" s="308"/>
      <c r="T74" s="307">
        <f>SUM(AF74,AI74,AL74,AO74,AR74,AU74,AX74)</f>
        <v>108</v>
      </c>
      <c r="U74" s="308"/>
      <c r="V74" s="307">
        <f>SUM(AG74,AJ74,AM74,AP74,AS74,AV74,AY74)</f>
        <v>52</v>
      </c>
      <c r="W74" s="308"/>
      <c r="X74" s="307">
        <v>34</v>
      </c>
      <c r="Y74" s="308"/>
      <c r="Z74" s="307"/>
      <c r="AA74" s="308"/>
      <c r="AB74" s="307"/>
      <c r="AC74" s="308"/>
      <c r="AD74" s="300">
        <v>18</v>
      </c>
      <c r="AE74" s="439"/>
      <c r="AF74" s="88"/>
      <c r="AG74" s="89"/>
      <c r="AH74" s="90"/>
      <c r="AI74" s="88"/>
      <c r="AJ74" s="89"/>
      <c r="AK74" s="90"/>
      <c r="AL74" s="88"/>
      <c r="AM74" s="89"/>
      <c r="AN74" s="90"/>
      <c r="AO74" s="88"/>
      <c r="AP74" s="89"/>
      <c r="AQ74" s="90"/>
      <c r="AR74" s="216"/>
      <c r="AS74" s="89"/>
      <c r="AT74" s="215"/>
      <c r="AU74" s="88">
        <v>108</v>
      </c>
      <c r="AV74" s="89">
        <v>52</v>
      </c>
      <c r="AW74" s="90">
        <v>3</v>
      </c>
      <c r="AX74" s="97"/>
      <c r="AY74" s="98"/>
      <c r="AZ74" s="99"/>
      <c r="BA74" s="97"/>
      <c r="BB74" s="98"/>
      <c r="BC74" s="101"/>
      <c r="BD74" s="401">
        <f>SUM(AH74,AK74,AN74,AQ74,AT74,AW74,AZ74,BC74)</f>
        <v>3</v>
      </c>
      <c r="BE74" s="395"/>
      <c r="BF74" s="429"/>
      <c r="BG74" s="554"/>
      <c r="BH74" s="554"/>
      <c r="BI74" s="555"/>
    </row>
    <row r="75" spans="1:62" s="31" customFormat="1" ht="71.25" customHeight="1" thickBot="1" x14ac:dyDescent="0.75">
      <c r="A75" s="102" t="s">
        <v>183</v>
      </c>
      <c r="B75" s="391" t="s">
        <v>249</v>
      </c>
      <c r="C75" s="392"/>
      <c r="D75" s="392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93"/>
      <c r="P75" s="370"/>
      <c r="Q75" s="371"/>
      <c r="R75" s="370"/>
      <c r="S75" s="371"/>
      <c r="T75" s="370">
        <f>SUM(T76:U77)</f>
        <v>206</v>
      </c>
      <c r="U75" s="371"/>
      <c r="V75" s="370">
        <f>SUM(V76:W77)</f>
        <v>100</v>
      </c>
      <c r="W75" s="371"/>
      <c r="X75" s="370">
        <f>SUM(X76:Y77)</f>
        <v>66</v>
      </c>
      <c r="Y75" s="371"/>
      <c r="Z75" s="370"/>
      <c r="AA75" s="371"/>
      <c r="AB75" s="370"/>
      <c r="AC75" s="371"/>
      <c r="AD75" s="370">
        <f>SUM(AD76:AE77)</f>
        <v>34</v>
      </c>
      <c r="AE75" s="489"/>
      <c r="AF75" s="103"/>
      <c r="AG75" s="106"/>
      <c r="AH75" s="107"/>
      <c r="AI75" s="103"/>
      <c r="AJ75" s="106"/>
      <c r="AK75" s="107"/>
      <c r="AL75" s="103">
        <f>SUM(AL76:AL77)</f>
        <v>206</v>
      </c>
      <c r="AM75" s="244">
        <f>SUM(AM76:AM77)</f>
        <v>100</v>
      </c>
      <c r="AN75" s="244">
        <f>SUM(AN76:AN77)</f>
        <v>6</v>
      </c>
      <c r="AO75" s="103"/>
      <c r="AP75" s="106"/>
      <c r="AQ75" s="107"/>
      <c r="AR75" s="244"/>
      <c r="AS75" s="106"/>
      <c r="AT75" s="243"/>
      <c r="AU75" s="103"/>
      <c r="AV75" s="106"/>
      <c r="AW75" s="107"/>
      <c r="AX75" s="103"/>
      <c r="AY75" s="106"/>
      <c r="AZ75" s="107"/>
      <c r="BA75" s="103"/>
      <c r="BB75" s="106"/>
      <c r="BC75" s="243"/>
      <c r="BD75" s="406">
        <f>SUM(BD76:BE77)</f>
        <v>6</v>
      </c>
      <c r="BE75" s="407"/>
      <c r="BF75" s="399" t="s">
        <v>450</v>
      </c>
      <c r="BG75" s="399"/>
      <c r="BH75" s="399"/>
      <c r="BI75" s="400"/>
    </row>
    <row r="76" spans="1:62" s="31" customFormat="1" ht="75.75" customHeight="1" x14ac:dyDescent="0.7">
      <c r="A76" s="109" t="s">
        <v>185</v>
      </c>
      <c r="B76" s="367" t="s">
        <v>280</v>
      </c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9"/>
      <c r="P76" s="300"/>
      <c r="Q76" s="301"/>
      <c r="R76" s="300">
        <v>3</v>
      </c>
      <c r="S76" s="301"/>
      <c r="T76" s="307">
        <f>SUM(AF76,AI76,AL76,AO76,AR76,AU76,AX76)</f>
        <v>102</v>
      </c>
      <c r="U76" s="308"/>
      <c r="V76" s="307">
        <f>SUM(AG76,AJ76,AM76,AP76,AS76,AV76,AY76)</f>
        <v>48</v>
      </c>
      <c r="W76" s="308"/>
      <c r="X76" s="300">
        <v>32</v>
      </c>
      <c r="Y76" s="301"/>
      <c r="Z76" s="300"/>
      <c r="AA76" s="301"/>
      <c r="AB76" s="300"/>
      <c r="AC76" s="301"/>
      <c r="AD76" s="300">
        <v>16</v>
      </c>
      <c r="AE76" s="439"/>
      <c r="AF76" s="242"/>
      <c r="AG76" s="237"/>
      <c r="AH76" s="239"/>
      <c r="AI76" s="242"/>
      <c r="AJ76" s="237"/>
      <c r="AK76" s="239"/>
      <c r="AL76" s="242">
        <v>102</v>
      </c>
      <c r="AM76" s="237">
        <v>48</v>
      </c>
      <c r="AN76" s="239">
        <v>3</v>
      </c>
      <c r="AO76" s="119"/>
      <c r="AP76" s="120"/>
      <c r="AQ76" s="135"/>
      <c r="AR76" s="248"/>
      <c r="AS76" s="237"/>
      <c r="AT76" s="247"/>
      <c r="AU76" s="242"/>
      <c r="AV76" s="237"/>
      <c r="AW76" s="239"/>
      <c r="AX76" s="242"/>
      <c r="AY76" s="237"/>
      <c r="AZ76" s="239"/>
      <c r="BA76" s="242"/>
      <c r="BB76" s="237"/>
      <c r="BC76" s="247"/>
      <c r="BD76" s="317">
        <f>SUM(AH76,AK76,AN76,AQ76,AT76,AW76,AZ76,BC76)</f>
        <v>3</v>
      </c>
      <c r="BE76" s="318"/>
      <c r="BF76" s="389"/>
      <c r="BG76" s="389"/>
      <c r="BH76" s="389"/>
      <c r="BI76" s="390"/>
    </row>
    <row r="77" spans="1:62" s="31" customFormat="1" ht="75.75" customHeight="1" thickBot="1" x14ac:dyDescent="0.75">
      <c r="A77" s="258" t="s">
        <v>186</v>
      </c>
      <c r="B77" s="458" t="s">
        <v>171</v>
      </c>
      <c r="C77" s="459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60"/>
      <c r="P77" s="443">
        <v>3</v>
      </c>
      <c r="Q77" s="456"/>
      <c r="R77" s="443"/>
      <c r="S77" s="456"/>
      <c r="T77" s="443">
        <f>SUM(AF77,AI77,AL77,AO77,AR77,AU77,AX77)</f>
        <v>104</v>
      </c>
      <c r="U77" s="456"/>
      <c r="V77" s="443">
        <f>SUM(AG77,AJ77,AM77,AP77,AS77,AV77,AY77)</f>
        <v>52</v>
      </c>
      <c r="W77" s="456"/>
      <c r="X77" s="443">
        <v>34</v>
      </c>
      <c r="Y77" s="456"/>
      <c r="Z77" s="443"/>
      <c r="AA77" s="456"/>
      <c r="AB77" s="443"/>
      <c r="AC77" s="456"/>
      <c r="AD77" s="443">
        <v>18</v>
      </c>
      <c r="AE77" s="444"/>
      <c r="AF77" s="141"/>
      <c r="AG77" s="142"/>
      <c r="AH77" s="143"/>
      <c r="AI77" s="141"/>
      <c r="AJ77" s="142"/>
      <c r="AK77" s="143"/>
      <c r="AL77" s="141">
        <v>104</v>
      </c>
      <c r="AM77" s="142">
        <v>52</v>
      </c>
      <c r="AN77" s="143">
        <v>3</v>
      </c>
      <c r="AO77" s="141"/>
      <c r="AP77" s="142"/>
      <c r="AQ77" s="259"/>
      <c r="AR77" s="252"/>
      <c r="AS77" s="142"/>
      <c r="AT77" s="251"/>
      <c r="AU77" s="141"/>
      <c r="AV77" s="142"/>
      <c r="AW77" s="143"/>
      <c r="AX77" s="141"/>
      <c r="AY77" s="142"/>
      <c r="AZ77" s="143"/>
      <c r="BA77" s="141"/>
      <c r="BB77" s="142"/>
      <c r="BC77" s="251"/>
      <c r="BD77" s="313">
        <f>SUM(AH77,AK77,AN77,AQ77,AT77,AW77,AZ77,BC77)</f>
        <v>3</v>
      </c>
      <c r="BE77" s="314"/>
      <c r="BF77" s="525"/>
      <c r="BG77" s="525"/>
      <c r="BH77" s="525"/>
      <c r="BI77" s="526"/>
    </row>
    <row r="78" spans="1:62" ht="178.5" customHeight="1" thickBo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9"/>
      <c r="S78" s="19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62" s="31" customFormat="1" ht="75.75" customHeight="1" x14ac:dyDescent="0.7">
      <c r="A79" s="481" t="s">
        <v>98</v>
      </c>
      <c r="B79" s="466" t="s">
        <v>113</v>
      </c>
      <c r="C79" s="467"/>
      <c r="D79" s="467"/>
      <c r="E79" s="467"/>
      <c r="F79" s="467"/>
      <c r="G79" s="467"/>
      <c r="H79" s="467"/>
      <c r="I79" s="467"/>
      <c r="J79" s="467"/>
      <c r="K79" s="467"/>
      <c r="L79" s="467"/>
      <c r="M79" s="467"/>
      <c r="N79" s="467"/>
      <c r="O79" s="468"/>
      <c r="P79" s="279" t="s">
        <v>8</v>
      </c>
      <c r="Q79" s="280"/>
      <c r="R79" s="279" t="s">
        <v>9</v>
      </c>
      <c r="S79" s="280"/>
      <c r="T79" s="469" t="s">
        <v>10</v>
      </c>
      <c r="U79" s="470"/>
      <c r="V79" s="470"/>
      <c r="W79" s="470"/>
      <c r="X79" s="470"/>
      <c r="Y79" s="470"/>
      <c r="Z79" s="470"/>
      <c r="AA79" s="470"/>
      <c r="AB79" s="470"/>
      <c r="AC79" s="470"/>
      <c r="AD79" s="470"/>
      <c r="AE79" s="471"/>
      <c r="AF79" s="469" t="s">
        <v>36</v>
      </c>
      <c r="AG79" s="470"/>
      <c r="AH79" s="470"/>
      <c r="AI79" s="470"/>
      <c r="AJ79" s="470"/>
      <c r="AK79" s="470"/>
      <c r="AL79" s="470"/>
      <c r="AM79" s="470"/>
      <c r="AN79" s="470"/>
      <c r="AO79" s="470"/>
      <c r="AP79" s="470"/>
      <c r="AQ79" s="470"/>
      <c r="AR79" s="470"/>
      <c r="AS79" s="470"/>
      <c r="AT79" s="470"/>
      <c r="AU79" s="470"/>
      <c r="AV79" s="470"/>
      <c r="AW79" s="470"/>
      <c r="AX79" s="470"/>
      <c r="AY79" s="470"/>
      <c r="AZ79" s="470"/>
      <c r="BA79" s="470"/>
      <c r="BB79" s="470"/>
      <c r="BC79" s="484"/>
      <c r="BD79" s="411" t="s">
        <v>24</v>
      </c>
      <c r="BE79" s="274"/>
      <c r="BF79" s="411" t="s">
        <v>99</v>
      </c>
      <c r="BG79" s="273"/>
      <c r="BH79" s="273"/>
      <c r="BI79" s="274"/>
      <c r="BJ79" s="210"/>
    </row>
    <row r="80" spans="1:62" s="31" customFormat="1" ht="64.5" customHeight="1" x14ac:dyDescent="0.7">
      <c r="A80" s="482"/>
      <c r="B80" s="336"/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337"/>
      <c r="O80" s="338"/>
      <c r="P80" s="281"/>
      <c r="Q80" s="282"/>
      <c r="R80" s="281"/>
      <c r="S80" s="282"/>
      <c r="T80" s="279" t="s">
        <v>5</v>
      </c>
      <c r="U80" s="280"/>
      <c r="V80" s="279" t="s">
        <v>11</v>
      </c>
      <c r="W80" s="280"/>
      <c r="X80" s="285" t="s">
        <v>12</v>
      </c>
      <c r="Y80" s="286"/>
      <c r="Z80" s="286"/>
      <c r="AA80" s="286"/>
      <c r="AB80" s="286"/>
      <c r="AC80" s="286"/>
      <c r="AD80" s="286"/>
      <c r="AE80" s="287"/>
      <c r="AF80" s="285" t="s">
        <v>14</v>
      </c>
      <c r="AG80" s="286"/>
      <c r="AH80" s="286"/>
      <c r="AI80" s="286"/>
      <c r="AJ80" s="286"/>
      <c r="AK80" s="287"/>
      <c r="AL80" s="285" t="s">
        <v>15</v>
      </c>
      <c r="AM80" s="286"/>
      <c r="AN80" s="286"/>
      <c r="AO80" s="286"/>
      <c r="AP80" s="286"/>
      <c r="AQ80" s="287"/>
      <c r="AR80" s="285" t="s">
        <v>16</v>
      </c>
      <c r="AS80" s="286"/>
      <c r="AT80" s="286"/>
      <c r="AU80" s="286"/>
      <c r="AV80" s="286"/>
      <c r="AW80" s="287"/>
      <c r="AX80" s="285" t="s">
        <v>166</v>
      </c>
      <c r="AY80" s="286"/>
      <c r="AZ80" s="286"/>
      <c r="BA80" s="286"/>
      <c r="BB80" s="286"/>
      <c r="BC80" s="441"/>
      <c r="BD80" s="412"/>
      <c r="BE80" s="276"/>
      <c r="BF80" s="412"/>
      <c r="BG80" s="275"/>
      <c r="BH80" s="275"/>
      <c r="BI80" s="276"/>
      <c r="BJ80" s="211"/>
    </row>
    <row r="81" spans="1:62" s="31" customFormat="1" ht="94.5" customHeight="1" thickBot="1" x14ac:dyDescent="0.75">
      <c r="A81" s="482"/>
      <c r="B81" s="336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8"/>
      <c r="P81" s="281"/>
      <c r="Q81" s="282"/>
      <c r="R81" s="281"/>
      <c r="S81" s="282"/>
      <c r="T81" s="281"/>
      <c r="U81" s="282"/>
      <c r="V81" s="281"/>
      <c r="W81" s="282"/>
      <c r="X81" s="279" t="s">
        <v>13</v>
      </c>
      <c r="Y81" s="280"/>
      <c r="Z81" s="279" t="s">
        <v>100</v>
      </c>
      <c r="AA81" s="280"/>
      <c r="AB81" s="279" t="s">
        <v>101</v>
      </c>
      <c r="AC81" s="280"/>
      <c r="AD81" s="279" t="s">
        <v>74</v>
      </c>
      <c r="AE81" s="442"/>
      <c r="AF81" s="319" t="s">
        <v>226</v>
      </c>
      <c r="AG81" s="320"/>
      <c r="AH81" s="321"/>
      <c r="AI81" s="319" t="s">
        <v>227</v>
      </c>
      <c r="AJ81" s="320"/>
      <c r="AK81" s="321"/>
      <c r="AL81" s="319" t="s">
        <v>228</v>
      </c>
      <c r="AM81" s="320"/>
      <c r="AN81" s="321"/>
      <c r="AO81" s="319" t="s">
        <v>229</v>
      </c>
      <c r="AP81" s="320"/>
      <c r="AQ81" s="321"/>
      <c r="AR81" s="319" t="s">
        <v>230</v>
      </c>
      <c r="AS81" s="320"/>
      <c r="AT81" s="321"/>
      <c r="AU81" s="319" t="s">
        <v>434</v>
      </c>
      <c r="AV81" s="320"/>
      <c r="AW81" s="321"/>
      <c r="AX81" s="319" t="s">
        <v>353</v>
      </c>
      <c r="AY81" s="320"/>
      <c r="AZ81" s="321"/>
      <c r="BA81" s="319" t="s">
        <v>392</v>
      </c>
      <c r="BB81" s="320"/>
      <c r="BC81" s="733"/>
      <c r="BD81" s="412"/>
      <c r="BE81" s="276"/>
      <c r="BF81" s="412"/>
      <c r="BG81" s="275"/>
      <c r="BH81" s="275"/>
      <c r="BI81" s="276"/>
      <c r="BJ81" s="211"/>
    </row>
    <row r="82" spans="1:62" s="31" customFormat="1" ht="145.5" customHeight="1" thickBot="1" x14ac:dyDescent="0.75">
      <c r="A82" s="483"/>
      <c r="B82" s="339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1"/>
      <c r="P82" s="283"/>
      <c r="Q82" s="284"/>
      <c r="R82" s="283"/>
      <c r="S82" s="284"/>
      <c r="T82" s="283"/>
      <c r="U82" s="284"/>
      <c r="V82" s="283"/>
      <c r="W82" s="284"/>
      <c r="X82" s="283"/>
      <c r="Y82" s="284"/>
      <c r="Z82" s="283"/>
      <c r="AA82" s="284"/>
      <c r="AB82" s="283"/>
      <c r="AC82" s="284"/>
      <c r="AD82" s="283"/>
      <c r="AE82" s="291"/>
      <c r="AF82" s="57" t="s">
        <v>3</v>
      </c>
      <c r="AG82" s="58" t="s">
        <v>17</v>
      </c>
      <c r="AH82" s="59" t="s">
        <v>18</v>
      </c>
      <c r="AI82" s="57" t="s">
        <v>3</v>
      </c>
      <c r="AJ82" s="58" t="s">
        <v>17</v>
      </c>
      <c r="AK82" s="59" t="s">
        <v>18</v>
      </c>
      <c r="AL82" s="57" t="s">
        <v>3</v>
      </c>
      <c r="AM82" s="58" t="s">
        <v>17</v>
      </c>
      <c r="AN82" s="59" t="s">
        <v>18</v>
      </c>
      <c r="AO82" s="57" t="s">
        <v>3</v>
      </c>
      <c r="AP82" s="58" t="s">
        <v>17</v>
      </c>
      <c r="AQ82" s="59" t="s">
        <v>18</v>
      </c>
      <c r="AR82" s="57" t="s">
        <v>3</v>
      </c>
      <c r="AS82" s="58" t="s">
        <v>17</v>
      </c>
      <c r="AT82" s="60" t="s">
        <v>18</v>
      </c>
      <c r="AU82" s="61" t="s">
        <v>3</v>
      </c>
      <c r="AV82" s="62" t="s">
        <v>17</v>
      </c>
      <c r="AW82" s="63" t="s">
        <v>18</v>
      </c>
      <c r="AX82" s="57" t="s">
        <v>3</v>
      </c>
      <c r="AY82" s="58" t="s">
        <v>17</v>
      </c>
      <c r="AZ82" s="59" t="s">
        <v>18</v>
      </c>
      <c r="BA82" s="57" t="s">
        <v>3</v>
      </c>
      <c r="BB82" s="58" t="s">
        <v>17</v>
      </c>
      <c r="BC82" s="60" t="s">
        <v>18</v>
      </c>
      <c r="BD82" s="413"/>
      <c r="BE82" s="278"/>
      <c r="BF82" s="413"/>
      <c r="BG82" s="277"/>
      <c r="BH82" s="277"/>
      <c r="BI82" s="278"/>
      <c r="BJ82" s="212"/>
    </row>
    <row r="83" spans="1:62" s="31" customFormat="1" ht="69.75" customHeight="1" thickBot="1" x14ac:dyDescent="0.75">
      <c r="A83" s="102" t="s">
        <v>184</v>
      </c>
      <c r="B83" s="391" t="s">
        <v>206</v>
      </c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3"/>
      <c r="P83" s="499"/>
      <c r="Q83" s="500"/>
      <c r="R83" s="499"/>
      <c r="S83" s="500"/>
      <c r="T83" s="370">
        <f>SUM(T84:U86)</f>
        <v>216</v>
      </c>
      <c r="U83" s="371"/>
      <c r="V83" s="370"/>
      <c r="W83" s="371"/>
      <c r="X83" s="499"/>
      <c r="Y83" s="500"/>
      <c r="Z83" s="499"/>
      <c r="AA83" s="500"/>
      <c r="AB83" s="499"/>
      <c r="AC83" s="500"/>
      <c r="AD83" s="499"/>
      <c r="AE83" s="732"/>
      <c r="AF83" s="136"/>
      <c r="AG83" s="137"/>
      <c r="AH83" s="138"/>
      <c r="AI83" s="103">
        <f>SUM(AI84:AI86)</f>
        <v>72</v>
      </c>
      <c r="AJ83" s="104"/>
      <c r="AK83" s="105">
        <f>SUM(AK84:AK86)</f>
        <v>2</v>
      </c>
      <c r="AL83" s="136"/>
      <c r="AM83" s="137"/>
      <c r="AN83" s="138"/>
      <c r="AO83" s="103">
        <f>SUM(AO84:AO86)</f>
        <v>72</v>
      </c>
      <c r="AP83" s="244"/>
      <c r="AQ83" s="240">
        <f>SUM(AQ84:AQ86)</f>
        <v>2</v>
      </c>
      <c r="AR83" s="139"/>
      <c r="AS83" s="137"/>
      <c r="AT83" s="140"/>
      <c r="AU83" s="103">
        <f>SUM(AU84:AU86)</f>
        <v>72</v>
      </c>
      <c r="AV83" s="244"/>
      <c r="AW83" s="240">
        <f>SUM(AW84:AW86)</f>
        <v>2</v>
      </c>
      <c r="AX83" s="136"/>
      <c r="AY83" s="137"/>
      <c r="AZ83" s="138"/>
      <c r="BA83" s="136"/>
      <c r="BB83" s="137"/>
      <c r="BC83" s="140"/>
      <c r="BD83" s="406">
        <f>SUM(BD84:BE86)</f>
        <v>6</v>
      </c>
      <c r="BE83" s="407"/>
      <c r="BF83" s="539" t="s">
        <v>427</v>
      </c>
      <c r="BG83" s="539"/>
      <c r="BH83" s="539"/>
      <c r="BI83" s="540"/>
    </row>
    <row r="84" spans="1:62" s="31" customFormat="1" ht="38.5" x14ac:dyDescent="0.7">
      <c r="A84" s="109" t="s">
        <v>187</v>
      </c>
      <c r="B84" s="367" t="s">
        <v>444</v>
      </c>
      <c r="C84" s="368"/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368"/>
      <c r="O84" s="369"/>
      <c r="P84" s="300"/>
      <c r="Q84" s="301"/>
      <c r="R84" s="300"/>
      <c r="S84" s="301"/>
      <c r="T84" s="300">
        <v>72</v>
      </c>
      <c r="U84" s="301"/>
      <c r="V84" s="300"/>
      <c r="W84" s="301"/>
      <c r="X84" s="300"/>
      <c r="Y84" s="301"/>
      <c r="Z84" s="300"/>
      <c r="AA84" s="301"/>
      <c r="AB84" s="300"/>
      <c r="AC84" s="301"/>
      <c r="AD84" s="300"/>
      <c r="AE84" s="439"/>
      <c r="AF84" s="110"/>
      <c r="AG84" s="111"/>
      <c r="AH84" s="112"/>
      <c r="AI84" s="110">
        <v>72</v>
      </c>
      <c r="AJ84" s="111"/>
      <c r="AK84" s="112">
        <v>2</v>
      </c>
      <c r="AL84" s="110"/>
      <c r="AM84" s="111"/>
      <c r="AN84" s="112"/>
      <c r="AO84" s="110"/>
      <c r="AP84" s="111"/>
      <c r="AQ84" s="112"/>
      <c r="AR84" s="113"/>
      <c r="AS84" s="111"/>
      <c r="AT84" s="114"/>
      <c r="AU84" s="110"/>
      <c r="AV84" s="111"/>
      <c r="AW84" s="112"/>
      <c r="AX84" s="110"/>
      <c r="AY84" s="111"/>
      <c r="AZ84" s="112"/>
      <c r="BA84" s="110"/>
      <c r="BB84" s="111"/>
      <c r="BC84" s="114"/>
      <c r="BD84" s="317">
        <f>SUM(AH84,AK84,AN84,AQ84,AT84,AW84,AZ84,BC84)</f>
        <v>2</v>
      </c>
      <c r="BE84" s="318"/>
      <c r="BF84" s="362"/>
      <c r="BG84" s="362"/>
      <c r="BH84" s="362"/>
      <c r="BI84" s="363"/>
    </row>
    <row r="85" spans="1:62" s="31" customFormat="1" ht="38.5" x14ac:dyDescent="0.7">
      <c r="A85" s="109" t="s">
        <v>257</v>
      </c>
      <c r="B85" s="364" t="s">
        <v>404</v>
      </c>
      <c r="C85" s="365"/>
      <c r="D85" s="365"/>
      <c r="E85" s="365"/>
      <c r="F85" s="365"/>
      <c r="G85" s="365"/>
      <c r="H85" s="365"/>
      <c r="I85" s="365"/>
      <c r="J85" s="365"/>
      <c r="K85" s="365"/>
      <c r="L85" s="365"/>
      <c r="M85" s="365"/>
      <c r="N85" s="365"/>
      <c r="O85" s="366"/>
      <c r="P85" s="307"/>
      <c r="Q85" s="308"/>
      <c r="R85" s="307"/>
      <c r="S85" s="308"/>
      <c r="T85" s="307">
        <v>72</v>
      </c>
      <c r="U85" s="308"/>
      <c r="V85" s="307"/>
      <c r="W85" s="308"/>
      <c r="X85" s="307"/>
      <c r="Y85" s="308"/>
      <c r="Z85" s="307"/>
      <c r="AA85" s="308"/>
      <c r="AB85" s="307"/>
      <c r="AC85" s="308"/>
      <c r="AD85" s="307"/>
      <c r="AE85" s="408"/>
      <c r="AF85" s="88"/>
      <c r="AG85" s="89"/>
      <c r="AH85" s="90"/>
      <c r="AI85" s="88"/>
      <c r="AJ85" s="89"/>
      <c r="AK85" s="90"/>
      <c r="AL85" s="88"/>
      <c r="AM85" s="89"/>
      <c r="AN85" s="90"/>
      <c r="AO85" s="88">
        <v>72</v>
      </c>
      <c r="AP85" s="89"/>
      <c r="AQ85" s="90">
        <v>2</v>
      </c>
      <c r="AR85" s="94"/>
      <c r="AS85" s="89"/>
      <c r="AT85" s="95"/>
      <c r="AU85" s="88"/>
      <c r="AV85" s="89"/>
      <c r="AW85" s="90"/>
      <c r="AX85" s="88"/>
      <c r="AY85" s="89"/>
      <c r="AZ85" s="90"/>
      <c r="BA85" s="88"/>
      <c r="BB85" s="89"/>
      <c r="BC85" s="95"/>
      <c r="BD85" s="311">
        <f>SUM(AH85,AK85,AN85,AQ85,AT85,AW85,AZ85,BC85)</f>
        <v>2</v>
      </c>
      <c r="BE85" s="312"/>
      <c r="BF85" s="362"/>
      <c r="BG85" s="362"/>
      <c r="BH85" s="362"/>
      <c r="BI85" s="363"/>
    </row>
    <row r="86" spans="1:62" s="31" customFormat="1" ht="39" thickBot="1" x14ac:dyDescent="0.75">
      <c r="A86" s="234" t="s">
        <v>258</v>
      </c>
      <c r="B86" s="302" t="s">
        <v>463</v>
      </c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4"/>
      <c r="P86" s="309"/>
      <c r="Q86" s="310"/>
      <c r="R86" s="309"/>
      <c r="S86" s="310"/>
      <c r="T86" s="309">
        <v>72</v>
      </c>
      <c r="U86" s="310"/>
      <c r="V86" s="309"/>
      <c r="W86" s="310"/>
      <c r="X86" s="309"/>
      <c r="Y86" s="310"/>
      <c r="Z86" s="309"/>
      <c r="AA86" s="310"/>
      <c r="AB86" s="309"/>
      <c r="AC86" s="310"/>
      <c r="AD86" s="309"/>
      <c r="AE86" s="488"/>
      <c r="AF86" s="241"/>
      <c r="AG86" s="236"/>
      <c r="AH86" s="238"/>
      <c r="AI86" s="241"/>
      <c r="AJ86" s="236"/>
      <c r="AK86" s="238"/>
      <c r="AL86" s="241"/>
      <c r="AM86" s="236"/>
      <c r="AN86" s="238"/>
      <c r="AO86" s="241"/>
      <c r="AP86" s="236"/>
      <c r="AQ86" s="238"/>
      <c r="AR86" s="246"/>
      <c r="AS86" s="236"/>
      <c r="AT86" s="245"/>
      <c r="AU86" s="241">
        <v>72</v>
      </c>
      <c r="AV86" s="236"/>
      <c r="AW86" s="238">
        <v>2</v>
      </c>
      <c r="AX86" s="241"/>
      <c r="AY86" s="236"/>
      <c r="AZ86" s="238"/>
      <c r="BA86" s="241"/>
      <c r="BB86" s="236"/>
      <c r="BC86" s="245"/>
      <c r="BD86" s="401">
        <f>SUM(AH86,AK86,AN86,AQ86,AT86,AW86,AZ86,BC86)</f>
        <v>2</v>
      </c>
      <c r="BE86" s="395"/>
      <c r="BF86" s="430"/>
      <c r="BG86" s="430"/>
      <c r="BH86" s="430"/>
      <c r="BI86" s="431"/>
    </row>
    <row r="87" spans="1:62" s="31" customFormat="1" ht="75.75" customHeight="1" thickBot="1" x14ac:dyDescent="0.75">
      <c r="A87" s="144" t="s">
        <v>34</v>
      </c>
      <c r="B87" s="353" t="s">
        <v>352</v>
      </c>
      <c r="C87" s="354"/>
      <c r="D87" s="354"/>
      <c r="E87" s="354"/>
      <c r="F87" s="354"/>
      <c r="G87" s="354"/>
      <c r="H87" s="354"/>
      <c r="I87" s="354"/>
      <c r="J87" s="354"/>
      <c r="K87" s="354"/>
      <c r="L87" s="354"/>
      <c r="M87" s="354"/>
      <c r="N87" s="354"/>
      <c r="O87" s="355"/>
      <c r="P87" s="692"/>
      <c r="Q87" s="756"/>
      <c r="R87" s="692"/>
      <c r="S87" s="452"/>
      <c r="T87" s="449">
        <f>SUM(T88,T91,T94,T99,T101,T115,T119,T126,T134)</f>
        <v>3650</v>
      </c>
      <c r="U87" s="450"/>
      <c r="V87" s="449">
        <f>SUM(V88,V91,V94,V99,V101,V115,V119,V126,V134)</f>
        <v>1822</v>
      </c>
      <c r="W87" s="450"/>
      <c r="X87" s="449">
        <f>SUM(X88,X91,X94,X99,X101,X115,X119,X126,X134)</f>
        <v>740</v>
      </c>
      <c r="Y87" s="450"/>
      <c r="Z87" s="451"/>
      <c r="AA87" s="452"/>
      <c r="AB87" s="449">
        <f>SUM(AB88,AB91,AB94,AB99,AB101,AB115,AB119,AB126,AB134)</f>
        <v>1106</v>
      </c>
      <c r="AC87" s="450"/>
      <c r="AD87" s="449">
        <f>SUM(AD88,AD91,AD94,AD99,AD101,AD115,AD119,AD126,AD134)</f>
        <v>28</v>
      </c>
      <c r="AE87" s="450"/>
      <c r="AF87" s="254">
        <f t="shared" ref="AF87:AZ87" si="10">SUM(AF88,AF91,AF94,AF99,AF101,AF115,AF119,AF126,AF134)</f>
        <v>390</v>
      </c>
      <c r="AG87" s="254">
        <f t="shared" si="10"/>
        <v>204</v>
      </c>
      <c r="AH87" s="254">
        <f t="shared" si="10"/>
        <v>12</v>
      </c>
      <c r="AI87" s="254">
        <f t="shared" si="10"/>
        <v>398</v>
      </c>
      <c r="AJ87" s="254">
        <f t="shared" si="10"/>
        <v>190</v>
      </c>
      <c r="AK87" s="254">
        <f t="shared" si="10"/>
        <v>11</v>
      </c>
      <c r="AL87" s="254">
        <f t="shared" si="10"/>
        <v>162</v>
      </c>
      <c r="AM87" s="254">
        <f t="shared" si="10"/>
        <v>76</v>
      </c>
      <c r="AN87" s="254">
        <f t="shared" si="10"/>
        <v>5</v>
      </c>
      <c r="AO87" s="254">
        <f t="shared" si="10"/>
        <v>520</v>
      </c>
      <c r="AP87" s="254">
        <f t="shared" si="10"/>
        <v>246</v>
      </c>
      <c r="AQ87" s="254">
        <f t="shared" si="10"/>
        <v>15</v>
      </c>
      <c r="AR87" s="254">
        <f t="shared" si="10"/>
        <v>612</v>
      </c>
      <c r="AS87" s="254">
        <f t="shared" si="10"/>
        <v>284</v>
      </c>
      <c r="AT87" s="254">
        <f t="shared" si="10"/>
        <v>17</v>
      </c>
      <c r="AU87" s="254">
        <f t="shared" si="10"/>
        <v>500</v>
      </c>
      <c r="AV87" s="254">
        <f t="shared" si="10"/>
        <v>298</v>
      </c>
      <c r="AW87" s="254">
        <f t="shared" si="10"/>
        <v>15</v>
      </c>
      <c r="AX87" s="254">
        <f t="shared" si="10"/>
        <v>1068</v>
      </c>
      <c r="AY87" s="254">
        <f t="shared" si="10"/>
        <v>524</v>
      </c>
      <c r="AZ87" s="254">
        <f t="shared" si="10"/>
        <v>33</v>
      </c>
      <c r="BA87" s="73"/>
      <c r="BB87" s="256"/>
      <c r="BC87" s="257"/>
      <c r="BD87" s="449">
        <f>SUM(BD88,BD91,BD94,BD99,BD101,BD115,BD119,BD126,BD134)</f>
        <v>108</v>
      </c>
      <c r="BE87" s="450"/>
      <c r="BF87" s="535"/>
      <c r="BG87" s="536"/>
      <c r="BH87" s="536"/>
      <c r="BI87" s="537"/>
    </row>
    <row r="88" spans="1:62" s="31" customFormat="1" ht="75.75" customHeight="1" x14ac:dyDescent="0.7">
      <c r="A88" s="205" t="s">
        <v>103</v>
      </c>
      <c r="B88" s="743" t="s">
        <v>406</v>
      </c>
      <c r="C88" s="744"/>
      <c r="D88" s="744"/>
      <c r="E88" s="744"/>
      <c r="F88" s="744"/>
      <c r="G88" s="744"/>
      <c r="H88" s="744"/>
      <c r="I88" s="744"/>
      <c r="J88" s="744"/>
      <c r="K88" s="744"/>
      <c r="L88" s="744"/>
      <c r="M88" s="744"/>
      <c r="N88" s="744"/>
      <c r="O88" s="745"/>
      <c r="P88" s="409"/>
      <c r="Q88" s="410"/>
      <c r="R88" s="409"/>
      <c r="S88" s="410"/>
      <c r="T88" s="409">
        <f>SUM(T89:U90)</f>
        <v>144</v>
      </c>
      <c r="U88" s="410"/>
      <c r="V88" s="409">
        <f>SUM(V89:W90)</f>
        <v>68</v>
      </c>
      <c r="W88" s="410"/>
      <c r="X88" s="409">
        <f>SUM(X89:Y90)</f>
        <v>40</v>
      </c>
      <c r="Y88" s="410"/>
      <c r="Z88" s="409"/>
      <c r="AA88" s="410"/>
      <c r="AB88" s="409"/>
      <c r="AC88" s="410"/>
      <c r="AD88" s="409">
        <f>SUM(AD89:AE90)</f>
        <v>28</v>
      </c>
      <c r="AE88" s="755"/>
      <c r="AF88" s="79"/>
      <c r="AG88" s="80"/>
      <c r="AH88" s="81"/>
      <c r="AI88" s="79">
        <f t="shared" ref="AI88:AN88" si="11">SUM(AI89:AI90)</f>
        <v>72</v>
      </c>
      <c r="AJ88" s="80">
        <f t="shared" si="11"/>
        <v>34</v>
      </c>
      <c r="AK88" s="250">
        <f>SUM(AK89:AK90)</f>
        <v>2</v>
      </c>
      <c r="AL88" s="79">
        <f>SUM(AL89:AL90)</f>
        <v>72</v>
      </c>
      <c r="AM88" s="250">
        <f>SUM(AM89:AM90)</f>
        <v>34</v>
      </c>
      <c r="AN88" s="250">
        <f t="shared" si="11"/>
        <v>2</v>
      </c>
      <c r="AO88" s="79"/>
      <c r="AP88" s="80"/>
      <c r="AQ88" s="81"/>
      <c r="AR88" s="79"/>
      <c r="AS88" s="80"/>
      <c r="AT88" s="249"/>
      <c r="AU88" s="79"/>
      <c r="AV88" s="80"/>
      <c r="AW88" s="81"/>
      <c r="AX88" s="79"/>
      <c r="AY88" s="80"/>
      <c r="AZ88" s="81"/>
      <c r="BA88" s="79"/>
      <c r="BB88" s="80"/>
      <c r="BC88" s="249"/>
      <c r="BD88" s="754">
        <f>SUM(BD89:BE90)</f>
        <v>4</v>
      </c>
      <c r="BE88" s="755"/>
      <c r="BF88" s="556" t="s">
        <v>395</v>
      </c>
      <c r="BG88" s="557"/>
      <c r="BH88" s="557"/>
      <c r="BI88" s="558"/>
    </row>
    <row r="89" spans="1:62" s="148" customFormat="1" ht="113.25" customHeight="1" x14ac:dyDescent="0.7">
      <c r="A89" s="109" t="s">
        <v>125</v>
      </c>
      <c r="B89" s="490" t="s">
        <v>440</v>
      </c>
      <c r="C89" s="675"/>
      <c r="D89" s="675"/>
      <c r="E89" s="675"/>
      <c r="F89" s="675"/>
      <c r="G89" s="675"/>
      <c r="H89" s="675"/>
      <c r="I89" s="675"/>
      <c r="J89" s="675"/>
      <c r="K89" s="675"/>
      <c r="L89" s="675"/>
      <c r="M89" s="675"/>
      <c r="N89" s="675"/>
      <c r="O89" s="676"/>
      <c r="P89" s="351"/>
      <c r="Q89" s="352"/>
      <c r="R89" s="445">
        <v>2</v>
      </c>
      <c r="S89" s="731"/>
      <c r="T89" s="307">
        <f>SUM(AF89,AI89,AL89,AO89,AR89,AU89,AX89)</f>
        <v>72</v>
      </c>
      <c r="U89" s="308"/>
      <c r="V89" s="307">
        <f>SUM(AG89,AJ89,AM89,AP89,AS89,AV89,AY89)</f>
        <v>34</v>
      </c>
      <c r="W89" s="308"/>
      <c r="X89" s="445">
        <v>20</v>
      </c>
      <c r="Y89" s="731"/>
      <c r="Z89" s="445"/>
      <c r="AA89" s="731"/>
      <c r="AB89" s="445"/>
      <c r="AC89" s="731"/>
      <c r="AD89" s="445">
        <v>14</v>
      </c>
      <c r="AE89" s="446"/>
      <c r="AF89" s="145"/>
      <c r="AG89" s="146"/>
      <c r="AH89" s="147"/>
      <c r="AI89" s="145">
        <v>72</v>
      </c>
      <c r="AJ89" s="146">
        <v>34</v>
      </c>
      <c r="AK89" s="147">
        <v>2</v>
      </c>
      <c r="AL89" s="145"/>
      <c r="AM89" s="146"/>
      <c r="AN89" s="147"/>
      <c r="AO89" s="88"/>
      <c r="AP89" s="255"/>
      <c r="AQ89" s="90"/>
      <c r="AR89" s="88"/>
      <c r="AS89" s="255"/>
      <c r="AT89" s="235"/>
      <c r="AU89" s="88"/>
      <c r="AV89" s="255"/>
      <c r="AW89" s="90"/>
      <c r="AX89" s="88"/>
      <c r="AY89" s="255"/>
      <c r="AZ89" s="90"/>
      <c r="BA89" s="88"/>
      <c r="BB89" s="255"/>
      <c r="BC89" s="235"/>
      <c r="BD89" s="311">
        <f>SUM(AH89,AK89,AN89,AQ89,AT89,AW89,AZ89,BC89)</f>
        <v>2</v>
      </c>
      <c r="BE89" s="312"/>
      <c r="BF89" s="361"/>
      <c r="BG89" s="362"/>
      <c r="BH89" s="362"/>
      <c r="BI89" s="363"/>
    </row>
    <row r="90" spans="1:62" s="31" customFormat="1" ht="203.25" customHeight="1" thickBot="1" x14ac:dyDescent="0.75">
      <c r="A90" s="206" t="s">
        <v>328</v>
      </c>
      <c r="B90" s="511" t="s">
        <v>443</v>
      </c>
      <c r="C90" s="512"/>
      <c r="D90" s="512"/>
      <c r="E90" s="512"/>
      <c r="F90" s="512"/>
      <c r="G90" s="512"/>
      <c r="H90" s="512"/>
      <c r="I90" s="512"/>
      <c r="J90" s="512"/>
      <c r="K90" s="512"/>
      <c r="L90" s="512"/>
      <c r="M90" s="512"/>
      <c r="N90" s="512"/>
      <c r="O90" s="513"/>
      <c r="P90" s="327"/>
      <c r="Q90" s="329"/>
      <c r="R90" s="404">
        <v>3</v>
      </c>
      <c r="S90" s="405"/>
      <c r="T90" s="443">
        <f>SUM(AF90,AI90,AL90,AO90,AR90,AU90,AX90)</f>
        <v>72</v>
      </c>
      <c r="U90" s="456"/>
      <c r="V90" s="443">
        <f>SUM(AG90,AJ90,AM90,AP90,AS90,AV90,AY90)</f>
        <v>34</v>
      </c>
      <c r="W90" s="456"/>
      <c r="X90" s="404">
        <v>20</v>
      </c>
      <c r="Y90" s="405"/>
      <c r="Z90" s="404"/>
      <c r="AA90" s="405"/>
      <c r="AB90" s="404"/>
      <c r="AC90" s="405"/>
      <c r="AD90" s="404">
        <v>14</v>
      </c>
      <c r="AE90" s="740"/>
      <c r="AF90" s="207"/>
      <c r="AG90" s="208"/>
      <c r="AH90" s="209"/>
      <c r="AI90" s="207"/>
      <c r="AJ90" s="208"/>
      <c r="AK90" s="209"/>
      <c r="AL90" s="207">
        <v>72</v>
      </c>
      <c r="AM90" s="208">
        <v>34</v>
      </c>
      <c r="AN90" s="209">
        <v>2</v>
      </c>
      <c r="AO90" s="141"/>
      <c r="AP90" s="142"/>
      <c r="AQ90" s="143"/>
      <c r="AR90" s="141"/>
      <c r="AS90" s="142"/>
      <c r="AT90" s="251"/>
      <c r="AU90" s="141"/>
      <c r="AV90" s="142"/>
      <c r="AW90" s="143"/>
      <c r="AX90" s="141"/>
      <c r="AY90" s="142"/>
      <c r="AZ90" s="143"/>
      <c r="BA90" s="141"/>
      <c r="BB90" s="142"/>
      <c r="BC90" s="251"/>
      <c r="BD90" s="313">
        <f>SUM(AH90,AK90,AN90,AQ90,AT90,AW90,AZ90,BC90)</f>
        <v>2</v>
      </c>
      <c r="BE90" s="314"/>
      <c r="BF90" s="524"/>
      <c r="BG90" s="525"/>
      <c r="BH90" s="525"/>
      <c r="BI90" s="526"/>
    </row>
    <row r="91" spans="1:62" s="31" customFormat="1" ht="144.75" customHeight="1" thickBot="1" x14ac:dyDescent="0.75">
      <c r="A91" s="202" t="s">
        <v>126</v>
      </c>
      <c r="B91" s="689" t="s">
        <v>295</v>
      </c>
      <c r="C91" s="690"/>
      <c r="D91" s="690"/>
      <c r="E91" s="690"/>
      <c r="F91" s="690"/>
      <c r="G91" s="690"/>
      <c r="H91" s="690"/>
      <c r="I91" s="690"/>
      <c r="J91" s="690"/>
      <c r="K91" s="690"/>
      <c r="L91" s="690"/>
      <c r="M91" s="690"/>
      <c r="N91" s="690"/>
      <c r="O91" s="691"/>
      <c r="P91" s="305"/>
      <c r="Q91" s="394"/>
      <c r="R91" s="305"/>
      <c r="S91" s="394"/>
      <c r="T91" s="305">
        <f>SUM(T92:U93)</f>
        <v>190</v>
      </c>
      <c r="U91" s="394"/>
      <c r="V91" s="305">
        <f>SUM(V92:W93)</f>
        <v>88</v>
      </c>
      <c r="W91" s="394"/>
      <c r="X91" s="305">
        <f>SUM(X92:Y93)</f>
        <v>54</v>
      </c>
      <c r="Y91" s="394"/>
      <c r="Z91" s="305"/>
      <c r="AA91" s="394"/>
      <c r="AB91" s="305">
        <f>SUM(AB92:AC93)</f>
        <v>34</v>
      </c>
      <c r="AC91" s="394"/>
      <c r="AD91" s="305"/>
      <c r="AE91" s="306"/>
      <c r="AF91" s="128"/>
      <c r="AG91" s="129"/>
      <c r="AH91" s="130"/>
      <c r="AI91" s="128">
        <f>SUM(AI92:AI93)</f>
        <v>190</v>
      </c>
      <c r="AJ91" s="129">
        <f>SUM(AJ92:AJ93)</f>
        <v>88</v>
      </c>
      <c r="AK91" s="203">
        <f>SUM(AK92:AK93)</f>
        <v>6</v>
      </c>
      <c r="AL91" s="128"/>
      <c r="AM91" s="129"/>
      <c r="AN91" s="130"/>
      <c r="AO91" s="128"/>
      <c r="AP91" s="129"/>
      <c r="AQ91" s="130"/>
      <c r="AR91" s="128"/>
      <c r="AS91" s="129"/>
      <c r="AT91" s="203"/>
      <c r="AU91" s="128"/>
      <c r="AV91" s="129"/>
      <c r="AW91" s="130"/>
      <c r="AX91" s="128"/>
      <c r="AY91" s="129"/>
      <c r="AZ91" s="130"/>
      <c r="BA91" s="128"/>
      <c r="BB91" s="129"/>
      <c r="BC91" s="204"/>
      <c r="BD91" s="758">
        <f>SUM(BD92:BE93)</f>
        <v>6</v>
      </c>
      <c r="BE91" s="759"/>
      <c r="BF91" s="541" t="s">
        <v>302</v>
      </c>
      <c r="BG91" s="541"/>
      <c r="BH91" s="541"/>
      <c r="BI91" s="542"/>
    </row>
    <row r="92" spans="1:62" s="156" customFormat="1" ht="113.25" customHeight="1" x14ac:dyDescent="0.25">
      <c r="A92" s="109" t="s">
        <v>127</v>
      </c>
      <c r="B92" s="367" t="s">
        <v>270</v>
      </c>
      <c r="C92" s="368"/>
      <c r="D92" s="368"/>
      <c r="E92" s="368"/>
      <c r="F92" s="368"/>
      <c r="G92" s="368"/>
      <c r="H92" s="368"/>
      <c r="I92" s="368"/>
      <c r="J92" s="368"/>
      <c r="K92" s="368"/>
      <c r="L92" s="368"/>
      <c r="M92" s="368"/>
      <c r="N92" s="368"/>
      <c r="O92" s="369"/>
      <c r="P92" s="300"/>
      <c r="Q92" s="301"/>
      <c r="R92" s="752">
        <v>2</v>
      </c>
      <c r="S92" s="753"/>
      <c r="T92" s="307">
        <f>SUM(AF92,AI92,AL92,AO92,AR92,AU92,AX92)</f>
        <v>100</v>
      </c>
      <c r="U92" s="308"/>
      <c r="V92" s="307">
        <f>SUM(AG92,AJ92,AM92,AP92,AS92,AV92,AY92)</f>
        <v>52</v>
      </c>
      <c r="W92" s="308"/>
      <c r="X92" s="300">
        <v>34</v>
      </c>
      <c r="Y92" s="301"/>
      <c r="Z92" s="300"/>
      <c r="AA92" s="301"/>
      <c r="AB92" s="300">
        <v>18</v>
      </c>
      <c r="AC92" s="301"/>
      <c r="AD92" s="300"/>
      <c r="AE92" s="318"/>
      <c r="AF92" s="110"/>
      <c r="AG92" s="111"/>
      <c r="AH92" s="112"/>
      <c r="AI92" s="110">
        <v>100</v>
      </c>
      <c r="AJ92" s="111">
        <v>52</v>
      </c>
      <c r="AK92" s="112">
        <v>3</v>
      </c>
      <c r="AL92" s="110"/>
      <c r="AM92" s="111"/>
      <c r="AN92" s="112"/>
      <c r="AO92" s="110"/>
      <c r="AP92" s="111"/>
      <c r="AQ92" s="112"/>
      <c r="AR92" s="110"/>
      <c r="AS92" s="111"/>
      <c r="AT92" s="114"/>
      <c r="AU92" s="110"/>
      <c r="AV92" s="111"/>
      <c r="AW92" s="112"/>
      <c r="AX92" s="110"/>
      <c r="AY92" s="111"/>
      <c r="AZ92" s="112"/>
      <c r="BA92" s="110"/>
      <c r="BB92" s="111"/>
      <c r="BC92" s="114"/>
      <c r="BD92" s="317">
        <f>SUM(AH92,AK92,AN92,AQ92,AT92,AW92,AZ92,BC92)</f>
        <v>3</v>
      </c>
      <c r="BE92" s="318"/>
      <c r="BF92" s="388"/>
      <c r="BG92" s="389"/>
      <c r="BH92" s="389"/>
      <c r="BI92" s="390"/>
    </row>
    <row r="93" spans="1:62" s="31" customFormat="1" ht="109.5" customHeight="1" thickBot="1" x14ac:dyDescent="0.75">
      <c r="A93" s="118" t="s">
        <v>294</v>
      </c>
      <c r="B93" s="302" t="s">
        <v>462</v>
      </c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4"/>
      <c r="P93" s="309"/>
      <c r="Q93" s="310"/>
      <c r="R93" s="404">
        <v>2</v>
      </c>
      <c r="S93" s="405"/>
      <c r="T93" s="307">
        <f>SUM(AF93,AI93,AL93,AO93,AR93,AU93,AX93)</f>
        <v>90</v>
      </c>
      <c r="U93" s="308"/>
      <c r="V93" s="307">
        <f>SUM(AG93,AJ93,AM93,AP93,AS93,AV93,AY93)</f>
        <v>36</v>
      </c>
      <c r="W93" s="308"/>
      <c r="X93" s="309">
        <v>20</v>
      </c>
      <c r="Y93" s="310"/>
      <c r="Z93" s="309"/>
      <c r="AA93" s="310"/>
      <c r="AB93" s="309">
        <v>16</v>
      </c>
      <c r="AC93" s="310"/>
      <c r="AD93" s="309"/>
      <c r="AE93" s="395"/>
      <c r="AF93" s="97"/>
      <c r="AG93" s="98"/>
      <c r="AH93" s="99"/>
      <c r="AI93" s="97">
        <v>90</v>
      </c>
      <c r="AJ93" s="98">
        <v>36</v>
      </c>
      <c r="AK93" s="101">
        <v>3</v>
      </c>
      <c r="AL93" s="97"/>
      <c r="AM93" s="98"/>
      <c r="AN93" s="99"/>
      <c r="AO93" s="100"/>
      <c r="AP93" s="98"/>
      <c r="AQ93" s="99"/>
      <c r="AR93" s="97"/>
      <c r="AS93" s="98"/>
      <c r="AT93" s="99"/>
      <c r="AU93" s="97"/>
      <c r="AV93" s="98"/>
      <c r="AW93" s="99"/>
      <c r="AX93" s="97"/>
      <c r="AY93" s="98"/>
      <c r="AZ93" s="99"/>
      <c r="BA93" s="97"/>
      <c r="BB93" s="98"/>
      <c r="BC93" s="101"/>
      <c r="BD93" s="401">
        <f>SUM(AH93,AK93,AN93,AQ93,AT93,AW93,AZ93,BC93)</f>
        <v>3</v>
      </c>
      <c r="BE93" s="395"/>
      <c r="BF93" s="429"/>
      <c r="BG93" s="430"/>
      <c r="BH93" s="430"/>
      <c r="BI93" s="431"/>
    </row>
    <row r="94" spans="1:62" s="31" customFormat="1" ht="111.75" customHeight="1" thickBot="1" x14ac:dyDescent="0.75">
      <c r="A94" s="102" t="s">
        <v>141</v>
      </c>
      <c r="B94" s="391" t="s">
        <v>209</v>
      </c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/>
      <c r="O94" s="393"/>
      <c r="P94" s="370"/>
      <c r="Q94" s="371"/>
      <c r="R94" s="370"/>
      <c r="S94" s="371"/>
      <c r="T94" s="370">
        <f>SUM(T95:U98)</f>
        <v>916</v>
      </c>
      <c r="U94" s="371"/>
      <c r="V94" s="370">
        <f>SUM(V95:W98)</f>
        <v>426</v>
      </c>
      <c r="W94" s="371"/>
      <c r="X94" s="370">
        <f>SUM(X95:Y98)</f>
        <v>4</v>
      </c>
      <c r="Y94" s="371"/>
      <c r="Z94" s="370"/>
      <c r="AA94" s="371"/>
      <c r="AB94" s="370">
        <f>SUM(AB95:AC98)</f>
        <v>470</v>
      </c>
      <c r="AC94" s="371"/>
      <c r="AD94" s="370"/>
      <c r="AE94" s="407"/>
      <c r="AF94" s="103"/>
      <c r="AG94" s="106"/>
      <c r="AH94" s="107"/>
      <c r="AI94" s="103"/>
      <c r="AJ94" s="106"/>
      <c r="AK94" s="107"/>
      <c r="AL94" s="103"/>
      <c r="AM94" s="106"/>
      <c r="AN94" s="107"/>
      <c r="AO94" s="103">
        <f t="shared" ref="AO94:AZ94" si="12">SUM(AO95:AO98)</f>
        <v>208</v>
      </c>
      <c r="AP94" s="106">
        <f t="shared" si="12"/>
        <v>102</v>
      </c>
      <c r="AQ94" s="104">
        <f t="shared" si="12"/>
        <v>6</v>
      </c>
      <c r="AR94" s="103">
        <f t="shared" si="12"/>
        <v>288</v>
      </c>
      <c r="AS94" s="106">
        <f t="shared" si="12"/>
        <v>128</v>
      </c>
      <c r="AT94" s="104">
        <f t="shared" si="12"/>
        <v>8</v>
      </c>
      <c r="AU94" s="103">
        <f t="shared" si="12"/>
        <v>108</v>
      </c>
      <c r="AV94" s="106">
        <f t="shared" si="12"/>
        <v>68</v>
      </c>
      <c r="AW94" s="104">
        <f t="shared" si="12"/>
        <v>3</v>
      </c>
      <c r="AX94" s="103">
        <f t="shared" si="12"/>
        <v>312</v>
      </c>
      <c r="AY94" s="104">
        <f t="shared" si="12"/>
        <v>128</v>
      </c>
      <c r="AZ94" s="104">
        <f t="shared" si="12"/>
        <v>9</v>
      </c>
      <c r="BA94" s="103"/>
      <c r="BB94" s="106"/>
      <c r="BC94" s="108"/>
      <c r="BD94" s="406">
        <f>SUM(BD95:BE98)</f>
        <v>26</v>
      </c>
      <c r="BE94" s="407"/>
      <c r="BF94" s="538" t="s">
        <v>396</v>
      </c>
      <c r="BG94" s="399"/>
      <c r="BH94" s="399"/>
      <c r="BI94" s="400"/>
    </row>
    <row r="95" spans="1:62" s="31" customFormat="1" ht="115.5" customHeight="1" x14ac:dyDescent="0.7">
      <c r="A95" s="149" t="s">
        <v>142</v>
      </c>
      <c r="B95" s="672" t="s">
        <v>407</v>
      </c>
      <c r="C95" s="673"/>
      <c r="D95" s="673"/>
      <c r="E95" s="673"/>
      <c r="F95" s="673"/>
      <c r="G95" s="673"/>
      <c r="H95" s="673"/>
      <c r="I95" s="673"/>
      <c r="J95" s="673"/>
      <c r="K95" s="673"/>
      <c r="L95" s="673"/>
      <c r="M95" s="673"/>
      <c r="N95" s="673"/>
      <c r="O95" s="674"/>
      <c r="P95" s="670" t="s">
        <v>439</v>
      </c>
      <c r="Q95" s="671"/>
      <c r="R95" s="737">
        <v>5</v>
      </c>
      <c r="S95" s="741"/>
      <c r="T95" s="307">
        <f>SUM(AF95,AI95,AL95,AO95,AR95,AU95,AX95)</f>
        <v>634</v>
      </c>
      <c r="U95" s="308"/>
      <c r="V95" s="307">
        <f>SUM(AG95,AJ95,AM95,AP95,AS95,AV95,AY95)</f>
        <v>314</v>
      </c>
      <c r="W95" s="308"/>
      <c r="X95" s="734"/>
      <c r="Y95" s="735"/>
      <c r="Z95" s="150"/>
      <c r="AA95" s="151"/>
      <c r="AB95" s="416">
        <v>358</v>
      </c>
      <c r="AC95" s="742"/>
      <c r="AD95" s="150"/>
      <c r="AE95" s="152"/>
      <c r="AF95" s="153"/>
      <c r="AG95" s="154"/>
      <c r="AH95" s="155"/>
      <c r="AI95" s="153"/>
      <c r="AJ95" s="154"/>
      <c r="AK95" s="155"/>
      <c r="AL95" s="153"/>
      <c r="AM95" s="154"/>
      <c r="AN95" s="155"/>
      <c r="AO95" s="110">
        <v>208</v>
      </c>
      <c r="AP95" s="111">
        <v>102</v>
      </c>
      <c r="AQ95" s="112">
        <v>6</v>
      </c>
      <c r="AR95" s="222">
        <v>108</v>
      </c>
      <c r="AS95" s="220">
        <v>64</v>
      </c>
      <c r="AT95" s="150">
        <v>3</v>
      </c>
      <c r="AU95" s="153">
        <v>108</v>
      </c>
      <c r="AV95" s="154">
        <v>68</v>
      </c>
      <c r="AW95" s="155">
        <v>3</v>
      </c>
      <c r="AX95" s="153">
        <v>210</v>
      </c>
      <c r="AY95" s="154">
        <v>80</v>
      </c>
      <c r="AZ95" s="155">
        <v>6</v>
      </c>
      <c r="BA95" s="153"/>
      <c r="BB95" s="154"/>
      <c r="BC95" s="150"/>
      <c r="BD95" s="317">
        <f>SUM(AH95,AK95,AN95,AQ95,AT95,AW95,AZ95,BC95)</f>
        <v>18</v>
      </c>
      <c r="BE95" s="318"/>
      <c r="BF95" s="388"/>
      <c r="BG95" s="389"/>
      <c r="BH95" s="389"/>
      <c r="BI95" s="390"/>
    </row>
    <row r="96" spans="1:62" s="31" customFormat="1" ht="38.5" x14ac:dyDescent="0.7">
      <c r="A96" s="149" t="s">
        <v>259</v>
      </c>
      <c r="B96" s="364" t="s">
        <v>146</v>
      </c>
      <c r="C96" s="365"/>
      <c r="D96" s="36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366"/>
      <c r="P96" s="307"/>
      <c r="Q96" s="308"/>
      <c r="R96" s="445">
        <v>5</v>
      </c>
      <c r="S96" s="731"/>
      <c r="T96" s="307">
        <f>SUM(AF96,AI96,AL96,AO96,AR96,AU96,AX96)</f>
        <v>108</v>
      </c>
      <c r="U96" s="308"/>
      <c r="V96" s="307">
        <f>SUM(AG96,AJ96,AM96,AP96,AS96,AV96,AY96)</f>
        <v>64</v>
      </c>
      <c r="W96" s="308"/>
      <c r="X96" s="445">
        <v>4</v>
      </c>
      <c r="Y96" s="731"/>
      <c r="Z96" s="445"/>
      <c r="AA96" s="731"/>
      <c r="AB96" s="445">
        <v>64</v>
      </c>
      <c r="AC96" s="731"/>
      <c r="AD96" s="445"/>
      <c r="AE96" s="446"/>
      <c r="AF96" s="145"/>
      <c r="AG96" s="146"/>
      <c r="AH96" s="147"/>
      <c r="AI96" s="145"/>
      <c r="AJ96" s="146"/>
      <c r="AK96" s="147"/>
      <c r="AL96" s="145"/>
      <c r="AM96" s="146"/>
      <c r="AN96" s="147"/>
      <c r="AO96" s="145"/>
      <c r="AP96" s="146"/>
      <c r="AQ96" s="147"/>
      <c r="AR96" s="88">
        <v>108</v>
      </c>
      <c r="AS96" s="89">
        <v>64</v>
      </c>
      <c r="AT96" s="95">
        <v>3</v>
      </c>
      <c r="AU96" s="145"/>
      <c r="AV96" s="89"/>
      <c r="AW96" s="90"/>
      <c r="AX96" s="88"/>
      <c r="AY96" s="89"/>
      <c r="AZ96" s="90"/>
      <c r="BA96" s="88"/>
      <c r="BB96" s="89"/>
      <c r="BC96" s="95"/>
      <c r="BD96" s="311">
        <v>3</v>
      </c>
      <c r="BE96" s="312"/>
      <c r="BF96" s="361"/>
      <c r="BG96" s="362"/>
      <c r="BH96" s="362"/>
      <c r="BI96" s="363"/>
    </row>
    <row r="97" spans="1:61" s="31" customFormat="1" ht="113.25" customHeight="1" x14ac:dyDescent="0.7">
      <c r="A97" s="149" t="s">
        <v>260</v>
      </c>
      <c r="B97" s="364" t="s">
        <v>207</v>
      </c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6"/>
      <c r="P97" s="307"/>
      <c r="Q97" s="308"/>
      <c r="R97" s="307"/>
      <c r="S97" s="308"/>
      <c r="T97" s="307">
        <f>SUM(AF97,AI97,AL97,AO97,AR97,AU97,AX97)</f>
        <v>72</v>
      </c>
      <c r="U97" s="308"/>
      <c r="V97" s="307"/>
      <c r="W97" s="308"/>
      <c r="X97" s="307"/>
      <c r="Y97" s="308"/>
      <c r="Z97" s="307"/>
      <c r="AA97" s="308"/>
      <c r="AB97" s="307"/>
      <c r="AC97" s="308"/>
      <c r="AD97" s="307"/>
      <c r="AE97" s="312"/>
      <c r="AF97" s="88"/>
      <c r="AG97" s="89"/>
      <c r="AH97" s="90"/>
      <c r="AI97" s="88"/>
      <c r="AJ97" s="89"/>
      <c r="AK97" s="90"/>
      <c r="AL97" s="88"/>
      <c r="AM97" s="89"/>
      <c r="AN97" s="90"/>
      <c r="AO97" s="88"/>
      <c r="AP97" s="89"/>
      <c r="AQ97" s="90"/>
      <c r="AR97" s="88">
        <v>72</v>
      </c>
      <c r="AS97" s="89"/>
      <c r="AT97" s="95">
        <v>2</v>
      </c>
      <c r="AU97" s="88"/>
      <c r="AV97" s="89"/>
      <c r="AW97" s="90"/>
      <c r="AX97" s="88"/>
      <c r="AY97" s="89"/>
      <c r="AZ97" s="90"/>
      <c r="BA97" s="88"/>
      <c r="BB97" s="89"/>
      <c r="BC97" s="95"/>
      <c r="BD97" s="311">
        <v>2</v>
      </c>
      <c r="BE97" s="312"/>
      <c r="BF97" s="361"/>
      <c r="BG97" s="362"/>
      <c r="BH97" s="362"/>
      <c r="BI97" s="363"/>
    </row>
    <row r="98" spans="1:61" s="31" customFormat="1" ht="113.25" customHeight="1" thickBot="1" x14ac:dyDescent="0.75">
      <c r="A98" s="157" t="s">
        <v>261</v>
      </c>
      <c r="B98" s="302" t="s">
        <v>148</v>
      </c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4"/>
      <c r="P98" s="309"/>
      <c r="Q98" s="310"/>
      <c r="R98" s="309">
        <v>7</v>
      </c>
      <c r="S98" s="310"/>
      <c r="T98" s="307">
        <f>SUM(AF98,AI98,AL98,AO98,AR98,AU98,AX98)</f>
        <v>102</v>
      </c>
      <c r="U98" s="308"/>
      <c r="V98" s="307">
        <f>SUM(AG98,AJ98,AM98,AP98,AS98,AV98,AY98)</f>
        <v>48</v>
      </c>
      <c r="W98" s="308"/>
      <c r="X98" s="309"/>
      <c r="Y98" s="310"/>
      <c r="Z98" s="309"/>
      <c r="AA98" s="310"/>
      <c r="AB98" s="309">
        <v>48</v>
      </c>
      <c r="AC98" s="310"/>
      <c r="AD98" s="309"/>
      <c r="AE98" s="395"/>
      <c r="AF98" s="97"/>
      <c r="AG98" s="98"/>
      <c r="AH98" s="99"/>
      <c r="AI98" s="97"/>
      <c r="AJ98" s="98"/>
      <c r="AK98" s="99"/>
      <c r="AL98" s="97"/>
      <c r="AM98" s="98"/>
      <c r="AN98" s="99"/>
      <c r="AO98" s="97"/>
      <c r="AP98" s="98"/>
      <c r="AQ98" s="99"/>
      <c r="AR98" s="97"/>
      <c r="AS98" s="98"/>
      <c r="AT98" s="101"/>
      <c r="AU98" s="97"/>
      <c r="AV98" s="98"/>
      <c r="AW98" s="99"/>
      <c r="AX98" s="97">
        <v>102</v>
      </c>
      <c r="AY98" s="98">
        <v>48</v>
      </c>
      <c r="AZ98" s="99">
        <v>3</v>
      </c>
      <c r="BA98" s="97"/>
      <c r="BB98" s="98"/>
      <c r="BC98" s="101"/>
      <c r="BD98" s="401">
        <v>3</v>
      </c>
      <c r="BE98" s="395"/>
      <c r="BF98" s="429"/>
      <c r="BG98" s="430"/>
      <c r="BH98" s="430"/>
      <c r="BI98" s="431"/>
    </row>
    <row r="99" spans="1:61" s="31" customFormat="1" ht="111.75" customHeight="1" thickBot="1" x14ac:dyDescent="0.75">
      <c r="A99" s="102" t="s">
        <v>190</v>
      </c>
      <c r="B99" s="746" t="s">
        <v>210</v>
      </c>
      <c r="C99" s="747"/>
      <c r="D99" s="747"/>
      <c r="E99" s="747"/>
      <c r="F99" s="747"/>
      <c r="G99" s="747"/>
      <c r="H99" s="747"/>
      <c r="I99" s="747"/>
      <c r="J99" s="747"/>
      <c r="K99" s="747"/>
      <c r="L99" s="747"/>
      <c r="M99" s="747"/>
      <c r="N99" s="747"/>
      <c r="O99" s="748"/>
      <c r="P99" s="479"/>
      <c r="Q99" s="480"/>
      <c r="R99" s="479"/>
      <c r="S99" s="480"/>
      <c r="T99" s="370">
        <f>SUM(T100)</f>
        <v>318</v>
      </c>
      <c r="U99" s="371"/>
      <c r="V99" s="370">
        <f>SUM(V100)</f>
        <v>168</v>
      </c>
      <c r="W99" s="371"/>
      <c r="X99" s="370"/>
      <c r="Y99" s="371"/>
      <c r="Z99" s="370"/>
      <c r="AA99" s="371"/>
      <c r="AB99" s="370">
        <f>SUM(AB100)</f>
        <v>170</v>
      </c>
      <c r="AC99" s="371"/>
      <c r="AD99" s="370"/>
      <c r="AE99" s="407"/>
      <c r="AF99" s="103"/>
      <c r="AG99" s="106"/>
      <c r="AH99" s="107"/>
      <c r="AI99" s="103"/>
      <c r="AJ99" s="106"/>
      <c r="AK99" s="107"/>
      <c r="AL99" s="103"/>
      <c r="AM99" s="106"/>
      <c r="AN99" s="107"/>
      <c r="AO99" s="103"/>
      <c r="AP99" s="106"/>
      <c r="AQ99" s="107"/>
      <c r="AR99" s="103">
        <f t="shared" ref="AR99:AZ99" si="13">SUM(AR100)</f>
        <v>108</v>
      </c>
      <c r="AS99" s="106">
        <f t="shared" si="13"/>
        <v>52</v>
      </c>
      <c r="AT99" s="104">
        <f t="shared" si="13"/>
        <v>3</v>
      </c>
      <c r="AU99" s="103">
        <f t="shared" si="13"/>
        <v>108</v>
      </c>
      <c r="AV99" s="106">
        <f t="shared" si="13"/>
        <v>68</v>
      </c>
      <c r="AW99" s="104">
        <f t="shared" si="13"/>
        <v>3</v>
      </c>
      <c r="AX99" s="103">
        <f t="shared" si="13"/>
        <v>102</v>
      </c>
      <c r="AY99" s="106">
        <f t="shared" si="13"/>
        <v>48</v>
      </c>
      <c r="AZ99" s="104">
        <f t="shared" si="13"/>
        <v>3</v>
      </c>
      <c r="BA99" s="103"/>
      <c r="BB99" s="106"/>
      <c r="BC99" s="108"/>
      <c r="BD99" s="406">
        <f>SUM(BD100)</f>
        <v>9</v>
      </c>
      <c r="BE99" s="407"/>
      <c r="BF99" s="538" t="s">
        <v>424</v>
      </c>
      <c r="BG99" s="399"/>
      <c r="BH99" s="399"/>
      <c r="BI99" s="400"/>
    </row>
    <row r="100" spans="1:61" s="31" customFormat="1" ht="121.5" customHeight="1" thickBot="1" x14ac:dyDescent="0.75">
      <c r="A100" s="118" t="s">
        <v>197</v>
      </c>
      <c r="B100" s="760" t="s">
        <v>409</v>
      </c>
      <c r="C100" s="761"/>
      <c r="D100" s="761"/>
      <c r="E100" s="761"/>
      <c r="F100" s="761"/>
      <c r="G100" s="761"/>
      <c r="H100" s="761"/>
      <c r="I100" s="761"/>
      <c r="J100" s="761"/>
      <c r="K100" s="761"/>
      <c r="L100" s="761"/>
      <c r="M100" s="761"/>
      <c r="N100" s="761"/>
      <c r="O100" s="762"/>
      <c r="P100" s="447">
        <v>6.7</v>
      </c>
      <c r="Q100" s="448"/>
      <c r="R100" s="693" t="s">
        <v>348</v>
      </c>
      <c r="S100" s="694"/>
      <c r="T100" s="307">
        <f>SUM(AF100,AI100,AL100,AO100,AR100,AU100,AX100)</f>
        <v>318</v>
      </c>
      <c r="U100" s="308"/>
      <c r="V100" s="307">
        <f>SUM(AG100,AJ100,AM100,AP100,AS100,AV100,AY100)</f>
        <v>168</v>
      </c>
      <c r="W100" s="308"/>
      <c r="X100" s="447"/>
      <c r="Y100" s="448"/>
      <c r="Z100" s="447"/>
      <c r="AA100" s="448"/>
      <c r="AB100" s="447">
        <v>170</v>
      </c>
      <c r="AC100" s="448"/>
      <c r="AD100" s="447"/>
      <c r="AE100" s="316"/>
      <c r="AF100" s="158"/>
      <c r="AG100" s="159"/>
      <c r="AH100" s="160"/>
      <c r="AI100" s="158"/>
      <c r="AJ100" s="159"/>
      <c r="AK100" s="160"/>
      <c r="AL100" s="158"/>
      <c r="AM100" s="159"/>
      <c r="AN100" s="160"/>
      <c r="AO100" s="158"/>
      <c r="AP100" s="159"/>
      <c r="AQ100" s="160"/>
      <c r="AR100" s="158">
        <v>108</v>
      </c>
      <c r="AS100" s="159">
        <v>52</v>
      </c>
      <c r="AT100" s="161">
        <v>3</v>
      </c>
      <c r="AU100" s="158">
        <v>108</v>
      </c>
      <c r="AV100" s="159">
        <v>68</v>
      </c>
      <c r="AW100" s="160">
        <v>3</v>
      </c>
      <c r="AX100" s="158">
        <v>102</v>
      </c>
      <c r="AY100" s="159">
        <v>48</v>
      </c>
      <c r="AZ100" s="160">
        <v>3</v>
      </c>
      <c r="BA100" s="158"/>
      <c r="BB100" s="159"/>
      <c r="BC100" s="161"/>
      <c r="BD100" s="315">
        <v>9</v>
      </c>
      <c r="BE100" s="316"/>
      <c r="BF100" s="543"/>
      <c r="BG100" s="544"/>
      <c r="BH100" s="544"/>
      <c r="BI100" s="545"/>
    </row>
    <row r="101" spans="1:61" s="31" customFormat="1" ht="72" customHeight="1" thickBot="1" x14ac:dyDescent="0.75">
      <c r="A101" s="102" t="s">
        <v>191</v>
      </c>
      <c r="B101" s="391" t="s">
        <v>163</v>
      </c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3"/>
      <c r="P101" s="370"/>
      <c r="Q101" s="371"/>
      <c r="R101" s="370"/>
      <c r="S101" s="371"/>
      <c r="T101" s="370">
        <f>SUM(T102:U104, T111:U114)</f>
        <v>474</v>
      </c>
      <c r="U101" s="371"/>
      <c r="V101" s="370">
        <f>SUM(V102:W104, V111:W114)</f>
        <v>242</v>
      </c>
      <c r="W101" s="371"/>
      <c r="X101" s="370">
        <f>SUM(X102:Y104, W111:X114)</f>
        <v>152</v>
      </c>
      <c r="Y101" s="371"/>
      <c r="Z101" s="370"/>
      <c r="AA101" s="371"/>
      <c r="AB101" s="370">
        <f>SUM(AB102:AC104, AB111:AC114)</f>
        <v>90</v>
      </c>
      <c r="AC101" s="371"/>
      <c r="AD101" s="370"/>
      <c r="AE101" s="407"/>
      <c r="AF101" s="103">
        <f>SUM(AF102:AF104, AF111:AF114)</f>
        <v>180</v>
      </c>
      <c r="AG101" s="106">
        <f>SUM(AG102:AG104, AG111:AG114)</f>
        <v>104</v>
      </c>
      <c r="AH101" s="233">
        <f>SUM(AH102:AH104, AH111:AH114)</f>
        <v>6</v>
      </c>
      <c r="AI101" s="103"/>
      <c r="AJ101" s="106"/>
      <c r="AK101" s="107"/>
      <c r="AL101" s="103">
        <f t="shared" ref="AL101:AQ101" si="14">SUM(AL102:AL104, AL111:AL114)</f>
        <v>90</v>
      </c>
      <c r="AM101" s="106">
        <f t="shared" si="14"/>
        <v>42</v>
      </c>
      <c r="AN101" s="233">
        <f t="shared" si="14"/>
        <v>3</v>
      </c>
      <c r="AO101" s="103">
        <f t="shared" si="14"/>
        <v>204</v>
      </c>
      <c r="AP101" s="106">
        <f t="shared" si="14"/>
        <v>96</v>
      </c>
      <c r="AQ101" s="233">
        <f t="shared" si="14"/>
        <v>6</v>
      </c>
      <c r="AR101" s="103"/>
      <c r="AS101" s="106"/>
      <c r="AT101" s="108"/>
      <c r="AU101" s="103"/>
      <c r="AV101" s="106"/>
      <c r="AW101" s="107"/>
      <c r="AX101" s="103"/>
      <c r="AY101" s="106"/>
      <c r="AZ101" s="107"/>
      <c r="BA101" s="103"/>
      <c r="BB101" s="106"/>
      <c r="BC101" s="108"/>
      <c r="BD101" s="370">
        <f>SUM(BD102:BE104, BD111:BE114)</f>
        <v>15</v>
      </c>
      <c r="BE101" s="371"/>
      <c r="BF101" s="538" t="s">
        <v>428</v>
      </c>
      <c r="BG101" s="399"/>
      <c r="BH101" s="399"/>
      <c r="BI101" s="400"/>
    </row>
    <row r="102" spans="1:61" s="31" customFormat="1" ht="69.75" customHeight="1" x14ac:dyDescent="0.7">
      <c r="A102" s="109" t="s">
        <v>192</v>
      </c>
      <c r="B102" s="367" t="s">
        <v>275</v>
      </c>
      <c r="C102" s="368"/>
      <c r="D102" s="368"/>
      <c r="E102" s="368"/>
      <c r="F102" s="368"/>
      <c r="G102" s="368"/>
      <c r="H102" s="368"/>
      <c r="I102" s="368"/>
      <c r="J102" s="368"/>
      <c r="K102" s="368"/>
      <c r="L102" s="368"/>
      <c r="M102" s="368"/>
      <c r="N102" s="368"/>
      <c r="O102" s="369"/>
      <c r="P102" s="300">
        <v>1</v>
      </c>
      <c r="Q102" s="301"/>
      <c r="R102" s="300"/>
      <c r="S102" s="301"/>
      <c r="T102" s="307">
        <f>SUM(AF102,AI102,AL102,AO102,AR102,AU102,AX102)</f>
        <v>90</v>
      </c>
      <c r="U102" s="308"/>
      <c r="V102" s="307">
        <f>SUM(AG102,AJ102,AM102,AP102,AS102,AV102,AY102)</f>
        <v>52</v>
      </c>
      <c r="W102" s="308"/>
      <c r="X102" s="300">
        <v>34</v>
      </c>
      <c r="Y102" s="301"/>
      <c r="Z102" s="300"/>
      <c r="AA102" s="301"/>
      <c r="AB102" s="300">
        <v>18</v>
      </c>
      <c r="AC102" s="301"/>
      <c r="AD102" s="300"/>
      <c r="AE102" s="318"/>
      <c r="AF102" s="110">
        <v>90</v>
      </c>
      <c r="AG102" s="111">
        <v>52</v>
      </c>
      <c r="AH102" s="112">
        <v>3</v>
      </c>
      <c r="AI102" s="110"/>
      <c r="AJ102" s="111"/>
      <c r="AK102" s="112"/>
      <c r="AL102" s="110"/>
      <c r="AM102" s="111"/>
      <c r="AN102" s="112"/>
      <c r="AO102" s="110"/>
      <c r="AP102" s="111"/>
      <c r="AQ102" s="112"/>
      <c r="AR102" s="110"/>
      <c r="AS102" s="111"/>
      <c r="AT102" s="114"/>
      <c r="AU102" s="110"/>
      <c r="AV102" s="111"/>
      <c r="AW102" s="112"/>
      <c r="AX102" s="110"/>
      <c r="AY102" s="111"/>
      <c r="AZ102" s="112"/>
      <c r="BA102" s="110"/>
      <c r="BB102" s="111"/>
      <c r="BC102" s="114"/>
      <c r="BD102" s="317">
        <v>3</v>
      </c>
      <c r="BE102" s="318"/>
      <c r="BF102" s="388"/>
      <c r="BG102" s="389"/>
      <c r="BH102" s="389"/>
      <c r="BI102" s="390"/>
    </row>
    <row r="103" spans="1:61" s="31" customFormat="1" ht="69.75" customHeight="1" x14ac:dyDescent="0.7">
      <c r="A103" s="87" t="s">
        <v>208</v>
      </c>
      <c r="B103" s="364" t="s">
        <v>164</v>
      </c>
      <c r="C103" s="365"/>
      <c r="D103" s="365"/>
      <c r="E103" s="365"/>
      <c r="F103" s="365"/>
      <c r="G103" s="365"/>
      <c r="H103" s="365"/>
      <c r="I103" s="365"/>
      <c r="J103" s="365"/>
      <c r="K103" s="365"/>
      <c r="L103" s="365"/>
      <c r="M103" s="365"/>
      <c r="N103" s="365"/>
      <c r="O103" s="366"/>
      <c r="P103" s="307"/>
      <c r="Q103" s="308"/>
      <c r="R103" s="307">
        <v>1</v>
      </c>
      <c r="S103" s="308"/>
      <c r="T103" s="307">
        <f>SUM(AF103,AI103,AL103,AO103,AR103,AU103,AX103)</f>
        <v>90</v>
      </c>
      <c r="U103" s="308"/>
      <c r="V103" s="307">
        <f>SUM(AG103,AJ103,AM103,AP103,AS103,AV103,AY103)</f>
        <v>52</v>
      </c>
      <c r="W103" s="308"/>
      <c r="X103" s="307">
        <v>34</v>
      </c>
      <c r="Y103" s="308"/>
      <c r="Z103" s="307"/>
      <c r="AA103" s="308"/>
      <c r="AB103" s="307">
        <v>18</v>
      </c>
      <c r="AC103" s="308"/>
      <c r="AD103" s="307"/>
      <c r="AE103" s="312"/>
      <c r="AF103" s="88">
        <v>90</v>
      </c>
      <c r="AG103" s="89">
        <v>52</v>
      </c>
      <c r="AH103" s="90">
        <v>3</v>
      </c>
      <c r="AI103" s="88"/>
      <c r="AJ103" s="89"/>
      <c r="AK103" s="90"/>
      <c r="AL103" s="88"/>
      <c r="AM103" s="89"/>
      <c r="AN103" s="90"/>
      <c r="AO103" s="88"/>
      <c r="AP103" s="89"/>
      <c r="AQ103" s="90"/>
      <c r="AR103" s="88"/>
      <c r="AS103" s="89"/>
      <c r="AT103" s="95"/>
      <c r="AU103" s="88"/>
      <c r="AV103" s="89"/>
      <c r="AW103" s="90"/>
      <c r="AX103" s="88"/>
      <c r="AY103" s="89"/>
      <c r="AZ103" s="90"/>
      <c r="BA103" s="88"/>
      <c r="BB103" s="89"/>
      <c r="BC103" s="95"/>
      <c r="BD103" s="311">
        <v>3</v>
      </c>
      <c r="BE103" s="312"/>
      <c r="BF103" s="361"/>
      <c r="BG103" s="362"/>
      <c r="BH103" s="362"/>
      <c r="BI103" s="363"/>
    </row>
    <row r="104" spans="1:61" s="31" customFormat="1" ht="38.5" x14ac:dyDescent="0.7">
      <c r="A104" s="87" t="s">
        <v>211</v>
      </c>
      <c r="B104" s="364" t="s">
        <v>165</v>
      </c>
      <c r="C104" s="365"/>
      <c r="D104" s="365"/>
      <c r="E104" s="365"/>
      <c r="F104" s="365"/>
      <c r="G104" s="365"/>
      <c r="H104" s="365"/>
      <c r="I104" s="365"/>
      <c r="J104" s="365"/>
      <c r="K104" s="365"/>
      <c r="L104" s="365"/>
      <c r="M104" s="365"/>
      <c r="N104" s="365"/>
      <c r="O104" s="366"/>
      <c r="P104" s="307"/>
      <c r="Q104" s="308"/>
      <c r="R104" s="307">
        <v>3</v>
      </c>
      <c r="S104" s="308"/>
      <c r="T104" s="307">
        <f>SUM(AF104,AI104,AL104,AO104,AR104,AU104,AX104)</f>
        <v>90</v>
      </c>
      <c r="U104" s="308"/>
      <c r="V104" s="307">
        <f>SUM(AG104,AJ104,AM104,AP104,AS104,AV104,AY104)</f>
        <v>42</v>
      </c>
      <c r="W104" s="308"/>
      <c r="X104" s="307">
        <v>24</v>
      </c>
      <c r="Y104" s="308"/>
      <c r="Z104" s="307"/>
      <c r="AA104" s="308"/>
      <c r="AB104" s="307">
        <v>18</v>
      </c>
      <c r="AC104" s="308"/>
      <c r="AD104" s="307"/>
      <c r="AE104" s="312"/>
      <c r="AF104" s="88"/>
      <c r="AG104" s="232"/>
      <c r="AH104" s="90"/>
      <c r="AI104" s="88"/>
      <c r="AJ104" s="232"/>
      <c r="AK104" s="90"/>
      <c r="AL104" s="88">
        <v>90</v>
      </c>
      <c r="AM104" s="232">
        <v>42</v>
      </c>
      <c r="AN104" s="90">
        <v>3</v>
      </c>
      <c r="AO104" s="88"/>
      <c r="AP104" s="232"/>
      <c r="AQ104" s="90"/>
      <c r="AR104" s="88"/>
      <c r="AS104" s="232"/>
      <c r="AT104" s="231"/>
      <c r="AU104" s="88"/>
      <c r="AV104" s="232"/>
      <c r="AW104" s="90"/>
      <c r="AX104" s="88"/>
      <c r="AY104" s="232"/>
      <c r="AZ104" s="90"/>
      <c r="BA104" s="88"/>
      <c r="BB104" s="232"/>
      <c r="BC104" s="231"/>
      <c r="BD104" s="311">
        <v>3</v>
      </c>
      <c r="BE104" s="312"/>
      <c r="BF104" s="361"/>
      <c r="BG104" s="362"/>
      <c r="BH104" s="362"/>
      <c r="BI104" s="363"/>
    </row>
    <row r="105" spans="1:61" ht="34.5" customHeight="1" thickBo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9"/>
      <c r="S105" s="19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61" s="31" customFormat="1" ht="55.5" customHeight="1" x14ac:dyDescent="0.7">
      <c r="A106" s="330" t="s">
        <v>98</v>
      </c>
      <c r="B106" s="333" t="s">
        <v>113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5"/>
      <c r="P106" s="342" t="s">
        <v>8</v>
      </c>
      <c r="Q106" s="343"/>
      <c r="R106" s="342" t="s">
        <v>9</v>
      </c>
      <c r="S106" s="343"/>
      <c r="T106" s="344" t="s">
        <v>10</v>
      </c>
      <c r="U106" s="345"/>
      <c r="V106" s="345"/>
      <c r="W106" s="345"/>
      <c r="X106" s="345"/>
      <c r="Y106" s="345"/>
      <c r="Z106" s="345"/>
      <c r="AA106" s="345"/>
      <c r="AB106" s="345"/>
      <c r="AC106" s="345"/>
      <c r="AD106" s="345"/>
      <c r="AE106" s="346"/>
      <c r="AF106" s="344" t="s">
        <v>36</v>
      </c>
      <c r="AG106" s="345"/>
      <c r="AH106" s="345"/>
      <c r="AI106" s="345"/>
      <c r="AJ106" s="345"/>
      <c r="AK106" s="345"/>
      <c r="AL106" s="345"/>
      <c r="AM106" s="345"/>
      <c r="AN106" s="345"/>
      <c r="AO106" s="345"/>
      <c r="AP106" s="345"/>
      <c r="AQ106" s="345"/>
      <c r="AR106" s="345"/>
      <c r="AS106" s="345"/>
      <c r="AT106" s="345"/>
      <c r="AU106" s="345"/>
      <c r="AV106" s="345"/>
      <c r="AW106" s="345"/>
      <c r="AX106" s="345"/>
      <c r="AY106" s="345"/>
      <c r="AZ106" s="345"/>
      <c r="BA106" s="345"/>
      <c r="BB106" s="345"/>
      <c r="BC106" s="345"/>
      <c r="BD106" s="347" t="s">
        <v>24</v>
      </c>
      <c r="BE106" s="348"/>
      <c r="BF106" s="349" t="s">
        <v>99</v>
      </c>
      <c r="BG106" s="349"/>
      <c r="BH106" s="349"/>
      <c r="BI106" s="350"/>
    </row>
    <row r="107" spans="1:61" s="31" customFormat="1" ht="51" customHeight="1" x14ac:dyDescent="0.7">
      <c r="A107" s="331"/>
      <c r="B107" s="336"/>
      <c r="C107" s="337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8"/>
      <c r="P107" s="281"/>
      <c r="Q107" s="282"/>
      <c r="R107" s="281"/>
      <c r="S107" s="282"/>
      <c r="T107" s="279" t="s">
        <v>5</v>
      </c>
      <c r="U107" s="280"/>
      <c r="V107" s="279" t="s">
        <v>11</v>
      </c>
      <c r="W107" s="280"/>
      <c r="X107" s="285" t="s">
        <v>12</v>
      </c>
      <c r="Y107" s="286"/>
      <c r="Z107" s="286"/>
      <c r="AA107" s="286"/>
      <c r="AB107" s="286"/>
      <c r="AC107" s="286"/>
      <c r="AD107" s="286"/>
      <c r="AE107" s="287"/>
      <c r="AF107" s="288" t="s">
        <v>14</v>
      </c>
      <c r="AG107" s="288"/>
      <c r="AH107" s="288"/>
      <c r="AI107" s="288"/>
      <c r="AJ107" s="288"/>
      <c r="AK107" s="288"/>
      <c r="AL107" s="288" t="s">
        <v>15</v>
      </c>
      <c r="AM107" s="288"/>
      <c r="AN107" s="288"/>
      <c r="AO107" s="288"/>
      <c r="AP107" s="288"/>
      <c r="AQ107" s="288"/>
      <c r="AR107" s="288" t="s">
        <v>16</v>
      </c>
      <c r="AS107" s="288"/>
      <c r="AT107" s="288"/>
      <c r="AU107" s="289"/>
      <c r="AV107" s="289"/>
      <c r="AW107" s="289"/>
      <c r="AX107" s="288" t="s">
        <v>166</v>
      </c>
      <c r="AY107" s="288"/>
      <c r="AZ107" s="288"/>
      <c r="BA107" s="288"/>
      <c r="BB107" s="288"/>
      <c r="BC107" s="285"/>
      <c r="BD107" s="269"/>
      <c r="BE107" s="270"/>
      <c r="BF107" s="275"/>
      <c r="BG107" s="275"/>
      <c r="BH107" s="275"/>
      <c r="BI107" s="276"/>
    </row>
    <row r="108" spans="1:61" s="31" customFormat="1" ht="58.5" customHeight="1" thickBot="1" x14ac:dyDescent="0.75">
      <c r="A108" s="331"/>
      <c r="B108" s="336"/>
      <c r="C108" s="337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8"/>
      <c r="P108" s="281"/>
      <c r="Q108" s="282"/>
      <c r="R108" s="281"/>
      <c r="S108" s="282"/>
      <c r="T108" s="281"/>
      <c r="U108" s="282"/>
      <c r="V108" s="281"/>
      <c r="W108" s="282"/>
      <c r="X108" s="290" t="s">
        <v>13</v>
      </c>
      <c r="Y108" s="280"/>
      <c r="Z108" s="290" t="s">
        <v>100</v>
      </c>
      <c r="AA108" s="280"/>
      <c r="AB108" s="290" t="s">
        <v>101</v>
      </c>
      <c r="AC108" s="280"/>
      <c r="AD108" s="279" t="s">
        <v>74</v>
      </c>
      <c r="AE108" s="280"/>
      <c r="AF108" s="292" t="s">
        <v>226</v>
      </c>
      <c r="AG108" s="289"/>
      <c r="AH108" s="289"/>
      <c r="AI108" s="292" t="s">
        <v>227</v>
      </c>
      <c r="AJ108" s="289"/>
      <c r="AK108" s="289"/>
      <c r="AL108" s="292" t="s">
        <v>228</v>
      </c>
      <c r="AM108" s="289"/>
      <c r="AN108" s="289"/>
      <c r="AO108" s="292" t="s">
        <v>229</v>
      </c>
      <c r="AP108" s="289"/>
      <c r="AQ108" s="289"/>
      <c r="AR108" s="292" t="s">
        <v>230</v>
      </c>
      <c r="AS108" s="289"/>
      <c r="AT108" s="293"/>
      <c r="AU108" s="294" t="s">
        <v>434</v>
      </c>
      <c r="AV108" s="295"/>
      <c r="AW108" s="295"/>
      <c r="AX108" s="296" t="s">
        <v>353</v>
      </c>
      <c r="AY108" s="289"/>
      <c r="AZ108" s="289"/>
      <c r="BA108" s="292" t="s">
        <v>392</v>
      </c>
      <c r="BB108" s="289"/>
      <c r="BC108" s="293"/>
      <c r="BD108" s="269"/>
      <c r="BE108" s="270"/>
      <c r="BF108" s="275"/>
      <c r="BG108" s="275"/>
      <c r="BH108" s="275"/>
      <c r="BI108" s="276"/>
    </row>
    <row r="109" spans="1:61" s="31" customFormat="1" ht="150" customHeight="1" thickBot="1" x14ac:dyDescent="0.75">
      <c r="A109" s="332"/>
      <c r="B109" s="339"/>
      <c r="C109" s="340"/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1"/>
      <c r="P109" s="283"/>
      <c r="Q109" s="284"/>
      <c r="R109" s="283"/>
      <c r="S109" s="284"/>
      <c r="T109" s="283"/>
      <c r="U109" s="284"/>
      <c r="V109" s="283"/>
      <c r="W109" s="284"/>
      <c r="X109" s="283"/>
      <c r="Y109" s="284"/>
      <c r="Z109" s="283"/>
      <c r="AA109" s="284"/>
      <c r="AB109" s="283"/>
      <c r="AC109" s="284"/>
      <c r="AD109" s="283"/>
      <c r="AE109" s="291"/>
      <c r="AF109" s="57" t="s">
        <v>3</v>
      </c>
      <c r="AG109" s="58" t="s">
        <v>17</v>
      </c>
      <c r="AH109" s="59" t="s">
        <v>18</v>
      </c>
      <c r="AI109" s="57" t="s">
        <v>3</v>
      </c>
      <c r="AJ109" s="58" t="s">
        <v>17</v>
      </c>
      <c r="AK109" s="59" t="s">
        <v>18</v>
      </c>
      <c r="AL109" s="57" t="s">
        <v>3</v>
      </c>
      <c r="AM109" s="58" t="s">
        <v>17</v>
      </c>
      <c r="AN109" s="59" t="s">
        <v>18</v>
      </c>
      <c r="AO109" s="57" t="s">
        <v>3</v>
      </c>
      <c r="AP109" s="58" t="s">
        <v>17</v>
      </c>
      <c r="AQ109" s="59" t="s">
        <v>18</v>
      </c>
      <c r="AR109" s="57" t="s">
        <v>3</v>
      </c>
      <c r="AS109" s="58" t="s">
        <v>17</v>
      </c>
      <c r="AT109" s="60" t="s">
        <v>18</v>
      </c>
      <c r="AU109" s="61" t="s">
        <v>3</v>
      </c>
      <c r="AV109" s="62" t="s">
        <v>17</v>
      </c>
      <c r="AW109" s="63" t="s">
        <v>18</v>
      </c>
      <c r="AX109" s="57" t="s">
        <v>3</v>
      </c>
      <c r="AY109" s="58" t="s">
        <v>17</v>
      </c>
      <c r="AZ109" s="59" t="s">
        <v>18</v>
      </c>
      <c r="BA109" s="57" t="s">
        <v>3</v>
      </c>
      <c r="BB109" s="58" t="s">
        <v>17</v>
      </c>
      <c r="BC109" s="60" t="s">
        <v>18</v>
      </c>
      <c r="BD109" s="271"/>
      <c r="BE109" s="272"/>
      <c r="BF109" s="277"/>
      <c r="BG109" s="277"/>
      <c r="BH109" s="277"/>
      <c r="BI109" s="278"/>
    </row>
    <row r="110" spans="1:61" s="31" customFormat="1" ht="38.5" x14ac:dyDescent="0.7">
      <c r="A110" s="87" t="s">
        <v>212</v>
      </c>
      <c r="B110" s="667" t="s">
        <v>411</v>
      </c>
      <c r="C110" s="668"/>
      <c r="D110" s="668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9"/>
      <c r="P110" s="307"/>
      <c r="Q110" s="308"/>
      <c r="R110" s="307"/>
      <c r="S110" s="308"/>
      <c r="T110" s="307"/>
      <c r="U110" s="308"/>
      <c r="V110" s="307"/>
      <c r="W110" s="308"/>
      <c r="X110" s="307"/>
      <c r="Y110" s="308"/>
      <c r="Z110" s="307"/>
      <c r="AA110" s="308"/>
      <c r="AB110" s="307"/>
      <c r="AC110" s="308"/>
      <c r="AD110" s="307"/>
      <c r="AE110" s="312"/>
      <c r="AF110" s="88"/>
      <c r="AG110" s="89"/>
      <c r="AH110" s="90"/>
      <c r="AI110" s="88"/>
      <c r="AJ110" s="89"/>
      <c r="AK110" s="90"/>
      <c r="AL110" s="88"/>
      <c r="AM110" s="89"/>
      <c r="AN110" s="90"/>
      <c r="AO110" s="88"/>
      <c r="AP110" s="89"/>
      <c r="AQ110" s="90"/>
      <c r="AR110" s="88"/>
      <c r="AS110" s="89"/>
      <c r="AT110" s="95"/>
      <c r="AU110" s="88"/>
      <c r="AV110" s="89"/>
      <c r="AW110" s="90"/>
      <c r="AX110" s="88"/>
      <c r="AY110" s="89"/>
      <c r="AZ110" s="90"/>
      <c r="BA110" s="88"/>
      <c r="BB110" s="89"/>
      <c r="BC110" s="95"/>
      <c r="BD110" s="311"/>
      <c r="BE110" s="312"/>
      <c r="BF110" s="361"/>
      <c r="BG110" s="362"/>
      <c r="BH110" s="362"/>
      <c r="BI110" s="363"/>
    </row>
    <row r="111" spans="1:61" s="31" customFormat="1" ht="75.75" customHeight="1" x14ac:dyDescent="0.7">
      <c r="A111" s="764" t="s">
        <v>262</v>
      </c>
      <c r="B111" s="302" t="s">
        <v>389</v>
      </c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4"/>
      <c r="P111" s="309">
        <v>4</v>
      </c>
      <c r="Q111" s="310"/>
      <c r="R111" s="309"/>
      <c r="S111" s="310"/>
      <c r="T111" s="462">
        <f>SUM(AF111,AI111,AL111,AO111,AR111,AU111,AX111)</f>
        <v>102</v>
      </c>
      <c r="U111" s="463"/>
      <c r="V111" s="462">
        <f>SUM(AG111,AJ111,AM111,AP111,AS111,AV111,AY111)</f>
        <v>48</v>
      </c>
      <c r="W111" s="463"/>
      <c r="X111" s="462">
        <v>30</v>
      </c>
      <c r="Y111" s="463"/>
      <c r="Z111" s="462"/>
      <c r="AA111" s="463"/>
      <c r="AB111" s="462">
        <v>18</v>
      </c>
      <c r="AC111" s="463"/>
      <c r="AD111" s="462"/>
      <c r="AE111" s="736"/>
      <c r="AF111" s="454"/>
      <c r="AG111" s="424"/>
      <c r="AH111" s="402"/>
      <c r="AI111" s="454"/>
      <c r="AJ111" s="424"/>
      <c r="AK111" s="402"/>
      <c r="AL111" s="454"/>
      <c r="AM111" s="424"/>
      <c r="AN111" s="402"/>
      <c r="AO111" s="454">
        <v>102</v>
      </c>
      <c r="AP111" s="424">
        <v>48</v>
      </c>
      <c r="AQ111" s="402">
        <v>3</v>
      </c>
      <c r="AR111" s="435"/>
      <c r="AS111" s="379"/>
      <c r="AT111" s="418"/>
      <c r="AU111" s="435"/>
      <c r="AV111" s="379"/>
      <c r="AW111" s="418"/>
      <c r="AX111" s="435"/>
      <c r="AY111" s="379"/>
      <c r="AZ111" s="418"/>
      <c r="BA111" s="435"/>
      <c r="BB111" s="379"/>
      <c r="BC111" s="418"/>
      <c r="BD111" s="401">
        <v>3</v>
      </c>
      <c r="BE111" s="395"/>
      <c r="BF111" s="429"/>
      <c r="BG111" s="430"/>
      <c r="BH111" s="430"/>
      <c r="BI111" s="431"/>
    </row>
    <row r="112" spans="1:61" s="31" customFormat="1" ht="73.5" customHeight="1" x14ac:dyDescent="0.7">
      <c r="A112" s="765"/>
      <c r="B112" s="766"/>
      <c r="C112" s="767"/>
      <c r="D112" s="767"/>
      <c r="E112" s="767"/>
      <c r="F112" s="767"/>
      <c r="G112" s="767"/>
      <c r="H112" s="767"/>
      <c r="I112" s="767"/>
      <c r="J112" s="767"/>
      <c r="K112" s="767"/>
      <c r="L112" s="767"/>
      <c r="M112" s="767"/>
      <c r="N112" s="767"/>
      <c r="O112" s="768"/>
      <c r="P112" s="300"/>
      <c r="Q112" s="301"/>
      <c r="R112" s="300"/>
      <c r="S112" s="301"/>
      <c r="T112" s="737"/>
      <c r="U112" s="741"/>
      <c r="V112" s="737"/>
      <c r="W112" s="741"/>
      <c r="X112" s="737"/>
      <c r="Y112" s="741"/>
      <c r="Z112" s="737"/>
      <c r="AA112" s="741"/>
      <c r="AB112" s="737"/>
      <c r="AC112" s="741"/>
      <c r="AD112" s="737"/>
      <c r="AE112" s="738"/>
      <c r="AF112" s="455"/>
      <c r="AG112" s="453"/>
      <c r="AH112" s="403"/>
      <c r="AI112" s="455"/>
      <c r="AJ112" s="453"/>
      <c r="AK112" s="403"/>
      <c r="AL112" s="455"/>
      <c r="AM112" s="453"/>
      <c r="AN112" s="403"/>
      <c r="AO112" s="455"/>
      <c r="AP112" s="453"/>
      <c r="AQ112" s="403"/>
      <c r="AR112" s="440"/>
      <c r="AS112" s="381"/>
      <c r="AT112" s="420"/>
      <c r="AU112" s="440"/>
      <c r="AV112" s="381"/>
      <c r="AW112" s="420"/>
      <c r="AX112" s="440"/>
      <c r="AY112" s="381"/>
      <c r="AZ112" s="420"/>
      <c r="BA112" s="440"/>
      <c r="BB112" s="381"/>
      <c r="BC112" s="420"/>
      <c r="BD112" s="317"/>
      <c r="BE112" s="318"/>
      <c r="BF112" s="388"/>
      <c r="BG112" s="389"/>
      <c r="BH112" s="389"/>
      <c r="BI112" s="390"/>
    </row>
    <row r="113" spans="1:61" s="31" customFormat="1" ht="37" x14ac:dyDescent="0.7">
      <c r="A113" s="764" t="s">
        <v>263</v>
      </c>
      <c r="B113" s="302" t="s">
        <v>410</v>
      </c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4"/>
      <c r="P113" s="309"/>
      <c r="Q113" s="310"/>
      <c r="R113" s="309">
        <v>4</v>
      </c>
      <c r="S113" s="310"/>
      <c r="T113" s="462">
        <f>SUM(AF113,AI113,AL113,AO113,AR113,AU113,AX113)</f>
        <v>102</v>
      </c>
      <c r="U113" s="463"/>
      <c r="V113" s="462">
        <f>SUM(AG113,AJ113,AM113,AP113,AS113,AV113,AY113)</f>
        <v>48</v>
      </c>
      <c r="W113" s="463"/>
      <c r="X113" s="462">
        <v>30</v>
      </c>
      <c r="Y113" s="463"/>
      <c r="Z113" s="462"/>
      <c r="AA113" s="463"/>
      <c r="AB113" s="462">
        <v>18</v>
      </c>
      <c r="AC113" s="463"/>
      <c r="AD113" s="462"/>
      <c r="AE113" s="736"/>
      <c r="AF113" s="454"/>
      <c r="AG113" s="424"/>
      <c r="AH113" s="402"/>
      <c r="AI113" s="454"/>
      <c r="AJ113" s="424"/>
      <c r="AK113" s="402"/>
      <c r="AL113" s="454"/>
      <c r="AM113" s="424"/>
      <c r="AN113" s="402"/>
      <c r="AO113" s="454">
        <v>102</v>
      </c>
      <c r="AP113" s="424">
        <v>48</v>
      </c>
      <c r="AQ113" s="402">
        <v>3</v>
      </c>
      <c r="AR113" s="435"/>
      <c r="AS113" s="379"/>
      <c r="AT113" s="418"/>
      <c r="AU113" s="435"/>
      <c r="AV113" s="379"/>
      <c r="AW113" s="418"/>
      <c r="AX113" s="435"/>
      <c r="AY113" s="379"/>
      <c r="AZ113" s="418"/>
      <c r="BA113" s="435"/>
      <c r="BB113" s="379"/>
      <c r="BC113" s="418"/>
      <c r="BD113" s="401">
        <v>3</v>
      </c>
      <c r="BE113" s="395"/>
      <c r="BF113" s="429"/>
      <c r="BG113" s="430"/>
      <c r="BH113" s="430"/>
      <c r="BI113" s="431"/>
    </row>
    <row r="114" spans="1:61" s="31" customFormat="1" ht="37.5" thickBot="1" x14ac:dyDescent="0.75">
      <c r="A114" s="769"/>
      <c r="B114" s="770"/>
      <c r="C114" s="771"/>
      <c r="D114" s="771"/>
      <c r="E114" s="771"/>
      <c r="F114" s="771"/>
      <c r="G114" s="771"/>
      <c r="H114" s="771"/>
      <c r="I114" s="771"/>
      <c r="J114" s="771"/>
      <c r="K114" s="771"/>
      <c r="L114" s="771"/>
      <c r="M114" s="771"/>
      <c r="N114" s="771"/>
      <c r="O114" s="772"/>
      <c r="P114" s="447"/>
      <c r="Q114" s="448"/>
      <c r="R114" s="447"/>
      <c r="S114" s="448"/>
      <c r="T114" s="464"/>
      <c r="U114" s="465"/>
      <c r="V114" s="464"/>
      <c r="W114" s="465"/>
      <c r="X114" s="464"/>
      <c r="Y114" s="465"/>
      <c r="Z114" s="464"/>
      <c r="AA114" s="465"/>
      <c r="AB114" s="464"/>
      <c r="AC114" s="465"/>
      <c r="AD114" s="464"/>
      <c r="AE114" s="757"/>
      <c r="AF114" s="487"/>
      <c r="AG114" s="425"/>
      <c r="AH114" s="426"/>
      <c r="AI114" s="487"/>
      <c r="AJ114" s="425"/>
      <c r="AK114" s="426"/>
      <c r="AL114" s="487"/>
      <c r="AM114" s="425"/>
      <c r="AN114" s="426"/>
      <c r="AO114" s="487"/>
      <c r="AP114" s="425"/>
      <c r="AQ114" s="426"/>
      <c r="AR114" s="436"/>
      <c r="AS114" s="380"/>
      <c r="AT114" s="419"/>
      <c r="AU114" s="436"/>
      <c r="AV114" s="380"/>
      <c r="AW114" s="419"/>
      <c r="AX114" s="436"/>
      <c r="AY114" s="380"/>
      <c r="AZ114" s="419"/>
      <c r="BA114" s="436"/>
      <c r="BB114" s="380"/>
      <c r="BC114" s="419"/>
      <c r="BD114" s="315"/>
      <c r="BE114" s="316"/>
      <c r="BF114" s="432"/>
      <c r="BG114" s="433"/>
      <c r="BH114" s="433"/>
      <c r="BI114" s="434"/>
    </row>
    <row r="115" spans="1:61" s="31" customFormat="1" ht="111" customHeight="1" thickBot="1" x14ac:dyDescent="0.75">
      <c r="A115" s="102" t="s">
        <v>193</v>
      </c>
      <c r="B115" s="391" t="s">
        <v>438</v>
      </c>
      <c r="C115" s="392"/>
      <c r="D115" s="392"/>
      <c r="E115" s="392"/>
      <c r="F115" s="392"/>
      <c r="G115" s="392"/>
      <c r="H115" s="392"/>
      <c r="I115" s="392"/>
      <c r="J115" s="392"/>
      <c r="K115" s="392"/>
      <c r="L115" s="392"/>
      <c r="M115" s="392"/>
      <c r="N115" s="392"/>
      <c r="O115" s="393"/>
      <c r="P115" s="370"/>
      <c r="Q115" s="371"/>
      <c r="R115" s="370"/>
      <c r="S115" s="371"/>
      <c r="T115" s="370">
        <f>SUM(T116:U118)</f>
        <v>346</v>
      </c>
      <c r="U115" s="371"/>
      <c r="V115" s="370">
        <f>SUM(V116:W118)</f>
        <v>168</v>
      </c>
      <c r="W115" s="371"/>
      <c r="X115" s="370">
        <f>SUM(X116:Y118)</f>
        <v>92</v>
      </c>
      <c r="Y115" s="371"/>
      <c r="Z115" s="370"/>
      <c r="AA115" s="371"/>
      <c r="AB115" s="370">
        <f>SUM(AB116:AC118)</f>
        <v>76</v>
      </c>
      <c r="AC115" s="371"/>
      <c r="AD115" s="370"/>
      <c r="AE115" s="407"/>
      <c r="AF115" s="103">
        <f t="shared" ref="AF115:AK115" si="15">SUM(AF116:AF118)</f>
        <v>210</v>
      </c>
      <c r="AG115" s="106">
        <f t="shared" si="15"/>
        <v>100</v>
      </c>
      <c r="AH115" s="104">
        <f t="shared" si="15"/>
        <v>6</v>
      </c>
      <c r="AI115" s="103">
        <f t="shared" si="15"/>
        <v>136</v>
      </c>
      <c r="AJ115" s="106">
        <f t="shared" si="15"/>
        <v>68</v>
      </c>
      <c r="AK115" s="104">
        <f t="shared" si="15"/>
        <v>3</v>
      </c>
      <c r="AL115" s="103"/>
      <c r="AM115" s="106"/>
      <c r="AN115" s="107"/>
      <c r="AO115" s="103"/>
      <c r="AP115" s="106"/>
      <c r="AQ115" s="107"/>
      <c r="AR115" s="103"/>
      <c r="AS115" s="106"/>
      <c r="AT115" s="108"/>
      <c r="AU115" s="103"/>
      <c r="AV115" s="106"/>
      <c r="AW115" s="107"/>
      <c r="AX115" s="103"/>
      <c r="AY115" s="106"/>
      <c r="AZ115" s="107"/>
      <c r="BA115" s="103"/>
      <c r="BB115" s="106"/>
      <c r="BC115" s="108"/>
      <c r="BD115" s="406">
        <f>SUM(BD116:BE118)</f>
        <v>9</v>
      </c>
      <c r="BE115" s="407"/>
      <c r="BF115" s="538" t="s">
        <v>398</v>
      </c>
      <c r="BG115" s="399"/>
      <c r="BH115" s="399"/>
      <c r="BI115" s="400"/>
    </row>
    <row r="116" spans="1:61" s="31" customFormat="1" ht="75.75" customHeight="1" x14ac:dyDescent="0.7">
      <c r="A116" s="109" t="s">
        <v>198</v>
      </c>
      <c r="B116" s="367" t="s">
        <v>245</v>
      </c>
      <c r="C116" s="368"/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368"/>
      <c r="O116" s="369"/>
      <c r="P116" s="300">
        <v>1</v>
      </c>
      <c r="Q116" s="301"/>
      <c r="R116" s="300"/>
      <c r="S116" s="301"/>
      <c r="T116" s="300">
        <f>SUM(AF116,AI116,AL116,AO116,AR116,AU116,AX116)</f>
        <v>108</v>
      </c>
      <c r="U116" s="301"/>
      <c r="V116" s="300">
        <f>SUM(AG116,AJ116,AM116,AP116,AS116,AV116,AY116)</f>
        <v>52</v>
      </c>
      <c r="W116" s="301"/>
      <c r="X116" s="300">
        <v>34</v>
      </c>
      <c r="Y116" s="301"/>
      <c r="Z116" s="300"/>
      <c r="AA116" s="301"/>
      <c r="AB116" s="300">
        <v>18</v>
      </c>
      <c r="AC116" s="301"/>
      <c r="AD116" s="300"/>
      <c r="AE116" s="318"/>
      <c r="AF116" s="110">
        <v>108</v>
      </c>
      <c r="AG116" s="111">
        <v>52</v>
      </c>
      <c r="AH116" s="112">
        <v>3</v>
      </c>
      <c r="AI116" s="110"/>
      <c r="AJ116" s="111"/>
      <c r="AK116" s="112"/>
      <c r="AL116" s="110"/>
      <c r="AM116" s="111"/>
      <c r="AN116" s="112"/>
      <c r="AO116" s="110"/>
      <c r="AP116" s="111"/>
      <c r="AQ116" s="112"/>
      <c r="AR116" s="110"/>
      <c r="AS116" s="111"/>
      <c r="AT116" s="114"/>
      <c r="AU116" s="110"/>
      <c r="AV116" s="111"/>
      <c r="AW116" s="112"/>
      <c r="AX116" s="110"/>
      <c r="AY116" s="111"/>
      <c r="AZ116" s="112"/>
      <c r="BA116" s="110"/>
      <c r="BB116" s="111"/>
      <c r="BC116" s="114"/>
      <c r="BD116" s="317">
        <v>3</v>
      </c>
      <c r="BE116" s="318"/>
      <c r="BF116" s="388"/>
      <c r="BG116" s="389"/>
      <c r="BH116" s="389"/>
      <c r="BI116" s="390"/>
    </row>
    <row r="117" spans="1:61" s="31" customFormat="1" ht="75.75" customHeight="1" x14ac:dyDescent="0.7">
      <c r="A117" s="87" t="s">
        <v>199</v>
      </c>
      <c r="B117" s="302" t="s">
        <v>296</v>
      </c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4"/>
      <c r="P117" s="309"/>
      <c r="Q117" s="310"/>
      <c r="R117" s="309">
        <v>1</v>
      </c>
      <c r="S117" s="310"/>
      <c r="T117" s="309">
        <f>SUM(AF117,AI117,AL117,AO117,AR117,AU117,AX117)</f>
        <v>102</v>
      </c>
      <c r="U117" s="310"/>
      <c r="V117" s="309">
        <f>SUM(AG117,AJ117,AM117,AP117,AS117,AV117,AY117)</f>
        <v>48</v>
      </c>
      <c r="W117" s="310"/>
      <c r="X117" s="309">
        <v>24</v>
      </c>
      <c r="Y117" s="310"/>
      <c r="Z117" s="309"/>
      <c r="AA117" s="310"/>
      <c r="AB117" s="309">
        <v>24</v>
      </c>
      <c r="AC117" s="310"/>
      <c r="AD117" s="309"/>
      <c r="AE117" s="395"/>
      <c r="AF117" s="221">
        <v>102</v>
      </c>
      <c r="AG117" s="219">
        <v>48</v>
      </c>
      <c r="AH117" s="223">
        <v>3</v>
      </c>
      <c r="AI117" s="88"/>
      <c r="AJ117" s="89"/>
      <c r="AK117" s="90"/>
      <c r="AL117" s="88"/>
      <c r="AM117" s="89"/>
      <c r="AN117" s="90"/>
      <c r="AO117" s="88"/>
      <c r="AP117" s="89"/>
      <c r="AQ117" s="90"/>
      <c r="AR117" s="88"/>
      <c r="AS117" s="89"/>
      <c r="AT117" s="95"/>
      <c r="AU117" s="88"/>
      <c r="AV117" s="89"/>
      <c r="AW117" s="90"/>
      <c r="AX117" s="88"/>
      <c r="AY117" s="89"/>
      <c r="AZ117" s="90"/>
      <c r="BA117" s="88"/>
      <c r="BB117" s="89"/>
      <c r="BC117" s="95"/>
      <c r="BD117" s="311">
        <v>3</v>
      </c>
      <c r="BE117" s="312"/>
      <c r="BF117" s="361"/>
      <c r="BG117" s="362"/>
      <c r="BH117" s="362"/>
      <c r="BI117" s="363"/>
    </row>
    <row r="118" spans="1:61" s="31" customFormat="1" ht="75" customHeight="1" thickBot="1" x14ac:dyDescent="0.75">
      <c r="A118" s="96" t="s">
        <v>200</v>
      </c>
      <c r="B118" s="364" t="s">
        <v>244</v>
      </c>
      <c r="C118" s="365"/>
      <c r="D118" s="365"/>
      <c r="E118" s="365"/>
      <c r="F118" s="365"/>
      <c r="G118" s="365"/>
      <c r="H118" s="365"/>
      <c r="I118" s="365"/>
      <c r="J118" s="365"/>
      <c r="K118" s="365"/>
      <c r="L118" s="365"/>
      <c r="M118" s="365"/>
      <c r="N118" s="365"/>
      <c r="O118" s="366"/>
      <c r="P118" s="307">
        <v>2</v>
      </c>
      <c r="Q118" s="308"/>
      <c r="R118" s="307"/>
      <c r="S118" s="308"/>
      <c r="T118" s="307">
        <f>SUM(AF118,AI118,AL118,AO118,AR118,AU118,AX118)</f>
        <v>136</v>
      </c>
      <c r="U118" s="308"/>
      <c r="V118" s="307">
        <f>SUM(AG118,AJ118,AM118,AP118,AS118,AV118,AY118)</f>
        <v>68</v>
      </c>
      <c r="W118" s="308"/>
      <c r="X118" s="307">
        <v>34</v>
      </c>
      <c r="Y118" s="308"/>
      <c r="Z118" s="307"/>
      <c r="AA118" s="308"/>
      <c r="AB118" s="307">
        <v>34</v>
      </c>
      <c r="AC118" s="308"/>
      <c r="AD118" s="307"/>
      <c r="AE118" s="312"/>
      <c r="AF118" s="88"/>
      <c r="AG118" s="89"/>
      <c r="AH118" s="90"/>
      <c r="AI118" s="88">
        <v>136</v>
      </c>
      <c r="AJ118" s="89">
        <v>68</v>
      </c>
      <c r="AK118" s="90">
        <v>3</v>
      </c>
      <c r="AL118" s="97"/>
      <c r="AM118" s="98"/>
      <c r="AN118" s="99"/>
      <c r="AO118" s="97"/>
      <c r="AP118" s="98"/>
      <c r="AQ118" s="99"/>
      <c r="AR118" s="97"/>
      <c r="AS118" s="98"/>
      <c r="AT118" s="101"/>
      <c r="AU118" s="97"/>
      <c r="AV118" s="98"/>
      <c r="AW118" s="99"/>
      <c r="AX118" s="97"/>
      <c r="AY118" s="98"/>
      <c r="AZ118" s="99"/>
      <c r="BA118" s="97"/>
      <c r="BB118" s="98"/>
      <c r="BC118" s="101"/>
      <c r="BD118" s="401">
        <v>3</v>
      </c>
      <c r="BE118" s="395"/>
      <c r="BF118" s="429"/>
      <c r="BG118" s="430"/>
      <c r="BH118" s="430"/>
      <c r="BI118" s="431"/>
    </row>
    <row r="119" spans="1:61" s="31" customFormat="1" ht="76.5" customHeight="1" thickBot="1" x14ac:dyDescent="0.75">
      <c r="A119" s="102" t="s">
        <v>213</v>
      </c>
      <c r="B119" s="391" t="s">
        <v>251</v>
      </c>
      <c r="C119" s="392"/>
      <c r="D119" s="392"/>
      <c r="E119" s="392"/>
      <c r="F119" s="392"/>
      <c r="G119" s="392"/>
      <c r="H119" s="392"/>
      <c r="I119" s="392"/>
      <c r="J119" s="392"/>
      <c r="K119" s="392"/>
      <c r="L119" s="392"/>
      <c r="M119" s="392"/>
      <c r="N119" s="392"/>
      <c r="O119" s="393"/>
      <c r="P119" s="370"/>
      <c r="Q119" s="371"/>
      <c r="R119" s="370"/>
      <c r="S119" s="371"/>
      <c r="T119" s="370">
        <f>SUM(T120:U125)</f>
        <v>384</v>
      </c>
      <c r="U119" s="371"/>
      <c r="V119" s="370">
        <f>SUM(V120:W125)</f>
        <v>192</v>
      </c>
      <c r="W119" s="371"/>
      <c r="X119" s="370">
        <f>SUM(X120:Y125)</f>
        <v>96</v>
      </c>
      <c r="Y119" s="371"/>
      <c r="Z119" s="370"/>
      <c r="AA119" s="371"/>
      <c r="AB119" s="370">
        <f>SUM(AB120:AC125)</f>
        <v>96</v>
      </c>
      <c r="AC119" s="371"/>
      <c r="AD119" s="370"/>
      <c r="AE119" s="407"/>
      <c r="AF119" s="103"/>
      <c r="AG119" s="106"/>
      <c r="AH119" s="107"/>
      <c r="AI119" s="103"/>
      <c r="AJ119" s="106"/>
      <c r="AK119" s="107"/>
      <c r="AL119" s="103"/>
      <c r="AM119" s="106"/>
      <c r="AN119" s="107"/>
      <c r="AO119" s="103"/>
      <c r="AP119" s="106"/>
      <c r="AQ119" s="107"/>
      <c r="AR119" s="103"/>
      <c r="AS119" s="106"/>
      <c r="AT119" s="108"/>
      <c r="AU119" s="103"/>
      <c r="AV119" s="106"/>
      <c r="AW119" s="107"/>
      <c r="AX119" s="103">
        <f>SUM(AX120:AX125)</f>
        <v>384</v>
      </c>
      <c r="AY119" s="104">
        <f>SUM(AY120:AY125)</f>
        <v>192</v>
      </c>
      <c r="AZ119" s="104">
        <f>SUM(AZ120:AZ125)</f>
        <v>12</v>
      </c>
      <c r="BA119" s="103"/>
      <c r="BB119" s="106"/>
      <c r="BC119" s="108"/>
      <c r="BD119" s="406">
        <f>SUM(BD120:BE125)</f>
        <v>12</v>
      </c>
      <c r="BE119" s="407"/>
      <c r="BF119" s="538" t="s">
        <v>397</v>
      </c>
      <c r="BG119" s="399"/>
      <c r="BH119" s="399"/>
      <c r="BI119" s="400"/>
    </row>
    <row r="120" spans="1:61" s="31" customFormat="1" ht="75.75" customHeight="1" x14ac:dyDescent="0.7">
      <c r="A120" s="109" t="s">
        <v>214</v>
      </c>
      <c r="B120" s="367" t="s">
        <v>170</v>
      </c>
      <c r="C120" s="368"/>
      <c r="D120" s="368"/>
      <c r="E120" s="368"/>
      <c r="F120" s="368"/>
      <c r="G120" s="368"/>
      <c r="H120" s="368"/>
      <c r="I120" s="368"/>
      <c r="J120" s="368"/>
      <c r="K120" s="368"/>
      <c r="L120" s="368"/>
      <c r="M120" s="368"/>
      <c r="N120" s="368"/>
      <c r="O120" s="369"/>
      <c r="P120" s="300"/>
      <c r="Q120" s="301"/>
      <c r="R120" s="300">
        <v>7</v>
      </c>
      <c r="S120" s="301"/>
      <c r="T120" s="300">
        <f>SUM(AF120,AI120,AL120,AO120,AR120,AU120,AX120)</f>
        <v>90</v>
      </c>
      <c r="U120" s="301"/>
      <c r="V120" s="300">
        <f>SUM(AG120,AJ120,AM120,AP120,AS120,AV120,AY120)</f>
        <v>48</v>
      </c>
      <c r="W120" s="301"/>
      <c r="X120" s="300">
        <v>24</v>
      </c>
      <c r="Y120" s="301"/>
      <c r="Z120" s="300"/>
      <c r="AA120" s="301"/>
      <c r="AB120" s="300">
        <v>24</v>
      </c>
      <c r="AC120" s="301"/>
      <c r="AD120" s="300"/>
      <c r="AE120" s="318"/>
      <c r="AF120" s="110"/>
      <c r="AG120" s="111"/>
      <c r="AH120" s="112"/>
      <c r="AI120" s="110"/>
      <c r="AJ120" s="111"/>
      <c r="AK120" s="112"/>
      <c r="AL120" s="110"/>
      <c r="AM120" s="111"/>
      <c r="AN120" s="112"/>
      <c r="AO120" s="110"/>
      <c r="AP120" s="111"/>
      <c r="AQ120" s="112"/>
      <c r="AR120" s="110"/>
      <c r="AS120" s="111"/>
      <c r="AT120" s="114"/>
      <c r="AU120" s="110"/>
      <c r="AV120" s="111"/>
      <c r="AW120" s="112"/>
      <c r="AX120" s="110">
        <v>90</v>
      </c>
      <c r="AY120" s="111">
        <v>48</v>
      </c>
      <c r="AZ120" s="112">
        <v>3</v>
      </c>
      <c r="BA120" s="110"/>
      <c r="BB120" s="111"/>
      <c r="BC120" s="114"/>
      <c r="BD120" s="317">
        <v>3</v>
      </c>
      <c r="BE120" s="318"/>
      <c r="BF120" s="388"/>
      <c r="BG120" s="389"/>
      <c r="BH120" s="389"/>
      <c r="BI120" s="390"/>
    </row>
    <row r="121" spans="1:61" s="31" customFormat="1" ht="38.5" x14ac:dyDescent="0.7">
      <c r="A121" s="87" t="s">
        <v>215</v>
      </c>
      <c r="B121" s="364" t="s">
        <v>172</v>
      </c>
      <c r="C121" s="365"/>
      <c r="D121" s="365"/>
      <c r="E121" s="365"/>
      <c r="F121" s="365"/>
      <c r="G121" s="365"/>
      <c r="H121" s="365"/>
      <c r="I121" s="365"/>
      <c r="J121" s="365"/>
      <c r="K121" s="365"/>
      <c r="L121" s="365"/>
      <c r="M121" s="365"/>
      <c r="N121" s="365"/>
      <c r="O121" s="366"/>
      <c r="P121" s="307">
        <v>7</v>
      </c>
      <c r="Q121" s="308"/>
      <c r="R121" s="307"/>
      <c r="S121" s="308"/>
      <c r="T121" s="307">
        <f>SUM(AF121,AI121,AL121,AO121,AR121,AU121,AX121)</f>
        <v>102</v>
      </c>
      <c r="U121" s="308"/>
      <c r="V121" s="307">
        <f>SUM(AG121,AJ121,AM121,AP121,AS121,AV121,AY121)</f>
        <v>48</v>
      </c>
      <c r="W121" s="308"/>
      <c r="X121" s="307">
        <v>24</v>
      </c>
      <c r="Y121" s="308"/>
      <c r="Z121" s="307"/>
      <c r="AA121" s="308"/>
      <c r="AB121" s="307">
        <v>24</v>
      </c>
      <c r="AC121" s="308"/>
      <c r="AD121" s="307"/>
      <c r="AE121" s="312"/>
      <c r="AF121" s="88"/>
      <c r="AG121" s="89"/>
      <c r="AH121" s="90"/>
      <c r="AI121" s="88"/>
      <c r="AJ121" s="89"/>
      <c r="AK121" s="90"/>
      <c r="AL121" s="88"/>
      <c r="AM121" s="89"/>
      <c r="AN121" s="90"/>
      <c r="AO121" s="88"/>
      <c r="AP121" s="89"/>
      <c r="AQ121" s="90"/>
      <c r="AR121" s="88"/>
      <c r="AS121" s="89"/>
      <c r="AT121" s="95"/>
      <c r="AU121" s="88"/>
      <c r="AV121" s="89"/>
      <c r="AW121" s="90"/>
      <c r="AX121" s="88">
        <v>102</v>
      </c>
      <c r="AY121" s="89">
        <v>48</v>
      </c>
      <c r="AZ121" s="90">
        <v>3</v>
      </c>
      <c r="BA121" s="88"/>
      <c r="BB121" s="89"/>
      <c r="BC121" s="95"/>
      <c r="BD121" s="311">
        <v>3</v>
      </c>
      <c r="BE121" s="312"/>
      <c r="BF121" s="361"/>
      <c r="BG121" s="362"/>
      <c r="BH121" s="362"/>
      <c r="BI121" s="363"/>
    </row>
    <row r="122" spans="1:61" s="31" customFormat="1" ht="75.75" customHeight="1" x14ac:dyDescent="0.7">
      <c r="A122" s="87" t="s">
        <v>264</v>
      </c>
      <c r="B122" s="364" t="s">
        <v>177</v>
      </c>
      <c r="C122" s="365"/>
      <c r="D122" s="365"/>
      <c r="E122" s="365"/>
      <c r="F122" s="365"/>
      <c r="G122" s="365"/>
      <c r="H122" s="365"/>
      <c r="I122" s="365"/>
      <c r="J122" s="365"/>
      <c r="K122" s="365"/>
      <c r="L122" s="365"/>
      <c r="M122" s="365"/>
      <c r="N122" s="365"/>
      <c r="O122" s="366"/>
      <c r="P122" s="307">
        <v>7</v>
      </c>
      <c r="Q122" s="308"/>
      <c r="R122" s="307"/>
      <c r="S122" s="308"/>
      <c r="T122" s="307">
        <f>SUM(AF122,AI122,AL122,AO122,AR122,AU122,AX122)</f>
        <v>102</v>
      </c>
      <c r="U122" s="308"/>
      <c r="V122" s="307">
        <f>SUM(AG122,AJ122,AM122,AP122,AS122,AV122,AY122)</f>
        <v>48</v>
      </c>
      <c r="W122" s="308"/>
      <c r="X122" s="307">
        <v>24</v>
      </c>
      <c r="Y122" s="308"/>
      <c r="Z122" s="307"/>
      <c r="AA122" s="308"/>
      <c r="AB122" s="307">
        <v>24</v>
      </c>
      <c r="AC122" s="308"/>
      <c r="AD122" s="307"/>
      <c r="AE122" s="312"/>
      <c r="AF122" s="88"/>
      <c r="AG122" s="89"/>
      <c r="AH122" s="90"/>
      <c r="AI122" s="88"/>
      <c r="AJ122" s="89"/>
      <c r="AK122" s="90"/>
      <c r="AL122" s="88"/>
      <c r="AM122" s="89"/>
      <c r="AN122" s="90"/>
      <c r="AO122" s="88"/>
      <c r="AP122" s="89"/>
      <c r="AQ122" s="90"/>
      <c r="AR122" s="88"/>
      <c r="AS122" s="89"/>
      <c r="AT122" s="95"/>
      <c r="AU122" s="88"/>
      <c r="AV122" s="89"/>
      <c r="AW122" s="90"/>
      <c r="AX122" s="88">
        <v>102</v>
      </c>
      <c r="AY122" s="89">
        <v>48</v>
      </c>
      <c r="AZ122" s="90">
        <v>3</v>
      </c>
      <c r="BA122" s="88"/>
      <c r="BB122" s="89"/>
      <c r="BC122" s="95"/>
      <c r="BD122" s="311">
        <v>3</v>
      </c>
      <c r="BE122" s="312"/>
      <c r="BF122" s="361"/>
      <c r="BG122" s="362"/>
      <c r="BH122" s="362"/>
      <c r="BI122" s="363"/>
    </row>
    <row r="123" spans="1:61" s="31" customFormat="1" ht="37" x14ac:dyDescent="0.7">
      <c r="A123" s="773" t="s">
        <v>265</v>
      </c>
      <c r="B123" s="302" t="s">
        <v>464</v>
      </c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4"/>
      <c r="P123" s="309"/>
      <c r="Q123" s="310"/>
      <c r="R123" s="309">
        <v>7</v>
      </c>
      <c r="S123" s="310"/>
      <c r="T123" s="309">
        <f>SUM(AF123,AI123,AL123,AO123,AR123,AU123,AX123)</f>
        <v>90</v>
      </c>
      <c r="U123" s="310"/>
      <c r="V123" s="309">
        <f>SUM(AG123,AJ123,AM123,AP123,AS123,AV123,AY123)</f>
        <v>48</v>
      </c>
      <c r="W123" s="310"/>
      <c r="X123" s="309">
        <v>24</v>
      </c>
      <c r="Y123" s="310"/>
      <c r="Z123" s="309"/>
      <c r="AA123" s="310"/>
      <c r="AB123" s="309">
        <v>24</v>
      </c>
      <c r="AC123" s="310"/>
      <c r="AD123" s="309"/>
      <c r="AE123" s="395"/>
      <c r="AF123" s="435"/>
      <c r="AG123" s="379"/>
      <c r="AH123" s="418"/>
      <c r="AI123" s="435"/>
      <c r="AJ123" s="379"/>
      <c r="AK123" s="418"/>
      <c r="AL123" s="435"/>
      <c r="AM123" s="379"/>
      <c r="AN123" s="418"/>
      <c r="AO123" s="435"/>
      <c r="AP123" s="379"/>
      <c r="AQ123" s="418"/>
      <c r="AR123" s="435"/>
      <c r="AS123" s="379"/>
      <c r="AT123" s="418"/>
      <c r="AU123" s="435"/>
      <c r="AV123" s="379"/>
      <c r="AW123" s="418"/>
      <c r="AX123" s="435">
        <v>90</v>
      </c>
      <c r="AY123" s="379">
        <v>48</v>
      </c>
      <c r="AZ123" s="418">
        <v>3</v>
      </c>
      <c r="BA123" s="435"/>
      <c r="BB123" s="379"/>
      <c r="BC123" s="418"/>
      <c r="BD123" s="401">
        <v>3</v>
      </c>
      <c r="BE123" s="395"/>
      <c r="BF123" s="429"/>
      <c r="BG123" s="430"/>
      <c r="BH123" s="430"/>
      <c r="BI123" s="431"/>
    </row>
    <row r="124" spans="1:61" s="148" customFormat="1" ht="113.25" customHeight="1" x14ac:dyDescent="0.7">
      <c r="A124" s="774"/>
      <c r="B124" s="776"/>
      <c r="C124" s="777"/>
      <c r="D124" s="777"/>
      <c r="E124" s="777"/>
      <c r="F124" s="777"/>
      <c r="G124" s="777"/>
      <c r="H124" s="777"/>
      <c r="I124" s="777"/>
      <c r="J124" s="777"/>
      <c r="K124" s="777"/>
      <c r="L124" s="777"/>
      <c r="M124" s="777"/>
      <c r="N124" s="777"/>
      <c r="O124" s="778"/>
      <c r="P124" s="447"/>
      <c r="Q124" s="448"/>
      <c r="R124" s="447"/>
      <c r="S124" s="448"/>
      <c r="T124" s="447"/>
      <c r="U124" s="448"/>
      <c r="V124" s="447"/>
      <c r="W124" s="448"/>
      <c r="X124" s="447"/>
      <c r="Y124" s="448"/>
      <c r="Z124" s="447"/>
      <c r="AA124" s="448"/>
      <c r="AB124" s="447"/>
      <c r="AC124" s="448"/>
      <c r="AD124" s="447"/>
      <c r="AE124" s="316"/>
      <c r="AF124" s="436"/>
      <c r="AG124" s="380"/>
      <c r="AH124" s="419"/>
      <c r="AI124" s="436"/>
      <c r="AJ124" s="380"/>
      <c r="AK124" s="419"/>
      <c r="AL124" s="436"/>
      <c r="AM124" s="380"/>
      <c r="AN124" s="419"/>
      <c r="AO124" s="436"/>
      <c r="AP124" s="380"/>
      <c r="AQ124" s="419"/>
      <c r="AR124" s="436"/>
      <c r="AS124" s="380"/>
      <c r="AT124" s="419"/>
      <c r="AU124" s="436"/>
      <c r="AV124" s="380"/>
      <c r="AW124" s="419"/>
      <c r="AX124" s="436"/>
      <c r="AY124" s="380"/>
      <c r="AZ124" s="419"/>
      <c r="BA124" s="436"/>
      <c r="BB124" s="380"/>
      <c r="BC124" s="419"/>
      <c r="BD124" s="315"/>
      <c r="BE124" s="316"/>
      <c r="BF124" s="432"/>
      <c r="BG124" s="433"/>
      <c r="BH124" s="433"/>
      <c r="BI124" s="434"/>
    </row>
    <row r="125" spans="1:61" s="31" customFormat="1" ht="42" customHeight="1" thickBot="1" x14ac:dyDescent="0.75">
      <c r="A125" s="775"/>
      <c r="B125" s="779"/>
      <c r="C125" s="780"/>
      <c r="D125" s="780"/>
      <c r="E125" s="780"/>
      <c r="F125" s="780"/>
      <c r="G125" s="780"/>
      <c r="H125" s="780"/>
      <c r="I125" s="780"/>
      <c r="J125" s="780"/>
      <c r="K125" s="780"/>
      <c r="L125" s="780"/>
      <c r="M125" s="780"/>
      <c r="N125" s="780"/>
      <c r="O125" s="781"/>
      <c r="P125" s="447"/>
      <c r="Q125" s="448"/>
      <c r="R125" s="447"/>
      <c r="S125" s="448"/>
      <c r="T125" s="447"/>
      <c r="U125" s="448"/>
      <c r="V125" s="447"/>
      <c r="W125" s="448"/>
      <c r="X125" s="447"/>
      <c r="Y125" s="448"/>
      <c r="Z125" s="447"/>
      <c r="AA125" s="448"/>
      <c r="AB125" s="447"/>
      <c r="AC125" s="448"/>
      <c r="AD125" s="447"/>
      <c r="AE125" s="316"/>
      <c r="AF125" s="436"/>
      <c r="AG125" s="380"/>
      <c r="AH125" s="419"/>
      <c r="AI125" s="436"/>
      <c r="AJ125" s="380"/>
      <c r="AK125" s="419"/>
      <c r="AL125" s="436"/>
      <c r="AM125" s="380"/>
      <c r="AN125" s="419"/>
      <c r="AO125" s="436"/>
      <c r="AP125" s="380"/>
      <c r="AQ125" s="419"/>
      <c r="AR125" s="436"/>
      <c r="AS125" s="380"/>
      <c r="AT125" s="419"/>
      <c r="AU125" s="436"/>
      <c r="AV125" s="380"/>
      <c r="AW125" s="419"/>
      <c r="AX125" s="436"/>
      <c r="AY125" s="380"/>
      <c r="AZ125" s="419"/>
      <c r="BA125" s="436"/>
      <c r="BB125" s="380"/>
      <c r="BC125" s="419"/>
      <c r="BD125" s="315"/>
      <c r="BE125" s="316"/>
      <c r="BF125" s="432"/>
      <c r="BG125" s="433"/>
      <c r="BH125" s="433"/>
      <c r="BI125" s="434"/>
    </row>
    <row r="126" spans="1:61" s="31" customFormat="1" ht="75" customHeight="1" thickBot="1" x14ac:dyDescent="0.75">
      <c r="A126" s="102" t="s">
        <v>216</v>
      </c>
      <c r="B126" s="391" t="s">
        <v>276</v>
      </c>
      <c r="C126" s="392"/>
      <c r="D126" s="392"/>
      <c r="E126" s="392"/>
      <c r="F126" s="392"/>
      <c r="G126" s="392"/>
      <c r="H126" s="392"/>
      <c r="I126" s="392"/>
      <c r="J126" s="392"/>
      <c r="K126" s="392"/>
      <c r="L126" s="392"/>
      <c r="M126" s="392"/>
      <c r="N126" s="392"/>
      <c r="O126" s="393"/>
      <c r="P126" s="370"/>
      <c r="Q126" s="371"/>
      <c r="R126" s="370"/>
      <c r="S126" s="371"/>
      <c r="T126" s="370">
        <f>SUM(T127:U132)</f>
        <v>428</v>
      </c>
      <c r="U126" s="371"/>
      <c r="V126" s="370">
        <f>SUM(V127:W132)</f>
        <v>206</v>
      </c>
      <c r="W126" s="371"/>
      <c r="X126" s="370">
        <f>SUM(X127:Y132)</f>
        <v>132</v>
      </c>
      <c r="Y126" s="371"/>
      <c r="Z126" s="370"/>
      <c r="AA126" s="371"/>
      <c r="AB126" s="370">
        <f>SUM(AB127:AC132)</f>
        <v>76</v>
      </c>
      <c r="AC126" s="371"/>
      <c r="AD126" s="370"/>
      <c r="AE126" s="407"/>
      <c r="AF126" s="103"/>
      <c r="AG126" s="106"/>
      <c r="AH126" s="107"/>
      <c r="AI126" s="103"/>
      <c r="AJ126" s="106"/>
      <c r="AK126" s="107"/>
      <c r="AL126" s="103"/>
      <c r="AM126" s="106"/>
      <c r="AN126" s="107"/>
      <c r="AO126" s="103">
        <f t="shared" ref="AO126" si="16">SUM(AO127:AO132)</f>
        <v>108</v>
      </c>
      <c r="AP126" s="106">
        <f t="shared" ref="AP126:AW126" si="17">SUM(AP127:AP132)</f>
        <v>48</v>
      </c>
      <c r="AQ126" s="107">
        <f t="shared" si="17"/>
        <v>3</v>
      </c>
      <c r="AR126" s="103">
        <f t="shared" si="17"/>
        <v>216</v>
      </c>
      <c r="AS126" s="104">
        <f t="shared" si="17"/>
        <v>104</v>
      </c>
      <c r="AT126" s="104">
        <f t="shared" si="17"/>
        <v>6</v>
      </c>
      <c r="AU126" s="103">
        <f t="shared" si="17"/>
        <v>104</v>
      </c>
      <c r="AV126" s="104">
        <f t="shared" si="17"/>
        <v>54</v>
      </c>
      <c r="AW126" s="104">
        <f t="shared" si="17"/>
        <v>3</v>
      </c>
      <c r="AX126" s="103"/>
      <c r="AY126" s="104"/>
      <c r="AZ126" s="104"/>
      <c r="BA126" s="103"/>
      <c r="BB126" s="106"/>
      <c r="BC126" s="108"/>
      <c r="BD126" s="406">
        <f>SUM(BD127:BE132)</f>
        <v>12</v>
      </c>
      <c r="BE126" s="407"/>
      <c r="BF126" s="538" t="s">
        <v>429</v>
      </c>
      <c r="BG126" s="399"/>
      <c r="BH126" s="399"/>
      <c r="BI126" s="400"/>
    </row>
    <row r="127" spans="1:61" s="31" customFormat="1" ht="38.5" x14ac:dyDescent="0.7">
      <c r="A127" s="109" t="s">
        <v>217</v>
      </c>
      <c r="B127" s="367" t="s">
        <v>204</v>
      </c>
      <c r="C127" s="368"/>
      <c r="D127" s="368"/>
      <c r="E127" s="368"/>
      <c r="F127" s="368"/>
      <c r="G127" s="368"/>
      <c r="H127" s="368"/>
      <c r="I127" s="368"/>
      <c r="J127" s="368"/>
      <c r="K127" s="368"/>
      <c r="L127" s="368"/>
      <c r="M127" s="368"/>
      <c r="N127" s="368"/>
      <c r="O127" s="369"/>
      <c r="P127" s="300">
        <v>4</v>
      </c>
      <c r="Q127" s="301"/>
      <c r="R127" s="300"/>
      <c r="S127" s="301"/>
      <c r="T127" s="307">
        <f>SUM(AF127,AI127,AL127,AO127,AR127,AU127,AX127)</f>
        <v>108</v>
      </c>
      <c r="U127" s="308"/>
      <c r="V127" s="307">
        <f>SUM(AG127,AJ127,AM127,AP127,AS127,AV127,AY127)</f>
        <v>48</v>
      </c>
      <c r="W127" s="308"/>
      <c r="X127" s="300">
        <v>30</v>
      </c>
      <c r="Y127" s="301"/>
      <c r="Z127" s="300"/>
      <c r="AA127" s="301"/>
      <c r="AB127" s="300">
        <v>18</v>
      </c>
      <c r="AC127" s="301"/>
      <c r="AD127" s="300"/>
      <c r="AE127" s="318"/>
      <c r="AF127" s="110"/>
      <c r="AG127" s="111"/>
      <c r="AH127" s="112"/>
      <c r="AI127" s="110"/>
      <c r="AJ127" s="111"/>
      <c r="AK127" s="112"/>
      <c r="AL127" s="110"/>
      <c r="AM127" s="111"/>
      <c r="AN127" s="112"/>
      <c r="AO127" s="110">
        <v>108</v>
      </c>
      <c r="AP127" s="111">
        <v>48</v>
      </c>
      <c r="AQ127" s="112">
        <v>3</v>
      </c>
      <c r="AR127" s="110"/>
      <c r="AS127" s="111"/>
      <c r="AT127" s="112"/>
      <c r="AU127" s="110"/>
      <c r="AV127" s="111"/>
      <c r="AW127" s="112"/>
      <c r="AX127" s="110"/>
      <c r="AY127" s="111"/>
      <c r="AZ127" s="112"/>
      <c r="BA127" s="110"/>
      <c r="BB127" s="111"/>
      <c r="BC127" s="114"/>
      <c r="BD127" s="317">
        <v>3</v>
      </c>
      <c r="BE127" s="318"/>
      <c r="BF127" s="388"/>
      <c r="BG127" s="389"/>
      <c r="BH127" s="389"/>
      <c r="BI127" s="390"/>
    </row>
    <row r="128" spans="1:61" s="31" customFormat="1" ht="75.75" customHeight="1" x14ac:dyDescent="0.7">
      <c r="A128" s="109" t="s">
        <v>218</v>
      </c>
      <c r="B128" s="364" t="s">
        <v>281</v>
      </c>
      <c r="C128" s="365"/>
      <c r="D128" s="365"/>
      <c r="E128" s="365"/>
      <c r="F128" s="365"/>
      <c r="G128" s="365"/>
      <c r="H128" s="365"/>
      <c r="I128" s="365"/>
      <c r="J128" s="365"/>
      <c r="K128" s="365"/>
      <c r="L128" s="365"/>
      <c r="M128" s="365"/>
      <c r="N128" s="365"/>
      <c r="O128" s="366"/>
      <c r="P128" s="307"/>
      <c r="Q128" s="308"/>
      <c r="R128" s="307">
        <v>5</v>
      </c>
      <c r="S128" s="308"/>
      <c r="T128" s="307">
        <f>SUM(AF128,AI128,AL128,AO128,AR128,AU128,AX128)</f>
        <v>108</v>
      </c>
      <c r="U128" s="308"/>
      <c r="V128" s="307">
        <f>SUM(AG128,AJ128,AM128,AP128,AS128,AV128,AY128)</f>
        <v>52</v>
      </c>
      <c r="W128" s="308"/>
      <c r="X128" s="307">
        <v>34</v>
      </c>
      <c r="Y128" s="308"/>
      <c r="Z128" s="307"/>
      <c r="AA128" s="308"/>
      <c r="AB128" s="307">
        <v>18</v>
      </c>
      <c r="AC128" s="308"/>
      <c r="AD128" s="307"/>
      <c r="AE128" s="312"/>
      <c r="AF128" s="88"/>
      <c r="AG128" s="89"/>
      <c r="AH128" s="90"/>
      <c r="AI128" s="88"/>
      <c r="AJ128" s="89"/>
      <c r="AK128" s="90"/>
      <c r="AL128" s="88"/>
      <c r="AM128" s="89"/>
      <c r="AN128" s="90"/>
      <c r="AO128" s="88"/>
      <c r="AP128" s="89"/>
      <c r="AQ128" s="90"/>
      <c r="AR128" s="88">
        <v>108</v>
      </c>
      <c r="AS128" s="89">
        <v>52</v>
      </c>
      <c r="AT128" s="95">
        <v>3</v>
      </c>
      <c r="AU128" s="88"/>
      <c r="AV128" s="89"/>
      <c r="AW128" s="90"/>
      <c r="AX128" s="88"/>
      <c r="AY128" s="89"/>
      <c r="AZ128" s="90"/>
      <c r="BA128" s="88"/>
      <c r="BB128" s="89"/>
      <c r="BC128" s="95"/>
      <c r="BD128" s="311">
        <v>3</v>
      </c>
      <c r="BE128" s="312"/>
      <c r="BF128" s="361"/>
      <c r="BG128" s="362"/>
      <c r="BH128" s="362"/>
      <c r="BI128" s="363"/>
    </row>
    <row r="129" spans="1:61" s="31" customFormat="1" ht="75.75" customHeight="1" x14ac:dyDescent="0.7">
      <c r="A129" s="109" t="s">
        <v>279</v>
      </c>
      <c r="B129" s="364" t="s">
        <v>301</v>
      </c>
      <c r="C129" s="365"/>
      <c r="D129" s="365"/>
      <c r="E129" s="365"/>
      <c r="F129" s="365"/>
      <c r="G129" s="365"/>
      <c r="H129" s="365"/>
      <c r="I129" s="365"/>
      <c r="J129" s="365"/>
      <c r="K129" s="365"/>
      <c r="L129" s="365"/>
      <c r="M129" s="365"/>
      <c r="N129" s="365"/>
      <c r="O129" s="366"/>
      <c r="P129" s="307"/>
      <c r="Q129" s="308"/>
      <c r="R129" s="307">
        <v>5</v>
      </c>
      <c r="S129" s="308"/>
      <c r="T129" s="307">
        <f>SUM(AF129,AI129,AL129,AO129,AR129,AU129,AX129)</f>
        <v>108</v>
      </c>
      <c r="U129" s="308"/>
      <c r="V129" s="307">
        <f>SUM(AG129,AJ129,AM129,AP129,AS129,AV129,AY129)</f>
        <v>52</v>
      </c>
      <c r="W129" s="308"/>
      <c r="X129" s="307">
        <v>34</v>
      </c>
      <c r="Y129" s="308"/>
      <c r="Z129" s="307"/>
      <c r="AA129" s="308"/>
      <c r="AB129" s="307">
        <v>20</v>
      </c>
      <c r="AC129" s="308"/>
      <c r="AD129" s="307"/>
      <c r="AE129" s="312"/>
      <c r="AF129" s="88"/>
      <c r="AG129" s="89"/>
      <c r="AH129" s="90"/>
      <c r="AI129" s="88"/>
      <c r="AJ129" s="89"/>
      <c r="AK129" s="90"/>
      <c r="AL129" s="88"/>
      <c r="AM129" s="89"/>
      <c r="AN129" s="90"/>
      <c r="AO129" s="88"/>
      <c r="AP129" s="89"/>
      <c r="AQ129" s="90"/>
      <c r="AR129" s="88">
        <v>108</v>
      </c>
      <c r="AS129" s="89">
        <v>52</v>
      </c>
      <c r="AT129" s="95">
        <v>3</v>
      </c>
      <c r="AU129" s="88"/>
      <c r="AV129" s="89"/>
      <c r="AW129" s="90"/>
      <c r="AX129" s="88"/>
      <c r="AY129" s="89"/>
      <c r="AZ129" s="90"/>
      <c r="BA129" s="88"/>
      <c r="BB129" s="89"/>
      <c r="BC129" s="95"/>
      <c r="BD129" s="311">
        <v>3</v>
      </c>
      <c r="BE129" s="312"/>
      <c r="BF129" s="361"/>
      <c r="BG129" s="362"/>
      <c r="BH129" s="362"/>
      <c r="BI129" s="363"/>
    </row>
    <row r="130" spans="1:61" s="148" customFormat="1" ht="75.75" customHeight="1" x14ac:dyDescent="0.7">
      <c r="A130" s="773" t="s">
        <v>278</v>
      </c>
      <c r="B130" s="302" t="s">
        <v>412</v>
      </c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4"/>
      <c r="P130" s="309"/>
      <c r="Q130" s="310"/>
      <c r="R130" s="309">
        <v>6</v>
      </c>
      <c r="S130" s="310"/>
      <c r="T130" s="309">
        <f>SUM(AF130,AI130,AL130,AO130,AR130,AU130,AX130)</f>
        <v>104</v>
      </c>
      <c r="U130" s="310"/>
      <c r="V130" s="309">
        <f>SUM(AG130,AJ130,AM130,AP130,AS130,AV130,AY130)</f>
        <v>54</v>
      </c>
      <c r="W130" s="310"/>
      <c r="X130" s="309">
        <v>34</v>
      </c>
      <c r="Y130" s="310"/>
      <c r="Z130" s="309"/>
      <c r="AA130" s="310"/>
      <c r="AB130" s="309">
        <v>20</v>
      </c>
      <c r="AC130" s="310"/>
      <c r="AD130" s="309"/>
      <c r="AE130" s="395"/>
      <c r="AF130" s="435"/>
      <c r="AG130" s="379"/>
      <c r="AH130" s="418"/>
      <c r="AI130" s="435"/>
      <c r="AJ130" s="379"/>
      <c r="AK130" s="418"/>
      <c r="AL130" s="435"/>
      <c r="AM130" s="379"/>
      <c r="AN130" s="418"/>
      <c r="AO130" s="435"/>
      <c r="AP130" s="379"/>
      <c r="AQ130" s="418"/>
      <c r="AR130" s="435"/>
      <c r="AS130" s="379"/>
      <c r="AT130" s="418"/>
      <c r="AU130" s="435">
        <v>104</v>
      </c>
      <c r="AV130" s="379">
        <v>54</v>
      </c>
      <c r="AW130" s="418">
        <v>3</v>
      </c>
      <c r="AX130" s="435"/>
      <c r="AY130" s="379"/>
      <c r="AZ130" s="418"/>
      <c r="BA130" s="435"/>
      <c r="BB130" s="379"/>
      <c r="BC130" s="418"/>
      <c r="BD130" s="401">
        <v>3</v>
      </c>
      <c r="BE130" s="395"/>
      <c r="BF130" s="429"/>
      <c r="BG130" s="430"/>
      <c r="BH130" s="430"/>
      <c r="BI130" s="431"/>
    </row>
    <row r="131" spans="1:61" s="31" customFormat="1" ht="75.75" customHeight="1" x14ac:dyDescent="0.7">
      <c r="A131" s="774"/>
      <c r="B131" s="783"/>
      <c r="C131" s="784"/>
      <c r="D131" s="784"/>
      <c r="E131" s="784"/>
      <c r="F131" s="784"/>
      <c r="G131" s="784"/>
      <c r="H131" s="784"/>
      <c r="I131" s="784"/>
      <c r="J131" s="784"/>
      <c r="K131" s="784"/>
      <c r="L131" s="784"/>
      <c r="M131" s="784"/>
      <c r="N131" s="784"/>
      <c r="O131" s="785"/>
      <c r="P131" s="447"/>
      <c r="Q131" s="448"/>
      <c r="R131" s="447"/>
      <c r="S131" s="448"/>
      <c r="T131" s="447"/>
      <c r="U131" s="448"/>
      <c r="V131" s="447"/>
      <c r="W131" s="448"/>
      <c r="X131" s="447"/>
      <c r="Y131" s="448"/>
      <c r="Z131" s="447"/>
      <c r="AA131" s="448"/>
      <c r="AB131" s="447"/>
      <c r="AC131" s="448"/>
      <c r="AD131" s="447"/>
      <c r="AE131" s="316"/>
      <c r="AF131" s="436"/>
      <c r="AG131" s="380"/>
      <c r="AH131" s="419"/>
      <c r="AI131" s="436"/>
      <c r="AJ131" s="380"/>
      <c r="AK131" s="419"/>
      <c r="AL131" s="436"/>
      <c r="AM131" s="380"/>
      <c r="AN131" s="419"/>
      <c r="AO131" s="436"/>
      <c r="AP131" s="380"/>
      <c r="AQ131" s="419"/>
      <c r="AR131" s="436"/>
      <c r="AS131" s="380"/>
      <c r="AT131" s="419"/>
      <c r="AU131" s="436"/>
      <c r="AV131" s="380"/>
      <c r="AW131" s="419"/>
      <c r="AX131" s="436"/>
      <c r="AY131" s="380"/>
      <c r="AZ131" s="419"/>
      <c r="BA131" s="436"/>
      <c r="BB131" s="380"/>
      <c r="BC131" s="419"/>
      <c r="BD131" s="315"/>
      <c r="BE131" s="316"/>
      <c r="BF131" s="432"/>
      <c r="BG131" s="433"/>
      <c r="BH131" s="433"/>
      <c r="BI131" s="434"/>
    </row>
    <row r="132" spans="1:61" s="148" customFormat="1" ht="75.75" customHeight="1" x14ac:dyDescent="0.7">
      <c r="A132" s="782"/>
      <c r="B132" s="766"/>
      <c r="C132" s="767"/>
      <c r="D132" s="767"/>
      <c r="E132" s="767"/>
      <c r="F132" s="767"/>
      <c r="G132" s="767"/>
      <c r="H132" s="767"/>
      <c r="I132" s="767"/>
      <c r="J132" s="767"/>
      <c r="K132" s="767"/>
      <c r="L132" s="767"/>
      <c r="M132" s="767"/>
      <c r="N132" s="767"/>
      <c r="O132" s="768"/>
      <c r="P132" s="300"/>
      <c r="Q132" s="301"/>
      <c r="R132" s="300"/>
      <c r="S132" s="301"/>
      <c r="T132" s="447"/>
      <c r="U132" s="448"/>
      <c r="V132" s="447"/>
      <c r="W132" s="448"/>
      <c r="X132" s="300"/>
      <c r="Y132" s="301"/>
      <c r="Z132" s="300"/>
      <c r="AA132" s="301"/>
      <c r="AB132" s="300"/>
      <c r="AC132" s="301"/>
      <c r="AD132" s="300"/>
      <c r="AE132" s="318"/>
      <c r="AF132" s="440"/>
      <c r="AG132" s="381"/>
      <c r="AH132" s="420"/>
      <c r="AI132" s="440"/>
      <c r="AJ132" s="381"/>
      <c r="AK132" s="420"/>
      <c r="AL132" s="440"/>
      <c r="AM132" s="381"/>
      <c r="AN132" s="420"/>
      <c r="AO132" s="440"/>
      <c r="AP132" s="381"/>
      <c r="AQ132" s="420"/>
      <c r="AR132" s="440"/>
      <c r="AS132" s="381"/>
      <c r="AT132" s="420"/>
      <c r="AU132" s="440"/>
      <c r="AV132" s="381"/>
      <c r="AW132" s="420"/>
      <c r="AX132" s="440"/>
      <c r="AY132" s="381"/>
      <c r="AZ132" s="420"/>
      <c r="BA132" s="440"/>
      <c r="BB132" s="381"/>
      <c r="BC132" s="420"/>
      <c r="BD132" s="317"/>
      <c r="BE132" s="318"/>
      <c r="BF132" s="388"/>
      <c r="BG132" s="389"/>
      <c r="BH132" s="389"/>
      <c r="BI132" s="390"/>
    </row>
    <row r="133" spans="1:61" s="148" customFormat="1" ht="75" customHeight="1" thickBot="1" x14ac:dyDescent="0.75">
      <c r="A133" s="162" t="s">
        <v>219</v>
      </c>
      <c r="B133" s="749" t="s">
        <v>332</v>
      </c>
      <c r="C133" s="750"/>
      <c r="D133" s="750"/>
      <c r="E133" s="750"/>
      <c r="F133" s="750"/>
      <c r="G133" s="750"/>
      <c r="H133" s="750"/>
      <c r="I133" s="750"/>
      <c r="J133" s="750"/>
      <c r="K133" s="750"/>
      <c r="L133" s="750"/>
      <c r="M133" s="750"/>
      <c r="N133" s="750"/>
      <c r="O133" s="751"/>
      <c r="P133" s="437"/>
      <c r="Q133" s="486"/>
      <c r="R133" s="437"/>
      <c r="S133" s="486"/>
      <c r="T133" s="437">
        <f>SUM(T134)</f>
        <v>450</v>
      </c>
      <c r="U133" s="486"/>
      <c r="V133" s="437">
        <f>SUM(V134)</f>
        <v>264</v>
      </c>
      <c r="W133" s="486"/>
      <c r="X133" s="437">
        <f>SUM(X134)</f>
        <v>170</v>
      </c>
      <c r="Y133" s="486"/>
      <c r="Z133" s="437"/>
      <c r="AA133" s="486"/>
      <c r="AB133" s="437">
        <f>SUM(AB134)</f>
        <v>94</v>
      </c>
      <c r="AC133" s="486"/>
      <c r="AD133" s="437"/>
      <c r="AE133" s="438"/>
      <c r="AF133" s="163"/>
      <c r="AG133" s="164"/>
      <c r="AH133" s="165"/>
      <c r="AI133" s="163"/>
      <c r="AJ133" s="164"/>
      <c r="AK133" s="165"/>
      <c r="AL133" s="163"/>
      <c r="AM133" s="164"/>
      <c r="AN133" s="165"/>
      <c r="AO133" s="163"/>
      <c r="AP133" s="164"/>
      <c r="AQ133" s="165"/>
      <c r="AR133" s="163"/>
      <c r="AS133" s="164"/>
      <c r="AT133" s="166"/>
      <c r="AU133" s="163"/>
      <c r="AV133" s="164"/>
      <c r="AW133" s="165"/>
      <c r="AX133" s="163"/>
      <c r="AY133" s="164"/>
      <c r="AZ133" s="165"/>
      <c r="BA133" s="163"/>
      <c r="BB133" s="164"/>
      <c r="BC133" s="166"/>
      <c r="BD133" s="457"/>
      <c r="BE133" s="438"/>
      <c r="BF133" s="495" t="s">
        <v>473</v>
      </c>
      <c r="BG133" s="496"/>
      <c r="BH133" s="496"/>
      <c r="BI133" s="497"/>
    </row>
    <row r="134" spans="1:61" s="31" customFormat="1" ht="74.25" customHeight="1" thickBot="1" x14ac:dyDescent="0.75">
      <c r="A134" s="167" t="s">
        <v>220</v>
      </c>
      <c r="B134" s="521" t="s">
        <v>333</v>
      </c>
      <c r="C134" s="522"/>
      <c r="D134" s="522"/>
      <c r="E134" s="522"/>
      <c r="F134" s="522"/>
      <c r="G134" s="522"/>
      <c r="H134" s="522"/>
      <c r="I134" s="522"/>
      <c r="J134" s="522"/>
      <c r="K134" s="522"/>
      <c r="L134" s="522"/>
      <c r="M134" s="522"/>
      <c r="N134" s="522"/>
      <c r="O134" s="523"/>
      <c r="P134" s="461"/>
      <c r="Q134" s="428"/>
      <c r="R134" s="461"/>
      <c r="S134" s="428"/>
      <c r="T134" s="461">
        <f>SUM(T135:U137,T143:U144)</f>
        <v>450</v>
      </c>
      <c r="U134" s="428"/>
      <c r="V134" s="461">
        <f>SUM(V135:W137,V143:W144)</f>
        <v>264</v>
      </c>
      <c r="W134" s="428"/>
      <c r="X134" s="461">
        <f>SUM(X135:Y137,X143:Y144)</f>
        <v>170</v>
      </c>
      <c r="Y134" s="428"/>
      <c r="Z134" s="461"/>
      <c r="AA134" s="428"/>
      <c r="AB134" s="461">
        <f>SUM(AB135:AC137,AB143:AC144)</f>
        <v>94</v>
      </c>
      <c r="AC134" s="428"/>
      <c r="AD134" s="461"/>
      <c r="AE134" s="683"/>
      <c r="AF134" s="168"/>
      <c r="AG134" s="169"/>
      <c r="AH134" s="170"/>
      <c r="AI134" s="168"/>
      <c r="AJ134" s="169"/>
      <c r="AK134" s="170"/>
      <c r="AL134" s="168"/>
      <c r="AM134" s="169"/>
      <c r="AN134" s="170"/>
      <c r="AO134" s="168"/>
      <c r="AP134" s="169"/>
      <c r="AQ134" s="170"/>
      <c r="AR134" s="168"/>
      <c r="AS134" s="169"/>
      <c r="AT134" s="253"/>
      <c r="AU134" s="168">
        <f t="shared" ref="AU134:AZ134" si="18">SUM(AU135:AU137,AU143:AU144)</f>
        <v>180</v>
      </c>
      <c r="AV134" s="168">
        <f t="shared" si="18"/>
        <v>108</v>
      </c>
      <c r="AW134" s="168">
        <f t="shared" si="18"/>
        <v>6</v>
      </c>
      <c r="AX134" s="168">
        <f t="shared" si="18"/>
        <v>270</v>
      </c>
      <c r="AY134" s="168">
        <f t="shared" si="18"/>
        <v>156</v>
      </c>
      <c r="AZ134" s="168">
        <f t="shared" si="18"/>
        <v>9</v>
      </c>
      <c r="BA134" s="168"/>
      <c r="BB134" s="169"/>
      <c r="BC134" s="253"/>
      <c r="BD134" s="427">
        <f>SUM(BD135:BE137,BD143:BE144)</f>
        <v>15</v>
      </c>
      <c r="BE134" s="428"/>
      <c r="BF134" s="421"/>
      <c r="BG134" s="422"/>
      <c r="BH134" s="422"/>
      <c r="BI134" s="423"/>
    </row>
    <row r="135" spans="1:61" s="31" customFormat="1" ht="113.25" customHeight="1" x14ac:dyDescent="0.7">
      <c r="A135" s="109" t="s">
        <v>221</v>
      </c>
      <c r="B135" s="515" t="s">
        <v>350</v>
      </c>
      <c r="C135" s="516"/>
      <c r="D135" s="516"/>
      <c r="E135" s="516"/>
      <c r="F135" s="516"/>
      <c r="G135" s="516"/>
      <c r="H135" s="516"/>
      <c r="I135" s="516"/>
      <c r="J135" s="516"/>
      <c r="K135" s="516"/>
      <c r="L135" s="516"/>
      <c r="M135" s="516"/>
      <c r="N135" s="516"/>
      <c r="O135" s="517"/>
      <c r="P135" s="300">
        <v>6</v>
      </c>
      <c r="Q135" s="301"/>
      <c r="R135" s="300"/>
      <c r="S135" s="301"/>
      <c r="T135" s="307">
        <v>90</v>
      </c>
      <c r="U135" s="308"/>
      <c r="V135" s="307">
        <f>SUM(AG135,AJ135,AM135,AP135,AS135,AV135,AY135)</f>
        <v>54</v>
      </c>
      <c r="W135" s="308"/>
      <c r="X135" s="300">
        <v>34</v>
      </c>
      <c r="Y135" s="301"/>
      <c r="Z135" s="300"/>
      <c r="AA135" s="301"/>
      <c r="AB135" s="300">
        <v>20</v>
      </c>
      <c r="AC135" s="301"/>
      <c r="AD135" s="300"/>
      <c r="AE135" s="318"/>
      <c r="AF135" s="242"/>
      <c r="AG135" s="237"/>
      <c r="AH135" s="239"/>
      <c r="AI135" s="242"/>
      <c r="AJ135" s="237"/>
      <c r="AK135" s="239"/>
      <c r="AL135" s="242"/>
      <c r="AM135" s="237"/>
      <c r="AN135" s="239"/>
      <c r="AO135" s="242"/>
      <c r="AP135" s="237"/>
      <c r="AQ135" s="239"/>
      <c r="AR135" s="242"/>
      <c r="AS135" s="237"/>
      <c r="AT135" s="247"/>
      <c r="AU135" s="242">
        <v>90</v>
      </c>
      <c r="AV135" s="237">
        <v>54</v>
      </c>
      <c r="AW135" s="239">
        <v>3</v>
      </c>
      <c r="AX135" s="242"/>
      <c r="AY135" s="237"/>
      <c r="AZ135" s="239"/>
      <c r="BA135" s="242"/>
      <c r="BB135" s="237"/>
      <c r="BC135" s="247"/>
      <c r="BD135" s="317">
        <v>3</v>
      </c>
      <c r="BE135" s="318"/>
      <c r="BF135" s="388"/>
      <c r="BG135" s="389"/>
      <c r="BH135" s="389"/>
      <c r="BI135" s="390"/>
    </row>
    <row r="136" spans="1:61" s="31" customFormat="1" ht="75.75" customHeight="1" x14ac:dyDescent="0.7">
      <c r="A136" s="109" t="s">
        <v>222</v>
      </c>
      <c r="B136" s="364" t="s">
        <v>277</v>
      </c>
      <c r="C136" s="365"/>
      <c r="D136" s="365"/>
      <c r="E136" s="365"/>
      <c r="F136" s="365"/>
      <c r="G136" s="365"/>
      <c r="H136" s="365"/>
      <c r="I136" s="365"/>
      <c r="J136" s="365"/>
      <c r="K136" s="365"/>
      <c r="L136" s="365"/>
      <c r="M136" s="365"/>
      <c r="N136" s="365"/>
      <c r="O136" s="366"/>
      <c r="P136" s="307"/>
      <c r="Q136" s="308"/>
      <c r="R136" s="307">
        <v>6</v>
      </c>
      <c r="S136" s="308"/>
      <c r="T136" s="307">
        <f>SUM(AF136,AI136,AL136,AO136,AR136,AU136,AX136)</f>
        <v>90</v>
      </c>
      <c r="U136" s="308"/>
      <c r="V136" s="307">
        <f>SUM(AG136,AJ136,AM136,AP136,AS136,AV136,AY136)</f>
        <v>54</v>
      </c>
      <c r="W136" s="308"/>
      <c r="X136" s="307">
        <v>34</v>
      </c>
      <c r="Y136" s="308"/>
      <c r="Z136" s="307"/>
      <c r="AA136" s="308"/>
      <c r="AB136" s="307">
        <v>20</v>
      </c>
      <c r="AC136" s="308"/>
      <c r="AD136" s="307"/>
      <c r="AE136" s="312"/>
      <c r="AF136" s="88"/>
      <c r="AG136" s="255"/>
      <c r="AH136" s="90"/>
      <c r="AI136" s="88"/>
      <c r="AJ136" s="255"/>
      <c r="AK136" s="90"/>
      <c r="AL136" s="88"/>
      <c r="AM136" s="255"/>
      <c r="AN136" s="90"/>
      <c r="AO136" s="88"/>
      <c r="AP136" s="255"/>
      <c r="AQ136" s="90"/>
      <c r="AR136" s="88"/>
      <c r="AS136" s="255"/>
      <c r="AT136" s="235"/>
      <c r="AU136" s="88">
        <v>90</v>
      </c>
      <c r="AV136" s="255">
        <v>54</v>
      </c>
      <c r="AW136" s="90">
        <v>3</v>
      </c>
      <c r="AX136" s="88"/>
      <c r="AY136" s="255"/>
      <c r="AZ136" s="235"/>
      <c r="BA136" s="88"/>
      <c r="BB136" s="255"/>
      <c r="BC136" s="235"/>
      <c r="BD136" s="311">
        <v>3</v>
      </c>
      <c r="BE136" s="312"/>
      <c r="BF136" s="361"/>
      <c r="BG136" s="362"/>
      <c r="BH136" s="362"/>
      <c r="BI136" s="363"/>
    </row>
    <row r="137" spans="1:61" s="31" customFormat="1" ht="39" thickBot="1" x14ac:dyDescent="0.75">
      <c r="A137" s="258" t="s">
        <v>223</v>
      </c>
      <c r="B137" s="458" t="s">
        <v>176</v>
      </c>
      <c r="C137" s="459"/>
      <c r="D137" s="459"/>
      <c r="E137" s="459"/>
      <c r="F137" s="459"/>
      <c r="G137" s="459"/>
      <c r="H137" s="459"/>
      <c r="I137" s="459"/>
      <c r="J137" s="459"/>
      <c r="K137" s="459"/>
      <c r="L137" s="459"/>
      <c r="M137" s="459"/>
      <c r="N137" s="459"/>
      <c r="O137" s="460"/>
      <c r="P137" s="443"/>
      <c r="Q137" s="456"/>
      <c r="R137" s="443">
        <v>7</v>
      </c>
      <c r="S137" s="456"/>
      <c r="T137" s="443">
        <f>SUM(AF137,AI137,AL137,AO137,AR137,AU137,AX137)</f>
        <v>90</v>
      </c>
      <c r="U137" s="456"/>
      <c r="V137" s="443">
        <f>SUM(AG137,AJ137,AM137,AP137,AS137,AV137,AY137)</f>
        <v>52</v>
      </c>
      <c r="W137" s="456"/>
      <c r="X137" s="443">
        <v>34</v>
      </c>
      <c r="Y137" s="456"/>
      <c r="Z137" s="443"/>
      <c r="AA137" s="456"/>
      <c r="AB137" s="443">
        <v>18</v>
      </c>
      <c r="AC137" s="456"/>
      <c r="AD137" s="443"/>
      <c r="AE137" s="314"/>
      <c r="AF137" s="141"/>
      <c r="AG137" s="142"/>
      <c r="AH137" s="143"/>
      <c r="AI137" s="141"/>
      <c r="AJ137" s="142"/>
      <c r="AK137" s="143"/>
      <c r="AL137" s="141"/>
      <c r="AM137" s="142"/>
      <c r="AN137" s="143"/>
      <c r="AO137" s="141"/>
      <c r="AP137" s="142"/>
      <c r="AQ137" s="143"/>
      <c r="AR137" s="141"/>
      <c r="AS137" s="142"/>
      <c r="AT137" s="251"/>
      <c r="AU137" s="141"/>
      <c r="AV137" s="142"/>
      <c r="AW137" s="251"/>
      <c r="AX137" s="141">
        <v>90</v>
      </c>
      <c r="AY137" s="142">
        <v>52</v>
      </c>
      <c r="AZ137" s="143">
        <v>3</v>
      </c>
      <c r="BA137" s="141"/>
      <c r="BB137" s="142"/>
      <c r="BC137" s="251"/>
      <c r="BD137" s="313">
        <v>3</v>
      </c>
      <c r="BE137" s="314"/>
      <c r="BF137" s="524"/>
      <c r="BG137" s="525"/>
      <c r="BH137" s="525"/>
      <c r="BI137" s="526"/>
    </row>
    <row r="138" spans="1:61" ht="141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9"/>
      <c r="S138" s="19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61" s="31" customFormat="1" ht="38.25" customHeight="1" x14ac:dyDescent="0.7">
      <c r="A139" s="481" t="s">
        <v>98</v>
      </c>
      <c r="B139" s="466" t="s">
        <v>113</v>
      </c>
      <c r="C139" s="467"/>
      <c r="D139" s="467"/>
      <c r="E139" s="467"/>
      <c r="F139" s="467"/>
      <c r="G139" s="467"/>
      <c r="H139" s="467"/>
      <c r="I139" s="467"/>
      <c r="J139" s="467"/>
      <c r="K139" s="467"/>
      <c r="L139" s="467"/>
      <c r="M139" s="467"/>
      <c r="N139" s="467"/>
      <c r="O139" s="468"/>
      <c r="P139" s="279" t="s">
        <v>8</v>
      </c>
      <c r="Q139" s="280"/>
      <c r="R139" s="279" t="s">
        <v>9</v>
      </c>
      <c r="S139" s="280"/>
      <c r="T139" s="469" t="s">
        <v>10</v>
      </c>
      <c r="U139" s="470"/>
      <c r="V139" s="470"/>
      <c r="W139" s="470"/>
      <c r="X139" s="470"/>
      <c r="Y139" s="470"/>
      <c r="Z139" s="470"/>
      <c r="AA139" s="470"/>
      <c r="AB139" s="470"/>
      <c r="AC139" s="470"/>
      <c r="AD139" s="470"/>
      <c r="AE139" s="471"/>
      <c r="AF139" s="469" t="s">
        <v>36</v>
      </c>
      <c r="AG139" s="470"/>
      <c r="AH139" s="470"/>
      <c r="AI139" s="470"/>
      <c r="AJ139" s="470"/>
      <c r="AK139" s="470"/>
      <c r="AL139" s="470"/>
      <c r="AM139" s="470"/>
      <c r="AN139" s="470"/>
      <c r="AO139" s="470"/>
      <c r="AP139" s="470"/>
      <c r="AQ139" s="470"/>
      <c r="AR139" s="470"/>
      <c r="AS139" s="470"/>
      <c r="AT139" s="470"/>
      <c r="AU139" s="470"/>
      <c r="AV139" s="470"/>
      <c r="AW139" s="470"/>
      <c r="AX139" s="470"/>
      <c r="AY139" s="470"/>
      <c r="AZ139" s="470"/>
      <c r="BA139" s="470"/>
      <c r="BB139" s="470"/>
      <c r="BC139" s="484"/>
      <c r="BD139" s="269" t="s">
        <v>24</v>
      </c>
      <c r="BE139" s="270"/>
      <c r="BF139" s="273" t="s">
        <v>99</v>
      </c>
      <c r="BG139" s="273"/>
      <c r="BH139" s="273"/>
      <c r="BI139" s="274"/>
    </row>
    <row r="140" spans="1:61" s="31" customFormat="1" ht="38.25" customHeight="1" x14ac:dyDescent="0.7">
      <c r="A140" s="331"/>
      <c r="B140" s="336"/>
      <c r="C140" s="337"/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338"/>
      <c r="P140" s="281"/>
      <c r="Q140" s="282"/>
      <c r="R140" s="281"/>
      <c r="S140" s="282"/>
      <c r="T140" s="279" t="s">
        <v>5</v>
      </c>
      <c r="U140" s="280"/>
      <c r="V140" s="279" t="s">
        <v>11</v>
      </c>
      <c r="W140" s="280"/>
      <c r="X140" s="285" t="s">
        <v>12</v>
      </c>
      <c r="Y140" s="286"/>
      <c r="Z140" s="286"/>
      <c r="AA140" s="286"/>
      <c r="AB140" s="286"/>
      <c r="AC140" s="286"/>
      <c r="AD140" s="286"/>
      <c r="AE140" s="287"/>
      <c r="AF140" s="288" t="s">
        <v>14</v>
      </c>
      <c r="AG140" s="288"/>
      <c r="AH140" s="288"/>
      <c r="AI140" s="288"/>
      <c r="AJ140" s="288"/>
      <c r="AK140" s="288"/>
      <c r="AL140" s="288" t="s">
        <v>15</v>
      </c>
      <c r="AM140" s="288"/>
      <c r="AN140" s="288"/>
      <c r="AO140" s="288"/>
      <c r="AP140" s="288"/>
      <c r="AQ140" s="288"/>
      <c r="AR140" s="288" t="s">
        <v>16</v>
      </c>
      <c r="AS140" s="288"/>
      <c r="AT140" s="288"/>
      <c r="AU140" s="289"/>
      <c r="AV140" s="289"/>
      <c r="AW140" s="289"/>
      <c r="AX140" s="288" t="s">
        <v>166</v>
      </c>
      <c r="AY140" s="288"/>
      <c r="AZ140" s="288"/>
      <c r="BA140" s="288"/>
      <c r="BB140" s="288"/>
      <c r="BC140" s="285"/>
      <c r="BD140" s="269"/>
      <c r="BE140" s="270"/>
      <c r="BF140" s="275"/>
      <c r="BG140" s="275"/>
      <c r="BH140" s="275"/>
      <c r="BI140" s="276"/>
    </row>
    <row r="141" spans="1:61" s="31" customFormat="1" ht="58.5" customHeight="1" thickBot="1" x14ac:dyDescent="0.75">
      <c r="A141" s="331"/>
      <c r="B141" s="336"/>
      <c r="C141" s="337"/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338"/>
      <c r="P141" s="281"/>
      <c r="Q141" s="282"/>
      <c r="R141" s="281"/>
      <c r="S141" s="282"/>
      <c r="T141" s="281"/>
      <c r="U141" s="282"/>
      <c r="V141" s="281"/>
      <c r="W141" s="282"/>
      <c r="X141" s="290" t="s">
        <v>13</v>
      </c>
      <c r="Y141" s="280"/>
      <c r="Z141" s="290" t="s">
        <v>100</v>
      </c>
      <c r="AA141" s="280"/>
      <c r="AB141" s="290" t="s">
        <v>101</v>
      </c>
      <c r="AC141" s="280"/>
      <c r="AD141" s="279" t="s">
        <v>74</v>
      </c>
      <c r="AE141" s="280"/>
      <c r="AF141" s="292" t="s">
        <v>226</v>
      </c>
      <c r="AG141" s="289"/>
      <c r="AH141" s="289"/>
      <c r="AI141" s="292" t="s">
        <v>227</v>
      </c>
      <c r="AJ141" s="289"/>
      <c r="AK141" s="289"/>
      <c r="AL141" s="292" t="s">
        <v>228</v>
      </c>
      <c r="AM141" s="289"/>
      <c r="AN141" s="289"/>
      <c r="AO141" s="292" t="s">
        <v>229</v>
      </c>
      <c r="AP141" s="289"/>
      <c r="AQ141" s="289"/>
      <c r="AR141" s="292" t="s">
        <v>230</v>
      </c>
      <c r="AS141" s="289"/>
      <c r="AT141" s="293"/>
      <c r="AU141" s="294" t="s">
        <v>434</v>
      </c>
      <c r="AV141" s="295"/>
      <c r="AW141" s="295"/>
      <c r="AX141" s="296" t="s">
        <v>353</v>
      </c>
      <c r="AY141" s="289"/>
      <c r="AZ141" s="289"/>
      <c r="BA141" s="292" t="s">
        <v>392</v>
      </c>
      <c r="BB141" s="289"/>
      <c r="BC141" s="293"/>
      <c r="BD141" s="269"/>
      <c r="BE141" s="270"/>
      <c r="BF141" s="275"/>
      <c r="BG141" s="275"/>
      <c r="BH141" s="275"/>
      <c r="BI141" s="276"/>
    </row>
    <row r="142" spans="1:61" s="31" customFormat="1" ht="153.75" customHeight="1" thickBot="1" x14ac:dyDescent="0.75">
      <c r="A142" s="332"/>
      <c r="B142" s="339"/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1"/>
      <c r="P142" s="283"/>
      <c r="Q142" s="284"/>
      <c r="R142" s="283"/>
      <c r="S142" s="284"/>
      <c r="T142" s="283"/>
      <c r="U142" s="284"/>
      <c r="V142" s="283"/>
      <c r="W142" s="284"/>
      <c r="X142" s="283"/>
      <c r="Y142" s="284"/>
      <c r="Z142" s="283"/>
      <c r="AA142" s="284"/>
      <c r="AB142" s="283"/>
      <c r="AC142" s="284"/>
      <c r="AD142" s="283"/>
      <c r="AE142" s="291"/>
      <c r="AF142" s="57" t="s">
        <v>3</v>
      </c>
      <c r="AG142" s="58" t="s">
        <v>17</v>
      </c>
      <c r="AH142" s="59" t="s">
        <v>18</v>
      </c>
      <c r="AI142" s="57" t="s">
        <v>3</v>
      </c>
      <c r="AJ142" s="58" t="s">
        <v>17</v>
      </c>
      <c r="AK142" s="59" t="s">
        <v>18</v>
      </c>
      <c r="AL142" s="57" t="s">
        <v>3</v>
      </c>
      <c r="AM142" s="58" t="s">
        <v>17</v>
      </c>
      <c r="AN142" s="59" t="s">
        <v>18</v>
      </c>
      <c r="AO142" s="57" t="s">
        <v>3</v>
      </c>
      <c r="AP142" s="58" t="s">
        <v>17</v>
      </c>
      <c r="AQ142" s="59" t="s">
        <v>18</v>
      </c>
      <c r="AR142" s="57" t="s">
        <v>3</v>
      </c>
      <c r="AS142" s="58" t="s">
        <v>17</v>
      </c>
      <c r="AT142" s="60" t="s">
        <v>18</v>
      </c>
      <c r="AU142" s="61" t="s">
        <v>3</v>
      </c>
      <c r="AV142" s="62" t="s">
        <v>17</v>
      </c>
      <c r="AW142" s="63" t="s">
        <v>18</v>
      </c>
      <c r="AX142" s="57" t="s">
        <v>3</v>
      </c>
      <c r="AY142" s="58" t="s">
        <v>17</v>
      </c>
      <c r="AZ142" s="59" t="s">
        <v>18</v>
      </c>
      <c r="BA142" s="57" t="s">
        <v>3</v>
      </c>
      <c r="BB142" s="58" t="s">
        <v>17</v>
      </c>
      <c r="BC142" s="60" t="s">
        <v>18</v>
      </c>
      <c r="BD142" s="271"/>
      <c r="BE142" s="272"/>
      <c r="BF142" s="277"/>
      <c r="BG142" s="277"/>
      <c r="BH142" s="277"/>
      <c r="BI142" s="278"/>
    </row>
    <row r="143" spans="1:61" s="31" customFormat="1" ht="69" customHeight="1" x14ac:dyDescent="0.7">
      <c r="A143" s="87" t="s">
        <v>224</v>
      </c>
      <c r="B143" s="490" t="s">
        <v>299</v>
      </c>
      <c r="C143" s="675"/>
      <c r="D143" s="675"/>
      <c r="E143" s="675"/>
      <c r="F143" s="675"/>
      <c r="G143" s="675"/>
      <c r="H143" s="675"/>
      <c r="I143" s="675"/>
      <c r="J143" s="675"/>
      <c r="K143" s="675"/>
      <c r="L143" s="675"/>
      <c r="M143" s="675"/>
      <c r="N143" s="675"/>
      <c r="O143" s="676"/>
      <c r="P143" s="307"/>
      <c r="Q143" s="308"/>
      <c r="R143" s="307">
        <v>7</v>
      </c>
      <c r="S143" s="308"/>
      <c r="T143" s="307">
        <v>90</v>
      </c>
      <c r="U143" s="308"/>
      <c r="V143" s="307">
        <f>SUM(AG143,AJ143,AM143,AP143,AS143,AV143,AY143)</f>
        <v>52</v>
      </c>
      <c r="W143" s="308"/>
      <c r="X143" s="307">
        <v>34</v>
      </c>
      <c r="Y143" s="308"/>
      <c r="Z143" s="307"/>
      <c r="AA143" s="308"/>
      <c r="AB143" s="307">
        <v>18</v>
      </c>
      <c r="AC143" s="308"/>
      <c r="AD143" s="307"/>
      <c r="AE143" s="312"/>
      <c r="AF143" s="88"/>
      <c r="AG143" s="232"/>
      <c r="AH143" s="90"/>
      <c r="AI143" s="88"/>
      <c r="AJ143" s="232"/>
      <c r="AK143" s="90"/>
      <c r="AL143" s="88"/>
      <c r="AM143" s="232"/>
      <c r="AN143" s="90"/>
      <c r="AO143" s="88"/>
      <c r="AP143" s="232"/>
      <c r="AQ143" s="90"/>
      <c r="AR143" s="88"/>
      <c r="AS143" s="232"/>
      <c r="AT143" s="231"/>
      <c r="AU143" s="88"/>
      <c r="AV143" s="232"/>
      <c r="AW143" s="90"/>
      <c r="AX143" s="88">
        <v>90</v>
      </c>
      <c r="AY143" s="232">
        <v>52</v>
      </c>
      <c r="AZ143" s="90">
        <v>3</v>
      </c>
      <c r="BA143" s="88"/>
      <c r="BB143" s="232"/>
      <c r="BC143" s="231"/>
      <c r="BD143" s="311">
        <v>3</v>
      </c>
      <c r="BE143" s="312"/>
      <c r="BF143" s="361"/>
      <c r="BG143" s="362"/>
      <c r="BH143" s="362"/>
      <c r="BI143" s="363"/>
    </row>
    <row r="144" spans="1:61" s="31" customFormat="1" ht="119.25" customHeight="1" thickBot="1" x14ac:dyDescent="0.75">
      <c r="A144" s="118" t="s">
        <v>344</v>
      </c>
      <c r="B144" s="490" t="s">
        <v>349</v>
      </c>
      <c r="C144" s="491"/>
      <c r="D144" s="491"/>
      <c r="E144" s="491"/>
      <c r="F144" s="491"/>
      <c r="G144" s="491"/>
      <c r="H144" s="491"/>
      <c r="I144" s="491"/>
      <c r="J144" s="491"/>
      <c r="K144" s="491"/>
      <c r="L144" s="491"/>
      <c r="M144" s="491"/>
      <c r="N144" s="491"/>
      <c r="O144" s="492"/>
      <c r="P144" s="148"/>
      <c r="Q144" s="148"/>
      <c r="R144" s="307">
        <v>7</v>
      </c>
      <c r="S144" s="308"/>
      <c r="T144" s="307">
        <v>90</v>
      </c>
      <c r="U144" s="308"/>
      <c r="V144" s="307">
        <f>SUM(AG144,AJ144,AM144,AP144,AS144,AV144,AY144)</f>
        <v>52</v>
      </c>
      <c r="W144" s="308"/>
      <c r="X144" s="307">
        <v>34</v>
      </c>
      <c r="Y144" s="308"/>
      <c r="Z144" s="307"/>
      <c r="AA144" s="308"/>
      <c r="AB144" s="307">
        <v>18</v>
      </c>
      <c r="AC144" s="308"/>
      <c r="AD144" s="307"/>
      <c r="AE144" s="312"/>
      <c r="AF144" s="97"/>
      <c r="AG144" s="98"/>
      <c r="AH144" s="99"/>
      <c r="AI144" s="97"/>
      <c r="AJ144" s="98"/>
      <c r="AK144" s="99"/>
      <c r="AL144" s="97"/>
      <c r="AM144" s="98"/>
      <c r="AN144" s="99"/>
      <c r="AO144" s="97"/>
      <c r="AP144" s="98"/>
      <c r="AQ144" s="99"/>
      <c r="AR144" s="97"/>
      <c r="AS144" s="98"/>
      <c r="AT144" s="101"/>
      <c r="AU144" s="97"/>
      <c r="AV144" s="98"/>
      <c r="AW144" s="99"/>
      <c r="AX144" s="97">
        <v>90</v>
      </c>
      <c r="AY144" s="98">
        <v>52</v>
      </c>
      <c r="AZ144" s="99">
        <v>3</v>
      </c>
      <c r="BA144" s="97"/>
      <c r="BB144" s="98"/>
      <c r="BC144" s="101"/>
      <c r="BD144" s="317">
        <v>3</v>
      </c>
      <c r="BE144" s="318"/>
      <c r="BF144" s="388"/>
      <c r="BG144" s="389"/>
      <c r="BH144" s="389"/>
      <c r="BI144" s="390"/>
    </row>
    <row r="145" spans="1:62" s="31" customFormat="1" ht="75.75" customHeight="1" thickBot="1" x14ac:dyDescent="0.85">
      <c r="A145" s="144" t="s">
        <v>35</v>
      </c>
      <c r="B145" s="353" t="s">
        <v>108</v>
      </c>
      <c r="C145" s="354"/>
      <c r="D145" s="354"/>
      <c r="E145" s="354"/>
      <c r="F145" s="354"/>
      <c r="G145" s="354"/>
      <c r="H145" s="354"/>
      <c r="I145" s="354"/>
      <c r="J145" s="354"/>
      <c r="K145" s="354"/>
      <c r="L145" s="354"/>
      <c r="M145" s="354"/>
      <c r="N145" s="354"/>
      <c r="O145" s="355"/>
      <c r="P145" s="356"/>
      <c r="Q145" s="357"/>
      <c r="R145" s="356"/>
      <c r="S145" s="357"/>
      <c r="T145" s="356"/>
      <c r="U145" s="357"/>
      <c r="V145" s="356"/>
      <c r="W145" s="357"/>
      <c r="X145" s="356"/>
      <c r="Y145" s="357"/>
      <c r="Z145" s="356"/>
      <c r="AA145" s="357"/>
      <c r="AB145" s="356"/>
      <c r="AC145" s="357"/>
      <c r="AD145" s="356"/>
      <c r="AE145" s="377"/>
      <c r="AF145" s="171"/>
      <c r="AG145" s="172"/>
      <c r="AH145" s="173"/>
      <c r="AI145" s="171"/>
      <c r="AJ145" s="172"/>
      <c r="AK145" s="173"/>
      <c r="AL145" s="171"/>
      <c r="AM145" s="172"/>
      <c r="AN145" s="173"/>
      <c r="AO145" s="171"/>
      <c r="AP145" s="172"/>
      <c r="AQ145" s="173"/>
      <c r="AR145" s="171"/>
      <c r="AS145" s="172"/>
      <c r="AT145" s="174"/>
      <c r="AU145" s="171"/>
      <c r="AV145" s="172"/>
      <c r="AW145" s="173"/>
      <c r="AX145" s="171"/>
      <c r="AY145" s="172"/>
      <c r="AZ145" s="173"/>
      <c r="BA145" s="171"/>
      <c r="BB145" s="172"/>
      <c r="BC145" s="174"/>
      <c r="BD145" s="384"/>
      <c r="BE145" s="385"/>
      <c r="BF145" s="790"/>
      <c r="BG145" s="791"/>
      <c r="BH145" s="791"/>
      <c r="BI145" s="792"/>
    </row>
    <row r="146" spans="1:62" s="31" customFormat="1" ht="33.75" customHeight="1" x14ac:dyDescent="0.8">
      <c r="A146" s="149" t="s">
        <v>69</v>
      </c>
      <c r="B146" s="358" t="s">
        <v>194</v>
      </c>
      <c r="C146" s="359"/>
      <c r="D146" s="359"/>
      <c r="E146" s="359"/>
      <c r="F146" s="359"/>
      <c r="G146" s="359"/>
      <c r="H146" s="359"/>
      <c r="I146" s="359"/>
      <c r="J146" s="359"/>
      <c r="K146" s="359"/>
      <c r="L146" s="359"/>
      <c r="M146" s="359"/>
      <c r="N146" s="359"/>
      <c r="O146" s="360"/>
      <c r="P146" s="416"/>
      <c r="Q146" s="417"/>
      <c r="R146" s="416" t="s">
        <v>235</v>
      </c>
      <c r="S146" s="417"/>
      <c r="T146" s="416" t="s">
        <v>252</v>
      </c>
      <c r="U146" s="417"/>
      <c r="V146" s="416" t="s">
        <v>236</v>
      </c>
      <c r="W146" s="417"/>
      <c r="X146" s="416"/>
      <c r="Y146" s="417"/>
      <c r="Z146" s="416"/>
      <c r="AA146" s="417"/>
      <c r="AB146" s="416" t="s">
        <v>236</v>
      </c>
      <c r="AC146" s="417"/>
      <c r="AD146" s="416"/>
      <c r="AE146" s="477"/>
      <c r="AF146" s="91"/>
      <c r="AG146" s="92"/>
      <c r="AH146" s="93"/>
      <c r="AI146" s="91"/>
      <c r="AJ146" s="92"/>
      <c r="AK146" s="93"/>
      <c r="AL146" s="91"/>
      <c r="AM146" s="92"/>
      <c r="AN146" s="93"/>
      <c r="AO146" s="91"/>
      <c r="AP146" s="92"/>
      <c r="AQ146" s="93"/>
      <c r="AR146" s="91"/>
      <c r="AS146" s="92"/>
      <c r="AT146" s="175"/>
      <c r="AU146" s="91" t="s">
        <v>252</v>
      </c>
      <c r="AV146" s="92" t="s">
        <v>236</v>
      </c>
      <c r="AW146" s="93"/>
      <c r="AX146" s="91"/>
      <c r="AY146" s="92"/>
      <c r="AZ146" s="93"/>
      <c r="BA146" s="91"/>
      <c r="BB146" s="92"/>
      <c r="BC146" s="175"/>
      <c r="BD146" s="665"/>
      <c r="BE146" s="666"/>
      <c r="BF146" s="372" t="s">
        <v>303</v>
      </c>
      <c r="BG146" s="373"/>
      <c r="BH146" s="373"/>
      <c r="BI146" s="374"/>
    </row>
    <row r="147" spans="1:62" s="31" customFormat="1" ht="39" thickBot="1" x14ac:dyDescent="0.85">
      <c r="A147" s="149" t="s">
        <v>340</v>
      </c>
      <c r="B147" s="518" t="s">
        <v>178</v>
      </c>
      <c r="C147" s="519"/>
      <c r="D147" s="519"/>
      <c r="E147" s="519"/>
      <c r="F147" s="519"/>
      <c r="G147" s="519"/>
      <c r="H147" s="519"/>
      <c r="I147" s="519"/>
      <c r="J147" s="519"/>
      <c r="K147" s="519"/>
      <c r="L147" s="519"/>
      <c r="M147" s="519"/>
      <c r="N147" s="519"/>
      <c r="O147" s="520"/>
      <c r="P147" s="375"/>
      <c r="Q147" s="378"/>
      <c r="R147" s="375"/>
      <c r="S147" s="378"/>
      <c r="T147" s="375" t="s">
        <v>342</v>
      </c>
      <c r="U147" s="378"/>
      <c r="V147" s="375" t="s">
        <v>342</v>
      </c>
      <c r="W147" s="378"/>
      <c r="X147" s="375"/>
      <c r="Y147" s="378"/>
      <c r="Z147" s="375"/>
      <c r="AA147" s="378"/>
      <c r="AB147" s="375"/>
      <c r="AC147" s="378"/>
      <c r="AD147" s="375"/>
      <c r="AE147" s="376"/>
      <c r="AF147" s="91"/>
      <c r="AG147" s="92"/>
      <c r="AH147" s="93"/>
      <c r="AI147" s="91"/>
      <c r="AJ147" s="92"/>
      <c r="AK147" s="93"/>
      <c r="AL147" s="91"/>
      <c r="AM147" s="92"/>
      <c r="AN147" s="93"/>
      <c r="AO147" s="91"/>
      <c r="AP147" s="92"/>
      <c r="AQ147" s="93"/>
      <c r="AR147" s="176" t="s">
        <v>341</v>
      </c>
      <c r="AS147" s="111" t="s">
        <v>341</v>
      </c>
      <c r="AT147" s="175"/>
      <c r="AU147" s="91" t="s">
        <v>268</v>
      </c>
      <c r="AV147" s="92" t="s">
        <v>268</v>
      </c>
      <c r="AW147" s="93"/>
      <c r="AX147" s="91"/>
      <c r="AY147" s="92"/>
      <c r="AZ147" s="93"/>
      <c r="BA147" s="91"/>
      <c r="BB147" s="92"/>
      <c r="BC147" s="175"/>
      <c r="BD147" s="684"/>
      <c r="BE147" s="685"/>
      <c r="BF147" s="793"/>
      <c r="BG147" s="794"/>
      <c r="BH147" s="794"/>
      <c r="BI147" s="795"/>
    </row>
    <row r="148" spans="1:62" s="7" customFormat="1" ht="73.5" customHeight="1" thickBot="1" x14ac:dyDescent="0.85">
      <c r="A148" s="144" t="s">
        <v>107</v>
      </c>
      <c r="B148" s="353" t="s">
        <v>109</v>
      </c>
      <c r="C148" s="354"/>
      <c r="D148" s="354"/>
      <c r="E148" s="354"/>
      <c r="F148" s="354"/>
      <c r="G148" s="354"/>
      <c r="H148" s="354"/>
      <c r="I148" s="354"/>
      <c r="J148" s="354"/>
      <c r="K148" s="354"/>
      <c r="L148" s="354"/>
      <c r="M148" s="354"/>
      <c r="N148" s="354"/>
      <c r="O148" s="355"/>
      <c r="P148" s="356"/>
      <c r="Q148" s="357"/>
      <c r="R148" s="356"/>
      <c r="S148" s="357"/>
      <c r="T148" s="356"/>
      <c r="U148" s="357"/>
      <c r="V148" s="356"/>
      <c r="W148" s="357"/>
      <c r="X148" s="356"/>
      <c r="Y148" s="357"/>
      <c r="Z148" s="356"/>
      <c r="AA148" s="357"/>
      <c r="AB148" s="356"/>
      <c r="AC148" s="357"/>
      <c r="AD148" s="356"/>
      <c r="AE148" s="377"/>
      <c r="AF148" s="171"/>
      <c r="AG148" s="172"/>
      <c r="AH148" s="173"/>
      <c r="AI148" s="177"/>
      <c r="AJ148" s="178"/>
      <c r="AK148" s="179"/>
      <c r="AL148" s="171"/>
      <c r="AM148" s="172"/>
      <c r="AN148" s="173"/>
      <c r="AO148" s="171"/>
      <c r="AP148" s="172"/>
      <c r="AQ148" s="173"/>
      <c r="AR148" s="171"/>
      <c r="AS148" s="172"/>
      <c r="AT148" s="174"/>
      <c r="AU148" s="171"/>
      <c r="AV148" s="172"/>
      <c r="AW148" s="173"/>
      <c r="AX148" s="171"/>
      <c r="AY148" s="172"/>
      <c r="AZ148" s="173"/>
      <c r="BA148" s="171"/>
      <c r="BB148" s="172"/>
      <c r="BC148" s="174"/>
      <c r="BD148" s="384"/>
      <c r="BE148" s="385"/>
      <c r="BF148" s="790"/>
      <c r="BG148" s="791"/>
      <c r="BH148" s="791"/>
      <c r="BI148" s="792"/>
      <c r="BJ148" s="31"/>
    </row>
    <row r="149" spans="1:62" s="31" customFormat="1" ht="117" customHeight="1" x14ac:dyDescent="0.8">
      <c r="A149" s="109" t="s">
        <v>73</v>
      </c>
      <c r="B149" s="514" t="s">
        <v>178</v>
      </c>
      <c r="C149" s="509"/>
      <c r="D149" s="509"/>
      <c r="E149" s="509"/>
      <c r="F149" s="509"/>
      <c r="G149" s="509"/>
      <c r="H149" s="509"/>
      <c r="I149" s="509"/>
      <c r="J149" s="509"/>
      <c r="K149" s="509"/>
      <c r="L149" s="509"/>
      <c r="M149" s="509"/>
      <c r="N149" s="509"/>
      <c r="O149" s="510"/>
      <c r="P149" s="414"/>
      <c r="Q149" s="415"/>
      <c r="R149" s="493" t="s">
        <v>237</v>
      </c>
      <c r="S149" s="494"/>
      <c r="T149" s="414" t="s">
        <v>343</v>
      </c>
      <c r="U149" s="415"/>
      <c r="V149" s="414" t="s">
        <v>343</v>
      </c>
      <c r="W149" s="415"/>
      <c r="X149" s="414"/>
      <c r="Y149" s="415"/>
      <c r="Z149" s="414"/>
      <c r="AA149" s="415"/>
      <c r="AB149" s="414"/>
      <c r="AC149" s="415"/>
      <c r="AD149" s="414"/>
      <c r="AE149" s="478"/>
      <c r="AF149" s="180" t="s">
        <v>238</v>
      </c>
      <c r="AG149" s="120" t="s">
        <v>238</v>
      </c>
      <c r="AH149" s="181"/>
      <c r="AI149" s="180" t="s">
        <v>239</v>
      </c>
      <c r="AJ149" s="120" t="s">
        <v>239</v>
      </c>
      <c r="AK149" s="121"/>
      <c r="AL149" s="113" t="s">
        <v>238</v>
      </c>
      <c r="AM149" s="111" t="s">
        <v>238</v>
      </c>
      <c r="AN149" s="112"/>
      <c r="AO149" s="176" t="s">
        <v>239</v>
      </c>
      <c r="AP149" s="111" t="s">
        <v>239</v>
      </c>
      <c r="AQ149" s="112"/>
      <c r="AR149" s="176" t="s">
        <v>341</v>
      </c>
      <c r="AS149" s="111" t="s">
        <v>341</v>
      </c>
      <c r="AT149" s="114"/>
      <c r="AU149" s="176" t="s">
        <v>268</v>
      </c>
      <c r="AV149" s="111" t="s">
        <v>268</v>
      </c>
      <c r="AW149" s="112"/>
      <c r="AX149" s="110"/>
      <c r="AY149" s="89"/>
      <c r="AZ149" s="90"/>
      <c r="BA149" s="88"/>
      <c r="BB149" s="89"/>
      <c r="BC149" s="95"/>
      <c r="BD149" s="382"/>
      <c r="BE149" s="383"/>
      <c r="BF149" s="796" t="s">
        <v>451</v>
      </c>
      <c r="BG149" s="797"/>
      <c r="BH149" s="797"/>
      <c r="BI149" s="798"/>
    </row>
    <row r="150" spans="1:62" s="31" customFormat="1" ht="75" customHeight="1" x14ac:dyDescent="0.8">
      <c r="A150" s="149" t="s">
        <v>128</v>
      </c>
      <c r="B150" s="322" t="s">
        <v>339</v>
      </c>
      <c r="C150" s="323"/>
      <c r="D150" s="323"/>
      <c r="E150" s="323"/>
      <c r="F150" s="323"/>
      <c r="G150" s="323"/>
      <c r="H150" s="323"/>
      <c r="I150" s="323"/>
      <c r="J150" s="323"/>
      <c r="K150" s="323"/>
      <c r="L150" s="323"/>
      <c r="M150" s="323"/>
      <c r="N150" s="323"/>
      <c r="O150" s="324"/>
      <c r="P150" s="351"/>
      <c r="Q150" s="352"/>
      <c r="R150" s="351" t="s">
        <v>351</v>
      </c>
      <c r="S150" s="352"/>
      <c r="T150" s="351" t="s">
        <v>338</v>
      </c>
      <c r="U150" s="352"/>
      <c r="V150" s="351" t="s">
        <v>268</v>
      </c>
      <c r="W150" s="352"/>
      <c r="X150" s="351" t="s">
        <v>235</v>
      </c>
      <c r="Y150" s="352"/>
      <c r="Z150" s="351"/>
      <c r="AA150" s="352"/>
      <c r="AB150" s="351" t="s">
        <v>337</v>
      </c>
      <c r="AC150" s="352"/>
      <c r="AD150" s="351"/>
      <c r="AE150" s="485"/>
      <c r="AF150" s="91" t="s">
        <v>338</v>
      </c>
      <c r="AG150" s="92" t="s">
        <v>268</v>
      </c>
      <c r="AH150" s="175"/>
      <c r="AI150" s="182"/>
      <c r="AJ150" s="183"/>
      <c r="AK150" s="93"/>
      <c r="AL150" s="184"/>
      <c r="AM150" s="92"/>
      <c r="AN150" s="93"/>
      <c r="AO150" s="91"/>
      <c r="AP150" s="92"/>
      <c r="AQ150" s="93"/>
      <c r="AR150" s="91"/>
      <c r="AS150" s="92"/>
      <c r="AT150" s="175"/>
      <c r="AU150" s="91"/>
      <c r="AV150" s="92"/>
      <c r="AW150" s="93"/>
      <c r="AX150" s="91"/>
      <c r="AY150" s="92"/>
      <c r="AZ150" s="93"/>
      <c r="BA150" s="91"/>
      <c r="BB150" s="92"/>
      <c r="BC150" s="175"/>
      <c r="BD150" s="386"/>
      <c r="BE150" s="387"/>
      <c r="BF150" s="297" t="s">
        <v>413</v>
      </c>
      <c r="BG150" s="298"/>
      <c r="BH150" s="298"/>
      <c r="BI150" s="299"/>
    </row>
    <row r="151" spans="1:62" ht="78.75" customHeight="1" thickBot="1" x14ac:dyDescent="0.85">
      <c r="A151" s="149" t="s">
        <v>180</v>
      </c>
      <c r="B151" s="511" t="s">
        <v>179</v>
      </c>
      <c r="C151" s="512"/>
      <c r="D151" s="512"/>
      <c r="E151" s="512"/>
      <c r="F151" s="512"/>
      <c r="G151" s="512"/>
      <c r="H151" s="512"/>
      <c r="I151" s="512"/>
      <c r="J151" s="512"/>
      <c r="K151" s="512"/>
      <c r="L151" s="512"/>
      <c r="M151" s="512"/>
      <c r="N151" s="512"/>
      <c r="O151" s="513"/>
      <c r="P151" s="327"/>
      <c r="Q151" s="329"/>
      <c r="R151" s="327" t="s">
        <v>235</v>
      </c>
      <c r="S151" s="329"/>
      <c r="T151" s="327" t="s">
        <v>269</v>
      </c>
      <c r="U151" s="329"/>
      <c r="V151" s="327" t="s">
        <v>236</v>
      </c>
      <c r="W151" s="329"/>
      <c r="X151" s="327" t="s">
        <v>334</v>
      </c>
      <c r="Y151" s="329"/>
      <c r="Z151" s="327"/>
      <c r="AA151" s="329"/>
      <c r="AB151" s="327" t="s">
        <v>335</v>
      </c>
      <c r="AC151" s="329"/>
      <c r="AD151" s="327" t="s">
        <v>336</v>
      </c>
      <c r="AE151" s="328"/>
      <c r="AF151" s="185"/>
      <c r="AG151" s="186"/>
      <c r="AH151" s="187"/>
      <c r="AI151" s="123"/>
      <c r="AJ151" s="124"/>
      <c r="AK151" s="188"/>
      <c r="AL151" s="189"/>
      <c r="AM151" s="186"/>
      <c r="AN151" s="188"/>
      <c r="AO151" s="185"/>
      <c r="AP151" s="186"/>
      <c r="AQ151" s="188"/>
      <c r="AR151" s="190"/>
      <c r="AT151" s="261"/>
      <c r="AU151" s="185" t="s">
        <v>269</v>
      </c>
      <c r="AV151" s="186" t="s">
        <v>236</v>
      </c>
      <c r="AW151" s="188"/>
      <c r="AX151" s="185"/>
      <c r="AY151" s="186"/>
      <c r="AZ151" s="188"/>
      <c r="BA151" s="185"/>
      <c r="BB151" s="186"/>
      <c r="BC151" s="188"/>
      <c r="BD151" s="700"/>
      <c r="BE151" s="701"/>
      <c r="BF151" s="720" t="s">
        <v>414</v>
      </c>
      <c r="BG151" s="721"/>
      <c r="BH151" s="721"/>
      <c r="BI151" s="722"/>
      <c r="BJ151" s="31"/>
    </row>
    <row r="152" spans="1:62" ht="39" thickBot="1" x14ac:dyDescent="0.55000000000000004">
      <c r="A152" s="474" t="s">
        <v>243</v>
      </c>
      <c r="B152" s="475"/>
      <c r="C152" s="475"/>
      <c r="D152" s="475"/>
      <c r="E152" s="475"/>
      <c r="F152" s="475"/>
      <c r="G152" s="475"/>
      <c r="H152" s="475"/>
      <c r="I152" s="475"/>
      <c r="J152" s="475"/>
      <c r="K152" s="475"/>
      <c r="L152" s="475"/>
      <c r="M152" s="475"/>
      <c r="N152" s="475"/>
      <c r="O152" s="475"/>
      <c r="P152" s="475"/>
      <c r="Q152" s="475"/>
      <c r="R152" s="475"/>
      <c r="S152" s="476"/>
      <c r="T152" s="472">
        <f>SUM(T39,T87)</f>
        <v>7108</v>
      </c>
      <c r="U152" s="473"/>
      <c r="V152" s="681">
        <f>SUM(V39,V87)</f>
        <v>3452</v>
      </c>
      <c r="W152" s="682"/>
      <c r="X152" s="472">
        <f>SUM(X39,X87)</f>
        <v>1370</v>
      </c>
      <c r="Y152" s="473"/>
      <c r="Z152" s="693"/>
      <c r="AA152" s="694"/>
      <c r="AB152" s="695">
        <f>SUM(AB39,AB87)</f>
        <v>1690</v>
      </c>
      <c r="AC152" s="696"/>
      <c r="AD152" s="695">
        <f>SUM(AD39,AD87)</f>
        <v>444</v>
      </c>
      <c r="AE152" s="326"/>
      <c r="AF152" s="191">
        <f t="shared" ref="AF152:AZ152" si="19">SUM(AF39,AF87)</f>
        <v>978</v>
      </c>
      <c r="AG152" s="191">
        <f t="shared" si="19"/>
        <v>504</v>
      </c>
      <c r="AH152" s="191">
        <f t="shared" si="19"/>
        <v>28</v>
      </c>
      <c r="AI152" s="192">
        <f t="shared" si="19"/>
        <v>1018</v>
      </c>
      <c r="AJ152" s="192">
        <f t="shared" si="19"/>
        <v>464</v>
      </c>
      <c r="AK152" s="192">
        <f t="shared" si="19"/>
        <v>29</v>
      </c>
      <c r="AL152" s="191">
        <f t="shared" si="19"/>
        <v>996</v>
      </c>
      <c r="AM152" s="191">
        <f t="shared" si="19"/>
        <v>510</v>
      </c>
      <c r="AN152" s="191">
        <f t="shared" si="19"/>
        <v>28</v>
      </c>
      <c r="AO152" s="193">
        <f t="shared" si="19"/>
        <v>1018</v>
      </c>
      <c r="AP152" s="193">
        <f t="shared" si="19"/>
        <v>460</v>
      </c>
      <c r="AQ152" s="193">
        <f t="shared" si="19"/>
        <v>29</v>
      </c>
      <c r="AR152" s="191">
        <f t="shared" si="19"/>
        <v>1152</v>
      </c>
      <c r="AS152" s="191">
        <f t="shared" si="19"/>
        <v>544</v>
      </c>
      <c r="AT152" s="191">
        <f t="shared" si="19"/>
        <v>32</v>
      </c>
      <c r="AU152" s="191">
        <f t="shared" si="19"/>
        <v>878</v>
      </c>
      <c r="AV152" s="191">
        <f t="shared" si="19"/>
        <v>446</v>
      </c>
      <c r="AW152" s="191">
        <f t="shared" si="19"/>
        <v>26</v>
      </c>
      <c r="AX152" s="191">
        <f t="shared" si="19"/>
        <v>1068</v>
      </c>
      <c r="AY152" s="191">
        <f t="shared" si="19"/>
        <v>524</v>
      </c>
      <c r="AZ152" s="191">
        <f t="shared" si="19"/>
        <v>33</v>
      </c>
      <c r="BA152" s="191"/>
      <c r="BB152" s="191"/>
      <c r="BC152" s="191"/>
      <c r="BD152" s="325">
        <f>SUM(BD39,BD87)</f>
        <v>205</v>
      </c>
      <c r="BE152" s="326"/>
      <c r="BF152" s="713"/>
      <c r="BG152" s="714"/>
      <c r="BH152" s="714"/>
      <c r="BI152" s="715"/>
      <c r="BJ152" s="7"/>
    </row>
    <row r="153" spans="1:62" ht="38.25" customHeight="1" x14ac:dyDescent="0.7">
      <c r="A153" s="508" t="s">
        <v>20</v>
      </c>
      <c r="B153" s="509"/>
      <c r="C153" s="509"/>
      <c r="D153" s="509"/>
      <c r="E153" s="509"/>
      <c r="F153" s="509"/>
      <c r="G153" s="509"/>
      <c r="H153" s="509"/>
      <c r="I153" s="509"/>
      <c r="J153" s="509"/>
      <c r="K153" s="509"/>
      <c r="L153" s="509"/>
      <c r="M153" s="509"/>
      <c r="N153" s="509"/>
      <c r="O153" s="509"/>
      <c r="P153" s="509"/>
      <c r="Q153" s="509"/>
      <c r="R153" s="509"/>
      <c r="S153" s="510"/>
      <c r="T153" s="527"/>
      <c r="U153" s="528"/>
      <c r="V153" s="527"/>
      <c r="W153" s="528"/>
      <c r="X153" s="527"/>
      <c r="Y153" s="528"/>
      <c r="Z153" s="527"/>
      <c r="AA153" s="528"/>
      <c r="AB153" s="527"/>
      <c r="AC153" s="528"/>
      <c r="AD153" s="527"/>
      <c r="AE153" s="687"/>
      <c r="AF153" s="686">
        <v>28</v>
      </c>
      <c r="AG153" s="687"/>
      <c r="AH153" s="688"/>
      <c r="AI153" s="686">
        <v>29</v>
      </c>
      <c r="AJ153" s="687"/>
      <c r="AK153" s="688"/>
      <c r="AL153" s="686">
        <v>28</v>
      </c>
      <c r="AM153" s="687"/>
      <c r="AN153" s="688"/>
      <c r="AO153" s="697">
        <v>29</v>
      </c>
      <c r="AP153" s="698"/>
      <c r="AQ153" s="699"/>
      <c r="AR153" s="697">
        <v>30</v>
      </c>
      <c r="AS153" s="698"/>
      <c r="AT153" s="699"/>
      <c r="AU153" s="697">
        <v>28</v>
      </c>
      <c r="AV153" s="698"/>
      <c r="AW153" s="699"/>
      <c r="AX153" s="686">
        <v>29</v>
      </c>
      <c r="AY153" s="687"/>
      <c r="AZ153" s="688"/>
      <c r="BA153" s="686"/>
      <c r="BB153" s="687"/>
      <c r="BC153" s="688"/>
      <c r="BD153" s="686"/>
      <c r="BE153" s="688"/>
      <c r="BF153" s="687"/>
      <c r="BG153" s="687"/>
      <c r="BH153" s="687"/>
      <c r="BI153" s="688"/>
      <c r="BJ153" s="31"/>
    </row>
    <row r="154" spans="1:62" s="6" customFormat="1" ht="38.25" customHeight="1" x14ac:dyDescent="0.7">
      <c r="A154" s="617" t="s">
        <v>21</v>
      </c>
      <c r="B154" s="365"/>
      <c r="C154" s="365"/>
      <c r="D154" s="365"/>
      <c r="E154" s="365"/>
      <c r="F154" s="365"/>
      <c r="G154" s="365"/>
      <c r="H154" s="365"/>
      <c r="I154" s="365"/>
      <c r="J154" s="365"/>
      <c r="K154" s="365"/>
      <c r="L154" s="365"/>
      <c r="M154" s="365"/>
      <c r="N154" s="365"/>
      <c r="O154" s="365"/>
      <c r="P154" s="365"/>
      <c r="Q154" s="365"/>
      <c r="R154" s="365"/>
      <c r="S154" s="366"/>
      <c r="T154" s="573">
        <f>SUM(AF154:AZ154)</f>
        <v>1</v>
      </c>
      <c r="U154" s="587"/>
      <c r="V154" s="573"/>
      <c r="W154" s="587"/>
      <c r="X154" s="573"/>
      <c r="Y154" s="587"/>
      <c r="Z154" s="573"/>
      <c r="AA154" s="587"/>
      <c r="AB154" s="573"/>
      <c r="AC154" s="587"/>
      <c r="AD154" s="573"/>
      <c r="AE154" s="574"/>
      <c r="AF154" s="586"/>
      <c r="AG154" s="574"/>
      <c r="AH154" s="575"/>
      <c r="AI154" s="586"/>
      <c r="AJ154" s="574"/>
      <c r="AK154" s="575"/>
      <c r="AL154" s="586"/>
      <c r="AM154" s="574"/>
      <c r="AN154" s="575"/>
      <c r="AO154" s="586"/>
      <c r="AP154" s="574"/>
      <c r="AQ154" s="575"/>
      <c r="AR154" s="586">
        <v>1</v>
      </c>
      <c r="AS154" s="574"/>
      <c r="AT154" s="575"/>
      <c r="AU154" s="586"/>
      <c r="AV154" s="574"/>
      <c r="AW154" s="575"/>
      <c r="AX154" s="586"/>
      <c r="AY154" s="574"/>
      <c r="AZ154" s="575"/>
      <c r="BA154" s="586"/>
      <c r="BB154" s="574"/>
      <c r="BC154" s="575"/>
      <c r="BD154" s="586"/>
      <c r="BE154" s="575"/>
      <c r="BF154" s="574"/>
      <c r="BG154" s="574"/>
      <c r="BH154" s="574"/>
      <c r="BI154" s="575"/>
      <c r="BJ154" s="31"/>
    </row>
    <row r="155" spans="1:62" s="31" customFormat="1" ht="38.25" customHeight="1" x14ac:dyDescent="0.7">
      <c r="A155" s="617" t="s">
        <v>2</v>
      </c>
      <c r="B155" s="365"/>
      <c r="C155" s="365"/>
      <c r="D155" s="365"/>
      <c r="E155" s="365"/>
      <c r="F155" s="365"/>
      <c r="G155" s="365"/>
      <c r="H155" s="365"/>
      <c r="I155" s="365"/>
      <c r="J155" s="365"/>
      <c r="K155" s="365"/>
      <c r="L155" s="365"/>
      <c r="M155" s="365"/>
      <c r="N155" s="365"/>
      <c r="O155" s="365"/>
      <c r="P155" s="365"/>
      <c r="Q155" s="365"/>
      <c r="R155" s="365"/>
      <c r="S155" s="366"/>
      <c r="T155" s="573">
        <f>SUM(AF155:AZ155)</f>
        <v>3</v>
      </c>
      <c r="U155" s="587"/>
      <c r="V155" s="573"/>
      <c r="W155" s="587"/>
      <c r="X155" s="573"/>
      <c r="Y155" s="587"/>
      <c r="Z155" s="573"/>
      <c r="AA155" s="587"/>
      <c r="AB155" s="573"/>
      <c r="AC155" s="587"/>
      <c r="AD155" s="573"/>
      <c r="AE155" s="574"/>
      <c r="AF155" s="586"/>
      <c r="AG155" s="574"/>
      <c r="AH155" s="575"/>
      <c r="AI155" s="586">
        <v>1</v>
      </c>
      <c r="AJ155" s="574"/>
      <c r="AK155" s="575"/>
      <c r="AL155" s="586"/>
      <c r="AM155" s="574"/>
      <c r="AN155" s="575"/>
      <c r="AO155" s="586">
        <v>1</v>
      </c>
      <c r="AP155" s="574"/>
      <c r="AQ155" s="575"/>
      <c r="AR155" s="586"/>
      <c r="AS155" s="574"/>
      <c r="AT155" s="575"/>
      <c r="AU155" s="586">
        <v>1</v>
      </c>
      <c r="AV155" s="574"/>
      <c r="AW155" s="575"/>
      <c r="AX155" s="586"/>
      <c r="AY155" s="574"/>
      <c r="AZ155" s="575"/>
      <c r="BA155" s="586"/>
      <c r="BB155" s="574"/>
      <c r="BC155" s="575"/>
      <c r="BD155" s="586"/>
      <c r="BE155" s="575"/>
      <c r="BF155" s="574"/>
      <c r="BG155" s="574"/>
      <c r="BH155" s="574"/>
      <c r="BI155" s="575"/>
      <c r="BJ155"/>
    </row>
    <row r="156" spans="1:62" s="31" customFormat="1" ht="38.25" customHeight="1" x14ac:dyDescent="0.7">
      <c r="A156" s="617" t="s">
        <v>22</v>
      </c>
      <c r="B156" s="365"/>
      <c r="C156" s="365"/>
      <c r="D156" s="365"/>
      <c r="E156" s="365"/>
      <c r="F156" s="365"/>
      <c r="G156" s="365"/>
      <c r="H156" s="365"/>
      <c r="I156" s="365"/>
      <c r="J156" s="365"/>
      <c r="K156" s="365"/>
      <c r="L156" s="365"/>
      <c r="M156" s="365"/>
      <c r="N156" s="365"/>
      <c r="O156" s="365"/>
      <c r="P156" s="365"/>
      <c r="Q156" s="365"/>
      <c r="R156" s="365"/>
      <c r="S156" s="366"/>
      <c r="T156" s="573">
        <v>30</v>
      </c>
      <c r="U156" s="587"/>
      <c r="V156" s="634"/>
      <c r="W156" s="635"/>
      <c r="X156" s="634"/>
      <c r="Y156" s="635"/>
      <c r="Z156" s="634"/>
      <c r="AA156" s="635"/>
      <c r="AB156" s="634"/>
      <c r="AC156" s="635"/>
      <c r="AD156" s="634"/>
      <c r="AE156" s="803"/>
      <c r="AF156" s="586">
        <v>5</v>
      </c>
      <c r="AG156" s="574"/>
      <c r="AH156" s="575"/>
      <c r="AI156" s="586">
        <v>3</v>
      </c>
      <c r="AJ156" s="574"/>
      <c r="AK156" s="575"/>
      <c r="AL156" s="586">
        <v>5</v>
      </c>
      <c r="AM156" s="574"/>
      <c r="AN156" s="575"/>
      <c r="AO156" s="586">
        <v>4</v>
      </c>
      <c r="AP156" s="574"/>
      <c r="AQ156" s="575"/>
      <c r="AR156" s="586">
        <v>5</v>
      </c>
      <c r="AS156" s="574"/>
      <c r="AT156" s="575"/>
      <c r="AU156" s="586">
        <v>4</v>
      </c>
      <c r="AV156" s="574"/>
      <c r="AW156" s="575"/>
      <c r="AX156" s="586">
        <v>4</v>
      </c>
      <c r="AY156" s="574"/>
      <c r="AZ156" s="575"/>
      <c r="BA156" s="586"/>
      <c r="BB156" s="574"/>
      <c r="BC156" s="575"/>
      <c r="BD156" s="586"/>
      <c r="BE156" s="575"/>
      <c r="BF156" s="574"/>
      <c r="BG156" s="574"/>
      <c r="BH156" s="574"/>
      <c r="BI156" s="575"/>
      <c r="BJ156"/>
    </row>
    <row r="157" spans="1:62" s="31" customFormat="1" ht="39" customHeight="1" thickBot="1" x14ac:dyDescent="0.75">
      <c r="A157" s="602" t="s">
        <v>23</v>
      </c>
      <c r="B157" s="459"/>
      <c r="C157" s="459"/>
      <c r="D157" s="459"/>
      <c r="E157" s="459"/>
      <c r="F157" s="459"/>
      <c r="G157" s="459"/>
      <c r="H157" s="459"/>
      <c r="I157" s="459"/>
      <c r="J157" s="459"/>
      <c r="K157" s="459"/>
      <c r="L157" s="459"/>
      <c r="M157" s="459"/>
      <c r="N157" s="459"/>
      <c r="O157" s="459"/>
      <c r="P157" s="459"/>
      <c r="Q157" s="459"/>
      <c r="R157" s="459"/>
      <c r="S157" s="460"/>
      <c r="T157" s="576">
        <v>31</v>
      </c>
      <c r="U157" s="601"/>
      <c r="V157" s="704"/>
      <c r="W157" s="706"/>
      <c r="X157" s="704"/>
      <c r="Y157" s="706"/>
      <c r="Z157" s="704"/>
      <c r="AA157" s="706"/>
      <c r="AB157" s="704"/>
      <c r="AC157" s="706"/>
      <c r="AD157" s="704"/>
      <c r="AE157" s="705"/>
      <c r="AF157" s="637">
        <v>4</v>
      </c>
      <c r="AG157" s="583"/>
      <c r="AH157" s="585"/>
      <c r="AI157" s="637">
        <v>5</v>
      </c>
      <c r="AJ157" s="583"/>
      <c r="AK157" s="585"/>
      <c r="AL157" s="637">
        <v>4</v>
      </c>
      <c r="AM157" s="583"/>
      <c r="AN157" s="585"/>
      <c r="AO157" s="637">
        <v>3</v>
      </c>
      <c r="AP157" s="583"/>
      <c r="AQ157" s="585"/>
      <c r="AR157" s="637">
        <v>5</v>
      </c>
      <c r="AS157" s="583"/>
      <c r="AT157" s="585"/>
      <c r="AU157" s="637">
        <v>4</v>
      </c>
      <c r="AV157" s="583"/>
      <c r="AW157" s="585"/>
      <c r="AX157" s="637">
        <v>6</v>
      </c>
      <c r="AY157" s="583"/>
      <c r="AZ157" s="585"/>
      <c r="BA157" s="636"/>
      <c r="BB157" s="577"/>
      <c r="BC157" s="578"/>
      <c r="BD157" s="636"/>
      <c r="BE157" s="578"/>
      <c r="BF157" s="577"/>
      <c r="BG157" s="577"/>
      <c r="BH157" s="577"/>
      <c r="BI157" s="578"/>
      <c r="BJ157"/>
    </row>
    <row r="158" spans="1:62" s="31" customFormat="1" ht="27.75" customHeight="1" thickBot="1" x14ac:dyDescent="0.8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194"/>
      <c r="S158" s="194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47"/>
      <c r="BG158" s="47"/>
      <c r="BH158" s="47"/>
      <c r="BI158" s="47"/>
      <c r="BJ158" s="6"/>
    </row>
    <row r="159" spans="1:62" s="31" customFormat="1" ht="37.5" customHeight="1" x14ac:dyDescent="0.7">
      <c r="A159" s="611" t="s">
        <v>72</v>
      </c>
      <c r="B159" s="612"/>
      <c r="C159" s="612"/>
      <c r="D159" s="612"/>
      <c r="E159" s="612"/>
      <c r="F159" s="612"/>
      <c r="G159" s="612"/>
      <c r="H159" s="612"/>
      <c r="I159" s="612"/>
      <c r="J159" s="612"/>
      <c r="K159" s="612"/>
      <c r="L159" s="612"/>
      <c r="M159" s="612"/>
      <c r="N159" s="612"/>
      <c r="O159" s="612"/>
      <c r="P159" s="613"/>
      <c r="Q159" s="611" t="s">
        <v>105</v>
      </c>
      <c r="R159" s="612"/>
      <c r="S159" s="612"/>
      <c r="T159" s="612"/>
      <c r="U159" s="612"/>
      <c r="V159" s="612"/>
      <c r="W159" s="612"/>
      <c r="X159" s="612"/>
      <c r="Y159" s="612"/>
      <c r="Z159" s="612"/>
      <c r="AA159" s="612"/>
      <c r="AB159" s="612"/>
      <c r="AC159" s="612"/>
      <c r="AD159" s="612"/>
      <c r="AE159" s="613"/>
      <c r="AF159" s="616" t="s">
        <v>71</v>
      </c>
      <c r="AG159" s="614"/>
      <c r="AH159" s="614"/>
      <c r="AI159" s="614"/>
      <c r="AJ159" s="614"/>
      <c r="AK159" s="614"/>
      <c r="AL159" s="614"/>
      <c r="AM159" s="614"/>
      <c r="AN159" s="614"/>
      <c r="AO159" s="614"/>
      <c r="AP159" s="614"/>
      <c r="AQ159" s="614"/>
      <c r="AR159" s="614"/>
      <c r="AS159" s="614"/>
      <c r="AT159" s="615"/>
      <c r="AU159" s="614" t="s">
        <v>70</v>
      </c>
      <c r="AV159" s="614"/>
      <c r="AW159" s="614"/>
      <c r="AX159" s="614"/>
      <c r="AY159" s="614"/>
      <c r="AZ159" s="614"/>
      <c r="BA159" s="614"/>
      <c r="BB159" s="614"/>
      <c r="BC159" s="614"/>
      <c r="BD159" s="614"/>
      <c r="BE159" s="614"/>
      <c r="BF159" s="614"/>
      <c r="BG159" s="614"/>
      <c r="BH159" s="614"/>
      <c r="BI159" s="615"/>
    </row>
    <row r="160" spans="1:62" s="31" customFormat="1" ht="52.5" customHeight="1" x14ac:dyDescent="0.7">
      <c r="A160" s="719" t="s">
        <v>31</v>
      </c>
      <c r="B160" s="620"/>
      <c r="C160" s="620"/>
      <c r="D160" s="620"/>
      <c r="E160" s="620"/>
      <c r="F160" s="620"/>
      <c r="G160" s="703"/>
      <c r="H160" s="618" t="s">
        <v>30</v>
      </c>
      <c r="I160" s="618"/>
      <c r="J160" s="618"/>
      <c r="K160" s="618" t="s">
        <v>32</v>
      </c>
      <c r="L160" s="618"/>
      <c r="M160" s="618"/>
      <c r="N160" s="619" t="s">
        <v>106</v>
      </c>
      <c r="O160" s="631"/>
      <c r="P160" s="633"/>
      <c r="Q160" s="630" t="s">
        <v>31</v>
      </c>
      <c r="R160" s="631"/>
      <c r="S160" s="631"/>
      <c r="T160" s="631"/>
      <c r="U160" s="631"/>
      <c r="V160" s="632"/>
      <c r="W160" s="618" t="s">
        <v>30</v>
      </c>
      <c r="X160" s="618"/>
      <c r="Y160" s="618"/>
      <c r="Z160" s="618" t="s">
        <v>32</v>
      </c>
      <c r="AA160" s="618"/>
      <c r="AB160" s="618"/>
      <c r="AC160" s="662" t="s">
        <v>106</v>
      </c>
      <c r="AD160" s="618"/>
      <c r="AE160" s="802"/>
      <c r="AF160" s="638" t="s">
        <v>30</v>
      </c>
      <c r="AG160" s="639"/>
      <c r="AH160" s="639"/>
      <c r="AI160" s="639"/>
      <c r="AJ160" s="640"/>
      <c r="AK160" s="702" t="s">
        <v>32</v>
      </c>
      <c r="AL160" s="620"/>
      <c r="AM160" s="620"/>
      <c r="AN160" s="620"/>
      <c r="AO160" s="703"/>
      <c r="AP160" s="619" t="s">
        <v>106</v>
      </c>
      <c r="AQ160" s="620"/>
      <c r="AR160" s="620"/>
      <c r="AS160" s="620"/>
      <c r="AT160" s="621"/>
      <c r="AU160" s="362" t="s">
        <v>419</v>
      </c>
      <c r="AV160" s="362"/>
      <c r="AW160" s="362"/>
      <c r="AX160" s="362"/>
      <c r="AY160" s="362"/>
      <c r="AZ160" s="362"/>
      <c r="BA160" s="362"/>
      <c r="BB160" s="362"/>
      <c r="BC160" s="362"/>
      <c r="BD160" s="362"/>
      <c r="BE160" s="362"/>
      <c r="BF160" s="362"/>
      <c r="BG160" s="362"/>
      <c r="BH160" s="362"/>
      <c r="BI160" s="363"/>
    </row>
    <row r="161" spans="1:61" s="31" customFormat="1" ht="38.5" x14ac:dyDescent="0.7">
      <c r="A161" s="622" t="s">
        <v>201</v>
      </c>
      <c r="B161" s="623"/>
      <c r="C161" s="623"/>
      <c r="D161" s="623"/>
      <c r="E161" s="623"/>
      <c r="F161" s="623"/>
      <c r="G161" s="624"/>
      <c r="H161" s="573">
        <v>2</v>
      </c>
      <c r="I161" s="574"/>
      <c r="J161" s="587"/>
      <c r="K161" s="595">
        <v>2</v>
      </c>
      <c r="L161" s="596"/>
      <c r="M161" s="597"/>
      <c r="N161" s="573">
        <v>3</v>
      </c>
      <c r="O161" s="574"/>
      <c r="P161" s="575"/>
      <c r="Q161" s="622" t="s">
        <v>202</v>
      </c>
      <c r="R161" s="623"/>
      <c r="S161" s="623"/>
      <c r="T161" s="623"/>
      <c r="U161" s="623"/>
      <c r="V161" s="624"/>
      <c r="W161" s="625">
        <v>6</v>
      </c>
      <c r="X161" s="626"/>
      <c r="Y161" s="627"/>
      <c r="Z161" s="628">
        <v>1</v>
      </c>
      <c r="AA161" s="505"/>
      <c r="AB161" s="506"/>
      <c r="AC161" s="628">
        <v>2</v>
      </c>
      <c r="AD161" s="505"/>
      <c r="AE161" s="629"/>
      <c r="AF161" s="603">
        <v>8</v>
      </c>
      <c r="AG161" s="596"/>
      <c r="AH161" s="596"/>
      <c r="AI161" s="596"/>
      <c r="AJ161" s="597"/>
      <c r="AK161" s="595">
        <v>8</v>
      </c>
      <c r="AL161" s="596"/>
      <c r="AM161" s="596"/>
      <c r="AN161" s="596"/>
      <c r="AO161" s="597"/>
      <c r="AP161" s="595">
        <v>12</v>
      </c>
      <c r="AQ161" s="596"/>
      <c r="AR161" s="596"/>
      <c r="AS161" s="596"/>
      <c r="AT161" s="609"/>
      <c r="AU161" s="596" t="s">
        <v>327</v>
      </c>
      <c r="AV161" s="596"/>
      <c r="AW161" s="596"/>
      <c r="AX161" s="596"/>
      <c r="AY161" s="596"/>
      <c r="AZ161" s="596"/>
      <c r="BA161" s="596"/>
      <c r="BB161" s="596"/>
      <c r="BC161" s="596"/>
      <c r="BD161" s="596"/>
      <c r="BE161" s="596"/>
      <c r="BF161" s="596"/>
      <c r="BG161" s="596"/>
      <c r="BH161" s="596"/>
      <c r="BI161" s="609"/>
    </row>
    <row r="162" spans="1:61" s="31" customFormat="1" ht="39" thickBot="1" x14ac:dyDescent="0.75">
      <c r="A162" s="579" t="s">
        <v>203</v>
      </c>
      <c r="B162" s="580"/>
      <c r="C162" s="580"/>
      <c r="D162" s="580"/>
      <c r="E162" s="580"/>
      <c r="F162" s="580"/>
      <c r="G162" s="581"/>
      <c r="H162" s="576">
        <v>4</v>
      </c>
      <c r="I162" s="577"/>
      <c r="J162" s="601"/>
      <c r="K162" s="572">
        <v>2</v>
      </c>
      <c r="L162" s="572"/>
      <c r="M162" s="572"/>
      <c r="N162" s="576">
        <v>3</v>
      </c>
      <c r="O162" s="577"/>
      <c r="P162" s="578"/>
      <c r="Q162" s="602" t="s">
        <v>387</v>
      </c>
      <c r="R162" s="459"/>
      <c r="S162" s="459"/>
      <c r="T162" s="459"/>
      <c r="U162" s="459"/>
      <c r="V162" s="460"/>
      <c r="W162" s="576">
        <v>8</v>
      </c>
      <c r="X162" s="577"/>
      <c r="Y162" s="601"/>
      <c r="Z162" s="582">
        <v>10</v>
      </c>
      <c r="AA162" s="583"/>
      <c r="AB162" s="584"/>
      <c r="AC162" s="582">
        <v>15</v>
      </c>
      <c r="AD162" s="583"/>
      <c r="AE162" s="585"/>
      <c r="AF162" s="604"/>
      <c r="AG162" s="605"/>
      <c r="AH162" s="605"/>
      <c r="AI162" s="605"/>
      <c r="AJ162" s="606"/>
      <c r="AK162" s="607"/>
      <c r="AL162" s="605"/>
      <c r="AM162" s="605"/>
      <c r="AN162" s="605"/>
      <c r="AO162" s="606"/>
      <c r="AP162" s="607"/>
      <c r="AQ162" s="605"/>
      <c r="AR162" s="605"/>
      <c r="AS162" s="605"/>
      <c r="AT162" s="610"/>
      <c r="AU162" s="605"/>
      <c r="AV162" s="605"/>
      <c r="AW162" s="605"/>
      <c r="AX162" s="605"/>
      <c r="AY162" s="605"/>
      <c r="AZ162" s="605"/>
      <c r="BA162" s="605"/>
      <c r="BB162" s="605"/>
      <c r="BC162" s="605"/>
      <c r="BD162" s="605"/>
      <c r="BE162" s="605"/>
      <c r="BF162" s="605"/>
      <c r="BG162" s="605"/>
      <c r="BH162" s="605"/>
      <c r="BI162" s="610"/>
    </row>
    <row r="163" spans="1:61" s="31" customFormat="1" ht="21" customHeight="1" x14ac:dyDescent="0.7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6"/>
      <c r="BG163" s="16"/>
      <c r="BH163" s="16"/>
      <c r="BI163" s="16"/>
    </row>
    <row r="164" spans="1:61" s="31" customFormat="1" ht="38" x14ac:dyDescent="0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51" t="s">
        <v>129</v>
      </c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6"/>
      <c r="BG164" s="16"/>
      <c r="BH164" s="16"/>
      <c r="BI164" s="16"/>
    </row>
    <row r="165" spans="1:61" s="31" customFormat="1" ht="18" customHeight="1" thickBot="1" x14ac:dyDescent="0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0"/>
      <c r="S165" s="20"/>
      <c r="T165" s="1"/>
      <c r="U165" s="11"/>
      <c r="V165" s="1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5"/>
      <c r="BG165" s="15"/>
      <c r="BH165" s="15"/>
      <c r="BI165" s="15"/>
    </row>
    <row r="166" spans="1:61" s="31" customFormat="1" ht="96" customHeight="1" thickBot="1" x14ac:dyDescent="0.75">
      <c r="A166" s="788" t="s">
        <v>110</v>
      </c>
      <c r="B166" s="708"/>
      <c r="C166" s="708"/>
      <c r="D166" s="789"/>
      <c r="E166" s="716" t="s">
        <v>111</v>
      </c>
      <c r="F166" s="717"/>
      <c r="G166" s="717"/>
      <c r="H166" s="717"/>
      <c r="I166" s="717"/>
      <c r="J166" s="717"/>
      <c r="K166" s="717"/>
      <c r="L166" s="717"/>
      <c r="M166" s="717"/>
      <c r="N166" s="717"/>
      <c r="O166" s="717"/>
      <c r="P166" s="717"/>
      <c r="Q166" s="717"/>
      <c r="R166" s="717"/>
      <c r="S166" s="717"/>
      <c r="T166" s="717"/>
      <c r="U166" s="717"/>
      <c r="V166" s="717"/>
      <c r="W166" s="717"/>
      <c r="X166" s="717"/>
      <c r="Y166" s="717"/>
      <c r="Z166" s="717"/>
      <c r="AA166" s="717"/>
      <c r="AB166" s="717"/>
      <c r="AC166" s="717"/>
      <c r="AD166" s="717"/>
      <c r="AE166" s="717"/>
      <c r="AF166" s="717"/>
      <c r="AG166" s="717"/>
      <c r="AH166" s="717"/>
      <c r="AI166" s="717"/>
      <c r="AJ166" s="717"/>
      <c r="AK166" s="717"/>
      <c r="AL166" s="717"/>
      <c r="AM166" s="717"/>
      <c r="AN166" s="717"/>
      <c r="AO166" s="717"/>
      <c r="AP166" s="717"/>
      <c r="AQ166" s="717"/>
      <c r="AR166" s="717"/>
      <c r="AS166" s="717"/>
      <c r="AT166" s="717"/>
      <c r="AU166" s="717"/>
      <c r="AV166" s="717"/>
      <c r="AW166" s="717"/>
      <c r="AX166" s="717"/>
      <c r="AY166" s="717"/>
      <c r="AZ166" s="717"/>
      <c r="BA166" s="717"/>
      <c r="BB166" s="717"/>
      <c r="BC166" s="717"/>
      <c r="BD166" s="717"/>
      <c r="BE166" s="718"/>
      <c r="BF166" s="707" t="s">
        <v>367</v>
      </c>
      <c r="BG166" s="708"/>
      <c r="BH166" s="708"/>
      <c r="BI166" s="709"/>
    </row>
    <row r="167" spans="1:61" s="31" customFormat="1" ht="73.5" customHeight="1" x14ac:dyDescent="0.7">
      <c r="A167" s="598" t="s">
        <v>130</v>
      </c>
      <c r="B167" s="599"/>
      <c r="C167" s="599"/>
      <c r="D167" s="600"/>
      <c r="E167" s="514" t="s">
        <v>285</v>
      </c>
      <c r="F167" s="509"/>
      <c r="G167" s="509"/>
      <c r="H167" s="509"/>
      <c r="I167" s="509"/>
      <c r="J167" s="509"/>
      <c r="K167" s="509"/>
      <c r="L167" s="509"/>
      <c r="M167" s="509"/>
      <c r="N167" s="509"/>
      <c r="O167" s="509"/>
      <c r="P167" s="509"/>
      <c r="Q167" s="509"/>
      <c r="R167" s="509"/>
      <c r="S167" s="509"/>
      <c r="T167" s="509"/>
      <c r="U167" s="509"/>
      <c r="V167" s="509"/>
      <c r="W167" s="509"/>
      <c r="X167" s="509"/>
      <c r="Y167" s="509"/>
      <c r="Z167" s="509"/>
      <c r="AA167" s="509"/>
      <c r="AB167" s="509"/>
      <c r="AC167" s="509"/>
      <c r="AD167" s="509"/>
      <c r="AE167" s="509"/>
      <c r="AF167" s="509"/>
      <c r="AG167" s="509"/>
      <c r="AH167" s="509"/>
      <c r="AI167" s="509"/>
      <c r="AJ167" s="509"/>
      <c r="AK167" s="509"/>
      <c r="AL167" s="509"/>
      <c r="AM167" s="509"/>
      <c r="AN167" s="509"/>
      <c r="AO167" s="509"/>
      <c r="AP167" s="509"/>
      <c r="AQ167" s="509"/>
      <c r="AR167" s="509"/>
      <c r="AS167" s="509"/>
      <c r="AT167" s="509"/>
      <c r="AU167" s="509"/>
      <c r="AV167" s="509"/>
      <c r="AW167" s="509"/>
      <c r="AX167" s="509"/>
      <c r="AY167" s="509"/>
      <c r="AZ167" s="509"/>
      <c r="BA167" s="509"/>
      <c r="BB167" s="509"/>
      <c r="BC167" s="509"/>
      <c r="BD167" s="509"/>
      <c r="BE167" s="510"/>
      <c r="BF167" s="654" t="s">
        <v>468</v>
      </c>
      <c r="BG167" s="655"/>
      <c r="BH167" s="655"/>
      <c r="BI167" s="656"/>
    </row>
    <row r="168" spans="1:61" s="31" customFormat="1" ht="76" customHeight="1" x14ac:dyDescent="0.7">
      <c r="A168" s="586" t="s">
        <v>131</v>
      </c>
      <c r="B168" s="574"/>
      <c r="C168" s="574"/>
      <c r="D168" s="587"/>
      <c r="E168" s="364" t="s">
        <v>284</v>
      </c>
      <c r="F168" s="365"/>
      <c r="G168" s="365"/>
      <c r="H168" s="365"/>
      <c r="I168" s="365"/>
      <c r="J168" s="365"/>
      <c r="K168" s="365"/>
      <c r="L168" s="365"/>
      <c r="M168" s="365"/>
      <c r="N168" s="365"/>
      <c r="O168" s="365"/>
      <c r="P168" s="365"/>
      <c r="Q168" s="365"/>
      <c r="R168" s="365"/>
      <c r="S168" s="365"/>
      <c r="T168" s="365"/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65"/>
      <c r="AI168" s="365"/>
      <c r="AJ168" s="365"/>
      <c r="AK168" s="365"/>
      <c r="AL168" s="365"/>
      <c r="AM168" s="365"/>
      <c r="AN168" s="365"/>
      <c r="AO168" s="365"/>
      <c r="AP168" s="365"/>
      <c r="AQ168" s="365"/>
      <c r="AR168" s="365"/>
      <c r="AS168" s="365"/>
      <c r="AT168" s="365"/>
      <c r="AU168" s="365"/>
      <c r="AV168" s="365"/>
      <c r="AW168" s="365"/>
      <c r="AX168" s="365"/>
      <c r="AY168" s="365"/>
      <c r="AZ168" s="365"/>
      <c r="BA168" s="365"/>
      <c r="BB168" s="365"/>
      <c r="BC168" s="365"/>
      <c r="BD168" s="365"/>
      <c r="BE168" s="366"/>
      <c r="BF168" s="560" t="s">
        <v>469</v>
      </c>
      <c r="BG168" s="570"/>
      <c r="BH168" s="570"/>
      <c r="BI168" s="571"/>
    </row>
    <row r="169" spans="1:61" s="31" customFormat="1" ht="38.25" customHeight="1" x14ac:dyDescent="0.7">
      <c r="A169" s="586" t="s">
        <v>143</v>
      </c>
      <c r="B169" s="574"/>
      <c r="C169" s="574"/>
      <c r="D169" s="587"/>
      <c r="E169" s="364" t="s">
        <v>286</v>
      </c>
      <c r="F169" s="365"/>
      <c r="G169" s="365"/>
      <c r="H169" s="365"/>
      <c r="I169" s="365"/>
      <c r="J169" s="365"/>
      <c r="K169" s="365"/>
      <c r="L169" s="365"/>
      <c r="M169" s="365"/>
      <c r="N169" s="365"/>
      <c r="O169" s="365"/>
      <c r="P169" s="365"/>
      <c r="Q169" s="365"/>
      <c r="R169" s="365"/>
      <c r="S169" s="365"/>
      <c r="T169" s="365"/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65"/>
      <c r="AI169" s="365"/>
      <c r="AJ169" s="365"/>
      <c r="AK169" s="365"/>
      <c r="AL169" s="365"/>
      <c r="AM169" s="365"/>
      <c r="AN169" s="365"/>
      <c r="AO169" s="365"/>
      <c r="AP169" s="365"/>
      <c r="AQ169" s="365"/>
      <c r="AR169" s="365"/>
      <c r="AS169" s="365"/>
      <c r="AT169" s="365"/>
      <c r="AU169" s="365"/>
      <c r="AV169" s="365"/>
      <c r="AW169" s="365"/>
      <c r="AX169" s="365"/>
      <c r="AY169" s="365"/>
      <c r="AZ169" s="365"/>
      <c r="BA169" s="365"/>
      <c r="BB169" s="365"/>
      <c r="BC169" s="365"/>
      <c r="BD169" s="365"/>
      <c r="BE169" s="366"/>
      <c r="BF169" s="560" t="s">
        <v>304</v>
      </c>
      <c r="BG169" s="570"/>
      <c r="BH169" s="570"/>
      <c r="BI169" s="571"/>
    </row>
    <row r="170" spans="1:61" s="31" customFormat="1" ht="124" customHeight="1" x14ac:dyDescent="0.7">
      <c r="A170" s="586" t="s">
        <v>144</v>
      </c>
      <c r="B170" s="574"/>
      <c r="C170" s="574"/>
      <c r="D170" s="587"/>
      <c r="E170" s="364" t="s">
        <v>287</v>
      </c>
      <c r="F170" s="365"/>
      <c r="G170" s="365"/>
      <c r="H170" s="365"/>
      <c r="I170" s="365"/>
      <c r="J170" s="365"/>
      <c r="K170" s="365"/>
      <c r="L170" s="365"/>
      <c r="M170" s="365"/>
      <c r="N170" s="365"/>
      <c r="O170" s="365"/>
      <c r="P170" s="365"/>
      <c r="Q170" s="365"/>
      <c r="R170" s="365"/>
      <c r="S170" s="365"/>
      <c r="T170" s="365"/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365"/>
      <c r="AJ170" s="365"/>
      <c r="AK170" s="365"/>
      <c r="AL170" s="365"/>
      <c r="AM170" s="365"/>
      <c r="AN170" s="365"/>
      <c r="AO170" s="365"/>
      <c r="AP170" s="365"/>
      <c r="AQ170" s="365"/>
      <c r="AR170" s="365"/>
      <c r="AS170" s="365"/>
      <c r="AT170" s="365"/>
      <c r="AU170" s="365"/>
      <c r="AV170" s="365"/>
      <c r="AW170" s="365"/>
      <c r="AX170" s="365"/>
      <c r="AY170" s="365"/>
      <c r="AZ170" s="365"/>
      <c r="BA170" s="365"/>
      <c r="BB170" s="365"/>
      <c r="BC170" s="365"/>
      <c r="BD170" s="365"/>
      <c r="BE170" s="366"/>
      <c r="BF170" s="560" t="s">
        <v>470</v>
      </c>
      <c r="BG170" s="570"/>
      <c r="BH170" s="570"/>
      <c r="BI170" s="571"/>
    </row>
    <row r="171" spans="1:61" s="31" customFormat="1" ht="74.5" customHeight="1" x14ac:dyDescent="0.7">
      <c r="A171" s="586" t="s">
        <v>195</v>
      </c>
      <c r="B171" s="574"/>
      <c r="C171" s="574"/>
      <c r="D171" s="587"/>
      <c r="E171" s="364" t="s">
        <v>288</v>
      </c>
      <c r="F171" s="365"/>
      <c r="G171" s="365"/>
      <c r="H171" s="365"/>
      <c r="I171" s="365"/>
      <c r="J171" s="365"/>
      <c r="K171" s="365"/>
      <c r="L171" s="365"/>
      <c r="M171" s="365"/>
      <c r="N171" s="365"/>
      <c r="O171" s="365"/>
      <c r="P171" s="365"/>
      <c r="Q171" s="365"/>
      <c r="R171" s="365"/>
      <c r="S171" s="365"/>
      <c r="T171" s="365"/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65"/>
      <c r="AI171" s="365"/>
      <c r="AJ171" s="365"/>
      <c r="AK171" s="365"/>
      <c r="AL171" s="365"/>
      <c r="AM171" s="365"/>
      <c r="AN171" s="365"/>
      <c r="AO171" s="365"/>
      <c r="AP171" s="365"/>
      <c r="AQ171" s="365"/>
      <c r="AR171" s="365"/>
      <c r="AS171" s="365"/>
      <c r="AT171" s="365"/>
      <c r="AU171" s="365"/>
      <c r="AV171" s="365"/>
      <c r="AW171" s="365"/>
      <c r="AX171" s="365"/>
      <c r="AY171" s="365"/>
      <c r="AZ171" s="365"/>
      <c r="BA171" s="365"/>
      <c r="BB171" s="365"/>
      <c r="BC171" s="365"/>
      <c r="BD171" s="365"/>
      <c r="BE171" s="366"/>
      <c r="BF171" s="560" t="s">
        <v>471</v>
      </c>
      <c r="BG171" s="570"/>
      <c r="BH171" s="570"/>
      <c r="BI171" s="571"/>
    </row>
    <row r="172" spans="1:61" s="31" customFormat="1" ht="38.25" customHeight="1" x14ac:dyDescent="0.7">
      <c r="A172" s="586" t="s">
        <v>196</v>
      </c>
      <c r="B172" s="574"/>
      <c r="C172" s="574"/>
      <c r="D172" s="587"/>
      <c r="E172" s="364" t="s">
        <v>346</v>
      </c>
      <c r="F172" s="365"/>
      <c r="G172" s="365"/>
      <c r="H172" s="365"/>
      <c r="I172" s="365"/>
      <c r="J172" s="365"/>
      <c r="K172" s="365"/>
      <c r="L172" s="365"/>
      <c r="M172" s="365"/>
      <c r="N172" s="365"/>
      <c r="O172" s="365"/>
      <c r="P172" s="365"/>
      <c r="Q172" s="365"/>
      <c r="R172" s="365"/>
      <c r="S172" s="365"/>
      <c r="T172" s="365"/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65"/>
      <c r="AI172" s="365"/>
      <c r="AJ172" s="365"/>
      <c r="AK172" s="365"/>
      <c r="AL172" s="365"/>
      <c r="AM172" s="365"/>
      <c r="AN172" s="365"/>
      <c r="AO172" s="365"/>
      <c r="AP172" s="365"/>
      <c r="AQ172" s="365"/>
      <c r="AR172" s="365"/>
      <c r="AS172" s="365"/>
      <c r="AT172" s="365"/>
      <c r="AU172" s="365"/>
      <c r="AV172" s="365"/>
      <c r="AW172" s="365"/>
      <c r="AX172" s="365"/>
      <c r="AY172" s="365"/>
      <c r="AZ172" s="365"/>
      <c r="BA172" s="365"/>
      <c r="BB172" s="365"/>
      <c r="BC172" s="365"/>
      <c r="BD172" s="365"/>
      <c r="BE172" s="366"/>
      <c r="BF172" s="567" t="s">
        <v>472</v>
      </c>
      <c r="BG172" s="554"/>
      <c r="BH172" s="554"/>
      <c r="BI172" s="555"/>
    </row>
    <row r="173" spans="1:61" s="31" customFormat="1" ht="38.25" customHeight="1" x14ac:dyDescent="0.7">
      <c r="A173" s="586" t="s">
        <v>289</v>
      </c>
      <c r="B173" s="574"/>
      <c r="C173" s="574"/>
      <c r="D173" s="587"/>
      <c r="E173" s="364" t="s">
        <v>292</v>
      </c>
      <c r="F173" s="365"/>
      <c r="G173" s="365"/>
      <c r="H173" s="365"/>
      <c r="I173" s="365"/>
      <c r="J173" s="365"/>
      <c r="K173" s="365"/>
      <c r="L173" s="365"/>
      <c r="M173" s="365"/>
      <c r="N173" s="365"/>
      <c r="O173" s="365"/>
      <c r="P173" s="365"/>
      <c r="Q173" s="365"/>
      <c r="R173" s="365"/>
      <c r="S173" s="365"/>
      <c r="T173" s="365"/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65"/>
      <c r="AI173" s="365"/>
      <c r="AJ173" s="365"/>
      <c r="AK173" s="365"/>
      <c r="AL173" s="365"/>
      <c r="AM173" s="365"/>
      <c r="AN173" s="365"/>
      <c r="AO173" s="365"/>
      <c r="AP173" s="365"/>
      <c r="AQ173" s="365"/>
      <c r="AR173" s="365"/>
      <c r="AS173" s="365"/>
      <c r="AT173" s="365"/>
      <c r="AU173" s="365"/>
      <c r="AV173" s="365"/>
      <c r="AW173" s="365"/>
      <c r="AX173" s="365"/>
      <c r="AY173" s="365"/>
      <c r="AZ173" s="365"/>
      <c r="BA173" s="365"/>
      <c r="BB173" s="365"/>
      <c r="BC173" s="365"/>
      <c r="BD173" s="365"/>
      <c r="BE173" s="366"/>
      <c r="BF173" s="560" t="s">
        <v>474</v>
      </c>
      <c r="BG173" s="561"/>
      <c r="BH173" s="561"/>
      <c r="BI173" s="562"/>
    </row>
    <row r="174" spans="1:61" s="31" customFormat="1" ht="38.25" customHeight="1" x14ac:dyDescent="0.7">
      <c r="A174" s="586" t="s">
        <v>290</v>
      </c>
      <c r="B174" s="574"/>
      <c r="C174" s="574"/>
      <c r="D174" s="587"/>
      <c r="E174" s="364" t="s">
        <v>420</v>
      </c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65"/>
      <c r="AI174" s="365"/>
      <c r="AJ174" s="365"/>
      <c r="AK174" s="365"/>
      <c r="AL174" s="365"/>
      <c r="AM174" s="365"/>
      <c r="AN174" s="365"/>
      <c r="AO174" s="365"/>
      <c r="AP174" s="365"/>
      <c r="AQ174" s="365"/>
      <c r="AR174" s="365"/>
      <c r="AS174" s="365"/>
      <c r="AT174" s="365"/>
      <c r="AU174" s="365"/>
      <c r="AV174" s="365"/>
      <c r="AW174" s="365"/>
      <c r="AX174" s="365"/>
      <c r="AY174" s="365"/>
      <c r="AZ174" s="365"/>
      <c r="BA174" s="365"/>
      <c r="BB174" s="365"/>
      <c r="BC174" s="365"/>
      <c r="BD174" s="365"/>
      <c r="BE174" s="366"/>
      <c r="BF174" s="560" t="s">
        <v>138</v>
      </c>
      <c r="BG174" s="561"/>
      <c r="BH174" s="561"/>
      <c r="BI174" s="562"/>
    </row>
    <row r="175" spans="1:61" s="31" customFormat="1" ht="71.25" customHeight="1" x14ac:dyDescent="0.7">
      <c r="A175" s="603" t="s">
        <v>291</v>
      </c>
      <c r="B175" s="596"/>
      <c r="C175" s="596"/>
      <c r="D175" s="597"/>
      <c r="E175" s="302" t="s">
        <v>293</v>
      </c>
      <c r="F175" s="303"/>
      <c r="G175" s="303"/>
      <c r="H175" s="303"/>
      <c r="I175" s="303"/>
      <c r="J175" s="303"/>
      <c r="K175" s="303"/>
      <c r="L175" s="303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303"/>
      <c r="AK175" s="303"/>
      <c r="AL175" s="303"/>
      <c r="AM175" s="303"/>
      <c r="AN175" s="303"/>
      <c r="AO175" s="303"/>
      <c r="AP175" s="303"/>
      <c r="AQ175" s="303"/>
      <c r="AR175" s="303"/>
      <c r="AS175" s="303"/>
      <c r="AT175" s="303"/>
      <c r="AU175" s="303"/>
      <c r="AV175" s="303"/>
      <c r="AW175" s="303"/>
      <c r="AX175" s="303"/>
      <c r="AY175" s="303"/>
      <c r="AZ175" s="303"/>
      <c r="BA175" s="303"/>
      <c r="BB175" s="303"/>
      <c r="BC175" s="303"/>
      <c r="BD175" s="303"/>
      <c r="BE175" s="304"/>
      <c r="BF175" s="567" t="s">
        <v>478</v>
      </c>
      <c r="BG175" s="786"/>
      <c r="BH175" s="786"/>
      <c r="BI175" s="787"/>
    </row>
    <row r="176" spans="1:61" s="31" customFormat="1" ht="38.5" x14ac:dyDescent="0.7">
      <c r="A176" s="263" t="s">
        <v>415</v>
      </c>
      <c r="B176" s="264"/>
      <c r="C176" s="264"/>
      <c r="D176" s="264"/>
      <c r="E176" s="265" t="s">
        <v>452</v>
      </c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  <c r="AA176" s="265"/>
      <c r="AB176" s="265"/>
      <c r="AC176" s="265"/>
      <c r="AD176" s="265"/>
      <c r="AE176" s="265"/>
      <c r="AF176" s="265"/>
      <c r="AG176" s="265"/>
      <c r="AH176" s="265"/>
      <c r="AI176" s="265"/>
      <c r="AJ176" s="265"/>
      <c r="AK176" s="265"/>
      <c r="AL176" s="265"/>
      <c r="AM176" s="265"/>
      <c r="AN176" s="265"/>
      <c r="AO176" s="265"/>
      <c r="AP176" s="265"/>
      <c r="AQ176" s="265"/>
      <c r="AR176" s="265"/>
      <c r="AS176" s="265"/>
      <c r="AT176" s="265"/>
      <c r="AU176" s="265"/>
      <c r="AV176" s="265"/>
      <c r="AW176" s="265"/>
      <c r="AX176" s="265"/>
      <c r="AY176" s="265"/>
      <c r="AZ176" s="265"/>
      <c r="BA176" s="265"/>
      <c r="BB176" s="265"/>
      <c r="BC176" s="265"/>
      <c r="BD176" s="265"/>
      <c r="BE176" s="265"/>
      <c r="BF176" s="266" t="s">
        <v>137</v>
      </c>
      <c r="BG176" s="267"/>
      <c r="BH176" s="267"/>
      <c r="BI176" s="268"/>
    </row>
    <row r="177" spans="1:62" s="31" customFormat="1" ht="38.25" customHeight="1" x14ac:dyDescent="0.7">
      <c r="A177" s="263" t="s">
        <v>413</v>
      </c>
      <c r="B177" s="264"/>
      <c r="C177" s="264"/>
      <c r="D177" s="264"/>
      <c r="E177" s="265" t="s">
        <v>417</v>
      </c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  <c r="AA177" s="265"/>
      <c r="AB177" s="265"/>
      <c r="AC177" s="265"/>
      <c r="AD177" s="265"/>
      <c r="AE177" s="265"/>
      <c r="AF177" s="265"/>
      <c r="AG177" s="265"/>
      <c r="AH177" s="265"/>
      <c r="AI177" s="265"/>
      <c r="AJ177" s="265"/>
      <c r="AK177" s="265"/>
      <c r="AL177" s="265"/>
      <c r="AM177" s="265"/>
      <c r="AN177" s="265"/>
      <c r="AO177" s="265"/>
      <c r="AP177" s="265"/>
      <c r="AQ177" s="265"/>
      <c r="AR177" s="265"/>
      <c r="AS177" s="265"/>
      <c r="AT177" s="265"/>
      <c r="AU177" s="265"/>
      <c r="AV177" s="265"/>
      <c r="AW177" s="265"/>
      <c r="AX177" s="265"/>
      <c r="AY177" s="265"/>
      <c r="AZ177" s="265"/>
      <c r="BA177" s="265"/>
      <c r="BB177" s="265"/>
      <c r="BC177" s="265"/>
      <c r="BD177" s="265"/>
      <c r="BE177" s="265"/>
      <c r="BF177" s="266" t="s">
        <v>128</v>
      </c>
      <c r="BG177" s="267"/>
      <c r="BH177" s="267"/>
      <c r="BI177" s="268"/>
    </row>
    <row r="178" spans="1:62" s="31" customFormat="1" ht="38.5" x14ac:dyDescent="0.7">
      <c r="A178" s="263" t="s">
        <v>451</v>
      </c>
      <c r="B178" s="264"/>
      <c r="C178" s="264"/>
      <c r="D178" s="264"/>
      <c r="E178" s="265" t="s">
        <v>416</v>
      </c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  <c r="AA178" s="265"/>
      <c r="AB178" s="265"/>
      <c r="AC178" s="265"/>
      <c r="AD178" s="265"/>
      <c r="AE178" s="265"/>
      <c r="AF178" s="265"/>
      <c r="AG178" s="265"/>
      <c r="AH178" s="265"/>
      <c r="AI178" s="265"/>
      <c r="AJ178" s="265"/>
      <c r="AK178" s="265"/>
      <c r="AL178" s="265"/>
      <c r="AM178" s="265"/>
      <c r="AN178" s="265"/>
      <c r="AO178" s="265"/>
      <c r="AP178" s="265"/>
      <c r="AQ178" s="265"/>
      <c r="AR178" s="265"/>
      <c r="AS178" s="265"/>
      <c r="AT178" s="265"/>
      <c r="AU178" s="265"/>
      <c r="AV178" s="265"/>
      <c r="AW178" s="265"/>
      <c r="AX178" s="265"/>
      <c r="AY178" s="265"/>
      <c r="AZ178" s="265"/>
      <c r="BA178" s="265"/>
      <c r="BB178" s="265"/>
      <c r="BC178" s="265"/>
      <c r="BD178" s="265"/>
      <c r="BE178" s="265"/>
      <c r="BF178" s="266" t="s">
        <v>73</v>
      </c>
      <c r="BG178" s="267"/>
      <c r="BH178" s="267"/>
      <c r="BI178" s="268"/>
    </row>
    <row r="179" spans="1:62" s="31" customFormat="1" ht="38.5" x14ac:dyDescent="0.7">
      <c r="A179" s="586" t="s">
        <v>132</v>
      </c>
      <c r="B179" s="574"/>
      <c r="C179" s="574"/>
      <c r="D179" s="587"/>
      <c r="E179" s="364" t="s">
        <v>421</v>
      </c>
      <c r="F179" s="365"/>
      <c r="G179" s="365"/>
      <c r="H179" s="365"/>
      <c r="I179" s="365"/>
      <c r="J179" s="365"/>
      <c r="K179" s="365"/>
      <c r="L179" s="365"/>
      <c r="M179" s="365"/>
      <c r="N179" s="365"/>
      <c r="O179" s="365"/>
      <c r="P179" s="365"/>
      <c r="Q179" s="365"/>
      <c r="R179" s="365"/>
      <c r="S179" s="365"/>
      <c r="T179" s="365"/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65"/>
      <c r="AI179" s="365"/>
      <c r="AJ179" s="365"/>
      <c r="AK179" s="365"/>
      <c r="AL179" s="365"/>
      <c r="AM179" s="365"/>
      <c r="AN179" s="365"/>
      <c r="AO179" s="365"/>
      <c r="AP179" s="365"/>
      <c r="AQ179" s="365"/>
      <c r="AR179" s="365"/>
      <c r="AS179" s="365"/>
      <c r="AT179" s="365"/>
      <c r="AU179" s="365"/>
      <c r="AV179" s="365"/>
      <c r="AW179" s="365"/>
      <c r="AX179" s="365"/>
      <c r="AY179" s="365"/>
      <c r="AZ179" s="365"/>
      <c r="BA179" s="365"/>
      <c r="BB179" s="365"/>
      <c r="BC179" s="365"/>
      <c r="BD179" s="365"/>
      <c r="BE179" s="366"/>
      <c r="BF179" s="560" t="s">
        <v>442</v>
      </c>
      <c r="BG179" s="561"/>
      <c r="BH179" s="561"/>
      <c r="BI179" s="562"/>
    </row>
    <row r="180" spans="1:62" s="31" customFormat="1" ht="79" customHeight="1" x14ac:dyDescent="0.7">
      <c r="A180" s="586" t="s">
        <v>133</v>
      </c>
      <c r="B180" s="574"/>
      <c r="C180" s="574"/>
      <c r="D180" s="587"/>
      <c r="E180" s="364" t="s">
        <v>465</v>
      </c>
      <c r="F180" s="365"/>
      <c r="G180" s="365"/>
      <c r="H180" s="365"/>
      <c r="I180" s="365"/>
      <c r="J180" s="365"/>
      <c r="K180" s="365"/>
      <c r="L180" s="365"/>
      <c r="M180" s="365"/>
      <c r="N180" s="365"/>
      <c r="O180" s="365"/>
      <c r="P180" s="365"/>
      <c r="Q180" s="365"/>
      <c r="R180" s="365"/>
      <c r="S180" s="365"/>
      <c r="T180" s="365"/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65"/>
      <c r="AI180" s="365"/>
      <c r="AJ180" s="365"/>
      <c r="AK180" s="365"/>
      <c r="AL180" s="365"/>
      <c r="AM180" s="365"/>
      <c r="AN180" s="365"/>
      <c r="AO180" s="365"/>
      <c r="AP180" s="365"/>
      <c r="AQ180" s="365"/>
      <c r="AR180" s="365"/>
      <c r="AS180" s="365"/>
      <c r="AT180" s="365"/>
      <c r="AU180" s="365"/>
      <c r="AV180" s="365"/>
      <c r="AW180" s="365"/>
      <c r="AX180" s="365"/>
      <c r="AY180" s="365"/>
      <c r="AZ180" s="365"/>
      <c r="BA180" s="365"/>
      <c r="BB180" s="365"/>
      <c r="BC180" s="365"/>
      <c r="BD180" s="365"/>
      <c r="BE180" s="366"/>
      <c r="BF180" s="560" t="s">
        <v>304</v>
      </c>
      <c r="BG180" s="561"/>
      <c r="BH180" s="561"/>
      <c r="BI180" s="562"/>
    </row>
    <row r="181" spans="1:62" s="31" customFormat="1" ht="114" customHeight="1" x14ac:dyDescent="0.7">
      <c r="A181" s="586" t="s">
        <v>147</v>
      </c>
      <c r="B181" s="574"/>
      <c r="C181" s="574"/>
      <c r="D181" s="587"/>
      <c r="E181" s="364" t="s">
        <v>453</v>
      </c>
      <c r="F181" s="365"/>
      <c r="G181" s="365"/>
      <c r="H181" s="365"/>
      <c r="I181" s="365"/>
      <c r="J181" s="365"/>
      <c r="K181" s="365"/>
      <c r="L181" s="365"/>
      <c r="M181" s="365"/>
      <c r="N181" s="365"/>
      <c r="O181" s="365"/>
      <c r="P181" s="365"/>
      <c r="Q181" s="365"/>
      <c r="R181" s="365"/>
      <c r="S181" s="365"/>
      <c r="T181" s="365"/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65"/>
      <c r="AI181" s="365"/>
      <c r="AJ181" s="365"/>
      <c r="AK181" s="365"/>
      <c r="AL181" s="365"/>
      <c r="AM181" s="365"/>
      <c r="AN181" s="365"/>
      <c r="AO181" s="365"/>
      <c r="AP181" s="365"/>
      <c r="AQ181" s="365"/>
      <c r="AR181" s="365"/>
      <c r="AS181" s="365"/>
      <c r="AT181" s="365"/>
      <c r="AU181" s="365"/>
      <c r="AV181" s="365"/>
      <c r="AW181" s="365"/>
      <c r="AX181" s="365"/>
      <c r="AY181" s="365"/>
      <c r="AZ181" s="365"/>
      <c r="BA181" s="365"/>
      <c r="BB181" s="365"/>
      <c r="BC181" s="365"/>
      <c r="BD181" s="365"/>
      <c r="BE181" s="366"/>
      <c r="BF181" s="560" t="s">
        <v>380</v>
      </c>
      <c r="BG181" s="561"/>
      <c r="BH181" s="561"/>
      <c r="BI181" s="562"/>
    </row>
    <row r="182" spans="1:62" s="31" customFormat="1" ht="89.15" customHeight="1" x14ac:dyDescent="0.7">
      <c r="A182" s="586" t="s">
        <v>149</v>
      </c>
      <c r="B182" s="574"/>
      <c r="C182" s="574"/>
      <c r="D182" s="587"/>
      <c r="E182" s="364" t="s">
        <v>466</v>
      </c>
      <c r="F182" s="365"/>
      <c r="G182" s="365"/>
      <c r="H182" s="365"/>
      <c r="I182" s="365"/>
      <c r="J182" s="365"/>
      <c r="K182" s="365"/>
      <c r="L182" s="365"/>
      <c r="M182" s="365"/>
      <c r="N182" s="365"/>
      <c r="O182" s="365"/>
      <c r="P182" s="365"/>
      <c r="Q182" s="365"/>
      <c r="R182" s="365"/>
      <c r="S182" s="365"/>
      <c r="T182" s="365"/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65"/>
      <c r="AI182" s="365"/>
      <c r="AJ182" s="365"/>
      <c r="AK182" s="365"/>
      <c r="AL182" s="365"/>
      <c r="AM182" s="365"/>
      <c r="AN182" s="365"/>
      <c r="AO182" s="365"/>
      <c r="AP182" s="365"/>
      <c r="AQ182" s="365"/>
      <c r="AR182" s="365"/>
      <c r="AS182" s="365"/>
      <c r="AT182" s="365"/>
      <c r="AU182" s="365"/>
      <c r="AV182" s="365"/>
      <c r="AW182" s="365"/>
      <c r="AX182" s="365"/>
      <c r="AY182" s="365"/>
      <c r="AZ182" s="365"/>
      <c r="BA182" s="365"/>
      <c r="BB182" s="365"/>
      <c r="BC182" s="365"/>
      <c r="BD182" s="365"/>
      <c r="BE182" s="366"/>
      <c r="BF182" s="567" t="s">
        <v>305</v>
      </c>
      <c r="BG182" s="568"/>
      <c r="BH182" s="568"/>
      <c r="BI182" s="569"/>
    </row>
    <row r="183" spans="1:62" s="31" customFormat="1" ht="75.75" customHeight="1" x14ac:dyDescent="0.7">
      <c r="A183" s="586" t="s">
        <v>152</v>
      </c>
      <c r="B183" s="574"/>
      <c r="C183" s="574"/>
      <c r="D183" s="587"/>
      <c r="E183" s="364" t="s">
        <v>425</v>
      </c>
      <c r="F183" s="365"/>
      <c r="G183" s="365"/>
      <c r="H183" s="365"/>
      <c r="I183" s="365"/>
      <c r="J183" s="365"/>
      <c r="K183" s="365"/>
      <c r="L183" s="365"/>
      <c r="M183" s="365"/>
      <c r="N183" s="365"/>
      <c r="O183" s="365"/>
      <c r="P183" s="365"/>
      <c r="Q183" s="365"/>
      <c r="R183" s="365"/>
      <c r="S183" s="365"/>
      <c r="T183" s="365"/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65"/>
      <c r="AI183" s="365"/>
      <c r="AJ183" s="365"/>
      <c r="AK183" s="365"/>
      <c r="AL183" s="365"/>
      <c r="AM183" s="365"/>
      <c r="AN183" s="365"/>
      <c r="AO183" s="365"/>
      <c r="AP183" s="365"/>
      <c r="AQ183" s="365"/>
      <c r="AR183" s="365"/>
      <c r="AS183" s="365"/>
      <c r="AT183" s="365"/>
      <c r="AU183" s="365"/>
      <c r="AV183" s="365"/>
      <c r="AW183" s="365"/>
      <c r="AX183" s="365"/>
      <c r="AY183" s="365"/>
      <c r="AZ183" s="365"/>
      <c r="BA183" s="365"/>
      <c r="BB183" s="365"/>
      <c r="BC183" s="365"/>
      <c r="BD183" s="365"/>
      <c r="BE183" s="366"/>
      <c r="BF183" s="560" t="s">
        <v>306</v>
      </c>
      <c r="BG183" s="561"/>
      <c r="BH183" s="561"/>
      <c r="BI183" s="562"/>
    </row>
    <row r="184" spans="1:62" ht="75" customHeight="1" x14ac:dyDescent="0.7">
      <c r="A184" s="586" t="s">
        <v>158</v>
      </c>
      <c r="B184" s="574"/>
      <c r="C184" s="574"/>
      <c r="D184" s="587"/>
      <c r="E184" s="364" t="s">
        <v>454</v>
      </c>
      <c r="F184" s="365"/>
      <c r="G184" s="365"/>
      <c r="H184" s="365"/>
      <c r="I184" s="365"/>
      <c r="J184" s="365"/>
      <c r="K184" s="365"/>
      <c r="L184" s="365"/>
      <c r="M184" s="365"/>
      <c r="N184" s="365"/>
      <c r="O184" s="365"/>
      <c r="P184" s="365"/>
      <c r="Q184" s="365"/>
      <c r="R184" s="365"/>
      <c r="S184" s="365"/>
      <c r="T184" s="365"/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65"/>
      <c r="AI184" s="365"/>
      <c r="AJ184" s="365"/>
      <c r="AK184" s="365"/>
      <c r="AL184" s="365"/>
      <c r="AM184" s="365"/>
      <c r="AN184" s="365"/>
      <c r="AO184" s="365"/>
      <c r="AP184" s="365"/>
      <c r="AQ184" s="365"/>
      <c r="AR184" s="365"/>
      <c r="AS184" s="365"/>
      <c r="AT184" s="365"/>
      <c r="AU184" s="365"/>
      <c r="AV184" s="365"/>
      <c r="AW184" s="365"/>
      <c r="AX184" s="365"/>
      <c r="AY184" s="365"/>
      <c r="AZ184" s="365"/>
      <c r="BA184" s="365"/>
      <c r="BB184" s="365"/>
      <c r="BC184" s="365"/>
      <c r="BD184" s="365"/>
      <c r="BE184" s="366"/>
      <c r="BF184" s="560" t="s">
        <v>377</v>
      </c>
      <c r="BG184" s="561"/>
      <c r="BH184" s="561"/>
      <c r="BI184" s="562"/>
      <c r="BJ184" s="31"/>
    </row>
    <row r="185" spans="1:62" ht="53.15" customHeight="1" x14ac:dyDescent="0.7">
      <c r="A185" s="586" t="s">
        <v>159</v>
      </c>
      <c r="B185" s="574"/>
      <c r="C185" s="574"/>
      <c r="D185" s="587"/>
      <c r="E185" s="364" t="s">
        <v>347</v>
      </c>
      <c r="F185" s="365"/>
      <c r="G185" s="365"/>
      <c r="H185" s="365"/>
      <c r="I185" s="365"/>
      <c r="J185" s="365"/>
      <c r="K185" s="365"/>
      <c r="L185" s="365"/>
      <c r="M185" s="365"/>
      <c r="N185" s="365"/>
      <c r="O185" s="365"/>
      <c r="P185" s="365"/>
      <c r="Q185" s="365"/>
      <c r="R185" s="365"/>
      <c r="S185" s="365"/>
      <c r="T185" s="365"/>
      <c r="U185" s="365"/>
      <c r="V185" s="365"/>
      <c r="W185" s="365"/>
      <c r="X185" s="365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65"/>
      <c r="AI185" s="365"/>
      <c r="AJ185" s="365"/>
      <c r="AK185" s="365"/>
      <c r="AL185" s="365"/>
      <c r="AM185" s="365"/>
      <c r="AN185" s="365"/>
      <c r="AO185" s="365"/>
      <c r="AP185" s="365"/>
      <c r="AQ185" s="365"/>
      <c r="AR185" s="365"/>
      <c r="AS185" s="365"/>
      <c r="AT185" s="365"/>
      <c r="AU185" s="365"/>
      <c r="AV185" s="365"/>
      <c r="AW185" s="365"/>
      <c r="AX185" s="365"/>
      <c r="AY185" s="365"/>
      <c r="AZ185" s="365"/>
      <c r="BA185" s="365"/>
      <c r="BB185" s="365"/>
      <c r="BC185" s="365"/>
      <c r="BD185" s="365"/>
      <c r="BE185" s="366"/>
      <c r="BF185" s="266" t="s">
        <v>378</v>
      </c>
      <c r="BG185" s="266"/>
      <c r="BH185" s="266"/>
      <c r="BI185" s="592"/>
      <c r="BJ185" s="31"/>
    </row>
    <row r="186" spans="1:62" ht="75.75" customHeight="1" x14ac:dyDescent="0.7">
      <c r="A186" s="586" t="s">
        <v>162</v>
      </c>
      <c r="B186" s="574"/>
      <c r="C186" s="574"/>
      <c r="D186" s="587"/>
      <c r="E186" s="364" t="s">
        <v>455</v>
      </c>
      <c r="F186" s="365"/>
      <c r="G186" s="365"/>
      <c r="H186" s="365"/>
      <c r="I186" s="365"/>
      <c r="J186" s="365"/>
      <c r="K186" s="365"/>
      <c r="L186" s="365"/>
      <c r="M186" s="365"/>
      <c r="N186" s="365"/>
      <c r="O186" s="365"/>
      <c r="P186" s="365"/>
      <c r="Q186" s="365"/>
      <c r="R186" s="365"/>
      <c r="S186" s="365"/>
      <c r="T186" s="365"/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65"/>
      <c r="AI186" s="365"/>
      <c r="AJ186" s="365"/>
      <c r="AK186" s="365"/>
      <c r="AL186" s="365"/>
      <c r="AM186" s="365"/>
      <c r="AN186" s="365"/>
      <c r="AO186" s="365"/>
      <c r="AP186" s="365"/>
      <c r="AQ186" s="365"/>
      <c r="AR186" s="365"/>
      <c r="AS186" s="365"/>
      <c r="AT186" s="365"/>
      <c r="AU186" s="365"/>
      <c r="AV186" s="365"/>
      <c r="AW186" s="365"/>
      <c r="AX186" s="365"/>
      <c r="AY186" s="365"/>
      <c r="AZ186" s="365"/>
      <c r="BA186" s="365"/>
      <c r="BB186" s="365"/>
      <c r="BC186" s="365"/>
      <c r="BD186" s="365"/>
      <c r="BE186" s="366"/>
      <c r="BF186" s="800" t="s">
        <v>379</v>
      </c>
      <c r="BG186" s="800"/>
      <c r="BH186" s="800"/>
      <c r="BI186" s="801"/>
      <c r="BJ186" s="31"/>
    </row>
    <row r="187" spans="1:62" ht="93" customHeight="1" x14ac:dyDescent="0.7">
      <c r="A187" s="586" t="s">
        <v>181</v>
      </c>
      <c r="B187" s="574"/>
      <c r="C187" s="574"/>
      <c r="D187" s="587"/>
      <c r="E187" s="364" t="s">
        <v>467</v>
      </c>
      <c r="F187" s="365"/>
      <c r="G187" s="365"/>
      <c r="H187" s="365"/>
      <c r="I187" s="365"/>
      <c r="J187" s="365"/>
      <c r="K187" s="365"/>
      <c r="L187" s="365"/>
      <c r="M187" s="365"/>
      <c r="N187" s="365"/>
      <c r="O187" s="365"/>
      <c r="P187" s="365"/>
      <c r="Q187" s="365"/>
      <c r="R187" s="365"/>
      <c r="S187" s="365"/>
      <c r="T187" s="365"/>
      <c r="U187" s="365"/>
      <c r="V187" s="365"/>
      <c r="W187" s="365"/>
      <c r="X187" s="365"/>
      <c r="Y187" s="365"/>
      <c r="Z187" s="365"/>
      <c r="AA187" s="365"/>
      <c r="AB187" s="365"/>
      <c r="AC187" s="365"/>
      <c r="AD187" s="365"/>
      <c r="AE187" s="365"/>
      <c r="AF187" s="365"/>
      <c r="AG187" s="365"/>
      <c r="AH187" s="365"/>
      <c r="AI187" s="365"/>
      <c r="AJ187" s="365"/>
      <c r="AK187" s="365"/>
      <c r="AL187" s="365"/>
      <c r="AM187" s="365"/>
      <c r="AN187" s="365"/>
      <c r="AO187" s="365"/>
      <c r="AP187" s="365"/>
      <c r="AQ187" s="365"/>
      <c r="AR187" s="365"/>
      <c r="AS187" s="365"/>
      <c r="AT187" s="365"/>
      <c r="AU187" s="365"/>
      <c r="AV187" s="365"/>
      <c r="AW187" s="365"/>
      <c r="AX187" s="365"/>
      <c r="AY187" s="365"/>
      <c r="AZ187" s="365"/>
      <c r="BA187" s="365"/>
      <c r="BB187" s="365"/>
      <c r="BC187" s="365"/>
      <c r="BD187" s="365"/>
      <c r="BE187" s="366"/>
      <c r="BF187" s="564" t="s">
        <v>307</v>
      </c>
      <c r="BG187" s="565"/>
      <c r="BH187" s="565"/>
      <c r="BI187" s="566"/>
      <c r="BJ187" s="31"/>
    </row>
    <row r="188" spans="1:62" s="31" customFormat="1" ht="115" customHeight="1" x14ac:dyDescent="0.7">
      <c r="A188" s="586" t="s">
        <v>182</v>
      </c>
      <c r="B188" s="574"/>
      <c r="C188" s="574"/>
      <c r="D188" s="587"/>
      <c r="E188" s="364" t="s">
        <v>456</v>
      </c>
      <c r="F188" s="365"/>
      <c r="G188" s="365"/>
      <c r="H188" s="365"/>
      <c r="I188" s="365"/>
      <c r="J188" s="365"/>
      <c r="K188" s="365"/>
      <c r="L188" s="365"/>
      <c r="M188" s="365"/>
      <c r="N188" s="365"/>
      <c r="O188" s="365"/>
      <c r="P188" s="365"/>
      <c r="Q188" s="365"/>
      <c r="R188" s="365"/>
      <c r="S188" s="365"/>
      <c r="T188" s="365"/>
      <c r="U188" s="365"/>
      <c r="V188" s="365"/>
      <c r="W188" s="365"/>
      <c r="X188" s="365"/>
      <c r="Y188" s="365"/>
      <c r="Z188" s="365"/>
      <c r="AA188" s="365"/>
      <c r="AB188" s="365"/>
      <c r="AC188" s="365"/>
      <c r="AD188" s="365"/>
      <c r="AE188" s="365"/>
      <c r="AF188" s="365"/>
      <c r="AG188" s="365"/>
      <c r="AH188" s="365"/>
      <c r="AI188" s="365"/>
      <c r="AJ188" s="365"/>
      <c r="AK188" s="365"/>
      <c r="AL188" s="365"/>
      <c r="AM188" s="365"/>
      <c r="AN188" s="365"/>
      <c r="AO188" s="365"/>
      <c r="AP188" s="365"/>
      <c r="AQ188" s="365"/>
      <c r="AR188" s="365"/>
      <c r="AS188" s="365"/>
      <c r="AT188" s="365"/>
      <c r="AU188" s="365"/>
      <c r="AV188" s="365"/>
      <c r="AW188" s="365"/>
      <c r="AX188" s="365"/>
      <c r="AY188" s="365"/>
      <c r="AZ188" s="365"/>
      <c r="BA188" s="365"/>
      <c r="BB188" s="365"/>
      <c r="BC188" s="365"/>
      <c r="BD188" s="365"/>
      <c r="BE188" s="366"/>
      <c r="BF188" s="560" t="s">
        <v>308</v>
      </c>
      <c r="BG188" s="561"/>
      <c r="BH188" s="561"/>
      <c r="BI188" s="562"/>
      <c r="BJ188"/>
    </row>
    <row r="189" spans="1:62" s="31" customFormat="1" ht="45" customHeight="1" x14ac:dyDescent="0.7">
      <c r="A189" s="586" t="s">
        <v>414</v>
      </c>
      <c r="B189" s="574"/>
      <c r="C189" s="574"/>
      <c r="D189" s="587"/>
      <c r="E189" s="364" t="s">
        <v>418</v>
      </c>
      <c r="F189" s="365"/>
      <c r="G189" s="365"/>
      <c r="H189" s="365"/>
      <c r="I189" s="365"/>
      <c r="J189" s="365"/>
      <c r="K189" s="365"/>
      <c r="L189" s="365"/>
      <c r="M189" s="365"/>
      <c r="N189" s="365"/>
      <c r="O189" s="365"/>
      <c r="P189" s="365"/>
      <c r="Q189" s="365"/>
      <c r="R189" s="365"/>
      <c r="S189" s="365"/>
      <c r="T189" s="365"/>
      <c r="U189" s="365"/>
      <c r="V189" s="365"/>
      <c r="W189" s="365"/>
      <c r="X189" s="365"/>
      <c r="Y189" s="365"/>
      <c r="Z189" s="365"/>
      <c r="AA189" s="365"/>
      <c r="AB189" s="365"/>
      <c r="AC189" s="365"/>
      <c r="AD189" s="365"/>
      <c r="AE189" s="365"/>
      <c r="AF189" s="365"/>
      <c r="AG189" s="365"/>
      <c r="AH189" s="365"/>
      <c r="AI189" s="365"/>
      <c r="AJ189" s="365"/>
      <c r="AK189" s="365"/>
      <c r="AL189" s="365"/>
      <c r="AM189" s="365"/>
      <c r="AN189" s="365"/>
      <c r="AO189" s="365"/>
      <c r="AP189" s="365"/>
      <c r="AQ189" s="365"/>
      <c r="AR189" s="365"/>
      <c r="AS189" s="365"/>
      <c r="AT189" s="365"/>
      <c r="AU189" s="365"/>
      <c r="AV189" s="365"/>
      <c r="AW189" s="365"/>
      <c r="AX189" s="365"/>
      <c r="AY189" s="365"/>
      <c r="AZ189" s="365"/>
      <c r="BA189" s="365"/>
      <c r="BB189" s="365"/>
      <c r="BC189" s="365"/>
      <c r="BD189" s="365"/>
      <c r="BE189" s="366"/>
      <c r="BF189" s="560" t="s">
        <v>180</v>
      </c>
      <c r="BG189" s="561"/>
      <c r="BH189" s="561"/>
      <c r="BI189" s="562"/>
      <c r="BJ189"/>
    </row>
    <row r="190" spans="1:62" s="31" customFormat="1" ht="75.75" customHeight="1" x14ac:dyDescent="0.7">
      <c r="A190" s="586" t="s">
        <v>231</v>
      </c>
      <c r="B190" s="574"/>
      <c r="C190" s="574"/>
      <c r="D190" s="587"/>
      <c r="E190" s="364" t="s">
        <v>457</v>
      </c>
      <c r="F190" s="365"/>
      <c r="G190" s="365"/>
      <c r="H190" s="365"/>
      <c r="I190" s="365"/>
      <c r="J190" s="365"/>
      <c r="K190" s="365"/>
      <c r="L190" s="365"/>
      <c r="M190" s="365"/>
      <c r="N190" s="365"/>
      <c r="O190" s="365"/>
      <c r="P190" s="365"/>
      <c r="Q190" s="365"/>
      <c r="R190" s="365"/>
      <c r="S190" s="365"/>
      <c r="T190" s="365"/>
      <c r="U190" s="365"/>
      <c r="V190" s="365"/>
      <c r="W190" s="365"/>
      <c r="X190" s="365"/>
      <c r="Y190" s="365"/>
      <c r="Z190" s="365"/>
      <c r="AA190" s="365"/>
      <c r="AB190" s="365"/>
      <c r="AC190" s="365"/>
      <c r="AD190" s="365"/>
      <c r="AE190" s="365"/>
      <c r="AF190" s="365"/>
      <c r="AG190" s="365"/>
      <c r="AH190" s="365"/>
      <c r="AI190" s="365"/>
      <c r="AJ190" s="365"/>
      <c r="AK190" s="365"/>
      <c r="AL190" s="365"/>
      <c r="AM190" s="365"/>
      <c r="AN190" s="365"/>
      <c r="AO190" s="365"/>
      <c r="AP190" s="365"/>
      <c r="AQ190" s="365"/>
      <c r="AR190" s="365"/>
      <c r="AS190" s="365"/>
      <c r="AT190" s="365"/>
      <c r="AU190" s="365"/>
      <c r="AV190" s="365"/>
      <c r="AW190" s="365"/>
      <c r="AX190" s="365"/>
      <c r="AY190" s="365"/>
      <c r="AZ190" s="365"/>
      <c r="BA190" s="365"/>
      <c r="BB190" s="365"/>
      <c r="BC190" s="365"/>
      <c r="BD190" s="365"/>
      <c r="BE190" s="366"/>
      <c r="BF190" s="564" t="s">
        <v>309</v>
      </c>
      <c r="BG190" s="565"/>
      <c r="BH190" s="565"/>
      <c r="BI190" s="566"/>
      <c r="BJ190"/>
    </row>
    <row r="191" spans="1:62" s="31" customFormat="1" ht="74.150000000000006" customHeight="1" x14ac:dyDescent="0.7">
      <c r="A191" s="586" t="s">
        <v>232</v>
      </c>
      <c r="B191" s="574"/>
      <c r="C191" s="574"/>
      <c r="D191" s="587"/>
      <c r="E191" s="364" t="s">
        <v>458</v>
      </c>
      <c r="F191" s="365"/>
      <c r="G191" s="365"/>
      <c r="H191" s="365"/>
      <c r="I191" s="365"/>
      <c r="J191" s="365"/>
      <c r="K191" s="365"/>
      <c r="L191" s="365"/>
      <c r="M191" s="365"/>
      <c r="N191" s="365"/>
      <c r="O191" s="365"/>
      <c r="P191" s="365"/>
      <c r="Q191" s="365"/>
      <c r="R191" s="365"/>
      <c r="S191" s="365"/>
      <c r="T191" s="365"/>
      <c r="U191" s="365"/>
      <c r="V191" s="365"/>
      <c r="W191" s="365"/>
      <c r="X191" s="365"/>
      <c r="Y191" s="365"/>
      <c r="Z191" s="365"/>
      <c r="AA191" s="365"/>
      <c r="AB191" s="365"/>
      <c r="AC191" s="365"/>
      <c r="AD191" s="365"/>
      <c r="AE191" s="365"/>
      <c r="AF191" s="365"/>
      <c r="AG191" s="365"/>
      <c r="AH191" s="365"/>
      <c r="AI191" s="365"/>
      <c r="AJ191" s="365"/>
      <c r="AK191" s="365"/>
      <c r="AL191" s="365"/>
      <c r="AM191" s="365"/>
      <c r="AN191" s="365"/>
      <c r="AO191" s="365"/>
      <c r="AP191" s="365"/>
      <c r="AQ191" s="365"/>
      <c r="AR191" s="365"/>
      <c r="AS191" s="365"/>
      <c r="AT191" s="365"/>
      <c r="AU191" s="365"/>
      <c r="AV191" s="365"/>
      <c r="AW191" s="365"/>
      <c r="AX191" s="365"/>
      <c r="AY191" s="365"/>
      <c r="AZ191" s="365"/>
      <c r="BA191" s="365"/>
      <c r="BB191" s="365"/>
      <c r="BC191" s="365"/>
      <c r="BD191" s="365"/>
      <c r="BE191" s="366"/>
      <c r="BF191" s="560" t="s">
        <v>310</v>
      </c>
      <c r="BG191" s="570"/>
      <c r="BH191" s="570"/>
      <c r="BI191" s="571"/>
    </row>
    <row r="192" spans="1:62" s="31" customFormat="1" ht="45.65" customHeight="1" x14ac:dyDescent="0.7">
      <c r="A192" s="263" t="s">
        <v>233</v>
      </c>
      <c r="B192" s="264"/>
      <c r="C192" s="264"/>
      <c r="D192" s="264"/>
      <c r="E192" s="265" t="s">
        <v>345</v>
      </c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  <c r="AA192" s="265"/>
      <c r="AB192" s="265"/>
      <c r="AC192" s="265"/>
      <c r="AD192" s="265"/>
      <c r="AE192" s="265"/>
      <c r="AF192" s="265"/>
      <c r="AG192" s="265"/>
      <c r="AH192" s="265"/>
      <c r="AI192" s="265"/>
      <c r="AJ192" s="265"/>
      <c r="AK192" s="265"/>
      <c r="AL192" s="265"/>
      <c r="AM192" s="265"/>
      <c r="AN192" s="265"/>
      <c r="AO192" s="265"/>
      <c r="AP192" s="265"/>
      <c r="AQ192" s="265"/>
      <c r="AR192" s="265"/>
      <c r="AS192" s="265"/>
      <c r="AT192" s="265"/>
      <c r="AU192" s="265"/>
      <c r="AV192" s="265"/>
      <c r="AW192" s="265"/>
      <c r="AX192" s="265"/>
      <c r="AY192" s="265"/>
      <c r="AZ192" s="265"/>
      <c r="BA192" s="265"/>
      <c r="BB192" s="265"/>
      <c r="BC192" s="265"/>
      <c r="BD192" s="265"/>
      <c r="BE192" s="265"/>
      <c r="BF192" s="264" t="s">
        <v>384</v>
      </c>
      <c r="BG192" s="590"/>
      <c r="BH192" s="590"/>
      <c r="BI192" s="591"/>
    </row>
    <row r="193" spans="1:61" s="31" customFormat="1" ht="44.5" customHeight="1" x14ac:dyDescent="0.7">
      <c r="A193" s="263" t="s">
        <v>240</v>
      </c>
      <c r="B193" s="264"/>
      <c r="C193" s="264"/>
      <c r="D193" s="264"/>
      <c r="E193" s="265" t="s">
        <v>430</v>
      </c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  <c r="AA193" s="265"/>
      <c r="AB193" s="265"/>
      <c r="AC193" s="265"/>
      <c r="AD193" s="265"/>
      <c r="AE193" s="265"/>
      <c r="AF193" s="265"/>
      <c r="AG193" s="265"/>
      <c r="AH193" s="265"/>
      <c r="AI193" s="265"/>
      <c r="AJ193" s="265"/>
      <c r="AK193" s="265"/>
      <c r="AL193" s="265"/>
      <c r="AM193" s="265"/>
      <c r="AN193" s="265"/>
      <c r="AO193" s="265"/>
      <c r="AP193" s="265"/>
      <c r="AQ193" s="265"/>
      <c r="AR193" s="265"/>
      <c r="AS193" s="265"/>
      <c r="AT193" s="265"/>
      <c r="AU193" s="265"/>
      <c r="AV193" s="265"/>
      <c r="AW193" s="265"/>
      <c r="AX193" s="265"/>
      <c r="AY193" s="265"/>
      <c r="AZ193" s="265"/>
      <c r="BA193" s="265"/>
      <c r="BB193" s="265"/>
      <c r="BC193" s="265"/>
      <c r="BD193" s="265"/>
      <c r="BE193" s="265"/>
      <c r="BF193" s="710" t="s">
        <v>311</v>
      </c>
      <c r="BG193" s="711"/>
      <c r="BH193" s="711"/>
      <c r="BI193" s="712"/>
    </row>
    <row r="194" spans="1:61" s="31" customFormat="1" ht="78" customHeight="1" x14ac:dyDescent="0.7">
      <c r="A194" s="504" t="s">
        <v>241</v>
      </c>
      <c r="B194" s="505"/>
      <c r="C194" s="505"/>
      <c r="D194" s="506"/>
      <c r="E194" s="364" t="s">
        <v>431</v>
      </c>
      <c r="F194" s="365"/>
      <c r="G194" s="365"/>
      <c r="H194" s="365"/>
      <c r="I194" s="365"/>
      <c r="J194" s="365"/>
      <c r="K194" s="365"/>
      <c r="L194" s="365"/>
      <c r="M194" s="365"/>
      <c r="N194" s="365"/>
      <c r="O194" s="365"/>
      <c r="P194" s="365"/>
      <c r="Q194" s="365"/>
      <c r="R194" s="365"/>
      <c r="S194" s="365"/>
      <c r="T194" s="365"/>
      <c r="U194" s="365"/>
      <c r="V194" s="365"/>
      <c r="W194" s="365"/>
      <c r="X194" s="365"/>
      <c r="Y194" s="365"/>
      <c r="Z194" s="365"/>
      <c r="AA194" s="365"/>
      <c r="AB194" s="365"/>
      <c r="AC194" s="365"/>
      <c r="AD194" s="365"/>
      <c r="AE194" s="365"/>
      <c r="AF194" s="365"/>
      <c r="AG194" s="365"/>
      <c r="AH194" s="365"/>
      <c r="AI194" s="365"/>
      <c r="AJ194" s="365"/>
      <c r="AK194" s="365"/>
      <c r="AL194" s="365"/>
      <c r="AM194" s="365"/>
      <c r="AN194" s="365"/>
      <c r="AO194" s="365"/>
      <c r="AP194" s="365"/>
      <c r="AQ194" s="365"/>
      <c r="AR194" s="365"/>
      <c r="AS194" s="365"/>
      <c r="AT194" s="365"/>
      <c r="AU194" s="365"/>
      <c r="AV194" s="365"/>
      <c r="AW194" s="365"/>
      <c r="AX194" s="365"/>
      <c r="AY194" s="365"/>
      <c r="AZ194" s="365"/>
      <c r="BA194" s="365"/>
      <c r="BB194" s="365"/>
      <c r="BC194" s="365"/>
      <c r="BD194" s="365"/>
      <c r="BE194" s="366"/>
      <c r="BF194" s="560" t="s">
        <v>193</v>
      </c>
      <c r="BG194" s="561"/>
      <c r="BH194" s="561"/>
      <c r="BI194" s="562"/>
    </row>
    <row r="195" spans="1:61" s="31" customFormat="1" ht="75" customHeight="1" x14ac:dyDescent="0.7">
      <c r="A195" s="504" t="s">
        <v>242</v>
      </c>
      <c r="B195" s="505"/>
      <c r="C195" s="505"/>
      <c r="D195" s="506"/>
      <c r="E195" s="364" t="s">
        <v>460</v>
      </c>
      <c r="F195" s="365"/>
      <c r="G195" s="365"/>
      <c r="H195" s="365"/>
      <c r="I195" s="365"/>
      <c r="J195" s="365"/>
      <c r="K195" s="365"/>
      <c r="L195" s="365"/>
      <c r="M195" s="365"/>
      <c r="N195" s="365"/>
      <c r="O195" s="365"/>
      <c r="P195" s="365"/>
      <c r="Q195" s="365"/>
      <c r="R195" s="365"/>
      <c r="S195" s="365"/>
      <c r="T195" s="365"/>
      <c r="U195" s="365"/>
      <c r="V195" s="365"/>
      <c r="W195" s="365"/>
      <c r="X195" s="365"/>
      <c r="Y195" s="365"/>
      <c r="Z195" s="365"/>
      <c r="AA195" s="365"/>
      <c r="AB195" s="365"/>
      <c r="AC195" s="365"/>
      <c r="AD195" s="365"/>
      <c r="AE195" s="365"/>
      <c r="AF195" s="365"/>
      <c r="AG195" s="365"/>
      <c r="AH195" s="365"/>
      <c r="AI195" s="365"/>
      <c r="AJ195" s="365"/>
      <c r="AK195" s="365"/>
      <c r="AL195" s="365"/>
      <c r="AM195" s="365"/>
      <c r="AN195" s="365"/>
      <c r="AO195" s="365"/>
      <c r="AP195" s="365"/>
      <c r="AQ195" s="365"/>
      <c r="AR195" s="365"/>
      <c r="AS195" s="365"/>
      <c r="AT195" s="365"/>
      <c r="AU195" s="365"/>
      <c r="AV195" s="365"/>
      <c r="AW195" s="365"/>
      <c r="AX195" s="365"/>
      <c r="AY195" s="365"/>
      <c r="AZ195" s="365"/>
      <c r="BA195" s="365"/>
      <c r="BB195" s="365"/>
      <c r="BC195" s="365"/>
      <c r="BD195" s="365"/>
      <c r="BE195" s="366"/>
      <c r="BF195" s="560" t="s">
        <v>381</v>
      </c>
      <c r="BG195" s="561"/>
      <c r="BH195" s="561"/>
      <c r="BI195" s="562"/>
    </row>
    <row r="196" spans="1:61" s="31" customFormat="1" ht="73.5" customHeight="1" x14ac:dyDescent="0.7">
      <c r="A196" s="504" t="s">
        <v>266</v>
      </c>
      <c r="B196" s="505"/>
      <c r="C196" s="505"/>
      <c r="D196" s="506"/>
      <c r="E196" s="364" t="s">
        <v>461</v>
      </c>
      <c r="F196" s="365"/>
      <c r="G196" s="365"/>
      <c r="H196" s="365"/>
      <c r="I196" s="365"/>
      <c r="J196" s="365"/>
      <c r="K196" s="365"/>
      <c r="L196" s="365"/>
      <c r="M196" s="365"/>
      <c r="N196" s="365"/>
      <c r="O196" s="365"/>
      <c r="P196" s="365"/>
      <c r="Q196" s="365"/>
      <c r="R196" s="365"/>
      <c r="S196" s="365"/>
      <c r="T196" s="365"/>
      <c r="U196" s="365"/>
      <c r="V196" s="365"/>
      <c r="W196" s="365"/>
      <c r="X196" s="365"/>
      <c r="Y196" s="365"/>
      <c r="Z196" s="365"/>
      <c r="AA196" s="365"/>
      <c r="AB196" s="365"/>
      <c r="AC196" s="365"/>
      <c r="AD196" s="365"/>
      <c r="AE196" s="365"/>
      <c r="AF196" s="365"/>
      <c r="AG196" s="365"/>
      <c r="AH196" s="365"/>
      <c r="AI196" s="365"/>
      <c r="AJ196" s="365"/>
      <c r="AK196" s="365"/>
      <c r="AL196" s="365"/>
      <c r="AM196" s="365"/>
      <c r="AN196" s="365"/>
      <c r="AO196" s="365"/>
      <c r="AP196" s="365"/>
      <c r="AQ196" s="365"/>
      <c r="AR196" s="365"/>
      <c r="AS196" s="365"/>
      <c r="AT196" s="365"/>
      <c r="AU196" s="365"/>
      <c r="AV196" s="365"/>
      <c r="AW196" s="365"/>
      <c r="AX196" s="365"/>
      <c r="AY196" s="365"/>
      <c r="AZ196" s="365"/>
      <c r="BA196" s="365"/>
      <c r="BB196" s="365"/>
      <c r="BC196" s="365"/>
      <c r="BD196" s="365"/>
      <c r="BE196" s="366"/>
      <c r="BF196" s="567" t="s">
        <v>382</v>
      </c>
      <c r="BG196" s="568"/>
      <c r="BH196" s="568"/>
      <c r="BI196" s="569"/>
    </row>
    <row r="197" spans="1:61" s="31" customFormat="1" ht="38.5" x14ac:dyDescent="0.7">
      <c r="A197" s="586" t="s">
        <v>267</v>
      </c>
      <c r="B197" s="574"/>
      <c r="C197" s="574"/>
      <c r="D197" s="587"/>
      <c r="E197" s="364" t="s">
        <v>459</v>
      </c>
      <c r="F197" s="365"/>
      <c r="G197" s="365"/>
      <c r="H197" s="365"/>
      <c r="I197" s="365"/>
      <c r="J197" s="365"/>
      <c r="K197" s="365"/>
      <c r="L197" s="365"/>
      <c r="M197" s="365"/>
      <c r="N197" s="365"/>
      <c r="O197" s="365"/>
      <c r="P197" s="365"/>
      <c r="Q197" s="365"/>
      <c r="R197" s="365"/>
      <c r="S197" s="365"/>
      <c r="T197" s="365"/>
      <c r="U197" s="365"/>
      <c r="V197" s="365"/>
      <c r="W197" s="365"/>
      <c r="X197" s="365"/>
      <c r="Y197" s="365"/>
      <c r="Z197" s="365"/>
      <c r="AA197" s="365"/>
      <c r="AB197" s="365"/>
      <c r="AC197" s="365"/>
      <c r="AD197" s="365"/>
      <c r="AE197" s="365"/>
      <c r="AF197" s="365"/>
      <c r="AG197" s="365"/>
      <c r="AH197" s="365"/>
      <c r="AI197" s="365"/>
      <c r="AJ197" s="365"/>
      <c r="AK197" s="365"/>
      <c r="AL197" s="365"/>
      <c r="AM197" s="365"/>
      <c r="AN197" s="365"/>
      <c r="AO197" s="365"/>
      <c r="AP197" s="365"/>
      <c r="AQ197" s="365"/>
      <c r="AR197" s="365"/>
      <c r="AS197" s="365"/>
      <c r="AT197" s="365"/>
      <c r="AU197" s="365"/>
      <c r="AV197" s="365"/>
      <c r="AW197" s="365"/>
      <c r="AX197" s="365"/>
      <c r="AY197" s="365"/>
      <c r="AZ197" s="365"/>
      <c r="BA197" s="365"/>
      <c r="BB197" s="365"/>
      <c r="BC197" s="365"/>
      <c r="BD197" s="365"/>
      <c r="BE197" s="366"/>
      <c r="BF197" s="573" t="s">
        <v>312</v>
      </c>
      <c r="BG197" s="593"/>
      <c r="BH197" s="593"/>
      <c r="BI197" s="594"/>
    </row>
    <row r="198" spans="1:61" ht="39" thickBot="1" x14ac:dyDescent="0.3">
      <c r="A198" s="636" t="s">
        <v>433</v>
      </c>
      <c r="B198" s="577"/>
      <c r="C198" s="577"/>
      <c r="D198" s="601"/>
      <c r="E198" s="458" t="s">
        <v>432</v>
      </c>
      <c r="F198" s="459"/>
      <c r="G198" s="459"/>
      <c r="H198" s="459"/>
      <c r="I198" s="459"/>
      <c r="J198" s="459"/>
      <c r="K198" s="459"/>
      <c r="L198" s="459"/>
      <c r="M198" s="459"/>
      <c r="N198" s="459"/>
      <c r="O198" s="459"/>
      <c r="P198" s="459"/>
      <c r="Q198" s="459"/>
      <c r="R198" s="459"/>
      <c r="S198" s="459"/>
      <c r="T198" s="459"/>
      <c r="U198" s="459"/>
      <c r="V198" s="459"/>
      <c r="W198" s="459"/>
      <c r="X198" s="459"/>
      <c r="Y198" s="459"/>
      <c r="Z198" s="459"/>
      <c r="AA198" s="459"/>
      <c r="AB198" s="459"/>
      <c r="AC198" s="459"/>
      <c r="AD198" s="459"/>
      <c r="AE198" s="459"/>
      <c r="AF198" s="459"/>
      <c r="AG198" s="459"/>
      <c r="AH198" s="459"/>
      <c r="AI198" s="459"/>
      <c r="AJ198" s="459"/>
      <c r="AK198" s="459"/>
      <c r="AL198" s="459"/>
      <c r="AM198" s="459"/>
      <c r="AN198" s="459"/>
      <c r="AO198" s="459"/>
      <c r="AP198" s="459"/>
      <c r="AQ198" s="459"/>
      <c r="AR198" s="459"/>
      <c r="AS198" s="459"/>
      <c r="AT198" s="459"/>
      <c r="AU198" s="459"/>
      <c r="AV198" s="459"/>
      <c r="AW198" s="459"/>
      <c r="AX198" s="459"/>
      <c r="AY198" s="459"/>
      <c r="AZ198" s="459"/>
      <c r="BA198" s="459"/>
      <c r="BB198" s="459"/>
      <c r="BC198" s="459"/>
      <c r="BD198" s="459"/>
      <c r="BE198" s="460"/>
      <c r="BF198" s="576" t="s">
        <v>383</v>
      </c>
      <c r="BG198" s="588"/>
      <c r="BH198" s="588"/>
      <c r="BI198" s="589"/>
    </row>
    <row r="199" spans="1:61" s="31" customFormat="1" ht="20.25" customHeight="1" x14ac:dyDescent="0.7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 s="17"/>
      <c r="S199" s="17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 s="14"/>
      <c r="BG199" s="14"/>
      <c r="BH199" s="14"/>
      <c r="BI199" s="14"/>
    </row>
    <row r="200" spans="1:61" s="31" customFormat="1" ht="5.25" customHeight="1" x14ac:dyDescent="0.7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21"/>
      <c r="S200" s="21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12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13"/>
      <c r="BG200" s="13"/>
      <c r="BH200" s="13"/>
      <c r="BI200" s="13"/>
    </row>
    <row r="201" spans="1:61" s="31" customFormat="1" ht="37" x14ac:dyDescent="0.7">
      <c r="A201" s="260" t="s">
        <v>318</v>
      </c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1"/>
      <c r="S201" s="21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12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</row>
    <row r="202" spans="1:61" s="31" customFormat="1" ht="37" x14ac:dyDescent="0.7">
      <c r="A202" s="262" t="s">
        <v>445</v>
      </c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62"/>
      <c r="BH202" s="262"/>
      <c r="BI202" s="262"/>
    </row>
    <row r="203" spans="1:61" s="31" customFormat="1" ht="37" x14ac:dyDescent="0.7">
      <c r="A203" s="262" t="s">
        <v>448</v>
      </c>
      <c r="B203" s="262"/>
      <c r="C203" s="262"/>
      <c r="D203" s="262"/>
      <c r="E203" s="262"/>
      <c r="F203" s="262"/>
      <c r="G203" s="262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262"/>
      <c r="AK203" s="262"/>
      <c r="AL203" s="262"/>
      <c r="AM203" s="262"/>
      <c r="AN203" s="262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62"/>
      <c r="BH203" s="262"/>
      <c r="BI203" s="262"/>
    </row>
    <row r="204" spans="1:61" s="31" customFormat="1" ht="37" x14ac:dyDescent="0.7">
      <c r="A204" s="262" t="s">
        <v>446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K204" s="262"/>
      <c r="AL204" s="262"/>
      <c r="AM204" s="262"/>
      <c r="AN204" s="262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62"/>
      <c r="BH204" s="262"/>
      <c r="BI204" s="262"/>
    </row>
    <row r="205" spans="1:61" s="31" customFormat="1" ht="37" x14ac:dyDescent="0.7">
      <c r="A205" s="262" t="s">
        <v>447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62"/>
      <c r="BH205" s="262"/>
      <c r="BI205" s="262"/>
    </row>
    <row r="206" spans="1:61" s="31" customFormat="1" ht="23.25" customHeight="1" x14ac:dyDescent="0.7">
      <c r="A206" s="799"/>
      <c r="B206" s="799"/>
      <c r="C206" s="799"/>
      <c r="D206" s="799"/>
      <c r="E206" s="799"/>
      <c r="F206" s="799"/>
      <c r="G206" s="799"/>
      <c r="H206" s="799"/>
      <c r="I206" s="799"/>
      <c r="J206" s="799"/>
      <c r="K206" s="799"/>
      <c r="L206" s="799"/>
      <c r="M206" s="799"/>
      <c r="N206" s="799"/>
      <c r="O206" s="799"/>
      <c r="P206" s="799"/>
      <c r="Q206" s="799"/>
      <c r="R206" s="799"/>
      <c r="S206" s="799"/>
      <c r="T206" s="799"/>
      <c r="U206" s="799"/>
      <c r="V206" s="799"/>
      <c r="W206" s="799"/>
      <c r="X206" s="799"/>
      <c r="Y206" s="799"/>
      <c r="Z206" s="799"/>
      <c r="AA206" s="799"/>
      <c r="AB206" s="799"/>
      <c r="AC206" s="799"/>
      <c r="AD206" s="799"/>
      <c r="AE206" s="799"/>
      <c r="AF206" s="799"/>
      <c r="AG206" s="799"/>
      <c r="AH206" s="799"/>
      <c r="AI206" s="799"/>
      <c r="AJ206" s="799"/>
      <c r="AK206" s="799"/>
      <c r="AL206" s="799"/>
      <c r="AM206" s="799"/>
      <c r="AN206" s="799"/>
      <c r="AO206" s="799"/>
      <c r="AP206" s="799"/>
      <c r="AQ206" s="799"/>
      <c r="AR206" s="799"/>
      <c r="AS206" s="799"/>
      <c r="AT206" s="799"/>
      <c r="AU206" s="799"/>
      <c r="AV206" s="799"/>
      <c r="AW206" s="799"/>
      <c r="AX206" s="799"/>
      <c r="AY206" s="799"/>
      <c r="AZ206" s="799"/>
      <c r="BA206" s="799"/>
      <c r="BB206" s="799"/>
      <c r="BC206" s="799"/>
      <c r="BD206" s="799"/>
      <c r="BE206" s="799"/>
      <c r="BF206" s="799"/>
      <c r="BG206" s="799"/>
      <c r="BH206" s="799"/>
      <c r="BI206" s="799"/>
    </row>
    <row r="207" spans="1:61" s="31" customFormat="1" ht="37.5" customHeight="1" x14ac:dyDescent="0.75">
      <c r="A207" s="52" t="s">
        <v>134</v>
      </c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  <c r="R207" s="196"/>
      <c r="S207" s="196"/>
      <c r="T207" s="195"/>
      <c r="U207" s="195"/>
      <c r="V207" s="195"/>
      <c r="W207" s="195"/>
      <c r="X207" s="195"/>
      <c r="Y207" s="195"/>
      <c r="Z207" s="195"/>
      <c r="AA207" s="195"/>
      <c r="AB207" s="195"/>
      <c r="AC207" s="195"/>
      <c r="AD207" s="195"/>
      <c r="AE207" s="197"/>
      <c r="AG207" s="195"/>
      <c r="AH207" s="195"/>
      <c r="AI207" s="195"/>
      <c r="AJ207" s="52" t="s">
        <v>134</v>
      </c>
      <c r="AK207" s="195"/>
      <c r="AL207" s="195"/>
      <c r="AM207" s="195"/>
      <c r="AN207" s="195"/>
      <c r="AO207" s="195"/>
      <c r="AP207" s="195"/>
      <c r="AQ207" s="195"/>
      <c r="AR207" s="195"/>
      <c r="AS207" s="195"/>
      <c r="AT207" s="195"/>
      <c r="AU207" s="195"/>
      <c r="AV207" s="195"/>
      <c r="AW207" s="195"/>
      <c r="AX207" s="195"/>
      <c r="AY207" s="195"/>
      <c r="AZ207" s="195"/>
      <c r="BA207" s="195"/>
      <c r="BB207" s="195"/>
      <c r="BC207" s="195"/>
      <c r="BD207" s="195"/>
      <c r="BE207" s="195"/>
      <c r="BF207" s="195"/>
      <c r="BG207" s="195"/>
      <c r="BH207" s="195"/>
      <c r="BI207" s="195"/>
    </row>
    <row r="208" spans="1:61" s="31" customFormat="1" ht="37.5" customHeight="1" x14ac:dyDescent="0.7">
      <c r="A208" s="546" t="s">
        <v>435</v>
      </c>
      <c r="B208" s="546"/>
      <c r="C208" s="546"/>
      <c r="D208" s="546"/>
      <c r="E208" s="546"/>
      <c r="F208" s="546"/>
      <c r="G208" s="546"/>
      <c r="H208" s="546"/>
      <c r="I208" s="546"/>
      <c r="J208" s="546"/>
      <c r="K208" s="546"/>
      <c r="L208" s="546"/>
      <c r="M208" s="546"/>
      <c r="N208" s="546"/>
      <c r="O208" s="546"/>
      <c r="P208" s="546"/>
      <c r="Q208" s="546"/>
      <c r="R208" s="546"/>
      <c r="S208" s="546"/>
      <c r="T208" s="546"/>
      <c r="U208" s="546"/>
      <c r="V208" s="546"/>
      <c r="W208" s="546"/>
      <c r="X208" s="546"/>
      <c r="Y208" s="546"/>
      <c r="Z208" s="546"/>
      <c r="AA208" s="546"/>
      <c r="AB208" s="546"/>
      <c r="AC208" s="546"/>
      <c r="AD208" s="195"/>
      <c r="AE208" s="197"/>
      <c r="AF208" s="195"/>
      <c r="AG208" s="195"/>
      <c r="AH208" s="195"/>
      <c r="AI208" s="195"/>
      <c r="AJ208" s="501" t="s">
        <v>330</v>
      </c>
      <c r="AK208" s="501"/>
      <c r="AL208" s="501"/>
      <c r="AM208" s="501"/>
      <c r="AN208" s="501"/>
      <c r="AO208" s="501"/>
      <c r="AP208" s="501"/>
      <c r="AQ208" s="501"/>
      <c r="AR208" s="501"/>
      <c r="AS208" s="501"/>
      <c r="AT208" s="501"/>
      <c r="AU208" s="501"/>
      <c r="AV208" s="501"/>
      <c r="AW208" s="501"/>
      <c r="AX208" s="501"/>
      <c r="AY208" s="501"/>
      <c r="AZ208" s="501"/>
      <c r="BA208" s="501"/>
      <c r="BB208" s="501"/>
      <c r="BC208" s="501"/>
      <c r="BD208" s="501"/>
      <c r="BE208" s="198"/>
      <c r="BF208" s="195"/>
      <c r="BG208" s="195"/>
      <c r="BH208" s="195"/>
      <c r="BI208" s="195"/>
    </row>
    <row r="209" spans="1:62" s="31" customFormat="1" ht="65.25" customHeight="1" x14ac:dyDescent="0.7">
      <c r="A209" s="546" t="s">
        <v>436</v>
      </c>
      <c r="B209" s="546"/>
      <c r="C209" s="546"/>
      <c r="D209" s="546"/>
      <c r="E209" s="546"/>
      <c r="F209" s="546"/>
      <c r="G209" s="546"/>
      <c r="H209" s="546"/>
      <c r="I209" s="546"/>
      <c r="J209" s="546"/>
      <c r="K209" s="546"/>
      <c r="L209" s="546"/>
      <c r="M209" s="546"/>
      <c r="N209" s="546"/>
      <c r="O209" s="546"/>
      <c r="P209" s="546"/>
      <c r="Q209" s="546"/>
      <c r="R209" s="546"/>
      <c r="S209" s="546"/>
      <c r="T209" s="546"/>
      <c r="U209" s="546"/>
      <c r="V209" s="546"/>
      <c r="W209" s="546"/>
      <c r="X209" s="546"/>
      <c r="Y209" s="546"/>
      <c r="Z209" s="546"/>
      <c r="AA209" s="546"/>
      <c r="AB209" s="546"/>
      <c r="AC209" s="546"/>
      <c r="AD209" s="195"/>
      <c r="AE209" s="197"/>
      <c r="AF209" s="195"/>
      <c r="AG209" s="195"/>
      <c r="AH209" s="195"/>
      <c r="AI209" s="195"/>
      <c r="AJ209" s="501"/>
      <c r="AK209" s="501"/>
      <c r="AL209" s="501"/>
      <c r="AM209" s="501"/>
      <c r="AN209" s="501"/>
      <c r="AO209" s="501"/>
      <c r="AP209" s="501"/>
      <c r="AQ209" s="501"/>
      <c r="AR209" s="501"/>
      <c r="AS209" s="501"/>
      <c r="AT209" s="501"/>
      <c r="AU209" s="501"/>
      <c r="AV209" s="501"/>
      <c r="AW209" s="501"/>
      <c r="AX209" s="501"/>
      <c r="AY209" s="501"/>
      <c r="AZ209" s="501"/>
      <c r="BA209" s="501"/>
      <c r="BB209" s="501"/>
      <c r="BC209" s="501"/>
      <c r="BD209" s="501"/>
      <c r="BE209" s="198"/>
      <c r="BF209" s="195"/>
      <c r="BG209" s="195"/>
      <c r="BH209" s="195"/>
      <c r="BI209" s="195"/>
    </row>
    <row r="210" spans="1:62" s="31" customFormat="1" ht="57" customHeight="1" x14ac:dyDescent="0.7">
      <c r="A210" s="507"/>
      <c r="B210" s="507"/>
      <c r="C210" s="507"/>
      <c r="D210" s="507"/>
      <c r="E210" s="507"/>
      <c r="F210" s="507"/>
      <c r="G210" s="230"/>
      <c r="H210" s="546" t="s">
        <v>437</v>
      </c>
      <c r="I210" s="546"/>
      <c r="J210" s="546"/>
      <c r="K210" s="546"/>
      <c r="L210" s="546"/>
      <c r="M210" s="546"/>
      <c r="N210" s="608"/>
      <c r="O210" s="608"/>
      <c r="P210" s="608"/>
      <c r="Q210" s="608"/>
      <c r="R210" s="608"/>
      <c r="S210" s="608"/>
      <c r="T210" s="608"/>
      <c r="U210" s="229"/>
      <c r="V210" s="195"/>
      <c r="W210" s="195"/>
      <c r="X210" s="195"/>
      <c r="Y210" s="195"/>
      <c r="Z210" s="195"/>
      <c r="AA210" s="195"/>
      <c r="AB210" s="195"/>
      <c r="AC210" s="195"/>
      <c r="AD210" s="195"/>
      <c r="AE210" s="197"/>
      <c r="AF210" s="195"/>
      <c r="AG210" s="195"/>
      <c r="AH210" s="195"/>
      <c r="AI210" s="195"/>
      <c r="AJ210" s="507"/>
      <c r="AK210" s="507"/>
      <c r="AL210" s="507"/>
      <c r="AM210" s="507"/>
      <c r="AN210" s="507"/>
      <c r="AO210" s="507"/>
      <c r="AP210" s="198"/>
      <c r="AQ210" s="503" t="s">
        <v>331</v>
      </c>
      <c r="AR210" s="503"/>
      <c r="AS210" s="503"/>
      <c r="AT210" s="503"/>
      <c r="AU210" s="503"/>
      <c r="AV210" s="503"/>
      <c r="AW210" s="198"/>
      <c r="AX210" s="198"/>
      <c r="AY210" s="198"/>
      <c r="AZ210" s="198"/>
      <c r="BA210" s="198"/>
      <c r="BB210" s="198"/>
      <c r="BC210" s="198"/>
      <c r="BD210" s="198"/>
      <c r="BE210" s="198"/>
      <c r="BF210" s="195"/>
      <c r="BG210" s="195"/>
      <c r="BH210" s="195"/>
      <c r="BI210" s="195"/>
    </row>
    <row r="211" spans="1:62" s="31" customFormat="1" ht="32.25" customHeight="1" x14ac:dyDescent="0.7">
      <c r="A211" s="42" t="s">
        <v>372</v>
      </c>
      <c r="B211" s="195"/>
      <c r="C211" s="195"/>
      <c r="D211" s="195"/>
      <c r="E211" s="195"/>
      <c r="F211" s="195"/>
      <c r="G211" s="195"/>
      <c r="H211" s="42" t="s">
        <v>373</v>
      </c>
      <c r="I211" s="195"/>
      <c r="J211" s="195"/>
      <c r="K211" s="195"/>
      <c r="L211" s="195"/>
      <c r="M211" s="195"/>
      <c r="N211" s="195"/>
      <c r="O211" s="195"/>
      <c r="P211" s="195"/>
      <c r="Q211" s="195"/>
      <c r="R211" s="196"/>
      <c r="S211" s="196"/>
      <c r="T211" s="195"/>
      <c r="U211" s="195"/>
      <c r="V211" s="195"/>
      <c r="W211" s="195"/>
      <c r="X211" s="195"/>
      <c r="Y211" s="195"/>
      <c r="Z211" s="195"/>
      <c r="AA211" s="195"/>
      <c r="AB211" s="195"/>
      <c r="AC211" s="195"/>
      <c r="AD211" s="195"/>
      <c r="AE211" s="197"/>
      <c r="AF211" s="195"/>
      <c r="AG211" s="195"/>
      <c r="AH211" s="195"/>
      <c r="AI211" s="195"/>
      <c r="AJ211" s="547" t="s">
        <v>368</v>
      </c>
      <c r="AK211" s="547"/>
      <c r="AL211" s="547"/>
      <c r="AM211" s="547"/>
      <c r="AN211" s="547"/>
      <c r="AO211" s="547"/>
      <c r="AP211" s="195"/>
      <c r="AQ211" s="225" t="s">
        <v>369</v>
      </c>
      <c r="AR211" s="226"/>
      <c r="AS211" s="226"/>
      <c r="AT211" s="226"/>
      <c r="AU211" s="226"/>
      <c r="AV211" s="226"/>
      <c r="AW211" s="195"/>
      <c r="AX211" s="195"/>
      <c r="AY211" s="195"/>
      <c r="AZ211" s="195"/>
      <c r="BA211" s="195"/>
      <c r="BB211" s="195"/>
      <c r="BC211" s="195"/>
      <c r="BD211" s="195"/>
      <c r="BE211" s="195"/>
      <c r="BF211" s="195"/>
      <c r="BG211" s="195"/>
      <c r="BH211" s="195"/>
      <c r="BI211" s="195"/>
    </row>
    <row r="212" spans="1:62" s="31" customFormat="1" ht="33" customHeight="1" x14ac:dyDescent="0.7">
      <c r="A212" s="507"/>
      <c r="B212" s="507"/>
      <c r="C212" s="507"/>
      <c r="D212" s="507"/>
      <c r="E212" s="507"/>
      <c r="F212" s="507"/>
      <c r="G212" s="501" t="s">
        <v>329</v>
      </c>
      <c r="H212" s="502"/>
      <c r="I212" s="502"/>
      <c r="J212" s="502"/>
      <c r="K212" s="195"/>
      <c r="L212" s="195"/>
      <c r="M212" s="195"/>
      <c r="N212" s="195"/>
      <c r="O212" s="195"/>
      <c r="P212" s="195"/>
      <c r="Q212" s="195"/>
      <c r="R212" s="196"/>
      <c r="S212" s="196"/>
      <c r="T212" s="195"/>
      <c r="U212" s="195"/>
      <c r="V212" s="195"/>
      <c r="W212" s="195"/>
      <c r="X212" s="195"/>
      <c r="Y212" s="195"/>
      <c r="Z212" s="195"/>
      <c r="AA212" s="195"/>
      <c r="AB212" s="195"/>
      <c r="AC212" s="195"/>
      <c r="AD212" s="195"/>
      <c r="AE212" s="197"/>
      <c r="AF212" s="195"/>
      <c r="AG212" s="195"/>
      <c r="AH212" s="195"/>
      <c r="AI212" s="195"/>
      <c r="AJ212" s="507"/>
      <c r="AK212" s="507"/>
      <c r="AL212" s="507"/>
      <c r="AM212" s="507"/>
      <c r="AN212" s="507"/>
      <c r="AO212" s="507"/>
      <c r="AP212" s="501" t="s">
        <v>329</v>
      </c>
      <c r="AQ212" s="502"/>
      <c r="AR212" s="502"/>
      <c r="AS212" s="502"/>
      <c r="AW212" s="195"/>
      <c r="AX212" s="195"/>
      <c r="AY212" s="195"/>
      <c r="AZ212" s="195"/>
      <c r="BA212" s="195"/>
      <c r="BB212" s="195"/>
      <c r="BC212" s="195"/>
      <c r="BD212" s="195"/>
      <c r="BE212" s="195"/>
      <c r="BF212" s="195"/>
      <c r="BG212" s="195"/>
      <c r="BH212" s="195"/>
      <c r="BI212" s="195"/>
    </row>
    <row r="213" spans="1:62" s="31" customFormat="1" ht="39.75" customHeight="1" x14ac:dyDescent="0.7">
      <c r="A213" s="42"/>
      <c r="B213" s="230"/>
      <c r="C213" s="230"/>
      <c r="D213" s="230"/>
      <c r="E213" s="230"/>
      <c r="F213" s="230"/>
      <c r="G213" s="230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  <c r="R213" s="196"/>
      <c r="S213" s="196"/>
      <c r="T213" s="195"/>
      <c r="U213" s="195"/>
      <c r="V213" s="195"/>
      <c r="W213" s="195"/>
      <c r="X213" s="195"/>
      <c r="Y213" s="195"/>
      <c r="Z213" s="195"/>
      <c r="AA213" s="195"/>
      <c r="AB213" s="195"/>
      <c r="AC213" s="195"/>
      <c r="AD213" s="195"/>
      <c r="AE213" s="197"/>
      <c r="AF213" s="195"/>
      <c r="AG213" s="195"/>
      <c r="AH213" s="195"/>
      <c r="AI213" s="195"/>
      <c r="AJ213" s="547"/>
      <c r="AK213" s="547"/>
      <c r="AL213" s="547"/>
      <c r="AM213" s="547"/>
      <c r="AN213" s="547"/>
      <c r="AO213" s="547"/>
      <c r="AP213" s="195"/>
      <c r="AQ213" s="195"/>
      <c r="AR213" s="195"/>
      <c r="AS213" s="195"/>
      <c r="AT213" s="195"/>
      <c r="AU213" s="195"/>
      <c r="AV213" s="195"/>
      <c r="AW213" s="195"/>
      <c r="AX213" s="195"/>
      <c r="AY213" s="195"/>
      <c r="AZ213" s="195"/>
      <c r="BA213" s="195"/>
      <c r="BB213" s="195"/>
      <c r="BC213" s="195"/>
      <c r="BD213" s="195"/>
      <c r="BE213" s="195"/>
      <c r="BF213" s="195"/>
      <c r="BG213" s="195"/>
      <c r="BH213" s="195"/>
      <c r="BI213" s="195"/>
    </row>
    <row r="214" spans="1:62" ht="38.5" x14ac:dyDescent="0.8">
      <c r="A214" s="559" t="s">
        <v>319</v>
      </c>
      <c r="B214" s="559"/>
      <c r="C214" s="559"/>
      <c r="D214" s="559"/>
      <c r="E214" s="559"/>
      <c r="F214" s="559"/>
      <c r="G214" s="559"/>
      <c r="H214" s="559"/>
      <c r="I214" s="559"/>
      <c r="J214" s="559"/>
      <c r="K214" s="559"/>
      <c r="L214" s="559"/>
      <c r="M214" s="559"/>
      <c r="N214" s="559"/>
      <c r="O214" s="559"/>
      <c r="P214" s="559"/>
      <c r="Q214" s="559"/>
      <c r="R214" s="559"/>
      <c r="S214" s="559"/>
      <c r="T214" s="559"/>
      <c r="U214" s="559"/>
      <c r="V214" s="559"/>
      <c r="W214" s="559"/>
      <c r="X214" s="559"/>
      <c r="Y214" s="559"/>
      <c r="Z214" s="559"/>
      <c r="AA214" s="559"/>
      <c r="AB214" s="559"/>
      <c r="AC214" s="559"/>
      <c r="AD214" s="195"/>
      <c r="AE214" s="197"/>
      <c r="AF214" s="195"/>
      <c r="AG214" s="195"/>
      <c r="AH214" s="195"/>
      <c r="AI214" s="195"/>
      <c r="AJ214" s="501" t="s">
        <v>481</v>
      </c>
      <c r="AK214" s="501"/>
      <c r="AL214" s="501"/>
      <c r="AM214" s="501"/>
      <c r="AN214" s="501"/>
      <c r="AO214" s="501"/>
      <c r="AP214" s="501"/>
      <c r="AQ214" s="501"/>
      <c r="AR214" s="501"/>
      <c r="AS214" s="501"/>
      <c r="AT214" s="501"/>
      <c r="AU214" s="501"/>
      <c r="AV214" s="501"/>
      <c r="AW214" s="501"/>
      <c r="AX214" s="501"/>
      <c r="AY214" s="501"/>
      <c r="AZ214" s="501"/>
      <c r="BA214" s="501"/>
      <c r="BB214" s="501"/>
      <c r="BC214" s="501"/>
      <c r="BD214" s="198"/>
      <c r="BE214" s="198"/>
      <c r="BF214" s="195"/>
      <c r="BG214" s="195"/>
      <c r="BH214" s="195"/>
      <c r="BI214" s="195"/>
      <c r="BJ214" s="31"/>
    </row>
    <row r="215" spans="1:62" ht="21" customHeight="1" x14ac:dyDescent="0.8">
      <c r="A215" s="35"/>
      <c r="B215" s="195"/>
      <c r="C215" s="195"/>
      <c r="D215" s="195"/>
      <c r="E215" s="195"/>
      <c r="F215" s="195"/>
      <c r="G215" s="195"/>
      <c r="H215" s="195"/>
      <c r="I215" s="546"/>
      <c r="J215" s="546"/>
      <c r="K215" s="546"/>
      <c r="L215" s="546"/>
      <c r="M215" s="546"/>
      <c r="N215" s="546"/>
      <c r="O215" s="546"/>
      <c r="P215" s="546"/>
      <c r="Q215" s="546"/>
      <c r="R215" s="546"/>
      <c r="S215" s="546"/>
      <c r="T215" s="546"/>
      <c r="U215" s="546"/>
      <c r="V215" s="546"/>
      <c r="W215" s="546"/>
      <c r="X215" s="546"/>
      <c r="Y215" s="546"/>
      <c r="Z215" s="546"/>
      <c r="AA215" s="546"/>
      <c r="AB215" s="546"/>
      <c r="AC215" s="546"/>
      <c r="AD215" s="195"/>
      <c r="AE215" s="197"/>
      <c r="AF215" s="195"/>
      <c r="AG215" s="195"/>
      <c r="AH215" s="195"/>
      <c r="AI215" s="195"/>
      <c r="AJ215" s="501"/>
      <c r="AK215" s="501"/>
      <c r="AL215" s="501"/>
      <c r="AM215" s="501"/>
      <c r="AN215" s="501"/>
      <c r="AO215" s="501"/>
      <c r="AP215" s="501"/>
      <c r="AQ215" s="501"/>
      <c r="AR215" s="501"/>
      <c r="AS215" s="501"/>
      <c r="AT215" s="501"/>
      <c r="AU215" s="501"/>
      <c r="AV215" s="501"/>
      <c r="AW215" s="501"/>
      <c r="AX215" s="501"/>
      <c r="AY215" s="501"/>
      <c r="AZ215" s="501"/>
      <c r="BA215" s="501"/>
      <c r="BB215" s="501"/>
      <c r="BC215" s="501"/>
      <c r="BD215" s="198"/>
      <c r="BE215" s="198"/>
      <c r="BF215" s="195"/>
      <c r="BG215" s="195"/>
      <c r="BH215" s="195"/>
      <c r="BI215" s="195"/>
      <c r="BJ215" s="31"/>
    </row>
    <row r="216" spans="1:62" ht="40.5" customHeight="1" x14ac:dyDescent="0.7">
      <c r="A216" s="507"/>
      <c r="B216" s="507"/>
      <c r="C216" s="507"/>
      <c r="D216" s="507"/>
      <c r="E216" s="507"/>
      <c r="F216" s="507"/>
      <c r="G216" s="195"/>
      <c r="H216" s="503" t="s">
        <v>320</v>
      </c>
      <c r="I216" s="503"/>
      <c r="J216" s="503"/>
      <c r="K216" s="503"/>
      <c r="L216" s="503"/>
      <c r="M216" s="503"/>
      <c r="N216" s="195"/>
      <c r="O216" s="195"/>
      <c r="P216" s="195"/>
      <c r="Q216" s="195"/>
      <c r="R216" s="196"/>
      <c r="S216" s="196"/>
      <c r="T216" s="195"/>
      <c r="U216" s="195"/>
      <c r="V216" s="195"/>
      <c r="W216" s="195"/>
      <c r="X216" s="195"/>
      <c r="Y216" s="195"/>
      <c r="Z216" s="195"/>
      <c r="AA216" s="195"/>
      <c r="AB216" s="195"/>
      <c r="AC216" s="195"/>
      <c r="AD216" s="195"/>
      <c r="AE216" s="197"/>
      <c r="AF216" s="195"/>
      <c r="AG216" s="195"/>
      <c r="AH216" s="195"/>
      <c r="AI216" s="195"/>
      <c r="AJ216" s="501"/>
      <c r="AK216" s="501"/>
      <c r="AL216" s="501"/>
      <c r="AM216" s="501"/>
      <c r="AN216" s="501"/>
      <c r="AO216" s="501"/>
      <c r="AP216" s="501"/>
      <c r="AQ216" s="501"/>
      <c r="AR216" s="501"/>
      <c r="AS216" s="501"/>
      <c r="AT216" s="501"/>
      <c r="AU216" s="501"/>
      <c r="AV216" s="501"/>
      <c r="AW216" s="501"/>
      <c r="AX216" s="501"/>
      <c r="AY216" s="501"/>
      <c r="AZ216" s="501"/>
      <c r="BA216" s="501"/>
      <c r="BB216" s="501"/>
      <c r="BC216" s="501"/>
      <c r="BD216" s="198"/>
      <c r="BE216" s="198"/>
      <c r="BF216" s="195"/>
      <c r="BG216" s="195"/>
      <c r="BH216" s="195"/>
      <c r="BI216" s="195"/>
      <c r="BJ216" s="31"/>
    </row>
    <row r="217" spans="1:62" ht="38.5" x14ac:dyDescent="0.25">
      <c r="A217" s="42" t="s">
        <v>374</v>
      </c>
      <c r="B217" s="195"/>
      <c r="C217" s="195"/>
      <c r="D217" s="195"/>
      <c r="E217" s="195"/>
      <c r="F217" s="195"/>
      <c r="G217" s="195"/>
      <c r="H217" s="42" t="s">
        <v>375</v>
      </c>
      <c r="I217" s="195"/>
      <c r="J217" s="195"/>
      <c r="K217" s="195"/>
      <c r="L217" s="195"/>
      <c r="M217" s="195"/>
      <c r="N217" s="195"/>
      <c r="O217" s="195"/>
      <c r="P217" s="195"/>
      <c r="Q217" s="195"/>
      <c r="R217" s="196"/>
      <c r="S217" s="196"/>
      <c r="T217" s="195"/>
      <c r="U217" s="195"/>
      <c r="V217" s="195"/>
      <c r="W217" s="195"/>
      <c r="X217" s="195"/>
      <c r="Y217" s="195"/>
      <c r="Z217" s="195"/>
      <c r="AA217" s="195"/>
      <c r="AB217" s="195"/>
      <c r="AC217" s="195"/>
      <c r="AD217" s="195"/>
      <c r="AE217" s="197"/>
      <c r="AF217" s="195"/>
      <c r="AG217" s="195"/>
      <c r="AH217" s="195"/>
      <c r="AI217" s="195"/>
      <c r="AJ217" s="507"/>
      <c r="AK217" s="507"/>
      <c r="AL217" s="507"/>
      <c r="AM217" s="507"/>
      <c r="AN217" s="507"/>
      <c r="AO217" s="507"/>
      <c r="AP217" s="195"/>
      <c r="AQ217" s="503" t="s">
        <v>324</v>
      </c>
      <c r="AR217" s="503"/>
      <c r="AS217" s="503"/>
      <c r="AT217" s="503"/>
      <c r="AU217" s="503"/>
      <c r="AV217" s="503"/>
      <c r="AW217" s="195"/>
      <c r="AX217" s="195"/>
      <c r="AY217" s="195"/>
      <c r="AZ217" s="195"/>
      <c r="BA217" s="195"/>
      <c r="BB217" s="195"/>
      <c r="BC217" s="195"/>
      <c r="BD217" s="195"/>
      <c r="BE217" s="195"/>
      <c r="BF217" s="195"/>
      <c r="BG217" s="195"/>
      <c r="BH217" s="195"/>
      <c r="BI217" s="195"/>
    </row>
    <row r="218" spans="1:62" ht="38.5" x14ac:dyDescent="0.25">
      <c r="A218" s="507"/>
      <c r="B218" s="507"/>
      <c r="C218" s="507"/>
      <c r="D218" s="507"/>
      <c r="E218" s="507"/>
      <c r="F218" s="507"/>
      <c r="G218" s="501" t="s">
        <v>329</v>
      </c>
      <c r="H218" s="502"/>
      <c r="I218" s="502"/>
      <c r="J218" s="502"/>
      <c r="K218" s="195"/>
      <c r="L218" s="195"/>
      <c r="M218" s="195"/>
      <c r="N218" s="195"/>
      <c r="O218" s="195"/>
      <c r="P218" s="195"/>
      <c r="Q218" s="195"/>
      <c r="R218" s="196"/>
      <c r="S218" s="196"/>
      <c r="T218" s="195"/>
      <c r="U218" s="195"/>
      <c r="V218" s="195"/>
      <c r="W218" s="195"/>
      <c r="X218" s="195"/>
      <c r="Y218" s="195"/>
      <c r="Z218" s="195"/>
      <c r="AA218" s="195"/>
      <c r="AB218" s="195"/>
      <c r="AC218" s="195"/>
      <c r="AD218" s="195"/>
      <c r="AE218" s="197"/>
      <c r="AF218" s="195"/>
      <c r="AG218" s="195"/>
      <c r="AH218" s="195"/>
      <c r="AI218" s="195"/>
      <c r="AJ218" s="42" t="s">
        <v>370</v>
      </c>
      <c r="AK218" s="195"/>
      <c r="AL218" s="195"/>
      <c r="AM218" s="195"/>
      <c r="AN218" s="195"/>
      <c r="AO218" s="195"/>
      <c r="AP218" s="195"/>
      <c r="AQ218" s="226" t="s">
        <v>369</v>
      </c>
      <c r="AR218" s="226"/>
      <c r="AS218" s="226"/>
      <c r="AT218" s="226"/>
      <c r="AU218" s="226"/>
      <c r="AV218" s="226"/>
      <c r="AW218" s="195"/>
      <c r="AX218" s="195"/>
      <c r="AY218" s="195"/>
      <c r="AZ218" s="195"/>
      <c r="BA218" s="195"/>
      <c r="BB218" s="195"/>
      <c r="BC218" s="195"/>
      <c r="BD218" s="195"/>
      <c r="BE218" s="195"/>
      <c r="BF218" s="195"/>
      <c r="BG218" s="195"/>
      <c r="BH218" s="195"/>
      <c r="BI218" s="195"/>
    </row>
    <row r="219" spans="1:62" ht="38.5" x14ac:dyDescent="0.25">
      <c r="A219" s="547"/>
      <c r="B219" s="547"/>
      <c r="C219" s="547"/>
      <c r="D219" s="547"/>
      <c r="E219" s="547"/>
      <c r="F219" s="547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  <c r="R219" s="196"/>
      <c r="S219" s="196"/>
      <c r="T219" s="195"/>
      <c r="U219" s="195"/>
      <c r="V219" s="195"/>
      <c r="W219" s="195"/>
      <c r="X219" s="195"/>
      <c r="Y219" s="195"/>
      <c r="Z219" s="195"/>
      <c r="AA219" s="195"/>
      <c r="AB219" s="195"/>
      <c r="AC219" s="195"/>
      <c r="AD219" s="195"/>
      <c r="AE219" s="197"/>
      <c r="AF219" s="195"/>
      <c r="AG219" s="195"/>
      <c r="AH219" s="195"/>
      <c r="AI219" s="195"/>
      <c r="AJ219" s="507"/>
      <c r="AK219" s="507"/>
      <c r="AL219" s="507"/>
      <c r="AM219" s="507"/>
      <c r="AN219" s="507"/>
      <c r="AO219" s="507"/>
      <c r="AP219" s="501" t="s">
        <v>329</v>
      </c>
      <c r="AQ219" s="502"/>
      <c r="AR219" s="502"/>
      <c r="AS219" s="502"/>
      <c r="AT219" s="195"/>
      <c r="AU219" s="195"/>
      <c r="AV219" s="195"/>
      <c r="AW219" s="195"/>
      <c r="AX219" s="195"/>
      <c r="AY219" s="195"/>
      <c r="AZ219" s="195"/>
      <c r="BA219" s="195"/>
      <c r="BB219" s="195"/>
      <c r="BC219" s="195"/>
      <c r="BD219" s="195"/>
      <c r="BE219" s="195"/>
      <c r="BF219" s="195"/>
      <c r="BG219" s="195"/>
      <c r="BH219" s="195"/>
      <c r="BI219" s="195"/>
    </row>
    <row r="220" spans="1:62" ht="38.25" customHeight="1" x14ac:dyDescent="0.7">
      <c r="A220" s="563" t="s">
        <v>321</v>
      </c>
      <c r="B220" s="563"/>
      <c r="C220" s="563"/>
      <c r="D220" s="563"/>
      <c r="E220" s="563"/>
      <c r="F220" s="563"/>
      <c r="G220" s="563"/>
      <c r="H220" s="563"/>
      <c r="I220" s="563"/>
      <c r="J220" s="563"/>
      <c r="K220" s="563"/>
      <c r="L220" s="563"/>
      <c r="M220" s="563"/>
      <c r="N220" s="563"/>
      <c r="O220" s="563"/>
      <c r="P220" s="563"/>
      <c r="Q220" s="563"/>
      <c r="R220" s="563"/>
      <c r="S220" s="563"/>
      <c r="T220" s="563"/>
      <c r="U220" s="563"/>
      <c r="V220" s="563"/>
      <c r="W220" s="563"/>
      <c r="X220" s="563"/>
      <c r="Y220" s="563"/>
      <c r="Z220" s="563"/>
      <c r="AA220" s="563"/>
      <c r="AB220" s="563"/>
      <c r="AC220" s="563"/>
      <c r="AD220" s="195"/>
      <c r="AE220" s="197"/>
      <c r="AF220" s="195"/>
      <c r="AG220" s="195"/>
      <c r="AH220" s="195"/>
      <c r="AI220" s="195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195"/>
      <c r="BE220" s="195"/>
      <c r="BF220" s="195"/>
      <c r="BG220" s="195"/>
      <c r="BH220" s="195"/>
      <c r="BI220" s="195"/>
    </row>
    <row r="221" spans="1:62" ht="38.25" customHeight="1" x14ac:dyDescent="0.7">
      <c r="A221" s="31"/>
      <c r="B221" s="31"/>
      <c r="C221" s="31"/>
      <c r="D221" s="31"/>
      <c r="E221" s="31"/>
      <c r="F221" s="31"/>
      <c r="G221" s="31"/>
      <c r="H221" s="31"/>
      <c r="I221" s="31"/>
      <c r="J221" s="546"/>
      <c r="K221" s="546"/>
      <c r="L221" s="546"/>
      <c r="M221" s="546"/>
      <c r="N221" s="546"/>
      <c r="O221" s="546"/>
      <c r="P221" s="546"/>
      <c r="Q221" s="546"/>
      <c r="R221" s="546"/>
      <c r="S221" s="546"/>
      <c r="T221" s="546"/>
      <c r="U221" s="546"/>
      <c r="V221" s="546"/>
      <c r="W221" s="546"/>
      <c r="X221" s="546"/>
      <c r="Y221" s="546"/>
      <c r="Z221" s="546"/>
      <c r="AA221" s="546"/>
      <c r="AB221" s="546"/>
      <c r="AC221" s="546"/>
      <c r="AD221" s="195"/>
      <c r="AE221" s="197"/>
      <c r="AF221" s="195"/>
      <c r="AG221" s="195"/>
      <c r="AH221" s="195"/>
      <c r="AI221" s="195"/>
      <c r="AJ221" s="563" t="s">
        <v>136</v>
      </c>
      <c r="AK221" s="563"/>
      <c r="AL221" s="563"/>
      <c r="AM221" s="563"/>
      <c r="AN221" s="563"/>
      <c r="AO221" s="563"/>
      <c r="AP221" s="563"/>
      <c r="AQ221" s="563"/>
      <c r="AR221" s="563"/>
      <c r="AS221" s="563"/>
      <c r="AT221" s="563"/>
      <c r="AU221" s="563"/>
      <c r="AV221" s="563"/>
      <c r="AW221" s="563"/>
      <c r="AX221" s="563"/>
      <c r="AY221" s="563"/>
      <c r="AZ221" s="563"/>
      <c r="BA221" s="563"/>
      <c r="BB221" s="563"/>
      <c r="BC221" s="563"/>
      <c r="BD221" s="195"/>
      <c r="BE221" s="195"/>
      <c r="BF221" s="34"/>
      <c r="BG221" s="34"/>
      <c r="BH221" s="34"/>
      <c r="BI221" s="34"/>
    </row>
    <row r="222" spans="1:62" ht="43.5" customHeight="1" x14ac:dyDescent="0.7">
      <c r="A222" s="507"/>
      <c r="B222" s="507"/>
      <c r="C222" s="507"/>
      <c r="D222" s="507"/>
      <c r="E222" s="507"/>
      <c r="F222" s="507"/>
      <c r="G222" s="195"/>
      <c r="H222" s="503" t="s">
        <v>322</v>
      </c>
      <c r="I222" s="503"/>
      <c r="J222" s="503"/>
      <c r="K222" s="503"/>
      <c r="L222" s="503"/>
      <c r="M222" s="503"/>
      <c r="N222" s="503"/>
      <c r="O222" s="503"/>
      <c r="P222" s="200"/>
      <c r="Q222" s="200"/>
      <c r="R222" s="200"/>
      <c r="S222" s="200"/>
      <c r="T222" s="200"/>
      <c r="U222" s="200"/>
      <c r="V222" s="200"/>
      <c r="W222" s="200"/>
      <c r="X222" s="200"/>
      <c r="Y222" s="200"/>
      <c r="Z222" s="200"/>
      <c r="AA222" s="200"/>
      <c r="AB222" s="200"/>
      <c r="AC222" s="200"/>
      <c r="AD222" s="195"/>
      <c r="AE222" s="197"/>
      <c r="AF222" s="195"/>
      <c r="AG222" s="195"/>
      <c r="AH222" s="195"/>
      <c r="AI222" s="195"/>
      <c r="AJ222" s="507"/>
      <c r="AK222" s="507"/>
      <c r="AL222" s="507"/>
      <c r="AM222" s="507"/>
      <c r="AN222" s="507"/>
      <c r="AO222" s="507"/>
      <c r="AP222" s="195"/>
      <c r="AQ222" s="507"/>
      <c r="AR222" s="507"/>
      <c r="AS222" s="507"/>
      <c r="AT222" s="507"/>
      <c r="AU222" s="507"/>
      <c r="AV222" s="507"/>
      <c r="AW222" s="195"/>
      <c r="AX222" s="195"/>
      <c r="AY222" s="195"/>
      <c r="AZ222" s="195"/>
      <c r="BA222" s="195"/>
      <c r="BB222" s="195"/>
      <c r="BC222" s="195"/>
      <c r="BD222" s="195"/>
      <c r="BE222" s="195"/>
      <c r="BF222" s="34"/>
      <c r="BG222" s="34"/>
      <c r="BH222" s="34"/>
      <c r="BI222" s="34"/>
    </row>
    <row r="223" spans="1:62" ht="38.5" x14ac:dyDescent="0.7">
      <c r="A223" s="547" t="s">
        <v>300</v>
      </c>
      <c r="B223" s="547"/>
      <c r="C223" s="547"/>
      <c r="D223" s="547"/>
      <c r="E223" s="547"/>
      <c r="F223" s="547"/>
      <c r="G223" s="195"/>
      <c r="H223" s="42" t="s">
        <v>373</v>
      </c>
      <c r="I223" s="195"/>
      <c r="J223" s="195"/>
      <c r="K223" s="195"/>
      <c r="L223" s="195"/>
      <c r="M223" s="195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  <c r="AA223" s="200"/>
      <c r="AB223" s="200"/>
      <c r="AC223" s="200"/>
      <c r="AD223" s="195"/>
      <c r="AE223" s="197"/>
      <c r="AF223" s="195"/>
      <c r="AG223" s="195"/>
      <c r="AH223" s="195"/>
      <c r="AI223" s="195"/>
      <c r="AJ223" s="547" t="s">
        <v>368</v>
      </c>
      <c r="AK223" s="547"/>
      <c r="AL223" s="547"/>
      <c r="AM223" s="547"/>
      <c r="AN223" s="547"/>
      <c r="AO223" s="547"/>
      <c r="AP223" s="195"/>
      <c r="AQ223" s="42" t="s">
        <v>371</v>
      </c>
      <c r="AR223" s="195"/>
      <c r="AS223" s="195"/>
      <c r="AT223" s="195"/>
      <c r="AU223" s="195"/>
      <c r="AV223" s="195"/>
      <c r="AW223" s="195"/>
      <c r="AX223" s="195"/>
      <c r="AY223" s="195"/>
      <c r="AZ223" s="195"/>
      <c r="BA223" s="195"/>
      <c r="BB223" s="195"/>
      <c r="BC223" s="195"/>
      <c r="BD223" s="195"/>
      <c r="BE223" s="195"/>
      <c r="BF223" s="34"/>
      <c r="BG223" s="34"/>
      <c r="BH223" s="34"/>
      <c r="BI223" s="34"/>
    </row>
    <row r="224" spans="1:62" ht="38.5" x14ac:dyDescent="0.7">
      <c r="A224" s="507"/>
      <c r="B224" s="507"/>
      <c r="C224" s="507"/>
      <c r="D224" s="507"/>
      <c r="E224" s="507"/>
      <c r="F224" s="507"/>
      <c r="G224" s="501" t="s">
        <v>329</v>
      </c>
      <c r="H224" s="502"/>
      <c r="I224" s="502"/>
      <c r="J224" s="502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  <c r="AA224" s="200"/>
      <c r="AB224" s="200"/>
      <c r="AC224" s="200"/>
      <c r="AD224" s="195"/>
      <c r="AE224" s="197"/>
      <c r="AF224" s="195"/>
      <c r="AG224" s="195"/>
      <c r="AH224" s="195"/>
      <c r="AI224" s="195"/>
      <c r="AJ224" s="507"/>
      <c r="AK224" s="507"/>
      <c r="AL224" s="507"/>
      <c r="AM224" s="507"/>
      <c r="AN224" s="507"/>
      <c r="AO224" s="507"/>
      <c r="AP224" s="501" t="s">
        <v>329</v>
      </c>
      <c r="AQ224" s="502"/>
      <c r="AR224" s="502"/>
      <c r="AS224" s="502"/>
      <c r="AT224" s="195"/>
      <c r="AU224" s="195"/>
      <c r="AV224" s="195"/>
      <c r="AW224" s="195"/>
      <c r="AX224" s="195"/>
      <c r="AY224" s="195"/>
      <c r="AZ224" s="195"/>
      <c r="BA224" s="31"/>
      <c r="BB224" s="31"/>
      <c r="BC224" s="31"/>
      <c r="BD224" s="31"/>
      <c r="BE224" s="31"/>
      <c r="BF224" s="34"/>
      <c r="BG224" s="34"/>
      <c r="BH224" s="34"/>
      <c r="BI224" s="34"/>
    </row>
    <row r="225" spans="1:61" ht="2.25" customHeight="1" x14ac:dyDescent="0.7">
      <c r="A225" s="547"/>
      <c r="B225" s="547"/>
      <c r="C225" s="547"/>
      <c r="D225" s="547"/>
      <c r="E225" s="547"/>
      <c r="F225" s="547"/>
      <c r="G225" s="50"/>
      <c r="H225" s="50"/>
      <c r="I225" s="5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  <c r="AA225" s="200"/>
      <c r="AB225" s="200"/>
      <c r="AC225" s="200"/>
      <c r="AD225" s="195"/>
      <c r="AE225" s="197"/>
      <c r="AF225" s="195"/>
      <c r="AG225" s="195"/>
      <c r="AH225" s="195"/>
      <c r="AI225" s="195"/>
      <c r="AJ225" s="547"/>
      <c r="AK225" s="547"/>
      <c r="AL225" s="547"/>
      <c r="AM225" s="547"/>
      <c r="AN225" s="547"/>
      <c r="AO225" s="547"/>
      <c r="AP225" s="195"/>
      <c r="AQ225" s="195"/>
      <c r="AR225" s="195"/>
      <c r="AS225" s="195"/>
      <c r="AT225" s="195"/>
      <c r="AU225" s="195"/>
      <c r="AV225" s="195"/>
      <c r="AW225" s="195"/>
      <c r="AX225" s="195"/>
      <c r="AY225" s="195"/>
      <c r="AZ225" s="195"/>
      <c r="BA225" s="31"/>
      <c r="BB225" s="31"/>
      <c r="BC225" s="31"/>
      <c r="BD225" s="31"/>
      <c r="BE225" s="31"/>
      <c r="BF225" s="34"/>
      <c r="BG225" s="34"/>
      <c r="BH225" s="34"/>
      <c r="BI225" s="34"/>
    </row>
    <row r="226" spans="1:61" ht="24.75" customHeight="1" x14ac:dyDescent="0.7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2"/>
      <c r="S226" s="32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197"/>
      <c r="AF226" s="195"/>
      <c r="AG226" s="195"/>
      <c r="AH226" s="195"/>
      <c r="AI226" s="195"/>
      <c r="AJ226" s="195"/>
      <c r="AK226" s="195"/>
      <c r="AL226" s="195"/>
      <c r="AM226" s="195"/>
      <c r="AN226" s="195"/>
      <c r="AO226" s="195"/>
      <c r="AP226" s="195"/>
      <c r="AQ226" s="195"/>
      <c r="AR226" s="195"/>
      <c r="AS226" s="195"/>
      <c r="AT226" s="195"/>
      <c r="AU226" s="195"/>
      <c r="AV226" s="195"/>
      <c r="AW226" s="195"/>
      <c r="AX226" s="195"/>
      <c r="AY226" s="195"/>
      <c r="AZ226" s="195"/>
      <c r="BA226" s="31"/>
      <c r="BB226" s="31"/>
      <c r="BC226" s="31"/>
      <c r="BD226" s="31"/>
      <c r="BE226" s="31"/>
      <c r="BF226" s="34"/>
      <c r="BG226" s="34"/>
      <c r="BH226" s="34"/>
      <c r="BI226" s="34"/>
    </row>
    <row r="227" spans="1:61" ht="38.5" x14ac:dyDescent="0.7">
      <c r="A227" s="501" t="s">
        <v>135</v>
      </c>
      <c r="B227" s="501"/>
      <c r="C227" s="501"/>
      <c r="D227" s="501"/>
      <c r="E227" s="501"/>
      <c r="F227" s="501"/>
      <c r="G227" s="501"/>
      <c r="H227" s="501"/>
      <c r="I227" s="501"/>
      <c r="J227" s="501"/>
      <c r="K227" s="501"/>
      <c r="L227" s="501"/>
      <c r="M227" s="501"/>
      <c r="N227" s="501"/>
      <c r="O227" s="501"/>
      <c r="P227" s="501"/>
      <c r="Q227" s="501"/>
      <c r="R227" s="501"/>
      <c r="S227" s="501"/>
      <c r="T227" s="501"/>
      <c r="U227" s="501"/>
      <c r="V227" s="501"/>
      <c r="W227" s="501"/>
      <c r="X227" s="198"/>
      <c r="Y227" s="198"/>
      <c r="Z227" s="198"/>
      <c r="AA227" s="198"/>
      <c r="AB227" s="198"/>
      <c r="AC227" s="198"/>
      <c r="AD227" s="201"/>
      <c r="AE227" s="201"/>
      <c r="AF227" s="201"/>
      <c r="AG227" s="201"/>
      <c r="AH227" s="20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4"/>
      <c r="BG227" s="34"/>
      <c r="BH227" s="34"/>
      <c r="BI227" s="34"/>
    </row>
    <row r="228" spans="1:61" ht="38.5" x14ac:dyDescent="0.7">
      <c r="A228" s="546" t="s">
        <v>323</v>
      </c>
      <c r="B228" s="546"/>
      <c r="C228" s="546"/>
      <c r="D228" s="546"/>
      <c r="E228" s="546"/>
      <c r="F228" s="546"/>
      <c r="G228" s="546"/>
      <c r="H228" s="546"/>
      <c r="I228" s="546"/>
      <c r="J228" s="546"/>
      <c r="K228" s="546"/>
      <c r="L228" s="546"/>
      <c r="M228" s="546"/>
      <c r="N228" s="546"/>
      <c r="O228" s="546"/>
      <c r="P228" s="546"/>
      <c r="Q228" s="546"/>
      <c r="R228" s="546"/>
      <c r="S228" s="546"/>
      <c r="T228" s="546"/>
      <c r="U228" s="546"/>
      <c r="V228" s="546"/>
      <c r="W228" s="546"/>
      <c r="X228" s="546"/>
      <c r="Y228" s="546"/>
      <c r="Z228" s="546"/>
      <c r="AA228" s="546"/>
      <c r="AB228" s="546"/>
      <c r="AC228" s="546"/>
      <c r="AD228" s="201"/>
      <c r="AE228" s="42"/>
      <c r="AF228" s="42"/>
      <c r="AG228" s="42"/>
      <c r="AH228" s="42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4"/>
      <c r="BG228" s="34"/>
      <c r="BH228" s="34"/>
      <c r="BI228" s="34"/>
    </row>
    <row r="229" spans="1:61" ht="21" customHeight="1" x14ac:dyDescent="0.7">
      <c r="A229" s="199"/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  <c r="Z229" s="199"/>
      <c r="AA229" s="199"/>
      <c r="AB229" s="199"/>
      <c r="AC229" s="199"/>
      <c r="AD229" s="42"/>
      <c r="AE229" s="42"/>
      <c r="AF229" s="42"/>
      <c r="AG229" s="42"/>
      <c r="AH229" s="42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4"/>
      <c r="BG229" s="34"/>
      <c r="BH229" s="34"/>
      <c r="BI229" s="34"/>
    </row>
    <row r="230" spans="1:61" ht="38.5" x14ac:dyDescent="0.8">
      <c r="A230" s="763" t="s">
        <v>385</v>
      </c>
      <c r="B230" s="763"/>
      <c r="C230" s="763"/>
      <c r="D230" s="763"/>
      <c r="E230" s="763"/>
      <c r="F230" s="763"/>
      <c r="G230" s="763"/>
      <c r="H230" s="763"/>
      <c r="I230" s="763"/>
      <c r="J230" s="763"/>
      <c r="K230" s="763"/>
      <c r="L230" s="763"/>
      <c r="M230" s="763"/>
      <c r="N230" s="763"/>
      <c r="O230" s="763"/>
      <c r="P230" s="763"/>
      <c r="Q230" s="763"/>
      <c r="R230" s="763"/>
      <c r="S230" s="763"/>
      <c r="T230" s="763"/>
      <c r="U230" s="763"/>
      <c r="V230" s="763"/>
      <c r="W230" s="763"/>
      <c r="X230" s="763"/>
      <c r="Y230" s="763"/>
      <c r="Z230" s="763"/>
      <c r="AA230" s="763"/>
      <c r="AB230" s="763"/>
      <c r="AC230" s="42"/>
      <c r="AD230" s="42"/>
      <c r="AE230" s="42"/>
      <c r="AF230" s="42"/>
      <c r="AG230" s="42"/>
      <c r="AH230" s="42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4"/>
      <c r="BG230" s="34"/>
      <c r="BH230" s="34"/>
      <c r="BI230" s="34"/>
    </row>
    <row r="231" spans="1:61" ht="30.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2"/>
      <c r="S231" s="22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</row>
  </sheetData>
  <mergeCells count="1497">
    <mergeCell ref="A206:BI206"/>
    <mergeCell ref="BF145:BI145"/>
    <mergeCell ref="R143:S143"/>
    <mergeCell ref="BF178:BI178"/>
    <mergeCell ref="A154:S154"/>
    <mergeCell ref="A155:S155"/>
    <mergeCell ref="BF186:BI186"/>
    <mergeCell ref="A189:D189"/>
    <mergeCell ref="E196:BE196"/>
    <mergeCell ref="A196:D196"/>
    <mergeCell ref="E185:BE185"/>
    <mergeCell ref="A185:D185"/>
    <mergeCell ref="E180:BE180"/>
    <mergeCell ref="A180:D180"/>
    <mergeCell ref="A179:D179"/>
    <mergeCell ref="BD143:BE143"/>
    <mergeCell ref="AU160:BI160"/>
    <mergeCell ref="AC160:AE160"/>
    <mergeCell ref="AX154:AZ154"/>
    <mergeCell ref="AD156:AE156"/>
    <mergeCell ref="Z157:AA157"/>
    <mergeCell ref="AB157:AC157"/>
    <mergeCell ref="Q159:AE159"/>
    <mergeCell ref="X156:Y156"/>
    <mergeCell ref="X155:Y155"/>
    <mergeCell ref="X154:Y154"/>
    <mergeCell ref="Z154:AA154"/>
    <mergeCell ref="Z155:AA155"/>
    <mergeCell ref="BF143:BI143"/>
    <mergeCell ref="A190:D190"/>
    <mergeCell ref="A195:D195"/>
    <mergeCell ref="E195:BE195"/>
    <mergeCell ref="A230:AB230"/>
    <mergeCell ref="A111:A112"/>
    <mergeCell ref="B111:O112"/>
    <mergeCell ref="A113:A114"/>
    <mergeCell ref="B113:O114"/>
    <mergeCell ref="A123:A125"/>
    <mergeCell ref="B123:O125"/>
    <mergeCell ref="A130:A132"/>
    <mergeCell ref="B130:O132"/>
    <mergeCell ref="A175:D175"/>
    <mergeCell ref="E175:BE175"/>
    <mergeCell ref="BF175:BI175"/>
    <mergeCell ref="A177:D177"/>
    <mergeCell ref="E177:BE177"/>
    <mergeCell ref="BF177:BI177"/>
    <mergeCell ref="A188:D188"/>
    <mergeCell ref="E188:BE188"/>
    <mergeCell ref="BF188:BI188"/>
    <mergeCell ref="A166:D166"/>
    <mergeCell ref="Z133:AA133"/>
    <mergeCell ref="V129:W129"/>
    <mergeCell ref="X129:Y129"/>
    <mergeCell ref="Z129:AA129"/>
    <mergeCell ref="AB129:AC129"/>
    <mergeCell ref="BF148:BI148"/>
    <mergeCell ref="BF147:BI147"/>
    <mergeCell ref="BF149:BI149"/>
    <mergeCell ref="B143:O143"/>
    <mergeCell ref="P143:Q143"/>
    <mergeCell ref="AJ211:AO211"/>
    <mergeCell ref="A210:F210"/>
    <mergeCell ref="A198:D198"/>
    <mergeCell ref="BF75:BI75"/>
    <mergeCell ref="BF111:BI112"/>
    <mergeCell ref="BF103:BI103"/>
    <mergeCell ref="P116:Q116"/>
    <mergeCell ref="P119:Q119"/>
    <mergeCell ref="R119:S119"/>
    <mergeCell ref="X118:Y118"/>
    <mergeCell ref="Z118:AA118"/>
    <mergeCell ref="AB118:AC118"/>
    <mergeCell ref="AD118:AE118"/>
    <mergeCell ref="AO130:AO132"/>
    <mergeCell ref="Z123:AA125"/>
    <mergeCell ref="AI123:AI125"/>
    <mergeCell ref="BD103:BE103"/>
    <mergeCell ref="BF101:BI101"/>
    <mergeCell ref="BF85:BI85"/>
    <mergeCell ref="BF102:BI102"/>
    <mergeCell ref="BF99:BI99"/>
    <mergeCell ref="AU111:AU112"/>
    <mergeCell ref="AV111:AV112"/>
    <mergeCell ref="AW111:AW112"/>
    <mergeCell ref="AX111:AX112"/>
    <mergeCell ref="R137:S137"/>
    <mergeCell ref="Z137:AA137"/>
    <mergeCell ref="AB137:AC137"/>
    <mergeCell ref="AD137:AE137"/>
    <mergeCell ref="Z122:AA122"/>
    <mergeCell ref="V136:W136"/>
    <mergeCell ref="Z143:AA143"/>
    <mergeCell ref="AB143:AC143"/>
    <mergeCell ref="B84:O84"/>
    <mergeCell ref="B100:O100"/>
    <mergeCell ref="P101:Q101"/>
    <mergeCell ref="BF98:BI98"/>
    <mergeCell ref="BF77:BI77"/>
    <mergeCell ref="BA113:BA114"/>
    <mergeCell ref="BF69:BI69"/>
    <mergeCell ref="B77:O77"/>
    <mergeCell ref="P77:Q77"/>
    <mergeCell ref="BF126:BI126"/>
    <mergeCell ref="BF123:BI125"/>
    <mergeCell ref="BD121:BE121"/>
    <mergeCell ref="AG123:AG125"/>
    <mergeCell ref="B128:O128"/>
    <mergeCell ref="R122:S122"/>
    <mergeCell ref="B116:O116"/>
    <mergeCell ref="Z116:AA116"/>
    <mergeCell ref="AB116:AC116"/>
    <mergeCell ref="AW123:AW125"/>
    <mergeCell ref="AB123:AC125"/>
    <mergeCell ref="P127:Q127"/>
    <mergeCell ref="Z117:AA117"/>
    <mergeCell ref="AX81:AZ81"/>
    <mergeCell ref="BB113:BB114"/>
    <mergeCell ref="AH113:AH114"/>
    <mergeCell ref="AD92:AE92"/>
    <mergeCell ref="BC111:BC112"/>
    <mergeCell ref="AL113:AL114"/>
    <mergeCell ref="AM113:AM114"/>
    <mergeCell ref="B115:O115"/>
    <mergeCell ref="P115:Q115"/>
    <mergeCell ref="R115:S115"/>
    <mergeCell ref="T115:U115"/>
    <mergeCell ref="V115:W115"/>
    <mergeCell ref="X115:Y115"/>
    <mergeCell ref="Z115:AA115"/>
    <mergeCell ref="AB115:AC115"/>
    <mergeCell ref="BD76:BE76"/>
    <mergeCell ref="AD128:AE128"/>
    <mergeCell ref="AY130:AY132"/>
    <mergeCell ref="AW130:AW132"/>
    <mergeCell ref="AU130:AU132"/>
    <mergeCell ref="AJ123:AJ125"/>
    <mergeCell ref="AK123:AK125"/>
    <mergeCell ref="AD123:AE125"/>
    <mergeCell ref="AD116:AE116"/>
    <mergeCell ref="X73:Y73"/>
    <mergeCell ref="Z98:AA98"/>
    <mergeCell ref="AN111:AN112"/>
    <mergeCell ref="BD79:BE82"/>
    <mergeCell ref="AS111:AS112"/>
    <mergeCell ref="AB87:AC87"/>
    <mergeCell ref="AB88:AC88"/>
    <mergeCell ref="AD88:AE88"/>
    <mergeCell ref="BB111:BB112"/>
    <mergeCell ref="AU113:AU114"/>
    <mergeCell ref="AV113:AV114"/>
    <mergeCell ref="AW113:AW114"/>
    <mergeCell ref="AX113:AX114"/>
    <mergeCell ref="AZ113:AZ114"/>
    <mergeCell ref="BD104:BE104"/>
    <mergeCell ref="AD129:AE129"/>
    <mergeCell ref="AY111:AY112"/>
    <mergeCell ref="BD126:BE126"/>
    <mergeCell ref="AD76:AE76"/>
    <mergeCell ref="BD115:BE115"/>
    <mergeCell ref="AD115:AE115"/>
    <mergeCell ref="X111:Y112"/>
    <mergeCell ref="BD111:BE112"/>
    <mergeCell ref="BA111:BA112"/>
    <mergeCell ref="BF110:BI110"/>
    <mergeCell ref="BF113:BI114"/>
    <mergeCell ref="BF116:BI116"/>
    <mergeCell ref="V85:W85"/>
    <mergeCell ref="AB110:AC110"/>
    <mergeCell ref="BD93:BE93"/>
    <mergeCell ref="AB121:AC121"/>
    <mergeCell ref="BD88:BE88"/>
    <mergeCell ref="AY113:AY114"/>
    <mergeCell ref="BD92:BE92"/>
    <mergeCell ref="AD85:AE85"/>
    <mergeCell ref="AJ113:AJ114"/>
    <mergeCell ref="AB92:AC92"/>
    <mergeCell ref="BD118:BE118"/>
    <mergeCell ref="BF118:BI118"/>
    <mergeCell ref="AT111:AT112"/>
    <mergeCell ref="V94:W94"/>
    <mergeCell ref="AL111:AL112"/>
    <mergeCell ref="AO113:AO114"/>
    <mergeCell ref="AG113:AG114"/>
    <mergeCell ref="AR111:AR112"/>
    <mergeCell ref="AD98:AE98"/>
    <mergeCell ref="AD97:AE97"/>
    <mergeCell ref="BD96:BE96"/>
    <mergeCell ref="BD95:BE95"/>
    <mergeCell ref="AK113:AK114"/>
    <mergeCell ref="AD100:AE100"/>
    <mergeCell ref="AJ111:AJ112"/>
    <mergeCell ref="AK111:AK112"/>
    <mergeCell ref="BF86:BI86"/>
    <mergeCell ref="BF104:BI104"/>
    <mergeCell ref="BF115:BI115"/>
    <mergeCell ref="BF62:BI62"/>
    <mergeCell ref="BF63:BI63"/>
    <mergeCell ref="BF84:BI84"/>
    <mergeCell ref="AS113:AS114"/>
    <mergeCell ref="AO111:AO112"/>
    <mergeCell ref="AM111:AM112"/>
    <mergeCell ref="Z90:AA90"/>
    <mergeCell ref="X99:Y99"/>
    <mergeCell ref="Z99:AA99"/>
    <mergeCell ref="AB90:AC90"/>
    <mergeCell ref="AD101:AE101"/>
    <mergeCell ref="V99:W99"/>
    <mergeCell ref="Z67:AA67"/>
    <mergeCell ref="V72:W72"/>
    <mergeCell ref="X72:Y72"/>
    <mergeCell ref="Z85:AA85"/>
    <mergeCell ref="V86:W86"/>
    <mergeCell ref="X86:Y86"/>
    <mergeCell ref="Z86:AA86"/>
    <mergeCell ref="AB86:AC86"/>
    <mergeCell ref="AB100:AC100"/>
    <mergeCell ref="X102:Y102"/>
    <mergeCell ref="AB102:AC102"/>
    <mergeCell ref="X89:Y89"/>
    <mergeCell ref="V96:W96"/>
    <mergeCell ref="Z103:AA103"/>
    <mergeCell ref="X104:Y104"/>
    <mergeCell ref="Z104:AA104"/>
    <mergeCell ref="X101:Y101"/>
    <mergeCell ref="V76:W76"/>
    <mergeCell ref="AB73:AC73"/>
    <mergeCell ref="AF113:AF114"/>
    <mergeCell ref="BF68:BI68"/>
    <mergeCell ref="BD67:BE67"/>
    <mergeCell ref="AO123:AO125"/>
    <mergeCell ref="AP123:AP125"/>
    <mergeCell ref="AQ123:AQ125"/>
    <mergeCell ref="AR123:AR125"/>
    <mergeCell ref="BD122:BE122"/>
    <mergeCell ref="BC123:BC125"/>
    <mergeCell ref="BD123:BE125"/>
    <mergeCell ref="AB113:AC114"/>
    <mergeCell ref="AB89:AC89"/>
    <mergeCell ref="AV123:AV125"/>
    <mergeCell ref="AD89:AE89"/>
    <mergeCell ref="BD110:BE110"/>
    <mergeCell ref="BD113:BE114"/>
    <mergeCell ref="BD101:BE101"/>
    <mergeCell ref="AB99:AC99"/>
    <mergeCell ref="AD99:AE99"/>
    <mergeCell ref="AB104:AC104"/>
    <mergeCell ref="AD104:AE104"/>
    <mergeCell ref="BD75:BE75"/>
    <mergeCell ref="AD68:AE68"/>
    <mergeCell ref="AB84:AC84"/>
    <mergeCell ref="AF111:AF112"/>
    <mergeCell ref="AD110:AE110"/>
    <mergeCell ref="AR81:AT81"/>
    <mergeCell ref="BF120:BI120"/>
    <mergeCell ref="BF119:BI119"/>
    <mergeCell ref="BF121:BI121"/>
    <mergeCell ref="BF122:BI122"/>
    <mergeCell ref="BF92:BI92"/>
    <mergeCell ref="BD117:BE117"/>
    <mergeCell ref="BF64:BI64"/>
    <mergeCell ref="P130:Q132"/>
    <mergeCell ref="R130:S132"/>
    <mergeCell ref="T130:U132"/>
    <mergeCell ref="V130:W132"/>
    <mergeCell ref="X130:Y132"/>
    <mergeCell ref="Z130:AA132"/>
    <mergeCell ref="AB130:AC132"/>
    <mergeCell ref="AD130:AE132"/>
    <mergeCell ref="AF130:AF132"/>
    <mergeCell ref="AG130:AG132"/>
    <mergeCell ref="AH130:AH132"/>
    <mergeCell ref="AI130:AI132"/>
    <mergeCell ref="AJ130:AJ132"/>
    <mergeCell ref="R64:S64"/>
    <mergeCell ref="T64:U64"/>
    <mergeCell ref="P63:Q63"/>
    <mergeCell ref="R63:S63"/>
    <mergeCell ref="BD74:BE74"/>
    <mergeCell ref="BD69:BE69"/>
    <mergeCell ref="AB117:AC117"/>
    <mergeCell ref="T63:U63"/>
    <mergeCell ref="V63:W63"/>
    <mergeCell ref="X63:Y63"/>
    <mergeCell ref="T122:U122"/>
    <mergeCell ref="V122:W122"/>
    <mergeCell ref="X122:Y122"/>
    <mergeCell ref="T126:U126"/>
    <mergeCell ref="Z128:AA128"/>
    <mergeCell ref="AB128:AC128"/>
    <mergeCell ref="R126:S126"/>
    <mergeCell ref="P89:Q89"/>
    <mergeCell ref="P128:Q128"/>
    <mergeCell ref="R133:S133"/>
    <mergeCell ref="T133:U133"/>
    <mergeCell ref="B129:O129"/>
    <mergeCell ref="P129:Q129"/>
    <mergeCell ref="R129:S129"/>
    <mergeCell ref="T129:U129"/>
    <mergeCell ref="AB126:AC126"/>
    <mergeCell ref="P121:Q121"/>
    <mergeCell ref="V128:W128"/>
    <mergeCell ref="P111:Q112"/>
    <mergeCell ref="R111:S112"/>
    <mergeCell ref="T111:U112"/>
    <mergeCell ref="V111:W112"/>
    <mergeCell ref="AB111:AC112"/>
    <mergeCell ref="B133:O133"/>
    <mergeCell ref="R117:S117"/>
    <mergeCell ref="P126:Q126"/>
    <mergeCell ref="R121:S121"/>
    <mergeCell ref="V119:W119"/>
    <mergeCell ref="R128:S128"/>
    <mergeCell ref="B119:O119"/>
    <mergeCell ref="Z121:AA121"/>
    <mergeCell ref="V133:W133"/>
    <mergeCell ref="X133:Y133"/>
    <mergeCell ref="B121:O121"/>
    <mergeCell ref="B118:O118"/>
    <mergeCell ref="V123:W125"/>
    <mergeCell ref="R113:S114"/>
    <mergeCell ref="P113:Q114"/>
    <mergeCell ref="B126:O126"/>
    <mergeCell ref="B99:O99"/>
    <mergeCell ref="P120:Q120"/>
    <mergeCell ref="V98:W98"/>
    <mergeCell ref="X98:Y98"/>
    <mergeCell ref="T101:U101"/>
    <mergeCell ref="B102:O102"/>
    <mergeCell ref="V102:W102"/>
    <mergeCell ref="B101:O101"/>
    <mergeCell ref="X103:Y103"/>
    <mergeCell ref="T102:U102"/>
    <mergeCell ref="P100:Q100"/>
    <mergeCell ref="P98:Q98"/>
    <mergeCell ref="P118:Q118"/>
    <mergeCell ref="Z102:AA102"/>
    <mergeCell ref="B104:O104"/>
    <mergeCell ref="P104:Q104"/>
    <mergeCell ref="P122:Q122"/>
    <mergeCell ref="X120:Y120"/>
    <mergeCell ref="T119:U119"/>
    <mergeCell ref="B117:O117"/>
    <mergeCell ref="R120:S120"/>
    <mergeCell ref="V116:W116"/>
    <mergeCell ref="X119:Y119"/>
    <mergeCell ref="P117:Q117"/>
    <mergeCell ref="Z111:AA112"/>
    <mergeCell ref="T117:U117"/>
    <mergeCell ref="V110:W110"/>
    <mergeCell ref="V103:W103"/>
    <mergeCell ref="T104:U104"/>
    <mergeCell ref="V104:W104"/>
    <mergeCell ref="X110:Y110"/>
    <mergeCell ref="B97:O97"/>
    <mergeCell ref="V74:W74"/>
    <mergeCell ref="R83:S83"/>
    <mergeCell ref="T98:U98"/>
    <mergeCell ref="Z88:AA88"/>
    <mergeCell ref="V88:W88"/>
    <mergeCell ref="X88:Y88"/>
    <mergeCell ref="R101:S101"/>
    <mergeCell ref="X85:Y85"/>
    <mergeCell ref="X75:Y75"/>
    <mergeCell ref="X96:Y96"/>
    <mergeCell ref="B88:O88"/>
    <mergeCell ref="R91:S91"/>
    <mergeCell ref="B93:O93"/>
    <mergeCell ref="X77:Y77"/>
    <mergeCell ref="T83:U83"/>
    <mergeCell ref="V100:W100"/>
    <mergeCell ref="T97:U97"/>
    <mergeCell ref="B76:O76"/>
    <mergeCell ref="P85:Q85"/>
    <mergeCell ref="P92:Q92"/>
    <mergeCell ref="R92:S92"/>
    <mergeCell ref="B87:O87"/>
    <mergeCell ref="P87:Q87"/>
    <mergeCell ref="B83:O83"/>
    <mergeCell ref="P83:Q83"/>
    <mergeCell ref="B85:O85"/>
    <mergeCell ref="BD71:BE71"/>
    <mergeCell ref="R58:S58"/>
    <mergeCell ref="T58:U58"/>
    <mergeCell ref="Z75:AA75"/>
    <mergeCell ref="AB75:AC75"/>
    <mergeCell ref="BD72:BE72"/>
    <mergeCell ref="BD73:BE73"/>
    <mergeCell ref="AB56:AC56"/>
    <mergeCell ref="AB95:AC95"/>
    <mergeCell ref="R56:S56"/>
    <mergeCell ref="R89:S89"/>
    <mergeCell ref="Z89:AA89"/>
    <mergeCell ref="T94:U94"/>
    <mergeCell ref="V83:W83"/>
    <mergeCell ref="R84:S84"/>
    <mergeCell ref="B86:O86"/>
    <mergeCell ref="P86:Q86"/>
    <mergeCell ref="P62:Q62"/>
    <mergeCell ref="R62:S62"/>
    <mergeCell ref="T62:U62"/>
    <mergeCell ref="V62:W62"/>
    <mergeCell ref="B65:O65"/>
    <mergeCell ref="P68:Q68"/>
    <mergeCell ref="AB59:AC59"/>
    <mergeCell ref="P67:Q67"/>
    <mergeCell ref="X67:Y67"/>
    <mergeCell ref="BD65:BE65"/>
    <mergeCell ref="B68:O68"/>
    <mergeCell ref="BD66:BE66"/>
    <mergeCell ref="BD68:BE68"/>
    <mergeCell ref="BD91:BE91"/>
    <mergeCell ref="BD86:BE86"/>
    <mergeCell ref="BD64:BE64"/>
    <mergeCell ref="BD83:BE83"/>
    <mergeCell ref="AD73:AE73"/>
    <mergeCell ref="R69:S69"/>
    <mergeCell ref="T69:U69"/>
    <mergeCell ref="V69:W69"/>
    <mergeCell ref="X69:Y69"/>
    <mergeCell ref="R67:S67"/>
    <mergeCell ref="AB101:AC101"/>
    <mergeCell ref="X62:Y62"/>
    <mergeCell ref="Z62:AA62"/>
    <mergeCell ref="AB62:AC62"/>
    <mergeCell ref="AD62:AE62"/>
    <mergeCell ref="BD48:BE48"/>
    <mergeCell ref="BD58:BE58"/>
    <mergeCell ref="R47:S47"/>
    <mergeCell ref="R96:S96"/>
    <mergeCell ref="V97:W97"/>
    <mergeCell ref="X97:Y97"/>
    <mergeCell ref="Z97:AA97"/>
    <mergeCell ref="AB97:AC97"/>
    <mergeCell ref="R48:S48"/>
    <mergeCell ref="AD90:AE90"/>
    <mergeCell ref="R95:S95"/>
    <mergeCell ref="AD84:AE84"/>
    <mergeCell ref="R77:S77"/>
    <mergeCell ref="T77:U77"/>
    <mergeCell ref="V77:W77"/>
    <mergeCell ref="Z96:AA96"/>
    <mergeCell ref="AB67:AC67"/>
    <mergeCell ref="X68:Y68"/>
    <mergeCell ref="Z68:AA68"/>
    <mergeCell ref="BD70:BE70"/>
    <mergeCell ref="AF123:AF125"/>
    <mergeCell ref="T121:U121"/>
    <mergeCell ref="AS123:AS125"/>
    <mergeCell ref="AZ123:AZ125"/>
    <mergeCell ref="BA123:BA125"/>
    <mergeCell ref="BB123:BB125"/>
    <mergeCell ref="V92:W92"/>
    <mergeCell ref="X92:Y92"/>
    <mergeCell ref="Z92:AA92"/>
    <mergeCell ref="V90:W90"/>
    <mergeCell ref="T95:U95"/>
    <mergeCell ref="AB96:AC96"/>
    <mergeCell ref="AD86:AE86"/>
    <mergeCell ref="AD83:AE83"/>
    <mergeCell ref="X70:Y70"/>
    <mergeCell ref="Z70:AA70"/>
    <mergeCell ref="T84:U84"/>
    <mergeCell ref="AB122:AC122"/>
    <mergeCell ref="AD122:AE122"/>
    <mergeCell ref="X91:Y91"/>
    <mergeCell ref="Z91:AA91"/>
    <mergeCell ref="AB91:AC91"/>
    <mergeCell ref="Z76:AA76"/>
    <mergeCell ref="BA81:BC81"/>
    <mergeCell ref="BD77:BE77"/>
    <mergeCell ref="V95:W95"/>
    <mergeCell ref="X95:Y95"/>
    <mergeCell ref="AD74:AE74"/>
    <mergeCell ref="AB72:AC72"/>
    <mergeCell ref="T71:U71"/>
    <mergeCell ref="Z119:AA119"/>
    <mergeCell ref="P70:Q70"/>
    <mergeCell ref="B69:O69"/>
    <mergeCell ref="B75:O75"/>
    <mergeCell ref="B73:O73"/>
    <mergeCell ref="V84:W84"/>
    <mergeCell ref="B64:O64"/>
    <mergeCell ref="P64:Q64"/>
    <mergeCell ref="V68:W68"/>
    <mergeCell ref="Z69:AA69"/>
    <mergeCell ref="T68:U68"/>
    <mergeCell ref="B63:O63"/>
    <mergeCell ref="B61:O61"/>
    <mergeCell ref="P69:Q69"/>
    <mergeCell ref="B72:O72"/>
    <mergeCell ref="P72:Q72"/>
    <mergeCell ref="B67:O67"/>
    <mergeCell ref="B59:O59"/>
    <mergeCell ref="B62:O62"/>
    <mergeCell ref="P65:Q65"/>
    <mergeCell ref="R65:S65"/>
    <mergeCell ref="T65:U65"/>
    <mergeCell ref="X61:Y61"/>
    <mergeCell ref="V66:W66"/>
    <mergeCell ref="P61:Q61"/>
    <mergeCell ref="R60:S60"/>
    <mergeCell ref="T60:U60"/>
    <mergeCell ref="V60:W60"/>
    <mergeCell ref="Z63:AA63"/>
    <mergeCell ref="R59:S59"/>
    <mergeCell ref="T59:U59"/>
    <mergeCell ref="BF181:BI181"/>
    <mergeCell ref="BF193:BI193"/>
    <mergeCell ref="A181:D181"/>
    <mergeCell ref="BF189:BI189"/>
    <mergeCell ref="AD65:AE65"/>
    <mergeCell ref="BF195:BI195"/>
    <mergeCell ref="A184:D184"/>
    <mergeCell ref="BF152:BI152"/>
    <mergeCell ref="B74:O74"/>
    <mergeCell ref="P74:Q74"/>
    <mergeCell ref="P75:Q75"/>
    <mergeCell ref="R151:S151"/>
    <mergeCell ref="T151:U151"/>
    <mergeCell ref="V151:W151"/>
    <mergeCell ref="X151:Y151"/>
    <mergeCell ref="Z151:AA151"/>
    <mergeCell ref="E166:BE166"/>
    <mergeCell ref="AI153:AK153"/>
    <mergeCell ref="BF182:BI182"/>
    <mergeCell ref="AO156:AQ156"/>
    <mergeCell ref="P97:Q97"/>
    <mergeCell ref="BF184:BI184"/>
    <mergeCell ref="E179:BE179"/>
    <mergeCell ref="A160:G160"/>
    <mergeCell ref="BF151:BI151"/>
    <mergeCell ref="BF153:BI153"/>
    <mergeCell ref="AF153:AH153"/>
    <mergeCell ref="BF180:BI180"/>
    <mergeCell ref="BF154:BI154"/>
    <mergeCell ref="BF173:BI173"/>
    <mergeCell ref="BA154:BC154"/>
    <mergeCell ref="T154:U154"/>
    <mergeCell ref="BF172:BI172"/>
    <mergeCell ref="AK160:AO160"/>
    <mergeCell ref="AD157:AE157"/>
    <mergeCell ref="AF155:AH155"/>
    <mergeCell ref="AL156:AN156"/>
    <mergeCell ref="AF157:AH157"/>
    <mergeCell ref="AI157:AK157"/>
    <mergeCell ref="AL157:AN157"/>
    <mergeCell ref="BF156:BI156"/>
    <mergeCell ref="BF157:BI157"/>
    <mergeCell ref="X157:Y157"/>
    <mergeCell ref="V154:W154"/>
    <mergeCell ref="AR154:AT154"/>
    <mergeCell ref="BD154:BE154"/>
    <mergeCell ref="BD155:BE155"/>
    <mergeCell ref="BD156:BE156"/>
    <mergeCell ref="BD157:BE157"/>
    <mergeCell ref="AO155:AQ155"/>
    <mergeCell ref="AR156:AT156"/>
    <mergeCell ref="AL155:AN155"/>
    <mergeCell ref="AU154:AW154"/>
    <mergeCell ref="BF166:BI166"/>
    <mergeCell ref="V155:W155"/>
    <mergeCell ref="V156:W156"/>
    <mergeCell ref="V157:W157"/>
    <mergeCell ref="AX157:AZ157"/>
    <mergeCell ref="AB156:AC156"/>
    <mergeCell ref="BA153:BC153"/>
    <mergeCell ref="Z153:AA153"/>
    <mergeCell ref="AD153:AE153"/>
    <mergeCell ref="AO153:AQ153"/>
    <mergeCell ref="AR153:AT153"/>
    <mergeCell ref="AU153:AW153"/>
    <mergeCell ref="AX153:AZ153"/>
    <mergeCell ref="AB153:AC153"/>
    <mergeCell ref="BD151:BE151"/>
    <mergeCell ref="AR155:AT155"/>
    <mergeCell ref="BA155:BC155"/>
    <mergeCell ref="T156:U156"/>
    <mergeCell ref="T157:U157"/>
    <mergeCell ref="BF170:BI170"/>
    <mergeCell ref="BF171:BI171"/>
    <mergeCell ref="BD147:BE147"/>
    <mergeCell ref="AL153:AN153"/>
    <mergeCell ref="BD42:BE42"/>
    <mergeCell ref="B94:O94"/>
    <mergeCell ref="P46:Q46"/>
    <mergeCell ref="B91:O91"/>
    <mergeCell ref="P91:Q91"/>
    <mergeCell ref="AB57:AC57"/>
    <mergeCell ref="R87:S87"/>
    <mergeCell ref="V57:W57"/>
    <mergeCell ref="BD153:BE153"/>
    <mergeCell ref="BD145:BE145"/>
    <mergeCell ref="Z150:AA150"/>
    <mergeCell ref="AB45:AC45"/>
    <mergeCell ref="Z47:AA47"/>
    <mergeCell ref="Z46:AA46"/>
    <mergeCell ref="T70:U70"/>
    <mergeCell ref="V70:W70"/>
    <mergeCell ref="AB65:AC65"/>
    <mergeCell ref="P76:Q76"/>
    <mergeCell ref="B58:O58"/>
    <mergeCell ref="AB63:AC63"/>
    <mergeCell ref="X66:Y66"/>
    <mergeCell ref="BD45:BE45"/>
    <mergeCell ref="BD46:BE46"/>
    <mergeCell ref="T45:U45"/>
    <mergeCell ref="R46:S46"/>
    <mergeCell ref="T47:U47"/>
    <mergeCell ref="T56:U56"/>
    <mergeCell ref="V56:W56"/>
    <mergeCell ref="P44:Q44"/>
    <mergeCell ref="R44:S44"/>
    <mergeCell ref="V153:W153"/>
    <mergeCell ref="AU156:AW156"/>
    <mergeCell ref="V152:W152"/>
    <mergeCell ref="AB155:AC155"/>
    <mergeCell ref="AO154:AQ154"/>
    <mergeCell ref="Z66:AA66"/>
    <mergeCell ref="AB66:AC66"/>
    <mergeCell ref="X84:Y84"/>
    <mergeCell ref="Z84:AA84"/>
    <mergeCell ref="AB69:AC69"/>
    <mergeCell ref="AD136:AE136"/>
    <mergeCell ref="V134:W134"/>
    <mergeCell ref="X134:Y134"/>
    <mergeCell ref="AD134:AE134"/>
    <mergeCell ref="X137:Y137"/>
    <mergeCell ref="T89:U89"/>
    <mergeCell ref="Z110:AA110"/>
    <mergeCell ref="AB77:AC77"/>
    <mergeCell ref="AB150:AC150"/>
    <mergeCell ref="X153:Y153"/>
    <mergeCell ref="X152:Y152"/>
    <mergeCell ref="Z152:AA152"/>
    <mergeCell ref="AB152:AC152"/>
    <mergeCell ref="AD152:AE152"/>
    <mergeCell ref="AF156:AH156"/>
    <mergeCell ref="AB154:AC154"/>
    <mergeCell ref="AD154:AE154"/>
    <mergeCell ref="AI156:AK156"/>
    <mergeCell ref="AF154:AH154"/>
    <mergeCell ref="AI154:AK154"/>
    <mergeCell ref="AL154:AN154"/>
    <mergeCell ref="AI155:AK155"/>
    <mergeCell ref="A20:A21"/>
    <mergeCell ref="AJ20:AJ21"/>
    <mergeCell ref="AF20:AF21"/>
    <mergeCell ref="AA20:AA21"/>
    <mergeCell ref="W20:W21"/>
    <mergeCell ref="AG20:AI20"/>
    <mergeCell ref="AF37:AH37"/>
    <mergeCell ref="AF36:AK36"/>
    <mergeCell ref="AF35:BC35"/>
    <mergeCell ref="B40:O40"/>
    <mergeCell ref="B41:O41"/>
    <mergeCell ref="V40:W40"/>
    <mergeCell ref="AD41:AE41"/>
    <mergeCell ref="P41:Q41"/>
    <mergeCell ref="T39:U39"/>
    <mergeCell ref="V39:W39"/>
    <mergeCell ref="P93:Q93"/>
    <mergeCell ref="B42:O42"/>
    <mergeCell ref="P43:Q43"/>
    <mergeCell ref="R43:S43"/>
    <mergeCell ref="T43:U43"/>
    <mergeCell ref="V43:W43"/>
    <mergeCell ref="X43:Y43"/>
    <mergeCell ref="Z43:AA43"/>
    <mergeCell ref="AB43:AC43"/>
    <mergeCell ref="AD43:AE43"/>
    <mergeCell ref="AD42:AE42"/>
    <mergeCell ref="P42:Q42"/>
    <mergeCell ref="AB42:AC42"/>
    <mergeCell ref="B43:O43"/>
    <mergeCell ref="R39:S39"/>
    <mergeCell ref="T42:U42"/>
    <mergeCell ref="AB41:AC41"/>
    <mergeCell ref="P39:Q39"/>
    <mergeCell ref="AK20:AN20"/>
    <mergeCell ref="AX20:BA20"/>
    <mergeCell ref="AW20:AW21"/>
    <mergeCell ref="AT20:AV20"/>
    <mergeCell ref="BD146:BE146"/>
    <mergeCell ref="R93:S93"/>
    <mergeCell ref="B103:O103"/>
    <mergeCell ref="B110:O110"/>
    <mergeCell ref="P95:Q95"/>
    <mergeCell ref="P88:Q88"/>
    <mergeCell ref="R88:S88"/>
    <mergeCell ref="B95:O95"/>
    <mergeCell ref="T93:U93"/>
    <mergeCell ref="B89:O89"/>
    <mergeCell ref="B90:O90"/>
    <mergeCell ref="B92:O92"/>
    <mergeCell ref="R98:S98"/>
    <mergeCell ref="BD40:BE40"/>
    <mergeCell ref="BD41:BE41"/>
    <mergeCell ref="X42:Y42"/>
    <mergeCell ref="Z42:AA42"/>
    <mergeCell ref="B46:O46"/>
    <mergeCell ref="B47:O47"/>
    <mergeCell ref="B48:O48"/>
    <mergeCell ref="P47:Q47"/>
    <mergeCell ref="P35:Q38"/>
    <mergeCell ref="X37:Y38"/>
    <mergeCell ref="Z39:AA39"/>
    <mergeCell ref="AB39:AC39"/>
    <mergeCell ref="R70:S70"/>
    <mergeCell ref="BD35:BE38"/>
    <mergeCell ref="AD39:AE39"/>
    <mergeCell ref="P40:Q40"/>
    <mergeCell ref="A170:D170"/>
    <mergeCell ref="E170:BE170"/>
    <mergeCell ref="E171:BE171"/>
    <mergeCell ref="A171:D171"/>
    <mergeCell ref="T44:U44"/>
    <mergeCell ref="V44:W44"/>
    <mergeCell ref="X44:Y44"/>
    <mergeCell ref="AD46:AE46"/>
    <mergeCell ref="P45:Q45"/>
    <mergeCell ref="AR36:AW36"/>
    <mergeCell ref="V46:W46"/>
    <mergeCell ref="X46:Y46"/>
    <mergeCell ref="R45:S45"/>
    <mergeCell ref="V91:W91"/>
    <mergeCell ref="BD39:BE39"/>
    <mergeCell ref="Z41:AA41"/>
    <mergeCell ref="A35:A38"/>
    <mergeCell ref="BA37:BC37"/>
    <mergeCell ref="AX37:AZ37"/>
    <mergeCell ref="AX36:BC36"/>
    <mergeCell ref="AU37:AW37"/>
    <mergeCell ref="AO37:AQ37"/>
    <mergeCell ref="R40:S40"/>
    <mergeCell ref="T40:U40"/>
    <mergeCell ref="V41:W41"/>
    <mergeCell ref="X41:Y41"/>
    <mergeCell ref="X45:Y45"/>
    <mergeCell ref="Z45:AA45"/>
    <mergeCell ref="R42:S42"/>
    <mergeCell ref="B39:O39"/>
    <mergeCell ref="X40:Y40"/>
    <mergeCell ref="Z40:AA40"/>
    <mergeCell ref="AO20:AR20"/>
    <mergeCell ref="S20:S21"/>
    <mergeCell ref="J20:J21"/>
    <mergeCell ref="F20:F21"/>
    <mergeCell ref="AS20:AS21"/>
    <mergeCell ref="X36:AE36"/>
    <mergeCell ref="V36:W38"/>
    <mergeCell ref="T36:U38"/>
    <mergeCell ref="AR37:AT37"/>
    <mergeCell ref="AL37:AN37"/>
    <mergeCell ref="Z37:AA38"/>
    <mergeCell ref="AB37:AC38"/>
    <mergeCell ref="AD37:AE38"/>
    <mergeCell ref="AL36:AQ36"/>
    <mergeCell ref="AI37:AK37"/>
    <mergeCell ref="B35:O38"/>
    <mergeCell ref="T35:AE35"/>
    <mergeCell ref="V42:W42"/>
    <mergeCell ref="X39:Y39"/>
    <mergeCell ref="A168:D168"/>
    <mergeCell ref="A169:D169"/>
    <mergeCell ref="BF167:BI167"/>
    <mergeCell ref="BF168:BI168"/>
    <mergeCell ref="BF169:BI169"/>
    <mergeCell ref="BH20:BH21"/>
    <mergeCell ref="BI20:BI21"/>
    <mergeCell ref="B20:E20"/>
    <mergeCell ref="G20:I20"/>
    <mergeCell ref="K20:N20"/>
    <mergeCell ref="O20:R20"/>
    <mergeCell ref="T20:V20"/>
    <mergeCell ref="X20:Z20"/>
    <mergeCell ref="AB20:AE20"/>
    <mergeCell ref="BB20:BB21"/>
    <mergeCell ref="BC20:BC21"/>
    <mergeCell ref="BD20:BD21"/>
    <mergeCell ref="BE20:BE21"/>
    <mergeCell ref="BF20:BF21"/>
    <mergeCell ref="BG20:BG21"/>
    <mergeCell ref="B44:O44"/>
    <mergeCell ref="B45:O45"/>
    <mergeCell ref="P50:Q50"/>
    <mergeCell ref="V45:W45"/>
    <mergeCell ref="P57:Q57"/>
    <mergeCell ref="AD48:AE48"/>
    <mergeCell ref="E167:BE167"/>
    <mergeCell ref="E168:BE168"/>
    <mergeCell ref="R75:S75"/>
    <mergeCell ref="R76:S76"/>
    <mergeCell ref="BF35:BI38"/>
    <mergeCell ref="R35:S38"/>
    <mergeCell ref="AB40:AC40"/>
    <mergeCell ref="AD40:AE40"/>
    <mergeCell ref="R41:S41"/>
    <mergeCell ref="T41:U41"/>
    <mergeCell ref="AL81:AN81"/>
    <mergeCell ref="AO81:AQ81"/>
    <mergeCell ref="BD47:BE47"/>
    <mergeCell ref="V65:W65"/>
    <mergeCell ref="AB76:AC76"/>
    <mergeCell ref="AB64:AC64"/>
    <mergeCell ref="Z65:AA65"/>
    <mergeCell ref="AD66:AE66"/>
    <mergeCell ref="AD67:AE67"/>
    <mergeCell ref="AB60:AC60"/>
    <mergeCell ref="AD60:AE60"/>
    <mergeCell ref="Z73:AA73"/>
    <mergeCell ref="AD69:AE69"/>
    <mergeCell ref="Z77:AA77"/>
    <mergeCell ref="T49:U49"/>
    <mergeCell ref="V49:W49"/>
    <mergeCell ref="X49:Y49"/>
    <mergeCell ref="Z49:AA49"/>
    <mergeCell ref="AB49:AC49"/>
    <mergeCell ref="R50:S50"/>
    <mergeCell ref="X48:Y48"/>
    <mergeCell ref="BD43:BE43"/>
    <mergeCell ref="BD60:BE60"/>
    <mergeCell ref="BD50:BE50"/>
    <mergeCell ref="BD57:BE57"/>
    <mergeCell ref="BD56:BE56"/>
    <mergeCell ref="Z48:AA48"/>
    <mergeCell ref="AB48:AC48"/>
    <mergeCell ref="R99:S99"/>
    <mergeCell ref="X128:Y128"/>
    <mergeCell ref="Z58:AA58"/>
    <mergeCell ref="AB58:AC58"/>
    <mergeCell ref="Z100:AA100"/>
    <mergeCell ref="X57:Y57"/>
    <mergeCell ref="Z57:AA57"/>
    <mergeCell ref="V89:W89"/>
    <mergeCell ref="R110:S110"/>
    <mergeCell ref="T110:U110"/>
    <mergeCell ref="R102:S102"/>
    <mergeCell ref="R57:S57"/>
    <mergeCell ref="AB61:AC61"/>
    <mergeCell ref="B50:O50"/>
    <mergeCell ref="T50:U50"/>
    <mergeCell ref="V50:W50"/>
    <mergeCell ref="X50:Y50"/>
    <mergeCell ref="B60:O60"/>
    <mergeCell ref="Z50:AA50"/>
    <mergeCell ref="AB50:AC50"/>
    <mergeCell ref="P48:Q48"/>
    <mergeCell ref="B49:O49"/>
    <mergeCell ref="P49:Q49"/>
    <mergeCell ref="R49:S49"/>
    <mergeCell ref="T48:U48"/>
    <mergeCell ref="B57:O57"/>
    <mergeCell ref="AB70:AC70"/>
    <mergeCell ref="Z72:AA72"/>
    <mergeCell ref="T66:U66"/>
    <mergeCell ref="T74:U74"/>
    <mergeCell ref="A159:P159"/>
    <mergeCell ref="AU159:BI159"/>
    <mergeCell ref="AF159:AT159"/>
    <mergeCell ref="A156:S156"/>
    <mergeCell ref="A157:S157"/>
    <mergeCell ref="AD155:AE155"/>
    <mergeCell ref="AX155:AZ155"/>
    <mergeCell ref="T155:U155"/>
    <mergeCell ref="Z160:AB160"/>
    <mergeCell ref="AU155:AW155"/>
    <mergeCell ref="W162:Y162"/>
    <mergeCell ref="H161:J161"/>
    <mergeCell ref="AP160:AT160"/>
    <mergeCell ref="W160:Y160"/>
    <mergeCell ref="H160:J160"/>
    <mergeCell ref="Q161:V161"/>
    <mergeCell ref="W161:Y161"/>
    <mergeCell ref="Z161:AB161"/>
    <mergeCell ref="AC161:AE161"/>
    <mergeCell ref="K160:M160"/>
    <mergeCell ref="Q160:V160"/>
    <mergeCell ref="N160:P160"/>
    <mergeCell ref="Z156:AA156"/>
    <mergeCell ref="BA156:BC156"/>
    <mergeCell ref="BA157:BC157"/>
    <mergeCell ref="AO157:AQ157"/>
    <mergeCell ref="AX156:AZ156"/>
    <mergeCell ref="AF160:AJ160"/>
    <mergeCell ref="A161:G161"/>
    <mergeCell ref="BF155:BI155"/>
    <mergeCell ref="AR157:AT157"/>
    <mergeCell ref="AU157:AW157"/>
    <mergeCell ref="AQ210:AV210"/>
    <mergeCell ref="Q162:V162"/>
    <mergeCell ref="A192:D192"/>
    <mergeCell ref="A197:D197"/>
    <mergeCell ref="E197:BE197"/>
    <mergeCell ref="A187:D187"/>
    <mergeCell ref="E187:BE187"/>
    <mergeCell ref="A173:D173"/>
    <mergeCell ref="E173:BE173"/>
    <mergeCell ref="A172:D172"/>
    <mergeCell ref="E172:BE172"/>
    <mergeCell ref="A174:D174"/>
    <mergeCell ref="E174:BE174"/>
    <mergeCell ref="E193:BE193"/>
    <mergeCell ref="E190:BE190"/>
    <mergeCell ref="A186:D186"/>
    <mergeCell ref="E186:BE186"/>
    <mergeCell ref="A191:D191"/>
    <mergeCell ref="E181:BE181"/>
    <mergeCell ref="E189:BE189"/>
    <mergeCell ref="A193:D193"/>
    <mergeCell ref="E191:BE191"/>
    <mergeCell ref="E192:BE192"/>
    <mergeCell ref="E178:BE178"/>
    <mergeCell ref="A178:D178"/>
    <mergeCell ref="AF161:AJ162"/>
    <mergeCell ref="AK161:AO162"/>
    <mergeCell ref="H210:T210"/>
    <mergeCell ref="AU161:BI162"/>
    <mergeCell ref="AP161:AT162"/>
    <mergeCell ref="E198:BE198"/>
    <mergeCell ref="A208:AC208"/>
    <mergeCell ref="A209:AC209"/>
    <mergeCell ref="AJ213:AO213"/>
    <mergeCell ref="AJ212:AO212"/>
    <mergeCell ref="AJ208:BD209"/>
    <mergeCell ref="A202:BI202"/>
    <mergeCell ref="AP212:AS212"/>
    <mergeCell ref="BF190:BI190"/>
    <mergeCell ref="BF196:BI196"/>
    <mergeCell ref="BF183:BI183"/>
    <mergeCell ref="BF191:BI191"/>
    <mergeCell ref="K162:M162"/>
    <mergeCell ref="N161:P161"/>
    <mergeCell ref="N162:P162"/>
    <mergeCell ref="A162:G162"/>
    <mergeCell ref="Z162:AB162"/>
    <mergeCell ref="AC162:AE162"/>
    <mergeCell ref="E184:BE184"/>
    <mergeCell ref="BF174:BI174"/>
    <mergeCell ref="E169:BE169"/>
    <mergeCell ref="A183:D183"/>
    <mergeCell ref="E183:BE183"/>
    <mergeCell ref="A182:D182"/>
    <mergeCell ref="E182:BE182"/>
    <mergeCell ref="BF187:BI187"/>
    <mergeCell ref="BF198:BI198"/>
    <mergeCell ref="BF192:BI192"/>
    <mergeCell ref="BF185:BI185"/>
    <mergeCell ref="BF179:BI179"/>
    <mergeCell ref="BF197:BI197"/>
    <mergeCell ref="K161:M161"/>
    <mergeCell ref="A167:D167"/>
    <mergeCell ref="H162:J162"/>
    <mergeCell ref="AJ224:AO224"/>
    <mergeCell ref="AJ225:AO225"/>
    <mergeCell ref="AQ222:AV222"/>
    <mergeCell ref="J221:AC221"/>
    <mergeCell ref="A222:F222"/>
    <mergeCell ref="A224:F224"/>
    <mergeCell ref="A225:F225"/>
    <mergeCell ref="G218:J218"/>
    <mergeCell ref="G224:J224"/>
    <mergeCell ref="AP219:AS219"/>
    <mergeCell ref="AP224:AS224"/>
    <mergeCell ref="AJ214:BC216"/>
    <mergeCell ref="AJ217:AO217"/>
    <mergeCell ref="AJ219:AO219"/>
    <mergeCell ref="A220:AC220"/>
    <mergeCell ref="I215:AC215"/>
    <mergeCell ref="AQ217:AV217"/>
    <mergeCell ref="AJ221:BC221"/>
    <mergeCell ref="A223:F223"/>
    <mergeCell ref="A216:F216"/>
    <mergeCell ref="H216:M216"/>
    <mergeCell ref="A227:W227"/>
    <mergeCell ref="A228:AC228"/>
    <mergeCell ref="A218:F218"/>
    <mergeCell ref="A219:F219"/>
    <mergeCell ref="BF39:BI39"/>
    <mergeCell ref="BF40:BI40"/>
    <mergeCell ref="BF41:BI41"/>
    <mergeCell ref="BF42:BI42"/>
    <mergeCell ref="BF43:BI43"/>
    <mergeCell ref="BF44:BI44"/>
    <mergeCell ref="BF45:BI45"/>
    <mergeCell ref="BF46:BI46"/>
    <mergeCell ref="BF47:BI47"/>
    <mergeCell ref="BF96:BI96"/>
    <mergeCell ref="BF48:BI48"/>
    <mergeCell ref="BF49:BI49"/>
    <mergeCell ref="BF50:BI50"/>
    <mergeCell ref="BF56:BI56"/>
    <mergeCell ref="BF57:BI57"/>
    <mergeCell ref="BF89:BI89"/>
    <mergeCell ref="BF90:BI90"/>
    <mergeCell ref="BF76:BI76"/>
    <mergeCell ref="BF67:BI67"/>
    <mergeCell ref="BF93:BI93"/>
    <mergeCell ref="BF74:BI74"/>
    <mergeCell ref="BF73:BI73"/>
    <mergeCell ref="BF95:BI95"/>
    <mergeCell ref="BF88:BI88"/>
    <mergeCell ref="A214:AC214"/>
    <mergeCell ref="BF194:BI194"/>
    <mergeCell ref="AJ222:AO222"/>
    <mergeCell ref="AJ223:AO223"/>
    <mergeCell ref="BF58:BI58"/>
    <mergeCell ref="BF60:BI60"/>
    <mergeCell ref="BF87:BI87"/>
    <mergeCell ref="BF94:BI94"/>
    <mergeCell ref="BF83:BI83"/>
    <mergeCell ref="BF65:BI65"/>
    <mergeCell ref="BF70:BI70"/>
    <mergeCell ref="BF72:BI72"/>
    <mergeCell ref="BF71:BI71"/>
    <mergeCell ref="BF61:BI61"/>
    <mergeCell ref="B136:O136"/>
    <mergeCell ref="BF91:BI91"/>
    <mergeCell ref="V93:W93"/>
    <mergeCell ref="X93:Y93"/>
    <mergeCell ref="Z93:AA93"/>
    <mergeCell ref="AB93:AC93"/>
    <mergeCell ref="AD93:AE93"/>
    <mergeCell ref="BF100:BI100"/>
    <mergeCell ref="AB83:AC83"/>
    <mergeCell ref="T90:U90"/>
    <mergeCell ref="BC113:BC114"/>
    <mergeCell ref="X126:Y126"/>
    <mergeCell ref="Z126:AA126"/>
    <mergeCell ref="X123:Y125"/>
    <mergeCell ref="AY123:AY125"/>
    <mergeCell ref="P136:Q136"/>
    <mergeCell ref="T67:U67"/>
    <mergeCell ref="AR113:AR114"/>
    <mergeCell ref="R123:S125"/>
    <mergeCell ref="AD121:AE121"/>
    <mergeCell ref="AD120:AE120"/>
    <mergeCell ref="AB120:AC120"/>
    <mergeCell ref="G212:J212"/>
    <mergeCell ref="H222:O222"/>
    <mergeCell ref="A194:D194"/>
    <mergeCell ref="E194:BE194"/>
    <mergeCell ref="A212:F212"/>
    <mergeCell ref="AJ210:AO210"/>
    <mergeCell ref="A153:S153"/>
    <mergeCell ref="B151:O151"/>
    <mergeCell ref="P151:Q151"/>
    <mergeCell ref="BF97:BI97"/>
    <mergeCell ref="P123:Q125"/>
    <mergeCell ref="B149:O149"/>
    <mergeCell ref="T123:U125"/>
    <mergeCell ref="V121:W121"/>
    <mergeCell ref="B135:O135"/>
    <mergeCell ref="P135:Q135"/>
    <mergeCell ref="R135:S135"/>
    <mergeCell ref="B147:O147"/>
    <mergeCell ref="P147:Q147"/>
    <mergeCell ref="R147:S147"/>
    <mergeCell ref="T147:U147"/>
    <mergeCell ref="B122:O122"/>
    <mergeCell ref="B134:O134"/>
    <mergeCell ref="AD126:AE126"/>
    <mergeCell ref="Z145:AA145"/>
    <mergeCell ref="V145:W145"/>
    <mergeCell ref="X145:Y145"/>
    <mergeCell ref="R150:S150"/>
    <mergeCell ref="BF137:BI137"/>
    <mergeCell ref="R134:S134"/>
    <mergeCell ref="T134:U134"/>
    <mergeCell ref="T153:U153"/>
    <mergeCell ref="AA14:AT14"/>
    <mergeCell ref="B70:O70"/>
    <mergeCell ref="R127:S127"/>
    <mergeCell ref="T127:U127"/>
    <mergeCell ref="V127:W127"/>
    <mergeCell ref="X127:Y127"/>
    <mergeCell ref="Z127:AA127"/>
    <mergeCell ref="AB127:AC127"/>
    <mergeCell ref="AD127:AE127"/>
    <mergeCell ref="T103:U103"/>
    <mergeCell ref="AD119:AE119"/>
    <mergeCell ref="V71:W71"/>
    <mergeCell ref="X71:Y71"/>
    <mergeCell ref="Z71:AA71"/>
    <mergeCell ref="AB71:AC71"/>
    <mergeCell ref="AD71:AE71"/>
    <mergeCell ref="T96:U96"/>
    <mergeCell ref="P103:Q103"/>
    <mergeCell ref="AD70:AE70"/>
    <mergeCell ref="Z83:AA83"/>
    <mergeCell ref="T85:U85"/>
    <mergeCell ref="AD87:AE87"/>
    <mergeCell ref="T87:U87"/>
    <mergeCell ref="V87:W87"/>
    <mergeCell ref="X76:Y76"/>
    <mergeCell ref="AD45:AE45"/>
    <mergeCell ref="AB46:AC46"/>
    <mergeCell ref="R61:S61"/>
    <mergeCell ref="T61:U61"/>
    <mergeCell ref="V61:W61"/>
    <mergeCell ref="B66:O66"/>
    <mergeCell ref="B71:O71"/>
    <mergeCell ref="V47:W47"/>
    <mergeCell ref="P58:Q58"/>
    <mergeCell ref="BD87:BE87"/>
    <mergeCell ref="P94:Q94"/>
    <mergeCell ref="R94:S94"/>
    <mergeCell ref="X94:Y94"/>
    <mergeCell ref="Z94:AA94"/>
    <mergeCell ref="AB94:AC94"/>
    <mergeCell ref="AD94:AE94"/>
    <mergeCell ref="P60:Q60"/>
    <mergeCell ref="AI113:AI114"/>
    <mergeCell ref="BD44:BE44"/>
    <mergeCell ref="BD62:BE62"/>
    <mergeCell ref="V58:W58"/>
    <mergeCell ref="X58:Y58"/>
    <mergeCell ref="AD56:AE56"/>
    <mergeCell ref="AD63:AE63"/>
    <mergeCell ref="X65:Y65"/>
    <mergeCell ref="V48:W48"/>
    <mergeCell ref="AZ111:AZ112"/>
    <mergeCell ref="AT113:AT114"/>
    <mergeCell ref="AB47:AC47"/>
    <mergeCell ref="AD47:AE47"/>
    <mergeCell ref="T46:U46"/>
    <mergeCell ref="AB44:AC44"/>
    <mergeCell ref="AD44:AE44"/>
    <mergeCell ref="Z44:AA44"/>
    <mergeCell ref="AD61:AE61"/>
    <mergeCell ref="X47:Y47"/>
    <mergeCell ref="AD75:AE75"/>
    <mergeCell ref="AB74:AC74"/>
    <mergeCell ref="BD49:BE49"/>
    <mergeCell ref="P150:Q150"/>
    <mergeCell ref="V149:W149"/>
    <mergeCell ref="P149:Q149"/>
    <mergeCell ref="AD150:AE150"/>
    <mergeCell ref="AB149:AC149"/>
    <mergeCell ref="T135:U135"/>
    <mergeCell ref="AB148:AC148"/>
    <mergeCell ref="R144:S144"/>
    <mergeCell ref="T144:U144"/>
    <mergeCell ref="AD144:AE144"/>
    <mergeCell ref="AU123:AU125"/>
    <mergeCell ref="AV130:AV132"/>
    <mergeCell ref="AX130:AX132"/>
    <mergeCell ref="AN130:AN132"/>
    <mergeCell ref="V144:W144"/>
    <mergeCell ref="R139:S142"/>
    <mergeCell ref="T139:AE139"/>
    <mergeCell ref="AF139:BC139"/>
    <mergeCell ref="AB133:AC133"/>
    <mergeCell ref="AH123:AH125"/>
    <mergeCell ref="AL123:AL125"/>
    <mergeCell ref="BC130:BC132"/>
    <mergeCell ref="V137:W137"/>
    <mergeCell ref="V126:W126"/>
    <mergeCell ref="P133:Q133"/>
    <mergeCell ref="AD143:AE143"/>
    <mergeCell ref="T143:U143"/>
    <mergeCell ref="V143:W143"/>
    <mergeCell ref="X143:Y143"/>
    <mergeCell ref="Z134:AA134"/>
    <mergeCell ref="AL130:AL132"/>
    <mergeCell ref="R149:S149"/>
    <mergeCell ref="P66:Q66"/>
    <mergeCell ref="A79:A82"/>
    <mergeCell ref="AF79:BC79"/>
    <mergeCell ref="AB108:AC109"/>
    <mergeCell ref="AD108:AE109"/>
    <mergeCell ref="AF108:AH108"/>
    <mergeCell ref="AI108:AK108"/>
    <mergeCell ref="AL108:AN108"/>
    <mergeCell ref="AO108:AQ108"/>
    <mergeCell ref="AR108:AT108"/>
    <mergeCell ref="AU108:AW108"/>
    <mergeCell ref="AX108:AZ108"/>
    <mergeCell ref="BA108:BC108"/>
    <mergeCell ref="A139:A142"/>
    <mergeCell ref="B139:O142"/>
    <mergeCell ref="P139:Q142"/>
    <mergeCell ref="X56:Y56"/>
    <mergeCell ref="BB130:BB132"/>
    <mergeCell ref="R66:S66"/>
    <mergeCell ref="T72:U72"/>
    <mergeCell ref="X83:Y83"/>
    <mergeCell ref="T75:U75"/>
    <mergeCell ref="R72:S72"/>
    <mergeCell ref="X60:Y60"/>
    <mergeCell ref="Z60:AA60"/>
    <mergeCell ref="R68:S68"/>
    <mergeCell ref="T76:U76"/>
    <mergeCell ref="P73:Q73"/>
    <mergeCell ref="R73:S73"/>
    <mergeCell ref="T73:U73"/>
    <mergeCell ref="V73:W73"/>
    <mergeCell ref="P59:Q59"/>
    <mergeCell ref="P71:Q71"/>
    <mergeCell ref="B127:O127"/>
    <mergeCell ref="BD137:BE137"/>
    <mergeCell ref="AQ130:AQ132"/>
    <mergeCell ref="AR130:AR132"/>
    <mergeCell ref="AT123:AT125"/>
    <mergeCell ref="AN113:AN114"/>
    <mergeCell ref="X113:Y114"/>
    <mergeCell ref="Z113:AA114"/>
    <mergeCell ref="AP111:AP112"/>
    <mergeCell ref="T113:U114"/>
    <mergeCell ref="BD127:BE127"/>
    <mergeCell ref="B79:O82"/>
    <mergeCell ref="P79:Q82"/>
    <mergeCell ref="R79:S82"/>
    <mergeCell ref="T79:AE79"/>
    <mergeCell ref="T145:U145"/>
    <mergeCell ref="P137:Q137"/>
    <mergeCell ref="V113:W114"/>
    <mergeCell ref="AB145:AC145"/>
    <mergeCell ref="AD145:AE145"/>
    <mergeCell ref="AB134:AC134"/>
    <mergeCell ref="AS130:AS132"/>
    <mergeCell ref="AT130:AT132"/>
    <mergeCell ref="P99:Q99"/>
    <mergeCell ref="P96:Q96"/>
    <mergeCell ref="T116:U116"/>
    <mergeCell ref="B144:O144"/>
    <mergeCell ref="R85:S85"/>
    <mergeCell ref="AB119:AC119"/>
    <mergeCell ref="AD111:AE112"/>
    <mergeCell ref="R97:S97"/>
    <mergeCell ref="R71:S71"/>
    <mergeCell ref="Z56:AA56"/>
    <mergeCell ref="V75:W75"/>
    <mergeCell ref="AD50:AE50"/>
    <mergeCell ref="AD81:AE82"/>
    <mergeCell ref="AF81:AH81"/>
    <mergeCell ref="AI81:AK81"/>
    <mergeCell ref="T100:U100"/>
    <mergeCell ref="AD77:AE77"/>
    <mergeCell ref="AD96:AE96"/>
    <mergeCell ref="X100:Y100"/>
    <mergeCell ref="T92:U92"/>
    <mergeCell ref="X87:Y87"/>
    <mergeCell ref="Z87:AA87"/>
    <mergeCell ref="V120:W120"/>
    <mergeCell ref="AB103:AC103"/>
    <mergeCell ref="AG111:AG112"/>
    <mergeCell ref="AH111:AH112"/>
    <mergeCell ref="AI111:AI112"/>
    <mergeCell ref="V59:W59"/>
    <mergeCell ref="X59:Y59"/>
    <mergeCell ref="Z59:AA59"/>
    <mergeCell ref="AD57:AE57"/>
    <mergeCell ref="AD58:AE58"/>
    <mergeCell ref="AD59:AE59"/>
    <mergeCell ref="R104:S104"/>
    <mergeCell ref="AB68:AC68"/>
    <mergeCell ref="R100:S100"/>
    <mergeCell ref="AD103:AE103"/>
    <mergeCell ref="AD102:AE102"/>
    <mergeCell ref="AD113:AE114"/>
    <mergeCell ref="AD49:AE49"/>
    <mergeCell ref="AD72:AE72"/>
    <mergeCell ref="BD84:BE84"/>
    <mergeCell ref="BD97:BE97"/>
    <mergeCell ref="BD94:BE94"/>
    <mergeCell ref="BD59:BE59"/>
    <mergeCell ref="V67:W67"/>
    <mergeCell ref="BF144:BI144"/>
    <mergeCell ref="BF135:BI135"/>
    <mergeCell ref="BD136:BE136"/>
    <mergeCell ref="AZ130:AZ132"/>
    <mergeCell ref="BA130:BA132"/>
    <mergeCell ref="R103:S103"/>
    <mergeCell ref="R146:S146"/>
    <mergeCell ref="X146:Y146"/>
    <mergeCell ref="P148:Q148"/>
    <mergeCell ref="R148:S148"/>
    <mergeCell ref="T148:U148"/>
    <mergeCell ref="X144:Y144"/>
    <mergeCell ref="Z144:AA144"/>
    <mergeCell ref="R116:S116"/>
    <mergeCell ref="P110:Q110"/>
    <mergeCell ref="T80:U82"/>
    <mergeCell ref="V80:W82"/>
    <mergeCell ref="X80:AE80"/>
    <mergeCell ref="AF80:AK80"/>
    <mergeCell ref="AL80:AQ80"/>
    <mergeCell ref="AR80:AW80"/>
    <mergeCell ref="AX80:BC80"/>
    <mergeCell ref="X81:Y82"/>
    <mergeCell ref="Z81:AA82"/>
    <mergeCell ref="AB81:AC82"/>
    <mergeCell ref="BF134:BI134"/>
    <mergeCell ref="BD119:BE119"/>
    <mergeCell ref="BD120:BE120"/>
    <mergeCell ref="T120:U120"/>
    <mergeCell ref="Z120:AA120"/>
    <mergeCell ref="AM123:AM125"/>
    <mergeCell ref="AN123:AN125"/>
    <mergeCell ref="AP113:AP114"/>
    <mergeCell ref="AQ113:AQ114"/>
    <mergeCell ref="BD134:BE134"/>
    <mergeCell ref="BD144:BE144"/>
    <mergeCell ref="X148:Y148"/>
    <mergeCell ref="BF136:BI136"/>
    <mergeCell ref="BD135:BE135"/>
    <mergeCell ref="X121:Y121"/>
    <mergeCell ref="BF130:BI132"/>
    <mergeCell ref="AX123:AX125"/>
    <mergeCell ref="BD130:BE132"/>
    <mergeCell ref="AD133:AE133"/>
    <mergeCell ref="T137:U137"/>
    <mergeCell ref="BD133:BE133"/>
    <mergeCell ref="AM130:AM132"/>
    <mergeCell ref="Z148:AA148"/>
    <mergeCell ref="AB144:AC144"/>
    <mergeCell ref="V147:W147"/>
    <mergeCell ref="T128:U128"/>
    <mergeCell ref="BD129:BE129"/>
    <mergeCell ref="Z146:AA146"/>
    <mergeCell ref="AB146:AC146"/>
    <mergeCell ref="AD146:AE146"/>
    <mergeCell ref="BF129:BI129"/>
    <mergeCell ref="BF133:BI133"/>
    <mergeCell ref="B56:O56"/>
    <mergeCell ref="T91:U91"/>
    <mergeCell ref="T57:U57"/>
    <mergeCell ref="AD117:AE117"/>
    <mergeCell ref="R118:S118"/>
    <mergeCell ref="T118:U118"/>
    <mergeCell ref="V118:W118"/>
    <mergeCell ref="X74:Y74"/>
    <mergeCell ref="Z74:AA74"/>
    <mergeCell ref="BF59:BI59"/>
    <mergeCell ref="BF66:BI66"/>
    <mergeCell ref="T99:U99"/>
    <mergeCell ref="BD98:BE98"/>
    <mergeCell ref="Z61:AA61"/>
    <mergeCell ref="AQ111:AQ112"/>
    <mergeCell ref="P90:Q90"/>
    <mergeCell ref="R90:S90"/>
    <mergeCell ref="X116:Y116"/>
    <mergeCell ref="BD63:BE63"/>
    <mergeCell ref="BD99:BE99"/>
    <mergeCell ref="BD61:BE61"/>
    <mergeCell ref="Z101:AA101"/>
    <mergeCell ref="AB98:AC98"/>
    <mergeCell ref="X90:Y90"/>
    <mergeCell ref="X64:Y64"/>
    <mergeCell ref="Z64:AA64"/>
    <mergeCell ref="AD64:AE64"/>
    <mergeCell ref="T88:U88"/>
    <mergeCell ref="R74:S74"/>
    <mergeCell ref="V64:W64"/>
    <mergeCell ref="P56:Q56"/>
    <mergeCell ref="BF79:BI82"/>
    <mergeCell ref="BF117:BI117"/>
    <mergeCell ref="X135:Y135"/>
    <mergeCell ref="Z135:AA135"/>
    <mergeCell ref="AB135:AC135"/>
    <mergeCell ref="AD135:AE135"/>
    <mergeCell ref="BD128:BE128"/>
    <mergeCell ref="B96:O96"/>
    <mergeCell ref="B120:O120"/>
    <mergeCell ref="BD116:BE116"/>
    <mergeCell ref="B145:O145"/>
    <mergeCell ref="V101:W101"/>
    <mergeCell ref="BF146:BI146"/>
    <mergeCell ref="V150:W150"/>
    <mergeCell ref="BF128:BI128"/>
    <mergeCell ref="X150:Y150"/>
    <mergeCell ref="AD147:AE147"/>
    <mergeCell ref="AD148:AE148"/>
    <mergeCell ref="AB147:AC147"/>
    <mergeCell ref="AP130:AP132"/>
    <mergeCell ref="BD149:BE149"/>
    <mergeCell ref="BD148:BE148"/>
    <mergeCell ref="BD150:BE150"/>
    <mergeCell ref="X147:Y147"/>
    <mergeCell ref="Z147:AA147"/>
    <mergeCell ref="BF127:BI127"/>
    <mergeCell ref="T149:U149"/>
    <mergeCell ref="T146:U146"/>
    <mergeCell ref="V146:W146"/>
    <mergeCell ref="V135:W135"/>
    <mergeCell ref="X136:Y136"/>
    <mergeCell ref="Z136:AA136"/>
    <mergeCell ref="AB136:AC136"/>
    <mergeCell ref="A52:A55"/>
    <mergeCell ref="B52:O55"/>
    <mergeCell ref="P52:Q55"/>
    <mergeCell ref="R52:S55"/>
    <mergeCell ref="T52:AE52"/>
    <mergeCell ref="AF52:BC52"/>
    <mergeCell ref="BD52:BE55"/>
    <mergeCell ref="BF52:BI55"/>
    <mergeCell ref="T53:U55"/>
    <mergeCell ref="V53:W55"/>
    <mergeCell ref="X53:AE53"/>
    <mergeCell ref="AF53:AK53"/>
    <mergeCell ref="AL53:AQ53"/>
    <mergeCell ref="AR53:AW53"/>
    <mergeCell ref="AX53:BC53"/>
    <mergeCell ref="X54:Y55"/>
    <mergeCell ref="Z54:AA55"/>
    <mergeCell ref="AB54:AC55"/>
    <mergeCell ref="AD54:AE55"/>
    <mergeCell ref="AF54:AH54"/>
    <mergeCell ref="AI54:AK54"/>
    <mergeCell ref="AL54:AN54"/>
    <mergeCell ref="AO54:AQ54"/>
    <mergeCell ref="AR54:AT54"/>
    <mergeCell ref="AU54:AW54"/>
    <mergeCell ref="AX54:AZ54"/>
    <mergeCell ref="BA54:BC54"/>
    <mergeCell ref="A106:A109"/>
    <mergeCell ref="B106:O109"/>
    <mergeCell ref="P106:Q109"/>
    <mergeCell ref="R106:S109"/>
    <mergeCell ref="T106:AE106"/>
    <mergeCell ref="AF106:BC106"/>
    <mergeCell ref="BD106:BE109"/>
    <mergeCell ref="BF106:BI109"/>
    <mergeCell ref="T107:U109"/>
    <mergeCell ref="V107:W109"/>
    <mergeCell ref="X107:AE107"/>
    <mergeCell ref="AF107:AK107"/>
    <mergeCell ref="AL107:AQ107"/>
    <mergeCell ref="AR107:AW107"/>
    <mergeCell ref="AX107:BC107"/>
    <mergeCell ref="X108:Y109"/>
    <mergeCell ref="Z108:AA109"/>
    <mergeCell ref="P102:Q102"/>
    <mergeCell ref="P84:Q84"/>
    <mergeCell ref="B98:O98"/>
    <mergeCell ref="AD91:AE91"/>
    <mergeCell ref="AB85:AC85"/>
    <mergeCell ref="T86:U86"/>
    <mergeCell ref="R86:S86"/>
    <mergeCell ref="BD89:BE89"/>
    <mergeCell ref="BD90:BE90"/>
    <mergeCell ref="BD100:BE100"/>
    <mergeCell ref="BD102:BE102"/>
    <mergeCell ref="BD85:BE85"/>
    <mergeCell ref="AU81:AW81"/>
    <mergeCell ref="B150:O150"/>
    <mergeCell ref="BD152:BE152"/>
    <mergeCell ref="AD151:AE151"/>
    <mergeCell ref="AB151:AC151"/>
    <mergeCell ref="T150:U150"/>
    <mergeCell ref="R136:S136"/>
    <mergeCell ref="B148:O148"/>
    <mergeCell ref="V148:W148"/>
    <mergeCell ref="B146:O146"/>
    <mergeCell ref="V117:W117"/>
    <mergeCell ref="X117:Y117"/>
    <mergeCell ref="T136:U136"/>
    <mergeCell ref="AK130:AK132"/>
    <mergeCell ref="B137:O137"/>
    <mergeCell ref="P134:Q134"/>
    <mergeCell ref="P145:Q145"/>
    <mergeCell ref="R145:S145"/>
    <mergeCell ref="P146:Q146"/>
    <mergeCell ref="T152:U152"/>
    <mergeCell ref="A204:BI204"/>
    <mergeCell ref="A203:BI203"/>
    <mergeCell ref="A205:BI205"/>
    <mergeCell ref="A176:D176"/>
    <mergeCell ref="E176:BE176"/>
    <mergeCell ref="BF176:BI176"/>
    <mergeCell ref="BD139:BE142"/>
    <mergeCell ref="BF139:BI142"/>
    <mergeCell ref="T140:U142"/>
    <mergeCell ref="V140:W142"/>
    <mergeCell ref="X140:AE140"/>
    <mergeCell ref="AF140:AK140"/>
    <mergeCell ref="AL140:AQ140"/>
    <mergeCell ref="AR140:AW140"/>
    <mergeCell ref="AX140:BC140"/>
    <mergeCell ref="X141:Y142"/>
    <mergeCell ref="Z141:AA142"/>
    <mergeCell ref="AB141:AC142"/>
    <mergeCell ref="AD141:AE142"/>
    <mergeCell ref="AF141:AH141"/>
    <mergeCell ref="AI141:AK141"/>
    <mergeCell ref="AL141:AN141"/>
    <mergeCell ref="AO141:AQ141"/>
    <mergeCell ref="AR141:AT141"/>
    <mergeCell ref="AU141:AW141"/>
    <mergeCell ref="AX141:AZ141"/>
    <mergeCell ref="BA141:BC141"/>
    <mergeCell ref="BF150:BI150"/>
    <mergeCell ref="A152:S152"/>
    <mergeCell ref="Z149:AA149"/>
    <mergeCell ref="AD149:AE149"/>
    <mergeCell ref="X149:Y149"/>
  </mergeCells>
  <printOptions horizontalCentered="1"/>
  <pageMargins left="0.51181102362204722" right="0.51181102362204722" top="0.35433070866141736" bottom="0.35433070866141736" header="0.11811023622047245" footer="0.11811023622047245"/>
  <pageSetup paperSize="8" scale="32" fitToHeight="0" orientation="landscape" r:id="rId1"/>
  <headerFooter differentOddEven="1" differentFirst="1">
    <oddHeader xml:space="preserve">&amp;L&amp;"Times New Roman,обычный"&amp;24Продолжение типового учебного плана по специальности 1-23 01 01 Международные отношения, регистрационный №__
</oddHeader>
    <oddFooter xml:space="preserve">&amp;R            </oddFooter>
  </headerFooter>
  <ignoredErrors>
    <ignoredError sqref="BD45 BD48 BD56 BD59 BD62 BD66 BD7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BJ</vt:lpstr>
    </vt:vector>
  </TitlesOfParts>
  <Company>ВЦ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x</cp:lastModifiedBy>
  <cp:lastPrinted>2021-05-31T09:12:57Z</cp:lastPrinted>
  <dcterms:created xsi:type="dcterms:W3CDTF">1999-02-26T09:40:51Z</dcterms:created>
  <dcterms:modified xsi:type="dcterms:W3CDTF">2021-06-02T15:16:08Z</dcterms:modified>
</cp:coreProperties>
</file>