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definedNames>
    <definedName name="_xlnm.Print_Area" localSheetId="0">Лист1!$A$1:$DI$274</definedName>
  </definedNames>
  <calcPr calcId="144525"/>
</workbook>
</file>

<file path=xl/calcChain.xml><?xml version="1.0" encoding="utf-8"?>
<calcChain xmlns="http://schemas.openxmlformats.org/spreadsheetml/2006/main">
  <c r="DD121" i="1" l="1"/>
  <c r="AP121" i="1"/>
  <c r="AL121" i="1"/>
  <c r="DD58" i="1"/>
  <c r="AL58" i="1"/>
  <c r="CT168" i="1"/>
  <c r="AL84" i="1"/>
  <c r="AP84" i="1"/>
  <c r="DD84" i="1"/>
  <c r="CH131" i="1" l="1"/>
  <c r="BV127" i="1"/>
  <c r="BV122" i="1" s="1"/>
  <c r="BJ82" i="1"/>
  <c r="AT118" i="1"/>
  <c r="BB118" i="1"/>
  <c r="DD126" i="1"/>
  <c r="AP126" i="1"/>
  <c r="AL126" i="1"/>
  <c r="DD125" i="1"/>
  <c r="AP125" i="1"/>
  <c r="AL125" i="1"/>
  <c r="DD124" i="1"/>
  <c r="AP124" i="1"/>
  <c r="AL124" i="1"/>
  <c r="CX123" i="1"/>
  <c r="CV123" i="1"/>
  <c r="CT123" i="1"/>
  <c r="CR123" i="1"/>
  <c r="CP123" i="1"/>
  <c r="CN123" i="1"/>
  <c r="CL123" i="1"/>
  <c r="CJ123" i="1"/>
  <c r="CH123" i="1"/>
  <c r="BB123" i="1"/>
  <c r="AT123" i="1"/>
  <c r="CH168" i="1"/>
  <c r="BJ168" i="1"/>
  <c r="AT143" i="1"/>
  <c r="BB143" i="1"/>
  <c r="AT139" i="1"/>
  <c r="BB139" i="1"/>
  <c r="AT135" i="1"/>
  <c r="BB135" i="1"/>
  <c r="AT131" i="1"/>
  <c r="BB131" i="1"/>
  <c r="AT127" i="1"/>
  <c r="BB127" i="1"/>
  <c r="CJ143" i="1"/>
  <c r="CL143" i="1"/>
  <c r="CN143" i="1"/>
  <c r="CP143" i="1"/>
  <c r="CR143" i="1"/>
  <c r="CH143" i="1"/>
  <c r="CV139" i="1"/>
  <c r="CX139" i="1"/>
  <c r="CT139" i="1"/>
  <c r="BX139" i="1"/>
  <c r="BZ139" i="1"/>
  <c r="CB139" i="1"/>
  <c r="CD139" i="1"/>
  <c r="BV139" i="1"/>
  <c r="CJ135" i="1"/>
  <c r="CL135" i="1"/>
  <c r="CN135" i="1"/>
  <c r="CP135" i="1"/>
  <c r="CR135" i="1"/>
  <c r="CT135" i="1"/>
  <c r="CV135" i="1"/>
  <c r="CX135" i="1"/>
  <c r="CH135" i="1"/>
  <c r="CP131" i="1"/>
  <c r="CR131" i="1"/>
  <c r="CN131" i="1"/>
  <c r="CL131" i="1"/>
  <c r="CJ131" i="1"/>
  <c r="CV127" i="1"/>
  <c r="CX127" i="1"/>
  <c r="CT127" i="1"/>
  <c r="BX127" i="1"/>
  <c r="BX122" i="1" s="1"/>
  <c r="BZ127" i="1"/>
  <c r="BZ122" i="1" s="1"/>
  <c r="CB127" i="1"/>
  <c r="CB122" i="1" s="1"/>
  <c r="CD127" i="1"/>
  <c r="CD122" i="1" s="1"/>
  <c r="CF127" i="1"/>
  <c r="CF122" i="1" s="1"/>
  <c r="CV118" i="1"/>
  <c r="CT118" i="1"/>
  <c r="BL100" i="1"/>
  <c r="BN100" i="1"/>
  <c r="BP100" i="1"/>
  <c r="BR100" i="1"/>
  <c r="BJ100" i="1"/>
  <c r="BL97" i="1"/>
  <c r="BN97" i="1"/>
  <c r="BP97" i="1"/>
  <c r="BP81" i="1" s="1"/>
  <c r="BR97" i="1"/>
  <c r="BT97" i="1"/>
  <c r="BV97" i="1"/>
  <c r="BV81" i="1" s="1"/>
  <c r="BX97" i="1"/>
  <c r="BX81" i="1" s="1"/>
  <c r="CB97" i="1"/>
  <c r="CD97" i="1"/>
  <c r="BJ97" i="1"/>
  <c r="CD92" i="1"/>
  <c r="CF92" i="1"/>
  <c r="CH92" i="1"/>
  <c r="CJ92" i="1"/>
  <c r="CL92" i="1"/>
  <c r="CT92" i="1"/>
  <c r="CV92" i="1"/>
  <c r="CB92" i="1"/>
  <c r="CD85" i="1"/>
  <c r="CD81" i="1" s="1"/>
  <c r="CF85" i="1"/>
  <c r="CH85" i="1"/>
  <c r="CJ85" i="1"/>
  <c r="CN85" i="1"/>
  <c r="CP85" i="1"/>
  <c r="CR85" i="1"/>
  <c r="CB85" i="1"/>
  <c r="BL82" i="1"/>
  <c r="BL81" i="1" s="1"/>
  <c r="BN82" i="1"/>
  <c r="CN82" i="1"/>
  <c r="CP82" i="1"/>
  <c r="CR82" i="1"/>
  <c r="AT100" i="1"/>
  <c r="BB100" i="1"/>
  <c r="AT97" i="1"/>
  <c r="BB97" i="1"/>
  <c r="AT92" i="1"/>
  <c r="BB92" i="1"/>
  <c r="AT85" i="1"/>
  <c r="BB85" i="1"/>
  <c r="AT82" i="1"/>
  <c r="BB82" i="1"/>
  <c r="AT78" i="1"/>
  <c r="BB78" i="1"/>
  <c r="BB69" i="1"/>
  <c r="AT69" i="1"/>
  <c r="BB65" i="1"/>
  <c r="AT65" i="1"/>
  <c r="BB53" i="1"/>
  <c r="AT53" i="1"/>
  <c r="AP53" i="1"/>
  <c r="BB48" i="1"/>
  <c r="AT48" i="1"/>
  <c r="AP48" i="1"/>
  <c r="BB41" i="1"/>
  <c r="AT41" i="1"/>
  <c r="BB36" i="1"/>
  <c r="AT36" i="1"/>
  <c r="CL78" i="1"/>
  <c r="CJ78" i="1"/>
  <c r="CH78" i="1"/>
  <c r="BR78" i="1"/>
  <c r="BP78" i="1"/>
  <c r="CX74" i="1"/>
  <c r="CT74" i="1"/>
  <c r="CR74" i="1"/>
  <c r="CN74" i="1"/>
  <c r="CB74" i="1"/>
  <c r="CD69" i="1"/>
  <c r="CB69" i="1"/>
  <c r="BX69" i="1"/>
  <c r="BV69" i="1"/>
  <c r="BL65" i="1"/>
  <c r="BJ65" i="1"/>
  <c r="CX53" i="1"/>
  <c r="CV53" i="1"/>
  <c r="CT53" i="1"/>
  <c r="CR53" i="1"/>
  <c r="CP53" i="1"/>
  <c r="CN53" i="1"/>
  <c r="CL53" i="1"/>
  <c r="CJ53" i="1"/>
  <c r="CH53" i="1"/>
  <c r="CF53" i="1"/>
  <c r="CD53" i="1"/>
  <c r="CB53" i="1"/>
  <c r="BZ53" i="1"/>
  <c r="BX53" i="1"/>
  <c r="BV53" i="1"/>
  <c r="BT53" i="1"/>
  <c r="BR53" i="1"/>
  <c r="BP53" i="1"/>
  <c r="BN53" i="1"/>
  <c r="BL53" i="1"/>
  <c r="BJ53" i="1"/>
  <c r="CX48" i="1"/>
  <c r="CV48" i="1"/>
  <c r="CT48" i="1"/>
  <c r="CR48" i="1"/>
  <c r="CP48" i="1"/>
  <c r="CN48" i="1"/>
  <c r="CL48" i="1"/>
  <c r="CJ48" i="1"/>
  <c r="CH48" i="1"/>
  <c r="CF48" i="1"/>
  <c r="CD48" i="1"/>
  <c r="CB48" i="1"/>
  <c r="BZ48" i="1"/>
  <c r="BX48" i="1"/>
  <c r="BV48" i="1"/>
  <c r="CX41" i="1"/>
  <c r="CV41" i="1"/>
  <c r="CT41" i="1"/>
  <c r="CR41" i="1"/>
  <c r="CP41" i="1"/>
  <c r="CN41" i="1"/>
  <c r="CL41" i="1"/>
  <c r="CJ41" i="1"/>
  <c r="CH41" i="1"/>
  <c r="CD41" i="1"/>
  <c r="CB41" i="1"/>
  <c r="BX41" i="1"/>
  <c r="BV41" i="1"/>
  <c r="BR41" i="1"/>
  <c r="BP41" i="1"/>
  <c r="BL41" i="1"/>
  <c r="BJ41" i="1"/>
  <c r="CD36" i="1"/>
  <c r="CB36" i="1"/>
  <c r="BZ36" i="1"/>
  <c r="BX36" i="1"/>
  <c r="BV36" i="1"/>
  <c r="BR36" i="1"/>
  <c r="BP36" i="1"/>
  <c r="BJ36" i="1"/>
  <c r="AL95" i="1"/>
  <c r="CB81" i="1" l="1"/>
  <c r="BN81" i="1"/>
  <c r="BR81" i="1"/>
  <c r="BJ81" i="1"/>
  <c r="AL123" i="1"/>
  <c r="CD35" i="1"/>
  <c r="BX35" i="1"/>
  <c r="CB35" i="1"/>
  <c r="CH35" i="1"/>
  <c r="CL35" i="1"/>
  <c r="CP35" i="1"/>
  <c r="CT35" i="1"/>
  <c r="AT122" i="1"/>
  <c r="AT81" i="1" s="1"/>
  <c r="BV35" i="1"/>
  <c r="CJ35" i="1"/>
  <c r="CN35" i="1"/>
  <c r="CR35" i="1"/>
  <c r="CV35" i="1"/>
  <c r="CH122" i="1"/>
  <c r="CH81" i="1" s="1"/>
  <c r="CL122" i="1"/>
  <c r="CP122" i="1"/>
  <c r="CP81" i="1" s="1"/>
  <c r="CT122" i="1"/>
  <c r="CT81" i="1" s="1"/>
  <c r="CX122" i="1"/>
  <c r="CX35" i="1"/>
  <c r="BB122" i="1"/>
  <c r="BB81" i="1" s="1"/>
  <c r="CJ122" i="1"/>
  <c r="CJ81" i="1" s="1"/>
  <c r="CN122" i="1"/>
  <c r="CN81" i="1" s="1"/>
  <c r="CR122" i="1"/>
  <c r="CR81" i="1" s="1"/>
  <c r="CV122" i="1"/>
  <c r="CV81" i="1" s="1"/>
  <c r="AP123" i="1"/>
  <c r="DD123" i="1"/>
  <c r="AP37" i="1"/>
  <c r="CB165" i="1" l="1"/>
  <c r="CV165" i="1"/>
  <c r="CX119" i="1"/>
  <c r="AP119" i="1"/>
  <c r="AL119" i="1"/>
  <c r="DD119" i="1" l="1"/>
  <c r="AL98" i="1"/>
  <c r="AP98" i="1"/>
  <c r="DD98" i="1"/>
  <c r="AL99" i="1"/>
  <c r="AP99" i="1"/>
  <c r="BZ99" i="1"/>
  <c r="BZ97" i="1" s="1"/>
  <c r="CF99" i="1"/>
  <c r="CF97" i="1" s="1"/>
  <c r="CF81" i="1" s="1"/>
  <c r="DD47" i="1"/>
  <c r="AL47" i="1"/>
  <c r="AP97" i="1" l="1"/>
  <c r="AL97" i="1"/>
  <c r="DD99" i="1"/>
  <c r="DD97" i="1" s="1"/>
  <c r="AL169" i="1"/>
  <c r="AL141" i="1"/>
  <c r="AP141" i="1"/>
  <c r="BB72" i="1" l="1"/>
  <c r="AP145" i="1"/>
  <c r="AP144" i="1"/>
  <c r="AP142" i="1"/>
  <c r="AP140" i="1"/>
  <c r="AP138" i="1"/>
  <c r="AP137" i="1"/>
  <c r="AP136" i="1"/>
  <c r="AP133" i="1"/>
  <c r="AP132" i="1"/>
  <c r="AP130" i="1"/>
  <c r="AP129" i="1"/>
  <c r="AP128" i="1"/>
  <c r="AP120" i="1"/>
  <c r="AP118" i="1" s="1"/>
  <c r="AP105" i="1"/>
  <c r="AP104" i="1"/>
  <c r="AP103" i="1"/>
  <c r="AL102" i="1"/>
  <c r="AP102" i="1"/>
  <c r="AP101" i="1"/>
  <c r="AP95" i="1"/>
  <c r="AP94" i="1"/>
  <c r="AP93" i="1"/>
  <c r="AP91" i="1"/>
  <c r="AP96" i="1"/>
  <c r="AP88" i="1"/>
  <c r="AP92" i="1" l="1"/>
  <c r="AP100" i="1"/>
  <c r="AP131" i="1"/>
  <c r="AP135" i="1"/>
  <c r="AP127" i="1"/>
  <c r="AP139" i="1"/>
  <c r="AP143" i="1"/>
  <c r="AT134" i="1"/>
  <c r="BB134" i="1"/>
  <c r="AT35" i="1"/>
  <c r="BB35" i="1"/>
  <c r="AP87" i="1"/>
  <c r="AP89" i="1"/>
  <c r="AP90" i="1"/>
  <c r="AP86" i="1"/>
  <c r="AP83" i="1"/>
  <c r="AL120" i="1"/>
  <c r="AL118" i="1" s="1"/>
  <c r="AL103" i="1"/>
  <c r="AL104" i="1"/>
  <c r="AL105" i="1"/>
  <c r="AL101" i="1"/>
  <c r="AL100" i="1" s="1"/>
  <c r="AL94" i="1"/>
  <c r="AL96" i="1"/>
  <c r="AL93" i="1"/>
  <c r="AL86" i="1"/>
  <c r="AL83" i="1"/>
  <c r="DD145" i="1"/>
  <c r="DD144" i="1"/>
  <c r="DD142" i="1"/>
  <c r="DD140" i="1"/>
  <c r="DD138" i="1"/>
  <c r="DD137" i="1"/>
  <c r="DD136" i="1"/>
  <c r="DD133" i="1"/>
  <c r="DD132" i="1"/>
  <c r="DD129" i="1"/>
  <c r="DD130" i="1"/>
  <c r="DD128" i="1"/>
  <c r="DD93" i="1"/>
  <c r="DD101" i="1"/>
  <c r="DD94" i="1"/>
  <c r="DD88" i="1"/>
  <c r="DD89" i="1"/>
  <c r="DD90" i="1"/>
  <c r="DD91" i="1"/>
  <c r="DD86" i="1"/>
  <c r="DD83" i="1"/>
  <c r="BV134" i="1"/>
  <c r="BZ134" i="1"/>
  <c r="CB134" i="1"/>
  <c r="CD134" i="1"/>
  <c r="BX134" i="1"/>
  <c r="DD80" i="1"/>
  <c r="AP122" i="1" l="1"/>
  <c r="AP82" i="1"/>
  <c r="AP85" i="1"/>
  <c r="AL92" i="1"/>
  <c r="AL82" i="1"/>
  <c r="CJ134" i="1"/>
  <c r="CV134" i="1"/>
  <c r="CR134" i="1"/>
  <c r="CN134" i="1"/>
  <c r="AT165" i="1"/>
  <c r="AP134" i="1"/>
  <c r="BB165" i="1"/>
  <c r="CT134" i="1"/>
  <c r="CP134" i="1"/>
  <c r="CH134" i="1"/>
  <c r="DD131" i="1"/>
  <c r="DD135" i="1"/>
  <c r="DD143" i="1"/>
  <c r="CX134" i="1"/>
  <c r="CL134" i="1"/>
  <c r="DD127" i="1"/>
  <c r="DD82" i="1"/>
  <c r="BL72" i="1"/>
  <c r="BL35" i="1" s="1"/>
  <c r="BP72" i="1"/>
  <c r="BP35" i="1" s="1"/>
  <c r="BR72" i="1"/>
  <c r="BR35" i="1" s="1"/>
  <c r="BJ72" i="1"/>
  <c r="BJ35" i="1" s="1"/>
  <c r="DD50" i="1"/>
  <c r="DD51" i="1"/>
  <c r="DD52" i="1"/>
  <c r="DD54" i="1"/>
  <c r="DD55" i="1"/>
  <c r="DD56" i="1"/>
  <c r="DD57" i="1"/>
  <c r="DD63" i="1"/>
  <c r="DD64" i="1"/>
  <c r="DD68" i="1"/>
  <c r="DD76" i="1"/>
  <c r="DD77" i="1"/>
  <c r="DD46" i="1"/>
  <c r="DD39" i="1"/>
  <c r="AL42" i="1"/>
  <c r="AL43" i="1"/>
  <c r="AL44" i="1"/>
  <c r="AL45" i="1"/>
  <c r="AL46" i="1"/>
  <c r="AL49" i="1"/>
  <c r="AL50" i="1"/>
  <c r="AL51" i="1"/>
  <c r="AL52" i="1"/>
  <c r="AL54" i="1"/>
  <c r="AL55" i="1"/>
  <c r="AL56" i="1"/>
  <c r="AL57" i="1"/>
  <c r="AL63" i="1"/>
  <c r="AL64" i="1"/>
  <c r="AL66" i="1"/>
  <c r="AL67" i="1"/>
  <c r="AL68" i="1"/>
  <c r="AL70" i="1"/>
  <c r="AL71" i="1"/>
  <c r="AL73" i="1"/>
  <c r="AL72" i="1" s="1"/>
  <c r="AL75" i="1"/>
  <c r="AL76" i="1"/>
  <c r="AL77" i="1"/>
  <c r="AL79" i="1"/>
  <c r="AL80" i="1"/>
  <c r="AL38" i="1"/>
  <c r="AL39" i="1"/>
  <c r="AL40" i="1"/>
  <c r="AL37" i="1"/>
  <c r="AP81" i="1" l="1"/>
  <c r="DD122" i="1"/>
  <c r="AL78" i="1"/>
  <c r="AL74" i="1"/>
  <c r="AL69" i="1"/>
  <c r="AL65" i="1"/>
  <c r="AL53" i="1"/>
  <c r="AL48" i="1"/>
  <c r="AL41" i="1"/>
  <c r="AL36" i="1"/>
  <c r="BV165" i="1"/>
  <c r="BP165" i="1"/>
  <c r="BJ165" i="1"/>
  <c r="BX165" i="1"/>
  <c r="BV166" i="1" s="1"/>
  <c r="BR165" i="1"/>
  <c r="BQ166" i="1" s="1"/>
  <c r="CJ165" i="1"/>
  <c r="CH166" i="1" s="1"/>
  <c r="BL165" i="1"/>
  <c r="BJ166" i="1" s="1"/>
  <c r="CD165" i="1"/>
  <c r="CB166" i="1" s="1"/>
  <c r="CH165" i="1"/>
  <c r="CN165" i="1"/>
  <c r="DD53" i="1"/>
  <c r="CT166" i="1"/>
  <c r="CR165" i="1"/>
  <c r="CT165" i="1"/>
  <c r="CP165" i="1"/>
  <c r="CN166" i="1" s="1"/>
  <c r="DC23" i="1"/>
  <c r="DD23" i="1"/>
  <c r="DE23" i="1"/>
  <c r="DF23" i="1"/>
  <c r="DG23" i="1"/>
  <c r="DH23" i="1"/>
  <c r="DB20" i="1"/>
  <c r="DB21" i="1"/>
  <c r="DB22" i="1"/>
  <c r="DB19" i="1"/>
  <c r="AL35" i="1" l="1"/>
  <c r="DB23" i="1"/>
  <c r="AL167" i="1"/>
  <c r="AL145" i="1"/>
  <c r="AL144" i="1"/>
  <c r="AL142" i="1"/>
  <c r="CF141" i="1"/>
  <c r="CF139" i="1" s="1"/>
  <c r="AL140" i="1"/>
  <c r="AL138" i="1"/>
  <c r="AL137" i="1"/>
  <c r="AL136" i="1"/>
  <c r="AL133" i="1"/>
  <c r="AL132" i="1"/>
  <c r="AL130" i="1"/>
  <c r="AL129" i="1"/>
  <c r="AL128" i="1"/>
  <c r="CX120" i="1"/>
  <c r="CX105" i="1"/>
  <c r="DD105" i="1" s="1"/>
  <c r="BT104" i="1"/>
  <c r="DD104" i="1" s="1"/>
  <c r="BT103" i="1"/>
  <c r="DD103" i="1" s="1"/>
  <c r="BT102" i="1"/>
  <c r="BT100" i="1" s="1"/>
  <c r="BZ96" i="1"/>
  <c r="BZ81" i="1" s="1"/>
  <c r="BT96" i="1"/>
  <c r="BT81" i="1" s="1"/>
  <c r="CX95" i="1"/>
  <c r="CX92" i="1" s="1"/>
  <c r="AL91" i="1"/>
  <c r="AL90" i="1"/>
  <c r="AL89" i="1"/>
  <c r="AL88" i="1"/>
  <c r="CL87" i="1"/>
  <c r="CL85" i="1" s="1"/>
  <c r="CL81" i="1" s="1"/>
  <c r="AL87" i="1"/>
  <c r="DE81" i="1"/>
  <c r="AP80" i="1"/>
  <c r="BT79" i="1"/>
  <c r="AP79" i="1"/>
  <c r="CF75" i="1"/>
  <c r="CF74" i="1" s="1"/>
  <c r="BT73" i="1"/>
  <c r="BN73" i="1"/>
  <c r="BN72" i="1" s="1"/>
  <c r="AP73" i="1"/>
  <c r="AP72" i="1" s="1"/>
  <c r="CF71" i="1"/>
  <c r="CF69" i="1" s="1"/>
  <c r="AP71" i="1"/>
  <c r="BZ70" i="1"/>
  <c r="BZ69" i="1" s="1"/>
  <c r="AP70" i="1"/>
  <c r="AP68" i="1"/>
  <c r="BN67" i="1"/>
  <c r="DD67" i="1" s="1"/>
  <c r="AP67" i="1"/>
  <c r="BN66" i="1"/>
  <c r="AP66" i="1"/>
  <c r="CF45" i="1"/>
  <c r="CF41" i="1" s="1"/>
  <c r="AP45" i="1"/>
  <c r="BZ44" i="1"/>
  <c r="BZ41" i="1" s="1"/>
  <c r="AP44" i="1"/>
  <c r="BT43" i="1"/>
  <c r="BT41" i="1" s="1"/>
  <c r="BN42" i="1"/>
  <c r="BN41" i="1" s="1"/>
  <c r="CF40" i="1"/>
  <c r="CF36" i="1" s="1"/>
  <c r="AP39" i="1"/>
  <c r="BT38" i="1"/>
  <c r="BT36" i="1" s="1"/>
  <c r="AP38" i="1"/>
  <c r="BN37" i="1"/>
  <c r="DI22" i="1"/>
  <c r="DI21" i="1"/>
  <c r="DI19" i="1"/>
  <c r="BN65" i="1" l="1"/>
  <c r="DD65" i="1" s="1"/>
  <c r="AP69" i="1"/>
  <c r="AP65" i="1"/>
  <c r="AP36" i="1"/>
  <c r="AL139" i="1"/>
  <c r="AP41" i="1"/>
  <c r="CF35" i="1"/>
  <c r="BZ35" i="1"/>
  <c r="AL127" i="1"/>
  <c r="AP78" i="1"/>
  <c r="DD79" i="1"/>
  <c r="BT78" i="1"/>
  <c r="DD78" i="1" s="1"/>
  <c r="DD120" i="1"/>
  <c r="DD118" i="1" s="1"/>
  <c r="CX118" i="1"/>
  <c r="AL131" i="1"/>
  <c r="AL135" i="1"/>
  <c r="AL143" i="1"/>
  <c r="DD37" i="1"/>
  <c r="BN36" i="1"/>
  <c r="AL85" i="1"/>
  <c r="AL168" i="1"/>
  <c r="DD95" i="1"/>
  <c r="DD92" i="1" s="1"/>
  <c r="CF134" i="1"/>
  <c r="DD141" i="1"/>
  <c r="DD139" i="1" s="1"/>
  <c r="DD134" i="1" s="1"/>
  <c r="DD87" i="1"/>
  <c r="DD85" i="1" s="1"/>
  <c r="DD96" i="1"/>
  <c r="DD102" i="1"/>
  <c r="DD100" i="1" s="1"/>
  <c r="DD40" i="1"/>
  <c r="DD38" i="1"/>
  <c r="DD43" i="1"/>
  <c r="DD44" i="1"/>
  <c r="DD45" i="1"/>
  <c r="DD48" i="1"/>
  <c r="DD49" i="1"/>
  <c r="DD42" i="1"/>
  <c r="DD70" i="1"/>
  <c r="DD66" i="1"/>
  <c r="DD71" i="1"/>
  <c r="DD74" i="1"/>
  <c r="DD75" i="1"/>
  <c r="BT72" i="1"/>
  <c r="DD72" i="1" s="1"/>
  <c r="DD73" i="1"/>
  <c r="DI23" i="1"/>
  <c r="DD81" i="1" l="1"/>
  <c r="CX81" i="1"/>
  <c r="CX165" i="1" s="1"/>
  <c r="AL122" i="1"/>
  <c r="AL81" i="1" s="1"/>
  <c r="BN35" i="1"/>
  <c r="BN165" i="1" s="1"/>
  <c r="BT35" i="1"/>
  <c r="BT165" i="1" s="1"/>
  <c r="CL165" i="1"/>
  <c r="AP35" i="1"/>
  <c r="AP165" i="1" s="1"/>
  <c r="CF165" i="1"/>
  <c r="DD41" i="1"/>
  <c r="DD36" i="1"/>
  <c r="AL134" i="1"/>
  <c r="DD69" i="1"/>
  <c r="AL165" i="1" l="1"/>
  <c r="DD35" i="1"/>
  <c r="DD165" i="1" s="1"/>
</calcChain>
</file>

<file path=xl/sharedStrings.xml><?xml version="1.0" encoding="utf-8"?>
<sst xmlns="http://schemas.openxmlformats.org/spreadsheetml/2006/main" count="1066" uniqueCount="560">
  <si>
    <t>МІНІСТЭРСТВА АДУКАЦЫІ РЭСПУБЛІКІ БЕЛАРУСЬ</t>
  </si>
  <si>
    <t>ЗАЦВЯРДЖАЮ</t>
  </si>
  <si>
    <t xml:space="preserve"> ТЫПАВЫ ВУЧЭБНЫ ПЛАН</t>
  </si>
  <si>
    <t>Першы намеснік</t>
  </si>
  <si>
    <t>Міністра адукацыі</t>
  </si>
  <si>
    <t>Рэспублікі Беларусь</t>
  </si>
  <si>
    <t xml:space="preserve">               </t>
  </si>
  <si>
    <t>_______________</t>
  </si>
  <si>
    <t>Тэрмін навучання: 4 гады</t>
  </si>
  <si>
    <t>1. Графік адукацыйнага працэсу</t>
  </si>
  <si>
    <t>II. Зводныя даныя па бюджэце часу (у тыднях)</t>
  </si>
  <si>
    <t>КУРСЫ</t>
  </si>
  <si>
    <t>верасень</t>
  </si>
  <si>
    <t>кастрычнік</t>
  </si>
  <si>
    <t>лістапад</t>
  </si>
  <si>
    <t>снежань</t>
  </si>
  <si>
    <t>студзень</t>
  </si>
  <si>
    <t>люты</t>
  </si>
  <si>
    <t>сакавік</t>
  </si>
  <si>
    <t>красавік</t>
  </si>
  <si>
    <t>май</t>
  </si>
  <si>
    <t>чэрвень</t>
  </si>
  <si>
    <t>ліпень</t>
  </si>
  <si>
    <t>жнівень</t>
  </si>
  <si>
    <t>Тэарэтычнае навучанне</t>
  </si>
  <si>
    <t>Экзаменацыйныя сесіі</t>
  </si>
  <si>
    <t>Вучэбныя практыкі</t>
  </si>
  <si>
    <t>Вытворчыя практыкі</t>
  </si>
  <si>
    <t>Дыпломнае праектаванне</t>
  </si>
  <si>
    <t>Выніковая атэстацыя</t>
  </si>
  <si>
    <t>Канікулы</t>
  </si>
  <si>
    <t>Усяго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</si>
  <si>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</si>
  <si>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</si>
  <si>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</si>
  <si>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</si>
  <si>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</si>
  <si>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</si>
  <si>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</si>
  <si>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</si>
  <si>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</si>
  <si>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</si>
  <si>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</si>
  <si>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</si>
  <si>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</si>
  <si>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</si>
  <si>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</si>
  <si>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</si>
  <si>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</si>
  <si>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</si>
  <si>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</si>
  <si>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</si>
  <si>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</si>
  <si>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</si>
  <si>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</si>
  <si>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</si>
  <si>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</si>
  <si>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</si>
  <si>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</si>
  <si>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</si>
  <si>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</si>
  <si>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III</t>
  </si>
  <si>
    <t>Х</t>
  </si>
  <si>
    <t>IV</t>
  </si>
  <si>
    <t>/</t>
  </si>
  <si>
    <t>//</t>
  </si>
  <si>
    <t>Абазначэнні</t>
  </si>
  <si>
    <t>–</t>
  </si>
  <si>
    <t>тэарэтычнае навучанне</t>
  </si>
  <si>
    <t>вучэбная практыка</t>
  </si>
  <si>
    <t>дыпломнае праектаванне</t>
  </si>
  <si>
    <t>канікулы</t>
  </si>
  <si>
    <t>экзаменацыйная сесія</t>
  </si>
  <si>
    <t>вытворчая практыка</t>
  </si>
  <si>
    <t>выніковая атэстацыя</t>
  </si>
  <si>
    <t>III. План адукацыйнага працэсу</t>
  </si>
  <si>
    <t xml:space="preserve">№
п/п
</t>
  </si>
  <si>
    <t xml:space="preserve">Назва модуля, вучэбнай дысцыпліны, курсавога праекта (курсавой работы) </t>
  </si>
  <si>
    <t>Экзамены</t>
  </si>
  <si>
    <t>Залікі</t>
  </si>
  <si>
    <t>Колькасць акадэмічных гадзін</t>
  </si>
  <si>
    <t>Размеркаванне па курсах і семестрах</t>
  </si>
  <si>
    <t>Усяго заліковых адзінак</t>
  </si>
  <si>
    <t>Код кампетэнцыі</t>
  </si>
  <si>
    <t>Аўдыторных</t>
  </si>
  <si>
    <t>З іх</t>
  </si>
  <si>
    <t>I курс</t>
  </si>
  <si>
    <t>II курс</t>
  </si>
  <si>
    <t>III курс</t>
  </si>
  <si>
    <t>IV курс</t>
  </si>
  <si>
    <t>Лекцыі</t>
  </si>
  <si>
    <t>Лабараторныя</t>
  </si>
  <si>
    <t>Практычныя</t>
  </si>
  <si>
    <t>Семінарскія</t>
  </si>
  <si>
    <t>1 семестр,
18 тыдняў</t>
  </si>
  <si>
    <t>2 семестр,
17 тыдняў</t>
  </si>
  <si>
    <t>4 семестр,
17 тыдняў</t>
  </si>
  <si>
    <t>6 семестр,
17 тыдняў</t>
  </si>
  <si>
    <t>7 семестр,
18 тыдняў</t>
  </si>
  <si>
    <t>8 семестр</t>
  </si>
  <si>
    <t>Усяго гадзін</t>
  </si>
  <si>
    <t>Аўд. гадзін</t>
  </si>
  <si>
    <t>Зал. адзінак</t>
  </si>
  <si>
    <t>1.</t>
  </si>
  <si>
    <t>Дзяржаўны кампанент</t>
  </si>
  <si>
    <t>1.1</t>
  </si>
  <si>
    <t>Сацыяльна-гуманітарны модуль-1</t>
  </si>
  <si>
    <t>1.1.1</t>
  </si>
  <si>
    <t>Гісторыя</t>
  </si>
  <si>
    <t>УК-9</t>
  </si>
  <si>
    <t>1.1.2</t>
  </si>
  <si>
    <t>Паліталогія</t>
  </si>
  <si>
    <t>1.1.3</t>
  </si>
  <si>
    <t>Эканоміка</t>
  </si>
  <si>
    <t>УК-1</t>
  </si>
  <si>
    <t>1.1.4</t>
  </si>
  <si>
    <t>Філасофія</t>
  </si>
  <si>
    <t>УК-8</t>
  </si>
  <si>
    <t>1.2</t>
  </si>
  <si>
    <t>Модуль "Сучасная беларуская мова"</t>
  </si>
  <si>
    <t>1.2.1</t>
  </si>
  <si>
    <t>Фанетыка</t>
  </si>
  <si>
    <t>1.2.2</t>
  </si>
  <si>
    <t>Лексікалогія</t>
  </si>
  <si>
    <t>1.2.3</t>
  </si>
  <si>
    <t>Словаўтварэнне</t>
  </si>
  <si>
    <t>1.2.4</t>
  </si>
  <si>
    <t>Марфалогія</t>
  </si>
  <si>
    <t>1.2.5</t>
  </si>
  <si>
    <t>Сінтаксіс</t>
  </si>
  <si>
    <t>1.3</t>
  </si>
  <si>
    <t>1.3.1</t>
  </si>
  <si>
    <t>Гістарычная граматыка беларускай мовы</t>
  </si>
  <si>
    <t>БПК-5</t>
  </si>
  <si>
    <t>1.3.2</t>
  </si>
  <si>
    <t>Беларуская дыялекталогія</t>
  </si>
  <si>
    <t>БПК-7</t>
  </si>
  <si>
    <t>1.3.3</t>
  </si>
  <si>
    <t>Гісторыя беларускай літаратурнай мовы</t>
  </si>
  <si>
    <t>БПК-6</t>
  </si>
  <si>
    <t>1.3.4</t>
  </si>
  <si>
    <t>Гісторыя беларускага мовазнаўства</t>
  </si>
  <si>
    <t>Стылістыка і культура беларускага маўлення</t>
  </si>
  <si>
    <t>1.5</t>
  </si>
  <si>
    <t>Модуль "Гісторыя беларускай літаратуры"</t>
  </si>
  <si>
    <t>1.5.1</t>
  </si>
  <si>
    <t>Гісторыя беларускай літаратуры XI—XVII ст.</t>
  </si>
  <si>
    <t>1.5.2</t>
  </si>
  <si>
    <t>Гісторыя беларускай літаратуры XVIII — першай паловы XIX ст.</t>
  </si>
  <si>
    <t>1.5.3</t>
  </si>
  <si>
    <t xml:space="preserve">Гісторыя беларускай літаратуры пачатку XX ст. </t>
  </si>
  <si>
    <t>Гісторыя беларускай літаратуры канца XX — пачатку XXI ст.</t>
  </si>
  <si>
    <t>1.6</t>
  </si>
  <si>
    <t>Прапедэўтычны модуль</t>
  </si>
  <si>
    <t>1.6.1</t>
  </si>
  <si>
    <t>Уводзіны ў мовазнаўства</t>
  </si>
  <si>
    <t>1.6.2</t>
  </si>
  <si>
    <t>Уводзіны ў літаратуразнаўства</t>
  </si>
  <si>
    <t>Уводзіны ў славянскую філалогію</t>
  </si>
  <si>
    <t>1.7</t>
  </si>
  <si>
    <t>Метадычны модуль</t>
  </si>
  <si>
    <t>1.7.1</t>
  </si>
  <si>
    <t>Методыка выкладання беларускай мовы</t>
  </si>
  <si>
    <t>БПК-12</t>
  </si>
  <si>
    <t>Методыка выкладання беларускай літаратуры</t>
  </si>
  <si>
    <t>БПК-13</t>
  </si>
  <si>
    <t>1.8</t>
  </si>
  <si>
    <t>Лінгвістычны модуль</t>
  </si>
  <si>
    <t>Замежная мова</t>
  </si>
  <si>
    <t>УК-3</t>
  </si>
  <si>
    <t>1.9</t>
  </si>
  <si>
    <t>1.9.1</t>
  </si>
  <si>
    <t>1.9.2</t>
  </si>
  <si>
    <t>Псіхолага-педагагічны модуль</t>
  </si>
  <si>
    <t>Педагогіка</t>
  </si>
  <si>
    <t xml:space="preserve">Псіхалогія  </t>
  </si>
  <si>
    <t>2.</t>
  </si>
  <si>
    <t xml:space="preserve">Кампанент установы вышэйшай адукацыі </t>
  </si>
  <si>
    <t>2.1</t>
  </si>
  <si>
    <t>Сацыяльна-гуманітарны модуль-2</t>
  </si>
  <si>
    <t>2.1.1</t>
  </si>
  <si>
    <t>Славянская міфалогія / Гісторыя і тэорыя сусветнай культуры</t>
  </si>
  <si>
    <t>УК-4</t>
  </si>
  <si>
    <t>2.1.2</t>
  </si>
  <si>
    <t>Філасофія мовы / Філасофія літаратуры</t>
  </si>
  <si>
    <t>2.2</t>
  </si>
  <si>
    <t>Модуль "Літаратурна-рэдакцыйная дзейнасць"</t>
  </si>
  <si>
    <t>2.2.1</t>
  </si>
  <si>
    <t>Асновы літаратурна-мастацкай дзейнасці</t>
  </si>
  <si>
    <t>БПК-15</t>
  </si>
  <si>
    <t>2.2.2</t>
  </si>
  <si>
    <t>Псіхалогія літаратурнай творчасці</t>
  </si>
  <si>
    <t>БПК-16</t>
  </si>
  <si>
    <t>2.2.3</t>
  </si>
  <si>
    <t>Лінгвістыка тэксту</t>
  </si>
  <si>
    <t>БПК-17</t>
  </si>
  <si>
    <t>2.2.4</t>
  </si>
  <si>
    <t>Тэксталогія</t>
  </si>
  <si>
    <t>2.2.5</t>
  </si>
  <si>
    <t>Стылістычнае рэдагаванне і карэктура</t>
  </si>
  <si>
    <t>2.2.6</t>
  </si>
  <si>
    <t xml:space="preserve">Літаратурнае рэдагаванне </t>
  </si>
  <si>
    <t>2.3</t>
  </si>
  <si>
    <t>Модуль "Беларуская літаратура (паглыбленае вывучэнне)"</t>
  </si>
  <si>
    <t>2.3.1</t>
  </si>
  <si>
    <t>СК-1</t>
  </si>
  <si>
    <t>2.3.2</t>
  </si>
  <si>
    <t>Гісторыя беларускай літаратурнай крытыкі</t>
  </si>
  <si>
    <t>СК-2</t>
  </si>
  <si>
    <t>2.3.3</t>
  </si>
  <si>
    <t>СК-3</t>
  </si>
  <si>
    <t>2.4</t>
  </si>
  <si>
    <t>Гісторыя замежнай літаратуры</t>
  </si>
  <si>
    <t>2, 3</t>
  </si>
  <si>
    <t>СК-4</t>
  </si>
  <si>
    <t>2.5</t>
  </si>
  <si>
    <t>Сучасная руская мова</t>
  </si>
  <si>
    <t>СК-5</t>
  </si>
  <si>
    <t>2.6</t>
  </si>
  <si>
    <t>2.7</t>
  </si>
  <si>
    <t>Модуль "Класічны"</t>
  </si>
  <si>
    <t>Антычная літаратура</t>
  </si>
  <si>
    <t>Лацінская мова</t>
  </si>
  <si>
    <t>СК-6</t>
  </si>
  <si>
    <t>2.8</t>
  </si>
  <si>
    <t>Стараславянская мова</t>
  </si>
  <si>
    <t>СК-7</t>
  </si>
  <si>
    <t>2.9</t>
  </si>
  <si>
    <t>Фалькларыстыка</t>
  </si>
  <si>
    <t>2.10</t>
  </si>
  <si>
    <t>Рыторыка</t>
  </si>
  <si>
    <t>2.11</t>
  </si>
  <si>
    <t>Модуль "Тэорыя мовы і  літаратуры"</t>
  </si>
  <si>
    <t>Тэорыя літаратуры</t>
  </si>
  <si>
    <t>Агульнае мовазнаўства</t>
  </si>
  <si>
    <t>2.12</t>
  </si>
  <si>
    <t>2.13</t>
  </si>
  <si>
    <t>2.13.1</t>
  </si>
  <si>
    <t>Модуль "Спецсемінары"</t>
  </si>
  <si>
    <t>2.13.1.1</t>
  </si>
  <si>
    <t>СК-15</t>
  </si>
  <si>
    <t>2.13.1.2</t>
  </si>
  <si>
    <t xml:space="preserve">Параўнальная граматыка беларускай і рускай моў  </t>
  </si>
  <si>
    <t>СК-16</t>
  </si>
  <si>
    <t>2.13.1.3</t>
  </si>
  <si>
    <t xml:space="preserve">Актуальныя праблемы беларускага пісьменства </t>
  </si>
  <si>
    <t>СК-17</t>
  </si>
  <si>
    <t>2.13.2</t>
  </si>
  <si>
    <t>Модуль "Спецкурсы"</t>
  </si>
  <si>
    <t>2.13.2.1</t>
  </si>
  <si>
    <t xml:space="preserve">Праблемы фарміравання лексічнага складу беларускай мовы: 1920—30-я гады   </t>
  </si>
  <si>
    <t>2.13.2.2</t>
  </si>
  <si>
    <t xml:space="preserve">Беларускае гутарковае маўленне </t>
  </si>
  <si>
    <t>СК-19</t>
  </si>
  <si>
    <t>2.13.2.3</t>
  </si>
  <si>
    <t>Гісторыя беларускага мовазнаўства 1918—1941 гг.</t>
  </si>
  <si>
    <t>СК-20</t>
  </si>
  <si>
    <t>2.13.3</t>
  </si>
  <si>
    <t>Прафесійна-метадычны модуль</t>
  </si>
  <si>
    <t>2.13.3.1</t>
  </si>
  <si>
    <t>Функцыянальная накіраванасць навучання беларускай мове ў агульнаадукацыйных установах</t>
  </si>
  <si>
    <t>2.13.3.2</t>
  </si>
  <si>
    <t xml:space="preserve">Фарміраванне навыкаў маўленчай дзейнасці навучэнцаў на ўроках беларускай мовы </t>
  </si>
  <si>
    <t>Чалавек, эпоха, стыль у старажытных літаратурах усходніх славян</t>
  </si>
  <si>
    <t>СК-23</t>
  </si>
  <si>
    <t>Беларуская класічная і новая літаратура ХХ—ХХІ стст.</t>
  </si>
  <si>
    <t>СК-24</t>
  </si>
  <si>
    <t>Творчая індывідуальнасць пісьменніка і сучасны літаратурны працэс</t>
  </si>
  <si>
    <t>СК-25</t>
  </si>
  <si>
    <t>Беларуская літаратура ХІ—ХVII стст.: герменеўтычны аспект</t>
  </si>
  <si>
    <t>СК-26</t>
  </si>
  <si>
    <t>СК-27</t>
  </si>
  <si>
    <t>Беларуская паэзія канца ХХ —  пачатку ХХІ ст.</t>
  </si>
  <si>
    <t>СК-28</t>
  </si>
  <si>
    <t>СК-29</t>
  </si>
  <si>
    <t>Інавацыйныя тэхналогіі навучання беларускай літаратуры</t>
  </si>
  <si>
    <t>Актуальныя праблемы навучання беларускай літаратуры ва ўстановах агульнай сярэдняй адукацыі</t>
  </si>
  <si>
    <t>3.</t>
  </si>
  <si>
    <t>Факультатыўныя дысцыпліны</t>
  </si>
  <si>
    <t>/644</t>
  </si>
  <si>
    <t>/444</t>
  </si>
  <si>
    <t>/80</t>
  </si>
  <si>
    <t>/34</t>
  </si>
  <si>
    <t>/108</t>
  </si>
  <si>
    <t>/68</t>
  </si>
  <si>
    <t>/54</t>
  </si>
  <si>
    <t>/136</t>
  </si>
  <si>
    <t>/70</t>
  </si>
  <si>
    <t>/102</t>
  </si>
  <si>
    <t>3.1</t>
  </si>
  <si>
    <t>Беларуская мова</t>
  </si>
  <si>
    <t>/20</t>
  </si>
  <si>
    <t>/14</t>
  </si>
  <si>
    <t>3.2</t>
  </si>
  <si>
    <t xml:space="preserve">Беларуская літаратура </t>
  </si>
  <si>
    <t>3.3</t>
  </si>
  <si>
    <t>/6</t>
  </si>
  <si>
    <t>/162</t>
  </si>
  <si>
    <t>3.4</t>
  </si>
  <si>
    <t>/3</t>
  </si>
  <si>
    <t>УК-2</t>
  </si>
  <si>
    <t>3.5</t>
  </si>
  <si>
    <t>Культура Беларусі</t>
  </si>
  <si>
    <t>3.6</t>
  </si>
  <si>
    <t>Беларускі мастацкі пераклад</t>
  </si>
  <si>
    <t>3.7</t>
  </si>
  <si>
    <t>Фізічная культура</t>
  </si>
  <si>
    <t>/36</t>
  </si>
  <si>
    <t>3.8</t>
  </si>
  <si>
    <t>3.9</t>
  </si>
  <si>
    <t>Дзелавы этыкет</t>
  </si>
  <si>
    <t>3.10</t>
  </si>
  <si>
    <t>Беларуская дзіцячая літаратура</t>
  </si>
  <si>
    <t>4.</t>
  </si>
  <si>
    <t>Дадатковыя віды навучання</t>
  </si>
  <si>
    <t>/622</t>
  </si>
  <si>
    <t>/58</t>
  </si>
  <si>
    <t>/40</t>
  </si>
  <si>
    <t>/22</t>
  </si>
  <si>
    <t>/72</t>
  </si>
  <si>
    <t>4.1</t>
  </si>
  <si>
    <t>Беларуская палеаграфія</t>
  </si>
  <si>
    <t>/2</t>
  </si>
  <si>
    <t>/52</t>
  </si>
  <si>
    <t>/28</t>
  </si>
  <si>
    <t>/24</t>
  </si>
  <si>
    <t>4.2</t>
  </si>
  <si>
    <t>/1–6</t>
  </si>
  <si>
    <t>/412</t>
  </si>
  <si>
    <t>УК-10</t>
  </si>
  <si>
    <t>4.3</t>
  </si>
  <si>
    <t>Бяспека жыццядзейнасці чалавека</t>
  </si>
  <si>
    <t>/30</t>
  </si>
  <si>
    <t>/16</t>
  </si>
  <si>
    <t xml:space="preserve">Колькасць гадзін вучэбных заняткаў                        </t>
  </si>
  <si>
    <t>Колькасць гадзін вучэбных заняткаў у тыдзень</t>
  </si>
  <si>
    <t>Колькасць курсавых работ</t>
  </si>
  <si>
    <t>Колькасць экзаменаў</t>
  </si>
  <si>
    <t>Колькасць залікаў</t>
  </si>
  <si>
    <t>IV. Вучэбныя практыкі</t>
  </si>
  <si>
    <t>V. Вытворчыя практыкі</t>
  </si>
  <si>
    <t>VI. Дыпломнае праектаванне</t>
  </si>
  <si>
    <t>VII. Выніковая атэстацыя</t>
  </si>
  <si>
    <t>Назва практыкі</t>
  </si>
  <si>
    <t>Семестр</t>
  </si>
  <si>
    <t>Тыдняў</t>
  </si>
  <si>
    <t>Заліковых
адзінак</t>
  </si>
  <si>
    <t>Азнаямляльная фальклорная</t>
  </si>
  <si>
    <t>Літаратурна-рэдакцыйная</t>
  </si>
  <si>
    <t>Дыялекталагічная</t>
  </si>
  <si>
    <t>Педагагічная (пераддыпломная)</t>
  </si>
  <si>
    <t>Адаптацыйна-педагагічная</t>
  </si>
  <si>
    <t>Назва кампетэнцыі</t>
  </si>
  <si>
    <t>Код модуля, вучэбнай дысцыпліны</t>
  </si>
  <si>
    <t>Валодаць асновамі даследчай дзейнасці, ажыццяўляць пошук, аналіз і сінтэз інфармацыі</t>
  </si>
  <si>
    <t>Вырашаць стандартныя задачы прафесійнай дзейнасці з дапамогай інфармацыйна-камунікатыўных тэхналогій</t>
  </si>
  <si>
    <t>Ажыццяўляць камунікацыі на замежнай мове для вырашэння задач міжасабовага і міжкультурнага ўзаемадзеяння</t>
  </si>
  <si>
    <t>Працаваць у камандзе, талерантна ўспрымаць сацыяльныя, этнічныя, канфесійныя, культурныя і іншыя адрозненні</t>
  </si>
  <si>
    <t>УК-5</t>
  </si>
  <si>
    <t>Быць здольным да самаразвіцця і ўдасканалення ў прафесійнай дзейнасці</t>
  </si>
  <si>
    <t>УК-6</t>
  </si>
  <si>
    <t>УК-7</t>
  </si>
  <si>
    <t>Валодаць гуманістычным светапоглядам, якасцямі грамадзянскасці і патрыятызму</t>
  </si>
  <si>
    <t xml:space="preserve">Валодаць сучаснай культурай мыслення, выкарыстоўваць асновы філасофскіх ведаў у прафесійнай дзейнасці </t>
  </si>
  <si>
    <t>Выяўляць фактары і механізмы гістарычнага развіцця, усведамляць грамадскае значэнне гістарычных падзей</t>
  </si>
  <si>
    <t>Валодаць навыкамі здароўезберажэння</t>
  </si>
  <si>
    <t>БПК-1</t>
  </si>
  <si>
    <t>БПК-2</t>
  </si>
  <si>
    <t>БПК-3</t>
  </si>
  <si>
    <t>Ажыццяўляць паўзроўневы лінгвістычны аналіз беларускамоўнага тэксту</t>
  </si>
  <si>
    <t>БПК-4</t>
  </si>
  <si>
    <t>Характарызаваць этапы фарміравання беларускай літаратурнай мовы як вышэйшай формы існавання нацыянальнай мовы</t>
  </si>
  <si>
    <t>Выяўляць і аналізаваць дыялектныя асаблівасці ў маўленні носьбітаў беларускай мовы</t>
  </si>
  <si>
    <t>БПК-8</t>
  </si>
  <si>
    <t>БПК-10</t>
  </si>
  <si>
    <t>БПК-11</t>
  </si>
  <si>
    <t>Выяўляць і аналізаваць філасофскія, рэлігійныя, гісторыка-культурныя, палітычныя і іншыя ідэі і канцэпцыі, што знайшлі мастацкае ўвасабленне ў творах беларускай літаратуры</t>
  </si>
  <si>
    <t>БПК-14</t>
  </si>
  <si>
    <t>Ажыццяўляць аналіз крыніц інфармацыі, вылучаць найбольш істотныя факты, выкарыстоўваць на практыцы катэгарыяльна-паняційны апарат, прыняты ў прафесійным асяродку</t>
  </si>
  <si>
    <t>Разумець псіхалагічныя механізмы літаратурна-мастацкай дзейнасці, заканамернасці псіхалагічнай арганізацыі мастацкага твора і выяўлення ў тэксце асобы аўтара</t>
  </si>
  <si>
    <t>Тлумачыць феномен літаратурнай творчасці, яго месца ў сістэме складаных узаемасувязяў відаў грамадскай і культурнай дзейнасці людзей</t>
  </si>
  <si>
    <t>Выкарыстоўваць паняційна-катэгарыяльны апарат тэксталогіі пры аналізе літаратурнай крыніцы</t>
  </si>
  <si>
    <t>Ажыццяўляць стылістычнае рэдагаванне і карэктуру беларускамоўных тэкстаў</t>
  </si>
  <si>
    <t>Кваліфікавана ацэньваць стылістычныя і эстэтычныя характарыстыкі публіцыстычнага і мастацкага тэксту</t>
  </si>
  <si>
    <t>Характарызаваць спецыфіку сучаснага літаратурнага працэсу, аналізаваць паэтыку і праблематыку твораў сучасных беларускіх пісьменнікаў</t>
  </si>
  <si>
    <t>Арыентавацца ў гісторыі літаратурнага развіцця і ў асаблівасцях літаратурнага працэсу, характарызаваць літаратурныя перыяды і напрамкі, працаваць з тэкстам мастацкага твора, выкарыстоўваючы методыкі аналізу і інтэрпрэтацыі</t>
  </si>
  <si>
    <t xml:space="preserve">Выкарыстоўваць у прафесійнай дзейнасці веды аб складзе сістэмы сучаснай рускай мовы і правілах функцыянавання адзінак рускай мовы ў маўленні </t>
  </si>
  <si>
    <t>СК-8</t>
  </si>
  <si>
    <t>СК-9</t>
  </si>
  <si>
    <t>СК-11</t>
  </si>
  <si>
    <t>СК-12</t>
  </si>
  <si>
    <t>СК-13</t>
  </si>
  <si>
    <t>Выкарыстоўваць на практыцы лінгвістычны паняційна-катэгарыяльны апарат, прыняты ў асяродку спецыялістаў</t>
  </si>
  <si>
    <t>СК-14</t>
  </si>
  <si>
    <t>Характарызаваць сістэму літаратуразнаўчых дысцыплін у іх сувязях з іншымі гуманітарнымі навукамі і дапаможнымі галінамі літаратуразнаўства, разглядаць літаратурны твор у арганічным адзінстве яго зместу і формы</t>
  </si>
  <si>
    <t>Валодаць ведамі па гісторыі і асноўных напрамках у сучаснай беларусістыцы і метадалогіяй філалагічнага аналізу ў рамках гэтых напрамкаў</t>
  </si>
  <si>
    <t>СК-18</t>
  </si>
  <si>
    <t>Характарызаваць словаўтваральныя адзінкі і з'явы ў аспектах сучасных напрамкаў граматычных даследаванняў</t>
  </si>
  <si>
    <t>Знаходзіць з'явы гутарковага маўлення ў пісьмовай і вуснай беларускамоўнай камунікацыі і даваць ім стылістычную характарыстыку</t>
  </si>
  <si>
    <t>СК-21</t>
  </si>
  <si>
    <t>СК-22</t>
  </si>
  <si>
    <t>Валодаць ведамі пра асноўныя заканамернасці  беларускага літаратурнага працэсу ў ХХ–ХХІ стст., аналізаваць паэтыку літаратурнага твора ў гісторыка-культурным і мастацка-эстэтычным кантэкстах</t>
  </si>
  <si>
    <t>Аналізаваць творы даўняй літаратуры ў кантэксце культурнай парадыгмы эпохі і з улікам мастацка-выяўленчай і стылёвай спецыфікі</t>
  </si>
  <si>
    <t>Разумець асаблівасці і характарызаваць тэндэнцыі развіцця беларускай паэзіі на сучасным этапе, аналізаваць вершаваныя творы ў арганічным адзінстве формы і зместу, у кантэксце традыцый і навацый</t>
  </si>
  <si>
    <t>УЗГОДНЕНА</t>
  </si>
  <si>
    <t xml:space="preserve">УЗГОДНЕНА </t>
  </si>
  <si>
    <t>Старшыня ВМА па гуманітарнай адукацыі</t>
  </si>
  <si>
    <t>А.М. Здрок</t>
  </si>
  <si>
    <t>С.А. Каспяровіч</t>
  </si>
  <si>
    <t xml:space="preserve">                   </t>
  </si>
  <si>
    <t xml:space="preserve">                </t>
  </si>
  <si>
    <t>Старшыня НМС па філалагічных спецыяльнасцях</t>
  </si>
  <si>
    <t>І.С. Роўда</t>
  </si>
  <si>
    <t>І.У. Цітовіч</t>
  </si>
  <si>
    <t xml:space="preserve">                 </t>
  </si>
  <si>
    <t>Эксперт-нормакантралёр</t>
  </si>
  <si>
    <t xml:space="preserve">  </t>
  </si>
  <si>
    <t xml:space="preserve">    </t>
  </si>
  <si>
    <t xml:space="preserve">   </t>
  </si>
  <si>
    <t>Кваліфікацыя: Філолаг. Выкладчык беларускай мовы і літаратуры. Літаратурна-рэдакцыйны супрацоўнік</t>
  </si>
  <si>
    <t>Спецыяльнасць: 1-21 05 01 Беларуская філалогія (па напрамках)</t>
  </si>
  <si>
    <t>_______________І. А. Старавойтава</t>
  </si>
  <si>
    <t>Рэгістрацыйны №_______________</t>
  </si>
  <si>
    <t xml:space="preserve">Модуль "Курсавыя работы" </t>
  </si>
  <si>
    <t>VIII. Матрыца кампетэнцый</t>
  </si>
  <si>
    <t>Выяўляць ініцыятыву і адаптавацца да змен у прафесійнай дзейнасці</t>
  </si>
  <si>
    <t>Пратакол № 1 ад 14.01.2021 г.</t>
  </si>
  <si>
    <t>Валодаць ведамі па гісторыі беларускага мовазнаўства 1918–1941 гг., мець уяўленне пра развіццё навуковай тэрміналогіі і фарміраванне беларускай літаратурнай мовы, выспяванне і правядзенне рэформы беларускай мовы ў пачатку 1930-х гг.</t>
  </si>
  <si>
    <t>5 семестр,
17 тыдняў</t>
  </si>
  <si>
    <t>3 семестр,
17 тыдняў</t>
  </si>
  <si>
    <t>/226</t>
  </si>
  <si>
    <t>/88</t>
  </si>
  <si>
    <t>СК-30</t>
  </si>
  <si>
    <t>СК-31</t>
  </si>
  <si>
    <t>СК-32</t>
  </si>
  <si>
    <t>СК-33</t>
  </si>
  <si>
    <t>СК-34</t>
  </si>
  <si>
    <t>СК-35</t>
  </si>
  <si>
    <t>Інфармацыйныя тэхналогіі ў філалогіі</t>
  </si>
  <si>
    <t>Практыкум па беларускай арфаграфіі і пунктуацыі</t>
  </si>
  <si>
    <t>1.2, 1.3.4</t>
  </si>
  <si>
    <t>Літаратура бліжняга замежжа</t>
  </si>
  <si>
    <t>Інтэрпрэтаваць творы беларускай літаратуры 1920–1930-х гг. у іх ідэйна-мастацкім і аксеалагічным аспектах</t>
  </si>
  <si>
    <t>1.2.6</t>
  </si>
  <si>
    <t xml:space="preserve"> СК-2</t>
  </si>
  <si>
    <t xml:space="preserve"> СК-3</t>
  </si>
  <si>
    <t xml:space="preserve"> СК-4</t>
  </si>
  <si>
    <t xml:space="preserve"> СК-6</t>
  </si>
  <si>
    <t>Характарызаваць розныя этапы развіцця беларускай літаратуры, яе асноўныя напрамкі, плыні і мастацкія метады</t>
  </si>
  <si>
    <t>Прымяняць у прафесійнай дзейнасці веды аб дасягненнях філалагічных дысцыплін, якія вывучаюць матэрыяльную і духоўную культуру славянскіх народаў</t>
  </si>
  <si>
    <t>Прымяняць асноўныя метады абароны  насельніцтва ад негатыўнага ўздзеяння фактараў антрапагеннага, тэхнагеннага і прыроднага паходжання, прынцыпы  рацыянальнага прыродакарыстання і энергазберажэння, забяспечваць здаровыя і бяспечныя ўмовы працы</t>
  </si>
  <si>
    <t>Аналізаваць  літаратурна-крытычную спадчыну пэўных аўтараў беларускай літаратуры, тлумачыць жанравыя і стылёвыя формы выяўлення літаратурна-крытычных поглядаў</t>
  </si>
  <si>
    <t>Тлумачыць асноўныя фанетычныя і граматычныя з'явы праславянскай і стараславянскай моў на агульнаславянскім фоне, знаходзіць  і аналізаваць стараславянізмы ў сучаснай беларускай мове</t>
  </si>
  <si>
    <t>Аналізаваць фальклорны тэкст з прымяненнем традыцыйных і сучасных навуковых падыходаў</t>
  </si>
  <si>
    <t>БПК-1-4</t>
  </si>
  <si>
    <t>/532</t>
  </si>
  <si>
    <t>Прымяняць нормы міжнароднага і нацыянальнага заканадаўства у працэсе стварэння і рэалізацыі аб'ектаў інтэлектуальнай уласнасці</t>
  </si>
  <si>
    <t>Т.А. Багам'я</t>
  </si>
  <si>
    <t>Праектаваць і рэалізоўваць працэс навучання і выхавання з апорай на сучасныя педагагічныя веды</t>
  </si>
  <si>
    <t>Вызначаць прычыны псіхалагічных станаў і спосабы кіравання імі для эфектыўнага ажыццяўлення прафесійнай дзейнасці</t>
  </si>
  <si>
    <t xml:space="preserve">Скарыстоўваць эфектыўныя сродкі і метады навучання беларускай мове і беларускай літаратуры, рэалізоўваць розныя формы арганізацыі навучання і кантролю ва ўстановах агульнай сярэдняй адукацыі </t>
  </si>
  <si>
    <t>БПК-18</t>
  </si>
  <si>
    <t>Ацэньваць ролю міфалогіі як складніка нацыянальнай культуры ў сістэме грамадскіх адносін; разумець і тлумачыць культуралагічныя асновы філалагічнай сферы дзейнасці</t>
  </si>
  <si>
    <t>Тлумачыць спецыфіку моўнага мыслення і прыроду літаратурнай творчасці як спосабаў пазнання свету і выкарыстоўваць філасофска-метадалагічную базу мовазнаўства і літаратуразнаўства ў прафесійнай дзейнасці</t>
  </si>
  <si>
    <t>СК-10</t>
  </si>
  <si>
    <t>Ажыццяўляць пераклад і лексіка-граматычны аналіз тэкстаў на лацінскай мове</t>
  </si>
  <si>
    <t>1.1.4, 2.1.2</t>
  </si>
  <si>
    <t>УК-4, 8</t>
  </si>
  <si>
    <t xml:space="preserve"> УК-4, СК-7</t>
  </si>
  <si>
    <t>1.4</t>
  </si>
  <si>
    <t>1.4.1</t>
  </si>
  <si>
    <t>1.4.2</t>
  </si>
  <si>
    <t>1.4.3</t>
  </si>
  <si>
    <t>1.4.4</t>
  </si>
  <si>
    <t>1.4.5</t>
  </si>
  <si>
    <t>1.4.6</t>
  </si>
  <si>
    <t>1.4.7</t>
  </si>
  <si>
    <t>1.8, 3.4</t>
  </si>
  <si>
    <t>БПК-9</t>
  </si>
  <si>
    <t>БПК-8-10</t>
  </si>
  <si>
    <t>УК-8, СК-8</t>
  </si>
  <si>
    <t>Модуль "Гісторыя і дыялекталогія беларускай мовы"</t>
  </si>
  <si>
    <t>Гісторыя рускай літаратуры</t>
  </si>
  <si>
    <t>Сучасная літаратура Беларусі</t>
  </si>
  <si>
    <t>Модуль "Гісторыя рускай мовы і літаратуры"</t>
  </si>
  <si>
    <t>2.5.1</t>
  </si>
  <si>
    <t>2.5.2</t>
  </si>
  <si>
    <t>2.6.1</t>
  </si>
  <si>
    <t>2.6.2</t>
  </si>
  <si>
    <t>2.4, 2.5.2, 2.6.1</t>
  </si>
  <si>
    <t>2.10.1</t>
  </si>
  <si>
    <t>2.10.2</t>
  </si>
  <si>
    <t>2.12.1</t>
  </si>
  <si>
    <t>2.12.1.1</t>
  </si>
  <si>
    <t>2.12.1.2</t>
  </si>
  <si>
    <t>2.12.1.3</t>
  </si>
  <si>
    <t>2.12.2</t>
  </si>
  <si>
    <t>2.12.2.1</t>
  </si>
  <si>
    <t>2.12.2.2</t>
  </si>
  <si>
    <t>2.12.2.3</t>
  </si>
  <si>
    <t>2.12.3</t>
  </si>
  <si>
    <t>2.12.3.1</t>
  </si>
  <si>
    <t>2.12.3.2</t>
  </si>
  <si>
    <t>Рэалізоўваць у выкладчыцкай дзейнасці сучасныя методыкі навучання правільнасці маўлення</t>
  </si>
  <si>
    <t>Аналізаваць эфектыўнасць інавацыйных сродкаў, метадаў і формаў навучання беларускай мове на фоне традыцыйных методык</t>
  </si>
  <si>
    <t>Разумець сутнасць творчай індывідуальнасці пісьменніка і сучаснага літаратурнага працэсу як комплексу ўзаемазвязаных фактаў і з'яў</t>
  </si>
  <si>
    <t>Праводзіць супастаўляльную характарыстыку граматык беларускай і рускай моў</t>
  </si>
  <si>
    <t>Разумець арганізацыю сістэмы сучаснай беларускай мовы на ўсіх яе ўзроўнях і правілы функцыянавання адзінак беларускай мовы ў маўленні</t>
  </si>
  <si>
    <t>Характарызаваць адзінкі беларускай мовы з боку іх семантыкі, структуры, функцыі, нарматыўнасці</t>
  </si>
  <si>
    <t>Выкарыстоўваць  рэсурсы беларускай мовы ў вуснай і пісьмовай формах у маўленні, ажыццяўляць  моўнае ўзаемадзеянне ў розных сітуацыях зносін</t>
  </si>
  <si>
    <t>Вызначаць заканамернасці гістарычнага развіцця фанетычнага, марфалагачнага, сінтаксічнага ладу беларускай мовы</t>
  </si>
  <si>
    <t>Характарызаваць мастацкі тэкст з пункту гледжання яго аўтарства і суаднесенасці з літаратурным кірункам, школай, працаваць з тэкстам мастацкага твора на аснове методык аналізу і інтэрпрэтацыі</t>
  </si>
  <si>
    <t>Характарызаваць семіятычную канцэпцыю мовы, аспекты плана ўтрымання моўнага знака, узаемадзеянне і карэляцыю узроўняў моўнай структуры, функцыі мовы і маўлення</t>
  </si>
  <si>
    <t>Ажыццяўляць філалагічны аналіз тэксту з улікам сучасных навуковых і метадычных падыходаў</t>
  </si>
  <si>
    <t xml:space="preserve"> Разумець заканамернасці і тэндэнцыі развіцця літаратур бліжняга замежжа, аналізаваць творы найбольш значных пісьменнікаў</t>
  </si>
  <si>
    <t>Дэманстраваць валоданне прыёмамі аратарскага майстэрства у прафесійнай камунікацыі</t>
  </si>
  <si>
    <t>/170</t>
  </si>
  <si>
    <t>/144</t>
  </si>
  <si>
    <t>/142</t>
  </si>
  <si>
    <t>1.8.1</t>
  </si>
  <si>
    <t>1.8.2</t>
  </si>
  <si>
    <t>1.8.3</t>
  </si>
  <si>
    <t>УК-1, 2, 5, БПК-15</t>
  </si>
  <si>
    <t>1.1.4, 2.1.1</t>
  </si>
  <si>
    <t>1.1.3, 1.8</t>
  </si>
  <si>
    <t>Код 
кампетэнцыі</t>
  </si>
  <si>
    <t>Прарэктар па навукова-метадычнай рабоце Дзяржаўнай установы адукацыі "Рэспубліканскі інстытут вышэйшай школы"</t>
  </si>
  <si>
    <t>Выкарыстоўваць на практыцы тапанімічную і антрапанімічную тэрміналогію, мець уяўленне пра асноўныя заканамернасці ўзнікнення, развіцця і трансфармацыі беларускіх геаграфічных назваў, імёнаў і прозвішчаў</t>
  </si>
  <si>
    <t>Начальнік Галоўнага ўпраўлення прафесійнай адукацыі                                      Міністэрства адукацыі Рэспублікі Беларусь</t>
  </si>
  <si>
    <t>Начальнік Галоўнага ўпраўлення прафесійнай адукацыі                                                       Міністэрства адукацыі Рэспублікі Беларусь</t>
  </si>
  <si>
    <t>Валодаць ведамі пра фарміраванне літаратурных паняццяў  "эпоха" і "стыль", мець уяўленне пра паказ чалавека ў помніках свецкай і царкоўнай літаратуры XI – XVІ стст.</t>
  </si>
  <si>
    <t>Прымяняць  у прафесійнай дзейнасці веды пра актуальныя кірункі і тэхналогіі навучання беларускай літаратуры і выкарыстоўваць інавацыйныя сродкі, метады і формы навучання</t>
  </si>
  <si>
    <t xml:space="preserve">Распрацаваны ў якасці прыкладу рэалізацыі адукацыйнага стандарта па спецыяльнасці 1-21 05 01 "Беларуская філалогія" (па напрамках). </t>
  </si>
  <si>
    <t xml:space="preserve">         </t>
  </si>
  <si>
    <r>
      <rPr>
        <vertAlign val="superscript"/>
        <sz val="60"/>
        <rFont val="Times New Roman"/>
        <family val="1"/>
        <charset val="204"/>
      </rPr>
      <t>1</t>
    </r>
    <r>
      <rPr>
        <sz val="60"/>
        <rFont val="Times New Roman"/>
        <family val="1"/>
        <charset val="204"/>
      </rPr>
      <t xml:space="preserve"> У 4 семестры выконваецца адна курсавая работа па выбары студэнта па адной з вучэбных дысцыплін модуля «Гісторыя беларускай літаратуры». 
</t>
    </r>
    <r>
      <rPr>
        <vertAlign val="superscript"/>
        <sz val="60"/>
        <rFont val="Times New Roman"/>
        <family val="1"/>
        <charset val="204"/>
      </rPr>
      <t>2</t>
    </r>
    <r>
      <rPr>
        <sz val="60"/>
        <rFont val="Times New Roman"/>
        <family val="1"/>
        <charset val="204"/>
      </rPr>
      <t xml:space="preserve"> У 6 семестры выконваецца адна курсавая работа па выбары студэнта па адной з вучэбных дысцыплін модулей «Сучасная беларуская мова», «Гісторыя беларускай мовы». 
</t>
    </r>
    <r>
      <rPr>
        <vertAlign val="superscript"/>
        <sz val="60"/>
        <rFont val="Times New Roman"/>
        <family val="1"/>
        <charset val="204"/>
      </rPr>
      <t>3</t>
    </r>
    <r>
      <rPr>
        <sz val="60"/>
        <rFont val="Times New Roman"/>
        <family val="1"/>
        <charset val="204"/>
      </rPr>
      <t xml:space="preserve"> У 7 семестры выконваецца адна курсавая работа па абранай студэнтам спецыялізацыі.
</t>
    </r>
    <r>
      <rPr>
        <vertAlign val="superscript"/>
        <sz val="60"/>
        <rFont val="Times New Roman"/>
        <family val="1"/>
        <charset val="204"/>
      </rPr>
      <t>4</t>
    </r>
    <r>
      <rPr>
        <sz val="60"/>
        <rFont val="Times New Roman"/>
        <family val="1"/>
        <charset val="204"/>
      </rPr>
      <t xml:space="preserve"> Пры складанні вучэбнага плана ўстановы вышэйшай адукацыі па спецыяльнасці (напрамку спецыяльнасці, спецыялізацыі) вучэбная дысцыпліна "Асновы кіравання інтэлектуальнай уласнасцю" плануецца ў якасці дысцыпліны кампанента ўстановы вышэйшай адукацыі.</t>
    </r>
  </si>
  <si>
    <t xml:space="preserve">Спецыялізацыя 1-21 05 01-01 01 "Мовазнаўства" </t>
  </si>
  <si>
    <t xml:space="preserve">Спецыялізацыя 1-21 05 01-01 02 "Літаратуразнаўства" </t>
  </si>
  <si>
    <t xml:space="preserve">Беларуская тапаніміка і антрапаніміка </t>
  </si>
  <si>
    <r>
      <t>Курсавая работа 1</t>
    </r>
    <r>
      <rPr>
        <vertAlign val="superscript"/>
        <sz val="72"/>
        <rFont val="Times New Roman"/>
        <family val="1"/>
        <charset val="204"/>
      </rPr>
      <t>1</t>
    </r>
  </si>
  <si>
    <r>
      <t>Курсавая работа 2</t>
    </r>
    <r>
      <rPr>
        <vertAlign val="superscript"/>
        <sz val="72"/>
        <rFont val="Times New Roman"/>
        <family val="1"/>
        <charset val="204"/>
      </rPr>
      <t>2</t>
    </r>
  </si>
  <si>
    <r>
      <t>Курсавая работа 3</t>
    </r>
    <r>
      <rPr>
        <vertAlign val="superscript"/>
        <sz val="72"/>
        <rFont val="Times New Roman"/>
        <family val="1"/>
        <charset val="204"/>
      </rPr>
      <t>3</t>
    </r>
  </si>
  <si>
    <r>
      <t>Асновы кіравання інтэлектуальнай уласнасцю</t>
    </r>
    <r>
      <rPr>
        <b/>
        <vertAlign val="superscript"/>
        <sz val="72"/>
        <rFont val="Times New Roman"/>
        <family val="1"/>
        <charset val="204"/>
      </rPr>
      <t>4</t>
    </r>
  </si>
  <si>
    <r>
      <rPr>
        <u/>
        <sz val="42"/>
        <rFont val="Times New Roman"/>
        <family val="1"/>
        <charset val="204"/>
      </rPr>
      <t xml:space="preserve">29 </t>
    </r>
    <r>
      <rPr>
        <sz val="42"/>
        <rFont val="Times New Roman"/>
        <family val="1"/>
        <charset val="204"/>
      </rPr>
      <t xml:space="preserve">
09
</t>
    </r>
    <r>
      <rPr>
        <u/>
        <sz val="42"/>
        <rFont val="Times New Roman"/>
        <family val="1"/>
        <charset val="204"/>
      </rPr>
      <t>05</t>
    </r>
    <r>
      <rPr>
        <sz val="42"/>
        <rFont val="Times New Roman"/>
        <family val="1"/>
        <charset val="204"/>
      </rPr>
      <t xml:space="preserve">
10</t>
    </r>
  </si>
  <si>
    <r>
      <rPr>
        <u/>
        <sz val="42"/>
        <rFont val="Times New Roman"/>
        <family val="1"/>
        <charset val="204"/>
      </rPr>
      <t xml:space="preserve">27 </t>
    </r>
    <r>
      <rPr>
        <sz val="42"/>
        <rFont val="Times New Roman"/>
        <family val="1"/>
        <charset val="204"/>
      </rPr>
      <t xml:space="preserve">
10
</t>
    </r>
    <r>
      <rPr>
        <u/>
        <sz val="42"/>
        <rFont val="Times New Roman"/>
        <family val="1"/>
        <charset val="204"/>
      </rPr>
      <t>02</t>
    </r>
    <r>
      <rPr>
        <sz val="42"/>
        <rFont val="Times New Roman"/>
        <family val="1"/>
        <charset val="204"/>
      </rPr>
      <t xml:space="preserve">
11</t>
    </r>
  </si>
  <si>
    <r>
      <rPr>
        <u/>
        <sz val="42"/>
        <rFont val="Times New Roman"/>
        <family val="1"/>
        <charset val="204"/>
      </rPr>
      <t xml:space="preserve">29 </t>
    </r>
    <r>
      <rPr>
        <sz val="42"/>
        <rFont val="Times New Roman"/>
        <family val="1"/>
        <charset val="204"/>
      </rPr>
      <t xml:space="preserve">
12
</t>
    </r>
    <r>
      <rPr>
        <u/>
        <sz val="42"/>
        <rFont val="Times New Roman"/>
        <family val="1"/>
        <charset val="204"/>
      </rPr>
      <t>04</t>
    </r>
    <r>
      <rPr>
        <sz val="42"/>
        <rFont val="Times New Roman"/>
        <family val="1"/>
        <charset val="204"/>
      </rPr>
      <t xml:space="preserve">
01</t>
    </r>
  </si>
  <si>
    <r>
      <rPr>
        <u/>
        <sz val="42"/>
        <rFont val="Times New Roman"/>
        <family val="1"/>
        <charset val="204"/>
      </rPr>
      <t xml:space="preserve">26 </t>
    </r>
    <r>
      <rPr>
        <sz val="42"/>
        <rFont val="Times New Roman"/>
        <family val="1"/>
        <charset val="204"/>
      </rPr>
      <t xml:space="preserve">
01
</t>
    </r>
    <r>
      <rPr>
        <u/>
        <sz val="42"/>
        <rFont val="Times New Roman"/>
        <family val="1"/>
        <charset val="204"/>
      </rPr>
      <t>01</t>
    </r>
    <r>
      <rPr>
        <sz val="42"/>
        <rFont val="Times New Roman"/>
        <family val="1"/>
        <charset val="204"/>
      </rPr>
      <t xml:space="preserve">
02</t>
    </r>
  </si>
  <si>
    <r>
      <rPr>
        <u/>
        <sz val="42"/>
        <rFont val="Times New Roman"/>
        <family val="1"/>
        <charset val="204"/>
      </rPr>
      <t xml:space="preserve">23 </t>
    </r>
    <r>
      <rPr>
        <sz val="42"/>
        <rFont val="Times New Roman"/>
        <family val="1"/>
        <charset val="204"/>
      </rPr>
      <t xml:space="preserve">
02
</t>
    </r>
    <r>
      <rPr>
        <u/>
        <sz val="42"/>
        <rFont val="Times New Roman"/>
        <family val="1"/>
        <charset val="204"/>
      </rPr>
      <t>01</t>
    </r>
    <r>
      <rPr>
        <sz val="42"/>
        <rFont val="Times New Roman"/>
        <family val="1"/>
        <charset val="204"/>
      </rPr>
      <t xml:space="preserve">
03</t>
    </r>
  </si>
  <si>
    <r>
      <rPr>
        <u/>
        <sz val="42"/>
        <rFont val="Times New Roman"/>
        <family val="1"/>
        <charset val="204"/>
      </rPr>
      <t xml:space="preserve">30 </t>
    </r>
    <r>
      <rPr>
        <sz val="42"/>
        <rFont val="Times New Roman"/>
        <family val="1"/>
        <charset val="204"/>
      </rPr>
      <t xml:space="preserve">
03
</t>
    </r>
    <r>
      <rPr>
        <u/>
        <sz val="42"/>
        <rFont val="Times New Roman"/>
        <family val="1"/>
        <charset val="204"/>
      </rPr>
      <t>05</t>
    </r>
    <r>
      <rPr>
        <sz val="42"/>
        <rFont val="Times New Roman"/>
        <family val="1"/>
        <charset val="204"/>
      </rPr>
      <t xml:space="preserve">
04</t>
    </r>
  </si>
  <si>
    <r>
      <rPr>
        <u/>
        <sz val="42"/>
        <rFont val="Times New Roman"/>
        <family val="1"/>
        <charset val="204"/>
      </rPr>
      <t xml:space="preserve">27 </t>
    </r>
    <r>
      <rPr>
        <sz val="42"/>
        <rFont val="Times New Roman"/>
        <family val="1"/>
        <charset val="204"/>
      </rPr>
      <t xml:space="preserve">
04
</t>
    </r>
    <r>
      <rPr>
        <u/>
        <sz val="42"/>
        <rFont val="Times New Roman"/>
        <family val="1"/>
        <charset val="204"/>
      </rPr>
      <t>03</t>
    </r>
    <r>
      <rPr>
        <sz val="42"/>
        <rFont val="Times New Roman"/>
        <family val="1"/>
        <charset val="204"/>
      </rPr>
      <t xml:space="preserve">
05</t>
    </r>
  </si>
  <si>
    <r>
      <rPr>
        <u/>
        <sz val="42"/>
        <rFont val="Times New Roman"/>
        <family val="1"/>
        <charset val="204"/>
      </rPr>
      <t xml:space="preserve">29 </t>
    </r>
    <r>
      <rPr>
        <sz val="42"/>
        <rFont val="Times New Roman"/>
        <family val="1"/>
        <charset val="204"/>
      </rPr>
      <t xml:space="preserve">
06
</t>
    </r>
    <r>
      <rPr>
        <u/>
        <sz val="42"/>
        <rFont val="Times New Roman"/>
        <family val="1"/>
        <charset val="204"/>
      </rPr>
      <t>05</t>
    </r>
    <r>
      <rPr>
        <sz val="42"/>
        <rFont val="Times New Roman"/>
        <family val="1"/>
        <charset val="204"/>
      </rPr>
      <t xml:space="preserve">
07</t>
    </r>
  </si>
  <si>
    <r>
      <rPr>
        <u/>
        <sz val="42"/>
        <rFont val="Times New Roman"/>
        <family val="1"/>
        <charset val="204"/>
      </rPr>
      <t xml:space="preserve">27 </t>
    </r>
    <r>
      <rPr>
        <sz val="42"/>
        <rFont val="Times New Roman"/>
        <family val="1"/>
        <charset val="204"/>
      </rPr>
      <t xml:space="preserve">
07
</t>
    </r>
    <r>
      <rPr>
        <u/>
        <sz val="42"/>
        <rFont val="Times New Roman"/>
        <family val="1"/>
        <charset val="204"/>
      </rPr>
      <t>02</t>
    </r>
    <r>
      <rPr>
        <sz val="42"/>
        <rFont val="Times New Roman"/>
        <family val="1"/>
        <charset val="204"/>
      </rPr>
      <t xml:space="preserve">
08</t>
    </r>
  </si>
  <si>
    <t xml:space="preserve">Напрамак спецыяльнасці: 1-21 05 01-01 Беларуская філалогія (літаратурна-рэдакцыйная дзейнасць)                              </t>
  </si>
  <si>
    <t>1. Дзяржаўны экзамен па спецыяльнасці, напрамку спецыяльнасці
2. Абарона дыпломнай работы ў ДЭК</t>
  </si>
  <si>
    <t>Спецыялізацыі: 1-21 05 01-01 01 Мовазнаўства, 
                          1-21 05 01-01 02 Літаратуразнаўства</t>
  </si>
  <si>
    <t>Рэкамендаваны да зацвярджэння Прэзідыумам Савета УМА 
па гуманітарнай адукацыі</t>
  </si>
  <si>
    <t>Гісторыя беларускай літаратуры XX ст.
(1920—1930-я гады)</t>
  </si>
  <si>
    <t>Гісторыя беларускай літаратуры XX ст.
(1940—1980-я гады)</t>
  </si>
  <si>
    <t>Заканамернасці развіцця беларускай літаратуры
20—30-х гг. ХХ ст.</t>
  </si>
  <si>
    <t>Гісторыя беларускай літаратуры другой паловы
XIX ст.</t>
  </si>
  <si>
    <t>Працяг тыпавога вучэбнга плана па напрамку спецыяльнасці  1-21 05 01-01 "Беларуская філалогія (літаратурна-рэдакцыйная дзейнасць)", рэгістрацыйны № 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</si>
</sst>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name val="Arial Cyr"/>
      <charset val="204"/>
    </font>
    <font>
      <sz val="36"/>
      <name val="Times New Roman"/>
      <family val="1"/>
      <charset val="204"/>
    </font>
    <font>
      <b/>
      <sz val="48"/>
      <name val="Times New Roman"/>
      <family val="1"/>
      <charset val="204"/>
    </font>
    <font>
      <sz val="28"/>
      <name val="Times New Roman"/>
      <family val="1"/>
      <charset val="204"/>
    </font>
    <font>
      <sz val="28"/>
      <name val="Arial Cyr"/>
      <charset val="204"/>
    </font>
    <font>
      <sz val="11"/>
      <name val="Times New Roman"/>
      <family val="1"/>
      <charset val="204"/>
    </font>
    <font>
      <sz val="22"/>
      <name val="Times New Roman"/>
      <family val="1"/>
      <charset val="204"/>
    </font>
    <font>
      <sz val="16"/>
      <name val="Arial Cyr"/>
      <charset val="204"/>
    </font>
    <font>
      <sz val="3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64"/>
      <name val="Times New Roman"/>
      <family val="1"/>
      <charset val="204"/>
    </font>
    <font>
      <sz val="64"/>
      <name val="Arial Cyr"/>
      <charset val="204"/>
    </font>
    <font>
      <sz val="60"/>
      <name val="Arial Cyr"/>
      <charset val="204"/>
    </font>
    <font>
      <sz val="60"/>
      <name val="Times New Roman"/>
      <family val="1"/>
      <charset val="204"/>
    </font>
    <font>
      <b/>
      <sz val="60"/>
      <name val="Times New Roman"/>
      <family val="1"/>
      <charset val="204"/>
    </font>
    <font>
      <vertAlign val="superscript"/>
      <sz val="60"/>
      <name val="Times New Roman"/>
      <family val="1"/>
      <charset val="204"/>
    </font>
    <font>
      <sz val="60"/>
      <name val="Calibri"/>
      <family val="2"/>
      <scheme val="minor"/>
    </font>
    <font>
      <b/>
      <sz val="60"/>
      <name val="Arimo"/>
      <charset val="204"/>
    </font>
    <font>
      <i/>
      <sz val="60"/>
      <name val="Calibri"/>
      <family val="2"/>
      <charset val="204"/>
    </font>
    <font>
      <b/>
      <sz val="72"/>
      <name val="Times New Roman"/>
      <family val="1"/>
      <charset val="204"/>
    </font>
    <font>
      <sz val="72"/>
      <name val="Times New Roman"/>
      <family val="1"/>
      <charset val="204"/>
    </font>
    <font>
      <sz val="72"/>
      <name val="Arial Cyr"/>
      <charset val="204"/>
    </font>
    <font>
      <vertAlign val="superscript"/>
      <sz val="72"/>
      <name val="Times New Roman"/>
      <family val="1"/>
      <charset val="204"/>
    </font>
    <font>
      <b/>
      <i/>
      <sz val="72"/>
      <name val="Times New Roman"/>
      <family val="1"/>
      <charset val="204"/>
    </font>
    <font>
      <b/>
      <vertAlign val="superscript"/>
      <sz val="72"/>
      <name val="Times New Roman"/>
      <family val="1"/>
      <charset val="204"/>
    </font>
    <font>
      <sz val="48"/>
      <name val="Times New Roman"/>
      <family val="1"/>
      <charset val="204"/>
    </font>
    <font>
      <sz val="42"/>
      <name val="Times New Roman"/>
      <family val="1"/>
      <charset val="204"/>
    </font>
    <font>
      <u/>
      <sz val="42"/>
      <name val="Times New Roman"/>
      <family val="1"/>
      <charset val="204"/>
    </font>
    <font>
      <b/>
      <sz val="42"/>
      <name val="Times New Roman"/>
      <family val="1"/>
      <charset val="204"/>
    </font>
    <font>
      <sz val="67"/>
      <name val="Times New Roman"/>
      <family val="1"/>
      <charset val="204"/>
    </font>
    <font>
      <b/>
      <sz val="58"/>
      <name val="Times New Roman"/>
      <family val="1"/>
      <charset val="204"/>
    </font>
    <font>
      <sz val="54"/>
      <name val="Times New Roman"/>
      <family val="1"/>
      <charset val="204"/>
    </font>
    <font>
      <b/>
      <i/>
      <sz val="60"/>
      <name val="Times New Roman"/>
      <family val="1"/>
      <charset val="204"/>
    </font>
    <font>
      <b/>
      <sz val="52"/>
      <name val="Times New Roman"/>
      <family val="1"/>
      <charset val="204"/>
    </font>
    <font>
      <sz val="52"/>
      <name val="Times New Roman"/>
      <family val="1"/>
      <charset val="204"/>
    </font>
    <font>
      <sz val="72"/>
      <name val="Calibri"/>
      <family val="2"/>
      <scheme val="minor"/>
    </font>
    <font>
      <b/>
      <sz val="6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7" fillId="0" borderId="0" applyNumberFormat="0" applyFill="0" applyBorder="0" applyProtection="0"/>
    <xf numFmtId="0" fontId="8" fillId="0" borderId="2" applyBorder="0">
      <alignment horizontal="center" vertical="center" wrapText="1"/>
    </xf>
    <xf numFmtId="0" fontId="5" fillId="0" borderId="2" applyBorder="0">
      <alignment horizontal="left" vertical="center" wrapText="1"/>
    </xf>
  </cellStyleXfs>
  <cellXfs count="965">
    <xf numFmtId="0" fontId="0" fillId="0" borderId="0" xfId="0"/>
    <xf numFmtId="0" fontId="1" fillId="0" borderId="0" xfId="0" applyFont="1" applyAlignment="1"/>
    <xf numFmtId="49" fontId="2" fillId="0" borderId="0" xfId="0" applyNumberFormat="1" applyFont="1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horizontal="left"/>
    </xf>
    <xf numFmtId="0" fontId="1" fillId="2" borderId="0" xfId="0" applyFont="1" applyFill="1" applyAlignment="1"/>
    <xf numFmtId="0" fontId="3" fillId="0" borderId="0" xfId="0" applyFont="1" applyAlignment="1">
      <alignment vertical="top"/>
    </xf>
    <xf numFmtId="0" fontId="3" fillId="2" borderId="0" xfId="0" applyFont="1" applyFill="1" applyAlignment="1">
      <alignment vertical="justify" wrapText="1"/>
    </xf>
    <xf numFmtId="0" fontId="3" fillId="0" borderId="0" xfId="0" applyFont="1" applyAlignment="1">
      <alignment vertical="justify" wrapText="1"/>
    </xf>
    <xf numFmtId="0" fontId="2" fillId="0" borderId="0" xfId="0" applyFont="1" applyAlignment="1">
      <alignment horizontal="left" vertical="top"/>
    </xf>
    <xf numFmtId="0" fontId="5" fillId="0" borderId="0" xfId="0" applyFont="1"/>
    <xf numFmtId="49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6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2" borderId="0" xfId="0" applyFont="1" applyFill="1"/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11" fillId="0" borderId="0" xfId="0" applyFont="1"/>
    <xf numFmtId="49" fontId="11" fillId="0" borderId="0" xfId="0" applyNumberFormat="1" applyFont="1"/>
    <xf numFmtId="0" fontId="11" fillId="2" borderId="0" xfId="0" applyFont="1" applyFill="1"/>
    <xf numFmtId="0" fontId="8" fillId="0" borderId="0" xfId="0" applyFont="1" applyAlignment="1"/>
    <xf numFmtId="0" fontId="12" fillId="0" borderId="0" xfId="0" applyFont="1"/>
    <xf numFmtId="0" fontId="11" fillId="0" borderId="0" xfId="0" applyFont="1" applyFill="1"/>
    <xf numFmtId="0" fontId="10" fillId="0" borderId="0" xfId="0" applyFont="1"/>
    <xf numFmtId="0" fontId="11" fillId="0" borderId="0" xfId="0" applyFont="1" applyBorder="1"/>
    <xf numFmtId="0" fontId="3" fillId="2" borderId="0" xfId="0" applyFont="1" applyFill="1"/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/>
    </xf>
    <xf numFmtId="49" fontId="15" fillId="0" borderId="0" xfId="0" applyNumberFormat="1" applyFont="1"/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vertical="top"/>
    </xf>
    <xf numFmtId="0" fontId="15" fillId="0" borderId="0" xfId="0" applyFont="1" applyAlignment="1">
      <alignment horizontal="center"/>
    </xf>
    <xf numFmtId="0" fontId="16" fillId="2" borderId="0" xfId="0" applyFont="1" applyFill="1" applyAlignment="1"/>
    <xf numFmtId="0" fontId="16" fillId="0" borderId="0" xfId="0" applyFont="1" applyAlignment="1">
      <alignment vertical="center" wrapText="1"/>
    </xf>
    <xf numFmtId="49" fontId="16" fillId="0" borderId="0" xfId="0" applyNumberFormat="1" applyFont="1"/>
    <xf numFmtId="0" fontId="16" fillId="2" borderId="0" xfId="0" applyFont="1" applyFill="1"/>
    <xf numFmtId="0" fontId="16" fillId="2" borderId="0" xfId="0" applyFont="1" applyFill="1" applyAlignment="1">
      <alignment horizontal="center" vertical="center"/>
    </xf>
    <xf numFmtId="49" fontId="16" fillId="0" borderId="0" xfId="0" applyNumberFormat="1" applyFont="1" applyAlignment="1">
      <alignment horizontal="center"/>
    </xf>
    <xf numFmtId="49" fontId="16" fillId="0" borderId="0" xfId="0" applyNumberFormat="1" applyFont="1" applyAlignment="1"/>
    <xf numFmtId="49" fontId="16" fillId="2" borderId="0" xfId="0" applyNumberFormat="1" applyFont="1" applyFill="1"/>
    <xf numFmtId="0" fontId="17" fillId="0" borderId="0" xfId="1" applyFont="1" applyBorder="1"/>
    <xf numFmtId="0" fontId="16" fillId="0" borderId="28" xfId="0" applyFont="1" applyBorder="1" applyAlignment="1">
      <alignment horizontal="center" vertical="center" textRotation="90"/>
    </xf>
    <xf numFmtId="0" fontId="16" fillId="0" borderId="31" xfId="0" applyFont="1" applyBorder="1" applyAlignment="1">
      <alignment horizontal="center" vertical="center" textRotation="90"/>
    </xf>
    <xf numFmtId="0" fontId="16" fillId="0" borderId="32" xfId="0" applyFont="1" applyBorder="1" applyAlignment="1">
      <alignment horizontal="center" vertical="center" textRotation="90"/>
    </xf>
    <xf numFmtId="0" fontId="16" fillId="0" borderId="30" xfId="0" applyFont="1" applyBorder="1" applyAlignment="1">
      <alignment horizontal="center" vertical="center" textRotation="90"/>
    </xf>
    <xf numFmtId="0" fontId="16" fillId="2" borderId="45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7" fillId="4" borderId="16" xfId="2" applyFont="1" applyFill="1" applyBorder="1">
      <alignment horizontal="center" vertical="center" wrapText="1"/>
    </xf>
    <xf numFmtId="0" fontId="17" fillId="4" borderId="16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vertical="center" wrapText="1"/>
    </xf>
    <xf numFmtId="0" fontId="17" fillId="4" borderId="59" xfId="0" applyFont="1" applyFill="1" applyBorder="1" applyAlignment="1">
      <alignment horizontal="center" vertical="center"/>
    </xf>
    <xf numFmtId="1" fontId="16" fillId="0" borderId="59" xfId="0" applyNumberFormat="1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49" fontId="16" fillId="0" borderId="0" xfId="0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9" fontId="16" fillId="0" borderId="0" xfId="0" applyNumberFormat="1" applyFont="1" applyBorder="1" applyAlignment="1">
      <alignment horizontal="center" vertical="center"/>
    </xf>
    <xf numFmtId="49" fontId="16" fillId="0" borderId="0" xfId="0" applyNumberFormat="1" applyFont="1" applyBorder="1" applyAlignment="1">
      <alignment horizontal="center"/>
    </xf>
    <xf numFmtId="0" fontId="17" fillId="0" borderId="0" xfId="1" applyFont="1" applyBorder="1" applyAlignment="1">
      <alignment horizontal="center" vertical="top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49" fontId="16" fillId="2" borderId="0" xfId="0" applyNumberFormat="1" applyFont="1" applyFill="1" applyBorder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Border="1" applyAlignment="1">
      <alignment horizontal="center"/>
    </xf>
    <xf numFmtId="0" fontId="17" fillId="2" borderId="0" xfId="1" applyFont="1" applyFill="1" applyBorder="1"/>
    <xf numFmtId="0" fontId="16" fillId="2" borderId="0" xfId="0" applyFont="1" applyFill="1" applyBorder="1" applyAlignment="1">
      <alignment horizontal="center"/>
    </xf>
    <xf numFmtId="0" fontId="16" fillId="0" borderId="0" xfId="0" applyFont="1" applyBorder="1" applyAlignment="1">
      <alignment horizontal="left"/>
    </xf>
    <xf numFmtId="49" fontId="19" fillId="0" borderId="0" xfId="0" applyNumberFormat="1" applyFont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/>
    <xf numFmtId="49" fontId="21" fillId="0" borderId="0" xfId="0" applyNumberFormat="1" applyFont="1" applyAlignment="1"/>
    <xf numFmtId="0" fontId="16" fillId="0" borderId="25" xfId="0" applyFont="1" applyBorder="1"/>
    <xf numFmtId="0" fontId="16" fillId="0" borderId="0" xfId="0" applyFont="1" applyBorder="1"/>
    <xf numFmtId="49" fontId="16" fillId="0" borderId="0" xfId="0" applyNumberFormat="1" applyFont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/>
    <xf numFmtId="0" fontId="15" fillId="0" borderId="0" xfId="0" applyFont="1" applyFill="1" applyBorder="1" applyAlignment="1">
      <alignment vertical="center"/>
    </xf>
    <xf numFmtId="0" fontId="19" fillId="0" borderId="0" xfId="0" applyFont="1"/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5" fillId="0" borderId="0" xfId="0" applyFont="1"/>
    <xf numFmtId="0" fontId="15" fillId="2" borderId="0" xfId="0" applyFont="1" applyFill="1"/>
    <xf numFmtId="0" fontId="16" fillId="0" borderId="0" xfId="0" applyFont="1" applyBorder="1" applyAlignment="1">
      <alignment horizontal="center" vertical="top"/>
    </xf>
    <xf numFmtId="0" fontId="12" fillId="0" borderId="0" xfId="0" applyFont="1" applyBorder="1"/>
    <xf numFmtId="0" fontId="3" fillId="0" borderId="0" xfId="0" applyFont="1" applyBorder="1"/>
    <xf numFmtId="0" fontId="11" fillId="0" borderId="0" xfId="0" applyFont="1" applyFill="1" applyBorder="1"/>
    <xf numFmtId="0" fontId="10" fillId="0" borderId="0" xfId="0" applyFont="1" applyBorder="1"/>
    <xf numFmtId="0" fontId="16" fillId="0" borderId="16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/>
    <xf numFmtId="0" fontId="16" fillId="2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/>
    </xf>
    <xf numFmtId="0" fontId="19" fillId="0" borderId="0" xfId="0" applyFont="1" applyBorder="1" applyAlignment="1">
      <alignment horizontal="center"/>
    </xf>
    <xf numFmtId="0" fontId="16" fillId="0" borderId="16" xfId="2" applyFont="1" applyBorder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46" xfId="2" applyFont="1" applyBorder="1">
      <alignment horizontal="center" vertical="center" wrapText="1"/>
    </xf>
    <xf numFmtId="0" fontId="16" fillId="0" borderId="4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46" xfId="0" applyFont="1" applyFill="1" applyBorder="1" applyAlignment="1">
      <alignment horizontal="center" vertical="center"/>
    </xf>
    <xf numFmtId="0" fontId="17" fillId="3" borderId="36" xfId="0" applyFont="1" applyFill="1" applyBorder="1" applyAlignment="1">
      <alignment horizontal="center" vertical="center"/>
    </xf>
    <xf numFmtId="0" fontId="17" fillId="4" borderId="1" xfId="2" applyFont="1" applyFill="1" applyBorder="1">
      <alignment horizontal="center" vertical="center" wrapText="1"/>
    </xf>
    <xf numFmtId="0" fontId="17" fillId="3" borderId="38" xfId="0" applyFont="1" applyFill="1" applyBorder="1" applyAlignment="1">
      <alignment horizontal="center" vertical="center"/>
    </xf>
    <xf numFmtId="0" fontId="17" fillId="4" borderId="46" xfId="0" applyFont="1" applyFill="1" applyBorder="1" applyAlignment="1">
      <alignment horizontal="center" vertical="center"/>
    </xf>
    <xf numFmtId="0" fontId="4" fillId="3" borderId="69" xfId="0" applyFont="1" applyFill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top"/>
    </xf>
    <xf numFmtId="0" fontId="29" fillId="0" borderId="1" xfId="0" applyFont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/>
    </xf>
    <xf numFmtId="49" fontId="29" fillId="0" borderId="0" xfId="0" applyNumberFormat="1" applyFont="1"/>
    <xf numFmtId="49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17" fillId="4" borderId="40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0" borderId="1" xfId="2" applyFont="1" applyBorder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17" fillId="3" borderId="69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16" fillId="2" borderId="1" xfId="2" applyFont="1" applyFill="1" applyBorder="1">
      <alignment horizontal="center" vertical="center" wrapText="1"/>
    </xf>
    <xf numFmtId="0" fontId="16" fillId="0" borderId="49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51" xfId="0" applyFont="1" applyFill="1" applyBorder="1" applyAlignment="1">
      <alignment horizontal="center" vertical="center"/>
    </xf>
    <xf numFmtId="0" fontId="17" fillId="4" borderId="20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17" fillId="4" borderId="49" xfId="0" applyFont="1" applyFill="1" applyBorder="1" applyAlignment="1">
      <alignment horizontal="center" vertical="center"/>
    </xf>
    <xf numFmtId="0" fontId="16" fillId="2" borderId="16" xfId="2" applyFont="1" applyFill="1" applyBorder="1">
      <alignment horizontal="center" vertical="center" wrapText="1"/>
    </xf>
    <xf numFmtId="0" fontId="16" fillId="2" borderId="18" xfId="0" applyFont="1" applyFill="1" applyBorder="1" applyAlignment="1">
      <alignment horizontal="center" vertical="center"/>
    </xf>
    <xf numFmtId="0" fontId="16" fillId="5" borderId="40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8" borderId="18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horizontal="center" vertical="center"/>
    </xf>
    <xf numFmtId="0" fontId="16" fillId="5" borderId="51" xfId="0" applyFont="1" applyFill="1" applyBorder="1" applyAlignment="1">
      <alignment horizontal="center" vertical="center"/>
    </xf>
    <xf numFmtId="0" fontId="36" fillId="0" borderId="38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Border="1" applyAlignment="1">
      <alignment horizontal="left" vertical="top" wrapText="1"/>
    </xf>
    <xf numFmtId="0" fontId="24" fillId="0" borderId="0" xfId="0" applyFont="1"/>
    <xf numFmtId="0" fontId="23" fillId="2" borderId="0" xfId="0" applyFont="1" applyFill="1" applyAlignment="1">
      <alignment horizontal="left" vertical="top" wrapText="1"/>
    </xf>
    <xf numFmtId="0" fontId="23" fillId="0" borderId="0" xfId="0" applyFont="1" applyAlignment="1"/>
    <xf numFmtId="0" fontId="23" fillId="0" borderId="0" xfId="0" applyFont="1" applyAlignment="1">
      <alignment horizontal="left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23" fillId="0" borderId="0" xfId="0" applyFont="1" applyAlignment="1">
      <alignment wrapText="1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vertical="top" wrapText="1"/>
    </xf>
    <xf numFmtId="0" fontId="23" fillId="0" borderId="0" xfId="0" applyFont="1" applyAlignment="1">
      <alignment vertical="top" wrapText="1"/>
    </xf>
    <xf numFmtId="49" fontId="23" fillId="0" borderId="0" xfId="0" applyNumberFormat="1" applyFont="1" applyAlignment="1">
      <alignment vertical="top"/>
    </xf>
    <xf numFmtId="0" fontId="23" fillId="0" borderId="0" xfId="0" applyFont="1" applyAlignment="1">
      <alignment vertical="top"/>
    </xf>
    <xf numFmtId="0" fontId="23" fillId="0" borderId="0" xfId="0" applyFont="1"/>
    <xf numFmtId="0" fontId="23" fillId="0" borderId="0" xfId="0" applyFont="1" applyFill="1" applyAlignment="1">
      <alignment vertical="top"/>
    </xf>
    <xf numFmtId="0" fontId="23" fillId="0" borderId="0" xfId="0" applyFont="1" applyFill="1"/>
    <xf numFmtId="0" fontId="23" fillId="0" borderId="0" xfId="0" applyFont="1" applyFill="1" applyBorder="1" applyAlignment="1">
      <alignment vertical="top"/>
    </xf>
    <xf numFmtId="0" fontId="23" fillId="0" borderId="0" xfId="0" applyFont="1" applyFill="1" applyAlignment="1">
      <alignment horizontal="left" vertical="top" wrapText="1"/>
    </xf>
    <xf numFmtId="49" fontId="23" fillId="0" borderId="0" xfId="0" applyNumberFormat="1" applyFont="1"/>
    <xf numFmtId="0" fontId="24" fillId="0" borderId="0" xfId="0" applyFont="1" applyFill="1"/>
    <xf numFmtId="0" fontId="23" fillId="0" borderId="0" xfId="0" applyFont="1" applyBorder="1" applyAlignment="1">
      <alignment horizontal="left" vertical="center"/>
    </xf>
    <xf numFmtId="0" fontId="23" fillId="2" borderId="0" xfId="0" applyFont="1" applyFill="1" applyAlignment="1">
      <alignment vertical="top"/>
    </xf>
    <xf numFmtId="0" fontId="23" fillId="2" borderId="0" xfId="0" applyFont="1" applyFill="1"/>
    <xf numFmtId="0" fontId="23" fillId="2" borderId="0" xfId="0" applyFont="1" applyFill="1" applyBorder="1" applyAlignment="1">
      <alignment vertical="top"/>
    </xf>
    <xf numFmtId="0" fontId="23" fillId="0" borderId="0" xfId="0" applyFont="1" applyBorder="1" applyAlignment="1">
      <alignment vertical="top"/>
    </xf>
    <xf numFmtId="49" fontId="23" fillId="0" borderId="0" xfId="0" applyNumberFormat="1" applyFont="1" applyBorder="1" applyAlignment="1">
      <alignment horizontal="center" vertical="top"/>
    </xf>
    <xf numFmtId="0" fontId="23" fillId="0" borderId="0" xfId="0" applyFont="1" applyBorder="1" applyAlignment="1">
      <alignment horizontal="center" vertical="top"/>
    </xf>
    <xf numFmtId="0" fontId="24" fillId="2" borderId="0" xfId="0" applyFont="1" applyFill="1"/>
    <xf numFmtId="0" fontId="38" fillId="0" borderId="0" xfId="0" applyFont="1"/>
    <xf numFmtId="0" fontId="38" fillId="0" borderId="0" xfId="0" applyFont="1" applyBorder="1"/>
    <xf numFmtId="0" fontId="23" fillId="0" borderId="0" xfId="0" applyFont="1" applyAlignment="1">
      <alignment horizontal="left" vertical="top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23" fillId="0" borderId="0" xfId="0" applyFont="1" applyFill="1" applyAlignment="1">
      <alignment horizontal="left" vertical="center" wrapText="1"/>
    </xf>
    <xf numFmtId="0" fontId="23" fillId="0" borderId="5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6" fillId="0" borderId="59" xfId="0" applyFont="1" applyFill="1" applyBorder="1" applyAlignment="1">
      <alignment horizontal="center" vertical="center" wrapText="1"/>
    </xf>
    <xf numFmtId="49" fontId="16" fillId="5" borderId="45" xfId="0" applyNumberFormat="1" applyFont="1" applyFill="1" applyBorder="1" applyAlignment="1">
      <alignment horizontal="center" vertical="center"/>
    </xf>
    <xf numFmtId="49" fontId="16" fillId="5" borderId="17" xfId="0" applyNumberFormat="1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left" vertical="center" wrapText="1"/>
    </xf>
    <xf numFmtId="0" fontId="23" fillId="5" borderId="16" xfId="0" applyFont="1" applyFill="1" applyBorder="1" applyAlignment="1">
      <alignment horizontal="left" vertical="center" wrapText="1"/>
    </xf>
    <xf numFmtId="0" fontId="23" fillId="5" borderId="17" xfId="0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left" vertical="center" wrapText="1"/>
    </xf>
    <xf numFmtId="0" fontId="16" fillId="5" borderId="16" xfId="0" applyFont="1" applyFill="1" applyBorder="1" applyAlignment="1">
      <alignment horizontal="left" vertical="center" wrapText="1"/>
    </xf>
    <xf numFmtId="0" fontId="16" fillId="5" borderId="17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5" borderId="19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textRotation="90"/>
    </xf>
    <xf numFmtId="0" fontId="16" fillId="0" borderId="26" xfId="0" applyFont="1" applyBorder="1" applyAlignment="1">
      <alignment horizontal="center" vertical="center" textRotation="90"/>
    </xf>
    <xf numFmtId="0" fontId="16" fillId="0" borderId="35" xfId="0" applyFont="1" applyBorder="1" applyAlignment="1">
      <alignment horizontal="center" vertical="center" textRotation="90"/>
    </xf>
    <xf numFmtId="0" fontId="16" fillId="2" borderId="65" xfId="0" applyFont="1" applyFill="1" applyBorder="1" applyAlignment="1">
      <alignment horizontal="center" vertical="center" textRotation="90"/>
    </xf>
    <xf numFmtId="0" fontId="16" fillId="2" borderId="37" xfId="0" applyFont="1" applyFill="1" applyBorder="1" applyAlignment="1">
      <alignment horizontal="center" vertical="center" textRotation="90"/>
    </xf>
    <xf numFmtId="0" fontId="16" fillId="2" borderId="24" xfId="0" applyFont="1" applyFill="1" applyBorder="1" applyAlignment="1">
      <alignment horizontal="center" vertical="center" textRotation="90"/>
    </xf>
    <xf numFmtId="0" fontId="16" fillId="2" borderId="25" xfId="0" applyFont="1" applyFill="1" applyBorder="1" applyAlignment="1">
      <alignment horizontal="center" vertical="center" textRotation="90"/>
    </xf>
    <xf numFmtId="0" fontId="16" fillId="2" borderId="26" xfId="0" applyFont="1" applyFill="1" applyBorder="1" applyAlignment="1">
      <alignment horizontal="center" vertical="center" textRotation="90"/>
    </xf>
    <xf numFmtId="0" fontId="17" fillId="7" borderId="18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42" xfId="0" applyFont="1" applyFill="1" applyBorder="1" applyAlignment="1">
      <alignment horizontal="center" vertical="center"/>
    </xf>
    <xf numFmtId="0" fontId="17" fillId="4" borderId="59" xfId="0" applyFont="1" applyFill="1" applyBorder="1" applyAlignment="1">
      <alignment horizontal="center" vertical="center"/>
    </xf>
    <xf numFmtId="0" fontId="17" fillId="4" borderId="53" xfId="0" applyFont="1" applyFill="1" applyBorder="1" applyAlignment="1">
      <alignment horizontal="center" vertical="center"/>
    </xf>
    <xf numFmtId="0" fontId="16" fillId="0" borderId="1" xfId="2" applyFont="1" applyBorder="1">
      <alignment horizontal="center" vertical="center" wrapText="1"/>
    </xf>
    <xf numFmtId="0" fontId="16" fillId="0" borderId="2" xfId="2" applyFont="1" applyBorder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0" borderId="68" xfId="0" applyFont="1" applyBorder="1" applyAlignment="1">
      <alignment horizontal="center" vertical="center" textRotation="90"/>
    </xf>
    <xf numFmtId="0" fontId="28" fillId="0" borderId="56" xfId="0" applyFont="1" applyBorder="1" applyAlignment="1">
      <alignment horizontal="center" vertical="center" wrapText="1"/>
    </xf>
    <xf numFmtId="0" fontId="28" fillId="0" borderId="57" xfId="0" applyFont="1" applyBorder="1" applyAlignment="1">
      <alignment horizontal="center" vertical="center" wrapText="1"/>
    </xf>
    <xf numFmtId="0" fontId="28" fillId="0" borderId="67" xfId="0" applyFont="1" applyBorder="1" applyAlignment="1">
      <alignment horizontal="center" vertical="center" wrapText="1"/>
    </xf>
    <xf numFmtId="0" fontId="17" fillId="7" borderId="19" xfId="0" applyFont="1" applyFill="1" applyBorder="1" applyAlignment="1">
      <alignment horizontal="center" vertical="center"/>
    </xf>
    <xf numFmtId="0" fontId="17" fillId="7" borderId="70" xfId="0" applyFont="1" applyFill="1" applyBorder="1" applyAlignment="1">
      <alignment horizontal="center" vertical="center"/>
    </xf>
    <xf numFmtId="0" fontId="17" fillId="7" borderId="21" xfId="0" applyFont="1" applyFill="1" applyBorder="1" applyAlignment="1">
      <alignment horizontal="center" vertical="center"/>
    </xf>
    <xf numFmtId="0" fontId="17" fillId="7" borderId="13" xfId="0" applyFont="1" applyFill="1" applyBorder="1" applyAlignment="1">
      <alignment horizontal="center" vertical="center"/>
    </xf>
    <xf numFmtId="0" fontId="17" fillId="7" borderId="54" xfId="0" applyFont="1" applyFill="1" applyBorder="1" applyAlignment="1">
      <alignment horizontal="center" vertical="center"/>
    </xf>
    <xf numFmtId="0" fontId="17" fillId="7" borderId="5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/>
    </xf>
    <xf numFmtId="0" fontId="19" fillId="0" borderId="0" xfId="0" applyFont="1" applyBorder="1" applyAlignment="1">
      <alignment horizontal="center"/>
    </xf>
    <xf numFmtId="0" fontId="23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6" fillId="0" borderId="5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0" xfId="0" applyFont="1" applyBorder="1" applyAlignment="1">
      <alignment horizontal="center" vertical="center" textRotation="90"/>
    </xf>
    <xf numFmtId="0" fontId="16" fillId="0" borderId="13" xfId="0" applyFont="1" applyBorder="1" applyAlignment="1">
      <alignment horizontal="center" vertical="center" textRotation="90"/>
    </xf>
    <xf numFmtId="0" fontId="16" fillId="0" borderId="25" xfId="0" applyFont="1" applyBorder="1" applyAlignment="1">
      <alignment horizontal="center" vertical="center" textRotation="90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28" fillId="0" borderId="58" xfId="0" applyFont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57" xfId="0" applyFont="1" applyFill="1" applyBorder="1" applyAlignment="1">
      <alignment horizontal="center" vertical="center" wrapText="1"/>
    </xf>
    <xf numFmtId="0" fontId="28" fillId="0" borderId="58" xfId="0" applyFont="1" applyFill="1" applyBorder="1" applyAlignment="1">
      <alignment horizontal="center" vertical="center" wrapText="1"/>
    </xf>
    <xf numFmtId="0" fontId="16" fillId="0" borderId="65" xfId="0" applyFont="1" applyBorder="1" applyAlignment="1">
      <alignment horizontal="center" vertical="center" textRotation="90"/>
    </xf>
    <xf numFmtId="0" fontId="16" fillId="0" borderId="37" xfId="0" applyFont="1" applyBorder="1" applyAlignment="1">
      <alignment horizontal="center" vertical="center" textRotation="90"/>
    </xf>
    <xf numFmtId="0" fontId="16" fillId="0" borderId="16" xfId="2" applyFont="1" applyBorder="1">
      <alignment horizontal="center" vertical="center" wrapText="1"/>
    </xf>
    <xf numFmtId="0" fontId="16" fillId="0" borderId="17" xfId="2" applyFont="1" applyBorder="1">
      <alignment horizontal="center" vertical="center" wrapText="1"/>
    </xf>
    <xf numFmtId="0" fontId="16" fillId="0" borderId="43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/>
    </xf>
    <xf numFmtId="0" fontId="16" fillId="0" borderId="45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23" fillId="0" borderId="2" xfId="2" applyFont="1" applyBorder="1" applyAlignment="1">
      <alignment horizontal="left" vertical="center" wrapText="1"/>
    </xf>
    <xf numFmtId="0" fontId="23" fillId="0" borderId="16" xfId="2" applyFont="1" applyBorder="1" applyAlignment="1">
      <alignment horizontal="left" vertical="center" wrapText="1"/>
    </xf>
    <xf numFmtId="0" fontId="23" fillId="0" borderId="17" xfId="2" applyFont="1" applyBorder="1" applyAlignment="1">
      <alignment horizontal="left" vertical="center" wrapText="1"/>
    </xf>
    <xf numFmtId="49" fontId="17" fillId="0" borderId="71" xfId="0" applyNumberFormat="1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70" xfId="0" applyNumberFormat="1" applyFont="1" applyBorder="1" applyAlignment="1">
      <alignment horizontal="center" vertical="center" wrapText="1"/>
    </xf>
    <xf numFmtId="49" fontId="17" fillId="0" borderId="13" xfId="0" applyNumberFormat="1" applyFont="1" applyBorder="1" applyAlignment="1">
      <alignment horizontal="center" vertical="center" wrapText="1"/>
    </xf>
    <xf numFmtId="49" fontId="17" fillId="0" borderId="68" xfId="0" applyNumberFormat="1" applyFont="1" applyBorder="1" applyAlignment="1">
      <alignment horizontal="center" vertical="center" wrapText="1"/>
    </xf>
    <xf numFmtId="49" fontId="17" fillId="0" borderId="26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textRotation="90"/>
    </xf>
    <xf numFmtId="0" fontId="17" fillId="0" borderId="10" xfId="0" applyFont="1" applyBorder="1" applyAlignment="1">
      <alignment horizontal="center" vertical="center" textRotation="90"/>
    </xf>
    <xf numFmtId="0" fontId="17" fillId="0" borderId="19" xfId="0" applyFont="1" applyBorder="1" applyAlignment="1">
      <alignment horizontal="center" vertical="center" textRotation="90"/>
    </xf>
    <xf numFmtId="0" fontId="17" fillId="0" borderId="20" xfId="0" applyFont="1" applyBorder="1" applyAlignment="1">
      <alignment horizontal="center" vertical="center" textRotation="90"/>
    </xf>
    <xf numFmtId="0" fontId="17" fillId="0" borderId="33" xfId="0" applyFont="1" applyBorder="1" applyAlignment="1">
      <alignment horizontal="center" vertical="center" textRotation="90"/>
    </xf>
    <xf numFmtId="0" fontId="17" fillId="0" borderId="34" xfId="0" applyFont="1" applyBorder="1" applyAlignment="1">
      <alignment horizontal="center" vertical="center" textRotation="90"/>
    </xf>
    <xf numFmtId="0" fontId="17" fillId="0" borderId="4" xfId="0" applyFont="1" applyBorder="1" applyAlignment="1">
      <alignment horizontal="center" vertical="center" textRotation="90"/>
    </xf>
    <xf numFmtId="0" fontId="17" fillId="0" borderId="11" xfId="0" applyFont="1" applyBorder="1" applyAlignment="1">
      <alignment horizontal="center" vertical="center" textRotation="90"/>
    </xf>
    <xf numFmtId="0" fontId="17" fillId="0" borderId="0" xfId="0" applyFont="1" applyBorder="1" applyAlignment="1">
      <alignment horizontal="center" vertical="center" textRotation="90"/>
    </xf>
    <xf numFmtId="0" fontId="17" fillId="0" borderId="21" xfId="0" applyFont="1" applyBorder="1" applyAlignment="1">
      <alignment horizontal="center" vertical="center" textRotation="90"/>
    </xf>
    <xf numFmtId="0" fontId="17" fillId="0" borderId="25" xfId="0" applyFont="1" applyBorder="1" applyAlignment="1">
      <alignment horizontal="center" vertical="center" textRotation="90"/>
    </xf>
    <xf numFmtId="0" fontId="17" fillId="0" borderId="35" xfId="0" applyFont="1" applyBorder="1" applyAlignment="1">
      <alignment horizontal="center" vertical="center" textRotation="90"/>
    </xf>
    <xf numFmtId="0" fontId="16" fillId="0" borderId="42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textRotation="90"/>
    </xf>
    <xf numFmtId="0" fontId="16" fillId="0" borderId="49" xfId="0" applyFont="1" applyBorder="1" applyAlignment="1">
      <alignment horizontal="center" vertical="center" textRotation="90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3" borderId="36" xfId="0" applyFont="1" applyFill="1" applyBorder="1" applyAlignment="1">
      <alignment horizontal="center" vertical="center"/>
    </xf>
    <xf numFmtId="0" fontId="17" fillId="3" borderId="65" xfId="0" applyFont="1" applyFill="1" applyBorder="1" applyAlignment="1">
      <alignment horizontal="center" vertical="center"/>
    </xf>
    <xf numFmtId="0" fontId="17" fillId="3" borderId="38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left" vertical="center" wrapText="1"/>
    </xf>
    <xf numFmtId="0" fontId="22" fillId="3" borderId="30" xfId="0" applyFont="1" applyFill="1" applyBorder="1" applyAlignment="1">
      <alignment horizontal="left" vertical="center" wrapText="1"/>
    </xf>
    <xf numFmtId="0" fontId="22" fillId="3" borderId="36" xfId="0" applyFont="1" applyFill="1" applyBorder="1" applyAlignment="1">
      <alignment horizontal="left" vertical="center" wrapText="1"/>
    </xf>
    <xf numFmtId="0" fontId="22" fillId="3" borderId="36" xfId="0" applyFont="1" applyFill="1" applyBorder="1" applyAlignment="1">
      <alignment horizontal="left" vertical="center"/>
    </xf>
    <xf numFmtId="0" fontId="22" fillId="3" borderId="37" xfId="0" applyFont="1" applyFill="1" applyBorder="1" applyAlignment="1">
      <alignment horizontal="left" vertical="center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5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16" fillId="0" borderId="4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46" xfId="0" applyFont="1" applyFill="1" applyBorder="1" applyAlignment="1">
      <alignment horizontal="center" vertical="center" wrapText="1"/>
    </xf>
    <xf numFmtId="0" fontId="16" fillId="0" borderId="45" xfId="2" applyFont="1" applyFill="1" applyBorder="1">
      <alignment horizontal="center" vertical="center" wrapText="1"/>
    </xf>
    <xf numFmtId="0" fontId="16" fillId="0" borderId="46" xfId="2" applyFont="1" applyFill="1" applyBorder="1">
      <alignment horizontal="center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23" fillId="0" borderId="16" xfId="0" applyFont="1" applyFill="1" applyBorder="1" applyAlignment="1">
      <alignment horizontal="left" vertical="center" wrapText="1"/>
    </xf>
    <xf numFmtId="0" fontId="23" fillId="0" borderId="17" xfId="0" applyFont="1" applyFill="1" applyBorder="1" applyAlignment="1">
      <alignment horizontal="left" vertical="center" wrapText="1"/>
    </xf>
    <xf numFmtId="0" fontId="17" fillId="0" borderId="0" xfId="1" applyFont="1" applyBorder="1" applyAlignment="1">
      <alignment horizontal="center" vertical="top"/>
    </xf>
    <xf numFmtId="0" fontId="17" fillId="0" borderId="0" xfId="0" applyFont="1" applyAlignment="1">
      <alignment horizontal="center" vertical="top" wrapText="1"/>
    </xf>
    <xf numFmtId="0" fontId="23" fillId="0" borderId="2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center" vertical="center" wrapText="1"/>
    </xf>
    <xf numFmtId="0" fontId="16" fillId="2" borderId="59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 wrapText="1"/>
    </xf>
    <xf numFmtId="0" fontId="17" fillId="4" borderId="43" xfId="0" applyFont="1" applyFill="1" applyBorder="1" applyAlignment="1">
      <alignment horizontal="center" vertical="center"/>
    </xf>
    <xf numFmtId="0" fontId="17" fillId="4" borderId="44" xfId="0" applyFont="1" applyFill="1" applyBorder="1" applyAlignment="1">
      <alignment horizontal="center" vertical="center"/>
    </xf>
    <xf numFmtId="0" fontId="17" fillId="4" borderId="64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/>
    </xf>
    <xf numFmtId="0" fontId="17" fillId="4" borderId="48" xfId="0" applyFont="1" applyFill="1" applyBorder="1" applyAlignment="1">
      <alignment horizontal="center"/>
    </xf>
    <xf numFmtId="0" fontId="16" fillId="0" borderId="36" xfId="0" applyFont="1" applyBorder="1" applyAlignment="1">
      <alignment horizontal="center" vertical="center" textRotation="90"/>
    </xf>
    <xf numFmtId="0" fontId="16" fillId="0" borderId="1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17" fillId="4" borderId="45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46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left" vertical="center" wrapText="1"/>
    </xf>
    <xf numFmtId="0" fontId="17" fillId="4" borderId="16" xfId="0" applyFont="1" applyFill="1" applyBorder="1" applyAlignment="1">
      <alignment horizontal="left" vertical="center" wrapText="1"/>
    </xf>
    <xf numFmtId="0" fontId="17" fillId="4" borderId="17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16" xfId="0" applyFont="1" applyFill="1" applyBorder="1" applyAlignment="1">
      <alignment horizontal="left" vertical="center" wrapText="1"/>
    </xf>
    <xf numFmtId="0" fontId="23" fillId="2" borderId="17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22" fillId="4" borderId="16" xfId="0" applyFont="1" applyFill="1" applyBorder="1" applyAlignment="1">
      <alignment horizontal="left" vertical="center" wrapText="1"/>
    </xf>
    <xf numFmtId="0" fontId="22" fillId="4" borderId="17" xfId="0" applyFont="1" applyFill="1" applyBorder="1" applyAlignment="1">
      <alignment horizontal="left" vertical="center" wrapText="1"/>
    </xf>
    <xf numFmtId="0" fontId="16" fillId="2" borderId="4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left" vertical="center" wrapText="1"/>
    </xf>
    <xf numFmtId="0" fontId="16" fillId="2" borderId="16" xfId="0" applyFont="1" applyFill="1" applyBorder="1" applyAlignment="1">
      <alignment horizontal="left" vertical="center" wrapText="1"/>
    </xf>
    <xf numFmtId="0" fontId="16" fillId="2" borderId="17" xfId="0" applyFont="1" applyFill="1" applyBorder="1" applyAlignment="1">
      <alignment horizontal="left" vertical="center" wrapText="1"/>
    </xf>
    <xf numFmtId="0" fontId="16" fillId="0" borderId="46" xfId="2" applyFont="1" applyBorder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16" fillId="0" borderId="19" xfId="2" applyFont="1" applyBorder="1">
      <alignment horizontal="center" vertical="center" wrapText="1"/>
    </xf>
    <xf numFmtId="0" fontId="23" fillId="0" borderId="2" xfId="3" applyFont="1" applyBorder="1">
      <alignment horizontal="left" vertical="center" wrapText="1"/>
    </xf>
    <xf numFmtId="0" fontId="23" fillId="0" borderId="16" xfId="3" applyFont="1" applyBorder="1">
      <alignment horizontal="left" vertical="center" wrapText="1"/>
    </xf>
    <xf numFmtId="0" fontId="23" fillId="0" borderId="17" xfId="3" applyFont="1" applyBorder="1">
      <alignment horizontal="left" vertical="center" wrapText="1"/>
    </xf>
    <xf numFmtId="0" fontId="16" fillId="0" borderId="2" xfId="3" applyFont="1" applyBorder="1">
      <alignment horizontal="left" vertical="center" wrapText="1"/>
    </xf>
    <xf numFmtId="0" fontId="16" fillId="0" borderId="16" xfId="3" applyFont="1" applyBorder="1">
      <alignment horizontal="left" vertical="center" wrapText="1"/>
    </xf>
    <xf numFmtId="0" fontId="16" fillId="0" borderId="17" xfId="3" applyFont="1" applyBorder="1">
      <alignment horizontal="left" vertical="center" wrapText="1"/>
    </xf>
    <xf numFmtId="0" fontId="22" fillId="4" borderId="2" xfId="0" applyFont="1" applyFill="1" applyBorder="1" applyAlignment="1">
      <alignment vertical="center"/>
    </xf>
    <xf numFmtId="0" fontId="22" fillId="4" borderId="16" xfId="0" applyFont="1" applyFill="1" applyBorder="1" applyAlignment="1">
      <alignment vertical="center"/>
    </xf>
    <xf numFmtId="0" fontId="22" fillId="4" borderId="17" xfId="0" applyFont="1" applyFill="1" applyBorder="1" applyAlignment="1">
      <alignment vertical="center"/>
    </xf>
    <xf numFmtId="0" fontId="17" fillId="4" borderId="4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46" xfId="2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/>
    </xf>
    <xf numFmtId="0" fontId="17" fillId="4" borderId="16" xfId="0" applyFont="1" applyFill="1" applyBorder="1" applyAlignment="1">
      <alignment vertical="center"/>
    </xf>
    <xf numFmtId="0" fontId="17" fillId="4" borderId="17" xfId="0" applyFont="1" applyFill="1" applyBorder="1" applyAlignment="1">
      <alignment vertical="center"/>
    </xf>
    <xf numFmtId="0" fontId="17" fillId="4" borderId="2" xfId="2" applyFont="1" applyFill="1" applyBorder="1">
      <alignment horizontal="center" vertical="center" wrapText="1"/>
    </xf>
    <xf numFmtId="0" fontId="17" fillId="4" borderId="16" xfId="2" applyFont="1" applyFill="1" applyBorder="1">
      <alignment horizontal="center" vertical="center" wrapText="1"/>
    </xf>
    <xf numFmtId="0" fontId="17" fillId="4" borderId="17" xfId="2" applyFont="1" applyFill="1" applyBorder="1">
      <alignment horizontal="center" vertical="center" wrapText="1"/>
    </xf>
    <xf numFmtId="0" fontId="22" fillId="2" borderId="16" xfId="0" applyFont="1" applyFill="1" applyBorder="1" applyAlignment="1">
      <alignment horizontal="left" vertical="center" wrapText="1"/>
    </xf>
    <xf numFmtId="0" fontId="22" fillId="2" borderId="17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16" xfId="0" applyFont="1" applyFill="1" applyBorder="1" applyAlignment="1">
      <alignment horizontal="left" vertical="center" wrapText="1"/>
    </xf>
    <xf numFmtId="0" fontId="17" fillId="2" borderId="17" xfId="0" applyFont="1" applyFill="1" applyBorder="1" applyAlignment="1">
      <alignment horizontal="left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8" xfId="0" applyFont="1" applyFill="1" applyBorder="1" applyAlignment="1">
      <alignment horizontal="center" vertical="center" wrapText="1"/>
    </xf>
    <xf numFmtId="0" fontId="22" fillId="3" borderId="37" xfId="0" applyFont="1" applyFill="1" applyBorder="1" applyAlignment="1">
      <alignment horizontal="left" vertical="center" wrapText="1"/>
    </xf>
    <xf numFmtId="0" fontId="17" fillId="2" borderId="56" xfId="0" applyFont="1" applyFill="1" applyBorder="1" applyAlignment="1">
      <alignment horizontal="left" vertical="center" wrapText="1"/>
    </xf>
    <xf numFmtId="0" fontId="17" fillId="2" borderId="57" xfId="0" applyFont="1" applyFill="1" applyBorder="1" applyAlignment="1">
      <alignment horizontal="left" vertical="center" wrapText="1"/>
    </xf>
    <xf numFmtId="0" fontId="17" fillId="2" borderId="58" xfId="0" applyFont="1" applyFill="1" applyBorder="1" applyAlignment="1">
      <alignment horizontal="left" vertical="center" wrapText="1"/>
    </xf>
    <xf numFmtId="0" fontId="17" fillId="3" borderId="30" xfId="0" applyFont="1" applyFill="1" applyBorder="1" applyAlignment="1">
      <alignment horizontal="left" vertical="center" wrapText="1"/>
    </xf>
    <xf numFmtId="0" fontId="17" fillId="3" borderId="36" xfId="0" applyFont="1" applyFill="1" applyBorder="1" applyAlignment="1">
      <alignment horizontal="left" vertical="center" wrapText="1"/>
    </xf>
    <xf numFmtId="0" fontId="17" fillId="3" borderId="37" xfId="0" applyFont="1" applyFill="1" applyBorder="1" applyAlignment="1">
      <alignment horizontal="left" vertical="center" wrapText="1"/>
    </xf>
    <xf numFmtId="0" fontId="16" fillId="2" borderId="56" xfId="0" applyFont="1" applyFill="1" applyBorder="1" applyAlignment="1">
      <alignment horizontal="center" vertical="center" wrapText="1"/>
    </xf>
    <xf numFmtId="0" fontId="16" fillId="2" borderId="57" xfId="0" applyFont="1" applyFill="1" applyBorder="1" applyAlignment="1">
      <alignment horizontal="center" vertical="center" wrapText="1"/>
    </xf>
    <xf numFmtId="0" fontId="16" fillId="2" borderId="58" xfId="0" applyFont="1" applyFill="1" applyBorder="1" applyAlignment="1">
      <alignment horizontal="center" vertical="center" wrapText="1"/>
    </xf>
    <xf numFmtId="0" fontId="17" fillId="3" borderId="30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7" fillId="3" borderId="27" xfId="0" applyFont="1" applyFill="1" applyBorder="1" applyAlignment="1">
      <alignment horizontal="center" vertical="center"/>
    </xf>
    <xf numFmtId="0" fontId="17" fillId="3" borderId="30" xfId="0" applyFont="1" applyFill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7" fillId="3" borderId="37" xfId="0" applyFont="1" applyFill="1" applyBorder="1" applyAlignment="1">
      <alignment horizontal="center" vertical="center"/>
    </xf>
    <xf numFmtId="0" fontId="16" fillId="2" borderId="56" xfId="0" applyFont="1" applyFill="1" applyBorder="1" applyAlignment="1">
      <alignment horizontal="center" vertical="center"/>
    </xf>
    <xf numFmtId="0" fontId="16" fillId="2" borderId="57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/>
    </xf>
    <xf numFmtId="0" fontId="16" fillId="2" borderId="45" xfId="2" applyFont="1" applyFill="1" applyBorder="1">
      <alignment horizontal="center" vertical="center" wrapText="1"/>
    </xf>
    <xf numFmtId="0" fontId="16" fillId="2" borderId="46" xfId="2" applyFont="1" applyFill="1" applyBorder="1">
      <alignment horizontal="center" vertical="center" wrapText="1"/>
    </xf>
    <xf numFmtId="0" fontId="23" fillId="6" borderId="2" xfId="0" applyFont="1" applyFill="1" applyBorder="1" applyAlignment="1">
      <alignment horizontal="left" vertical="center" wrapText="1"/>
    </xf>
    <xf numFmtId="0" fontId="23" fillId="6" borderId="16" xfId="0" applyFont="1" applyFill="1" applyBorder="1" applyAlignment="1">
      <alignment horizontal="left" vertical="center" wrapText="1"/>
    </xf>
    <xf numFmtId="0" fontId="23" fillId="6" borderId="17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16" xfId="0" applyFont="1" applyFill="1" applyBorder="1" applyAlignment="1">
      <alignment horizontal="left" vertical="center" wrapText="1"/>
    </xf>
    <xf numFmtId="0" fontId="16" fillId="6" borderId="17" xfId="0" applyFont="1" applyFill="1" applyBorder="1" applyAlignment="1">
      <alignment horizontal="left" vertical="center" wrapText="1"/>
    </xf>
    <xf numFmtId="0" fontId="16" fillId="2" borderId="2" xfId="2" applyFont="1" applyFill="1" applyBorder="1">
      <alignment horizontal="center" vertical="center" wrapText="1"/>
    </xf>
    <xf numFmtId="0" fontId="16" fillId="2" borderId="16" xfId="2" applyFont="1" applyFill="1" applyBorder="1">
      <alignment horizontal="center" vertical="center" wrapText="1"/>
    </xf>
    <xf numFmtId="0" fontId="16" fillId="2" borderId="17" xfId="2" applyFont="1" applyFill="1" applyBorder="1">
      <alignment horizontal="center" vertical="center" wrapText="1"/>
    </xf>
    <xf numFmtId="0" fontId="16" fillId="6" borderId="2" xfId="0" applyFont="1" applyFill="1" applyBorder="1" applyAlignment="1">
      <alignment horizontal="center" vertical="center"/>
    </xf>
    <xf numFmtId="0" fontId="16" fillId="6" borderId="16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/>
    </xf>
    <xf numFmtId="0" fontId="16" fillId="2" borderId="45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 wrapText="1"/>
    </xf>
    <xf numFmtId="0" fontId="17" fillId="4" borderId="48" xfId="0" applyFont="1" applyFill="1" applyBorder="1" applyAlignment="1">
      <alignment horizontal="center" vertical="center" wrapText="1"/>
    </xf>
    <xf numFmtId="0" fontId="23" fillId="2" borderId="14" xfId="3" applyFont="1" applyFill="1" applyBorder="1">
      <alignment horizontal="left" vertical="center" wrapText="1"/>
    </xf>
    <xf numFmtId="0" fontId="23" fillId="2" borderId="49" xfId="3" applyFont="1" applyFill="1" applyBorder="1">
      <alignment horizontal="left" vertical="center" wrapText="1"/>
    </xf>
    <xf numFmtId="0" fontId="23" fillId="2" borderId="15" xfId="3" applyFont="1" applyFill="1" applyBorder="1">
      <alignment horizontal="left" vertical="center" wrapText="1"/>
    </xf>
    <xf numFmtId="0" fontId="17" fillId="4" borderId="6" xfId="0" applyFont="1" applyFill="1" applyBorder="1" applyAlignment="1">
      <alignment horizontal="left" vertical="center" wrapText="1"/>
    </xf>
    <xf numFmtId="0" fontId="17" fillId="4" borderId="7" xfId="0" applyFont="1" applyFill="1" applyBorder="1" applyAlignment="1">
      <alignment horizontal="left" vertical="center" wrapText="1"/>
    </xf>
    <xf numFmtId="0" fontId="17" fillId="4" borderId="8" xfId="0" applyFont="1" applyFill="1" applyBorder="1" applyAlignment="1">
      <alignment horizontal="left" vertical="center" wrapText="1"/>
    </xf>
    <xf numFmtId="0" fontId="16" fillId="2" borderId="2" xfId="3" applyFont="1" applyFill="1" applyBorder="1">
      <alignment horizontal="left" vertical="center" wrapText="1"/>
    </xf>
    <xf numFmtId="0" fontId="16" fillId="2" borderId="16" xfId="3" applyFont="1" applyFill="1" applyBorder="1">
      <alignment horizontal="left" vertical="center" wrapText="1"/>
    </xf>
    <xf numFmtId="0" fontId="16" fillId="2" borderId="17" xfId="3" applyFont="1" applyFill="1" applyBorder="1">
      <alignment horizontal="left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0" fontId="17" fillId="4" borderId="40" xfId="0" applyFont="1" applyFill="1" applyBorder="1" applyAlignment="1">
      <alignment horizontal="center" vertical="center"/>
    </xf>
    <xf numFmtId="0" fontId="16" fillId="2" borderId="1" xfId="2" applyFont="1" applyFill="1" applyBorder="1">
      <alignment horizontal="center" vertical="center" wrapText="1"/>
    </xf>
    <xf numFmtId="0" fontId="16" fillId="0" borderId="45" xfId="0" applyFont="1" applyBorder="1" applyAlignment="1">
      <alignment horizontal="center" vertical="center"/>
    </xf>
    <xf numFmtId="0" fontId="23" fillId="0" borderId="2" xfId="0" applyFont="1" applyBorder="1" applyAlignment="1">
      <alignment vertical="top" wrapText="1"/>
    </xf>
    <xf numFmtId="0" fontId="23" fillId="0" borderId="16" xfId="0" applyFont="1" applyBorder="1" applyAlignment="1">
      <alignment vertical="top" wrapText="1"/>
    </xf>
    <xf numFmtId="0" fontId="23" fillId="0" borderId="17" xfId="0" applyFont="1" applyBorder="1" applyAlignment="1">
      <alignment vertical="top" wrapText="1"/>
    </xf>
    <xf numFmtId="0" fontId="26" fillId="0" borderId="16" xfId="0" applyFont="1" applyBorder="1" applyAlignment="1">
      <alignment vertical="top" wrapText="1"/>
    </xf>
    <xf numFmtId="0" fontId="26" fillId="0" borderId="17" xfId="0" applyFont="1" applyBorder="1" applyAlignment="1">
      <alignment vertical="top" wrapText="1"/>
    </xf>
    <xf numFmtId="0" fontId="35" fillId="0" borderId="2" xfId="0" applyFont="1" applyBorder="1" applyAlignment="1">
      <alignment vertical="top" wrapText="1"/>
    </xf>
    <xf numFmtId="0" fontId="35" fillId="0" borderId="16" xfId="0" applyFont="1" applyBorder="1" applyAlignment="1">
      <alignment vertical="top" wrapText="1"/>
    </xf>
    <xf numFmtId="0" fontId="35" fillId="0" borderId="17" xfId="0" applyFont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16" fillId="0" borderId="16" xfId="0" applyFont="1" applyBorder="1" applyAlignment="1">
      <alignment vertical="top" wrapText="1"/>
    </xf>
    <xf numFmtId="0" fontId="16" fillId="0" borderId="17" xfId="0" applyFont="1" applyBorder="1" applyAlignment="1">
      <alignment vertical="top" wrapText="1"/>
    </xf>
    <xf numFmtId="0" fontId="17" fillId="4" borderId="45" xfId="0" applyFont="1" applyFill="1" applyBorder="1" applyAlignment="1">
      <alignment horizontal="center" vertical="center"/>
    </xf>
    <xf numFmtId="0" fontId="17" fillId="4" borderId="46" xfId="0" applyFont="1" applyFill="1" applyBorder="1" applyAlignment="1">
      <alignment horizontal="center" vertical="center"/>
    </xf>
    <xf numFmtId="0" fontId="17" fillId="4" borderId="45" xfId="2" applyFont="1" applyFill="1" applyBorder="1">
      <alignment horizontal="center" vertical="center" wrapText="1"/>
    </xf>
    <xf numFmtId="0" fontId="17" fillId="4" borderId="46" xfId="2" applyFont="1" applyFill="1" applyBorder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7" fillId="4" borderId="1" xfId="2" applyFont="1" applyFill="1" applyBorder="1">
      <alignment horizontal="center" vertical="center" wrapText="1"/>
    </xf>
    <xf numFmtId="0" fontId="17" fillId="4" borderId="20" xfId="2" applyFont="1" applyFill="1" applyBorder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17" fillId="4" borderId="19" xfId="2" applyFont="1" applyFill="1" applyBorder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0" borderId="16" xfId="2" applyFont="1" applyFill="1" applyBorder="1">
      <alignment horizontal="center" vertical="center" wrapText="1"/>
    </xf>
    <xf numFmtId="0" fontId="17" fillId="4" borderId="49" xfId="0" applyFont="1" applyFill="1" applyBorder="1" applyAlignment="1">
      <alignment horizontal="center" vertical="center" wrapText="1"/>
    </xf>
    <xf numFmtId="0" fontId="16" fillId="0" borderId="43" xfId="2" applyFont="1" applyBorder="1">
      <alignment horizontal="center" vertical="center" wrapText="1"/>
    </xf>
    <xf numFmtId="0" fontId="16" fillId="0" borderId="44" xfId="2" applyFont="1" applyBorder="1">
      <alignment horizontal="center" vertical="center" wrapText="1"/>
    </xf>
    <xf numFmtId="0" fontId="22" fillId="4" borderId="42" xfId="0" applyFont="1" applyFill="1" applyBorder="1" applyAlignment="1">
      <alignment horizontal="left" vertical="center" wrapText="1"/>
    </xf>
    <xf numFmtId="0" fontId="22" fillId="4" borderId="59" xfId="0" applyFont="1" applyFill="1" applyBorder="1" applyAlignment="1">
      <alignment horizontal="left" vertical="center" wrapText="1"/>
    </xf>
    <xf numFmtId="0" fontId="22" fillId="4" borderId="53" xfId="0" applyFont="1" applyFill="1" applyBorder="1" applyAlignment="1">
      <alignment horizontal="left" vertical="center" wrapText="1"/>
    </xf>
    <xf numFmtId="0" fontId="16" fillId="0" borderId="45" xfId="2" applyFont="1" applyBorder="1">
      <alignment horizontal="center" vertical="center" wrapText="1"/>
    </xf>
    <xf numFmtId="0" fontId="16" fillId="2" borderId="46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left" vertical="center" wrapText="1"/>
    </xf>
    <xf numFmtId="0" fontId="32" fillId="2" borderId="16" xfId="0" applyFont="1" applyFill="1" applyBorder="1" applyAlignment="1">
      <alignment horizontal="left" vertical="center" wrapText="1"/>
    </xf>
    <xf numFmtId="0" fontId="32" fillId="2" borderId="17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16" xfId="0" applyFont="1" applyFill="1" applyBorder="1" applyAlignment="1">
      <alignment horizontal="left" vertical="center" wrapText="1"/>
    </xf>
    <xf numFmtId="0" fontId="16" fillId="0" borderId="17" xfId="0" applyFont="1" applyFill="1" applyBorder="1" applyAlignment="1">
      <alignment horizontal="left" vertical="center" wrapText="1"/>
    </xf>
    <xf numFmtId="0" fontId="17" fillId="4" borderId="50" xfId="0" applyFont="1" applyFill="1" applyBorder="1" applyAlignment="1">
      <alignment horizontal="center" vertical="center"/>
    </xf>
    <xf numFmtId="0" fontId="17" fillId="4" borderId="51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52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left" vertical="center" wrapText="1"/>
    </xf>
    <xf numFmtId="0" fontId="22" fillId="4" borderId="49" xfId="0" applyFont="1" applyFill="1" applyBorder="1" applyAlignment="1">
      <alignment horizontal="left" vertical="center" wrapText="1"/>
    </xf>
    <xf numFmtId="0" fontId="22" fillId="4" borderId="15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17" fillId="3" borderId="36" xfId="0" applyFont="1" applyFill="1" applyBorder="1" applyAlignment="1">
      <alignment vertical="justify" wrapText="1"/>
    </xf>
    <xf numFmtId="0" fontId="17" fillId="3" borderId="38" xfId="0" applyFont="1" applyFill="1" applyBorder="1" applyAlignment="1">
      <alignment vertical="justify" wrapText="1"/>
    </xf>
    <xf numFmtId="0" fontId="16" fillId="2" borderId="66" xfId="0" applyFont="1" applyFill="1" applyBorder="1" applyAlignment="1">
      <alignment horizontal="center" vertical="center"/>
    </xf>
    <xf numFmtId="0" fontId="16" fillId="2" borderId="67" xfId="0" applyFont="1" applyFill="1" applyBorder="1" applyAlignment="1">
      <alignment horizontal="center" vertical="center"/>
    </xf>
    <xf numFmtId="0" fontId="16" fillId="2" borderId="56" xfId="0" applyFont="1" applyFill="1" applyBorder="1" applyAlignment="1">
      <alignment horizontal="left" vertical="center" wrapText="1"/>
    </xf>
    <xf numFmtId="0" fontId="16" fillId="2" borderId="57" xfId="0" applyFont="1" applyFill="1" applyBorder="1" applyAlignment="1">
      <alignment horizontal="left" vertical="center" wrapText="1"/>
    </xf>
    <xf numFmtId="0" fontId="16" fillId="2" borderId="58" xfId="0" applyFont="1" applyFill="1" applyBorder="1" applyAlignment="1">
      <alignment horizontal="left" vertical="center" wrapText="1"/>
    </xf>
    <xf numFmtId="0" fontId="16" fillId="2" borderId="18" xfId="0" applyFont="1" applyFill="1" applyBorder="1" applyAlignment="1">
      <alignment horizontal="center" vertical="center"/>
    </xf>
    <xf numFmtId="0" fontId="17" fillId="3" borderId="69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 wrapText="1"/>
    </xf>
    <xf numFmtId="0" fontId="16" fillId="5" borderId="46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3" fillId="2" borderId="40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center" vertical="center"/>
    </xf>
    <xf numFmtId="0" fontId="23" fillId="6" borderId="42" xfId="0" applyFont="1" applyFill="1" applyBorder="1" applyAlignment="1">
      <alignment horizontal="left" vertical="center" wrapText="1"/>
    </xf>
    <xf numFmtId="0" fontId="23" fillId="6" borderId="59" xfId="0" applyFont="1" applyFill="1" applyBorder="1" applyAlignment="1">
      <alignment horizontal="left" vertical="center" wrapText="1"/>
    </xf>
    <xf numFmtId="0" fontId="23" fillId="6" borderId="53" xfId="0" applyFont="1" applyFill="1" applyBorder="1" applyAlignment="1">
      <alignment horizontal="left" vertical="center" wrapText="1"/>
    </xf>
    <xf numFmtId="0" fontId="16" fillId="8" borderId="56" xfId="0" applyFont="1" applyFill="1" applyBorder="1" applyAlignment="1">
      <alignment horizontal="center" vertical="center"/>
    </xf>
    <xf numFmtId="0" fontId="16" fillId="8" borderId="57" xfId="0" applyFont="1" applyFill="1" applyBorder="1" applyAlignment="1">
      <alignment horizontal="center" vertical="center"/>
    </xf>
    <xf numFmtId="0" fontId="16" fillId="8" borderId="58" xfId="0" applyFont="1" applyFill="1" applyBorder="1" applyAlignment="1">
      <alignment horizontal="center" vertical="center"/>
    </xf>
    <xf numFmtId="0" fontId="16" fillId="8" borderId="18" xfId="0" applyFont="1" applyFill="1" applyBorder="1" applyAlignment="1">
      <alignment horizontal="center" vertical="center"/>
    </xf>
    <xf numFmtId="0" fontId="16" fillId="8" borderId="14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6" borderId="47" xfId="0" applyFont="1" applyFill="1" applyBorder="1" applyAlignment="1">
      <alignment horizontal="center" vertical="center"/>
    </xf>
    <xf numFmtId="0" fontId="16" fillId="6" borderId="18" xfId="0" applyFont="1" applyFill="1" applyBorder="1" applyAlignment="1">
      <alignment horizontal="center" vertical="center"/>
    </xf>
    <xf numFmtId="0" fontId="16" fillId="2" borderId="64" xfId="0" applyFont="1" applyFill="1" applyBorder="1" applyAlignment="1">
      <alignment horizontal="center" vertical="center"/>
    </xf>
    <xf numFmtId="0" fontId="16" fillId="2" borderId="48" xfId="0" applyFont="1" applyFill="1" applyBorder="1" applyAlignment="1">
      <alignment horizontal="center" vertical="center"/>
    </xf>
    <xf numFmtId="0" fontId="16" fillId="2" borderId="64" xfId="0" applyFont="1" applyFill="1" applyBorder="1" applyAlignment="1">
      <alignment vertical="justify" wrapText="1"/>
    </xf>
    <xf numFmtId="0" fontId="16" fillId="2" borderId="7" xfId="0" applyFont="1" applyFill="1" applyBorder="1" applyAlignment="1">
      <alignment vertical="justify" wrapText="1"/>
    </xf>
    <xf numFmtId="0" fontId="16" fillId="2" borderId="48" xfId="0" applyFont="1" applyFill="1" applyBorder="1" applyAlignment="1">
      <alignment vertical="justify" wrapText="1"/>
    </xf>
    <xf numFmtId="0" fontId="17" fillId="3" borderId="29" xfId="0" applyFont="1" applyFill="1" applyBorder="1" applyAlignment="1">
      <alignment horizontal="center" vertical="center"/>
    </xf>
    <xf numFmtId="0" fontId="17" fillId="3" borderId="37" xfId="0" applyFont="1" applyFill="1" applyBorder="1" applyAlignment="1">
      <alignment vertical="justify" wrapText="1"/>
    </xf>
    <xf numFmtId="0" fontId="17" fillId="3" borderId="28" xfId="0" applyFont="1" applyFill="1" applyBorder="1" applyAlignment="1">
      <alignment vertical="justify" wrapText="1"/>
    </xf>
    <xf numFmtId="0" fontId="17" fillId="3" borderId="29" xfId="0" applyFont="1" applyFill="1" applyBorder="1" applyAlignment="1">
      <alignment vertical="justify" wrapText="1"/>
    </xf>
    <xf numFmtId="0" fontId="23" fillId="2" borderId="3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 wrapText="1"/>
    </xf>
    <xf numFmtId="0" fontId="23" fillId="2" borderId="5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16" fillId="2" borderId="39" xfId="0" applyFont="1" applyFill="1" applyBorder="1" applyAlignment="1">
      <alignment horizontal="center" vertical="center"/>
    </xf>
    <xf numFmtId="0" fontId="16" fillId="0" borderId="40" xfId="0" applyFont="1" applyFill="1" applyBorder="1" applyAlignment="1">
      <alignment horizontal="center" vertical="center"/>
    </xf>
    <xf numFmtId="0" fontId="16" fillId="0" borderId="42" xfId="0" applyFont="1" applyFill="1" applyBorder="1" applyAlignment="1">
      <alignment horizontal="center" vertical="center"/>
    </xf>
    <xf numFmtId="0" fontId="16" fillId="8" borderId="62" xfId="0" applyFont="1" applyFill="1" applyBorder="1" applyAlignment="1">
      <alignment horizontal="center" vertical="center"/>
    </xf>
    <xf numFmtId="0" fontId="16" fillId="8" borderId="60" xfId="0" applyFont="1" applyFill="1" applyBorder="1" applyAlignment="1">
      <alignment horizontal="center" vertical="center"/>
    </xf>
    <xf numFmtId="0" fontId="16" fillId="8" borderId="61" xfId="0" applyFont="1" applyFill="1" applyBorder="1" applyAlignment="1">
      <alignment horizontal="center" vertical="center"/>
    </xf>
    <xf numFmtId="0" fontId="16" fillId="8" borderId="40" xfId="0" applyFont="1" applyFill="1" applyBorder="1" applyAlignment="1">
      <alignment horizontal="center" vertical="center"/>
    </xf>
    <xf numFmtId="0" fontId="16" fillId="8" borderId="63" xfId="0" applyFont="1" applyFill="1" applyBorder="1" applyAlignment="1">
      <alignment horizontal="center" vertical="center"/>
    </xf>
    <xf numFmtId="0" fontId="16" fillId="6" borderId="56" xfId="0" applyFont="1" applyFill="1" applyBorder="1" applyAlignment="1">
      <alignment horizontal="left" vertical="center" wrapText="1"/>
    </xf>
    <xf numFmtId="0" fontId="16" fillId="6" borderId="57" xfId="0" applyFont="1" applyFill="1" applyBorder="1" applyAlignment="1">
      <alignment horizontal="left" vertical="center" wrapText="1"/>
    </xf>
    <xf numFmtId="0" fontId="16" fillId="6" borderId="58" xfId="0" applyFont="1" applyFill="1" applyBorder="1" applyAlignment="1">
      <alignment horizontal="left" vertical="center" wrapText="1"/>
    </xf>
    <xf numFmtId="0" fontId="16" fillId="8" borderId="56" xfId="0" applyFont="1" applyFill="1" applyBorder="1" applyAlignment="1">
      <alignment horizontal="center" vertical="center" wrapText="1"/>
    </xf>
    <xf numFmtId="0" fontId="16" fillId="8" borderId="57" xfId="0" applyFont="1" applyFill="1" applyBorder="1" applyAlignment="1">
      <alignment horizontal="center" vertical="center" wrapText="1"/>
    </xf>
    <xf numFmtId="0" fontId="16" fillId="8" borderId="58" xfId="0" applyFont="1" applyFill="1" applyBorder="1" applyAlignment="1">
      <alignment horizontal="center" vertical="center" wrapText="1"/>
    </xf>
    <xf numFmtId="16" fontId="16" fillId="2" borderId="6" xfId="0" applyNumberFormat="1" applyFont="1" applyFill="1" applyBorder="1" applyAlignment="1">
      <alignment horizontal="center" vertical="center" wrapText="1"/>
    </xf>
    <xf numFmtId="16" fontId="16" fillId="2" borderId="7" xfId="0" applyNumberFormat="1" applyFont="1" applyFill="1" applyBorder="1" applyAlignment="1">
      <alignment horizontal="center" vertical="center" wrapText="1"/>
    </xf>
    <xf numFmtId="16" fontId="16" fillId="2" borderId="8" xfId="0" applyNumberFormat="1" applyFont="1" applyFill="1" applyBorder="1" applyAlignment="1">
      <alignment horizontal="center" vertical="center" wrapText="1"/>
    </xf>
    <xf numFmtId="0" fontId="16" fillId="0" borderId="56" xfId="2" applyFont="1" applyBorder="1">
      <alignment horizontal="center" vertical="center" wrapText="1"/>
    </xf>
    <xf numFmtId="0" fontId="16" fillId="0" borderId="57" xfId="2" applyFont="1" applyBorder="1">
      <alignment horizontal="center" vertical="center" wrapText="1"/>
    </xf>
    <xf numFmtId="0" fontId="16" fillId="0" borderId="58" xfId="2" applyFont="1" applyBorder="1">
      <alignment horizontal="center" vertical="center" wrapText="1"/>
    </xf>
    <xf numFmtId="0" fontId="36" fillId="0" borderId="30" xfId="0" applyFont="1" applyBorder="1" applyAlignment="1">
      <alignment horizontal="center" vertical="center"/>
    </xf>
    <xf numFmtId="0" fontId="36" fillId="0" borderId="36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5" borderId="18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5" borderId="66" xfId="0" applyFont="1" applyFill="1" applyBorder="1" applyAlignment="1">
      <alignment horizontal="center" vertical="center" wrapText="1"/>
    </xf>
    <xf numFmtId="0" fontId="16" fillId="5" borderId="57" xfId="0" applyFont="1" applyFill="1" applyBorder="1" applyAlignment="1">
      <alignment horizontal="center" vertical="center" wrapText="1"/>
    </xf>
    <xf numFmtId="0" fontId="16" fillId="5" borderId="67" xfId="0" applyFont="1" applyFill="1" applyBorder="1" applyAlignment="1">
      <alignment horizontal="center" vertical="center" wrapText="1"/>
    </xf>
    <xf numFmtId="0" fontId="16" fillId="2" borderId="43" xfId="0" applyFont="1" applyFill="1" applyBorder="1" applyAlignment="1">
      <alignment horizontal="center" vertical="center"/>
    </xf>
    <xf numFmtId="0" fontId="16" fillId="2" borderId="44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 wrapText="1"/>
    </xf>
    <xf numFmtId="0" fontId="16" fillId="5" borderId="47" xfId="0" applyFont="1" applyFill="1" applyBorder="1" applyAlignment="1">
      <alignment horizontal="center" vertical="center"/>
    </xf>
    <xf numFmtId="0" fontId="16" fillId="5" borderId="56" xfId="0" applyFont="1" applyFill="1" applyBorder="1" applyAlignment="1">
      <alignment horizontal="left" vertical="center" wrapText="1"/>
    </xf>
    <xf numFmtId="0" fontId="16" fillId="5" borderId="57" xfId="0" applyFont="1" applyFill="1" applyBorder="1" applyAlignment="1">
      <alignment horizontal="left" vertical="center" wrapText="1"/>
    </xf>
    <xf numFmtId="0" fontId="16" fillId="5" borderId="58" xfId="0" applyFont="1" applyFill="1" applyBorder="1" applyAlignment="1">
      <alignment horizontal="left" vertical="center" wrapText="1"/>
    </xf>
    <xf numFmtId="16" fontId="16" fillId="2" borderId="2" xfId="0" applyNumberFormat="1" applyFont="1" applyFill="1" applyBorder="1" applyAlignment="1">
      <alignment horizontal="center" vertical="center" wrapText="1"/>
    </xf>
    <xf numFmtId="16" fontId="16" fillId="2" borderId="16" xfId="0" applyNumberFormat="1" applyFont="1" applyFill="1" applyBorder="1" applyAlignment="1">
      <alignment horizontal="center" vertical="center" wrapText="1"/>
    </xf>
    <xf numFmtId="16" fontId="16" fillId="2" borderId="17" xfId="0" applyNumberFormat="1" applyFont="1" applyFill="1" applyBorder="1" applyAlignment="1">
      <alignment horizontal="center" vertical="center" wrapText="1"/>
    </xf>
    <xf numFmtId="0" fontId="16" fillId="0" borderId="56" xfId="0" applyFont="1" applyFill="1" applyBorder="1" applyAlignment="1">
      <alignment horizontal="center" vertical="center" wrapText="1"/>
    </xf>
    <xf numFmtId="0" fontId="16" fillId="0" borderId="57" xfId="0" applyFont="1" applyFill="1" applyBorder="1" applyAlignment="1">
      <alignment horizontal="center" vertical="center" wrapText="1"/>
    </xf>
    <xf numFmtId="0" fontId="16" fillId="0" borderId="58" xfId="0" applyFont="1" applyFill="1" applyBorder="1" applyAlignment="1">
      <alignment horizontal="center" vertical="center" wrapText="1"/>
    </xf>
    <xf numFmtId="0" fontId="16" fillId="5" borderId="56" xfId="0" applyFont="1" applyFill="1" applyBorder="1" applyAlignment="1">
      <alignment horizontal="center" vertical="center"/>
    </xf>
    <xf numFmtId="0" fontId="16" fillId="5" borderId="57" xfId="0" applyFont="1" applyFill="1" applyBorder="1" applyAlignment="1">
      <alignment horizontal="center" vertical="center"/>
    </xf>
    <xf numFmtId="0" fontId="16" fillId="5" borderId="58" xfId="0" applyFont="1" applyFill="1" applyBorder="1" applyAlignment="1">
      <alignment horizontal="center" vertical="center"/>
    </xf>
    <xf numFmtId="0" fontId="16" fillId="2" borderId="47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23" fillId="0" borderId="68" xfId="0" applyFont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center"/>
    </xf>
    <xf numFmtId="0" fontId="23" fillId="0" borderId="26" xfId="0" applyFont="1" applyBorder="1" applyAlignment="1">
      <alignment horizontal="left" vertical="center"/>
    </xf>
    <xf numFmtId="0" fontId="23" fillId="0" borderId="43" xfId="0" applyFont="1" applyBorder="1" applyAlignment="1">
      <alignment horizontal="left" vertical="center" wrapText="1"/>
    </xf>
    <xf numFmtId="0" fontId="23" fillId="0" borderId="59" xfId="0" applyFont="1" applyBorder="1" applyAlignment="1">
      <alignment horizontal="left" vertical="center" wrapText="1"/>
    </xf>
    <xf numFmtId="0" fontId="23" fillId="0" borderId="59" xfId="0" applyFont="1" applyBorder="1" applyAlignment="1">
      <alignment horizontal="left" vertical="center"/>
    </xf>
    <xf numFmtId="0" fontId="23" fillId="0" borderId="53" xfId="0" applyFont="1" applyBorder="1" applyAlignment="1">
      <alignment horizontal="left" vertical="center"/>
    </xf>
    <xf numFmtId="1" fontId="16" fillId="0" borderId="59" xfId="0" applyNumberFormat="1" applyFont="1" applyBorder="1" applyAlignment="1">
      <alignment horizontal="center" vertical="center"/>
    </xf>
    <xf numFmtId="1" fontId="16" fillId="0" borderId="44" xfId="0" applyNumberFormat="1" applyFont="1" applyBorder="1" applyAlignment="1">
      <alignment horizontal="center" vertical="center"/>
    </xf>
    <xf numFmtId="1" fontId="16" fillId="0" borderId="59" xfId="0" applyNumberFormat="1" applyFont="1" applyFill="1" applyBorder="1" applyAlignment="1">
      <alignment horizontal="center" vertical="center"/>
    </xf>
    <xf numFmtId="1" fontId="16" fillId="0" borderId="44" xfId="0" applyNumberFormat="1" applyFont="1" applyFill="1" applyBorder="1" applyAlignment="1">
      <alignment horizontal="center" vertical="center"/>
    </xf>
    <xf numFmtId="0" fontId="36" fillId="0" borderId="65" xfId="0" applyFont="1" applyFill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16" fillId="0" borderId="36" xfId="0" applyFont="1" applyFill="1" applyBorder="1" applyAlignment="1">
      <alignment horizontal="center" vertical="center"/>
    </xf>
    <xf numFmtId="0" fontId="16" fillId="0" borderId="38" xfId="0" applyFont="1" applyFill="1" applyBorder="1" applyAlignment="1">
      <alignment horizontal="center" vertical="center"/>
    </xf>
    <xf numFmtId="0" fontId="36" fillId="0" borderId="38" xfId="0" applyFont="1" applyFill="1" applyBorder="1" applyAlignment="1">
      <alignment horizontal="center" vertical="center"/>
    </xf>
    <xf numFmtId="0" fontId="36" fillId="0" borderId="36" xfId="0" applyFont="1" applyFill="1" applyBorder="1" applyAlignment="1">
      <alignment horizontal="center" vertical="center"/>
    </xf>
    <xf numFmtId="1" fontId="16" fillId="0" borderId="64" xfId="0" applyNumberFormat="1" applyFont="1" applyFill="1" applyBorder="1" applyAlignment="1">
      <alignment horizontal="center" vertical="center"/>
    </xf>
    <xf numFmtId="1" fontId="16" fillId="0" borderId="7" xfId="0" applyNumberFormat="1" applyFont="1" applyFill="1" applyBorder="1" applyAlignment="1">
      <alignment horizontal="center" vertical="center"/>
    </xf>
    <xf numFmtId="1" fontId="16" fillId="0" borderId="48" xfId="0" applyNumberFormat="1" applyFont="1" applyFill="1" applyBorder="1" applyAlignment="1">
      <alignment horizontal="center" vertical="center"/>
    </xf>
    <xf numFmtId="0" fontId="23" fillId="0" borderId="23" xfId="0" applyFont="1" applyBorder="1" applyAlignment="1">
      <alignment horizontal="left" vertical="center"/>
    </xf>
    <xf numFmtId="0" fontId="23" fillId="0" borderId="28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67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66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16" fillId="0" borderId="56" xfId="0" applyFont="1" applyFill="1" applyBorder="1" applyAlignment="1">
      <alignment horizontal="center" vertical="center"/>
    </xf>
    <xf numFmtId="0" fontId="16" fillId="0" borderId="57" xfId="0" applyFont="1" applyFill="1" applyBorder="1" applyAlignment="1">
      <alignment horizontal="center" vertical="center"/>
    </xf>
    <xf numFmtId="0" fontId="16" fillId="0" borderId="58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 wrapText="1"/>
    </xf>
    <xf numFmtId="0" fontId="23" fillId="0" borderId="46" xfId="0" applyFont="1" applyFill="1" applyBorder="1" applyAlignment="1">
      <alignment horizontal="center" vertical="center" wrapText="1"/>
    </xf>
    <xf numFmtId="49" fontId="23" fillId="0" borderId="16" xfId="0" applyNumberFormat="1" applyFont="1" applyFill="1" applyBorder="1" applyAlignment="1">
      <alignment horizontal="center" vertical="center" wrapText="1"/>
    </xf>
    <xf numFmtId="49" fontId="23" fillId="0" borderId="46" xfId="0" applyNumberFormat="1" applyFont="1" applyFill="1" applyBorder="1" applyAlignment="1">
      <alignment horizontal="center" vertical="center" wrapText="1"/>
    </xf>
    <xf numFmtId="14" fontId="23" fillId="0" borderId="16" xfId="0" applyNumberFormat="1" applyFont="1" applyFill="1" applyBorder="1" applyAlignment="1">
      <alignment horizontal="center" vertical="center" wrapText="1"/>
    </xf>
    <xf numFmtId="0" fontId="33" fillId="0" borderId="65" xfId="0" applyFont="1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 wrapText="1"/>
    </xf>
    <xf numFmtId="0" fontId="33" fillId="0" borderId="38" xfId="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49" fontId="23" fillId="0" borderId="7" xfId="0" applyNumberFormat="1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48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/>
    </xf>
    <xf numFmtId="0" fontId="37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0" fontId="37" fillId="0" borderId="2" xfId="0" applyFont="1" applyBorder="1" applyAlignment="1">
      <alignment horizontal="left" vertical="center" wrapText="1"/>
    </xf>
    <xf numFmtId="0" fontId="37" fillId="0" borderId="16" xfId="0" applyFont="1" applyBorder="1" applyAlignment="1">
      <alignment horizontal="left" vertical="center" wrapText="1"/>
    </xf>
    <xf numFmtId="0" fontId="37" fillId="0" borderId="17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49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59" xfId="0" applyFont="1" applyFill="1" applyBorder="1" applyAlignment="1">
      <alignment horizontal="center" vertical="center"/>
    </xf>
    <xf numFmtId="0" fontId="16" fillId="0" borderId="53" xfId="0" applyFont="1" applyFill="1" applyBorder="1" applyAlignment="1">
      <alignment horizontal="center" vertical="center"/>
    </xf>
    <xf numFmtId="0" fontId="37" fillId="0" borderId="14" xfId="0" applyFont="1" applyBorder="1" applyAlignment="1">
      <alignment horizontal="center" vertical="center" wrapText="1"/>
    </xf>
    <xf numFmtId="0" fontId="37" fillId="0" borderId="49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42" xfId="0" applyFont="1" applyBorder="1" applyAlignment="1">
      <alignment horizontal="center" vertical="center" wrapText="1"/>
    </xf>
    <xf numFmtId="0" fontId="37" fillId="0" borderId="59" xfId="0" applyFont="1" applyBorder="1" applyAlignment="1">
      <alignment horizontal="center" vertical="center" wrapText="1"/>
    </xf>
    <xf numFmtId="0" fontId="37" fillId="0" borderId="53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28" fillId="0" borderId="2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 wrapText="1"/>
    </xf>
    <xf numFmtId="0" fontId="24" fillId="0" borderId="46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0" fontId="23" fillId="0" borderId="45" xfId="0" applyFont="1" applyFill="1" applyBorder="1" applyAlignment="1">
      <alignment horizontal="center" vertical="center"/>
    </xf>
    <xf numFmtId="49" fontId="23" fillId="0" borderId="16" xfId="0" applyNumberFormat="1" applyFont="1" applyBorder="1" applyAlignment="1">
      <alignment horizontal="center" vertical="center" wrapText="1"/>
    </xf>
    <xf numFmtId="49" fontId="23" fillId="0" borderId="46" xfId="0" applyNumberFormat="1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42" xfId="0" applyFont="1" applyFill="1" applyBorder="1" applyAlignment="1">
      <alignment horizontal="center" vertical="center"/>
    </xf>
    <xf numFmtId="0" fontId="23" fillId="0" borderId="59" xfId="0" applyFont="1" applyFill="1" applyBorder="1" applyAlignment="1">
      <alignment horizontal="center" vertical="center"/>
    </xf>
    <xf numFmtId="0" fontId="24" fillId="0" borderId="59" xfId="0" applyFont="1" applyFill="1" applyBorder="1" applyAlignment="1">
      <alignment horizontal="center" vertical="center"/>
    </xf>
    <xf numFmtId="0" fontId="24" fillId="0" borderId="53" xfId="0" applyFont="1" applyFill="1" applyBorder="1" applyAlignment="1">
      <alignment horizontal="center" vertical="center"/>
    </xf>
    <xf numFmtId="49" fontId="23" fillId="0" borderId="59" xfId="0" applyNumberFormat="1" applyFont="1" applyBorder="1" applyAlignment="1">
      <alignment horizontal="center" vertical="center" wrapText="1"/>
    </xf>
    <xf numFmtId="0" fontId="24" fillId="0" borderId="59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49" fontId="23" fillId="0" borderId="44" xfId="0" applyNumberFormat="1" applyFont="1" applyBorder="1" applyAlignment="1">
      <alignment horizontal="center" vertical="center" wrapText="1"/>
    </xf>
    <xf numFmtId="49" fontId="23" fillId="0" borderId="59" xfId="0" applyNumberFormat="1" applyFont="1" applyFill="1" applyBorder="1" applyAlignment="1">
      <alignment horizontal="center" vertical="center" wrapText="1"/>
    </xf>
    <xf numFmtId="49" fontId="23" fillId="0" borderId="44" xfId="0" applyNumberFormat="1" applyFont="1" applyFill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 wrapText="1"/>
    </xf>
    <xf numFmtId="49" fontId="23" fillId="0" borderId="49" xfId="0" applyNumberFormat="1" applyFont="1" applyFill="1" applyBorder="1" applyAlignment="1">
      <alignment horizontal="center" vertical="center" wrapText="1"/>
    </xf>
    <xf numFmtId="49" fontId="23" fillId="0" borderId="51" xfId="0" applyNumberFormat="1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49" fontId="24" fillId="0" borderId="16" xfId="0" applyNumberFormat="1" applyFont="1" applyFill="1" applyBorder="1" applyAlignment="1">
      <alignment horizontal="center" vertical="center" wrapText="1"/>
    </xf>
    <xf numFmtId="49" fontId="24" fillId="0" borderId="46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49" fontId="23" fillId="0" borderId="2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49" fontId="23" fillId="0" borderId="16" xfId="0" applyNumberFormat="1" applyFont="1" applyBorder="1" applyAlignment="1">
      <alignment horizontal="center" vertical="center"/>
    </xf>
    <xf numFmtId="49" fontId="23" fillId="0" borderId="46" xfId="0" applyNumberFormat="1" applyFont="1" applyBorder="1" applyAlignment="1">
      <alignment horizontal="center" vertical="center"/>
    </xf>
    <xf numFmtId="0" fontId="23" fillId="2" borderId="0" xfId="0" applyFont="1" applyFill="1"/>
    <xf numFmtId="0" fontId="16" fillId="0" borderId="0" xfId="0" applyFont="1" applyBorder="1" applyAlignment="1">
      <alignment horizontal="center" vertical="top"/>
    </xf>
    <xf numFmtId="0" fontId="23" fillId="0" borderId="0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/>
    </xf>
    <xf numFmtId="0" fontId="23" fillId="0" borderId="59" xfId="0" applyFont="1" applyBorder="1" applyAlignment="1">
      <alignment horizontal="center" vertical="top" wrapText="1"/>
    </xf>
    <xf numFmtId="0" fontId="23" fillId="0" borderId="59" xfId="0" applyFont="1" applyFill="1" applyBorder="1" applyAlignment="1">
      <alignment horizontal="center" vertical="top" wrapText="1"/>
    </xf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left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wrapText="1"/>
    </xf>
    <xf numFmtId="49" fontId="29" fillId="0" borderId="18" xfId="0" applyNumberFormat="1" applyFont="1" applyBorder="1" applyAlignment="1">
      <alignment horizontal="center" vertical="center" textRotation="90"/>
    </xf>
    <xf numFmtId="49" fontId="29" fillId="0" borderId="54" xfId="0" applyNumberFormat="1" applyFont="1" applyBorder="1" applyAlignment="1">
      <alignment horizontal="center" vertical="center" textRotation="90"/>
    </xf>
    <xf numFmtId="49" fontId="29" fillId="0" borderId="40" xfId="0" applyNumberFormat="1" applyFont="1" applyBorder="1" applyAlignment="1">
      <alignment horizontal="center" vertical="center" textRotation="90"/>
    </xf>
    <xf numFmtId="0" fontId="34" fillId="0" borderId="18" xfId="0" applyFont="1" applyBorder="1" applyAlignment="1">
      <alignment horizontal="center" textRotation="90"/>
    </xf>
    <xf numFmtId="0" fontId="34" fillId="0" borderId="54" xfId="0" applyFont="1" applyBorder="1" applyAlignment="1">
      <alignment horizontal="center" textRotation="90"/>
    </xf>
    <xf numFmtId="0" fontId="34" fillId="0" borderId="40" xfId="0" applyFont="1" applyBorder="1" applyAlignment="1">
      <alignment horizontal="center" textRotation="90"/>
    </xf>
    <xf numFmtId="0" fontId="34" fillId="0" borderId="18" xfId="0" applyFont="1" applyBorder="1" applyAlignment="1">
      <alignment textRotation="90"/>
    </xf>
    <xf numFmtId="0" fontId="34" fillId="0" borderId="54" xfId="0" applyFont="1" applyBorder="1" applyAlignment="1">
      <alignment textRotation="90"/>
    </xf>
    <xf numFmtId="0" fontId="34" fillId="0" borderId="40" xfId="0" applyFont="1" applyBorder="1" applyAlignment="1">
      <alignment textRotation="90"/>
    </xf>
    <xf numFmtId="0" fontId="29" fillId="2" borderId="14" xfId="0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2" borderId="53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/>
    </xf>
    <xf numFmtId="0" fontId="29" fillId="2" borderId="16" xfId="0" applyFont="1" applyFill="1" applyBorder="1" applyAlignment="1">
      <alignment horizontal="center" vertical="center"/>
    </xf>
    <xf numFmtId="0" fontId="29" fillId="2" borderId="17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left"/>
    </xf>
    <xf numFmtId="0" fontId="23" fillId="2" borderId="0" xfId="0" applyFont="1" applyFill="1" applyBorder="1" applyAlignment="1">
      <alignment horizontal="left" vertical="center" wrapText="1"/>
    </xf>
    <xf numFmtId="0" fontId="29" fillId="0" borderId="49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center" wrapText="1"/>
    </xf>
    <xf numFmtId="0" fontId="29" fillId="0" borderId="2" xfId="0" applyFont="1" applyBorder="1"/>
    <xf numFmtId="0" fontId="29" fillId="0" borderId="17" xfId="0" applyFont="1" applyBorder="1"/>
    <xf numFmtId="0" fontId="29" fillId="0" borderId="2" xfId="0" applyFont="1" applyFill="1" applyBorder="1" applyAlignment="1">
      <alignment horizontal="center" vertical="center"/>
    </xf>
    <xf numFmtId="0" fontId="29" fillId="0" borderId="17" xfId="0" applyFont="1" applyFill="1" applyBorder="1" applyAlignment="1">
      <alignment horizontal="center" vertical="center"/>
    </xf>
    <xf numFmtId="49" fontId="29" fillId="0" borderId="2" xfId="0" applyNumberFormat="1" applyFont="1" applyBorder="1" applyAlignment="1">
      <alignment horizontal="center" vertical="top"/>
    </xf>
    <xf numFmtId="49" fontId="29" fillId="0" borderId="17" xfId="0" applyNumberFormat="1" applyFont="1" applyBorder="1" applyAlignment="1">
      <alignment horizontal="center" vertical="top"/>
    </xf>
    <xf numFmtId="49" fontId="29" fillId="0" borderId="2" xfId="0" applyNumberFormat="1" applyFont="1" applyBorder="1" applyAlignment="1">
      <alignment horizontal="center" vertical="center"/>
    </xf>
    <xf numFmtId="49" fontId="29" fillId="0" borderId="17" xfId="0" applyNumberFormat="1" applyFont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1" fillId="0" borderId="17" xfId="0" applyFont="1" applyFill="1" applyBorder="1" applyAlignment="1">
      <alignment horizontal="center" vertical="center"/>
    </xf>
    <xf numFmtId="0" fontId="29" fillId="0" borderId="2" xfId="0" applyFont="1" applyFill="1" applyBorder="1" applyAlignment="1"/>
    <xf numFmtId="0" fontId="29" fillId="0" borderId="17" xfId="0" applyFont="1" applyFill="1" applyBorder="1" applyAlignment="1"/>
    <xf numFmtId="0" fontId="31" fillId="2" borderId="2" xfId="0" applyFont="1" applyFill="1" applyBorder="1" applyAlignment="1">
      <alignment horizontal="center" vertical="center"/>
    </xf>
    <xf numFmtId="0" fontId="31" fillId="2" borderId="17" xfId="0" applyFont="1" applyFill="1" applyBorder="1" applyAlignment="1">
      <alignment horizontal="center" vertical="center"/>
    </xf>
    <xf numFmtId="0" fontId="29" fillId="2" borderId="2" xfId="0" applyFont="1" applyFill="1" applyBorder="1" applyAlignment="1"/>
    <xf numFmtId="0" fontId="29" fillId="2" borderId="17" xfId="0" applyFont="1" applyFill="1" applyBorder="1" applyAlignment="1"/>
    <xf numFmtId="0" fontId="29" fillId="0" borderId="2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49" fontId="17" fillId="0" borderId="2" xfId="0" applyNumberFormat="1" applyFont="1" applyBorder="1" applyAlignment="1">
      <alignment horizontal="center" vertical="center"/>
    </xf>
    <xf numFmtId="49" fontId="17" fillId="0" borderId="17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16" fillId="0" borderId="17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/>
    </xf>
    <xf numFmtId="49" fontId="16" fillId="0" borderId="17" xfId="0" applyNumberFormat="1" applyFont="1" applyBorder="1" applyAlignment="1">
      <alignment horizontal="center"/>
    </xf>
    <xf numFmtId="49" fontId="16" fillId="2" borderId="2" xfId="0" applyNumberFormat="1" applyFont="1" applyFill="1" applyBorder="1" applyAlignment="1">
      <alignment horizontal="center"/>
    </xf>
    <xf numFmtId="49" fontId="16" fillId="2" borderId="17" xfId="0" applyNumberFormat="1" applyFont="1" applyFill="1" applyBorder="1" applyAlignment="1">
      <alignment horizontal="center"/>
    </xf>
    <xf numFmtId="49" fontId="16" fillId="0" borderId="0" xfId="0" applyNumberFormat="1" applyFont="1" applyAlignment="1">
      <alignment horizontal="left"/>
    </xf>
    <xf numFmtId="49" fontId="17" fillId="3" borderId="65" xfId="0" applyNumberFormat="1" applyFont="1" applyFill="1" applyBorder="1" applyAlignment="1">
      <alignment horizontal="center" vertical="center"/>
    </xf>
    <xf numFmtId="49" fontId="17" fillId="3" borderId="37" xfId="0" applyNumberFormat="1" applyFont="1" applyFill="1" applyBorder="1" applyAlignment="1">
      <alignment horizontal="center" vertical="center"/>
    </xf>
    <xf numFmtId="49" fontId="17" fillId="4" borderId="64" xfId="0" applyNumberFormat="1" applyFont="1" applyFill="1" applyBorder="1" applyAlignment="1">
      <alignment horizontal="center" vertical="center"/>
    </xf>
    <xf numFmtId="49" fontId="17" fillId="4" borderId="8" xfId="0" applyNumberFormat="1" applyFont="1" applyFill="1" applyBorder="1" applyAlignment="1">
      <alignment horizontal="center" vertical="center"/>
    </xf>
    <xf numFmtId="49" fontId="16" fillId="0" borderId="45" xfId="0" applyNumberFormat="1" applyFont="1" applyBorder="1" applyAlignment="1">
      <alignment horizontal="center" vertical="center"/>
    </xf>
    <xf numFmtId="0" fontId="4" fillId="3" borderId="30" xfId="0" applyFont="1" applyFill="1" applyBorder="1" applyAlignment="1">
      <alignment horizontal="left" vertical="center"/>
    </xf>
    <xf numFmtId="0" fontId="4" fillId="3" borderId="36" xfId="0" applyFont="1" applyFill="1" applyBorder="1" applyAlignment="1">
      <alignment horizontal="left" vertical="center"/>
    </xf>
    <xf numFmtId="0" fontId="4" fillId="3" borderId="37" xfId="0" applyFont="1" applyFill="1" applyBorder="1" applyAlignment="1">
      <alignment horizontal="left" vertical="center"/>
    </xf>
    <xf numFmtId="0" fontId="16" fillId="0" borderId="15" xfId="0" applyFont="1" applyBorder="1" applyAlignment="1">
      <alignment horizontal="center" vertical="center" textRotation="90"/>
    </xf>
    <xf numFmtId="0" fontId="4" fillId="3" borderId="3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 textRotation="90"/>
    </xf>
    <xf numFmtId="0" fontId="16" fillId="2" borderId="38" xfId="0" applyFont="1" applyFill="1" applyBorder="1" applyAlignment="1">
      <alignment horizontal="center" vertical="center" textRotation="90"/>
    </xf>
    <xf numFmtId="49" fontId="17" fillId="4" borderId="45" xfId="0" applyNumberFormat="1" applyFont="1" applyFill="1" applyBorder="1" applyAlignment="1">
      <alignment horizontal="center" vertical="center"/>
    </xf>
    <xf numFmtId="49" fontId="17" fillId="4" borderId="17" xfId="0" applyNumberFormat="1" applyFont="1" applyFill="1" applyBorder="1" applyAlignment="1">
      <alignment horizontal="center" vertical="center"/>
    </xf>
    <xf numFmtId="49" fontId="16" fillId="2" borderId="45" xfId="0" applyNumberFormat="1" applyFont="1" applyFill="1" applyBorder="1" applyAlignment="1">
      <alignment horizontal="center" vertical="center"/>
    </xf>
    <xf numFmtId="49" fontId="16" fillId="2" borderId="17" xfId="0" applyNumberFormat="1" applyFont="1" applyFill="1" applyBorder="1" applyAlignment="1">
      <alignment horizontal="center" vertical="center"/>
    </xf>
    <xf numFmtId="49" fontId="16" fillId="0" borderId="45" xfId="3" applyNumberFormat="1" applyFont="1" applyFill="1" applyBorder="1" applyAlignment="1">
      <alignment horizontal="center" vertical="center" wrapText="1"/>
    </xf>
    <xf numFmtId="49" fontId="16" fillId="0" borderId="17" xfId="3" applyNumberFormat="1" applyFont="1" applyFill="1" applyBorder="1" applyAlignment="1">
      <alignment horizontal="center" vertical="center" wrapText="1"/>
    </xf>
    <xf numFmtId="49" fontId="16" fillId="0" borderId="45" xfId="0" applyNumberFormat="1" applyFont="1" applyFill="1" applyBorder="1" applyAlignment="1">
      <alignment horizontal="center" vertical="center"/>
    </xf>
    <xf numFmtId="49" fontId="16" fillId="0" borderId="17" xfId="0" applyNumberFormat="1" applyFont="1" applyFill="1" applyBorder="1" applyAlignment="1">
      <alignment horizontal="center" vertical="center"/>
    </xf>
    <xf numFmtId="49" fontId="16" fillId="0" borderId="66" xfId="0" applyNumberFormat="1" applyFont="1" applyFill="1" applyBorder="1" applyAlignment="1">
      <alignment horizontal="center" vertical="center"/>
    </xf>
    <xf numFmtId="49" fontId="16" fillId="0" borderId="58" xfId="0" applyNumberFormat="1" applyFont="1" applyFill="1" applyBorder="1" applyAlignment="1">
      <alignment horizontal="center" vertical="center"/>
    </xf>
    <xf numFmtId="49" fontId="16" fillId="6" borderId="2" xfId="0" applyNumberFormat="1" applyFont="1" applyFill="1" applyBorder="1" applyAlignment="1">
      <alignment horizontal="center" vertical="center"/>
    </xf>
    <xf numFmtId="49" fontId="16" fillId="6" borderId="17" xfId="0" applyNumberFormat="1" applyFont="1" applyFill="1" applyBorder="1" applyAlignment="1">
      <alignment horizontal="center" vertical="center"/>
    </xf>
    <xf numFmtId="49" fontId="16" fillId="0" borderId="45" xfId="0" applyNumberFormat="1" applyFont="1" applyBorder="1" applyAlignment="1">
      <alignment horizontal="center" vertical="top"/>
    </xf>
    <xf numFmtId="49" fontId="16" fillId="0" borderId="17" xfId="0" applyNumberFormat="1" applyFont="1" applyBorder="1" applyAlignment="1">
      <alignment horizontal="center" vertical="top"/>
    </xf>
    <xf numFmtId="49" fontId="17" fillId="4" borderId="2" xfId="0" applyNumberFormat="1" applyFont="1" applyFill="1" applyBorder="1" applyAlignment="1">
      <alignment horizontal="center" vertical="center"/>
    </xf>
    <xf numFmtId="49" fontId="16" fillId="0" borderId="43" xfId="0" applyNumberFormat="1" applyFont="1" applyFill="1" applyBorder="1" applyAlignment="1">
      <alignment horizontal="center" vertical="center"/>
    </xf>
    <xf numFmtId="49" fontId="16" fillId="0" borderId="53" xfId="0" applyNumberFormat="1" applyFont="1" applyFill="1" applyBorder="1" applyAlignment="1">
      <alignment horizontal="center" vertical="center"/>
    </xf>
    <xf numFmtId="49" fontId="17" fillId="7" borderId="2" xfId="0" applyNumberFormat="1" applyFont="1" applyFill="1" applyBorder="1" applyAlignment="1">
      <alignment horizontal="center" vertical="center"/>
    </xf>
    <xf numFmtId="49" fontId="17" fillId="7" borderId="17" xfId="0" applyNumberFormat="1" applyFont="1" applyFill="1" applyBorder="1" applyAlignment="1">
      <alignment horizontal="center" vertical="center"/>
    </xf>
    <xf numFmtId="49" fontId="17" fillId="4" borderId="43" xfId="0" applyNumberFormat="1" applyFont="1" applyFill="1" applyBorder="1" applyAlignment="1">
      <alignment horizontal="center" vertical="center"/>
    </xf>
    <xf numFmtId="49" fontId="17" fillId="4" borderId="53" xfId="0" applyNumberFormat="1" applyFont="1" applyFill="1" applyBorder="1" applyAlignment="1">
      <alignment horizontal="center" vertical="center"/>
    </xf>
    <xf numFmtId="49" fontId="16" fillId="6" borderId="56" xfId="0" applyNumberFormat="1" applyFont="1" applyFill="1" applyBorder="1" applyAlignment="1">
      <alignment horizontal="center" vertical="center"/>
    </xf>
    <xf numFmtId="49" fontId="16" fillId="6" borderId="58" xfId="0" applyNumberFormat="1" applyFont="1" applyFill="1" applyBorder="1" applyAlignment="1">
      <alignment horizontal="center" vertical="center"/>
    </xf>
    <xf numFmtId="49" fontId="16" fillId="2" borderId="64" xfId="0" applyNumberFormat="1" applyFont="1" applyFill="1" applyBorder="1" applyAlignment="1">
      <alignment horizontal="center" vertical="center"/>
    </xf>
    <xf numFmtId="49" fontId="16" fillId="2" borderId="8" xfId="0" applyNumberFormat="1" applyFont="1" applyFill="1" applyBorder="1" applyAlignment="1">
      <alignment horizontal="center" vertical="center"/>
    </xf>
    <xf numFmtId="49" fontId="16" fillId="2" borderId="43" xfId="0" applyNumberFormat="1" applyFont="1" applyFill="1" applyBorder="1" applyAlignment="1">
      <alignment horizontal="center" vertical="center"/>
    </xf>
    <xf numFmtId="49" fontId="16" fillId="2" borderId="53" xfId="0" applyNumberFormat="1" applyFont="1" applyFill="1" applyBorder="1" applyAlignment="1">
      <alignment horizontal="center" vertical="center"/>
    </xf>
    <xf numFmtId="49" fontId="16" fillId="2" borderId="66" xfId="0" applyNumberFormat="1" applyFont="1" applyFill="1" applyBorder="1" applyAlignment="1">
      <alignment horizontal="center" vertical="center"/>
    </xf>
    <xf numFmtId="49" fontId="16" fillId="2" borderId="58" xfId="0" applyNumberFormat="1" applyFont="1" applyFill="1" applyBorder="1" applyAlignment="1">
      <alignment horizontal="center" vertical="center"/>
    </xf>
    <xf numFmtId="49" fontId="16" fillId="5" borderId="64" xfId="0" applyNumberFormat="1" applyFont="1" applyFill="1" applyBorder="1" applyAlignment="1">
      <alignment horizontal="center" vertical="center"/>
    </xf>
    <xf numFmtId="49" fontId="16" fillId="5" borderId="8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 textRotation="90"/>
    </xf>
    <xf numFmtId="0" fontId="16" fillId="0" borderId="38" xfId="0" applyFont="1" applyBorder="1" applyAlignment="1">
      <alignment horizontal="center" vertical="center" textRotation="90"/>
    </xf>
    <xf numFmtId="0" fontId="16" fillId="2" borderId="36" xfId="0" applyFont="1" applyFill="1" applyBorder="1" applyAlignment="1">
      <alignment horizontal="center" vertical="center" textRotation="90"/>
    </xf>
    <xf numFmtId="0" fontId="36" fillId="3" borderId="30" xfId="0" applyFont="1" applyFill="1" applyBorder="1" applyAlignment="1">
      <alignment horizontal="center" vertical="center"/>
    </xf>
    <xf numFmtId="0" fontId="36" fillId="3" borderId="36" xfId="0" applyFont="1" applyFill="1" applyBorder="1" applyAlignment="1">
      <alignment horizontal="center" vertical="center"/>
    </xf>
    <xf numFmtId="0" fontId="36" fillId="3" borderId="37" xfId="0" applyFont="1" applyFill="1" applyBorder="1" applyAlignment="1">
      <alignment horizontal="center" vertical="center"/>
    </xf>
    <xf numFmtId="0" fontId="16" fillId="6" borderId="46" xfId="0" applyFont="1" applyFill="1" applyBorder="1" applyAlignment="1">
      <alignment horizontal="center" vertical="center"/>
    </xf>
    <xf numFmtId="0" fontId="36" fillId="3" borderId="65" xfId="0" applyFont="1" applyFill="1" applyBorder="1" applyAlignment="1">
      <alignment horizontal="center" vertical="center"/>
    </xf>
    <xf numFmtId="0" fontId="36" fillId="3" borderId="38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16" fillId="2" borderId="19" xfId="2" applyFont="1" applyFill="1" applyBorder="1">
      <alignment horizontal="center" vertical="center" wrapText="1"/>
    </xf>
    <xf numFmtId="0" fontId="16" fillId="6" borderId="45" xfId="0" applyFont="1" applyFill="1" applyBorder="1" applyAlignment="1">
      <alignment horizontal="center" vertical="center"/>
    </xf>
    <xf numFmtId="0" fontId="16" fillId="2" borderId="1" xfId="0" applyFont="1" applyFill="1" applyBorder="1" applyAlignment="1"/>
    <xf numFmtId="0" fontId="16" fillId="0" borderId="1" xfId="2" applyFont="1" applyFill="1" applyBorder="1">
      <alignment horizontal="center" vertical="center" wrapText="1"/>
    </xf>
    <xf numFmtId="0" fontId="16" fillId="2" borderId="2" xfId="0" applyFont="1" applyFill="1" applyBorder="1" applyAlignment="1"/>
    <xf numFmtId="0" fontId="17" fillId="2" borderId="2" xfId="0" applyFont="1" applyFill="1" applyBorder="1" applyAlignment="1">
      <alignment horizontal="center" vertical="center"/>
    </xf>
    <xf numFmtId="0" fontId="4" fillId="3" borderId="65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17" fillId="4" borderId="42" xfId="0" applyFont="1" applyFill="1" applyBorder="1" applyAlignment="1">
      <alignment horizontal="left" vertical="center" wrapText="1"/>
    </xf>
    <xf numFmtId="0" fontId="17" fillId="4" borderId="59" xfId="0" applyFont="1" applyFill="1" applyBorder="1" applyAlignment="1">
      <alignment horizontal="left" vertical="center" wrapText="1"/>
    </xf>
    <xf numFmtId="0" fontId="17" fillId="4" borderId="53" xfId="0" applyFont="1" applyFill="1" applyBorder="1" applyAlignment="1">
      <alignment horizontal="left" vertical="center" wrapText="1"/>
    </xf>
    <xf numFmtId="0" fontId="17" fillId="4" borderId="42" xfId="0" applyFont="1" applyFill="1" applyBorder="1" applyAlignment="1">
      <alignment horizontal="center" vertical="center" wrapText="1"/>
    </xf>
    <xf numFmtId="0" fontId="17" fillId="4" borderId="59" xfId="0" applyFont="1" applyFill="1" applyBorder="1" applyAlignment="1">
      <alignment horizontal="center" vertical="center" wrapText="1"/>
    </xf>
    <xf numFmtId="0" fontId="17" fillId="4" borderId="53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left" vertical="center" wrapText="1"/>
    </xf>
    <xf numFmtId="0" fontId="17" fillId="7" borderId="16" xfId="0" applyFont="1" applyFill="1" applyBorder="1" applyAlignment="1">
      <alignment horizontal="left" vertical="center" wrapText="1"/>
    </xf>
    <xf numFmtId="0" fontId="17" fillId="7" borderId="17" xfId="0" applyFont="1" applyFill="1" applyBorder="1" applyAlignment="1">
      <alignment horizontal="left"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17" fillId="7" borderId="16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22" fillId="7" borderId="12" xfId="0" applyFont="1" applyFill="1" applyBorder="1" applyAlignment="1">
      <alignment horizontal="left" vertical="center" wrapText="1"/>
    </xf>
    <xf numFmtId="0" fontId="22" fillId="7" borderId="0" xfId="0" applyFont="1" applyFill="1" applyBorder="1" applyAlignment="1">
      <alignment horizontal="left" vertical="center" wrapText="1"/>
    </xf>
    <xf numFmtId="0" fontId="22" fillId="7" borderId="13" xfId="0" applyFont="1" applyFill="1" applyBorder="1" applyAlignment="1">
      <alignment horizontal="left" vertical="center" wrapText="1"/>
    </xf>
    <xf numFmtId="0" fontId="17" fillId="7" borderId="16" xfId="0" applyFont="1" applyFill="1" applyBorder="1" applyAlignment="1">
      <alignment horizontal="center" vertical="center"/>
    </xf>
    <xf numFmtId="0" fontId="17" fillId="7" borderId="17" xfId="0" applyFont="1" applyFill="1" applyBorder="1" applyAlignment="1">
      <alignment horizontal="center" vertical="center"/>
    </xf>
    <xf numFmtId="0" fontId="16" fillId="5" borderId="40" xfId="0" applyFont="1" applyFill="1" applyBorder="1" applyAlignment="1">
      <alignment horizontal="center" vertical="center"/>
    </xf>
    <xf numFmtId="0" fontId="16" fillId="5" borderId="42" xfId="0" applyFont="1" applyFill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8" borderId="47" xfId="0" applyFont="1" applyFill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5" borderId="39" xfId="0" applyFont="1" applyFill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6" borderId="14" xfId="0" applyFont="1" applyFill="1" applyBorder="1" applyAlignment="1">
      <alignment horizontal="center" vertical="center"/>
    </xf>
    <xf numFmtId="1" fontId="16" fillId="0" borderId="64" xfId="0" applyNumberFormat="1" applyFont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center"/>
    </xf>
    <xf numFmtId="1" fontId="16" fillId="0" borderId="48" xfId="0" applyNumberFormat="1" applyFont="1" applyBorder="1" applyAlignment="1">
      <alignment horizontal="center" vertical="center"/>
    </xf>
    <xf numFmtId="0" fontId="16" fillId="0" borderId="66" xfId="0" applyFont="1" applyFill="1" applyBorder="1" applyAlignment="1">
      <alignment horizontal="center" vertical="center"/>
    </xf>
    <xf numFmtId="0" fontId="16" fillId="0" borderId="67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left" vertical="center" wrapText="1"/>
    </xf>
    <xf numFmtId="0" fontId="39" fillId="4" borderId="49" xfId="0" applyFont="1" applyFill="1" applyBorder="1" applyAlignment="1">
      <alignment horizontal="left" vertical="center" wrapText="1"/>
    </xf>
    <xf numFmtId="0" fontId="39" fillId="4" borderId="15" xfId="0" applyFont="1" applyFill="1" applyBorder="1" applyAlignment="1">
      <alignment horizontal="left" vertical="center" wrapText="1"/>
    </xf>
    <xf numFmtId="0" fontId="23" fillId="0" borderId="40" xfId="0" applyFont="1" applyFill="1" applyBorder="1" applyAlignment="1">
      <alignment horizontal="left" vertical="center" wrapText="1"/>
    </xf>
    <xf numFmtId="0" fontId="33" fillId="0" borderId="65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17" fillId="4" borderId="41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left" vertical="center" wrapText="1"/>
    </xf>
    <xf numFmtId="0" fontId="37" fillId="0" borderId="16" xfId="0" applyFont="1" applyFill="1" applyBorder="1" applyAlignment="1">
      <alignment horizontal="left" vertical="center" wrapText="1"/>
    </xf>
    <xf numFmtId="0" fontId="37" fillId="0" borderId="17" xfId="0" applyFont="1" applyFill="1" applyBorder="1" applyAlignment="1">
      <alignment horizontal="left" vertical="center" wrapText="1"/>
    </xf>
    <xf numFmtId="0" fontId="37" fillId="0" borderId="14" xfId="0" applyFont="1" applyFill="1" applyBorder="1" applyAlignment="1">
      <alignment horizontal="left" vertical="center" wrapText="1"/>
    </xf>
    <xf numFmtId="0" fontId="37" fillId="0" borderId="49" xfId="0" applyFont="1" applyFill="1" applyBorder="1" applyAlignment="1">
      <alignment horizontal="left" vertical="center" wrapText="1"/>
    </xf>
    <xf numFmtId="0" fontId="37" fillId="0" borderId="15" xfId="0" applyFont="1" applyFill="1" applyBorder="1" applyAlignment="1">
      <alignment horizontal="left" vertical="center" wrapText="1"/>
    </xf>
    <xf numFmtId="0" fontId="37" fillId="0" borderId="42" xfId="0" applyFont="1" applyFill="1" applyBorder="1" applyAlignment="1">
      <alignment horizontal="left" vertical="center" wrapText="1"/>
    </xf>
    <xf numFmtId="0" fontId="37" fillId="0" borderId="59" xfId="0" applyFont="1" applyFill="1" applyBorder="1" applyAlignment="1">
      <alignment horizontal="left" vertical="center" wrapText="1"/>
    </xf>
    <xf numFmtId="0" fontId="37" fillId="0" borderId="53" xfId="0" applyFont="1" applyFill="1" applyBorder="1" applyAlignment="1">
      <alignment horizontal="left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2" borderId="16" xfId="0" applyFont="1" applyFill="1" applyBorder="1" applyAlignment="1">
      <alignment horizontal="center" vertical="center" wrapText="1"/>
    </xf>
    <xf numFmtId="0" fontId="28" fillId="2" borderId="17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49" fontId="22" fillId="0" borderId="0" xfId="0" applyNumberFormat="1" applyFont="1" applyAlignment="1">
      <alignment horizontal="left" vertical="center"/>
    </xf>
  </cellXfs>
  <cellStyles count="4">
    <cellStyle name="мой стиль" xfId="1"/>
    <cellStyle name="Обычный" xfId="0" builtinId="0"/>
    <cellStyle name="Стиль 1" xfId="3"/>
    <cellStyle name="Стиль 2" xfId="2"/>
  </cellStyles>
  <dxfs count="0"/>
  <tableStyles count="0" defaultTableStyle="TableStyleMedium2" defaultPivotStyle="PivotStyleMedium9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274"/>
  <sheetViews>
    <sheetView tabSelected="1" view="pageBreakPreview" topLeftCell="A58" zoomScale="20" zoomScaleNormal="10" zoomScaleSheetLayoutView="20" workbookViewId="0">
      <selection activeCell="DB128" sqref="DB128"/>
    </sheetView>
  </sheetViews>
  <sheetFormatPr defaultColWidth="5.7109375" defaultRowHeight="15"/>
  <cols>
    <col min="1" max="1" width="35.28515625" style="31" customWidth="1"/>
    <col min="2" max="2" width="5.7109375" style="31"/>
    <col min="3" max="3" width="4.28515625" style="31" customWidth="1"/>
    <col min="4" max="4" width="5.7109375" style="31"/>
    <col min="5" max="5" width="7.140625" style="31" customWidth="1"/>
    <col min="6" max="6" width="5.7109375" style="31"/>
    <col min="7" max="7" width="6.42578125" style="31" customWidth="1"/>
    <col min="8" max="8" width="5.7109375" style="31"/>
    <col min="9" max="9" width="7.140625" style="31" customWidth="1"/>
    <col min="10" max="10" width="5.7109375" style="31"/>
    <col min="11" max="11" width="6.28515625" style="31" customWidth="1"/>
    <col min="12" max="12" width="5.7109375" style="31"/>
    <col min="13" max="13" width="7.140625" style="31" customWidth="1"/>
    <col min="14" max="14" width="5.7109375" style="31"/>
    <col min="15" max="15" width="7.85546875" style="31" customWidth="1"/>
    <col min="16" max="16" width="5.7109375" style="31" customWidth="1"/>
    <col min="17" max="17" width="8" style="31" customWidth="1"/>
    <col min="18" max="18" width="5.7109375" style="31"/>
    <col min="19" max="19" width="6.7109375" style="31" customWidth="1"/>
    <col min="20" max="20" width="5.7109375" style="31"/>
    <col min="21" max="21" width="7.140625" style="31" customWidth="1"/>
    <col min="22" max="22" width="5.7109375" style="31"/>
    <col min="23" max="23" width="7.140625" style="31" customWidth="1"/>
    <col min="24" max="24" width="5.7109375" style="31"/>
    <col min="25" max="25" width="7.140625" style="31" customWidth="1"/>
    <col min="26" max="26" width="5.7109375" style="31"/>
    <col min="27" max="27" width="9.28515625" style="31" customWidth="1"/>
    <col min="28" max="28" width="15" style="31" customWidth="1"/>
    <col min="29" max="29" width="7.85546875" style="31" hidden="1" customWidth="1"/>
    <col min="30" max="30" width="7.140625" style="31" customWidth="1"/>
    <col min="31" max="31" width="8.7109375" style="31" customWidth="1"/>
    <col min="32" max="32" width="5.7109375" style="31"/>
    <col min="33" max="33" width="8.5703125" style="31" customWidth="1"/>
    <col min="34" max="34" width="5.7109375" style="31"/>
    <col min="35" max="35" width="7.85546875" style="31" customWidth="1"/>
    <col min="36" max="36" width="5.7109375" style="31"/>
    <col min="37" max="37" width="8.5703125" style="31" customWidth="1"/>
    <col min="38" max="40" width="5.7109375" style="31"/>
    <col min="41" max="41" width="9.7109375" style="31" customWidth="1"/>
    <col min="42" max="42" width="5.7109375" style="31"/>
    <col min="43" max="43" width="10.28515625" style="31" customWidth="1"/>
    <col min="44" max="44" width="5.7109375" style="31"/>
    <col min="45" max="45" width="10.85546875" style="31" customWidth="1"/>
    <col min="46" max="48" width="5.7109375" style="31"/>
    <col min="49" max="49" width="9.7109375" style="31" customWidth="1"/>
    <col min="50" max="50" width="5.7109375" style="31"/>
    <col min="51" max="51" width="7.85546875" style="31" customWidth="1"/>
    <col min="52" max="52" width="5.7109375" style="31"/>
    <col min="53" max="53" width="8.5703125" style="31" customWidth="1"/>
    <col min="54" max="56" width="5.7109375" style="31"/>
    <col min="57" max="57" width="10.28515625" style="31" customWidth="1"/>
    <col min="58" max="58" width="5.7109375" style="31"/>
    <col min="59" max="59" width="8.5703125" style="31" customWidth="1"/>
    <col min="60" max="60" width="5.7109375" style="31"/>
    <col min="61" max="61" width="8" style="31" customWidth="1"/>
    <col min="62" max="62" width="9.85546875" style="31" customWidth="1"/>
    <col min="63" max="63" width="11.140625" style="31" customWidth="1"/>
    <col min="64" max="64" width="8" style="31" customWidth="1"/>
    <col min="65" max="65" width="14.85546875" style="31" customWidth="1"/>
    <col min="66" max="66" width="5.7109375" style="31"/>
    <col min="67" max="67" width="14.28515625" style="31" customWidth="1"/>
    <col min="68" max="68" width="11.42578125" style="31" customWidth="1"/>
    <col min="69" max="69" width="10.85546875" style="31" customWidth="1"/>
    <col min="70" max="70" width="9.140625" style="31" customWidth="1"/>
    <col min="71" max="71" width="12.5703125" style="31" customWidth="1"/>
    <col min="72" max="72" width="5.7109375" style="31"/>
    <col min="73" max="73" width="12.5703125" style="31" customWidth="1"/>
    <col min="74" max="74" width="9.140625" style="31" customWidth="1"/>
    <col min="75" max="75" width="11.42578125" style="31" customWidth="1"/>
    <col min="76" max="76" width="10.140625" style="31" customWidth="1"/>
    <col min="77" max="77" width="11.140625" style="31" customWidth="1"/>
    <col min="78" max="78" width="11" style="31" customWidth="1"/>
    <col min="79" max="79" width="5.7109375" style="31"/>
    <col min="80" max="80" width="12.140625" style="31" customWidth="1"/>
    <col min="81" max="81" width="11.7109375" style="31" customWidth="1"/>
    <col min="82" max="82" width="10" style="31" customWidth="1"/>
    <col min="83" max="83" width="10.85546875" style="31" customWidth="1"/>
    <col min="84" max="84" width="6.85546875" style="31" customWidth="1"/>
    <col min="85" max="85" width="10" style="31" customWidth="1"/>
    <col min="86" max="86" width="12.7109375" style="31" customWidth="1"/>
    <col min="87" max="87" width="10.7109375" style="31" customWidth="1"/>
    <col min="88" max="88" width="10.140625" style="31" customWidth="1"/>
    <col min="89" max="89" width="12.140625" style="31" customWidth="1"/>
    <col min="90" max="90" width="5.7109375" style="31"/>
    <col min="91" max="91" width="9.140625" style="31" customWidth="1"/>
    <col min="92" max="92" width="12" style="31" customWidth="1"/>
    <col min="93" max="93" width="10.28515625" style="31" customWidth="1"/>
    <col min="94" max="94" width="10.85546875" style="31" customWidth="1"/>
    <col min="95" max="95" width="11.42578125" style="31" customWidth="1"/>
    <col min="96" max="96" width="5.7109375" style="31"/>
    <col min="97" max="97" width="9.140625" style="31" customWidth="1"/>
    <col min="98" max="99" width="12" style="31" customWidth="1"/>
    <col min="100" max="100" width="11.7109375" style="31" customWidth="1"/>
    <col min="101" max="101" width="9.85546875" style="31" customWidth="1"/>
    <col min="102" max="102" width="10.140625" style="31" customWidth="1"/>
    <col min="103" max="104" width="5.7109375" style="31"/>
    <col min="105" max="105" width="7.140625" style="31" customWidth="1"/>
    <col min="106" max="106" width="20.7109375" style="31" customWidth="1"/>
    <col min="107" max="107" width="15.140625" style="31" customWidth="1"/>
    <col min="108" max="108" width="11.42578125" style="31" customWidth="1"/>
    <col min="109" max="109" width="13.28515625" style="31" customWidth="1"/>
    <col min="110" max="110" width="14.7109375" style="31" customWidth="1"/>
    <col min="111" max="111" width="15.85546875" style="31" customWidth="1"/>
    <col min="112" max="112" width="16.5703125" style="31" customWidth="1"/>
    <col min="113" max="113" width="21.28515625" style="31" customWidth="1"/>
    <col min="114" max="128" width="5.7109375" style="31"/>
    <col min="129" max="129" width="5.7109375" style="38"/>
    <col min="130" max="16384" width="5.7109375" style="31"/>
  </cols>
  <sheetData>
    <row r="1" spans="1:128" ht="37.5" customHeight="1"/>
    <row r="2" spans="1:128" ht="90">
      <c r="A2" s="32"/>
      <c r="B2" s="3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334" t="s">
        <v>0</v>
      </c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  <c r="BF2" s="334"/>
      <c r="BG2" s="334"/>
      <c r="BH2" s="334"/>
      <c r="BI2" s="334"/>
      <c r="BJ2" s="334"/>
      <c r="BK2" s="334"/>
      <c r="BL2" s="334"/>
      <c r="BM2" s="334"/>
      <c r="BN2" s="334"/>
      <c r="BO2" s="334"/>
      <c r="BP2" s="334"/>
      <c r="BQ2" s="334"/>
      <c r="BR2" s="334"/>
      <c r="BS2" s="334"/>
      <c r="BT2" s="334"/>
      <c r="BU2" s="334"/>
      <c r="BV2" s="334"/>
      <c r="BW2" s="334"/>
      <c r="BX2" s="334"/>
      <c r="BY2" s="334"/>
      <c r="BZ2" s="334"/>
      <c r="CA2" s="334"/>
      <c r="CB2" s="334"/>
      <c r="CC2" s="334"/>
      <c r="CD2" s="334"/>
      <c r="CE2" s="334"/>
      <c r="CF2" s="334"/>
      <c r="CG2" s="334"/>
      <c r="CH2" s="334"/>
      <c r="CI2" s="334"/>
      <c r="CJ2" s="334"/>
      <c r="CK2" s="334"/>
      <c r="CL2" s="45"/>
      <c r="CM2" s="1"/>
      <c r="CN2" s="1"/>
      <c r="CO2" s="1"/>
      <c r="CP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</row>
    <row r="3" spans="1:128" ht="85.5" customHeight="1">
      <c r="A3" s="46"/>
      <c r="B3" s="46"/>
      <c r="C3" s="793" t="s">
        <v>1</v>
      </c>
      <c r="D3" s="793"/>
      <c r="E3" s="793"/>
      <c r="F3" s="793"/>
      <c r="G3" s="793"/>
      <c r="H3" s="793"/>
      <c r="I3" s="793"/>
      <c r="J3" s="793"/>
      <c r="K3" s="793"/>
      <c r="L3" s="793"/>
      <c r="M3" s="793"/>
      <c r="N3" s="793"/>
      <c r="O3" s="793"/>
      <c r="P3" s="793"/>
      <c r="Q3" s="793"/>
      <c r="R3" s="793"/>
      <c r="S3" s="793"/>
      <c r="T3" s="793"/>
      <c r="U3" s="793"/>
      <c r="V3" s="793"/>
      <c r="W3" s="793"/>
      <c r="X3" s="80"/>
      <c r="Y3" s="3"/>
      <c r="Z3" s="3"/>
      <c r="AA3" s="3"/>
      <c r="AB3" s="3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33"/>
      <c r="CJ3" s="33"/>
      <c r="CK3" s="33"/>
      <c r="CL3" s="33"/>
      <c r="CM3" s="6"/>
      <c r="CN3" s="6"/>
      <c r="CQ3" s="30"/>
      <c r="CR3" s="42"/>
      <c r="CS3" s="1"/>
      <c r="CT3" s="1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5"/>
      <c r="DG3" s="5"/>
      <c r="DH3" s="5"/>
      <c r="DI3" s="5"/>
    </row>
    <row r="4" spans="1:128" ht="93.75" customHeight="1">
      <c r="A4" s="46"/>
      <c r="B4" s="46"/>
      <c r="C4" s="793" t="s">
        <v>3</v>
      </c>
      <c r="D4" s="793"/>
      <c r="E4" s="793"/>
      <c r="F4" s="793"/>
      <c r="G4" s="793"/>
      <c r="H4" s="793"/>
      <c r="I4" s="793"/>
      <c r="J4" s="793"/>
      <c r="K4" s="793"/>
      <c r="L4" s="793"/>
      <c r="M4" s="793"/>
      <c r="N4" s="793"/>
      <c r="O4" s="793"/>
      <c r="P4" s="793"/>
      <c r="Q4" s="793"/>
      <c r="R4" s="793"/>
      <c r="S4" s="793"/>
      <c r="T4" s="793"/>
      <c r="U4" s="793"/>
      <c r="V4" s="793"/>
      <c r="W4" s="793"/>
      <c r="X4" s="52"/>
      <c r="Y4" s="3"/>
      <c r="Z4" s="3"/>
      <c r="AA4" s="3"/>
      <c r="AB4" s="3"/>
      <c r="AC4" s="3"/>
      <c r="AD4" s="3"/>
      <c r="AE4" s="3"/>
      <c r="AF4" s="3"/>
      <c r="AG4" s="3"/>
      <c r="AH4" s="3"/>
      <c r="AI4" s="25"/>
      <c r="AJ4" s="43"/>
      <c r="AK4" s="25"/>
      <c r="AL4" s="43"/>
      <c r="AM4" s="334" t="s">
        <v>2</v>
      </c>
      <c r="AN4" s="334"/>
      <c r="AO4" s="335"/>
      <c r="AP4" s="335"/>
      <c r="AQ4" s="335"/>
      <c r="AR4" s="335"/>
      <c r="AS4" s="335"/>
      <c r="AT4" s="335"/>
      <c r="AU4" s="335"/>
      <c r="AV4" s="335"/>
      <c r="AW4" s="335"/>
      <c r="AX4" s="335"/>
      <c r="AY4" s="335"/>
      <c r="AZ4" s="335"/>
      <c r="BA4" s="335"/>
      <c r="BB4" s="335"/>
      <c r="BC4" s="335"/>
      <c r="BD4" s="335"/>
      <c r="BE4" s="335"/>
      <c r="BF4" s="335"/>
      <c r="BG4" s="335"/>
      <c r="BH4" s="335"/>
      <c r="BI4" s="335"/>
      <c r="BJ4" s="335"/>
      <c r="BK4" s="335"/>
      <c r="BL4" s="335"/>
      <c r="BM4" s="335"/>
      <c r="BN4" s="335"/>
      <c r="BO4" s="335"/>
      <c r="BP4" s="335"/>
      <c r="BQ4" s="335"/>
      <c r="BR4" s="335"/>
      <c r="BS4" s="335"/>
      <c r="BT4" s="335"/>
      <c r="BU4" s="335"/>
      <c r="BV4" s="335"/>
      <c r="BW4" s="335"/>
      <c r="BX4" s="335"/>
      <c r="BY4" s="335"/>
      <c r="BZ4" s="335"/>
      <c r="CA4" s="335"/>
      <c r="CB4" s="335"/>
      <c r="CC4" s="335"/>
      <c r="CD4" s="335"/>
      <c r="CE4" s="335"/>
      <c r="CF4" s="84"/>
      <c r="CG4" s="4"/>
      <c r="CH4" s="4"/>
      <c r="CI4" s="33"/>
      <c r="CJ4" s="33"/>
      <c r="CK4" s="33"/>
      <c r="CL4" s="33"/>
      <c r="CM4" s="4"/>
      <c r="CN4" s="4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5"/>
      <c r="DG4" s="5"/>
      <c r="DH4" s="5"/>
      <c r="DI4" s="5"/>
    </row>
    <row r="5" spans="1:128" ht="98.25" customHeight="1">
      <c r="A5" s="46"/>
      <c r="B5" s="46"/>
      <c r="C5" s="793" t="s">
        <v>4</v>
      </c>
      <c r="D5" s="793"/>
      <c r="E5" s="793"/>
      <c r="F5" s="793"/>
      <c r="G5" s="793"/>
      <c r="H5" s="793"/>
      <c r="I5" s="793"/>
      <c r="J5" s="793"/>
      <c r="K5" s="793"/>
      <c r="L5" s="793"/>
      <c r="M5" s="793"/>
      <c r="N5" s="793"/>
      <c r="O5" s="793"/>
      <c r="P5" s="793"/>
      <c r="Q5" s="793"/>
      <c r="R5" s="793"/>
      <c r="S5" s="793"/>
      <c r="T5" s="793"/>
      <c r="U5" s="793"/>
      <c r="V5" s="52"/>
      <c r="W5" s="30"/>
      <c r="X5" s="42"/>
      <c r="Y5" s="3"/>
      <c r="Z5" s="3"/>
      <c r="AA5" s="3"/>
      <c r="AB5" s="3"/>
      <c r="AC5" s="3"/>
      <c r="AD5" s="3"/>
      <c r="AE5" s="3"/>
      <c r="AF5" s="3"/>
      <c r="AG5" s="3"/>
      <c r="AH5" s="3"/>
      <c r="AI5" s="25"/>
      <c r="AJ5" s="43"/>
      <c r="AK5" s="25"/>
      <c r="AL5" s="43"/>
      <c r="AM5" s="30"/>
      <c r="AN5" s="42"/>
      <c r="AO5" s="30"/>
      <c r="AP5" s="42"/>
      <c r="AQ5" s="30"/>
      <c r="AR5" s="42"/>
      <c r="AS5" s="30"/>
      <c r="AT5" s="42"/>
      <c r="AU5" s="30"/>
      <c r="AV5" s="42"/>
      <c r="AW5" s="30"/>
      <c r="AX5" s="42"/>
      <c r="AY5" s="30"/>
      <c r="AZ5" s="42"/>
      <c r="BA5" s="30"/>
      <c r="BB5" s="42"/>
      <c r="BC5" s="30"/>
      <c r="BD5" s="42"/>
      <c r="BE5" s="30"/>
      <c r="BF5" s="42"/>
      <c r="BG5" s="30"/>
      <c r="BH5" s="42"/>
      <c r="BI5" s="30"/>
      <c r="BJ5" s="42"/>
      <c r="BK5" s="30"/>
      <c r="BL5" s="42"/>
      <c r="BM5" s="30"/>
      <c r="BN5" s="42"/>
      <c r="BO5" s="30"/>
      <c r="BP5" s="42"/>
      <c r="BQ5" s="30"/>
      <c r="BR5" s="42"/>
      <c r="BS5" s="30"/>
      <c r="BT5" s="42"/>
      <c r="BU5" s="30"/>
      <c r="BV5" s="42"/>
      <c r="BW5" s="26"/>
      <c r="BX5" s="39"/>
      <c r="BY5" s="4"/>
      <c r="BZ5" s="4"/>
      <c r="CA5" s="4"/>
      <c r="CB5" s="4"/>
      <c r="CC5" s="4"/>
      <c r="CD5" s="4"/>
      <c r="CE5" s="4"/>
      <c r="CF5" s="4"/>
      <c r="CG5" s="4"/>
      <c r="CH5" s="4"/>
      <c r="CI5" s="33"/>
      <c r="CJ5" s="33"/>
      <c r="CK5" s="4"/>
      <c r="CL5" s="4"/>
      <c r="CM5" s="4"/>
      <c r="CN5" s="4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5"/>
      <c r="DG5" s="5"/>
      <c r="DH5" s="5"/>
      <c r="DI5" s="5"/>
    </row>
    <row r="6" spans="1:128" ht="123" customHeight="1">
      <c r="A6" s="46"/>
      <c r="B6" s="46"/>
      <c r="C6" s="793" t="s">
        <v>5</v>
      </c>
      <c r="D6" s="793"/>
      <c r="E6" s="793"/>
      <c r="F6" s="793"/>
      <c r="G6" s="793"/>
      <c r="H6" s="793"/>
      <c r="I6" s="793"/>
      <c r="J6" s="793"/>
      <c r="K6" s="793"/>
      <c r="L6" s="793"/>
      <c r="M6" s="793"/>
      <c r="N6" s="793"/>
      <c r="O6" s="793"/>
      <c r="P6" s="793"/>
      <c r="Q6" s="793"/>
      <c r="R6" s="793"/>
      <c r="S6" s="793"/>
      <c r="T6" s="793"/>
      <c r="U6" s="793"/>
      <c r="V6" s="793"/>
      <c r="W6" s="793"/>
      <c r="X6" s="52"/>
      <c r="Y6" s="3"/>
      <c r="Z6" s="3"/>
      <c r="AA6" s="3"/>
      <c r="AB6" s="3"/>
      <c r="AC6" s="3"/>
      <c r="AD6" s="3"/>
      <c r="AE6" s="3"/>
      <c r="AF6" s="3"/>
      <c r="AG6" s="3"/>
      <c r="AH6" s="3"/>
      <c r="AI6" s="25"/>
      <c r="AJ6" s="43"/>
      <c r="AK6" s="54"/>
      <c r="AL6" s="54"/>
      <c r="AM6" s="269" t="s">
        <v>420</v>
      </c>
      <c r="AN6" s="269"/>
      <c r="AO6" s="269"/>
      <c r="AP6" s="269"/>
      <c r="AQ6" s="269"/>
      <c r="AR6" s="269"/>
      <c r="AS6" s="269"/>
      <c r="AT6" s="269"/>
      <c r="AU6" s="269"/>
      <c r="AV6" s="269"/>
      <c r="AW6" s="269"/>
      <c r="AX6" s="269"/>
      <c r="AY6" s="269"/>
      <c r="AZ6" s="269"/>
      <c r="BA6" s="269"/>
      <c r="BB6" s="269"/>
      <c r="BC6" s="269"/>
      <c r="BD6" s="269"/>
      <c r="BE6" s="269"/>
      <c r="BF6" s="269"/>
      <c r="BG6" s="269"/>
      <c r="BH6" s="269"/>
      <c r="BI6" s="269"/>
      <c r="BJ6" s="269"/>
      <c r="BK6" s="269"/>
      <c r="BL6" s="269"/>
      <c r="BM6" s="269"/>
      <c r="BN6" s="269"/>
      <c r="BO6" s="269"/>
      <c r="BP6" s="269"/>
      <c r="BQ6" s="269"/>
      <c r="BR6" s="269"/>
      <c r="BS6" s="269"/>
      <c r="BT6" s="269"/>
      <c r="BU6" s="269"/>
      <c r="BV6" s="269"/>
      <c r="BW6" s="269"/>
      <c r="BX6" s="269"/>
      <c r="BY6" s="269"/>
      <c r="BZ6" s="269"/>
      <c r="CA6" s="269"/>
      <c r="CB6" s="269"/>
      <c r="CC6" s="269"/>
      <c r="CD6" s="269"/>
      <c r="CE6" s="812" t="s">
        <v>419</v>
      </c>
      <c r="CF6" s="812"/>
      <c r="CG6" s="812"/>
      <c r="CH6" s="812"/>
      <c r="CI6" s="812"/>
      <c r="CJ6" s="812"/>
      <c r="CK6" s="812"/>
      <c r="CL6" s="812"/>
      <c r="CM6" s="812"/>
      <c r="CN6" s="812"/>
      <c r="CO6" s="812"/>
      <c r="CP6" s="812"/>
      <c r="CQ6" s="812"/>
      <c r="CR6" s="812"/>
      <c r="CS6" s="812"/>
      <c r="CT6" s="812"/>
      <c r="CU6" s="812"/>
      <c r="CV6" s="812"/>
      <c r="CW6" s="812"/>
      <c r="CX6" s="812"/>
      <c r="CY6" s="812"/>
      <c r="CZ6" s="812"/>
      <c r="DA6" s="812"/>
      <c r="DB6" s="812"/>
      <c r="DC6" s="812"/>
      <c r="DD6" s="812"/>
      <c r="DE6" s="812"/>
      <c r="DF6" s="812"/>
      <c r="DG6" s="812"/>
      <c r="DH6" s="812"/>
      <c r="DI6" s="812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</row>
    <row r="7" spans="1:128" ht="99" customHeight="1">
      <c r="A7" s="46"/>
      <c r="B7" s="46"/>
      <c r="C7" s="791" t="s">
        <v>421</v>
      </c>
      <c r="D7" s="791"/>
      <c r="E7" s="791"/>
      <c r="F7" s="791"/>
      <c r="G7" s="791"/>
      <c r="H7" s="791"/>
      <c r="I7" s="791"/>
      <c r="J7" s="791"/>
      <c r="K7" s="791"/>
      <c r="L7" s="791"/>
      <c r="M7" s="791"/>
      <c r="N7" s="791"/>
      <c r="O7" s="791"/>
      <c r="P7" s="791"/>
      <c r="Q7" s="791"/>
      <c r="R7" s="791"/>
      <c r="S7" s="791"/>
      <c r="T7" s="791"/>
      <c r="U7" s="791"/>
      <c r="V7" s="791"/>
      <c r="W7" s="791"/>
      <c r="X7" s="791"/>
      <c r="Y7" s="791"/>
      <c r="Z7" s="791"/>
      <c r="AA7" s="791"/>
      <c r="AB7" s="791"/>
      <c r="AC7" s="791"/>
      <c r="AD7" s="791"/>
      <c r="AE7" s="791"/>
      <c r="AF7" s="791"/>
      <c r="AG7" s="791"/>
      <c r="AH7" s="791"/>
      <c r="AI7" s="791"/>
      <c r="AJ7" s="791"/>
      <c r="AK7" s="54"/>
      <c r="AL7" s="54"/>
      <c r="AM7" s="269" t="s">
        <v>551</v>
      </c>
      <c r="AN7" s="269"/>
      <c r="AO7" s="269"/>
      <c r="AP7" s="269"/>
      <c r="AQ7" s="269"/>
      <c r="AR7" s="269"/>
      <c r="AS7" s="269"/>
      <c r="AT7" s="269"/>
      <c r="AU7" s="269"/>
      <c r="AV7" s="269"/>
      <c r="AW7" s="269"/>
      <c r="AX7" s="269"/>
      <c r="AY7" s="269"/>
      <c r="AZ7" s="269"/>
      <c r="BA7" s="269"/>
      <c r="BB7" s="269"/>
      <c r="BC7" s="269"/>
      <c r="BD7" s="269"/>
      <c r="BE7" s="269"/>
      <c r="BF7" s="269"/>
      <c r="BG7" s="269"/>
      <c r="BH7" s="269"/>
      <c r="BI7" s="269"/>
      <c r="BJ7" s="269"/>
      <c r="BK7" s="269"/>
      <c r="BL7" s="269"/>
      <c r="BM7" s="269"/>
      <c r="BN7" s="269"/>
      <c r="BO7" s="269"/>
      <c r="BP7" s="269"/>
      <c r="BQ7" s="269"/>
      <c r="BR7" s="269"/>
      <c r="BS7" s="269"/>
      <c r="BT7" s="269"/>
      <c r="BU7" s="269"/>
      <c r="BV7" s="269"/>
      <c r="BW7" s="269"/>
      <c r="BX7" s="56"/>
      <c r="BY7" s="56"/>
      <c r="BZ7" s="56"/>
      <c r="CA7" s="56"/>
      <c r="CB7" s="56"/>
      <c r="CC7" s="56"/>
      <c r="CD7" s="56"/>
      <c r="CE7" s="812"/>
      <c r="CF7" s="812"/>
      <c r="CG7" s="812"/>
      <c r="CH7" s="812"/>
      <c r="CI7" s="812"/>
      <c r="CJ7" s="812"/>
      <c r="CK7" s="812"/>
      <c r="CL7" s="812"/>
      <c r="CM7" s="812"/>
      <c r="CN7" s="812"/>
      <c r="CO7" s="812"/>
      <c r="CP7" s="812"/>
      <c r="CQ7" s="812"/>
      <c r="CR7" s="812"/>
      <c r="CS7" s="812"/>
      <c r="CT7" s="812"/>
      <c r="CU7" s="812"/>
      <c r="CV7" s="812"/>
      <c r="CW7" s="812"/>
      <c r="CX7" s="812"/>
      <c r="CY7" s="812"/>
      <c r="CZ7" s="812"/>
      <c r="DA7" s="812"/>
      <c r="DB7" s="812"/>
      <c r="DC7" s="812"/>
      <c r="DD7" s="812"/>
      <c r="DE7" s="812"/>
      <c r="DF7" s="812"/>
      <c r="DG7" s="812"/>
      <c r="DH7" s="812"/>
      <c r="DI7" s="812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</row>
    <row r="8" spans="1:128" ht="165.75" customHeight="1">
      <c r="A8" s="46"/>
      <c r="B8" s="46"/>
      <c r="C8" s="53" t="s">
        <v>6</v>
      </c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5"/>
      <c r="AF8" s="5"/>
      <c r="AG8" s="3"/>
      <c r="AH8" s="3"/>
      <c r="AI8" s="25"/>
      <c r="AJ8" s="43"/>
      <c r="AK8" s="54"/>
      <c r="AL8" s="54"/>
      <c r="AM8" s="269"/>
      <c r="AN8" s="269"/>
      <c r="AO8" s="269"/>
      <c r="AP8" s="269"/>
      <c r="AQ8" s="269"/>
      <c r="AR8" s="269"/>
      <c r="AS8" s="269"/>
      <c r="AT8" s="269"/>
      <c r="AU8" s="269"/>
      <c r="AV8" s="269"/>
      <c r="AW8" s="269"/>
      <c r="AX8" s="269"/>
      <c r="AY8" s="269"/>
      <c r="AZ8" s="269"/>
      <c r="BA8" s="269"/>
      <c r="BB8" s="269"/>
      <c r="BC8" s="269"/>
      <c r="BD8" s="269"/>
      <c r="BE8" s="269"/>
      <c r="BF8" s="269"/>
      <c r="BG8" s="269"/>
      <c r="BH8" s="269"/>
      <c r="BI8" s="269"/>
      <c r="BJ8" s="269"/>
      <c r="BK8" s="269"/>
      <c r="BL8" s="269"/>
      <c r="BM8" s="269"/>
      <c r="BN8" s="269"/>
      <c r="BO8" s="269"/>
      <c r="BP8" s="269"/>
      <c r="BQ8" s="269"/>
      <c r="BR8" s="269"/>
      <c r="BS8" s="269"/>
      <c r="BT8" s="269"/>
      <c r="BU8" s="269"/>
      <c r="BV8" s="269"/>
      <c r="BW8" s="269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87"/>
      <c r="CO8" s="56"/>
      <c r="CP8" s="56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</row>
    <row r="9" spans="1:128" ht="63" customHeight="1">
      <c r="A9" s="46"/>
      <c r="B9" s="46"/>
      <c r="C9" s="47" t="s">
        <v>7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30"/>
      <c r="V9" s="42"/>
      <c r="W9" s="30"/>
      <c r="X9" s="42"/>
      <c r="Y9" s="3"/>
      <c r="Z9" s="3"/>
      <c r="AA9" s="3"/>
      <c r="AB9" s="3"/>
      <c r="AC9" s="3"/>
      <c r="AD9" s="3"/>
      <c r="AE9" s="3"/>
      <c r="AF9" s="3"/>
      <c r="AG9" s="3"/>
      <c r="AH9" s="3"/>
      <c r="AI9" s="25"/>
      <c r="AJ9" s="43"/>
      <c r="AK9" s="54"/>
      <c r="AL9" s="54"/>
      <c r="AM9" s="794" t="s">
        <v>553</v>
      </c>
      <c r="AN9" s="794"/>
      <c r="AO9" s="794"/>
      <c r="AP9" s="794"/>
      <c r="AQ9" s="794"/>
      <c r="AR9" s="794"/>
      <c r="AS9" s="794"/>
      <c r="AT9" s="794"/>
      <c r="AU9" s="794"/>
      <c r="AV9" s="794"/>
      <c r="AW9" s="794"/>
      <c r="AX9" s="794"/>
      <c r="AY9" s="794"/>
      <c r="AZ9" s="794"/>
      <c r="BA9" s="794"/>
      <c r="BB9" s="794"/>
      <c r="BC9" s="794"/>
      <c r="BD9" s="794"/>
      <c r="BE9" s="794"/>
      <c r="BF9" s="794"/>
      <c r="BG9" s="794"/>
      <c r="BH9" s="794"/>
      <c r="BI9" s="794"/>
      <c r="BJ9" s="794"/>
      <c r="BK9" s="794"/>
      <c r="BL9" s="794"/>
      <c r="BM9" s="794"/>
      <c r="BN9" s="794"/>
      <c r="BO9" s="794"/>
      <c r="BP9" s="794"/>
      <c r="BQ9" s="794"/>
      <c r="BR9" s="794"/>
      <c r="BS9" s="794"/>
      <c r="BT9" s="794"/>
      <c r="BU9" s="794"/>
      <c r="BV9" s="794"/>
      <c r="BW9" s="794"/>
      <c r="BX9" s="794"/>
      <c r="BY9" s="794"/>
      <c r="BZ9" s="794"/>
      <c r="CA9" s="794"/>
      <c r="CB9" s="794"/>
      <c r="CC9" s="794"/>
      <c r="CD9" s="794"/>
      <c r="CE9" s="794"/>
      <c r="CF9" s="794"/>
      <c r="CG9" s="794"/>
      <c r="CH9" s="794"/>
      <c r="CI9" s="794"/>
      <c r="CJ9" s="794"/>
      <c r="CK9" s="794"/>
      <c r="CL9" s="85"/>
      <c r="CM9" s="8"/>
      <c r="CN9" s="8"/>
      <c r="CO9" s="9"/>
      <c r="CP9" s="9"/>
      <c r="CQ9" s="9"/>
      <c r="CR9" s="9"/>
      <c r="CS9" s="3"/>
      <c r="CT9" s="3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29"/>
      <c r="DG9" s="10"/>
      <c r="DH9" s="10"/>
      <c r="DI9" s="10"/>
    </row>
    <row r="10" spans="1:128" ht="98.25" customHeight="1">
      <c r="A10" s="46"/>
      <c r="B10" s="46"/>
      <c r="C10" s="47" t="s">
        <v>416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30"/>
      <c r="V10" s="42"/>
      <c r="W10" s="30"/>
      <c r="X10" s="42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25"/>
      <c r="AJ10" s="43"/>
      <c r="AK10" s="54"/>
      <c r="AL10" s="54"/>
      <c r="AM10" s="794"/>
      <c r="AN10" s="794"/>
      <c r="AO10" s="794"/>
      <c r="AP10" s="794"/>
      <c r="AQ10" s="794"/>
      <c r="AR10" s="794"/>
      <c r="AS10" s="794"/>
      <c r="AT10" s="794"/>
      <c r="AU10" s="794"/>
      <c r="AV10" s="794"/>
      <c r="AW10" s="794"/>
      <c r="AX10" s="794"/>
      <c r="AY10" s="794"/>
      <c r="AZ10" s="794"/>
      <c r="BA10" s="794"/>
      <c r="BB10" s="794"/>
      <c r="BC10" s="794"/>
      <c r="BD10" s="794"/>
      <c r="BE10" s="794"/>
      <c r="BF10" s="794"/>
      <c r="BG10" s="794"/>
      <c r="BH10" s="794"/>
      <c r="BI10" s="794"/>
      <c r="BJ10" s="794"/>
      <c r="BK10" s="794"/>
      <c r="BL10" s="794"/>
      <c r="BM10" s="794"/>
      <c r="BN10" s="794"/>
      <c r="BO10" s="794"/>
      <c r="BP10" s="794"/>
      <c r="BQ10" s="794"/>
      <c r="BR10" s="794"/>
      <c r="BS10" s="794"/>
      <c r="BT10" s="794"/>
      <c r="BU10" s="794"/>
      <c r="BV10" s="794"/>
      <c r="BW10" s="794"/>
      <c r="BX10" s="794"/>
      <c r="BY10" s="794"/>
      <c r="BZ10" s="794"/>
      <c r="CA10" s="794"/>
      <c r="CB10" s="794"/>
      <c r="CC10" s="794"/>
      <c r="CD10" s="794"/>
      <c r="CE10" s="794"/>
      <c r="CF10" s="794"/>
      <c r="CG10" s="794"/>
      <c r="CH10" s="794"/>
      <c r="CI10" s="794"/>
      <c r="CJ10" s="794"/>
      <c r="CK10" s="794"/>
      <c r="CL10" s="85"/>
      <c r="CM10" s="8"/>
      <c r="CN10" s="8"/>
      <c r="CO10" s="9"/>
      <c r="CP10" s="9"/>
      <c r="CQ10" s="9"/>
      <c r="CR10" s="9"/>
      <c r="CS10" s="3"/>
      <c r="CT10" s="3"/>
      <c r="CU10" s="30"/>
      <c r="CV10" s="42"/>
      <c r="CW10" s="30"/>
      <c r="CX10" s="42"/>
      <c r="CY10" s="30"/>
      <c r="CZ10" s="42"/>
      <c r="DA10" s="30"/>
      <c r="DB10" s="30"/>
      <c r="DC10" s="30"/>
      <c r="DD10" s="30"/>
      <c r="DE10" s="30"/>
      <c r="DF10" s="23"/>
      <c r="DG10" s="5"/>
      <c r="DH10" s="5"/>
      <c r="DI10" s="5"/>
    </row>
    <row r="11" spans="1:128" ht="91.5">
      <c r="A11" s="46"/>
      <c r="B11" s="46"/>
      <c r="C11" s="180" t="s">
        <v>422</v>
      </c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3"/>
      <c r="AF11" s="3"/>
      <c r="AG11" s="3"/>
      <c r="AH11" s="3"/>
      <c r="AI11" s="25"/>
      <c r="AJ11" s="43"/>
      <c r="AK11" s="25"/>
      <c r="AL11" s="43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4"/>
      <c r="CD11" s="4"/>
      <c r="CE11" s="811" t="s">
        <v>8</v>
      </c>
      <c r="CF11" s="811"/>
      <c r="CG11" s="811"/>
      <c r="CH11" s="811"/>
      <c r="CI11" s="811"/>
      <c r="CJ11" s="811"/>
      <c r="CK11" s="811"/>
      <c r="CL11" s="811"/>
      <c r="CM11" s="811"/>
      <c r="CN11" s="811"/>
      <c r="CO11" s="811"/>
      <c r="CP11" s="811"/>
      <c r="CQ11" s="811"/>
      <c r="CR11" s="811"/>
      <c r="CS11" s="811"/>
      <c r="CT11" s="811"/>
      <c r="CU11" s="811"/>
      <c r="CV11" s="811"/>
      <c r="CW11" s="811"/>
      <c r="CX11" s="811"/>
      <c r="CY11" s="811"/>
      <c r="CZ11" s="811"/>
      <c r="DA11" s="811"/>
      <c r="DB11" s="811"/>
      <c r="DC11" s="811"/>
      <c r="DD11" s="811"/>
      <c r="DE11" s="811"/>
      <c r="DF11" s="811"/>
      <c r="DG11" s="811"/>
      <c r="DH11" s="811"/>
      <c r="DI11" s="811"/>
      <c r="DT11" s="55"/>
    </row>
    <row r="12" spans="1:128" ht="45.75">
      <c r="A12" s="2"/>
      <c r="B12" s="2"/>
      <c r="E12" s="30"/>
      <c r="F12" s="42"/>
      <c r="G12" s="30"/>
      <c r="H12" s="42"/>
      <c r="I12" s="30"/>
      <c r="J12" s="42"/>
      <c r="K12" s="30"/>
      <c r="L12" s="42"/>
      <c r="M12" s="30"/>
      <c r="N12" s="42"/>
      <c r="O12" s="30"/>
      <c r="P12" s="42"/>
      <c r="Q12" s="30"/>
      <c r="R12" s="42"/>
      <c r="S12" s="30"/>
      <c r="T12" s="42"/>
      <c r="U12" s="30"/>
      <c r="V12" s="42"/>
      <c r="W12" s="30"/>
      <c r="X12" s="42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25"/>
      <c r="AJ12" s="43"/>
      <c r="AK12" s="25"/>
      <c r="AL12" s="43"/>
      <c r="AM12" s="30"/>
      <c r="AN12" s="42"/>
      <c r="AO12" s="30"/>
      <c r="AP12" s="42"/>
      <c r="AQ12" s="30"/>
      <c r="AR12" s="42"/>
      <c r="AS12" s="30"/>
      <c r="AT12" s="42"/>
      <c r="AU12" s="30"/>
      <c r="AV12" s="42"/>
      <c r="AW12" s="30"/>
      <c r="AX12" s="42"/>
      <c r="AY12" s="30"/>
      <c r="AZ12" s="42"/>
      <c r="BA12" s="30"/>
      <c r="BB12" s="42"/>
      <c r="BC12" s="30"/>
      <c r="BD12" s="42"/>
      <c r="BE12" s="30"/>
      <c r="BF12" s="42"/>
      <c r="BG12" s="30"/>
      <c r="BH12" s="42"/>
      <c r="BI12" s="30"/>
      <c r="BJ12" s="42"/>
      <c r="BK12" s="30"/>
      <c r="BL12" s="42"/>
      <c r="BM12" s="30"/>
      <c r="BN12" s="42"/>
      <c r="BO12" s="30"/>
      <c r="BP12" s="42"/>
      <c r="BQ12" s="30"/>
      <c r="BR12" s="42"/>
      <c r="BS12" s="30"/>
      <c r="BT12" s="42"/>
      <c r="BU12" s="30"/>
      <c r="BV12" s="42"/>
      <c r="BW12" s="26"/>
      <c r="BX12" s="39"/>
      <c r="BY12" s="26"/>
      <c r="BZ12" s="39"/>
      <c r="CA12" s="4"/>
      <c r="CB12" s="4"/>
      <c r="CC12" s="4"/>
      <c r="CD12" s="4"/>
      <c r="CE12" s="4"/>
      <c r="CF12" s="4"/>
      <c r="CG12" s="4"/>
      <c r="CH12" s="4"/>
      <c r="CI12" s="26"/>
      <c r="CJ12" s="39"/>
      <c r="CK12" s="4"/>
      <c r="CL12" s="4"/>
      <c r="CM12" s="4"/>
      <c r="CN12" s="4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5"/>
      <c r="DG12" s="5"/>
      <c r="DH12" s="5"/>
      <c r="DI12" s="5"/>
    </row>
    <row r="13" spans="1:128" ht="35.25">
      <c r="A13" s="12"/>
      <c r="B13" s="12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4"/>
      <c r="AJ13" s="14"/>
      <c r="AK13" s="14"/>
      <c r="AL13" s="14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6"/>
      <c r="CL13" s="16"/>
      <c r="CM13" s="16"/>
      <c r="CN13" s="16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7"/>
      <c r="DG13" s="17"/>
      <c r="DH13" s="17"/>
      <c r="DI13" s="17"/>
    </row>
    <row r="14" spans="1:128" ht="76.5">
      <c r="A14" s="57"/>
      <c r="B14" s="57"/>
      <c r="C14" s="47"/>
      <c r="D14" s="47"/>
      <c r="E14" s="47"/>
      <c r="F14" s="47"/>
      <c r="G14" s="47"/>
      <c r="H14" s="47"/>
      <c r="I14" s="361" t="s">
        <v>9</v>
      </c>
      <c r="J14" s="361"/>
      <c r="K14" s="361"/>
      <c r="L14" s="361"/>
      <c r="M14" s="361"/>
      <c r="N14" s="361"/>
      <c r="O14" s="361"/>
      <c r="P14" s="361"/>
      <c r="Q14" s="361"/>
      <c r="R14" s="361"/>
      <c r="S14" s="361"/>
      <c r="T14" s="361"/>
      <c r="U14" s="361"/>
      <c r="V14" s="361"/>
      <c r="W14" s="361"/>
      <c r="X14" s="361"/>
      <c r="Y14" s="361"/>
      <c r="Z14" s="361"/>
      <c r="AA14" s="361"/>
      <c r="AB14" s="361"/>
      <c r="AC14" s="361"/>
      <c r="AD14" s="361"/>
      <c r="AE14" s="361"/>
      <c r="AF14" s="361"/>
      <c r="AG14" s="361"/>
      <c r="AH14" s="361"/>
      <c r="AI14" s="361"/>
      <c r="AJ14" s="361"/>
      <c r="AK14" s="361"/>
      <c r="AL14" s="361"/>
      <c r="AM14" s="361"/>
      <c r="AN14" s="361"/>
      <c r="AO14" s="361"/>
      <c r="AP14" s="361"/>
      <c r="AQ14" s="361"/>
      <c r="AR14" s="361"/>
      <c r="AS14" s="361"/>
      <c r="AT14" s="361"/>
      <c r="AU14" s="361"/>
      <c r="AV14" s="361"/>
      <c r="AW14" s="361"/>
      <c r="AX14" s="83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362" t="s">
        <v>10</v>
      </c>
      <c r="CJ14" s="362"/>
      <c r="CK14" s="362"/>
      <c r="CL14" s="362"/>
      <c r="CM14" s="362"/>
      <c r="CN14" s="362"/>
      <c r="CO14" s="362"/>
      <c r="CP14" s="362"/>
      <c r="CQ14" s="362"/>
      <c r="CR14" s="362"/>
      <c r="CS14" s="362"/>
      <c r="CT14" s="362"/>
      <c r="CU14" s="362"/>
      <c r="CV14" s="362"/>
      <c r="CW14" s="362"/>
      <c r="CX14" s="362"/>
      <c r="CY14" s="362"/>
      <c r="CZ14" s="362"/>
      <c r="DA14" s="362"/>
      <c r="DB14" s="362"/>
      <c r="DC14" s="362"/>
      <c r="DD14" s="362"/>
      <c r="DE14" s="362"/>
      <c r="DF14" s="362"/>
      <c r="DG14" s="362"/>
      <c r="DH14" s="362"/>
      <c r="DI14" s="362"/>
    </row>
    <row r="15" spans="1:128" ht="76.5">
      <c r="A15" s="57"/>
      <c r="B15" s="5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50"/>
      <c r="AJ15" s="50"/>
      <c r="AK15" s="50"/>
      <c r="AL15" s="50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52"/>
      <c r="DG15" s="52"/>
      <c r="DH15" s="52"/>
      <c r="DI15" s="52"/>
    </row>
    <row r="16" spans="1:128" ht="90.75" customHeight="1">
      <c r="A16" s="795" t="s">
        <v>11</v>
      </c>
      <c r="B16" s="350" t="s">
        <v>12</v>
      </c>
      <c r="C16" s="351"/>
      <c r="D16" s="351"/>
      <c r="E16" s="351"/>
      <c r="F16" s="351"/>
      <c r="G16" s="351"/>
      <c r="H16" s="351"/>
      <c r="I16" s="352"/>
      <c r="J16" s="344" t="s">
        <v>542</v>
      </c>
      <c r="K16" s="345"/>
      <c r="L16" s="350" t="s">
        <v>13</v>
      </c>
      <c r="M16" s="351"/>
      <c r="N16" s="351"/>
      <c r="O16" s="351"/>
      <c r="P16" s="351"/>
      <c r="Q16" s="351"/>
      <c r="R16" s="344" t="s">
        <v>543</v>
      </c>
      <c r="S16" s="345"/>
      <c r="T16" s="350" t="s">
        <v>14</v>
      </c>
      <c r="U16" s="351"/>
      <c r="V16" s="351"/>
      <c r="W16" s="351"/>
      <c r="X16" s="351"/>
      <c r="Y16" s="351"/>
      <c r="Z16" s="351"/>
      <c r="AA16" s="352"/>
      <c r="AB16" s="350" t="s">
        <v>15</v>
      </c>
      <c r="AC16" s="351"/>
      <c r="AD16" s="351"/>
      <c r="AE16" s="351"/>
      <c r="AF16" s="351"/>
      <c r="AG16" s="351"/>
      <c r="AH16" s="351"/>
      <c r="AI16" s="352"/>
      <c r="AJ16" s="344" t="s">
        <v>544</v>
      </c>
      <c r="AK16" s="345"/>
      <c r="AL16" s="350" t="s">
        <v>16</v>
      </c>
      <c r="AM16" s="351"/>
      <c r="AN16" s="351"/>
      <c r="AO16" s="351"/>
      <c r="AP16" s="351"/>
      <c r="AQ16" s="352"/>
      <c r="AR16" s="344" t="s">
        <v>545</v>
      </c>
      <c r="AS16" s="345"/>
      <c r="AT16" s="350" t="s">
        <v>17</v>
      </c>
      <c r="AU16" s="351"/>
      <c r="AV16" s="351"/>
      <c r="AW16" s="351"/>
      <c r="AX16" s="351"/>
      <c r="AY16" s="352"/>
      <c r="AZ16" s="344" t="s">
        <v>546</v>
      </c>
      <c r="BA16" s="345"/>
      <c r="BB16" s="350" t="s">
        <v>18</v>
      </c>
      <c r="BC16" s="351"/>
      <c r="BD16" s="351"/>
      <c r="BE16" s="351"/>
      <c r="BF16" s="351"/>
      <c r="BG16" s="351"/>
      <c r="BH16" s="351"/>
      <c r="BI16" s="352"/>
      <c r="BJ16" s="344" t="s">
        <v>547</v>
      </c>
      <c r="BK16" s="345"/>
      <c r="BL16" s="350" t="s">
        <v>19</v>
      </c>
      <c r="BM16" s="351"/>
      <c r="BN16" s="351"/>
      <c r="BO16" s="351"/>
      <c r="BP16" s="351"/>
      <c r="BQ16" s="352"/>
      <c r="BR16" s="344" t="s">
        <v>548</v>
      </c>
      <c r="BS16" s="345"/>
      <c r="BT16" s="350" t="s">
        <v>20</v>
      </c>
      <c r="BU16" s="351"/>
      <c r="BV16" s="351"/>
      <c r="BW16" s="351"/>
      <c r="BX16" s="351"/>
      <c r="BY16" s="351"/>
      <c r="BZ16" s="351"/>
      <c r="CA16" s="352"/>
      <c r="CB16" s="808" t="s">
        <v>21</v>
      </c>
      <c r="CC16" s="809"/>
      <c r="CD16" s="809"/>
      <c r="CE16" s="809"/>
      <c r="CF16" s="809"/>
      <c r="CG16" s="809"/>
      <c r="CH16" s="809"/>
      <c r="CI16" s="810"/>
      <c r="CJ16" s="804" t="s">
        <v>549</v>
      </c>
      <c r="CK16" s="805"/>
      <c r="CL16" s="350" t="s">
        <v>22</v>
      </c>
      <c r="CM16" s="351"/>
      <c r="CN16" s="351"/>
      <c r="CO16" s="351"/>
      <c r="CP16" s="351"/>
      <c r="CQ16" s="352"/>
      <c r="CR16" s="344" t="s">
        <v>550</v>
      </c>
      <c r="CS16" s="345"/>
      <c r="CT16" s="350" t="s">
        <v>23</v>
      </c>
      <c r="CU16" s="351"/>
      <c r="CV16" s="351"/>
      <c r="CW16" s="351"/>
      <c r="CX16" s="351"/>
      <c r="CY16" s="351"/>
      <c r="CZ16" s="351"/>
      <c r="DA16" s="352"/>
      <c r="DB16" s="798" t="s">
        <v>24</v>
      </c>
      <c r="DC16" s="801" t="s">
        <v>25</v>
      </c>
      <c r="DD16" s="801" t="s">
        <v>26</v>
      </c>
      <c r="DE16" s="801" t="s">
        <v>27</v>
      </c>
      <c r="DF16" s="801" t="s">
        <v>28</v>
      </c>
      <c r="DG16" s="801" t="s">
        <v>29</v>
      </c>
      <c r="DH16" s="801" t="s">
        <v>30</v>
      </c>
      <c r="DI16" s="798" t="s">
        <v>31</v>
      </c>
    </row>
    <row r="17" spans="1:129" ht="372" customHeight="1">
      <c r="A17" s="796"/>
      <c r="B17" s="344" t="s">
        <v>32</v>
      </c>
      <c r="C17" s="345"/>
      <c r="D17" s="344" t="s">
        <v>33</v>
      </c>
      <c r="E17" s="345"/>
      <c r="F17" s="344" t="s">
        <v>34</v>
      </c>
      <c r="G17" s="345"/>
      <c r="H17" s="344" t="s">
        <v>35</v>
      </c>
      <c r="I17" s="345"/>
      <c r="J17" s="346"/>
      <c r="K17" s="347"/>
      <c r="L17" s="344" t="s">
        <v>36</v>
      </c>
      <c r="M17" s="345"/>
      <c r="N17" s="344" t="s">
        <v>37</v>
      </c>
      <c r="O17" s="345"/>
      <c r="P17" s="344" t="s">
        <v>38</v>
      </c>
      <c r="Q17" s="813"/>
      <c r="R17" s="346"/>
      <c r="S17" s="347"/>
      <c r="T17" s="344" t="s">
        <v>39</v>
      </c>
      <c r="U17" s="345"/>
      <c r="V17" s="344" t="s">
        <v>40</v>
      </c>
      <c r="W17" s="345"/>
      <c r="X17" s="344" t="s">
        <v>41</v>
      </c>
      <c r="Y17" s="345"/>
      <c r="Z17" s="344" t="s">
        <v>42</v>
      </c>
      <c r="AA17" s="345"/>
      <c r="AB17" s="344" t="s">
        <v>43</v>
      </c>
      <c r="AC17" s="345"/>
      <c r="AD17" s="344" t="s">
        <v>33</v>
      </c>
      <c r="AE17" s="345"/>
      <c r="AF17" s="344" t="s">
        <v>34</v>
      </c>
      <c r="AG17" s="345"/>
      <c r="AH17" s="344" t="s">
        <v>35</v>
      </c>
      <c r="AI17" s="345"/>
      <c r="AJ17" s="346"/>
      <c r="AK17" s="347"/>
      <c r="AL17" s="344" t="s">
        <v>44</v>
      </c>
      <c r="AM17" s="345"/>
      <c r="AN17" s="344" t="s">
        <v>45</v>
      </c>
      <c r="AO17" s="345"/>
      <c r="AP17" s="344" t="s">
        <v>46</v>
      </c>
      <c r="AQ17" s="345"/>
      <c r="AR17" s="346"/>
      <c r="AS17" s="347"/>
      <c r="AT17" s="344" t="s">
        <v>47</v>
      </c>
      <c r="AU17" s="345"/>
      <c r="AV17" s="344" t="s">
        <v>48</v>
      </c>
      <c r="AW17" s="345"/>
      <c r="AX17" s="344" t="s">
        <v>49</v>
      </c>
      <c r="AY17" s="345"/>
      <c r="AZ17" s="346"/>
      <c r="BA17" s="347"/>
      <c r="BB17" s="344" t="s">
        <v>47</v>
      </c>
      <c r="BC17" s="345"/>
      <c r="BD17" s="344" t="s">
        <v>48</v>
      </c>
      <c r="BE17" s="345"/>
      <c r="BF17" s="344" t="s">
        <v>49</v>
      </c>
      <c r="BG17" s="345"/>
      <c r="BH17" s="344" t="s">
        <v>50</v>
      </c>
      <c r="BI17" s="345"/>
      <c r="BJ17" s="346"/>
      <c r="BK17" s="347"/>
      <c r="BL17" s="344" t="s">
        <v>36</v>
      </c>
      <c r="BM17" s="345"/>
      <c r="BN17" s="344" t="s">
        <v>37</v>
      </c>
      <c r="BO17" s="345"/>
      <c r="BP17" s="344" t="s">
        <v>38</v>
      </c>
      <c r="BQ17" s="345"/>
      <c r="BR17" s="346"/>
      <c r="BS17" s="347"/>
      <c r="BT17" s="344" t="s">
        <v>51</v>
      </c>
      <c r="BU17" s="345"/>
      <c r="BV17" s="804" t="s">
        <v>52</v>
      </c>
      <c r="BW17" s="805"/>
      <c r="BX17" s="804" t="s">
        <v>53</v>
      </c>
      <c r="BY17" s="805"/>
      <c r="BZ17" s="804" t="s">
        <v>54</v>
      </c>
      <c r="CA17" s="805"/>
      <c r="CB17" s="804" t="s">
        <v>43</v>
      </c>
      <c r="CC17" s="805"/>
      <c r="CD17" s="804" t="s">
        <v>33</v>
      </c>
      <c r="CE17" s="805"/>
      <c r="CF17" s="804" t="s">
        <v>34</v>
      </c>
      <c r="CG17" s="805"/>
      <c r="CH17" s="804" t="s">
        <v>35</v>
      </c>
      <c r="CI17" s="805"/>
      <c r="CJ17" s="815"/>
      <c r="CK17" s="816"/>
      <c r="CL17" s="804" t="s">
        <v>36</v>
      </c>
      <c r="CM17" s="805"/>
      <c r="CN17" s="344" t="s">
        <v>37</v>
      </c>
      <c r="CO17" s="345"/>
      <c r="CP17" s="344" t="s">
        <v>38</v>
      </c>
      <c r="CQ17" s="345"/>
      <c r="CR17" s="346"/>
      <c r="CS17" s="347"/>
      <c r="CT17" s="344" t="s">
        <v>39</v>
      </c>
      <c r="CU17" s="345"/>
      <c r="CV17" s="344" t="s">
        <v>40</v>
      </c>
      <c r="CW17" s="345"/>
      <c r="CX17" s="344" t="s">
        <v>41</v>
      </c>
      <c r="CY17" s="345"/>
      <c r="CZ17" s="344" t="s">
        <v>55</v>
      </c>
      <c r="DA17" s="345"/>
      <c r="DB17" s="799"/>
      <c r="DC17" s="802"/>
      <c r="DD17" s="802"/>
      <c r="DE17" s="802"/>
      <c r="DF17" s="802"/>
      <c r="DG17" s="802"/>
      <c r="DH17" s="802"/>
      <c r="DI17" s="799"/>
    </row>
    <row r="18" spans="1:129" ht="297" customHeight="1">
      <c r="A18" s="797"/>
      <c r="B18" s="348"/>
      <c r="C18" s="349"/>
      <c r="D18" s="348"/>
      <c r="E18" s="349"/>
      <c r="F18" s="348"/>
      <c r="G18" s="349"/>
      <c r="H18" s="348"/>
      <c r="I18" s="349"/>
      <c r="J18" s="348"/>
      <c r="K18" s="349"/>
      <c r="L18" s="348"/>
      <c r="M18" s="349"/>
      <c r="N18" s="348"/>
      <c r="O18" s="349"/>
      <c r="P18" s="348"/>
      <c r="Q18" s="814"/>
      <c r="R18" s="348"/>
      <c r="S18" s="349"/>
      <c r="T18" s="348"/>
      <c r="U18" s="349"/>
      <c r="V18" s="348"/>
      <c r="W18" s="349"/>
      <c r="X18" s="348"/>
      <c r="Y18" s="349"/>
      <c r="Z18" s="348"/>
      <c r="AA18" s="349"/>
      <c r="AB18" s="348"/>
      <c r="AC18" s="349"/>
      <c r="AD18" s="348"/>
      <c r="AE18" s="349"/>
      <c r="AF18" s="348"/>
      <c r="AG18" s="349"/>
      <c r="AH18" s="348"/>
      <c r="AI18" s="349"/>
      <c r="AJ18" s="348"/>
      <c r="AK18" s="349"/>
      <c r="AL18" s="348"/>
      <c r="AM18" s="349"/>
      <c r="AN18" s="348"/>
      <c r="AO18" s="349"/>
      <c r="AP18" s="348"/>
      <c r="AQ18" s="349"/>
      <c r="AR18" s="348"/>
      <c r="AS18" s="349"/>
      <c r="AT18" s="348"/>
      <c r="AU18" s="349"/>
      <c r="AV18" s="348"/>
      <c r="AW18" s="349"/>
      <c r="AX18" s="348"/>
      <c r="AY18" s="349"/>
      <c r="AZ18" s="348"/>
      <c r="BA18" s="349"/>
      <c r="BB18" s="348"/>
      <c r="BC18" s="349"/>
      <c r="BD18" s="348"/>
      <c r="BE18" s="349"/>
      <c r="BF18" s="348"/>
      <c r="BG18" s="349"/>
      <c r="BH18" s="348"/>
      <c r="BI18" s="349"/>
      <c r="BJ18" s="348"/>
      <c r="BK18" s="349"/>
      <c r="BL18" s="348"/>
      <c r="BM18" s="349"/>
      <c r="BN18" s="348"/>
      <c r="BO18" s="349"/>
      <c r="BP18" s="348"/>
      <c r="BQ18" s="349"/>
      <c r="BR18" s="348"/>
      <c r="BS18" s="349"/>
      <c r="BT18" s="348"/>
      <c r="BU18" s="349"/>
      <c r="BV18" s="806"/>
      <c r="BW18" s="807"/>
      <c r="BX18" s="806"/>
      <c r="BY18" s="807"/>
      <c r="BZ18" s="806"/>
      <c r="CA18" s="807"/>
      <c r="CB18" s="806"/>
      <c r="CC18" s="807"/>
      <c r="CD18" s="806"/>
      <c r="CE18" s="807"/>
      <c r="CF18" s="806"/>
      <c r="CG18" s="807"/>
      <c r="CH18" s="806"/>
      <c r="CI18" s="807"/>
      <c r="CJ18" s="806"/>
      <c r="CK18" s="807"/>
      <c r="CL18" s="806"/>
      <c r="CM18" s="807"/>
      <c r="CN18" s="348"/>
      <c r="CO18" s="349"/>
      <c r="CP18" s="348"/>
      <c r="CQ18" s="349"/>
      <c r="CR18" s="348"/>
      <c r="CS18" s="349"/>
      <c r="CT18" s="348"/>
      <c r="CU18" s="349"/>
      <c r="CV18" s="348"/>
      <c r="CW18" s="349"/>
      <c r="CX18" s="348"/>
      <c r="CY18" s="349"/>
      <c r="CZ18" s="348"/>
      <c r="DA18" s="349"/>
      <c r="DB18" s="800"/>
      <c r="DC18" s="803"/>
      <c r="DD18" s="803"/>
      <c r="DE18" s="803"/>
      <c r="DF18" s="803"/>
      <c r="DG18" s="803"/>
      <c r="DH18" s="803"/>
      <c r="DI18" s="800"/>
    </row>
    <row r="19" spans="1:129" ht="99.95" customHeight="1">
      <c r="A19" s="138" t="s">
        <v>56</v>
      </c>
      <c r="B19" s="821"/>
      <c r="C19" s="822"/>
      <c r="D19" s="817"/>
      <c r="E19" s="818"/>
      <c r="F19" s="817"/>
      <c r="G19" s="818"/>
      <c r="H19" s="817"/>
      <c r="I19" s="818"/>
      <c r="J19" s="817"/>
      <c r="K19" s="818"/>
      <c r="L19" s="817"/>
      <c r="M19" s="818"/>
      <c r="N19" s="817"/>
      <c r="O19" s="818"/>
      <c r="P19" s="817"/>
      <c r="Q19" s="818"/>
      <c r="R19" s="817"/>
      <c r="S19" s="818"/>
      <c r="T19" s="817"/>
      <c r="U19" s="818"/>
      <c r="V19" s="817"/>
      <c r="W19" s="818"/>
      <c r="X19" s="817"/>
      <c r="Y19" s="818"/>
      <c r="Z19" s="817"/>
      <c r="AA19" s="818"/>
      <c r="AB19" s="819">
        <v>18</v>
      </c>
      <c r="AC19" s="820"/>
      <c r="AD19" s="819"/>
      <c r="AE19" s="820"/>
      <c r="AF19" s="819"/>
      <c r="AG19" s="820"/>
      <c r="AH19" s="819"/>
      <c r="AI19" s="820"/>
      <c r="AJ19" s="819"/>
      <c r="AK19" s="820"/>
      <c r="AL19" s="825" t="s">
        <v>57</v>
      </c>
      <c r="AM19" s="826"/>
      <c r="AN19" s="825" t="s">
        <v>57</v>
      </c>
      <c r="AO19" s="826"/>
      <c r="AP19" s="825" t="s">
        <v>57</v>
      </c>
      <c r="AQ19" s="826"/>
      <c r="AR19" s="819" t="s">
        <v>58</v>
      </c>
      <c r="AS19" s="820"/>
      <c r="AT19" s="819" t="s">
        <v>58</v>
      </c>
      <c r="AU19" s="820"/>
      <c r="AV19" s="819"/>
      <c r="AW19" s="820"/>
      <c r="AX19" s="819"/>
      <c r="AY19" s="820"/>
      <c r="AZ19" s="819"/>
      <c r="BA19" s="820"/>
      <c r="BB19" s="819"/>
      <c r="BC19" s="820"/>
      <c r="BD19" s="819"/>
      <c r="BE19" s="820"/>
      <c r="BF19" s="819"/>
      <c r="BG19" s="820"/>
      <c r="BH19" s="827"/>
      <c r="BI19" s="828"/>
      <c r="BJ19" s="819">
        <v>17</v>
      </c>
      <c r="BK19" s="820"/>
      <c r="BL19" s="819"/>
      <c r="BM19" s="820"/>
      <c r="BN19" s="819"/>
      <c r="BO19" s="820"/>
      <c r="BP19" s="350"/>
      <c r="BQ19" s="352"/>
      <c r="BR19" s="350"/>
      <c r="BS19" s="352"/>
      <c r="BT19" s="350"/>
      <c r="BU19" s="352"/>
      <c r="BV19" s="350"/>
      <c r="BW19" s="352"/>
      <c r="BX19" s="808"/>
      <c r="BY19" s="810"/>
      <c r="BZ19" s="808"/>
      <c r="CA19" s="810"/>
      <c r="CB19" s="808"/>
      <c r="CC19" s="810"/>
      <c r="CD19" s="829" t="s">
        <v>57</v>
      </c>
      <c r="CE19" s="830"/>
      <c r="CF19" s="829" t="s">
        <v>57</v>
      </c>
      <c r="CG19" s="830"/>
      <c r="CH19" s="829" t="s">
        <v>57</v>
      </c>
      <c r="CI19" s="830"/>
      <c r="CJ19" s="808" t="s">
        <v>59</v>
      </c>
      <c r="CK19" s="810"/>
      <c r="CL19" s="808" t="s">
        <v>59</v>
      </c>
      <c r="CM19" s="810"/>
      <c r="CN19" s="350" t="s">
        <v>58</v>
      </c>
      <c r="CO19" s="352"/>
      <c r="CP19" s="350" t="s">
        <v>58</v>
      </c>
      <c r="CQ19" s="352"/>
      <c r="CR19" s="350" t="s">
        <v>58</v>
      </c>
      <c r="CS19" s="352"/>
      <c r="CT19" s="350" t="s">
        <v>58</v>
      </c>
      <c r="CU19" s="352"/>
      <c r="CV19" s="350" t="s">
        <v>58</v>
      </c>
      <c r="CW19" s="352"/>
      <c r="CX19" s="350" t="s">
        <v>58</v>
      </c>
      <c r="CY19" s="352"/>
      <c r="CZ19" s="833" t="s">
        <v>58</v>
      </c>
      <c r="DA19" s="834"/>
      <c r="DB19" s="139">
        <f>SUM(AB19,BJ19)</f>
        <v>35</v>
      </c>
      <c r="DC19" s="139">
        <v>6</v>
      </c>
      <c r="DD19" s="139">
        <v>2</v>
      </c>
      <c r="DE19" s="139"/>
      <c r="DF19" s="139"/>
      <c r="DG19" s="139"/>
      <c r="DH19" s="139">
        <v>9</v>
      </c>
      <c r="DI19" s="140">
        <f>SUM(DB19:DH19)</f>
        <v>52</v>
      </c>
    </row>
    <row r="20" spans="1:129" ht="99.95" customHeight="1">
      <c r="A20" s="138" t="s">
        <v>60</v>
      </c>
      <c r="B20" s="821"/>
      <c r="C20" s="822"/>
      <c r="D20" s="817"/>
      <c r="E20" s="818"/>
      <c r="F20" s="817"/>
      <c r="G20" s="818"/>
      <c r="H20" s="817"/>
      <c r="I20" s="818"/>
      <c r="J20" s="817"/>
      <c r="K20" s="818"/>
      <c r="L20" s="817"/>
      <c r="M20" s="818"/>
      <c r="N20" s="817"/>
      <c r="O20" s="818"/>
      <c r="P20" s="817"/>
      <c r="Q20" s="818"/>
      <c r="R20" s="817"/>
      <c r="S20" s="818"/>
      <c r="T20" s="817"/>
      <c r="U20" s="818"/>
      <c r="V20" s="817"/>
      <c r="W20" s="818"/>
      <c r="X20" s="817"/>
      <c r="Y20" s="818"/>
      <c r="Z20" s="817"/>
      <c r="AA20" s="818"/>
      <c r="AB20" s="819">
        <v>17</v>
      </c>
      <c r="AC20" s="820"/>
      <c r="AD20" s="819"/>
      <c r="AE20" s="820"/>
      <c r="AF20" s="819"/>
      <c r="AG20" s="820"/>
      <c r="AH20" s="819"/>
      <c r="AI20" s="820"/>
      <c r="AJ20" s="825" t="s">
        <v>57</v>
      </c>
      <c r="AK20" s="826"/>
      <c r="AL20" s="825" t="s">
        <v>57</v>
      </c>
      <c r="AM20" s="826"/>
      <c r="AN20" s="825" t="s">
        <v>57</v>
      </c>
      <c r="AO20" s="826"/>
      <c r="AP20" s="819" t="s">
        <v>58</v>
      </c>
      <c r="AQ20" s="820"/>
      <c r="AR20" s="819" t="s">
        <v>58</v>
      </c>
      <c r="AS20" s="820"/>
      <c r="AT20" s="819"/>
      <c r="AU20" s="820"/>
      <c r="AV20" s="819"/>
      <c r="AW20" s="820"/>
      <c r="AX20" s="819"/>
      <c r="AY20" s="820"/>
      <c r="AZ20" s="819"/>
      <c r="BA20" s="820"/>
      <c r="BB20" s="819"/>
      <c r="BC20" s="820"/>
      <c r="BD20" s="819"/>
      <c r="BE20" s="820"/>
      <c r="BF20" s="819" t="s">
        <v>59</v>
      </c>
      <c r="BG20" s="820"/>
      <c r="BH20" s="819"/>
      <c r="BI20" s="820"/>
      <c r="BJ20" s="819">
        <v>17</v>
      </c>
      <c r="BK20" s="820"/>
      <c r="BL20" s="819"/>
      <c r="BM20" s="820"/>
      <c r="BN20" s="819"/>
      <c r="BO20" s="820"/>
      <c r="BP20" s="350"/>
      <c r="BQ20" s="352"/>
      <c r="BR20" s="350"/>
      <c r="BS20" s="352"/>
      <c r="BT20" s="350"/>
      <c r="BU20" s="352"/>
      <c r="BV20" s="350"/>
      <c r="BW20" s="352"/>
      <c r="BX20" s="808"/>
      <c r="BY20" s="810"/>
      <c r="BZ20" s="808"/>
      <c r="CA20" s="810"/>
      <c r="CB20" s="808"/>
      <c r="CC20" s="810"/>
      <c r="CD20" s="829" t="s">
        <v>57</v>
      </c>
      <c r="CE20" s="830"/>
      <c r="CF20" s="829" t="s">
        <v>57</v>
      </c>
      <c r="CG20" s="830"/>
      <c r="CH20" s="829" t="s">
        <v>57</v>
      </c>
      <c r="CI20" s="830"/>
      <c r="CJ20" s="808" t="s">
        <v>59</v>
      </c>
      <c r="CK20" s="810"/>
      <c r="CL20" s="808" t="s">
        <v>59</v>
      </c>
      <c r="CM20" s="810"/>
      <c r="CN20" s="350" t="s">
        <v>58</v>
      </c>
      <c r="CO20" s="352"/>
      <c r="CP20" s="350" t="s">
        <v>58</v>
      </c>
      <c r="CQ20" s="352"/>
      <c r="CR20" s="350" t="s">
        <v>58</v>
      </c>
      <c r="CS20" s="352"/>
      <c r="CT20" s="350" t="s">
        <v>58</v>
      </c>
      <c r="CU20" s="352"/>
      <c r="CV20" s="350" t="s">
        <v>58</v>
      </c>
      <c r="CW20" s="352"/>
      <c r="CX20" s="350" t="s">
        <v>58</v>
      </c>
      <c r="CY20" s="352"/>
      <c r="CZ20" s="833" t="s">
        <v>58</v>
      </c>
      <c r="DA20" s="834"/>
      <c r="DB20" s="139">
        <f>SUM(AB20,BJ20)</f>
        <v>34</v>
      </c>
      <c r="DC20" s="139">
        <v>6</v>
      </c>
      <c r="DD20" s="139">
        <v>3</v>
      </c>
      <c r="DE20" s="139"/>
      <c r="DF20" s="139"/>
      <c r="DG20" s="139"/>
      <c r="DH20" s="139">
        <v>9</v>
      </c>
      <c r="DI20" s="139">
        <v>51</v>
      </c>
    </row>
    <row r="21" spans="1:129" ht="99.95" customHeight="1">
      <c r="A21" s="138" t="s">
        <v>61</v>
      </c>
      <c r="B21" s="821"/>
      <c r="C21" s="822"/>
      <c r="D21" s="817"/>
      <c r="E21" s="818"/>
      <c r="F21" s="817"/>
      <c r="G21" s="818"/>
      <c r="H21" s="817"/>
      <c r="I21" s="818"/>
      <c r="J21" s="817"/>
      <c r="K21" s="818"/>
      <c r="L21" s="817"/>
      <c r="M21" s="818"/>
      <c r="N21" s="817"/>
      <c r="O21" s="818"/>
      <c r="P21" s="817"/>
      <c r="Q21" s="818"/>
      <c r="R21" s="817"/>
      <c r="S21" s="818"/>
      <c r="T21" s="817"/>
      <c r="U21" s="818"/>
      <c r="V21" s="817"/>
      <c r="W21" s="818"/>
      <c r="X21" s="817"/>
      <c r="Y21" s="818"/>
      <c r="Z21" s="817"/>
      <c r="AA21" s="818"/>
      <c r="AB21" s="819">
        <v>17</v>
      </c>
      <c r="AC21" s="820"/>
      <c r="AD21" s="819"/>
      <c r="AE21" s="820"/>
      <c r="AF21" s="819"/>
      <c r="AG21" s="820"/>
      <c r="AH21" s="819"/>
      <c r="AI21" s="820"/>
      <c r="AJ21" s="825" t="s">
        <v>57</v>
      </c>
      <c r="AK21" s="826"/>
      <c r="AL21" s="825" t="s">
        <v>57</v>
      </c>
      <c r="AM21" s="826"/>
      <c r="AN21" s="825" t="s">
        <v>57</v>
      </c>
      <c r="AO21" s="826"/>
      <c r="AP21" s="819" t="s">
        <v>58</v>
      </c>
      <c r="AQ21" s="820"/>
      <c r="AR21" s="819" t="s">
        <v>58</v>
      </c>
      <c r="AS21" s="820"/>
      <c r="AT21" s="819"/>
      <c r="AU21" s="820"/>
      <c r="AV21" s="819"/>
      <c r="AW21" s="820"/>
      <c r="AX21" s="819"/>
      <c r="AY21" s="820"/>
      <c r="AZ21" s="819"/>
      <c r="BA21" s="820"/>
      <c r="BB21" s="819"/>
      <c r="BC21" s="820"/>
      <c r="BD21" s="819"/>
      <c r="BE21" s="820"/>
      <c r="BF21" s="819"/>
      <c r="BG21" s="820"/>
      <c r="BH21" s="819"/>
      <c r="BI21" s="820"/>
      <c r="BJ21" s="819">
        <v>17</v>
      </c>
      <c r="BK21" s="820"/>
      <c r="BL21" s="819" t="s">
        <v>62</v>
      </c>
      <c r="BM21" s="820"/>
      <c r="BN21" s="808" t="s">
        <v>62</v>
      </c>
      <c r="BO21" s="810"/>
      <c r="BP21" s="808"/>
      <c r="BQ21" s="810"/>
      <c r="BR21" s="808"/>
      <c r="BS21" s="810"/>
      <c r="BT21" s="808"/>
      <c r="BU21" s="810"/>
      <c r="BV21" s="808"/>
      <c r="BW21" s="810"/>
      <c r="BX21" s="808"/>
      <c r="BY21" s="810"/>
      <c r="BZ21" s="808"/>
      <c r="CA21" s="810"/>
      <c r="CB21" s="829"/>
      <c r="CC21" s="830"/>
      <c r="CD21" s="831"/>
      <c r="CE21" s="832"/>
      <c r="CF21" s="829" t="s">
        <v>57</v>
      </c>
      <c r="CG21" s="830"/>
      <c r="CH21" s="829" t="s">
        <v>57</v>
      </c>
      <c r="CI21" s="830"/>
      <c r="CJ21" s="829" t="s">
        <v>57</v>
      </c>
      <c r="CK21" s="830"/>
      <c r="CL21" s="808" t="s">
        <v>58</v>
      </c>
      <c r="CM21" s="810"/>
      <c r="CN21" s="350" t="s">
        <v>58</v>
      </c>
      <c r="CO21" s="352"/>
      <c r="CP21" s="350" t="s">
        <v>58</v>
      </c>
      <c r="CQ21" s="352"/>
      <c r="CR21" s="350" t="s">
        <v>58</v>
      </c>
      <c r="CS21" s="352"/>
      <c r="CT21" s="350" t="s">
        <v>58</v>
      </c>
      <c r="CU21" s="352"/>
      <c r="CV21" s="350" t="s">
        <v>58</v>
      </c>
      <c r="CW21" s="352"/>
      <c r="CX21" s="350" t="s">
        <v>58</v>
      </c>
      <c r="CY21" s="352"/>
      <c r="CZ21" s="833" t="s">
        <v>58</v>
      </c>
      <c r="DA21" s="834"/>
      <c r="DB21" s="139">
        <f>SUM(AB21,BJ21)</f>
        <v>34</v>
      </c>
      <c r="DC21" s="139">
        <v>7</v>
      </c>
      <c r="DD21" s="139"/>
      <c r="DE21" s="139">
        <v>2</v>
      </c>
      <c r="DF21" s="139"/>
      <c r="DG21" s="139"/>
      <c r="DH21" s="139">
        <v>10</v>
      </c>
      <c r="DI21" s="139">
        <f>SUM(DB21:DH21)</f>
        <v>53</v>
      </c>
    </row>
    <row r="22" spans="1:129" ht="99.95" customHeight="1">
      <c r="A22" s="141" t="s">
        <v>63</v>
      </c>
      <c r="B22" s="823"/>
      <c r="C22" s="824"/>
      <c r="D22" s="817"/>
      <c r="E22" s="818"/>
      <c r="F22" s="817"/>
      <c r="G22" s="818"/>
      <c r="H22" s="817"/>
      <c r="I22" s="818"/>
      <c r="J22" s="817"/>
      <c r="K22" s="818"/>
      <c r="L22" s="817"/>
      <c r="M22" s="818"/>
      <c r="N22" s="817"/>
      <c r="O22" s="818"/>
      <c r="P22" s="817"/>
      <c r="Q22" s="818"/>
      <c r="R22" s="817"/>
      <c r="S22" s="818"/>
      <c r="T22" s="817"/>
      <c r="U22" s="818"/>
      <c r="V22" s="817"/>
      <c r="W22" s="818"/>
      <c r="X22" s="817"/>
      <c r="Y22" s="818"/>
      <c r="Z22" s="817"/>
      <c r="AA22" s="818"/>
      <c r="AB22" s="819">
        <v>18</v>
      </c>
      <c r="AC22" s="820"/>
      <c r="AD22" s="819"/>
      <c r="AE22" s="820"/>
      <c r="AF22" s="819"/>
      <c r="AG22" s="820"/>
      <c r="AH22" s="819"/>
      <c r="AI22" s="820"/>
      <c r="AJ22" s="825"/>
      <c r="AK22" s="826"/>
      <c r="AL22" s="825" t="s">
        <v>57</v>
      </c>
      <c r="AM22" s="826"/>
      <c r="AN22" s="825" t="s">
        <v>57</v>
      </c>
      <c r="AO22" s="826"/>
      <c r="AP22" s="825" t="s">
        <v>57</v>
      </c>
      <c r="AQ22" s="826"/>
      <c r="AR22" s="819" t="s">
        <v>58</v>
      </c>
      <c r="AS22" s="820"/>
      <c r="AT22" s="819" t="s">
        <v>58</v>
      </c>
      <c r="AU22" s="820"/>
      <c r="AV22" s="819" t="s">
        <v>62</v>
      </c>
      <c r="AW22" s="820"/>
      <c r="AX22" s="819" t="s">
        <v>62</v>
      </c>
      <c r="AY22" s="820"/>
      <c r="AZ22" s="819" t="s">
        <v>62</v>
      </c>
      <c r="BA22" s="820"/>
      <c r="BB22" s="819" t="s">
        <v>62</v>
      </c>
      <c r="BC22" s="820"/>
      <c r="BD22" s="819" t="s">
        <v>62</v>
      </c>
      <c r="BE22" s="820"/>
      <c r="BF22" s="819" t="s">
        <v>62</v>
      </c>
      <c r="BG22" s="820"/>
      <c r="BH22" s="819" t="s">
        <v>62</v>
      </c>
      <c r="BI22" s="820"/>
      <c r="BJ22" s="819" t="s">
        <v>62</v>
      </c>
      <c r="BK22" s="820"/>
      <c r="BL22" s="819" t="s">
        <v>62</v>
      </c>
      <c r="BM22" s="820"/>
      <c r="BN22" s="350" t="s">
        <v>62</v>
      </c>
      <c r="BO22" s="352"/>
      <c r="BP22" s="350" t="s">
        <v>62</v>
      </c>
      <c r="BQ22" s="352"/>
      <c r="BR22" s="350" t="s">
        <v>62</v>
      </c>
      <c r="BS22" s="352"/>
      <c r="BT22" s="350" t="s">
        <v>64</v>
      </c>
      <c r="BU22" s="352"/>
      <c r="BV22" s="808" t="s">
        <v>64</v>
      </c>
      <c r="BW22" s="810"/>
      <c r="BX22" s="808" t="s">
        <v>64</v>
      </c>
      <c r="BY22" s="810"/>
      <c r="BZ22" s="808" t="s">
        <v>64</v>
      </c>
      <c r="CA22" s="810"/>
      <c r="CB22" s="808" t="s">
        <v>64</v>
      </c>
      <c r="CC22" s="810"/>
      <c r="CD22" s="808" t="s">
        <v>64</v>
      </c>
      <c r="CE22" s="810"/>
      <c r="CF22" s="808" t="s">
        <v>65</v>
      </c>
      <c r="CG22" s="810"/>
      <c r="CH22" s="808" t="s">
        <v>65</v>
      </c>
      <c r="CI22" s="810"/>
      <c r="CJ22" s="808" t="s">
        <v>65</v>
      </c>
      <c r="CK22" s="810"/>
      <c r="CL22" s="808"/>
      <c r="CM22" s="810"/>
      <c r="CN22" s="808"/>
      <c r="CO22" s="810"/>
      <c r="CP22" s="350"/>
      <c r="CQ22" s="352"/>
      <c r="CR22" s="350"/>
      <c r="CS22" s="352"/>
      <c r="CT22" s="350"/>
      <c r="CU22" s="352"/>
      <c r="CV22" s="350"/>
      <c r="CW22" s="352"/>
      <c r="CX22" s="350"/>
      <c r="CY22" s="352"/>
      <c r="CZ22" s="350"/>
      <c r="DA22" s="352"/>
      <c r="DB22" s="139">
        <f>SUM(AB22,BJ22)</f>
        <v>18</v>
      </c>
      <c r="DC22" s="139">
        <v>3</v>
      </c>
      <c r="DD22" s="139"/>
      <c r="DE22" s="139">
        <v>11</v>
      </c>
      <c r="DF22" s="139">
        <v>9</v>
      </c>
      <c r="DG22" s="139">
        <v>3</v>
      </c>
      <c r="DH22" s="139">
        <v>2</v>
      </c>
      <c r="DI22" s="139">
        <f>SUM(DB22:DH22)</f>
        <v>46</v>
      </c>
    </row>
    <row r="23" spans="1:129" ht="99.95" customHeight="1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3"/>
      <c r="BN23" s="143"/>
      <c r="BO23" s="143"/>
      <c r="BP23" s="143"/>
      <c r="BQ23" s="143"/>
      <c r="BR23" s="143"/>
      <c r="BS23" s="144"/>
      <c r="BT23" s="144"/>
      <c r="BU23" s="144"/>
      <c r="BV23" s="144"/>
      <c r="BW23" s="145"/>
      <c r="BX23" s="145"/>
      <c r="BY23" s="145"/>
      <c r="BZ23" s="145"/>
      <c r="CA23" s="145"/>
      <c r="CB23" s="145"/>
      <c r="CC23" s="145"/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4"/>
      <c r="CP23" s="144"/>
      <c r="CQ23" s="144"/>
      <c r="CR23" s="144"/>
      <c r="CS23" s="144"/>
      <c r="CT23" s="144"/>
      <c r="CU23" s="144"/>
      <c r="CV23" s="144"/>
      <c r="CW23" s="144"/>
      <c r="CX23" s="144"/>
      <c r="CY23" s="144"/>
      <c r="CZ23" s="144"/>
      <c r="DA23" s="144"/>
      <c r="DB23" s="139">
        <f>SUM(DB19:DB22)</f>
        <v>121</v>
      </c>
      <c r="DC23" s="139">
        <f t="shared" ref="DC23:DI23" si="0">SUM(DC19:DC22)</f>
        <v>22</v>
      </c>
      <c r="DD23" s="139">
        <f t="shared" si="0"/>
        <v>5</v>
      </c>
      <c r="DE23" s="139">
        <f t="shared" si="0"/>
        <v>13</v>
      </c>
      <c r="DF23" s="139">
        <f t="shared" si="0"/>
        <v>9</v>
      </c>
      <c r="DG23" s="139">
        <f t="shared" si="0"/>
        <v>3</v>
      </c>
      <c r="DH23" s="139">
        <f t="shared" si="0"/>
        <v>30</v>
      </c>
      <c r="DI23" s="139">
        <f t="shared" si="0"/>
        <v>202</v>
      </c>
    </row>
    <row r="24" spans="1:129" ht="76.5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60"/>
      <c r="AJ24" s="60"/>
      <c r="AK24" s="60"/>
      <c r="AL24" s="60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47"/>
      <c r="BT24" s="47"/>
      <c r="BU24" s="47"/>
      <c r="BV24" s="47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52"/>
      <c r="DG24" s="52"/>
      <c r="DH24" s="52"/>
      <c r="DI24" s="52"/>
    </row>
    <row r="25" spans="1:129" s="30" customFormat="1" ht="76.5">
      <c r="A25" s="61"/>
      <c r="B25" s="61"/>
      <c r="C25" s="845" t="s">
        <v>66</v>
      </c>
      <c r="D25" s="845"/>
      <c r="E25" s="845"/>
      <c r="F25" s="845"/>
      <c r="G25" s="845"/>
      <c r="H25" s="845"/>
      <c r="I25" s="845"/>
      <c r="J25" s="845"/>
      <c r="K25" s="57"/>
      <c r="L25" s="57"/>
      <c r="M25" s="47"/>
      <c r="N25" s="47"/>
      <c r="O25" s="51"/>
      <c r="P25" s="51"/>
      <c r="Q25" s="51"/>
      <c r="R25" s="835"/>
      <c r="S25" s="836"/>
      <c r="T25" s="79"/>
      <c r="U25" s="49" t="s">
        <v>67</v>
      </c>
      <c r="V25" s="49"/>
      <c r="W25" s="57" t="s">
        <v>68</v>
      </c>
      <c r="X25" s="57"/>
      <c r="Y25" s="47"/>
      <c r="Z25" s="47"/>
      <c r="AA25" s="47"/>
      <c r="AB25" s="47"/>
      <c r="AC25" s="47"/>
      <c r="AD25" s="47"/>
      <c r="AE25" s="57"/>
      <c r="AF25" s="57"/>
      <c r="AG25" s="57"/>
      <c r="AH25" s="57"/>
      <c r="AI25" s="57"/>
      <c r="AJ25" s="57"/>
      <c r="AK25" s="57"/>
      <c r="AL25" s="57"/>
      <c r="AM25" s="60"/>
      <c r="AN25" s="60"/>
      <c r="AO25" s="50"/>
      <c r="AP25" s="50"/>
      <c r="AQ25" s="47"/>
      <c r="AR25" s="839" t="s">
        <v>59</v>
      </c>
      <c r="AS25" s="840"/>
      <c r="AT25" s="81"/>
      <c r="AU25" s="49" t="s">
        <v>67</v>
      </c>
      <c r="AV25" s="49"/>
      <c r="AW25" s="57" t="s">
        <v>69</v>
      </c>
      <c r="AX25" s="57"/>
      <c r="AY25" s="47"/>
      <c r="AZ25" s="4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47"/>
      <c r="BP25" s="841" t="s">
        <v>64</v>
      </c>
      <c r="BQ25" s="842"/>
      <c r="BR25" s="82"/>
      <c r="BS25" s="49" t="s">
        <v>67</v>
      </c>
      <c r="BT25" s="49"/>
      <c r="BU25" s="57" t="s">
        <v>70</v>
      </c>
      <c r="BV25" s="57"/>
      <c r="BW25" s="62"/>
      <c r="BX25" s="62"/>
      <c r="BY25" s="62"/>
      <c r="BZ25" s="62"/>
      <c r="CA25" s="58"/>
      <c r="CB25" s="58"/>
      <c r="CC25" s="58"/>
      <c r="CD25" s="58"/>
      <c r="CE25" s="58"/>
      <c r="CF25" s="58"/>
      <c r="CG25" s="58"/>
      <c r="CH25" s="58"/>
      <c r="CI25" s="58"/>
      <c r="CJ25" s="843" t="s">
        <v>58</v>
      </c>
      <c r="CK25" s="844"/>
      <c r="CL25" s="86"/>
      <c r="CM25" s="59" t="s">
        <v>67</v>
      </c>
      <c r="CN25" s="59"/>
      <c r="CO25" s="57" t="s">
        <v>71</v>
      </c>
      <c r="CP25" s="5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52"/>
      <c r="DG25" s="52"/>
      <c r="DH25" s="52"/>
      <c r="DI25" s="52"/>
      <c r="DY25" s="113"/>
    </row>
    <row r="26" spans="1:129" s="30" customFormat="1" ht="76.5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1"/>
      <c r="P26" s="51"/>
      <c r="Q26" s="51"/>
      <c r="R26" s="51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60"/>
      <c r="AN26" s="60"/>
      <c r="AO26" s="50"/>
      <c r="AP26" s="50"/>
      <c r="AQ26" s="47"/>
      <c r="AR26" s="47"/>
      <c r="AS26" s="60"/>
      <c r="AT26" s="60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62"/>
      <c r="BX26" s="62"/>
      <c r="BY26" s="62"/>
      <c r="BZ26" s="62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52"/>
      <c r="DG26" s="52"/>
      <c r="DH26" s="52"/>
      <c r="DI26" s="52"/>
      <c r="DY26" s="113"/>
    </row>
    <row r="27" spans="1:129" s="30" customFormat="1" ht="76.5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1"/>
      <c r="P27" s="51"/>
      <c r="Q27" s="51"/>
      <c r="R27" s="837" t="s">
        <v>57</v>
      </c>
      <c r="S27" s="838"/>
      <c r="T27" s="78"/>
      <c r="U27" s="49" t="s">
        <v>67</v>
      </c>
      <c r="V27" s="49"/>
      <c r="W27" s="57" t="s">
        <v>72</v>
      </c>
      <c r="X27" s="57"/>
      <c r="Y27" s="47"/>
      <c r="Z27" s="47"/>
      <c r="AA27" s="47"/>
      <c r="AB27" s="47"/>
      <c r="AC27" s="47"/>
      <c r="AD27" s="47"/>
      <c r="AE27" s="57"/>
      <c r="AF27" s="57"/>
      <c r="AG27" s="57"/>
      <c r="AH27" s="57"/>
      <c r="AI27" s="57"/>
      <c r="AJ27" s="57"/>
      <c r="AK27" s="57"/>
      <c r="AL27" s="57"/>
      <c r="AM27" s="60"/>
      <c r="AN27" s="60"/>
      <c r="AO27" s="50"/>
      <c r="AP27" s="50"/>
      <c r="AQ27" s="47"/>
      <c r="AR27" s="841" t="s">
        <v>62</v>
      </c>
      <c r="AS27" s="842"/>
      <c r="AT27" s="82"/>
      <c r="AU27" s="49" t="s">
        <v>67</v>
      </c>
      <c r="AV27" s="49"/>
      <c r="AW27" s="57" t="s">
        <v>73</v>
      </c>
      <c r="AX27" s="57"/>
      <c r="AY27" s="47"/>
      <c r="AZ27" s="4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47"/>
      <c r="BP27" s="841" t="s">
        <v>65</v>
      </c>
      <c r="BQ27" s="842"/>
      <c r="BR27" s="82"/>
      <c r="BS27" s="49" t="s">
        <v>67</v>
      </c>
      <c r="BT27" s="49"/>
      <c r="BU27" s="57" t="s">
        <v>74</v>
      </c>
      <c r="BV27" s="57"/>
      <c r="BW27" s="62"/>
      <c r="BX27" s="62"/>
      <c r="BY27" s="62"/>
      <c r="BZ27" s="62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52"/>
      <c r="DG27" s="52"/>
      <c r="DH27" s="52"/>
      <c r="DI27" s="52"/>
      <c r="DY27" s="113"/>
    </row>
    <row r="28" spans="1:129" ht="76.5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60"/>
      <c r="AJ28" s="60"/>
      <c r="AK28" s="60"/>
      <c r="AL28" s="60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58"/>
      <c r="CH28" s="58"/>
      <c r="CI28" s="58"/>
      <c r="CJ28" s="58"/>
      <c r="CK28" s="58"/>
      <c r="CL28" s="58"/>
      <c r="CM28" s="58"/>
      <c r="CN28" s="58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52"/>
      <c r="DG28" s="52"/>
      <c r="DH28" s="52"/>
      <c r="DI28" s="52"/>
    </row>
    <row r="29" spans="1:129" ht="76.5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60"/>
      <c r="AJ29" s="60"/>
      <c r="AK29" s="60"/>
      <c r="AL29" s="60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63" t="s">
        <v>75</v>
      </c>
      <c r="BB29" s="63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47"/>
      <c r="BT29" s="47"/>
      <c r="BU29" s="47"/>
      <c r="BV29" s="47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52"/>
      <c r="DG29" s="52"/>
      <c r="DH29" s="52"/>
      <c r="DI29" s="52"/>
    </row>
    <row r="30" spans="1:129" ht="77.25" thickBot="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60"/>
      <c r="AJ30" s="60"/>
      <c r="AK30" s="60"/>
      <c r="AL30" s="60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1"/>
      <c r="BT30" s="51"/>
      <c r="BU30" s="51"/>
      <c r="BV30" s="51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2"/>
      <c r="DG30" s="52"/>
      <c r="DH30" s="52"/>
      <c r="DI30" s="52"/>
    </row>
    <row r="31" spans="1:129" ht="152.25" customHeight="1">
      <c r="A31" s="302" t="s">
        <v>76</v>
      </c>
      <c r="B31" s="303"/>
      <c r="C31" s="308" t="s">
        <v>77</v>
      </c>
      <c r="D31" s="309"/>
      <c r="E31" s="309"/>
      <c r="F31" s="309"/>
      <c r="G31" s="309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  <c r="T31" s="309"/>
      <c r="U31" s="309"/>
      <c r="V31" s="309"/>
      <c r="W31" s="309"/>
      <c r="X31" s="309"/>
      <c r="Y31" s="309"/>
      <c r="Z31" s="309"/>
      <c r="AA31" s="309"/>
      <c r="AB31" s="309"/>
      <c r="AC31" s="310"/>
      <c r="AD31" s="271" t="s">
        <v>78</v>
      </c>
      <c r="AE31" s="272"/>
      <c r="AF31" s="272"/>
      <c r="AG31" s="273"/>
      <c r="AH31" s="271" t="s">
        <v>79</v>
      </c>
      <c r="AI31" s="272"/>
      <c r="AJ31" s="272"/>
      <c r="AK31" s="273"/>
      <c r="AL31" s="278" t="s">
        <v>80</v>
      </c>
      <c r="AM31" s="279"/>
      <c r="AN31" s="279"/>
      <c r="AO31" s="279"/>
      <c r="AP31" s="279"/>
      <c r="AQ31" s="279"/>
      <c r="AR31" s="279"/>
      <c r="AS31" s="279"/>
      <c r="AT31" s="279"/>
      <c r="AU31" s="279"/>
      <c r="AV31" s="279"/>
      <c r="AW31" s="279"/>
      <c r="AX31" s="279"/>
      <c r="AY31" s="279"/>
      <c r="AZ31" s="279"/>
      <c r="BA31" s="279"/>
      <c r="BB31" s="279"/>
      <c r="BC31" s="279"/>
      <c r="BD31" s="279"/>
      <c r="BE31" s="279"/>
      <c r="BF31" s="279"/>
      <c r="BG31" s="279"/>
      <c r="BH31" s="279"/>
      <c r="BI31" s="280"/>
      <c r="BJ31" s="281" t="s">
        <v>81</v>
      </c>
      <c r="BK31" s="282"/>
      <c r="BL31" s="282"/>
      <c r="BM31" s="282"/>
      <c r="BN31" s="282"/>
      <c r="BO31" s="282"/>
      <c r="BP31" s="282"/>
      <c r="BQ31" s="282"/>
      <c r="BR31" s="282"/>
      <c r="BS31" s="282"/>
      <c r="BT31" s="282"/>
      <c r="BU31" s="282"/>
      <c r="BV31" s="282"/>
      <c r="BW31" s="282"/>
      <c r="BX31" s="282"/>
      <c r="BY31" s="282"/>
      <c r="BZ31" s="282"/>
      <c r="CA31" s="282"/>
      <c r="CB31" s="282"/>
      <c r="CC31" s="282"/>
      <c r="CD31" s="282"/>
      <c r="CE31" s="282"/>
      <c r="CF31" s="282"/>
      <c r="CG31" s="282"/>
      <c r="CH31" s="282"/>
      <c r="CI31" s="282"/>
      <c r="CJ31" s="282"/>
      <c r="CK31" s="282"/>
      <c r="CL31" s="282"/>
      <c r="CM31" s="282"/>
      <c r="CN31" s="282"/>
      <c r="CO31" s="282"/>
      <c r="CP31" s="282"/>
      <c r="CQ31" s="282"/>
      <c r="CR31" s="282"/>
      <c r="CS31" s="282"/>
      <c r="CT31" s="282"/>
      <c r="CU31" s="282"/>
      <c r="CV31" s="282"/>
      <c r="CW31" s="282"/>
      <c r="CX31" s="282"/>
      <c r="CY31" s="282"/>
      <c r="CZ31" s="282"/>
      <c r="DA31" s="282"/>
      <c r="DB31" s="282"/>
      <c r="DC31" s="283"/>
      <c r="DD31" s="317" t="s">
        <v>82</v>
      </c>
      <c r="DE31" s="318"/>
      <c r="DF31" s="323" t="s">
        <v>83</v>
      </c>
      <c r="DG31" s="323"/>
      <c r="DH31" s="323"/>
      <c r="DI31" s="324"/>
    </row>
    <row r="32" spans="1:129" ht="96.75" customHeight="1">
      <c r="A32" s="304"/>
      <c r="B32" s="305"/>
      <c r="C32" s="311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312"/>
      <c r="S32" s="312"/>
      <c r="T32" s="312"/>
      <c r="U32" s="312"/>
      <c r="V32" s="312"/>
      <c r="W32" s="312"/>
      <c r="X32" s="312"/>
      <c r="Y32" s="312"/>
      <c r="Z32" s="312"/>
      <c r="AA32" s="312"/>
      <c r="AB32" s="312"/>
      <c r="AC32" s="313"/>
      <c r="AD32" s="274"/>
      <c r="AE32" s="275"/>
      <c r="AF32" s="275"/>
      <c r="AG32" s="276"/>
      <c r="AH32" s="274"/>
      <c r="AI32" s="275"/>
      <c r="AJ32" s="275"/>
      <c r="AK32" s="276"/>
      <c r="AL32" s="332" t="s">
        <v>31</v>
      </c>
      <c r="AM32" s="333"/>
      <c r="AN32" s="333"/>
      <c r="AO32" s="854"/>
      <c r="AP32" s="332" t="s">
        <v>84</v>
      </c>
      <c r="AQ32" s="333"/>
      <c r="AR32" s="333"/>
      <c r="AS32" s="854"/>
      <c r="AT32" s="228" t="s">
        <v>85</v>
      </c>
      <c r="AU32" s="229"/>
      <c r="AV32" s="229"/>
      <c r="AW32" s="229"/>
      <c r="AX32" s="229"/>
      <c r="AY32" s="229"/>
      <c r="AZ32" s="229"/>
      <c r="BA32" s="229"/>
      <c r="BB32" s="229"/>
      <c r="BC32" s="229"/>
      <c r="BD32" s="229"/>
      <c r="BE32" s="229"/>
      <c r="BF32" s="229"/>
      <c r="BG32" s="229"/>
      <c r="BH32" s="229"/>
      <c r="BI32" s="230"/>
      <c r="BJ32" s="228" t="s">
        <v>86</v>
      </c>
      <c r="BK32" s="229"/>
      <c r="BL32" s="229"/>
      <c r="BM32" s="229"/>
      <c r="BN32" s="229"/>
      <c r="BO32" s="229"/>
      <c r="BP32" s="229"/>
      <c r="BQ32" s="229"/>
      <c r="BR32" s="229"/>
      <c r="BS32" s="229"/>
      <c r="BT32" s="229"/>
      <c r="BU32" s="230"/>
      <c r="BV32" s="256" t="s">
        <v>87</v>
      </c>
      <c r="BW32" s="284"/>
      <c r="BX32" s="284"/>
      <c r="BY32" s="284"/>
      <c r="BZ32" s="284"/>
      <c r="CA32" s="284"/>
      <c r="CB32" s="284"/>
      <c r="CC32" s="284"/>
      <c r="CD32" s="284"/>
      <c r="CE32" s="284"/>
      <c r="CF32" s="284"/>
      <c r="CG32" s="285"/>
      <c r="CH32" s="228" t="s">
        <v>88</v>
      </c>
      <c r="CI32" s="229"/>
      <c r="CJ32" s="229"/>
      <c r="CK32" s="229"/>
      <c r="CL32" s="229"/>
      <c r="CM32" s="229"/>
      <c r="CN32" s="229"/>
      <c r="CO32" s="229"/>
      <c r="CP32" s="229"/>
      <c r="CQ32" s="229"/>
      <c r="CR32" s="229"/>
      <c r="CS32" s="230"/>
      <c r="CT32" s="228" t="s">
        <v>89</v>
      </c>
      <c r="CU32" s="229"/>
      <c r="CV32" s="229"/>
      <c r="CW32" s="229"/>
      <c r="CX32" s="229"/>
      <c r="CY32" s="229"/>
      <c r="CZ32" s="229"/>
      <c r="DA32" s="229"/>
      <c r="DB32" s="229"/>
      <c r="DC32" s="286"/>
      <c r="DD32" s="319"/>
      <c r="DE32" s="320"/>
      <c r="DF32" s="325"/>
      <c r="DG32" s="325"/>
      <c r="DH32" s="325"/>
      <c r="DI32" s="326"/>
    </row>
    <row r="33" spans="1:129" ht="369.75" customHeight="1" thickBot="1">
      <c r="A33" s="304"/>
      <c r="B33" s="305"/>
      <c r="C33" s="311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312"/>
      <c r="S33" s="312"/>
      <c r="T33" s="312"/>
      <c r="U33" s="312"/>
      <c r="V33" s="312"/>
      <c r="W33" s="312"/>
      <c r="X33" s="312"/>
      <c r="Y33" s="312"/>
      <c r="Z33" s="312"/>
      <c r="AA33" s="312"/>
      <c r="AB33" s="312"/>
      <c r="AC33" s="313"/>
      <c r="AD33" s="274"/>
      <c r="AE33" s="275"/>
      <c r="AF33" s="275"/>
      <c r="AG33" s="276"/>
      <c r="AH33" s="274"/>
      <c r="AI33" s="275"/>
      <c r="AJ33" s="275"/>
      <c r="AK33" s="276"/>
      <c r="AL33" s="274"/>
      <c r="AM33" s="275"/>
      <c r="AN33" s="275"/>
      <c r="AO33" s="276"/>
      <c r="AP33" s="274"/>
      <c r="AQ33" s="275"/>
      <c r="AR33" s="275"/>
      <c r="AS33" s="276"/>
      <c r="AT33" s="274" t="s">
        <v>90</v>
      </c>
      <c r="AU33" s="275"/>
      <c r="AV33" s="275"/>
      <c r="AW33" s="276"/>
      <c r="AX33" s="274" t="s">
        <v>91</v>
      </c>
      <c r="AY33" s="275"/>
      <c r="AZ33" s="275"/>
      <c r="BA33" s="276"/>
      <c r="BB33" s="274" t="s">
        <v>92</v>
      </c>
      <c r="BC33" s="275"/>
      <c r="BD33" s="275"/>
      <c r="BE33" s="276"/>
      <c r="BF33" s="274" t="s">
        <v>93</v>
      </c>
      <c r="BG33" s="275"/>
      <c r="BH33" s="275"/>
      <c r="BI33" s="276"/>
      <c r="BJ33" s="258" t="s">
        <v>94</v>
      </c>
      <c r="BK33" s="259"/>
      <c r="BL33" s="259"/>
      <c r="BM33" s="259"/>
      <c r="BN33" s="259"/>
      <c r="BO33" s="287"/>
      <c r="BP33" s="258" t="s">
        <v>95</v>
      </c>
      <c r="BQ33" s="259"/>
      <c r="BR33" s="259"/>
      <c r="BS33" s="259"/>
      <c r="BT33" s="259"/>
      <c r="BU33" s="287"/>
      <c r="BV33" s="288" t="s">
        <v>429</v>
      </c>
      <c r="BW33" s="289"/>
      <c r="BX33" s="289"/>
      <c r="BY33" s="289"/>
      <c r="BZ33" s="289"/>
      <c r="CA33" s="290"/>
      <c r="CB33" s="288" t="s">
        <v>96</v>
      </c>
      <c r="CC33" s="289"/>
      <c r="CD33" s="289"/>
      <c r="CE33" s="289"/>
      <c r="CF33" s="289"/>
      <c r="CG33" s="290"/>
      <c r="CH33" s="288" t="s">
        <v>428</v>
      </c>
      <c r="CI33" s="289"/>
      <c r="CJ33" s="289"/>
      <c r="CK33" s="289"/>
      <c r="CL33" s="289"/>
      <c r="CM33" s="290"/>
      <c r="CN33" s="288" t="s">
        <v>97</v>
      </c>
      <c r="CO33" s="289"/>
      <c r="CP33" s="289"/>
      <c r="CQ33" s="289"/>
      <c r="CR33" s="289"/>
      <c r="CS33" s="290"/>
      <c r="CT33" s="288" t="s">
        <v>98</v>
      </c>
      <c r="CU33" s="289"/>
      <c r="CV33" s="289"/>
      <c r="CW33" s="289"/>
      <c r="CX33" s="289"/>
      <c r="CY33" s="290"/>
      <c r="CZ33" s="258" t="s">
        <v>99</v>
      </c>
      <c r="DA33" s="259"/>
      <c r="DB33" s="259"/>
      <c r="DC33" s="260"/>
      <c r="DD33" s="319"/>
      <c r="DE33" s="320"/>
      <c r="DF33" s="325"/>
      <c r="DG33" s="325"/>
      <c r="DH33" s="325"/>
      <c r="DI33" s="326"/>
    </row>
    <row r="34" spans="1:129" ht="408" customHeight="1" thickBot="1">
      <c r="A34" s="306"/>
      <c r="B34" s="307"/>
      <c r="C34" s="314"/>
      <c r="D34" s="315"/>
      <c r="E34" s="315"/>
      <c r="F34" s="315"/>
      <c r="G34" s="315"/>
      <c r="H34" s="315"/>
      <c r="I34" s="315"/>
      <c r="J34" s="315"/>
      <c r="K34" s="315"/>
      <c r="L34" s="315"/>
      <c r="M34" s="315"/>
      <c r="N34" s="315"/>
      <c r="O34" s="315"/>
      <c r="P34" s="315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6"/>
      <c r="AD34" s="237"/>
      <c r="AE34" s="277"/>
      <c r="AF34" s="277"/>
      <c r="AG34" s="238"/>
      <c r="AH34" s="237"/>
      <c r="AI34" s="277"/>
      <c r="AJ34" s="277"/>
      <c r="AK34" s="238"/>
      <c r="AL34" s="237"/>
      <c r="AM34" s="277"/>
      <c r="AN34" s="277"/>
      <c r="AO34" s="238"/>
      <c r="AP34" s="237"/>
      <c r="AQ34" s="277"/>
      <c r="AR34" s="277"/>
      <c r="AS34" s="238"/>
      <c r="AT34" s="237"/>
      <c r="AU34" s="277"/>
      <c r="AV34" s="277"/>
      <c r="AW34" s="238"/>
      <c r="AX34" s="237"/>
      <c r="AY34" s="277"/>
      <c r="AZ34" s="277"/>
      <c r="BA34" s="238"/>
      <c r="BB34" s="237"/>
      <c r="BC34" s="277"/>
      <c r="BD34" s="277"/>
      <c r="BE34" s="238"/>
      <c r="BF34" s="237"/>
      <c r="BG34" s="277"/>
      <c r="BH34" s="277"/>
      <c r="BI34" s="277"/>
      <c r="BJ34" s="291" t="s">
        <v>100</v>
      </c>
      <c r="BK34" s="292"/>
      <c r="BL34" s="277" t="s">
        <v>101</v>
      </c>
      <c r="BM34" s="238"/>
      <c r="BN34" s="237" t="s">
        <v>102</v>
      </c>
      <c r="BO34" s="239"/>
      <c r="BP34" s="291" t="s">
        <v>100</v>
      </c>
      <c r="BQ34" s="292"/>
      <c r="BR34" s="891" t="s">
        <v>101</v>
      </c>
      <c r="BS34" s="292"/>
      <c r="BT34" s="891" t="s">
        <v>102</v>
      </c>
      <c r="BU34" s="892"/>
      <c r="BV34" s="240" t="s">
        <v>100</v>
      </c>
      <c r="BW34" s="241"/>
      <c r="BX34" s="858" t="s">
        <v>101</v>
      </c>
      <c r="BY34" s="241"/>
      <c r="BZ34" s="858" t="s">
        <v>102</v>
      </c>
      <c r="CA34" s="859"/>
      <c r="CB34" s="240" t="s">
        <v>100</v>
      </c>
      <c r="CC34" s="241"/>
      <c r="CD34" s="858" t="s">
        <v>101</v>
      </c>
      <c r="CE34" s="241"/>
      <c r="CF34" s="858" t="s">
        <v>102</v>
      </c>
      <c r="CG34" s="859"/>
      <c r="CH34" s="240" t="s">
        <v>100</v>
      </c>
      <c r="CI34" s="241"/>
      <c r="CJ34" s="858" t="s">
        <v>101</v>
      </c>
      <c r="CK34" s="893"/>
      <c r="CL34" s="858" t="s">
        <v>102</v>
      </c>
      <c r="CM34" s="859"/>
      <c r="CN34" s="375" t="s">
        <v>100</v>
      </c>
      <c r="CO34" s="292"/>
      <c r="CP34" s="237" t="s">
        <v>101</v>
      </c>
      <c r="CQ34" s="238"/>
      <c r="CR34" s="237" t="s">
        <v>102</v>
      </c>
      <c r="CS34" s="239"/>
      <c r="CT34" s="257" t="s">
        <v>100</v>
      </c>
      <c r="CU34" s="238"/>
      <c r="CV34" s="237" t="s">
        <v>101</v>
      </c>
      <c r="CW34" s="238"/>
      <c r="CX34" s="237" t="s">
        <v>102</v>
      </c>
      <c r="CY34" s="239"/>
      <c r="CZ34" s="291" t="s">
        <v>100</v>
      </c>
      <c r="DA34" s="292"/>
      <c r="DB34" s="64" t="s">
        <v>101</v>
      </c>
      <c r="DC34" s="67" t="s">
        <v>102</v>
      </c>
      <c r="DD34" s="321"/>
      <c r="DE34" s="322"/>
      <c r="DF34" s="327"/>
      <c r="DG34" s="327"/>
      <c r="DH34" s="327"/>
      <c r="DI34" s="328"/>
    </row>
    <row r="35" spans="1:129" s="35" customFormat="1" ht="177" customHeight="1" thickBot="1">
      <c r="A35" s="846" t="s">
        <v>103</v>
      </c>
      <c r="B35" s="847"/>
      <c r="C35" s="340" t="s">
        <v>104</v>
      </c>
      <c r="D35" s="341"/>
      <c r="E35" s="342"/>
      <c r="F35" s="342"/>
      <c r="G35" s="342"/>
      <c r="H35" s="342"/>
      <c r="I35" s="342"/>
      <c r="J35" s="342"/>
      <c r="K35" s="342"/>
      <c r="L35" s="342"/>
      <c r="M35" s="342"/>
      <c r="N35" s="342"/>
      <c r="O35" s="342"/>
      <c r="P35" s="342"/>
      <c r="Q35" s="342"/>
      <c r="R35" s="342"/>
      <c r="S35" s="342"/>
      <c r="T35" s="342"/>
      <c r="U35" s="342"/>
      <c r="V35" s="342"/>
      <c r="W35" s="342"/>
      <c r="X35" s="342"/>
      <c r="Y35" s="342"/>
      <c r="Z35" s="342"/>
      <c r="AA35" s="342"/>
      <c r="AB35" s="342"/>
      <c r="AC35" s="343"/>
      <c r="AD35" s="851"/>
      <c r="AE35" s="852"/>
      <c r="AF35" s="852"/>
      <c r="AG35" s="853"/>
      <c r="AH35" s="855"/>
      <c r="AI35" s="856"/>
      <c r="AJ35" s="856"/>
      <c r="AK35" s="857"/>
      <c r="AL35" s="894">
        <f>SUM(AL36,AL41,AL48,AL53,AL65,AL69,AL72,AL74,AL78)</f>
        <v>3898</v>
      </c>
      <c r="AM35" s="895"/>
      <c r="AN35" s="895"/>
      <c r="AO35" s="896"/>
      <c r="AP35" s="894">
        <f>SUM(AP36,AP41,AP48,AP53,AP65,AP69,AP72,AQ74,AP78)</f>
        <v>1956</v>
      </c>
      <c r="AQ35" s="895"/>
      <c r="AR35" s="895"/>
      <c r="AS35" s="896"/>
      <c r="AT35" s="894">
        <f>SUM(AT36,AT41,AT48,AT53,AT65,AT69,AU72,AU74,AT78)</f>
        <v>1024</v>
      </c>
      <c r="AU35" s="895"/>
      <c r="AV35" s="895"/>
      <c r="AW35" s="896"/>
      <c r="AX35" s="894"/>
      <c r="AY35" s="895"/>
      <c r="AZ35" s="895"/>
      <c r="BA35" s="896"/>
      <c r="BB35" s="894">
        <f>SUM(BB36,BB41,BB48,BB53,BB65,BB69,BB72,BC74,BB78)</f>
        <v>932</v>
      </c>
      <c r="BC35" s="895"/>
      <c r="BD35" s="895"/>
      <c r="BE35" s="896"/>
      <c r="BF35" s="894"/>
      <c r="BG35" s="895"/>
      <c r="BH35" s="895"/>
      <c r="BI35" s="895"/>
      <c r="BJ35" s="898">
        <f>SUM(BJ36,BJ41,BJ48,BJ53,BJ65,BJ69,BJ72,BJ74,BJ78)</f>
        <v>726</v>
      </c>
      <c r="BK35" s="899"/>
      <c r="BL35" s="898">
        <f>SUM(BL36,BL41,BL48,BL53,BL65,BL69,BL72,BL74,BL78)</f>
        <v>388</v>
      </c>
      <c r="BM35" s="899"/>
      <c r="BN35" s="898">
        <f>SUM(BN36,BN41,BN48,BN53,BN65,BN69,BN72,BN74,BN78)</f>
        <v>20</v>
      </c>
      <c r="BO35" s="899"/>
      <c r="BP35" s="898">
        <f>SUM(BP36,BP41,BP48,BP53,BP65,BP69,BP72,BP74,BP78)</f>
        <v>496</v>
      </c>
      <c r="BQ35" s="899"/>
      <c r="BR35" s="898">
        <f>SUM(BR36,BR41,BR48,BR53,BR65,BR69,BR72,BR74,BR78)</f>
        <v>250</v>
      </c>
      <c r="BS35" s="899"/>
      <c r="BT35" s="898">
        <f>SUM(BT36,BT41,BT48,BT53,BT65,BT69,BT72,BT74,BT78)</f>
        <v>14</v>
      </c>
      <c r="BU35" s="899"/>
      <c r="BV35" s="898">
        <f>SUM(BV36,BV41,BV48,BV53,BV65,BV69,BV72,BV74,BV78)</f>
        <v>626</v>
      </c>
      <c r="BW35" s="899"/>
      <c r="BX35" s="898">
        <f>SUM(BX36,BX41,BX48,BX53,BX65,BX69,BX72,BX74,BX78)</f>
        <v>328</v>
      </c>
      <c r="BY35" s="899"/>
      <c r="BZ35" s="898">
        <f>SUM(BZ36,BZ41,BZ48,BZ53,BZ65,BZ69,BZ72,BZ74,BZ78)</f>
        <v>16</v>
      </c>
      <c r="CA35" s="899"/>
      <c r="CB35" s="898">
        <f>SUM(CB36,CB41,CB48,CB53,CB65,CB69,CB72,CB74,CB78)</f>
        <v>686</v>
      </c>
      <c r="CC35" s="899"/>
      <c r="CD35" s="898">
        <f>SUM(CD36,CD41,CD48,CD53,CD65,CD69,CD72,CD74,CD78)</f>
        <v>346</v>
      </c>
      <c r="CE35" s="899"/>
      <c r="CF35" s="898">
        <f>SUM(CF36,CF41,CF48,CF53,CF65,CF69,CF72,CF74,CF78)</f>
        <v>19</v>
      </c>
      <c r="CG35" s="899"/>
      <c r="CH35" s="898">
        <f>SUM(CH36,CH41,CH48,CH53,CH65,CH69,CH72,CH74,CH78)</f>
        <v>446</v>
      </c>
      <c r="CI35" s="899"/>
      <c r="CJ35" s="898">
        <f>SUM(CJ36,CJ41,CJ48,CJ53,CJ65,CJ69,CJ72,CJ74,CJ78)</f>
        <v>220</v>
      </c>
      <c r="CK35" s="899"/>
      <c r="CL35" s="898">
        <f>SUM(CL36,CL41,CL48,CL53,CL65,CL69,CL72,CL74,CL78)</f>
        <v>12</v>
      </c>
      <c r="CM35" s="899"/>
      <c r="CN35" s="898">
        <f>SUM(CN36,CN41,CN48,CN53,CN65,CN69,CN72,CN74,CN78)</f>
        <v>528</v>
      </c>
      <c r="CO35" s="899"/>
      <c r="CP35" s="898">
        <f>SUM(CP36,CP41,CP48,CP53,CP65,CP69,CP72,CP74,CP78)</f>
        <v>248</v>
      </c>
      <c r="CQ35" s="899"/>
      <c r="CR35" s="898">
        <f>SUM(CR36,CR41,CR48,CR53,CR65,CR69,CR72,CR74,CR78)</f>
        <v>13</v>
      </c>
      <c r="CS35" s="899"/>
      <c r="CT35" s="898">
        <f>SUM(CT36,CT41,CT48,CT53,CT65,CT69,CT72,CT74,CT78)</f>
        <v>390</v>
      </c>
      <c r="CU35" s="899"/>
      <c r="CV35" s="898">
        <f>SUM(CV36,CV41,CV48,CV53,CV65,CV69,CV72,CV74,CV78)</f>
        <v>184</v>
      </c>
      <c r="CW35" s="899"/>
      <c r="CX35" s="898">
        <f>SUM(CX36,CX41,CX48,CX53,CX65,CX69,CX72,CX74,CX78)</f>
        <v>12</v>
      </c>
      <c r="CY35" s="899"/>
      <c r="CZ35" s="910"/>
      <c r="DA35" s="911"/>
      <c r="DB35" s="135"/>
      <c r="DC35" s="135"/>
      <c r="DD35" s="336">
        <f>SUM(DD36,DD41,DD48,DD53,DD65,DD69,DD72,DD74,DD78)</f>
        <v>106</v>
      </c>
      <c r="DE35" s="336"/>
      <c r="DF35" s="337"/>
      <c r="DG35" s="336"/>
      <c r="DH35" s="336"/>
      <c r="DI35" s="338"/>
      <c r="DY35" s="112"/>
    </row>
    <row r="36" spans="1:129" s="35" customFormat="1" ht="198.75" customHeight="1">
      <c r="A36" s="848" t="s">
        <v>105</v>
      </c>
      <c r="B36" s="849"/>
      <c r="C36" s="339" t="s">
        <v>106</v>
      </c>
      <c r="D36" s="339"/>
      <c r="E36" s="339"/>
      <c r="F36" s="339"/>
      <c r="G36" s="339"/>
      <c r="H36" s="339"/>
      <c r="I36" s="339"/>
      <c r="J36" s="339"/>
      <c r="K36" s="339"/>
      <c r="L36" s="339"/>
      <c r="M36" s="339"/>
      <c r="N36" s="339"/>
      <c r="O36" s="339"/>
      <c r="P36" s="339"/>
      <c r="Q36" s="339"/>
      <c r="R36" s="339"/>
      <c r="S36" s="339"/>
      <c r="T36" s="339"/>
      <c r="U36" s="339"/>
      <c r="V36" s="339"/>
      <c r="W36" s="339"/>
      <c r="X36" s="339"/>
      <c r="Y36" s="339"/>
      <c r="Z36" s="339"/>
      <c r="AA36" s="339"/>
      <c r="AB36" s="339"/>
      <c r="AC36" s="339"/>
      <c r="AD36" s="476"/>
      <c r="AE36" s="477"/>
      <c r="AF36" s="477"/>
      <c r="AG36" s="478"/>
      <c r="AH36" s="482"/>
      <c r="AI36" s="471"/>
      <c r="AJ36" s="471"/>
      <c r="AK36" s="483"/>
      <c r="AL36" s="484">
        <f>SUM(AL37:AO40)</f>
        <v>400</v>
      </c>
      <c r="AM36" s="485"/>
      <c r="AN36" s="485"/>
      <c r="AO36" s="486"/>
      <c r="AP36" s="484">
        <f>SUM(AP37:AS40)</f>
        <v>170</v>
      </c>
      <c r="AQ36" s="485"/>
      <c r="AR36" s="485"/>
      <c r="AS36" s="486"/>
      <c r="AT36" s="484">
        <f>SUM(AT37:AW40)</f>
        <v>90</v>
      </c>
      <c r="AU36" s="485"/>
      <c r="AV36" s="485"/>
      <c r="AW36" s="486"/>
      <c r="AX36" s="484"/>
      <c r="AY36" s="485"/>
      <c r="AZ36" s="485"/>
      <c r="BA36" s="486"/>
      <c r="BB36" s="484">
        <f>SUM(BB37:BE40)</f>
        <v>80</v>
      </c>
      <c r="BC36" s="485"/>
      <c r="BD36" s="485"/>
      <c r="BE36" s="486"/>
      <c r="BF36" s="484"/>
      <c r="BG36" s="485"/>
      <c r="BH36" s="485"/>
      <c r="BI36" s="485"/>
      <c r="BJ36" s="487">
        <f>SUM(BJ37:BK40)</f>
        <v>72</v>
      </c>
      <c r="BK36" s="488"/>
      <c r="BL36" s="488">
        <v>34</v>
      </c>
      <c r="BM36" s="488"/>
      <c r="BN36" s="488">
        <f>SUM(BN37:BO40)</f>
        <v>2</v>
      </c>
      <c r="BO36" s="250"/>
      <c r="BP36" s="487">
        <f>SUM(BP37:BQ40)</f>
        <v>72</v>
      </c>
      <c r="BQ36" s="488"/>
      <c r="BR36" s="488">
        <f>SUM(BR37:BS40)</f>
        <v>34</v>
      </c>
      <c r="BS36" s="488"/>
      <c r="BT36" s="488">
        <f>SUM(BT37:BU40)</f>
        <v>2</v>
      </c>
      <c r="BU36" s="250"/>
      <c r="BV36" s="487">
        <f>SUM(BV37:BW40)</f>
        <v>144</v>
      </c>
      <c r="BW36" s="488"/>
      <c r="BX36" s="488">
        <f>SUM(BX37:BY40)</f>
        <v>60</v>
      </c>
      <c r="BY36" s="488"/>
      <c r="BZ36" s="488">
        <f>SUM(BZ37:CA40)</f>
        <v>4</v>
      </c>
      <c r="CA36" s="250"/>
      <c r="CB36" s="487">
        <f>SUM(CB37:CC40)</f>
        <v>112</v>
      </c>
      <c r="CC36" s="488"/>
      <c r="CD36" s="488">
        <f>SUM(CD37:CE40)</f>
        <v>42</v>
      </c>
      <c r="CE36" s="488"/>
      <c r="CF36" s="488">
        <f>SUM(CF37:CG40)</f>
        <v>3</v>
      </c>
      <c r="CG36" s="250"/>
      <c r="CH36" s="487"/>
      <c r="CI36" s="488"/>
      <c r="CJ36" s="488"/>
      <c r="CK36" s="488"/>
      <c r="CL36" s="488"/>
      <c r="CM36" s="250"/>
      <c r="CN36" s="487"/>
      <c r="CO36" s="488"/>
      <c r="CP36" s="488"/>
      <c r="CQ36" s="488"/>
      <c r="CR36" s="488"/>
      <c r="CS36" s="250"/>
      <c r="CT36" s="487"/>
      <c r="CU36" s="488"/>
      <c r="CV36" s="488"/>
      <c r="CW36" s="488"/>
      <c r="CX36" s="488"/>
      <c r="CY36" s="250"/>
      <c r="CZ36" s="487"/>
      <c r="DA36" s="488"/>
      <c r="DB36" s="146"/>
      <c r="DC36" s="75"/>
      <c r="DD36" s="370">
        <f>SUM(BT36,BZ36,CF36,CM36,CS36,CY36,BN36)</f>
        <v>11</v>
      </c>
      <c r="DE36" s="371"/>
      <c r="DF36" s="372"/>
      <c r="DG36" s="373"/>
      <c r="DH36" s="373"/>
      <c r="DI36" s="374"/>
      <c r="DY36" s="112"/>
    </row>
    <row r="37" spans="1:129" ht="99.95" customHeight="1">
      <c r="A37" s="850" t="s">
        <v>107</v>
      </c>
      <c r="B37" s="840"/>
      <c r="C37" s="363" t="s">
        <v>108</v>
      </c>
      <c r="D37" s="364"/>
      <c r="E37" s="364"/>
      <c r="F37" s="364"/>
      <c r="G37" s="364"/>
      <c r="H37" s="364"/>
      <c r="I37" s="364"/>
      <c r="J37" s="364"/>
      <c r="K37" s="364"/>
      <c r="L37" s="364"/>
      <c r="M37" s="364"/>
      <c r="N37" s="364"/>
      <c r="O37" s="364"/>
      <c r="P37" s="364"/>
      <c r="Q37" s="364"/>
      <c r="R37" s="364"/>
      <c r="S37" s="364"/>
      <c r="T37" s="364"/>
      <c r="U37" s="364"/>
      <c r="V37" s="364"/>
      <c r="W37" s="364"/>
      <c r="X37" s="364"/>
      <c r="Y37" s="364"/>
      <c r="Z37" s="364"/>
      <c r="AA37" s="364"/>
      <c r="AB37" s="364"/>
      <c r="AC37" s="365"/>
      <c r="AD37" s="402"/>
      <c r="AE37" s="403"/>
      <c r="AF37" s="403"/>
      <c r="AG37" s="404"/>
      <c r="AH37" s="225">
        <v>1</v>
      </c>
      <c r="AI37" s="226"/>
      <c r="AJ37" s="226"/>
      <c r="AK37" s="227"/>
      <c r="AL37" s="228">
        <f>SUM(BJ37,BQ37,BW37,CC37,CI37,CO37,CU37)</f>
        <v>72</v>
      </c>
      <c r="AM37" s="229"/>
      <c r="AN37" s="229"/>
      <c r="AO37" s="230"/>
      <c r="AP37" s="228">
        <f>IF(IFERROR(SUM(BL37,BS37,BY37,CE37,CK37,CQ37,CW37)=SUM(AT37,BB37,BG37),FALSE)=TRUE,SUM(BL37,BS37,BY37,CE37,CK37,CQ37,CW37),FALSE)</f>
        <v>34</v>
      </c>
      <c r="AQ37" s="229"/>
      <c r="AR37" s="229"/>
      <c r="AS37" s="230"/>
      <c r="AT37" s="228">
        <v>18</v>
      </c>
      <c r="AU37" s="229"/>
      <c r="AV37" s="229"/>
      <c r="AW37" s="230"/>
      <c r="AX37" s="228"/>
      <c r="AY37" s="229"/>
      <c r="AZ37" s="229"/>
      <c r="BA37" s="230"/>
      <c r="BB37" s="228">
        <v>16</v>
      </c>
      <c r="BC37" s="229"/>
      <c r="BD37" s="229"/>
      <c r="BE37" s="230"/>
      <c r="BF37" s="228"/>
      <c r="BG37" s="229"/>
      <c r="BH37" s="229"/>
      <c r="BI37" s="229"/>
      <c r="BJ37" s="232">
        <v>72</v>
      </c>
      <c r="BK37" s="231"/>
      <c r="BL37" s="231">
        <v>34</v>
      </c>
      <c r="BM37" s="231"/>
      <c r="BN37" s="231">
        <f>ROUND(BJ37/36,0)</f>
        <v>2</v>
      </c>
      <c r="BO37" s="228"/>
      <c r="BP37" s="232"/>
      <c r="BQ37" s="231"/>
      <c r="BR37" s="231"/>
      <c r="BS37" s="231"/>
      <c r="BT37" s="231"/>
      <c r="BU37" s="228"/>
      <c r="BV37" s="232"/>
      <c r="BW37" s="231"/>
      <c r="BX37" s="236"/>
      <c r="BY37" s="236"/>
      <c r="BZ37" s="236"/>
      <c r="CA37" s="256"/>
      <c r="CB37" s="232"/>
      <c r="CC37" s="231"/>
      <c r="CD37" s="236"/>
      <c r="CE37" s="236"/>
      <c r="CF37" s="236"/>
      <c r="CG37" s="256"/>
      <c r="CH37" s="232"/>
      <c r="CI37" s="231"/>
      <c r="CJ37" s="236"/>
      <c r="CK37" s="236"/>
      <c r="CL37" s="236"/>
      <c r="CM37" s="256"/>
      <c r="CN37" s="232"/>
      <c r="CO37" s="231"/>
      <c r="CP37" s="231"/>
      <c r="CQ37" s="231"/>
      <c r="CR37" s="231"/>
      <c r="CS37" s="228"/>
      <c r="CT37" s="232"/>
      <c r="CU37" s="231"/>
      <c r="CV37" s="231"/>
      <c r="CW37" s="231"/>
      <c r="CX37" s="231"/>
      <c r="CY37" s="228"/>
      <c r="CZ37" s="232"/>
      <c r="DA37" s="231"/>
      <c r="DB37" s="147"/>
      <c r="DC37" s="125"/>
      <c r="DD37" s="295">
        <f>SUM(BU37,CA37,CG37,CM37,CS37,CY37,BN37)</f>
        <v>2</v>
      </c>
      <c r="DE37" s="296"/>
      <c r="DF37" s="368" t="s">
        <v>109</v>
      </c>
      <c r="DG37" s="368"/>
      <c r="DH37" s="368"/>
      <c r="DI37" s="369"/>
    </row>
    <row r="38" spans="1:129" ht="99.95" customHeight="1">
      <c r="A38" s="850" t="s">
        <v>110</v>
      </c>
      <c r="B38" s="840"/>
      <c r="C38" s="363" t="s">
        <v>111</v>
      </c>
      <c r="D38" s="364"/>
      <c r="E38" s="364"/>
      <c r="F38" s="364"/>
      <c r="G38" s="364"/>
      <c r="H38" s="364"/>
      <c r="I38" s="364"/>
      <c r="J38" s="364"/>
      <c r="K38" s="364"/>
      <c r="L38" s="364"/>
      <c r="M38" s="364"/>
      <c r="N38" s="364"/>
      <c r="O38" s="364"/>
      <c r="P38" s="364"/>
      <c r="Q38" s="364"/>
      <c r="R38" s="364"/>
      <c r="S38" s="364"/>
      <c r="T38" s="364"/>
      <c r="U38" s="364"/>
      <c r="V38" s="364"/>
      <c r="W38" s="364"/>
      <c r="X38" s="364"/>
      <c r="Y38" s="364"/>
      <c r="Z38" s="364"/>
      <c r="AA38" s="364"/>
      <c r="AB38" s="364"/>
      <c r="AC38" s="365"/>
      <c r="AD38" s="402"/>
      <c r="AE38" s="403"/>
      <c r="AF38" s="403"/>
      <c r="AG38" s="404"/>
      <c r="AH38" s="225">
        <v>2</v>
      </c>
      <c r="AI38" s="226"/>
      <c r="AJ38" s="226"/>
      <c r="AK38" s="227"/>
      <c r="AL38" s="228">
        <f>SUM(BK38,BP38,BW38,CC38,CI38,CO38,CU38)</f>
        <v>72</v>
      </c>
      <c r="AM38" s="229"/>
      <c r="AN38" s="229"/>
      <c r="AO38" s="230"/>
      <c r="AP38" s="228">
        <f>IF(IFERROR(SUM(BM38,BR38,BY38,CE38,CK38,CQ38,CW38)=SUM(AT38,BB38,BG38),FALSE)=TRUE,SUM(BM38,BR38,BY38,CE38,CK38,CQ38,CW38),FALSE)</f>
        <v>34</v>
      </c>
      <c r="AQ38" s="229"/>
      <c r="AR38" s="229"/>
      <c r="AS38" s="230"/>
      <c r="AT38" s="228">
        <v>16</v>
      </c>
      <c r="AU38" s="229"/>
      <c r="AV38" s="229"/>
      <c r="AW38" s="230"/>
      <c r="AX38" s="228"/>
      <c r="AY38" s="229"/>
      <c r="AZ38" s="229"/>
      <c r="BA38" s="230"/>
      <c r="BB38" s="228">
        <v>18</v>
      </c>
      <c r="BC38" s="229"/>
      <c r="BD38" s="229"/>
      <c r="BE38" s="230"/>
      <c r="BF38" s="228"/>
      <c r="BG38" s="229"/>
      <c r="BH38" s="229"/>
      <c r="BI38" s="229"/>
      <c r="BJ38" s="232"/>
      <c r="BK38" s="231"/>
      <c r="BL38" s="231"/>
      <c r="BM38" s="231"/>
      <c r="BN38" s="231"/>
      <c r="BO38" s="228"/>
      <c r="BP38" s="232">
        <v>72</v>
      </c>
      <c r="BQ38" s="231"/>
      <c r="BR38" s="231">
        <v>34</v>
      </c>
      <c r="BS38" s="231"/>
      <c r="BT38" s="231">
        <f>ROUND(BP38/36,0)</f>
        <v>2</v>
      </c>
      <c r="BU38" s="228"/>
      <c r="BV38" s="232"/>
      <c r="BW38" s="231"/>
      <c r="BX38" s="236"/>
      <c r="BY38" s="236"/>
      <c r="BZ38" s="236"/>
      <c r="CA38" s="256"/>
      <c r="CB38" s="232"/>
      <c r="CC38" s="231"/>
      <c r="CD38" s="236"/>
      <c r="CE38" s="236"/>
      <c r="CF38" s="236"/>
      <c r="CG38" s="256"/>
      <c r="CH38" s="232"/>
      <c r="CI38" s="231"/>
      <c r="CJ38" s="236"/>
      <c r="CK38" s="236"/>
      <c r="CL38" s="236"/>
      <c r="CM38" s="256"/>
      <c r="CN38" s="232"/>
      <c r="CO38" s="231"/>
      <c r="CP38" s="231"/>
      <c r="CQ38" s="231"/>
      <c r="CR38" s="231"/>
      <c r="CS38" s="228"/>
      <c r="CT38" s="232"/>
      <c r="CU38" s="231"/>
      <c r="CV38" s="231"/>
      <c r="CW38" s="231"/>
      <c r="CX38" s="231"/>
      <c r="CY38" s="228"/>
      <c r="CZ38" s="232"/>
      <c r="DA38" s="231"/>
      <c r="DB38" s="147"/>
      <c r="DC38" s="125"/>
      <c r="DD38" s="295">
        <f>SUM(BT38,CA38,CG38,CM38,CS38,CY38,BO38)</f>
        <v>2</v>
      </c>
      <c r="DE38" s="296"/>
      <c r="DF38" s="366" t="s">
        <v>361</v>
      </c>
      <c r="DG38" s="366"/>
      <c r="DH38" s="366"/>
      <c r="DI38" s="367"/>
    </row>
    <row r="39" spans="1:129" ht="99.95" customHeight="1">
      <c r="A39" s="850" t="s">
        <v>112</v>
      </c>
      <c r="B39" s="840"/>
      <c r="C39" s="363" t="s">
        <v>113</v>
      </c>
      <c r="D39" s="364"/>
      <c r="E39" s="364"/>
      <c r="F39" s="364"/>
      <c r="G39" s="364"/>
      <c r="H39" s="364"/>
      <c r="I39" s="364"/>
      <c r="J39" s="364"/>
      <c r="K39" s="364"/>
      <c r="L39" s="364"/>
      <c r="M39" s="364"/>
      <c r="N39" s="364"/>
      <c r="O39" s="364"/>
      <c r="P39" s="364"/>
      <c r="Q39" s="364"/>
      <c r="R39" s="364"/>
      <c r="S39" s="364"/>
      <c r="T39" s="364"/>
      <c r="U39" s="364"/>
      <c r="V39" s="364"/>
      <c r="W39" s="364"/>
      <c r="X39" s="364"/>
      <c r="Y39" s="364"/>
      <c r="Z39" s="364"/>
      <c r="AA39" s="364"/>
      <c r="AB39" s="364"/>
      <c r="AC39" s="365"/>
      <c r="AD39" s="225">
        <v>3</v>
      </c>
      <c r="AE39" s="226"/>
      <c r="AF39" s="226"/>
      <c r="AG39" s="227"/>
      <c r="AH39" s="225"/>
      <c r="AI39" s="226"/>
      <c r="AJ39" s="226"/>
      <c r="AK39" s="227"/>
      <c r="AL39" s="228">
        <f>SUM(BK39,BQ39,BV39,CC39,CI39,CO39,CU39)</f>
        <v>144</v>
      </c>
      <c r="AM39" s="229"/>
      <c r="AN39" s="229"/>
      <c r="AO39" s="230"/>
      <c r="AP39" s="228">
        <f>IF(IFERROR(SUM(BM39,BS39,BX39,CE39,CK39,CQ39,CW39)=SUM(AT39,BB39,BG39),FALSE)=TRUE,SUM(BM39,BS39,BX39,CE39,CK39,CQ39,CW39),FALSE)</f>
        <v>60</v>
      </c>
      <c r="AQ39" s="229"/>
      <c r="AR39" s="229"/>
      <c r="AS39" s="230"/>
      <c r="AT39" s="228">
        <v>34</v>
      </c>
      <c r="AU39" s="229"/>
      <c r="AV39" s="229"/>
      <c r="AW39" s="230"/>
      <c r="AX39" s="228"/>
      <c r="AY39" s="229"/>
      <c r="AZ39" s="229"/>
      <c r="BA39" s="230"/>
      <c r="BB39" s="228">
        <v>26</v>
      </c>
      <c r="BC39" s="229"/>
      <c r="BD39" s="229"/>
      <c r="BE39" s="230"/>
      <c r="BF39" s="228"/>
      <c r="BG39" s="229"/>
      <c r="BH39" s="229"/>
      <c r="BI39" s="229"/>
      <c r="BJ39" s="232"/>
      <c r="BK39" s="231"/>
      <c r="BL39" s="231"/>
      <c r="BM39" s="231"/>
      <c r="BN39" s="231"/>
      <c r="BO39" s="228"/>
      <c r="BP39" s="232"/>
      <c r="BQ39" s="231"/>
      <c r="BR39" s="234"/>
      <c r="BS39" s="234"/>
      <c r="BT39" s="234"/>
      <c r="BU39" s="568"/>
      <c r="BV39" s="235">
        <v>144</v>
      </c>
      <c r="BW39" s="236"/>
      <c r="BX39" s="236">
        <v>60</v>
      </c>
      <c r="BY39" s="236"/>
      <c r="BZ39" s="231">
        <v>4</v>
      </c>
      <c r="CA39" s="228"/>
      <c r="CB39" s="232"/>
      <c r="CC39" s="231"/>
      <c r="CD39" s="236"/>
      <c r="CE39" s="236"/>
      <c r="CF39" s="236"/>
      <c r="CG39" s="256"/>
      <c r="CH39" s="232"/>
      <c r="CI39" s="231"/>
      <c r="CJ39" s="236"/>
      <c r="CK39" s="236"/>
      <c r="CL39" s="236"/>
      <c r="CM39" s="256"/>
      <c r="CN39" s="232"/>
      <c r="CO39" s="231"/>
      <c r="CP39" s="231"/>
      <c r="CQ39" s="231"/>
      <c r="CR39" s="231"/>
      <c r="CS39" s="228"/>
      <c r="CT39" s="232"/>
      <c r="CU39" s="231"/>
      <c r="CV39" s="231"/>
      <c r="CW39" s="231"/>
      <c r="CX39" s="231"/>
      <c r="CY39" s="228"/>
      <c r="CZ39" s="232"/>
      <c r="DA39" s="231"/>
      <c r="DB39" s="147"/>
      <c r="DC39" s="125"/>
      <c r="DD39" s="295">
        <f>SUM(BU39,BZ39,CG39,CM39,CS39,CY39,BO39)</f>
        <v>4</v>
      </c>
      <c r="DE39" s="296"/>
      <c r="DF39" s="226" t="s">
        <v>360</v>
      </c>
      <c r="DG39" s="226"/>
      <c r="DH39" s="226"/>
      <c r="DI39" s="298"/>
    </row>
    <row r="40" spans="1:129" ht="99.95" customHeight="1">
      <c r="A40" s="850" t="s">
        <v>115</v>
      </c>
      <c r="B40" s="840"/>
      <c r="C40" s="363" t="s">
        <v>116</v>
      </c>
      <c r="D40" s="364"/>
      <c r="E40" s="364"/>
      <c r="F40" s="364"/>
      <c r="G40" s="364"/>
      <c r="H40" s="364"/>
      <c r="I40" s="364"/>
      <c r="J40" s="364"/>
      <c r="K40" s="364"/>
      <c r="L40" s="364"/>
      <c r="M40" s="364"/>
      <c r="N40" s="364"/>
      <c r="O40" s="364"/>
      <c r="P40" s="364"/>
      <c r="Q40" s="364"/>
      <c r="R40" s="364"/>
      <c r="S40" s="364"/>
      <c r="T40" s="364"/>
      <c r="U40" s="364"/>
      <c r="V40" s="364"/>
      <c r="W40" s="364"/>
      <c r="X40" s="364"/>
      <c r="Y40" s="364"/>
      <c r="Z40" s="364"/>
      <c r="AA40" s="364"/>
      <c r="AB40" s="364"/>
      <c r="AC40" s="365"/>
      <c r="AD40" s="225">
        <v>4</v>
      </c>
      <c r="AE40" s="226"/>
      <c r="AF40" s="226"/>
      <c r="AG40" s="227"/>
      <c r="AH40" s="225"/>
      <c r="AI40" s="226"/>
      <c r="AJ40" s="226"/>
      <c r="AK40" s="227"/>
      <c r="AL40" s="228">
        <f>SUM(BK40,BQ40,BW40,CB40,CI40,CO40,CU40)</f>
        <v>112</v>
      </c>
      <c r="AM40" s="229"/>
      <c r="AN40" s="229"/>
      <c r="AO40" s="230"/>
      <c r="AP40" s="724">
        <v>42</v>
      </c>
      <c r="AQ40" s="725"/>
      <c r="AR40" s="725"/>
      <c r="AS40" s="726"/>
      <c r="AT40" s="228">
        <v>22</v>
      </c>
      <c r="AU40" s="229"/>
      <c r="AV40" s="229"/>
      <c r="AW40" s="230"/>
      <c r="AX40" s="228"/>
      <c r="AY40" s="229"/>
      <c r="AZ40" s="229"/>
      <c r="BA40" s="230"/>
      <c r="BB40" s="228">
        <v>20</v>
      </c>
      <c r="BC40" s="229"/>
      <c r="BD40" s="229"/>
      <c r="BE40" s="230"/>
      <c r="BF40" s="231"/>
      <c r="BG40" s="231"/>
      <c r="BH40" s="231"/>
      <c r="BI40" s="228"/>
      <c r="BJ40" s="232"/>
      <c r="BK40" s="231"/>
      <c r="BL40" s="231"/>
      <c r="BM40" s="231"/>
      <c r="BN40" s="231"/>
      <c r="BO40" s="228"/>
      <c r="BP40" s="232"/>
      <c r="BQ40" s="231"/>
      <c r="BR40" s="231"/>
      <c r="BS40" s="231"/>
      <c r="BT40" s="231"/>
      <c r="BU40" s="228"/>
      <c r="BV40" s="232"/>
      <c r="BW40" s="231"/>
      <c r="BX40" s="231"/>
      <c r="BY40" s="231"/>
      <c r="BZ40" s="231"/>
      <c r="CA40" s="228"/>
      <c r="CB40" s="235">
        <v>112</v>
      </c>
      <c r="CC40" s="236"/>
      <c r="CD40" s="236">
        <v>42</v>
      </c>
      <c r="CE40" s="236"/>
      <c r="CF40" s="236">
        <f>ROUND(CB40/36,0)</f>
        <v>3</v>
      </c>
      <c r="CG40" s="256"/>
      <c r="CH40" s="235"/>
      <c r="CI40" s="236"/>
      <c r="CJ40" s="236"/>
      <c r="CK40" s="236"/>
      <c r="CL40" s="236"/>
      <c r="CM40" s="256"/>
      <c r="CN40" s="232"/>
      <c r="CO40" s="231"/>
      <c r="CP40" s="231"/>
      <c r="CQ40" s="231"/>
      <c r="CR40" s="231"/>
      <c r="CS40" s="228"/>
      <c r="CT40" s="232"/>
      <c r="CU40" s="231"/>
      <c r="CV40" s="231"/>
      <c r="CW40" s="231"/>
      <c r="CX40" s="231"/>
      <c r="CY40" s="228"/>
      <c r="CZ40" s="232"/>
      <c r="DA40" s="231"/>
      <c r="DB40" s="147"/>
      <c r="DC40" s="125"/>
      <c r="DD40" s="295">
        <f>SUM(BU40,CA40,CF40,CM40,CS40,CY40,BO40)</f>
        <v>3</v>
      </c>
      <c r="DE40" s="296"/>
      <c r="DF40" s="226" t="s">
        <v>467</v>
      </c>
      <c r="DG40" s="226"/>
      <c r="DH40" s="226"/>
      <c r="DI40" s="298"/>
    </row>
    <row r="41" spans="1:129" s="35" customFormat="1" ht="231.75" customHeight="1">
      <c r="A41" s="860" t="s">
        <v>118</v>
      </c>
      <c r="B41" s="861"/>
      <c r="C41" s="339" t="s">
        <v>119</v>
      </c>
      <c r="D41" s="339"/>
      <c r="E41" s="339"/>
      <c r="F41" s="339"/>
      <c r="G41" s="339"/>
      <c r="H41" s="339"/>
      <c r="I41" s="339"/>
      <c r="J41" s="339"/>
      <c r="K41" s="339"/>
      <c r="L41" s="339"/>
      <c r="M41" s="339"/>
      <c r="N41" s="339"/>
      <c r="O41" s="339"/>
      <c r="P41" s="339"/>
      <c r="Q41" s="339"/>
      <c r="R41" s="339"/>
      <c r="S41" s="339"/>
      <c r="T41" s="339"/>
      <c r="U41" s="339"/>
      <c r="V41" s="339"/>
      <c r="W41" s="339"/>
      <c r="X41" s="339"/>
      <c r="Y41" s="339"/>
      <c r="Z41" s="339"/>
      <c r="AA41" s="339"/>
      <c r="AB41" s="339"/>
      <c r="AC41" s="339"/>
      <c r="AD41" s="382"/>
      <c r="AE41" s="383"/>
      <c r="AF41" s="383"/>
      <c r="AG41" s="384"/>
      <c r="AH41" s="385"/>
      <c r="AI41" s="380"/>
      <c r="AJ41" s="380"/>
      <c r="AK41" s="386"/>
      <c r="AL41" s="255">
        <f>SUM(AL42:AO47)</f>
        <v>944</v>
      </c>
      <c r="AM41" s="396"/>
      <c r="AN41" s="396"/>
      <c r="AO41" s="397"/>
      <c r="AP41" s="255">
        <f>SUM(AP42:AS47)</f>
        <v>508</v>
      </c>
      <c r="AQ41" s="396"/>
      <c r="AR41" s="396"/>
      <c r="AS41" s="397"/>
      <c r="AT41" s="255">
        <f>SUM(AT42:AW47)</f>
        <v>266</v>
      </c>
      <c r="AU41" s="396"/>
      <c r="AV41" s="396"/>
      <c r="AW41" s="397"/>
      <c r="AX41" s="255"/>
      <c r="AY41" s="396"/>
      <c r="AZ41" s="396"/>
      <c r="BA41" s="397"/>
      <c r="BB41" s="255">
        <f>SUM(BB42:BE47)</f>
        <v>242</v>
      </c>
      <c r="BC41" s="396"/>
      <c r="BD41" s="396"/>
      <c r="BE41" s="397"/>
      <c r="BF41" s="249"/>
      <c r="BG41" s="249"/>
      <c r="BH41" s="249"/>
      <c r="BI41" s="255"/>
      <c r="BJ41" s="248">
        <f>SUM(BJ42:BK47)</f>
        <v>108</v>
      </c>
      <c r="BK41" s="249"/>
      <c r="BL41" s="249">
        <f>SUM(BL42:BM47)</f>
        <v>68</v>
      </c>
      <c r="BM41" s="249"/>
      <c r="BN41" s="249">
        <f>SUM(BN42:BO47)</f>
        <v>3</v>
      </c>
      <c r="BO41" s="255"/>
      <c r="BP41" s="248">
        <f>SUM(BP42:BQ47)</f>
        <v>114</v>
      </c>
      <c r="BQ41" s="249"/>
      <c r="BR41" s="249">
        <f>SUM(BR42:BS47)</f>
        <v>68</v>
      </c>
      <c r="BS41" s="249"/>
      <c r="BT41" s="249">
        <f>SUM(BT42:BU47)</f>
        <v>3</v>
      </c>
      <c r="BU41" s="255"/>
      <c r="BV41" s="248">
        <f>SUM(BV42:BW47)</f>
        <v>114</v>
      </c>
      <c r="BW41" s="249"/>
      <c r="BX41" s="249">
        <f>SUM(BX42:BY47)</f>
        <v>68</v>
      </c>
      <c r="BY41" s="249"/>
      <c r="BZ41" s="249">
        <f>SUM(BZ42:CA47)</f>
        <v>3</v>
      </c>
      <c r="CA41" s="255"/>
      <c r="CB41" s="248">
        <f>SUM(CB42:CC47)</f>
        <v>114</v>
      </c>
      <c r="CC41" s="249"/>
      <c r="CD41" s="249">
        <f>SUM(CD42:CE47)</f>
        <v>56</v>
      </c>
      <c r="CE41" s="249"/>
      <c r="CF41" s="249">
        <f>SUM(CF42:CG47)</f>
        <v>3</v>
      </c>
      <c r="CG41" s="255"/>
      <c r="CH41" s="248">
        <f>SUM(CH42:CI47)</f>
        <v>114</v>
      </c>
      <c r="CI41" s="249"/>
      <c r="CJ41" s="249">
        <f>SUM(CJ42:CK47)</f>
        <v>56</v>
      </c>
      <c r="CK41" s="249"/>
      <c r="CL41" s="249">
        <f>SUM(CL42:CM47)</f>
        <v>3</v>
      </c>
      <c r="CM41" s="255"/>
      <c r="CN41" s="248">
        <f>SUM(CN42:CO47)</f>
        <v>250</v>
      </c>
      <c r="CO41" s="249"/>
      <c r="CP41" s="249">
        <f>SUM(CP42:CQ47)</f>
        <v>128</v>
      </c>
      <c r="CQ41" s="249"/>
      <c r="CR41" s="249">
        <f>SUM(CR42:CS47)</f>
        <v>6</v>
      </c>
      <c r="CS41" s="255"/>
      <c r="CT41" s="248">
        <f>SUM(CT42:CU47)</f>
        <v>130</v>
      </c>
      <c r="CU41" s="249"/>
      <c r="CV41" s="249">
        <f>SUM(CV42:CW47)</f>
        <v>64</v>
      </c>
      <c r="CW41" s="249"/>
      <c r="CX41" s="249">
        <f>SUM(CX42:CY47)</f>
        <v>4</v>
      </c>
      <c r="CY41" s="255"/>
      <c r="CZ41" s="248"/>
      <c r="DA41" s="249"/>
      <c r="DB41" s="148"/>
      <c r="DC41" s="73"/>
      <c r="DD41" s="370">
        <f>SUM(DD42:DE47)</f>
        <v>25</v>
      </c>
      <c r="DE41" s="371"/>
      <c r="DF41" s="379" t="s">
        <v>454</v>
      </c>
      <c r="DG41" s="380"/>
      <c r="DH41" s="380"/>
      <c r="DI41" s="381"/>
      <c r="DY41" s="112"/>
    </row>
    <row r="42" spans="1:129" ht="99.95" customHeight="1">
      <c r="A42" s="850" t="s">
        <v>120</v>
      </c>
      <c r="B42" s="840"/>
      <c r="C42" s="378" t="s">
        <v>121</v>
      </c>
      <c r="D42" s="378"/>
      <c r="E42" s="378"/>
      <c r="F42" s="378"/>
      <c r="G42" s="378"/>
      <c r="H42" s="378"/>
      <c r="I42" s="378"/>
      <c r="J42" s="378"/>
      <c r="K42" s="378"/>
      <c r="L42" s="378"/>
      <c r="M42" s="378"/>
      <c r="N42" s="378"/>
      <c r="O42" s="378"/>
      <c r="P42" s="378"/>
      <c r="Q42" s="378"/>
      <c r="R42" s="378"/>
      <c r="S42" s="378"/>
      <c r="T42" s="378"/>
      <c r="U42" s="378"/>
      <c r="V42" s="378"/>
      <c r="W42" s="378"/>
      <c r="X42" s="378"/>
      <c r="Y42" s="378"/>
      <c r="Z42" s="378"/>
      <c r="AA42" s="378"/>
      <c r="AB42" s="378"/>
      <c r="AC42" s="378"/>
      <c r="AD42" s="225">
        <v>1</v>
      </c>
      <c r="AE42" s="226"/>
      <c r="AF42" s="226"/>
      <c r="AG42" s="227"/>
      <c r="AH42" s="225"/>
      <c r="AI42" s="226"/>
      <c r="AJ42" s="226"/>
      <c r="AK42" s="227"/>
      <c r="AL42" s="228">
        <f>SUM(BJ42,BQ42,BW42,CC42,CI42,CO42,CU42)</f>
        <v>108</v>
      </c>
      <c r="AM42" s="229"/>
      <c r="AN42" s="229"/>
      <c r="AO42" s="230"/>
      <c r="AP42" s="228">
        <v>68</v>
      </c>
      <c r="AQ42" s="229"/>
      <c r="AR42" s="229"/>
      <c r="AS42" s="230"/>
      <c r="AT42" s="228">
        <v>38</v>
      </c>
      <c r="AU42" s="229"/>
      <c r="AV42" s="229"/>
      <c r="AW42" s="230"/>
      <c r="AX42" s="228"/>
      <c r="AY42" s="229"/>
      <c r="AZ42" s="229"/>
      <c r="BA42" s="230"/>
      <c r="BB42" s="228">
        <v>30</v>
      </c>
      <c r="BC42" s="229"/>
      <c r="BD42" s="229"/>
      <c r="BE42" s="230"/>
      <c r="BF42" s="231"/>
      <c r="BG42" s="231"/>
      <c r="BH42" s="231"/>
      <c r="BI42" s="228"/>
      <c r="BJ42" s="232">
        <v>108</v>
      </c>
      <c r="BK42" s="231"/>
      <c r="BL42" s="231">
        <v>68</v>
      </c>
      <c r="BM42" s="231"/>
      <c r="BN42" s="231">
        <f>ROUND(BJ42/36,0)</f>
        <v>3</v>
      </c>
      <c r="BO42" s="228"/>
      <c r="BP42" s="232"/>
      <c r="BQ42" s="231"/>
      <c r="BR42" s="231"/>
      <c r="BS42" s="231"/>
      <c r="BT42" s="231"/>
      <c r="BU42" s="228"/>
      <c r="BV42" s="232"/>
      <c r="BW42" s="231"/>
      <c r="BX42" s="236"/>
      <c r="BY42" s="236"/>
      <c r="BZ42" s="236"/>
      <c r="CA42" s="256"/>
      <c r="CB42" s="232"/>
      <c r="CC42" s="231"/>
      <c r="CD42" s="236"/>
      <c r="CE42" s="236"/>
      <c r="CF42" s="236"/>
      <c r="CG42" s="256"/>
      <c r="CH42" s="232"/>
      <c r="CI42" s="231"/>
      <c r="CJ42" s="236"/>
      <c r="CK42" s="236"/>
      <c r="CL42" s="236"/>
      <c r="CM42" s="256"/>
      <c r="CN42" s="232"/>
      <c r="CO42" s="231"/>
      <c r="CP42" s="231"/>
      <c r="CQ42" s="231"/>
      <c r="CR42" s="231"/>
      <c r="CS42" s="228"/>
      <c r="CT42" s="232"/>
      <c r="CU42" s="231"/>
      <c r="CV42" s="231"/>
      <c r="CW42" s="231"/>
      <c r="CX42" s="231"/>
      <c r="CY42" s="228"/>
      <c r="CZ42" s="232"/>
      <c r="DA42" s="231"/>
      <c r="DB42" s="147"/>
      <c r="DC42" s="125"/>
      <c r="DD42" s="295">
        <f>SUM(BU42,CA42,CG42,CM42,CS42,CY42,BN42)</f>
        <v>3</v>
      </c>
      <c r="DE42" s="296"/>
      <c r="DF42" s="227"/>
      <c r="DG42" s="376"/>
      <c r="DH42" s="376"/>
      <c r="DI42" s="377"/>
    </row>
    <row r="43" spans="1:129" ht="99.95" customHeight="1">
      <c r="A43" s="850" t="s">
        <v>122</v>
      </c>
      <c r="B43" s="840"/>
      <c r="C43" s="378" t="s">
        <v>123</v>
      </c>
      <c r="D43" s="378"/>
      <c r="E43" s="378"/>
      <c r="F43" s="378"/>
      <c r="G43" s="378"/>
      <c r="H43" s="378"/>
      <c r="I43" s="378"/>
      <c r="J43" s="378"/>
      <c r="K43" s="378"/>
      <c r="L43" s="378"/>
      <c r="M43" s="378"/>
      <c r="N43" s="378"/>
      <c r="O43" s="378"/>
      <c r="P43" s="378"/>
      <c r="Q43" s="378"/>
      <c r="R43" s="378"/>
      <c r="S43" s="378"/>
      <c r="T43" s="378"/>
      <c r="U43" s="378"/>
      <c r="V43" s="378"/>
      <c r="W43" s="378"/>
      <c r="X43" s="378"/>
      <c r="Y43" s="378"/>
      <c r="Z43" s="378"/>
      <c r="AA43" s="378"/>
      <c r="AB43" s="378"/>
      <c r="AC43" s="378"/>
      <c r="AD43" s="225">
        <v>2</v>
      </c>
      <c r="AE43" s="226"/>
      <c r="AF43" s="226"/>
      <c r="AG43" s="227"/>
      <c r="AH43" s="225"/>
      <c r="AI43" s="226"/>
      <c r="AJ43" s="226"/>
      <c r="AK43" s="227"/>
      <c r="AL43" s="228">
        <f>SUM(BK43,BP43,BW43,CC43,CI43,CO43,CU43)</f>
        <v>114</v>
      </c>
      <c r="AM43" s="229"/>
      <c r="AN43" s="229"/>
      <c r="AO43" s="230"/>
      <c r="AP43" s="228">
        <v>68</v>
      </c>
      <c r="AQ43" s="229"/>
      <c r="AR43" s="229"/>
      <c r="AS43" s="230"/>
      <c r="AT43" s="228">
        <v>40</v>
      </c>
      <c r="AU43" s="229"/>
      <c r="AV43" s="229"/>
      <c r="AW43" s="230"/>
      <c r="AX43" s="228"/>
      <c r="AY43" s="229"/>
      <c r="AZ43" s="229"/>
      <c r="BA43" s="230"/>
      <c r="BB43" s="228">
        <v>28</v>
      </c>
      <c r="BC43" s="229"/>
      <c r="BD43" s="229"/>
      <c r="BE43" s="230"/>
      <c r="BF43" s="231"/>
      <c r="BG43" s="231"/>
      <c r="BH43" s="231"/>
      <c r="BI43" s="228"/>
      <c r="BJ43" s="232"/>
      <c r="BK43" s="231"/>
      <c r="BL43" s="231"/>
      <c r="BM43" s="231"/>
      <c r="BN43" s="231"/>
      <c r="BO43" s="228"/>
      <c r="BP43" s="235">
        <v>114</v>
      </c>
      <c r="BQ43" s="236"/>
      <c r="BR43" s="231">
        <v>68</v>
      </c>
      <c r="BS43" s="231"/>
      <c r="BT43" s="236">
        <f>ROUND(BP43/36,0)</f>
        <v>3</v>
      </c>
      <c r="BU43" s="256"/>
      <c r="BV43" s="235"/>
      <c r="BW43" s="236"/>
      <c r="BX43" s="236"/>
      <c r="BY43" s="236"/>
      <c r="BZ43" s="236"/>
      <c r="CA43" s="256"/>
      <c r="CB43" s="235"/>
      <c r="CC43" s="236"/>
      <c r="CD43" s="236"/>
      <c r="CE43" s="236"/>
      <c r="CF43" s="236"/>
      <c r="CG43" s="256"/>
      <c r="CH43" s="235"/>
      <c r="CI43" s="236"/>
      <c r="CJ43" s="236"/>
      <c r="CK43" s="236"/>
      <c r="CL43" s="236"/>
      <c r="CM43" s="256"/>
      <c r="CN43" s="235"/>
      <c r="CO43" s="236"/>
      <c r="CP43" s="231"/>
      <c r="CQ43" s="231"/>
      <c r="CR43" s="231"/>
      <c r="CS43" s="228"/>
      <c r="CT43" s="232"/>
      <c r="CU43" s="231"/>
      <c r="CV43" s="231"/>
      <c r="CW43" s="231"/>
      <c r="CX43" s="231"/>
      <c r="CY43" s="228"/>
      <c r="CZ43" s="232"/>
      <c r="DA43" s="231"/>
      <c r="DB43" s="147"/>
      <c r="DC43" s="125"/>
      <c r="DD43" s="295">
        <f>SUM(BT43,CA43,CG43,CM43,CS43,CY43,BO43)</f>
        <v>3</v>
      </c>
      <c r="DE43" s="296"/>
      <c r="DF43" s="227"/>
      <c r="DG43" s="376"/>
      <c r="DH43" s="376"/>
      <c r="DI43" s="377"/>
    </row>
    <row r="44" spans="1:129" ht="99.95" customHeight="1">
      <c r="A44" s="850" t="s">
        <v>124</v>
      </c>
      <c r="B44" s="840"/>
      <c r="C44" s="378" t="s">
        <v>125</v>
      </c>
      <c r="D44" s="378"/>
      <c r="E44" s="378"/>
      <c r="F44" s="378"/>
      <c r="G44" s="378"/>
      <c r="H44" s="378"/>
      <c r="I44" s="378"/>
      <c r="J44" s="378"/>
      <c r="K44" s="378"/>
      <c r="L44" s="378"/>
      <c r="M44" s="378"/>
      <c r="N44" s="378"/>
      <c r="O44" s="378"/>
      <c r="P44" s="378"/>
      <c r="Q44" s="378"/>
      <c r="R44" s="378"/>
      <c r="S44" s="378"/>
      <c r="T44" s="378"/>
      <c r="U44" s="378"/>
      <c r="V44" s="378"/>
      <c r="W44" s="378"/>
      <c r="X44" s="378"/>
      <c r="Y44" s="378"/>
      <c r="Z44" s="378"/>
      <c r="AA44" s="378"/>
      <c r="AB44" s="378"/>
      <c r="AC44" s="378"/>
      <c r="AD44" s="225">
        <v>3</v>
      </c>
      <c r="AE44" s="226"/>
      <c r="AF44" s="226"/>
      <c r="AG44" s="227"/>
      <c r="AH44" s="225"/>
      <c r="AI44" s="226"/>
      <c r="AJ44" s="226"/>
      <c r="AK44" s="227"/>
      <c r="AL44" s="228">
        <f>SUM(BK44,BQ44,BV44,CC44,CI44,CO44,CU44)</f>
        <v>114</v>
      </c>
      <c r="AM44" s="229"/>
      <c r="AN44" s="229"/>
      <c r="AO44" s="230"/>
      <c r="AP44" s="228">
        <f>IF(IFERROR(SUM(BM44,BS44,BX44,CE44,CK44,CQ44,CW44)=SUM(AT44,BB44,BG44),FALSE)=TRUE,SUM(BM44,BS44,BX44,CE44,CK44,CQ44,CW44),FALSE)</f>
        <v>68</v>
      </c>
      <c r="AQ44" s="229"/>
      <c r="AR44" s="229"/>
      <c r="AS44" s="230"/>
      <c r="AT44" s="228">
        <v>34</v>
      </c>
      <c r="AU44" s="229"/>
      <c r="AV44" s="229"/>
      <c r="AW44" s="230"/>
      <c r="AX44" s="228"/>
      <c r="AY44" s="229"/>
      <c r="AZ44" s="229"/>
      <c r="BA44" s="230"/>
      <c r="BB44" s="228">
        <v>34</v>
      </c>
      <c r="BC44" s="229"/>
      <c r="BD44" s="229"/>
      <c r="BE44" s="230"/>
      <c r="BF44" s="231"/>
      <c r="BG44" s="231"/>
      <c r="BH44" s="231"/>
      <c r="BI44" s="228"/>
      <c r="BJ44" s="232"/>
      <c r="BK44" s="231"/>
      <c r="BL44" s="231"/>
      <c r="BM44" s="231"/>
      <c r="BN44" s="231"/>
      <c r="BO44" s="228"/>
      <c r="BP44" s="232"/>
      <c r="BQ44" s="231"/>
      <c r="BR44" s="231"/>
      <c r="BS44" s="231"/>
      <c r="BT44" s="231"/>
      <c r="BU44" s="228"/>
      <c r="BV44" s="235">
        <v>114</v>
      </c>
      <c r="BW44" s="236"/>
      <c r="BX44" s="580">
        <v>68</v>
      </c>
      <c r="BY44" s="580"/>
      <c r="BZ44" s="231">
        <f>ROUND(BV44/36,0)</f>
        <v>3</v>
      </c>
      <c r="CA44" s="228"/>
      <c r="CB44" s="232"/>
      <c r="CC44" s="231"/>
      <c r="CD44" s="236"/>
      <c r="CE44" s="236"/>
      <c r="CF44" s="236"/>
      <c r="CG44" s="256"/>
      <c r="CH44" s="232"/>
      <c r="CI44" s="231"/>
      <c r="CJ44" s="236"/>
      <c r="CK44" s="236"/>
      <c r="CL44" s="236"/>
      <c r="CM44" s="256"/>
      <c r="CN44" s="232"/>
      <c r="CO44" s="231"/>
      <c r="CP44" s="231"/>
      <c r="CQ44" s="231"/>
      <c r="CR44" s="231"/>
      <c r="CS44" s="228"/>
      <c r="CT44" s="232"/>
      <c r="CU44" s="231"/>
      <c r="CV44" s="231"/>
      <c r="CW44" s="231"/>
      <c r="CX44" s="231"/>
      <c r="CY44" s="228"/>
      <c r="CZ44" s="232"/>
      <c r="DA44" s="231"/>
      <c r="DB44" s="147"/>
      <c r="DC44" s="125"/>
      <c r="DD44" s="295">
        <f>SUM(BU44,BZ44,CG44,CM44,CS44,CY44,BO44)</f>
        <v>3</v>
      </c>
      <c r="DE44" s="296"/>
      <c r="DF44" s="227"/>
      <c r="DG44" s="376"/>
      <c r="DH44" s="376"/>
      <c r="DI44" s="377"/>
    </row>
    <row r="45" spans="1:129" ht="123.75" customHeight="1">
      <c r="A45" s="850" t="s">
        <v>126</v>
      </c>
      <c r="B45" s="840"/>
      <c r="C45" s="378" t="s">
        <v>127</v>
      </c>
      <c r="D45" s="378"/>
      <c r="E45" s="378"/>
      <c r="F45" s="378"/>
      <c r="G45" s="378"/>
      <c r="H45" s="378"/>
      <c r="I45" s="378"/>
      <c r="J45" s="378"/>
      <c r="K45" s="378"/>
      <c r="L45" s="378"/>
      <c r="M45" s="378"/>
      <c r="N45" s="378"/>
      <c r="O45" s="378"/>
      <c r="P45" s="378"/>
      <c r="Q45" s="378"/>
      <c r="R45" s="378"/>
      <c r="S45" s="378"/>
      <c r="T45" s="378"/>
      <c r="U45" s="378"/>
      <c r="V45" s="378"/>
      <c r="W45" s="378"/>
      <c r="X45" s="378"/>
      <c r="Y45" s="378"/>
      <c r="Z45" s="378"/>
      <c r="AA45" s="378"/>
      <c r="AB45" s="378"/>
      <c r="AC45" s="378"/>
      <c r="AD45" s="225">
        <v>5</v>
      </c>
      <c r="AE45" s="226"/>
      <c r="AF45" s="226"/>
      <c r="AG45" s="227"/>
      <c r="AH45" s="225">
        <v>4</v>
      </c>
      <c r="AI45" s="226"/>
      <c r="AJ45" s="226"/>
      <c r="AK45" s="227"/>
      <c r="AL45" s="228">
        <f>SUM(BK45,BQ45,BW45,CB45,CH45,CO45,CU45)</f>
        <v>228</v>
      </c>
      <c r="AM45" s="229"/>
      <c r="AN45" s="229"/>
      <c r="AO45" s="230"/>
      <c r="AP45" s="228">
        <f>IF(IFERROR(SUM(BM45,BS45,BY45,CD45,CJ45,CQ45,CW45)=SUM(AT45,BB45,BG45),FALSE)=TRUE,SUM(BM45,BS45,BY45,CD45,CJ45,CQ45,CW45),FALSE)</f>
        <v>112</v>
      </c>
      <c r="AQ45" s="229"/>
      <c r="AR45" s="229"/>
      <c r="AS45" s="230"/>
      <c r="AT45" s="228">
        <v>52</v>
      </c>
      <c r="AU45" s="229"/>
      <c r="AV45" s="229"/>
      <c r="AW45" s="230"/>
      <c r="AX45" s="228"/>
      <c r="AY45" s="229"/>
      <c r="AZ45" s="229"/>
      <c r="BA45" s="230"/>
      <c r="BB45" s="228">
        <v>60</v>
      </c>
      <c r="BC45" s="229"/>
      <c r="BD45" s="229"/>
      <c r="BE45" s="230"/>
      <c r="BF45" s="231"/>
      <c r="BG45" s="231"/>
      <c r="BH45" s="231"/>
      <c r="BI45" s="228"/>
      <c r="BJ45" s="232"/>
      <c r="BK45" s="231"/>
      <c r="BL45" s="231"/>
      <c r="BM45" s="231"/>
      <c r="BN45" s="231"/>
      <c r="BO45" s="228"/>
      <c r="BP45" s="232"/>
      <c r="BQ45" s="231"/>
      <c r="BR45" s="231"/>
      <c r="BS45" s="231"/>
      <c r="BT45" s="231"/>
      <c r="BU45" s="228"/>
      <c r="BV45" s="232"/>
      <c r="BW45" s="231"/>
      <c r="BX45" s="236"/>
      <c r="BY45" s="236"/>
      <c r="BZ45" s="580"/>
      <c r="CA45" s="724"/>
      <c r="CB45" s="235">
        <v>114</v>
      </c>
      <c r="CC45" s="236"/>
      <c r="CD45" s="236">
        <v>56</v>
      </c>
      <c r="CE45" s="236"/>
      <c r="CF45" s="236">
        <f>ROUND(CB45/36,0)</f>
        <v>3</v>
      </c>
      <c r="CG45" s="256"/>
      <c r="CH45" s="235">
        <v>114</v>
      </c>
      <c r="CI45" s="236"/>
      <c r="CJ45" s="236">
        <v>56</v>
      </c>
      <c r="CK45" s="236"/>
      <c r="CL45" s="236">
        <v>3</v>
      </c>
      <c r="CM45" s="256"/>
      <c r="CN45" s="235"/>
      <c r="CO45" s="236"/>
      <c r="CP45" s="236"/>
      <c r="CQ45" s="236"/>
      <c r="CR45" s="236"/>
      <c r="CS45" s="256"/>
      <c r="CT45" s="235"/>
      <c r="CU45" s="236"/>
      <c r="CV45" s="236"/>
      <c r="CW45" s="236"/>
      <c r="CX45" s="236"/>
      <c r="CY45" s="256"/>
      <c r="CZ45" s="235"/>
      <c r="DA45" s="236"/>
      <c r="DB45" s="147"/>
      <c r="DC45" s="125"/>
      <c r="DD45" s="295">
        <f>SUM(BU45,CA45,CF45,CL45,CS45,CY45,BO45)</f>
        <v>6</v>
      </c>
      <c r="DE45" s="296"/>
      <c r="DF45" s="227"/>
      <c r="DG45" s="376"/>
      <c r="DH45" s="376"/>
      <c r="DI45" s="377"/>
    </row>
    <row r="46" spans="1:129" ht="126.75" customHeight="1">
      <c r="A46" s="862" t="s">
        <v>128</v>
      </c>
      <c r="B46" s="863"/>
      <c r="C46" s="363" t="s">
        <v>129</v>
      </c>
      <c r="D46" s="364"/>
      <c r="E46" s="364"/>
      <c r="F46" s="364"/>
      <c r="G46" s="364"/>
      <c r="H46" s="364"/>
      <c r="I46" s="364"/>
      <c r="J46" s="364"/>
      <c r="K46" s="364"/>
      <c r="L46" s="364"/>
      <c r="M46" s="364"/>
      <c r="N46" s="364"/>
      <c r="O46" s="364"/>
      <c r="P46" s="364"/>
      <c r="Q46" s="364"/>
      <c r="R46" s="364"/>
      <c r="S46" s="364"/>
      <c r="T46" s="364"/>
      <c r="U46" s="364"/>
      <c r="V46" s="364"/>
      <c r="W46" s="364"/>
      <c r="X46" s="364"/>
      <c r="Y46" s="364"/>
      <c r="Z46" s="364"/>
      <c r="AA46" s="364"/>
      <c r="AB46" s="364"/>
      <c r="AC46" s="365"/>
      <c r="AD46" s="394">
        <v>7</v>
      </c>
      <c r="AE46" s="366"/>
      <c r="AF46" s="366"/>
      <c r="AG46" s="395"/>
      <c r="AH46" s="506">
        <v>6</v>
      </c>
      <c r="AI46" s="354"/>
      <c r="AJ46" s="354"/>
      <c r="AK46" s="507"/>
      <c r="AL46" s="228">
        <f>SUM(BK46,BQ46,BW46,CC46,CI46,CN46,CT46)</f>
        <v>260</v>
      </c>
      <c r="AM46" s="229"/>
      <c r="AN46" s="229"/>
      <c r="AO46" s="230"/>
      <c r="AP46" s="256">
        <v>128</v>
      </c>
      <c r="AQ46" s="284"/>
      <c r="AR46" s="284"/>
      <c r="AS46" s="285"/>
      <c r="AT46" s="256">
        <v>68</v>
      </c>
      <c r="AU46" s="284"/>
      <c r="AV46" s="284"/>
      <c r="AW46" s="285"/>
      <c r="AX46" s="256"/>
      <c r="AY46" s="284"/>
      <c r="AZ46" s="284"/>
      <c r="BA46" s="285"/>
      <c r="BB46" s="256">
        <v>60</v>
      </c>
      <c r="BC46" s="284"/>
      <c r="BD46" s="284"/>
      <c r="BE46" s="285"/>
      <c r="BF46" s="236"/>
      <c r="BG46" s="236"/>
      <c r="BH46" s="236"/>
      <c r="BI46" s="256"/>
      <c r="BJ46" s="235"/>
      <c r="BK46" s="236"/>
      <c r="BL46" s="236"/>
      <c r="BM46" s="236"/>
      <c r="BN46" s="236"/>
      <c r="BO46" s="256"/>
      <c r="BP46" s="235"/>
      <c r="BQ46" s="236"/>
      <c r="BR46" s="236"/>
      <c r="BS46" s="236"/>
      <c r="BT46" s="236"/>
      <c r="BU46" s="256"/>
      <c r="BV46" s="235"/>
      <c r="BW46" s="236"/>
      <c r="BX46" s="236"/>
      <c r="BY46" s="236"/>
      <c r="BZ46" s="236"/>
      <c r="CA46" s="256"/>
      <c r="CB46" s="235"/>
      <c r="CC46" s="236"/>
      <c r="CD46" s="236"/>
      <c r="CE46" s="236"/>
      <c r="CF46" s="236"/>
      <c r="CG46" s="256"/>
      <c r="CH46" s="235"/>
      <c r="CI46" s="236"/>
      <c r="CJ46" s="236"/>
      <c r="CK46" s="236"/>
      <c r="CL46" s="236"/>
      <c r="CM46" s="256"/>
      <c r="CN46" s="235">
        <v>130</v>
      </c>
      <c r="CO46" s="236"/>
      <c r="CP46" s="236">
        <v>64</v>
      </c>
      <c r="CQ46" s="236"/>
      <c r="CR46" s="236">
        <v>3</v>
      </c>
      <c r="CS46" s="256"/>
      <c r="CT46" s="579">
        <v>130</v>
      </c>
      <c r="CU46" s="580"/>
      <c r="CV46" s="236">
        <v>64</v>
      </c>
      <c r="CW46" s="236"/>
      <c r="CX46" s="236">
        <v>4</v>
      </c>
      <c r="CY46" s="256"/>
      <c r="CZ46" s="235"/>
      <c r="DA46" s="236"/>
      <c r="DB46" s="149"/>
      <c r="DC46" s="129"/>
      <c r="DD46" s="295">
        <f>SUM(BU46,CA46,CG46,CM46,CR46,CX46,BO46)</f>
        <v>7</v>
      </c>
      <c r="DE46" s="296"/>
      <c r="DF46" s="68"/>
      <c r="DG46" s="69"/>
      <c r="DH46" s="69"/>
      <c r="DI46" s="70"/>
    </row>
    <row r="47" spans="1:129" ht="198.75" customHeight="1">
      <c r="A47" s="862" t="s">
        <v>443</v>
      </c>
      <c r="B47" s="863"/>
      <c r="C47" s="387" t="s">
        <v>142</v>
      </c>
      <c r="D47" s="388"/>
      <c r="E47" s="388"/>
      <c r="F47" s="388"/>
      <c r="G47" s="388"/>
      <c r="H47" s="388"/>
      <c r="I47" s="388"/>
      <c r="J47" s="388"/>
      <c r="K47" s="388"/>
      <c r="L47" s="388"/>
      <c r="M47" s="388"/>
      <c r="N47" s="388"/>
      <c r="O47" s="388"/>
      <c r="P47" s="388"/>
      <c r="Q47" s="388"/>
      <c r="R47" s="388"/>
      <c r="S47" s="388"/>
      <c r="T47" s="388"/>
      <c r="U47" s="388"/>
      <c r="V47" s="388"/>
      <c r="W47" s="388"/>
      <c r="X47" s="388"/>
      <c r="Y47" s="388"/>
      <c r="Z47" s="388"/>
      <c r="AA47" s="388"/>
      <c r="AB47" s="388"/>
      <c r="AC47" s="389"/>
      <c r="AD47" s="394">
        <v>6</v>
      </c>
      <c r="AE47" s="366"/>
      <c r="AF47" s="366"/>
      <c r="AG47" s="395"/>
      <c r="AH47" s="394"/>
      <c r="AI47" s="366"/>
      <c r="AJ47" s="366"/>
      <c r="AK47" s="395"/>
      <c r="AL47" s="228">
        <f>SUM(BK47,BQ47,BW47,CC47,CI47,CN47,CU47)</f>
        <v>120</v>
      </c>
      <c r="AM47" s="229"/>
      <c r="AN47" s="229"/>
      <c r="AO47" s="230"/>
      <c r="AP47" s="256">
        <v>64</v>
      </c>
      <c r="AQ47" s="284"/>
      <c r="AR47" s="284"/>
      <c r="AS47" s="285"/>
      <c r="AT47" s="256">
        <v>34</v>
      </c>
      <c r="AU47" s="284"/>
      <c r="AV47" s="284"/>
      <c r="AW47" s="285"/>
      <c r="AX47" s="256"/>
      <c r="AY47" s="284"/>
      <c r="AZ47" s="284"/>
      <c r="BA47" s="285"/>
      <c r="BB47" s="256">
        <v>30</v>
      </c>
      <c r="BC47" s="284"/>
      <c r="BD47" s="284"/>
      <c r="BE47" s="285"/>
      <c r="BF47" s="236"/>
      <c r="BG47" s="236"/>
      <c r="BH47" s="236"/>
      <c r="BI47" s="256"/>
      <c r="BJ47" s="235"/>
      <c r="BK47" s="236"/>
      <c r="BL47" s="236"/>
      <c r="BM47" s="236"/>
      <c r="BN47" s="236"/>
      <c r="BO47" s="256"/>
      <c r="BP47" s="235"/>
      <c r="BQ47" s="236"/>
      <c r="BR47" s="236"/>
      <c r="BS47" s="236"/>
      <c r="BT47" s="236"/>
      <c r="BU47" s="256"/>
      <c r="BV47" s="235"/>
      <c r="BW47" s="236"/>
      <c r="BX47" s="236"/>
      <c r="BY47" s="236"/>
      <c r="BZ47" s="236"/>
      <c r="CA47" s="256"/>
      <c r="CB47" s="235"/>
      <c r="CC47" s="236"/>
      <c r="CD47" s="236"/>
      <c r="CE47" s="236"/>
      <c r="CF47" s="236"/>
      <c r="CG47" s="256"/>
      <c r="CH47" s="235"/>
      <c r="CI47" s="236"/>
      <c r="CJ47" s="236"/>
      <c r="CK47" s="236"/>
      <c r="CL47" s="236"/>
      <c r="CM47" s="256"/>
      <c r="CN47" s="235">
        <v>120</v>
      </c>
      <c r="CO47" s="236"/>
      <c r="CP47" s="236">
        <v>64</v>
      </c>
      <c r="CQ47" s="236"/>
      <c r="CR47" s="236">
        <v>3</v>
      </c>
      <c r="CS47" s="256"/>
      <c r="CT47" s="235"/>
      <c r="CU47" s="236"/>
      <c r="CV47" s="236"/>
      <c r="CW47" s="236"/>
      <c r="CX47" s="236"/>
      <c r="CY47" s="256"/>
      <c r="CZ47" s="235"/>
      <c r="DA47" s="236"/>
      <c r="DB47" s="149"/>
      <c r="DC47" s="129"/>
      <c r="DD47" s="295">
        <f>SUM(BU47,CA47,CG47,CM47,CR47,CY47,BO47)</f>
        <v>3</v>
      </c>
      <c r="DE47" s="296"/>
      <c r="DF47" s="393"/>
      <c r="DG47" s="366"/>
      <c r="DH47" s="366"/>
      <c r="DI47" s="367"/>
    </row>
    <row r="48" spans="1:129" s="35" customFormat="1" ht="291" customHeight="1">
      <c r="A48" s="860" t="s">
        <v>130</v>
      </c>
      <c r="B48" s="861"/>
      <c r="C48" s="390" t="s">
        <v>481</v>
      </c>
      <c r="D48" s="391"/>
      <c r="E48" s="391"/>
      <c r="F48" s="391"/>
      <c r="G48" s="391"/>
      <c r="H48" s="391"/>
      <c r="I48" s="391"/>
      <c r="J48" s="391"/>
      <c r="K48" s="391"/>
      <c r="L48" s="391"/>
      <c r="M48" s="391"/>
      <c r="N48" s="391"/>
      <c r="O48" s="391"/>
      <c r="P48" s="391"/>
      <c r="Q48" s="391"/>
      <c r="R48" s="391"/>
      <c r="S48" s="391"/>
      <c r="T48" s="391"/>
      <c r="U48" s="391"/>
      <c r="V48" s="391"/>
      <c r="W48" s="391"/>
      <c r="X48" s="391"/>
      <c r="Y48" s="391"/>
      <c r="Z48" s="391"/>
      <c r="AA48" s="391"/>
      <c r="AB48" s="391"/>
      <c r="AC48" s="392"/>
      <c r="AD48" s="382"/>
      <c r="AE48" s="383"/>
      <c r="AF48" s="383"/>
      <c r="AG48" s="384"/>
      <c r="AH48" s="385"/>
      <c r="AI48" s="380"/>
      <c r="AJ48" s="380"/>
      <c r="AK48" s="386"/>
      <c r="AL48" s="255">
        <f>SUM(AL49:AO52)</f>
        <v>646</v>
      </c>
      <c r="AM48" s="396"/>
      <c r="AN48" s="396"/>
      <c r="AO48" s="397"/>
      <c r="AP48" s="255">
        <f>SUM(AP49:AS52)</f>
        <v>340</v>
      </c>
      <c r="AQ48" s="396"/>
      <c r="AR48" s="396"/>
      <c r="AS48" s="397"/>
      <c r="AT48" s="255">
        <f>SUM(AT49:AW52)</f>
        <v>188</v>
      </c>
      <c r="AU48" s="396"/>
      <c r="AV48" s="396"/>
      <c r="AW48" s="397"/>
      <c r="AX48" s="255"/>
      <c r="AY48" s="396"/>
      <c r="AZ48" s="396"/>
      <c r="BA48" s="397"/>
      <c r="BB48" s="255">
        <f>SUM(BB49:BE52)</f>
        <v>152</v>
      </c>
      <c r="BC48" s="396"/>
      <c r="BD48" s="396"/>
      <c r="BE48" s="397"/>
      <c r="BF48" s="255"/>
      <c r="BG48" s="396"/>
      <c r="BH48" s="396"/>
      <c r="BI48" s="396"/>
      <c r="BJ48" s="248"/>
      <c r="BK48" s="249"/>
      <c r="BL48" s="249"/>
      <c r="BM48" s="249"/>
      <c r="BN48" s="249"/>
      <c r="BO48" s="255"/>
      <c r="BP48" s="248"/>
      <c r="BQ48" s="249"/>
      <c r="BR48" s="249"/>
      <c r="BS48" s="249"/>
      <c r="BT48" s="249"/>
      <c r="BU48" s="255"/>
      <c r="BV48" s="248">
        <f>SUM(BV49:BW52)</f>
        <v>130</v>
      </c>
      <c r="BW48" s="249"/>
      <c r="BX48" s="249">
        <f>SUM(BX49:BY52)</f>
        <v>72</v>
      </c>
      <c r="BY48" s="249"/>
      <c r="BZ48" s="249">
        <f>SUM(BZ49:CA52)</f>
        <v>3</v>
      </c>
      <c r="CA48" s="255"/>
      <c r="CB48" s="248">
        <f>SUM(CB49:CC52)</f>
        <v>210</v>
      </c>
      <c r="CC48" s="249"/>
      <c r="CD48" s="249">
        <f>SUM(CD49:CE52)</f>
        <v>120</v>
      </c>
      <c r="CE48" s="249"/>
      <c r="CF48" s="249">
        <f>SUM(CF49:CG52)</f>
        <v>6</v>
      </c>
      <c r="CG48" s="255"/>
      <c r="CH48" s="248">
        <f>SUM(CH49:CI52)</f>
        <v>108</v>
      </c>
      <c r="CI48" s="249"/>
      <c r="CJ48" s="249">
        <f>SUM(CJ49:CK52)</f>
        <v>52</v>
      </c>
      <c r="CK48" s="249"/>
      <c r="CL48" s="249">
        <f>SUM(CL49:CM52)</f>
        <v>3</v>
      </c>
      <c r="CM48" s="255"/>
      <c r="CN48" s="248">
        <f>SUM(CN49:CO52)</f>
        <v>108</v>
      </c>
      <c r="CO48" s="249"/>
      <c r="CP48" s="249">
        <f>SUM(CP49:CQ52)</f>
        <v>52</v>
      </c>
      <c r="CQ48" s="249"/>
      <c r="CR48" s="249">
        <f>SUM(CR49:CS52)</f>
        <v>3</v>
      </c>
      <c r="CS48" s="255"/>
      <c r="CT48" s="248">
        <f>SUM(CT49:CU52)</f>
        <v>90</v>
      </c>
      <c r="CU48" s="249"/>
      <c r="CV48" s="249">
        <f>SUM(CV49:CW52)</f>
        <v>52</v>
      </c>
      <c r="CW48" s="249"/>
      <c r="CX48" s="249">
        <f>SUM(CX49:CY52)</f>
        <v>3</v>
      </c>
      <c r="CY48" s="255"/>
      <c r="CZ48" s="248"/>
      <c r="DA48" s="249"/>
      <c r="DB48" s="148"/>
      <c r="DC48" s="73"/>
      <c r="DD48" s="370">
        <f>SUM(BU48,BZ48,CF48,CL48,CR48,CX48,BO48)</f>
        <v>18</v>
      </c>
      <c r="DE48" s="371"/>
      <c r="DF48" s="379"/>
      <c r="DG48" s="380"/>
      <c r="DH48" s="380"/>
      <c r="DI48" s="381"/>
      <c r="DY48" s="112"/>
    </row>
    <row r="49" spans="1:129" ht="207.75" customHeight="1">
      <c r="A49" s="850" t="s">
        <v>131</v>
      </c>
      <c r="B49" s="840"/>
      <c r="C49" s="378" t="s">
        <v>132</v>
      </c>
      <c r="D49" s="378"/>
      <c r="E49" s="378"/>
      <c r="F49" s="378"/>
      <c r="G49" s="378"/>
      <c r="H49" s="378"/>
      <c r="I49" s="378"/>
      <c r="J49" s="378"/>
      <c r="K49" s="378"/>
      <c r="L49" s="378"/>
      <c r="M49" s="378"/>
      <c r="N49" s="378"/>
      <c r="O49" s="378"/>
      <c r="P49" s="378"/>
      <c r="Q49" s="378"/>
      <c r="R49" s="378"/>
      <c r="S49" s="378"/>
      <c r="T49" s="378"/>
      <c r="U49" s="378"/>
      <c r="V49" s="378"/>
      <c r="W49" s="378"/>
      <c r="X49" s="378"/>
      <c r="Y49" s="378"/>
      <c r="Z49" s="378"/>
      <c r="AA49" s="378"/>
      <c r="AB49" s="378"/>
      <c r="AC49" s="378"/>
      <c r="AD49" s="225">
        <v>4</v>
      </c>
      <c r="AE49" s="226"/>
      <c r="AF49" s="226"/>
      <c r="AG49" s="227"/>
      <c r="AH49" s="225">
        <v>3</v>
      </c>
      <c r="AI49" s="226"/>
      <c r="AJ49" s="226"/>
      <c r="AK49" s="227"/>
      <c r="AL49" s="228">
        <f>SUM(BK49,BQ49,BV49,CB49,CI49,CO49,CU49)</f>
        <v>250</v>
      </c>
      <c r="AM49" s="229"/>
      <c r="AN49" s="229"/>
      <c r="AO49" s="230"/>
      <c r="AP49" s="228">
        <v>132</v>
      </c>
      <c r="AQ49" s="229"/>
      <c r="AR49" s="229"/>
      <c r="AS49" s="230"/>
      <c r="AT49" s="228">
        <v>70</v>
      </c>
      <c r="AU49" s="229"/>
      <c r="AV49" s="229"/>
      <c r="AW49" s="230"/>
      <c r="AX49" s="228"/>
      <c r="AY49" s="229"/>
      <c r="AZ49" s="229"/>
      <c r="BA49" s="230"/>
      <c r="BB49" s="228">
        <v>62</v>
      </c>
      <c r="BC49" s="229"/>
      <c r="BD49" s="229"/>
      <c r="BE49" s="230"/>
      <c r="BF49" s="228"/>
      <c r="BG49" s="229"/>
      <c r="BH49" s="229"/>
      <c r="BI49" s="229"/>
      <c r="BJ49" s="232"/>
      <c r="BK49" s="231"/>
      <c r="BL49" s="231"/>
      <c r="BM49" s="231"/>
      <c r="BN49" s="231"/>
      <c r="BO49" s="228"/>
      <c r="BP49" s="232"/>
      <c r="BQ49" s="231"/>
      <c r="BR49" s="231"/>
      <c r="BS49" s="231"/>
      <c r="BT49" s="231"/>
      <c r="BU49" s="228"/>
      <c r="BV49" s="235">
        <v>130</v>
      </c>
      <c r="BW49" s="236"/>
      <c r="BX49" s="580">
        <v>72</v>
      </c>
      <c r="BY49" s="580"/>
      <c r="BZ49" s="580">
        <v>3</v>
      </c>
      <c r="CA49" s="724"/>
      <c r="CB49" s="235">
        <v>120</v>
      </c>
      <c r="CC49" s="236"/>
      <c r="CD49" s="236">
        <v>68</v>
      </c>
      <c r="CE49" s="236"/>
      <c r="CF49" s="231">
        <v>3</v>
      </c>
      <c r="CG49" s="228"/>
      <c r="CH49" s="232"/>
      <c r="CI49" s="231"/>
      <c r="CJ49" s="236"/>
      <c r="CK49" s="236"/>
      <c r="CL49" s="236"/>
      <c r="CM49" s="256"/>
      <c r="CN49" s="232"/>
      <c r="CO49" s="231"/>
      <c r="CP49" s="231"/>
      <c r="CQ49" s="231"/>
      <c r="CR49" s="231"/>
      <c r="CS49" s="228"/>
      <c r="CT49" s="232"/>
      <c r="CU49" s="231"/>
      <c r="CV49" s="231"/>
      <c r="CW49" s="231"/>
      <c r="CX49" s="231"/>
      <c r="CY49" s="228"/>
      <c r="CZ49" s="232"/>
      <c r="DA49" s="231"/>
      <c r="DB49" s="147"/>
      <c r="DC49" s="125"/>
      <c r="DD49" s="295">
        <f>SUM(BU49,BZ49,CF49,CM49,CS49,CY49,BO49)</f>
        <v>6</v>
      </c>
      <c r="DE49" s="296"/>
      <c r="DF49" s="227" t="s">
        <v>133</v>
      </c>
      <c r="DG49" s="376"/>
      <c r="DH49" s="376"/>
      <c r="DI49" s="377"/>
    </row>
    <row r="50" spans="1:129" ht="132.75" customHeight="1">
      <c r="A50" s="850" t="s">
        <v>134</v>
      </c>
      <c r="B50" s="840"/>
      <c r="C50" s="363" t="s">
        <v>135</v>
      </c>
      <c r="D50" s="364"/>
      <c r="E50" s="364"/>
      <c r="F50" s="364"/>
      <c r="G50" s="364"/>
      <c r="H50" s="364"/>
      <c r="I50" s="364"/>
      <c r="J50" s="364"/>
      <c r="K50" s="364"/>
      <c r="L50" s="364"/>
      <c r="M50" s="364"/>
      <c r="N50" s="364"/>
      <c r="O50" s="364"/>
      <c r="P50" s="364"/>
      <c r="Q50" s="364"/>
      <c r="R50" s="364"/>
      <c r="S50" s="364"/>
      <c r="T50" s="364"/>
      <c r="U50" s="364"/>
      <c r="V50" s="364"/>
      <c r="W50" s="364"/>
      <c r="X50" s="364"/>
      <c r="Y50" s="364"/>
      <c r="Z50" s="364"/>
      <c r="AA50" s="364"/>
      <c r="AB50" s="364"/>
      <c r="AC50" s="365"/>
      <c r="AD50" s="225">
        <v>4</v>
      </c>
      <c r="AE50" s="226"/>
      <c r="AF50" s="226"/>
      <c r="AG50" s="227"/>
      <c r="AH50" s="225"/>
      <c r="AI50" s="226"/>
      <c r="AJ50" s="226"/>
      <c r="AK50" s="227"/>
      <c r="AL50" s="228">
        <f>SUM(BK50,BQ50,BW50,CB50,CI50,CO50,CU50)</f>
        <v>90</v>
      </c>
      <c r="AM50" s="229"/>
      <c r="AN50" s="229"/>
      <c r="AO50" s="230"/>
      <c r="AP50" s="228">
        <v>52</v>
      </c>
      <c r="AQ50" s="229"/>
      <c r="AR50" s="229"/>
      <c r="AS50" s="230"/>
      <c r="AT50" s="228">
        <v>22</v>
      </c>
      <c r="AU50" s="229"/>
      <c r="AV50" s="229"/>
      <c r="AW50" s="230"/>
      <c r="AX50" s="228"/>
      <c r="AY50" s="229"/>
      <c r="AZ50" s="229"/>
      <c r="BA50" s="230"/>
      <c r="BB50" s="228">
        <v>30</v>
      </c>
      <c r="BC50" s="229"/>
      <c r="BD50" s="229"/>
      <c r="BE50" s="230"/>
      <c r="BF50" s="228"/>
      <c r="BG50" s="229"/>
      <c r="BH50" s="229"/>
      <c r="BI50" s="229"/>
      <c r="BJ50" s="232"/>
      <c r="BK50" s="231"/>
      <c r="BL50" s="231"/>
      <c r="BM50" s="231"/>
      <c r="BN50" s="231"/>
      <c r="BO50" s="228"/>
      <c r="BP50" s="232"/>
      <c r="BQ50" s="231"/>
      <c r="BR50" s="231"/>
      <c r="BS50" s="231"/>
      <c r="BT50" s="231"/>
      <c r="BU50" s="228"/>
      <c r="BV50" s="232"/>
      <c r="BW50" s="231"/>
      <c r="BX50" s="236"/>
      <c r="BY50" s="236"/>
      <c r="BZ50" s="236"/>
      <c r="CA50" s="256"/>
      <c r="CB50" s="235">
        <v>90</v>
      </c>
      <c r="CC50" s="236"/>
      <c r="CD50" s="236">
        <v>52</v>
      </c>
      <c r="CE50" s="236"/>
      <c r="CF50" s="231">
        <v>3</v>
      </c>
      <c r="CG50" s="228"/>
      <c r="CH50" s="232"/>
      <c r="CI50" s="231"/>
      <c r="CJ50" s="236"/>
      <c r="CK50" s="236"/>
      <c r="CL50" s="236"/>
      <c r="CM50" s="256"/>
      <c r="CN50" s="232"/>
      <c r="CO50" s="231"/>
      <c r="CP50" s="231"/>
      <c r="CQ50" s="231"/>
      <c r="CR50" s="231"/>
      <c r="CS50" s="228"/>
      <c r="CT50" s="232"/>
      <c r="CU50" s="231"/>
      <c r="CV50" s="231"/>
      <c r="CW50" s="231"/>
      <c r="CX50" s="231"/>
      <c r="CY50" s="228"/>
      <c r="CZ50" s="232"/>
      <c r="DA50" s="231"/>
      <c r="DB50" s="147"/>
      <c r="DC50" s="125"/>
      <c r="DD50" s="295">
        <f>SUM(BU50,CA50,CF50,CM50,CS50,CY50,BO50)</f>
        <v>3</v>
      </c>
      <c r="DE50" s="296"/>
      <c r="DF50" s="297" t="s">
        <v>136</v>
      </c>
      <c r="DG50" s="226"/>
      <c r="DH50" s="226"/>
      <c r="DI50" s="298"/>
    </row>
    <row r="51" spans="1:129" ht="198.75" customHeight="1">
      <c r="A51" s="862" t="s">
        <v>137</v>
      </c>
      <c r="B51" s="863"/>
      <c r="C51" s="387" t="s">
        <v>138</v>
      </c>
      <c r="D51" s="388"/>
      <c r="E51" s="388"/>
      <c r="F51" s="388"/>
      <c r="G51" s="388"/>
      <c r="H51" s="388"/>
      <c r="I51" s="388"/>
      <c r="J51" s="388"/>
      <c r="K51" s="388"/>
      <c r="L51" s="388"/>
      <c r="M51" s="388"/>
      <c r="N51" s="388"/>
      <c r="O51" s="388"/>
      <c r="P51" s="388"/>
      <c r="Q51" s="388"/>
      <c r="R51" s="388"/>
      <c r="S51" s="388"/>
      <c r="T51" s="388"/>
      <c r="U51" s="388"/>
      <c r="V51" s="388"/>
      <c r="W51" s="388"/>
      <c r="X51" s="388"/>
      <c r="Y51" s="388"/>
      <c r="Z51" s="388"/>
      <c r="AA51" s="388"/>
      <c r="AB51" s="388"/>
      <c r="AC51" s="389"/>
      <c r="AD51" s="394">
        <v>6</v>
      </c>
      <c r="AE51" s="366"/>
      <c r="AF51" s="366"/>
      <c r="AG51" s="395"/>
      <c r="AH51" s="394">
        <v>5</v>
      </c>
      <c r="AI51" s="366"/>
      <c r="AJ51" s="366"/>
      <c r="AK51" s="395"/>
      <c r="AL51" s="228">
        <f>SUM(BK51,BQ51,BW51,CC51,CH51,CN51,CU51)</f>
        <v>216</v>
      </c>
      <c r="AM51" s="229"/>
      <c r="AN51" s="229"/>
      <c r="AO51" s="230"/>
      <c r="AP51" s="256">
        <v>104</v>
      </c>
      <c r="AQ51" s="284"/>
      <c r="AR51" s="284"/>
      <c r="AS51" s="285"/>
      <c r="AT51" s="256">
        <v>64</v>
      </c>
      <c r="AU51" s="284"/>
      <c r="AV51" s="284"/>
      <c r="AW51" s="285"/>
      <c r="AX51" s="256"/>
      <c r="AY51" s="284"/>
      <c r="AZ51" s="284"/>
      <c r="BA51" s="285"/>
      <c r="BB51" s="256">
        <v>40</v>
      </c>
      <c r="BC51" s="284"/>
      <c r="BD51" s="284"/>
      <c r="BE51" s="285"/>
      <c r="BF51" s="256"/>
      <c r="BG51" s="284"/>
      <c r="BH51" s="284"/>
      <c r="BI51" s="284"/>
      <c r="BJ51" s="235"/>
      <c r="BK51" s="236"/>
      <c r="BL51" s="236"/>
      <c r="BM51" s="236"/>
      <c r="BN51" s="236"/>
      <c r="BO51" s="256"/>
      <c r="BP51" s="235"/>
      <c r="BQ51" s="236"/>
      <c r="BR51" s="236"/>
      <c r="BS51" s="236"/>
      <c r="BT51" s="236"/>
      <c r="BU51" s="256"/>
      <c r="BV51" s="235"/>
      <c r="BW51" s="236"/>
      <c r="BX51" s="236"/>
      <c r="BY51" s="236"/>
      <c r="BZ51" s="236"/>
      <c r="CA51" s="256"/>
      <c r="CB51" s="235"/>
      <c r="CC51" s="236"/>
      <c r="CD51" s="236"/>
      <c r="CE51" s="236"/>
      <c r="CF51" s="236"/>
      <c r="CG51" s="256"/>
      <c r="CH51" s="235">
        <v>108</v>
      </c>
      <c r="CI51" s="236"/>
      <c r="CJ51" s="236">
        <v>52</v>
      </c>
      <c r="CK51" s="236"/>
      <c r="CL51" s="236">
        <v>3</v>
      </c>
      <c r="CM51" s="256"/>
      <c r="CN51" s="235">
        <v>108</v>
      </c>
      <c r="CO51" s="236"/>
      <c r="CP51" s="236">
        <v>52</v>
      </c>
      <c r="CQ51" s="236"/>
      <c r="CR51" s="236">
        <v>3</v>
      </c>
      <c r="CS51" s="256"/>
      <c r="CT51" s="235"/>
      <c r="CU51" s="236"/>
      <c r="CV51" s="236"/>
      <c r="CW51" s="236"/>
      <c r="CX51" s="236"/>
      <c r="CY51" s="256"/>
      <c r="CZ51" s="235"/>
      <c r="DA51" s="236"/>
      <c r="DB51" s="149"/>
      <c r="DC51" s="129"/>
      <c r="DD51" s="295">
        <f>SUM(BU51,CA51,CG51,CL51,CR51,CY51,BO51)</f>
        <v>6</v>
      </c>
      <c r="DE51" s="296"/>
      <c r="DF51" s="393" t="s">
        <v>139</v>
      </c>
      <c r="DG51" s="366"/>
      <c r="DH51" s="366"/>
      <c r="DI51" s="367"/>
    </row>
    <row r="52" spans="1:129" ht="183.75" customHeight="1">
      <c r="A52" s="862" t="s">
        <v>140</v>
      </c>
      <c r="B52" s="863"/>
      <c r="C52" s="387" t="s">
        <v>141</v>
      </c>
      <c r="D52" s="388"/>
      <c r="E52" s="388"/>
      <c r="F52" s="388"/>
      <c r="G52" s="388"/>
      <c r="H52" s="388"/>
      <c r="I52" s="388"/>
      <c r="J52" s="388"/>
      <c r="K52" s="388"/>
      <c r="L52" s="388"/>
      <c r="M52" s="388"/>
      <c r="N52" s="388"/>
      <c r="O52" s="388"/>
      <c r="P52" s="388"/>
      <c r="Q52" s="388"/>
      <c r="R52" s="388"/>
      <c r="S52" s="388"/>
      <c r="T52" s="388"/>
      <c r="U52" s="388"/>
      <c r="V52" s="388"/>
      <c r="W52" s="388"/>
      <c r="X52" s="388"/>
      <c r="Y52" s="388"/>
      <c r="Z52" s="388"/>
      <c r="AA52" s="388"/>
      <c r="AB52" s="388"/>
      <c r="AC52" s="389"/>
      <c r="AD52" s="398"/>
      <c r="AE52" s="399"/>
      <c r="AF52" s="399"/>
      <c r="AG52" s="400"/>
      <c r="AH52" s="394">
        <v>7</v>
      </c>
      <c r="AI52" s="366"/>
      <c r="AJ52" s="366"/>
      <c r="AK52" s="395"/>
      <c r="AL52" s="228">
        <f>SUM(BK52,BQ52,BW52,CC52,CI52,CO52,CT52)</f>
        <v>90</v>
      </c>
      <c r="AM52" s="229"/>
      <c r="AN52" s="229"/>
      <c r="AO52" s="230"/>
      <c r="AP52" s="256">
        <v>52</v>
      </c>
      <c r="AQ52" s="284"/>
      <c r="AR52" s="284"/>
      <c r="AS52" s="285"/>
      <c r="AT52" s="256">
        <v>32</v>
      </c>
      <c r="AU52" s="284"/>
      <c r="AV52" s="284"/>
      <c r="AW52" s="285"/>
      <c r="AX52" s="256"/>
      <c r="AY52" s="284"/>
      <c r="AZ52" s="284"/>
      <c r="BA52" s="285"/>
      <c r="BB52" s="256">
        <v>20</v>
      </c>
      <c r="BC52" s="284"/>
      <c r="BD52" s="284"/>
      <c r="BE52" s="285"/>
      <c r="BF52" s="256"/>
      <c r="BG52" s="284"/>
      <c r="BH52" s="284"/>
      <c r="BI52" s="284"/>
      <c r="BJ52" s="235"/>
      <c r="BK52" s="236"/>
      <c r="BL52" s="236"/>
      <c r="BM52" s="236"/>
      <c r="BN52" s="236"/>
      <c r="BO52" s="256"/>
      <c r="BP52" s="235"/>
      <c r="BQ52" s="236"/>
      <c r="BR52" s="236"/>
      <c r="BS52" s="236"/>
      <c r="BT52" s="236"/>
      <c r="BU52" s="256"/>
      <c r="BV52" s="235"/>
      <c r="BW52" s="236"/>
      <c r="BX52" s="236"/>
      <c r="BY52" s="236"/>
      <c r="BZ52" s="236"/>
      <c r="CA52" s="256"/>
      <c r="CB52" s="235"/>
      <c r="CC52" s="236"/>
      <c r="CD52" s="236"/>
      <c r="CE52" s="236"/>
      <c r="CF52" s="236"/>
      <c r="CG52" s="256"/>
      <c r="CH52" s="235"/>
      <c r="CI52" s="236"/>
      <c r="CJ52" s="236"/>
      <c r="CK52" s="236"/>
      <c r="CL52" s="236"/>
      <c r="CM52" s="256"/>
      <c r="CN52" s="235"/>
      <c r="CO52" s="236"/>
      <c r="CP52" s="236"/>
      <c r="CQ52" s="236"/>
      <c r="CR52" s="236"/>
      <c r="CS52" s="256"/>
      <c r="CT52" s="235">
        <v>90</v>
      </c>
      <c r="CU52" s="236"/>
      <c r="CV52" s="236">
        <v>52</v>
      </c>
      <c r="CW52" s="236"/>
      <c r="CX52" s="236">
        <v>3</v>
      </c>
      <c r="CY52" s="256"/>
      <c r="CZ52" s="235"/>
      <c r="DA52" s="236"/>
      <c r="DB52" s="149"/>
      <c r="DC52" s="129"/>
      <c r="DD52" s="295">
        <f>SUM(BU52,CA52,CG52,CM52,CS52,CX52,BO52)</f>
        <v>3</v>
      </c>
      <c r="DE52" s="296"/>
      <c r="DF52" s="393" t="s">
        <v>366</v>
      </c>
      <c r="DG52" s="366"/>
      <c r="DH52" s="366"/>
      <c r="DI52" s="367"/>
    </row>
    <row r="53" spans="1:129" s="35" customFormat="1" ht="189.75" customHeight="1">
      <c r="A53" s="860" t="s">
        <v>469</v>
      </c>
      <c r="B53" s="861"/>
      <c r="C53" s="390" t="s">
        <v>144</v>
      </c>
      <c r="D53" s="391"/>
      <c r="E53" s="391"/>
      <c r="F53" s="391"/>
      <c r="G53" s="391"/>
      <c r="H53" s="391"/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2"/>
      <c r="AD53" s="382"/>
      <c r="AE53" s="383"/>
      <c r="AF53" s="383"/>
      <c r="AG53" s="384"/>
      <c r="AH53" s="385"/>
      <c r="AI53" s="380"/>
      <c r="AJ53" s="380"/>
      <c r="AK53" s="386"/>
      <c r="AL53" s="255">
        <f>SUM(AL54:AO64)</f>
        <v>868</v>
      </c>
      <c r="AM53" s="396"/>
      <c r="AN53" s="396"/>
      <c r="AO53" s="397"/>
      <c r="AP53" s="255">
        <f>SUM(AP54:AS64)</f>
        <v>468</v>
      </c>
      <c r="AQ53" s="396"/>
      <c r="AR53" s="396"/>
      <c r="AS53" s="397"/>
      <c r="AT53" s="255">
        <f>SUM(AT54:AW64)</f>
        <v>282</v>
      </c>
      <c r="AU53" s="396"/>
      <c r="AV53" s="396"/>
      <c r="AW53" s="397"/>
      <c r="AX53" s="255"/>
      <c r="AY53" s="396"/>
      <c r="AZ53" s="396"/>
      <c r="BA53" s="397"/>
      <c r="BB53" s="255">
        <f>SUM(BB54:BE64)</f>
        <v>186</v>
      </c>
      <c r="BC53" s="396"/>
      <c r="BD53" s="396"/>
      <c r="BE53" s="397"/>
      <c r="BF53" s="255"/>
      <c r="BG53" s="396"/>
      <c r="BH53" s="396"/>
      <c r="BI53" s="396"/>
      <c r="BJ53" s="248">
        <f>SUM(BJ54:BK64)</f>
        <v>120</v>
      </c>
      <c r="BK53" s="249"/>
      <c r="BL53" s="249">
        <f>SUM(BL54:BM64)</f>
        <v>68</v>
      </c>
      <c r="BM53" s="249"/>
      <c r="BN53" s="249">
        <f>SUM(BN54:BO64)</f>
        <v>3</v>
      </c>
      <c r="BO53" s="255"/>
      <c r="BP53" s="248">
        <f>SUM(BP54:BQ64)</f>
        <v>108</v>
      </c>
      <c r="BQ53" s="249"/>
      <c r="BR53" s="249">
        <f>SUM(BR54:BS64)</f>
        <v>54</v>
      </c>
      <c r="BS53" s="249"/>
      <c r="BT53" s="249">
        <f>SUM(BT54:BU64)</f>
        <v>3</v>
      </c>
      <c r="BU53" s="255"/>
      <c r="BV53" s="248">
        <f>SUM(BV54:BW64)</f>
        <v>130</v>
      </c>
      <c r="BW53" s="249"/>
      <c r="BX53" s="249">
        <f>SUM(BX54:BY64)</f>
        <v>70</v>
      </c>
      <c r="BY53" s="249"/>
      <c r="BZ53" s="249">
        <f>SUM(BZ54:CA64)</f>
        <v>3</v>
      </c>
      <c r="CA53" s="255"/>
      <c r="CB53" s="248">
        <f>SUM(CB54:CC64)</f>
        <v>120</v>
      </c>
      <c r="CC53" s="249"/>
      <c r="CD53" s="249">
        <f>SUM(CD54:CE64)</f>
        <v>70</v>
      </c>
      <c r="CE53" s="249"/>
      <c r="CF53" s="249">
        <f>SUM(CF54:CG64)</f>
        <v>3</v>
      </c>
      <c r="CG53" s="255"/>
      <c r="CH53" s="248">
        <f>SUM(CH54:CI64)</f>
        <v>130</v>
      </c>
      <c r="CI53" s="249"/>
      <c r="CJ53" s="249">
        <f>SUM(CJ54:CK64)</f>
        <v>70</v>
      </c>
      <c r="CK53" s="249"/>
      <c r="CL53" s="249">
        <f>SUM(CL54:CM64)</f>
        <v>3</v>
      </c>
      <c r="CM53" s="255"/>
      <c r="CN53" s="248">
        <f>SUM(CN54:CO64)</f>
        <v>130</v>
      </c>
      <c r="CO53" s="249"/>
      <c r="CP53" s="249">
        <f>SUM(CP54:CQ64)</f>
        <v>68</v>
      </c>
      <c r="CQ53" s="249"/>
      <c r="CR53" s="249">
        <f>SUM(CR54:CS64)</f>
        <v>3</v>
      </c>
      <c r="CS53" s="255"/>
      <c r="CT53" s="248">
        <f>SUM(CT54:CU64)</f>
        <v>130</v>
      </c>
      <c r="CU53" s="249"/>
      <c r="CV53" s="249">
        <f>SUM(CV54:CW64)</f>
        <v>68</v>
      </c>
      <c r="CW53" s="249"/>
      <c r="CX53" s="249">
        <f>SUM(CX54:CY64)</f>
        <v>4</v>
      </c>
      <c r="CY53" s="255"/>
      <c r="CZ53" s="248"/>
      <c r="DA53" s="249"/>
      <c r="DB53" s="148"/>
      <c r="DC53" s="73"/>
      <c r="DD53" s="370">
        <f>SUM(BT53,BZ53,CF53,CL53,CR53,CX53,BN53)</f>
        <v>22</v>
      </c>
      <c r="DE53" s="371"/>
      <c r="DF53" s="379" t="s">
        <v>479</v>
      </c>
      <c r="DG53" s="380"/>
      <c r="DH53" s="380"/>
      <c r="DI53" s="381"/>
      <c r="DY53" s="112"/>
    </row>
    <row r="54" spans="1:129" ht="246.75" customHeight="1">
      <c r="A54" s="850" t="s">
        <v>470</v>
      </c>
      <c r="B54" s="840"/>
      <c r="C54" s="378" t="s">
        <v>146</v>
      </c>
      <c r="D54" s="378"/>
      <c r="E54" s="378"/>
      <c r="F54" s="378"/>
      <c r="G54" s="378"/>
      <c r="H54" s="378"/>
      <c r="I54" s="378"/>
      <c r="J54" s="378"/>
      <c r="K54" s="378"/>
      <c r="L54" s="378"/>
      <c r="M54" s="378"/>
      <c r="N54" s="378"/>
      <c r="O54" s="378"/>
      <c r="P54" s="378"/>
      <c r="Q54" s="378"/>
      <c r="R54" s="378"/>
      <c r="S54" s="378"/>
      <c r="T54" s="378"/>
      <c r="U54" s="378"/>
      <c r="V54" s="378"/>
      <c r="W54" s="378"/>
      <c r="X54" s="378"/>
      <c r="Y54" s="378"/>
      <c r="Z54" s="378"/>
      <c r="AA54" s="378"/>
      <c r="AB54" s="378"/>
      <c r="AC54" s="378"/>
      <c r="AD54" s="225">
        <v>1</v>
      </c>
      <c r="AE54" s="226"/>
      <c r="AF54" s="226"/>
      <c r="AG54" s="227"/>
      <c r="AH54" s="225"/>
      <c r="AI54" s="226"/>
      <c r="AJ54" s="226"/>
      <c r="AK54" s="227"/>
      <c r="AL54" s="228">
        <f>SUM(BJ54,BQ54,BW54,CC54,CI54,CO54,CU54)</f>
        <v>120</v>
      </c>
      <c r="AM54" s="229"/>
      <c r="AN54" s="229"/>
      <c r="AO54" s="230"/>
      <c r="AP54" s="228">
        <v>68</v>
      </c>
      <c r="AQ54" s="229"/>
      <c r="AR54" s="229"/>
      <c r="AS54" s="230"/>
      <c r="AT54" s="228">
        <v>40</v>
      </c>
      <c r="AU54" s="229"/>
      <c r="AV54" s="229"/>
      <c r="AW54" s="230"/>
      <c r="AX54" s="228"/>
      <c r="AY54" s="229"/>
      <c r="AZ54" s="229"/>
      <c r="BA54" s="230"/>
      <c r="BB54" s="228">
        <v>28</v>
      </c>
      <c r="BC54" s="229"/>
      <c r="BD54" s="229"/>
      <c r="BE54" s="230"/>
      <c r="BF54" s="228"/>
      <c r="BG54" s="229"/>
      <c r="BH54" s="229"/>
      <c r="BI54" s="229"/>
      <c r="BJ54" s="232">
        <v>120</v>
      </c>
      <c r="BK54" s="231"/>
      <c r="BL54" s="231">
        <v>68</v>
      </c>
      <c r="BM54" s="231"/>
      <c r="BN54" s="231">
        <v>3</v>
      </c>
      <c r="BO54" s="228"/>
      <c r="BP54" s="232"/>
      <c r="BQ54" s="231"/>
      <c r="BR54" s="231"/>
      <c r="BS54" s="231"/>
      <c r="BT54" s="231"/>
      <c r="BU54" s="228"/>
      <c r="BV54" s="232"/>
      <c r="BW54" s="231"/>
      <c r="BX54" s="236"/>
      <c r="BY54" s="236"/>
      <c r="BZ54" s="236"/>
      <c r="CA54" s="256"/>
      <c r="CB54" s="232"/>
      <c r="CC54" s="231"/>
      <c r="CD54" s="236"/>
      <c r="CE54" s="236"/>
      <c r="CF54" s="236"/>
      <c r="CG54" s="256"/>
      <c r="CH54" s="232"/>
      <c r="CI54" s="231"/>
      <c r="CJ54" s="236"/>
      <c r="CK54" s="236"/>
      <c r="CL54" s="236"/>
      <c r="CM54" s="256"/>
      <c r="CN54" s="232"/>
      <c r="CO54" s="231"/>
      <c r="CP54" s="231"/>
      <c r="CQ54" s="231"/>
      <c r="CR54" s="231"/>
      <c r="CS54" s="228"/>
      <c r="CT54" s="232"/>
      <c r="CU54" s="231"/>
      <c r="CV54" s="231"/>
      <c r="CW54" s="231"/>
      <c r="CX54" s="231"/>
      <c r="CY54" s="228"/>
      <c r="CZ54" s="232"/>
      <c r="DA54" s="231"/>
      <c r="DB54" s="147"/>
      <c r="DC54" s="125"/>
      <c r="DD54" s="295">
        <f>SUM(BU54,CA54,CG54,CM54,CS54,CY54,BN54)</f>
        <v>3</v>
      </c>
      <c r="DE54" s="296"/>
      <c r="DF54" s="227"/>
      <c r="DG54" s="376"/>
      <c r="DH54" s="376"/>
      <c r="DI54" s="377"/>
    </row>
    <row r="55" spans="1:129" ht="282" customHeight="1">
      <c r="A55" s="850" t="s">
        <v>471</v>
      </c>
      <c r="B55" s="840"/>
      <c r="C55" s="378" t="s">
        <v>148</v>
      </c>
      <c r="D55" s="378"/>
      <c r="E55" s="378"/>
      <c r="F55" s="378"/>
      <c r="G55" s="378"/>
      <c r="H55" s="378"/>
      <c r="I55" s="378"/>
      <c r="J55" s="378"/>
      <c r="K55" s="378"/>
      <c r="L55" s="378"/>
      <c r="M55" s="378"/>
      <c r="N55" s="378"/>
      <c r="O55" s="378"/>
      <c r="P55" s="378"/>
      <c r="Q55" s="378"/>
      <c r="R55" s="378"/>
      <c r="S55" s="378"/>
      <c r="T55" s="378"/>
      <c r="U55" s="378"/>
      <c r="V55" s="378"/>
      <c r="W55" s="378"/>
      <c r="X55" s="378"/>
      <c r="Y55" s="378"/>
      <c r="Z55" s="378"/>
      <c r="AA55" s="378"/>
      <c r="AB55" s="378"/>
      <c r="AC55" s="378"/>
      <c r="AD55" s="225">
        <v>2</v>
      </c>
      <c r="AE55" s="226"/>
      <c r="AF55" s="226"/>
      <c r="AG55" s="227"/>
      <c r="AH55" s="225"/>
      <c r="AI55" s="226"/>
      <c r="AJ55" s="226"/>
      <c r="AK55" s="227"/>
      <c r="AL55" s="228">
        <f>SUM(BK55,BP55,BW55,CC55,CI55,CO55,CU55)</f>
        <v>108</v>
      </c>
      <c r="AM55" s="229"/>
      <c r="AN55" s="229"/>
      <c r="AO55" s="230"/>
      <c r="AP55" s="228">
        <v>54</v>
      </c>
      <c r="AQ55" s="229"/>
      <c r="AR55" s="229"/>
      <c r="AS55" s="230"/>
      <c r="AT55" s="228">
        <v>34</v>
      </c>
      <c r="AU55" s="229"/>
      <c r="AV55" s="229"/>
      <c r="AW55" s="230"/>
      <c r="AX55" s="228"/>
      <c r="AY55" s="229"/>
      <c r="AZ55" s="229"/>
      <c r="BA55" s="230"/>
      <c r="BB55" s="228">
        <v>20</v>
      </c>
      <c r="BC55" s="229"/>
      <c r="BD55" s="229"/>
      <c r="BE55" s="230"/>
      <c r="BF55" s="228"/>
      <c r="BG55" s="229"/>
      <c r="BH55" s="229"/>
      <c r="BI55" s="229"/>
      <c r="BJ55" s="232"/>
      <c r="BK55" s="231"/>
      <c r="BL55" s="231"/>
      <c r="BM55" s="231"/>
      <c r="BN55" s="231"/>
      <c r="BO55" s="228"/>
      <c r="BP55" s="232">
        <v>108</v>
      </c>
      <c r="BQ55" s="231"/>
      <c r="BR55" s="231">
        <v>54</v>
      </c>
      <c r="BS55" s="231"/>
      <c r="BT55" s="231">
        <v>3</v>
      </c>
      <c r="BU55" s="228"/>
      <c r="BV55" s="232"/>
      <c r="BW55" s="231"/>
      <c r="BX55" s="236"/>
      <c r="BY55" s="236"/>
      <c r="BZ55" s="236"/>
      <c r="CA55" s="256"/>
      <c r="CB55" s="232"/>
      <c r="CC55" s="231"/>
      <c r="CD55" s="236"/>
      <c r="CE55" s="236"/>
      <c r="CF55" s="236"/>
      <c r="CG55" s="256"/>
      <c r="CH55" s="232"/>
      <c r="CI55" s="231"/>
      <c r="CJ55" s="236"/>
      <c r="CK55" s="236"/>
      <c r="CL55" s="236"/>
      <c r="CM55" s="256"/>
      <c r="CN55" s="232"/>
      <c r="CO55" s="231"/>
      <c r="CP55" s="231"/>
      <c r="CQ55" s="231"/>
      <c r="CR55" s="231"/>
      <c r="CS55" s="228"/>
      <c r="CT55" s="232"/>
      <c r="CU55" s="231"/>
      <c r="CV55" s="231"/>
      <c r="CW55" s="231"/>
      <c r="CX55" s="231"/>
      <c r="CY55" s="228"/>
      <c r="CZ55" s="232"/>
      <c r="DA55" s="231"/>
      <c r="DB55" s="147"/>
      <c r="DC55" s="125"/>
      <c r="DD55" s="295">
        <f>SUM(BT55,CA55,CG55,CM55,CS55,CY55,BO55)</f>
        <v>3</v>
      </c>
      <c r="DE55" s="296"/>
      <c r="DF55" s="227"/>
      <c r="DG55" s="376"/>
      <c r="DH55" s="376"/>
      <c r="DI55" s="377"/>
    </row>
    <row r="56" spans="1:129" ht="288.75" customHeight="1">
      <c r="A56" s="850" t="s">
        <v>472</v>
      </c>
      <c r="B56" s="840"/>
      <c r="C56" s="363" t="s">
        <v>558</v>
      </c>
      <c r="D56" s="364"/>
      <c r="E56" s="364"/>
      <c r="F56" s="364"/>
      <c r="G56" s="364"/>
      <c r="H56" s="364"/>
      <c r="I56" s="364"/>
      <c r="J56" s="364"/>
      <c r="K56" s="364"/>
      <c r="L56" s="364"/>
      <c r="M56" s="364"/>
      <c r="N56" s="364"/>
      <c r="O56" s="364"/>
      <c r="P56" s="364"/>
      <c r="Q56" s="364"/>
      <c r="R56" s="364"/>
      <c r="S56" s="364"/>
      <c r="T56" s="364"/>
      <c r="U56" s="364"/>
      <c r="V56" s="364"/>
      <c r="W56" s="364"/>
      <c r="X56" s="364"/>
      <c r="Y56" s="364"/>
      <c r="Z56" s="364"/>
      <c r="AA56" s="364"/>
      <c r="AB56" s="364"/>
      <c r="AC56" s="365"/>
      <c r="AD56" s="225">
        <v>3</v>
      </c>
      <c r="AE56" s="226"/>
      <c r="AF56" s="226"/>
      <c r="AG56" s="227"/>
      <c r="AH56" s="225"/>
      <c r="AI56" s="226"/>
      <c r="AJ56" s="226"/>
      <c r="AK56" s="227"/>
      <c r="AL56" s="228">
        <f>SUM(BK56,BQ56,BV56,CC56,CI56,CO56,CU56)</f>
        <v>130</v>
      </c>
      <c r="AM56" s="229"/>
      <c r="AN56" s="229"/>
      <c r="AO56" s="230"/>
      <c r="AP56" s="228">
        <v>70</v>
      </c>
      <c r="AQ56" s="229"/>
      <c r="AR56" s="229"/>
      <c r="AS56" s="230"/>
      <c r="AT56" s="228">
        <v>40</v>
      </c>
      <c r="AU56" s="229"/>
      <c r="AV56" s="229"/>
      <c r="AW56" s="230"/>
      <c r="AX56" s="228"/>
      <c r="AY56" s="229"/>
      <c r="AZ56" s="229"/>
      <c r="BA56" s="230"/>
      <c r="BB56" s="228">
        <v>30</v>
      </c>
      <c r="BC56" s="229"/>
      <c r="BD56" s="229"/>
      <c r="BE56" s="230"/>
      <c r="BF56" s="228"/>
      <c r="BG56" s="229"/>
      <c r="BH56" s="229"/>
      <c r="BI56" s="229"/>
      <c r="BJ56" s="232"/>
      <c r="BK56" s="231"/>
      <c r="BL56" s="231"/>
      <c r="BM56" s="231"/>
      <c r="BN56" s="231"/>
      <c r="BO56" s="228"/>
      <c r="BP56" s="232"/>
      <c r="BQ56" s="231"/>
      <c r="BR56" s="231"/>
      <c r="BS56" s="231"/>
      <c r="BT56" s="231"/>
      <c r="BU56" s="228"/>
      <c r="BV56" s="235">
        <v>130</v>
      </c>
      <c r="BW56" s="236"/>
      <c r="BX56" s="236">
        <v>70</v>
      </c>
      <c r="BY56" s="236"/>
      <c r="BZ56" s="231">
        <v>3</v>
      </c>
      <c r="CA56" s="228"/>
      <c r="CB56" s="232"/>
      <c r="CC56" s="231"/>
      <c r="CD56" s="236"/>
      <c r="CE56" s="236"/>
      <c r="CF56" s="236"/>
      <c r="CG56" s="256"/>
      <c r="CH56" s="232"/>
      <c r="CI56" s="231"/>
      <c r="CJ56" s="236"/>
      <c r="CK56" s="236"/>
      <c r="CL56" s="236"/>
      <c r="CM56" s="256"/>
      <c r="CN56" s="232"/>
      <c r="CO56" s="231"/>
      <c r="CP56" s="231"/>
      <c r="CQ56" s="231"/>
      <c r="CR56" s="231"/>
      <c r="CS56" s="228"/>
      <c r="CT56" s="232"/>
      <c r="CU56" s="231"/>
      <c r="CV56" s="231"/>
      <c r="CW56" s="231"/>
      <c r="CX56" s="231"/>
      <c r="CY56" s="228"/>
      <c r="CZ56" s="232"/>
      <c r="DA56" s="231"/>
      <c r="DB56" s="147"/>
      <c r="DC56" s="125"/>
      <c r="DD56" s="295">
        <f>SUM(BU56,BZ56,CG56,CM56,CS56,CY56,BO56)</f>
        <v>3</v>
      </c>
      <c r="DE56" s="296"/>
      <c r="DF56" s="297"/>
      <c r="DG56" s="226"/>
      <c r="DH56" s="226"/>
      <c r="DI56" s="298"/>
    </row>
    <row r="57" spans="1:129" ht="291.75" customHeight="1">
      <c r="A57" s="850" t="s">
        <v>473</v>
      </c>
      <c r="B57" s="840"/>
      <c r="C57" s="363" t="s">
        <v>150</v>
      </c>
      <c r="D57" s="364"/>
      <c r="E57" s="364"/>
      <c r="F57" s="364"/>
      <c r="G57" s="364"/>
      <c r="H57" s="364"/>
      <c r="I57" s="364"/>
      <c r="J57" s="364"/>
      <c r="K57" s="364"/>
      <c r="L57" s="364"/>
      <c r="M57" s="364"/>
      <c r="N57" s="364"/>
      <c r="O57" s="364"/>
      <c r="P57" s="364"/>
      <c r="Q57" s="364"/>
      <c r="R57" s="364"/>
      <c r="S57" s="364"/>
      <c r="T57" s="364"/>
      <c r="U57" s="364"/>
      <c r="V57" s="364"/>
      <c r="W57" s="364"/>
      <c r="X57" s="364"/>
      <c r="Y57" s="364"/>
      <c r="Z57" s="364"/>
      <c r="AA57" s="364"/>
      <c r="AB57" s="364"/>
      <c r="AC57" s="365"/>
      <c r="AD57" s="225">
        <v>4</v>
      </c>
      <c r="AE57" s="226"/>
      <c r="AF57" s="226"/>
      <c r="AG57" s="227"/>
      <c r="AH57" s="225"/>
      <c r="AI57" s="226"/>
      <c r="AJ57" s="226"/>
      <c r="AK57" s="227"/>
      <c r="AL57" s="228">
        <f>SUM(BK57,BQ57,BW57,CB57,CI57,CO57,CU57)</f>
        <v>120</v>
      </c>
      <c r="AM57" s="229"/>
      <c r="AN57" s="229"/>
      <c r="AO57" s="230"/>
      <c r="AP57" s="228">
        <v>70</v>
      </c>
      <c r="AQ57" s="229"/>
      <c r="AR57" s="229"/>
      <c r="AS57" s="230"/>
      <c r="AT57" s="228">
        <v>40</v>
      </c>
      <c r="AU57" s="229"/>
      <c r="AV57" s="229"/>
      <c r="AW57" s="230"/>
      <c r="AX57" s="228"/>
      <c r="AY57" s="229"/>
      <c r="AZ57" s="229"/>
      <c r="BA57" s="230"/>
      <c r="BB57" s="228">
        <v>30</v>
      </c>
      <c r="BC57" s="229"/>
      <c r="BD57" s="229"/>
      <c r="BE57" s="230"/>
      <c r="BF57" s="228"/>
      <c r="BG57" s="229"/>
      <c r="BH57" s="229"/>
      <c r="BI57" s="229"/>
      <c r="BJ57" s="232"/>
      <c r="BK57" s="231"/>
      <c r="BL57" s="231"/>
      <c r="BM57" s="231"/>
      <c r="BN57" s="231"/>
      <c r="BO57" s="228"/>
      <c r="BP57" s="232"/>
      <c r="BQ57" s="231"/>
      <c r="BR57" s="231"/>
      <c r="BS57" s="231"/>
      <c r="BT57" s="231"/>
      <c r="BU57" s="228"/>
      <c r="BV57" s="232"/>
      <c r="BW57" s="231"/>
      <c r="BX57" s="236"/>
      <c r="BY57" s="236"/>
      <c r="BZ57" s="236"/>
      <c r="CA57" s="256"/>
      <c r="CB57" s="235">
        <v>120</v>
      </c>
      <c r="CC57" s="236"/>
      <c r="CD57" s="236">
        <v>70</v>
      </c>
      <c r="CE57" s="236"/>
      <c r="CF57" s="231">
        <v>3</v>
      </c>
      <c r="CG57" s="228"/>
      <c r="CH57" s="232"/>
      <c r="CI57" s="231"/>
      <c r="CJ57" s="236"/>
      <c r="CK57" s="236"/>
      <c r="CL57" s="236"/>
      <c r="CM57" s="256"/>
      <c r="CN57" s="232"/>
      <c r="CO57" s="231"/>
      <c r="CP57" s="231"/>
      <c r="CQ57" s="231"/>
      <c r="CR57" s="231"/>
      <c r="CS57" s="228"/>
      <c r="CT57" s="232"/>
      <c r="CU57" s="231"/>
      <c r="CV57" s="231"/>
      <c r="CW57" s="231"/>
      <c r="CX57" s="231"/>
      <c r="CY57" s="228"/>
      <c r="CZ57" s="232"/>
      <c r="DA57" s="231"/>
      <c r="DB57" s="147"/>
      <c r="DC57" s="125"/>
      <c r="DD57" s="295">
        <f>SUM(BU57,CA57,CF57,CM57,CS57,CY57,BO57)</f>
        <v>3</v>
      </c>
      <c r="DE57" s="296"/>
      <c r="DF57" s="297"/>
      <c r="DG57" s="226"/>
      <c r="DH57" s="226"/>
      <c r="DI57" s="298"/>
    </row>
    <row r="58" spans="1:129" ht="283.5" customHeight="1" thickBot="1">
      <c r="A58" s="850" t="s">
        <v>474</v>
      </c>
      <c r="B58" s="840"/>
      <c r="C58" s="299" t="s">
        <v>555</v>
      </c>
      <c r="D58" s="300"/>
      <c r="E58" s="300"/>
      <c r="F58" s="300"/>
      <c r="G58" s="300"/>
      <c r="H58" s="300"/>
      <c r="I58" s="300"/>
      <c r="J58" s="30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1"/>
      <c r="AD58" s="225">
        <v>5</v>
      </c>
      <c r="AE58" s="226"/>
      <c r="AF58" s="226"/>
      <c r="AG58" s="227"/>
      <c r="AH58" s="225"/>
      <c r="AI58" s="226"/>
      <c r="AJ58" s="226"/>
      <c r="AK58" s="227"/>
      <c r="AL58" s="228">
        <f>SUM(BK58,BQ58,BW58,CC58,CH58,CO58,CU58)</f>
        <v>130</v>
      </c>
      <c r="AM58" s="229"/>
      <c r="AN58" s="229"/>
      <c r="AO58" s="230"/>
      <c r="AP58" s="228">
        <v>70</v>
      </c>
      <c r="AQ58" s="229"/>
      <c r="AR58" s="229"/>
      <c r="AS58" s="230"/>
      <c r="AT58" s="228">
        <v>40</v>
      </c>
      <c r="AU58" s="229"/>
      <c r="AV58" s="229"/>
      <c r="AW58" s="230"/>
      <c r="AX58" s="228"/>
      <c r="AY58" s="229"/>
      <c r="AZ58" s="229"/>
      <c r="BA58" s="230"/>
      <c r="BB58" s="228">
        <v>30</v>
      </c>
      <c r="BC58" s="229"/>
      <c r="BD58" s="229"/>
      <c r="BE58" s="230"/>
      <c r="BF58" s="228"/>
      <c r="BG58" s="229"/>
      <c r="BH58" s="229"/>
      <c r="BI58" s="229"/>
      <c r="BJ58" s="232"/>
      <c r="BK58" s="231"/>
      <c r="BL58" s="231"/>
      <c r="BM58" s="231"/>
      <c r="BN58" s="231"/>
      <c r="BO58" s="228"/>
      <c r="BP58" s="232"/>
      <c r="BQ58" s="231"/>
      <c r="BR58" s="231"/>
      <c r="BS58" s="231"/>
      <c r="BT58" s="231"/>
      <c r="BU58" s="228"/>
      <c r="BV58" s="232"/>
      <c r="BW58" s="231"/>
      <c r="BX58" s="236"/>
      <c r="BY58" s="236"/>
      <c r="BZ58" s="236"/>
      <c r="CA58" s="256"/>
      <c r="CB58" s="232"/>
      <c r="CC58" s="231"/>
      <c r="CD58" s="236"/>
      <c r="CE58" s="236"/>
      <c r="CF58" s="236"/>
      <c r="CG58" s="256"/>
      <c r="CH58" s="235">
        <v>130</v>
      </c>
      <c r="CI58" s="236"/>
      <c r="CJ58" s="236">
        <v>70</v>
      </c>
      <c r="CK58" s="236"/>
      <c r="CL58" s="231">
        <v>3</v>
      </c>
      <c r="CM58" s="228"/>
      <c r="CN58" s="232"/>
      <c r="CO58" s="231"/>
      <c r="CP58" s="231"/>
      <c r="CQ58" s="231"/>
      <c r="CR58" s="231"/>
      <c r="CS58" s="228"/>
      <c r="CT58" s="232"/>
      <c r="CU58" s="231"/>
      <c r="CV58" s="231"/>
      <c r="CW58" s="231"/>
      <c r="CX58" s="231"/>
      <c r="CY58" s="228"/>
      <c r="CZ58" s="232"/>
      <c r="DA58" s="231"/>
      <c r="DB58" s="147"/>
      <c r="DC58" s="125"/>
      <c r="DD58" s="295">
        <f>SUM(BU58,CA58,CG58,CL58,CS58,CY58,BO58)</f>
        <v>3</v>
      </c>
      <c r="DE58" s="296"/>
      <c r="DF58" s="297"/>
      <c r="DG58" s="226"/>
      <c r="DH58" s="226"/>
      <c r="DI58" s="298"/>
    </row>
    <row r="59" spans="1:129" ht="117" customHeight="1">
      <c r="A59" s="302" t="s">
        <v>76</v>
      </c>
      <c r="B59" s="303"/>
      <c r="C59" s="308" t="s">
        <v>77</v>
      </c>
      <c r="D59" s="309"/>
      <c r="E59" s="309"/>
      <c r="F59" s="309"/>
      <c r="G59" s="30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  <c r="T59" s="309"/>
      <c r="U59" s="309"/>
      <c r="V59" s="309"/>
      <c r="W59" s="309"/>
      <c r="X59" s="309"/>
      <c r="Y59" s="309"/>
      <c r="Z59" s="309"/>
      <c r="AA59" s="309"/>
      <c r="AB59" s="309"/>
      <c r="AC59" s="310"/>
      <c r="AD59" s="271" t="s">
        <v>78</v>
      </c>
      <c r="AE59" s="272"/>
      <c r="AF59" s="272"/>
      <c r="AG59" s="273"/>
      <c r="AH59" s="271" t="s">
        <v>79</v>
      </c>
      <c r="AI59" s="272"/>
      <c r="AJ59" s="272"/>
      <c r="AK59" s="273"/>
      <c r="AL59" s="278" t="s">
        <v>80</v>
      </c>
      <c r="AM59" s="279"/>
      <c r="AN59" s="279"/>
      <c r="AO59" s="279"/>
      <c r="AP59" s="279"/>
      <c r="AQ59" s="279"/>
      <c r="AR59" s="279"/>
      <c r="AS59" s="279"/>
      <c r="AT59" s="279"/>
      <c r="AU59" s="279"/>
      <c r="AV59" s="279"/>
      <c r="AW59" s="279"/>
      <c r="AX59" s="279"/>
      <c r="AY59" s="279"/>
      <c r="AZ59" s="279"/>
      <c r="BA59" s="279"/>
      <c r="BB59" s="279"/>
      <c r="BC59" s="279"/>
      <c r="BD59" s="279"/>
      <c r="BE59" s="279"/>
      <c r="BF59" s="279"/>
      <c r="BG59" s="279"/>
      <c r="BH59" s="279"/>
      <c r="BI59" s="280"/>
      <c r="BJ59" s="281" t="s">
        <v>81</v>
      </c>
      <c r="BK59" s="282"/>
      <c r="BL59" s="282"/>
      <c r="BM59" s="282"/>
      <c r="BN59" s="282"/>
      <c r="BO59" s="282"/>
      <c r="BP59" s="282"/>
      <c r="BQ59" s="282"/>
      <c r="BR59" s="282"/>
      <c r="BS59" s="282"/>
      <c r="BT59" s="282"/>
      <c r="BU59" s="282"/>
      <c r="BV59" s="282"/>
      <c r="BW59" s="282"/>
      <c r="BX59" s="282"/>
      <c r="BY59" s="282"/>
      <c r="BZ59" s="282"/>
      <c r="CA59" s="282"/>
      <c r="CB59" s="282"/>
      <c r="CC59" s="282"/>
      <c r="CD59" s="282"/>
      <c r="CE59" s="282"/>
      <c r="CF59" s="282"/>
      <c r="CG59" s="282"/>
      <c r="CH59" s="282"/>
      <c r="CI59" s="282"/>
      <c r="CJ59" s="282"/>
      <c r="CK59" s="282"/>
      <c r="CL59" s="282"/>
      <c r="CM59" s="282"/>
      <c r="CN59" s="282"/>
      <c r="CO59" s="282"/>
      <c r="CP59" s="282"/>
      <c r="CQ59" s="282"/>
      <c r="CR59" s="282"/>
      <c r="CS59" s="282"/>
      <c r="CT59" s="282"/>
      <c r="CU59" s="282"/>
      <c r="CV59" s="282"/>
      <c r="CW59" s="282"/>
      <c r="CX59" s="282"/>
      <c r="CY59" s="282"/>
      <c r="CZ59" s="282"/>
      <c r="DA59" s="282"/>
      <c r="DB59" s="282"/>
      <c r="DC59" s="283"/>
      <c r="DD59" s="317" t="s">
        <v>82</v>
      </c>
      <c r="DE59" s="318"/>
      <c r="DF59" s="323" t="s">
        <v>83</v>
      </c>
      <c r="DG59" s="323"/>
      <c r="DH59" s="323"/>
      <c r="DI59" s="324"/>
    </row>
    <row r="60" spans="1:129" ht="119.25" customHeight="1">
      <c r="A60" s="304"/>
      <c r="B60" s="305"/>
      <c r="C60" s="311"/>
      <c r="D60" s="312"/>
      <c r="E60" s="312"/>
      <c r="F60" s="312"/>
      <c r="G60" s="312"/>
      <c r="H60" s="312"/>
      <c r="I60" s="312"/>
      <c r="J60" s="312"/>
      <c r="K60" s="312"/>
      <c r="L60" s="312"/>
      <c r="M60" s="312"/>
      <c r="N60" s="312"/>
      <c r="O60" s="312"/>
      <c r="P60" s="312"/>
      <c r="Q60" s="312"/>
      <c r="R60" s="312"/>
      <c r="S60" s="312"/>
      <c r="T60" s="312"/>
      <c r="U60" s="312"/>
      <c r="V60" s="312"/>
      <c r="W60" s="312"/>
      <c r="X60" s="312"/>
      <c r="Y60" s="312"/>
      <c r="Z60" s="312"/>
      <c r="AA60" s="312"/>
      <c r="AB60" s="312"/>
      <c r="AC60" s="313"/>
      <c r="AD60" s="274"/>
      <c r="AE60" s="275"/>
      <c r="AF60" s="275"/>
      <c r="AG60" s="276"/>
      <c r="AH60" s="274"/>
      <c r="AI60" s="275"/>
      <c r="AJ60" s="275"/>
      <c r="AK60" s="276"/>
      <c r="AL60" s="274" t="s">
        <v>31</v>
      </c>
      <c r="AM60" s="275"/>
      <c r="AN60" s="275"/>
      <c r="AO60" s="276"/>
      <c r="AP60" s="274" t="s">
        <v>84</v>
      </c>
      <c r="AQ60" s="275"/>
      <c r="AR60" s="275"/>
      <c r="AS60" s="276"/>
      <c r="AT60" s="329" t="s">
        <v>85</v>
      </c>
      <c r="AU60" s="330"/>
      <c r="AV60" s="330"/>
      <c r="AW60" s="330"/>
      <c r="AX60" s="330"/>
      <c r="AY60" s="330"/>
      <c r="AZ60" s="330"/>
      <c r="BA60" s="330"/>
      <c r="BB60" s="330"/>
      <c r="BC60" s="330"/>
      <c r="BD60" s="330"/>
      <c r="BE60" s="330"/>
      <c r="BF60" s="330"/>
      <c r="BG60" s="330"/>
      <c r="BH60" s="330"/>
      <c r="BI60" s="331"/>
      <c r="BJ60" s="228" t="s">
        <v>86</v>
      </c>
      <c r="BK60" s="229"/>
      <c r="BL60" s="229"/>
      <c r="BM60" s="229"/>
      <c r="BN60" s="229"/>
      <c r="BO60" s="229"/>
      <c r="BP60" s="229"/>
      <c r="BQ60" s="229"/>
      <c r="BR60" s="229"/>
      <c r="BS60" s="229"/>
      <c r="BT60" s="229"/>
      <c r="BU60" s="230"/>
      <c r="BV60" s="256" t="s">
        <v>87</v>
      </c>
      <c r="BW60" s="284"/>
      <c r="BX60" s="284"/>
      <c r="BY60" s="284"/>
      <c r="BZ60" s="284"/>
      <c r="CA60" s="284"/>
      <c r="CB60" s="284"/>
      <c r="CC60" s="284"/>
      <c r="CD60" s="284"/>
      <c r="CE60" s="284"/>
      <c r="CF60" s="284"/>
      <c r="CG60" s="285"/>
      <c r="CH60" s="228" t="s">
        <v>88</v>
      </c>
      <c r="CI60" s="229"/>
      <c r="CJ60" s="229"/>
      <c r="CK60" s="229"/>
      <c r="CL60" s="229"/>
      <c r="CM60" s="229"/>
      <c r="CN60" s="229"/>
      <c r="CO60" s="229"/>
      <c r="CP60" s="229"/>
      <c r="CQ60" s="229"/>
      <c r="CR60" s="229"/>
      <c r="CS60" s="230"/>
      <c r="CT60" s="228" t="s">
        <v>89</v>
      </c>
      <c r="CU60" s="229"/>
      <c r="CV60" s="229"/>
      <c r="CW60" s="229"/>
      <c r="CX60" s="229"/>
      <c r="CY60" s="229"/>
      <c r="CZ60" s="229"/>
      <c r="DA60" s="229"/>
      <c r="DB60" s="229"/>
      <c r="DC60" s="286"/>
      <c r="DD60" s="319"/>
      <c r="DE60" s="320"/>
      <c r="DF60" s="325"/>
      <c r="DG60" s="325"/>
      <c r="DH60" s="325"/>
      <c r="DI60" s="326"/>
    </row>
    <row r="61" spans="1:129" ht="187.5" customHeight="1" thickBot="1">
      <c r="A61" s="304"/>
      <c r="B61" s="305"/>
      <c r="C61" s="311"/>
      <c r="D61" s="312"/>
      <c r="E61" s="312"/>
      <c r="F61" s="312"/>
      <c r="G61" s="312"/>
      <c r="H61" s="312"/>
      <c r="I61" s="312"/>
      <c r="J61" s="312"/>
      <c r="K61" s="312"/>
      <c r="L61" s="312"/>
      <c r="M61" s="312"/>
      <c r="N61" s="312"/>
      <c r="O61" s="312"/>
      <c r="P61" s="312"/>
      <c r="Q61" s="312"/>
      <c r="R61" s="312"/>
      <c r="S61" s="312"/>
      <c r="T61" s="312"/>
      <c r="U61" s="312"/>
      <c r="V61" s="312"/>
      <c r="W61" s="312"/>
      <c r="X61" s="312"/>
      <c r="Y61" s="312"/>
      <c r="Z61" s="312"/>
      <c r="AA61" s="312"/>
      <c r="AB61" s="312"/>
      <c r="AC61" s="313"/>
      <c r="AD61" s="274"/>
      <c r="AE61" s="275"/>
      <c r="AF61" s="275"/>
      <c r="AG61" s="276"/>
      <c r="AH61" s="274"/>
      <c r="AI61" s="275"/>
      <c r="AJ61" s="275"/>
      <c r="AK61" s="276"/>
      <c r="AL61" s="274"/>
      <c r="AM61" s="275"/>
      <c r="AN61" s="275"/>
      <c r="AO61" s="276"/>
      <c r="AP61" s="274"/>
      <c r="AQ61" s="275"/>
      <c r="AR61" s="275"/>
      <c r="AS61" s="276"/>
      <c r="AT61" s="274" t="s">
        <v>90</v>
      </c>
      <c r="AU61" s="275"/>
      <c r="AV61" s="275"/>
      <c r="AW61" s="276"/>
      <c r="AX61" s="274" t="s">
        <v>91</v>
      </c>
      <c r="AY61" s="275"/>
      <c r="AZ61" s="275"/>
      <c r="BA61" s="276"/>
      <c r="BB61" s="274" t="s">
        <v>92</v>
      </c>
      <c r="BC61" s="275"/>
      <c r="BD61" s="275"/>
      <c r="BE61" s="276"/>
      <c r="BF61" s="332" t="s">
        <v>93</v>
      </c>
      <c r="BG61" s="333"/>
      <c r="BH61" s="333"/>
      <c r="BI61" s="333"/>
      <c r="BJ61" s="258" t="s">
        <v>94</v>
      </c>
      <c r="BK61" s="259"/>
      <c r="BL61" s="259"/>
      <c r="BM61" s="259"/>
      <c r="BN61" s="259"/>
      <c r="BO61" s="287"/>
      <c r="BP61" s="258" t="s">
        <v>95</v>
      </c>
      <c r="BQ61" s="259"/>
      <c r="BR61" s="259"/>
      <c r="BS61" s="259"/>
      <c r="BT61" s="259"/>
      <c r="BU61" s="287"/>
      <c r="BV61" s="288" t="s">
        <v>429</v>
      </c>
      <c r="BW61" s="289"/>
      <c r="BX61" s="289"/>
      <c r="BY61" s="289"/>
      <c r="BZ61" s="289"/>
      <c r="CA61" s="290"/>
      <c r="CB61" s="288" t="s">
        <v>96</v>
      </c>
      <c r="CC61" s="289"/>
      <c r="CD61" s="289"/>
      <c r="CE61" s="289"/>
      <c r="CF61" s="289"/>
      <c r="CG61" s="290"/>
      <c r="CH61" s="288" t="s">
        <v>428</v>
      </c>
      <c r="CI61" s="289"/>
      <c r="CJ61" s="289"/>
      <c r="CK61" s="289"/>
      <c r="CL61" s="289"/>
      <c r="CM61" s="290"/>
      <c r="CN61" s="288" t="s">
        <v>97</v>
      </c>
      <c r="CO61" s="289"/>
      <c r="CP61" s="289"/>
      <c r="CQ61" s="289"/>
      <c r="CR61" s="289"/>
      <c r="CS61" s="290"/>
      <c r="CT61" s="288" t="s">
        <v>98</v>
      </c>
      <c r="CU61" s="289"/>
      <c r="CV61" s="289"/>
      <c r="CW61" s="289"/>
      <c r="CX61" s="289"/>
      <c r="CY61" s="290"/>
      <c r="CZ61" s="258" t="s">
        <v>99</v>
      </c>
      <c r="DA61" s="259"/>
      <c r="DB61" s="259"/>
      <c r="DC61" s="260"/>
      <c r="DD61" s="319"/>
      <c r="DE61" s="320"/>
      <c r="DF61" s="325"/>
      <c r="DG61" s="325"/>
      <c r="DH61" s="325"/>
      <c r="DI61" s="326"/>
    </row>
    <row r="62" spans="1:129" s="35" customFormat="1" ht="409.5" customHeight="1" thickBot="1">
      <c r="A62" s="306"/>
      <c r="B62" s="307"/>
      <c r="C62" s="314"/>
      <c r="D62" s="315"/>
      <c r="E62" s="315"/>
      <c r="F62" s="315"/>
      <c r="G62" s="315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  <c r="T62" s="315"/>
      <c r="U62" s="315"/>
      <c r="V62" s="315"/>
      <c r="W62" s="315"/>
      <c r="X62" s="315"/>
      <c r="Y62" s="315"/>
      <c r="Z62" s="315"/>
      <c r="AA62" s="315"/>
      <c r="AB62" s="315"/>
      <c r="AC62" s="316"/>
      <c r="AD62" s="237"/>
      <c r="AE62" s="277"/>
      <c r="AF62" s="277"/>
      <c r="AG62" s="238"/>
      <c r="AH62" s="237"/>
      <c r="AI62" s="277"/>
      <c r="AJ62" s="277"/>
      <c r="AK62" s="238"/>
      <c r="AL62" s="237"/>
      <c r="AM62" s="277"/>
      <c r="AN62" s="277"/>
      <c r="AO62" s="238"/>
      <c r="AP62" s="237"/>
      <c r="AQ62" s="277"/>
      <c r="AR62" s="277"/>
      <c r="AS62" s="238"/>
      <c r="AT62" s="237"/>
      <c r="AU62" s="277"/>
      <c r="AV62" s="277"/>
      <c r="AW62" s="238"/>
      <c r="AX62" s="237"/>
      <c r="AY62" s="277"/>
      <c r="AZ62" s="277"/>
      <c r="BA62" s="238"/>
      <c r="BB62" s="237"/>
      <c r="BC62" s="277"/>
      <c r="BD62" s="277"/>
      <c r="BE62" s="238"/>
      <c r="BF62" s="237"/>
      <c r="BG62" s="277"/>
      <c r="BH62" s="277"/>
      <c r="BI62" s="277"/>
      <c r="BJ62" s="291" t="s">
        <v>100</v>
      </c>
      <c r="BK62" s="292"/>
      <c r="BL62" s="237" t="s">
        <v>101</v>
      </c>
      <c r="BM62" s="238"/>
      <c r="BN62" s="237" t="s">
        <v>102</v>
      </c>
      <c r="BO62" s="239"/>
      <c r="BP62" s="257" t="s">
        <v>100</v>
      </c>
      <c r="BQ62" s="238"/>
      <c r="BR62" s="237" t="s">
        <v>101</v>
      </c>
      <c r="BS62" s="238"/>
      <c r="BT62" s="237" t="s">
        <v>102</v>
      </c>
      <c r="BU62" s="277"/>
      <c r="BV62" s="240" t="s">
        <v>100</v>
      </c>
      <c r="BW62" s="241"/>
      <c r="BX62" s="242" t="s">
        <v>101</v>
      </c>
      <c r="BY62" s="244"/>
      <c r="BZ62" s="242" t="s">
        <v>102</v>
      </c>
      <c r="CA62" s="243"/>
      <c r="CB62" s="240" t="s">
        <v>100</v>
      </c>
      <c r="CC62" s="241"/>
      <c r="CD62" s="242" t="s">
        <v>101</v>
      </c>
      <c r="CE62" s="244"/>
      <c r="CF62" s="242" t="s">
        <v>102</v>
      </c>
      <c r="CG62" s="243"/>
      <c r="CH62" s="240" t="s">
        <v>100</v>
      </c>
      <c r="CI62" s="241"/>
      <c r="CJ62" s="242" t="s">
        <v>101</v>
      </c>
      <c r="CK62" s="244"/>
      <c r="CL62" s="242" t="s">
        <v>102</v>
      </c>
      <c r="CM62" s="243"/>
      <c r="CN62" s="291" t="s">
        <v>100</v>
      </c>
      <c r="CO62" s="292"/>
      <c r="CP62" s="237" t="s">
        <v>101</v>
      </c>
      <c r="CQ62" s="238"/>
      <c r="CR62" s="237" t="s">
        <v>102</v>
      </c>
      <c r="CS62" s="239"/>
      <c r="CT62" s="257" t="s">
        <v>100</v>
      </c>
      <c r="CU62" s="238"/>
      <c r="CV62" s="237" t="s">
        <v>101</v>
      </c>
      <c r="CW62" s="238"/>
      <c r="CX62" s="237" t="s">
        <v>102</v>
      </c>
      <c r="CY62" s="239"/>
      <c r="CZ62" s="257" t="s">
        <v>100</v>
      </c>
      <c r="DA62" s="238"/>
      <c r="DB62" s="65" t="s">
        <v>101</v>
      </c>
      <c r="DC62" s="66" t="s">
        <v>102</v>
      </c>
      <c r="DD62" s="321"/>
      <c r="DE62" s="322"/>
      <c r="DF62" s="327"/>
      <c r="DG62" s="327"/>
      <c r="DH62" s="327"/>
      <c r="DI62" s="328"/>
      <c r="DY62" s="112"/>
    </row>
    <row r="63" spans="1:129" ht="306" customHeight="1">
      <c r="A63" s="850" t="s">
        <v>475</v>
      </c>
      <c r="B63" s="840"/>
      <c r="C63" s="363" t="s">
        <v>556</v>
      </c>
      <c r="D63" s="364"/>
      <c r="E63" s="364"/>
      <c r="F63" s="364"/>
      <c r="G63" s="364"/>
      <c r="H63" s="364"/>
      <c r="I63" s="364"/>
      <c r="J63" s="364"/>
      <c r="K63" s="364"/>
      <c r="L63" s="364"/>
      <c r="M63" s="364"/>
      <c r="N63" s="364"/>
      <c r="O63" s="364"/>
      <c r="P63" s="364"/>
      <c r="Q63" s="364"/>
      <c r="R63" s="364"/>
      <c r="S63" s="364"/>
      <c r="T63" s="364"/>
      <c r="U63" s="364"/>
      <c r="V63" s="364"/>
      <c r="W63" s="364"/>
      <c r="X63" s="364"/>
      <c r="Y63" s="364"/>
      <c r="Z63" s="364"/>
      <c r="AA63" s="364"/>
      <c r="AB63" s="364"/>
      <c r="AC63" s="365"/>
      <c r="AD63" s="225">
        <v>6</v>
      </c>
      <c r="AE63" s="226"/>
      <c r="AF63" s="226"/>
      <c r="AG63" s="227"/>
      <c r="AH63" s="225"/>
      <c r="AI63" s="226"/>
      <c r="AJ63" s="226"/>
      <c r="AK63" s="227"/>
      <c r="AL63" s="228">
        <f>SUM(BK63,BQ63,BW63,CC63,CI63,CN63,CU63)</f>
        <v>130</v>
      </c>
      <c r="AM63" s="229"/>
      <c r="AN63" s="229"/>
      <c r="AO63" s="230"/>
      <c r="AP63" s="228">
        <v>68</v>
      </c>
      <c r="AQ63" s="229"/>
      <c r="AR63" s="229"/>
      <c r="AS63" s="230"/>
      <c r="AT63" s="228">
        <v>44</v>
      </c>
      <c r="AU63" s="229"/>
      <c r="AV63" s="229"/>
      <c r="AW63" s="230"/>
      <c r="AX63" s="228"/>
      <c r="AY63" s="229"/>
      <c r="AZ63" s="229"/>
      <c r="BA63" s="230"/>
      <c r="BB63" s="228">
        <v>24</v>
      </c>
      <c r="BC63" s="229"/>
      <c r="BD63" s="229"/>
      <c r="BE63" s="230"/>
      <c r="BF63" s="228"/>
      <c r="BG63" s="229"/>
      <c r="BH63" s="229"/>
      <c r="BI63" s="229"/>
      <c r="BJ63" s="232"/>
      <c r="BK63" s="231"/>
      <c r="BL63" s="231"/>
      <c r="BM63" s="231"/>
      <c r="BN63" s="231"/>
      <c r="BO63" s="228"/>
      <c r="BP63" s="232"/>
      <c r="BQ63" s="231"/>
      <c r="BR63" s="231"/>
      <c r="BS63" s="231"/>
      <c r="BT63" s="231"/>
      <c r="BU63" s="228"/>
      <c r="BV63" s="232"/>
      <c r="BW63" s="231"/>
      <c r="BX63" s="236"/>
      <c r="BY63" s="236"/>
      <c r="BZ63" s="236"/>
      <c r="CA63" s="256"/>
      <c r="CB63" s="232"/>
      <c r="CC63" s="231"/>
      <c r="CD63" s="236"/>
      <c r="CE63" s="236"/>
      <c r="CF63" s="236"/>
      <c r="CG63" s="256"/>
      <c r="CH63" s="232"/>
      <c r="CI63" s="231"/>
      <c r="CJ63" s="236"/>
      <c r="CK63" s="236"/>
      <c r="CL63" s="236"/>
      <c r="CM63" s="256"/>
      <c r="CN63" s="232">
        <v>130</v>
      </c>
      <c r="CO63" s="231"/>
      <c r="CP63" s="231">
        <v>68</v>
      </c>
      <c r="CQ63" s="231"/>
      <c r="CR63" s="231">
        <v>3</v>
      </c>
      <c r="CS63" s="228"/>
      <c r="CT63" s="232"/>
      <c r="CU63" s="231"/>
      <c r="CV63" s="231"/>
      <c r="CW63" s="231"/>
      <c r="CX63" s="231"/>
      <c r="CY63" s="228"/>
      <c r="CZ63" s="232"/>
      <c r="DA63" s="231"/>
      <c r="DB63" s="147"/>
      <c r="DC63" s="125"/>
      <c r="DD63" s="295">
        <f>SUM(BU63,CA63,CG63,CM63,CR63,CY63,BO63)</f>
        <v>3</v>
      </c>
      <c r="DE63" s="296"/>
      <c r="DF63" s="297"/>
      <c r="DG63" s="226"/>
      <c r="DH63" s="226"/>
      <c r="DI63" s="298"/>
    </row>
    <row r="64" spans="1:129" ht="294.75" customHeight="1">
      <c r="A64" s="850" t="s">
        <v>476</v>
      </c>
      <c r="B64" s="840"/>
      <c r="C64" s="363" t="s">
        <v>151</v>
      </c>
      <c r="D64" s="364"/>
      <c r="E64" s="364"/>
      <c r="F64" s="364"/>
      <c r="G64" s="364"/>
      <c r="H64" s="364"/>
      <c r="I64" s="364"/>
      <c r="J64" s="364"/>
      <c r="K64" s="364"/>
      <c r="L64" s="364"/>
      <c r="M64" s="364"/>
      <c r="N64" s="364"/>
      <c r="O64" s="364"/>
      <c r="P64" s="364"/>
      <c r="Q64" s="364"/>
      <c r="R64" s="364"/>
      <c r="S64" s="364"/>
      <c r="T64" s="364"/>
      <c r="U64" s="364"/>
      <c r="V64" s="364"/>
      <c r="W64" s="364"/>
      <c r="X64" s="364"/>
      <c r="Y64" s="364"/>
      <c r="Z64" s="364"/>
      <c r="AA64" s="364"/>
      <c r="AB64" s="364"/>
      <c r="AC64" s="365"/>
      <c r="AD64" s="225">
        <v>7</v>
      </c>
      <c r="AE64" s="226"/>
      <c r="AF64" s="226"/>
      <c r="AG64" s="227"/>
      <c r="AH64" s="225"/>
      <c r="AI64" s="226"/>
      <c r="AJ64" s="226"/>
      <c r="AK64" s="227"/>
      <c r="AL64" s="228">
        <f>SUM(BK64,BQ64,BW64,CC64,CI64,CO64,CT64)</f>
        <v>130</v>
      </c>
      <c r="AM64" s="229"/>
      <c r="AN64" s="229"/>
      <c r="AO64" s="230"/>
      <c r="AP64" s="228">
        <v>68</v>
      </c>
      <c r="AQ64" s="229"/>
      <c r="AR64" s="229"/>
      <c r="AS64" s="230"/>
      <c r="AT64" s="228">
        <v>44</v>
      </c>
      <c r="AU64" s="229"/>
      <c r="AV64" s="229"/>
      <c r="AW64" s="230"/>
      <c r="AX64" s="228"/>
      <c r="AY64" s="229"/>
      <c r="AZ64" s="229"/>
      <c r="BA64" s="230"/>
      <c r="BB64" s="228">
        <v>24</v>
      </c>
      <c r="BC64" s="229"/>
      <c r="BD64" s="229"/>
      <c r="BE64" s="230"/>
      <c r="BF64" s="228"/>
      <c r="BG64" s="229"/>
      <c r="BH64" s="229"/>
      <c r="BI64" s="229"/>
      <c r="BJ64" s="232"/>
      <c r="BK64" s="231"/>
      <c r="BL64" s="231"/>
      <c r="BM64" s="231"/>
      <c r="BN64" s="231"/>
      <c r="BO64" s="228"/>
      <c r="BP64" s="232"/>
      <c r="BQ64" s="231"/>
      <c r="BR64" s="231"/>
      <c r="BS64" s="231"/>
      <c r="BT64" s="231"/>
      <c r="BU64" s="228"/>
      <c r="BV64" s="232"/>
      <c r="BW64" s="231"/>
      <c r="BX64" s="236"/>
      <c r="BY64" s="236"/>
      <c r="BZ64" s="236"/>
      <c r="CA64" s="256"/>
      <c r="CB64" s="232"/>
      <c r="CC64" s="231"/>
      <c r="CD64" s="236"/>
      <c r="CE64" s="236"/>
      <c r="CF64" s="236"/>
      <c r="CG64" s="256"/>
      <c r="CH64" s="232"/>
      <c r="CI64" s="231"/>
      <c r="CJ64" s="236"/>
      <c r="CK64" s="236"/>
      <c r="CL64" s="236"/>
      <c r="CM64" s="256"/>
      <c r="CN64" s="232"/>
      <c r="CO64" s="231"/>
      <c r="CP64" s="231"/>
      <c r="CQ64" s="231"/>
      <c r="CR64" s="231"/>
      <c r="CS64" s="228"/>
      <c r="CT64" s="232">
        <v>130</v>
      </c>
      <c r="CU64" s="231"/>
      <c r="CV64" s="231">
        <v>68</v>
      </c>
      <c r="CW64" s="231"/>
      <c r="CX64" s="231">
        <v>4</v>
      </c>
      <c r="CY64" s="228"/>
      <c r="CZ64" s="232"/>
      <c r="DA64" s="231"/>
      <c r="DB64" s="147"/>
      <c r="DC64" s="125"/>
      <c r="DD64" s="295">
        <f>SUM(BU64,CA64,CG64,CM64,CS64,CX64,BO64)</f>
        <v>4</v>
      </c>
      <c r="DE64" s="296"/>
      <c r="DF64" s="297"/>
      <c r="DG64" s="226"/>
      <c r="DH64" s="226"/>
      <c r="DI64" s="298"/>
    </row>
    <row r="65" spans="1:129" s="35" customFormat="1" ht="99.95" customHeight="1">
      <c r="A65" s="860" t="s">
        <v>143</v>
      </c>
      <c r="B65" s="861"/>
      <c r="C65" s="390" t="s">
        <v>153</v>
      </c>
      <c r="D65" s="391"/>
      <c r="E65" s="391"/>
      <c r="F65" s="391"/>
      <c r="G65" s="391"/>
      <c r="H65" s="391"/>
      <c r="I65" s="391"/>
      <c r="J65" s="391"/>
      <c r="K65" s="391"/>
      <c r="L65" s="391"/>
      <c r="M65" s="391"/>
      <c r="N65" s="391"/>
      <c r="O65" s="391"/>
      <c r="P65" s="391"/>
      <c r="Q65" s="391"/>
      <c r="R65" s="391"/>
      <c r="S65" s="391"/>
      <c r="T65" s="391"/>
      <c r="U65" s="391"/>
      <c r="V65" s="391"/>
      <c r="W65" s="391"/>
      <c r="X65" s="391"/>
      <c r="Y65" s="391"/>
      <c r="Z65" s="391"/>
      <c r="AA65" s="391"/>
      <c r="AB65" s="391"/>
      <c r="AC65" s="392"/>
      <c r="AD65" s="382"/>
      <c r="AE65" s="383"/>
      <c r="AF65" s="383"/>
      <c r="AG65" s="384"/>
      <c r="AH65" s="385"/>
      <c r="AI65" s="380"/>
      <c r="AJ65" s="380"/>
      <c r="AK65" s="386"/>
      <c r="AL65" s="255">
        <f>SUM(AL66:AO68)</f>
        <v>306</v>
      </c>
      <c r="AM65" s="396"/>
      <c r="AN65" s="396"/>
      <c r="AO65" s="397"/>
      <c r="AP65" s="255">
        <f>SUM(AP66:AS68)</f>
        <v>146</v>
      </c>
      <c r="AQ65" s="396"/>
      <c r="AR65" s="396"/>
      <c r="AS65" s="397"/>
      <c r="AT65" s="255">
        <f>SUM(AT66:AW68)</f>
        <v>86</v>
      </c>
      <c r="AU65" s="396"/>
      <c r="AV65" s="396"/>
      <c r="AW65" s="397"/>
      <c r="AX65" s="255"/>
      <c r="AY65" s="396"/>
      <c r="AZ65" s="396"/>
      <c r="BA65" s="397"/>
      <c r="BB65" s="255">
        <f>SUM(BB66:BE68)</f>
        <v>60</v>
      </c>
      <c r="BC65" s="396"/>
      <c r="BD65" s="396"/>
      <c r="BE65" s="397"/>
      <c r="BF65" s="255"/>
      <c r="BG65" s="396"/>
      <c r="BH65" s="396"/>
      <c r="BI65" s="396"/>
      <c r="BJ65" s="248">
        <f>SUM(BJ66:BK68)</f>
        <v>306</v>
      </c>
      <c r="BK65" s="249"/>
      <c r="BL65" s="249">
        <f>SUM(BL66:BM68)</f>
        <v>146</v>
      </c>
      <c r="BM65" s="249"/>
      <c r="BN65" s="249">
        <f>SUM(BN66:BO68)</f>
        <v>9</v>
      </c>
      <c r="BO65" s="255"/>
      <c r="BP65" s="248"/>
      <c r="BQ65" s="249"/>
      <c r="BR65" s="249"/>
      <c r="BS65" s="249"/>
      <c r="BT65" s="249"/>
      <c r="BU65" s="255"/>
      <c r="BV65" s="248"/>
      <c r="BW65" s="249"/>
      <c r="BX65" s="249"/>
      <c r="BY65" s="249"/>
      <c r="BZ65" s="249"/>
      <c r="CA65" s="255"/>
      <c r="CB65" s="248"/>
      <c r="CC65" s="249"/>
      <c r="CD65" s="249"/>
      <c r="CE65" s="249"/>
      <c r="CF65" s="249"/>
      <c r="CG65" s="255"/>
      <c r="CH65" s="248"/>
      <c r="CI65" s="249"/>
      <c r="CJ65" s="249"/>
      <c r="CK65" s="249"/>
      <c r="CL65" s="249"/>
      <c r="CM65" s="255"/>
      <c r="CN65" s="248"/>
      <c r="CO65" s="249"/>
      <c r="CP65" s="249"/>
      <c r="CQ65" s="249"/>
      <c r="CR65" s="249"/>
      <c r="CS65" s="255"/>
      <c r="CT65" s="248"/>
      <c r="CU65" s="249"/>
      <c r="CV65" s="249"/>
      <c r="CW65" s="249"/>
      <c r="CX65" s="249"/>
      <c r="CY65" s="255"/>
      <c r="CZ65" s="248"/>
      <c r="DA65" s="249"/>
      <c r="DB65" s="148"/>
      <c r="DC65" s="73"/>
      <c r="DD65" s="370">
        <f>SUM(BU65,CA65,CG65,CM65,CS65,CY65,BN65)</f>
        <v>9</v>
      </c>
      <c r="DE65" s="371"/>
      <c r="DF65" s="380"/>
      <c r="DG65" s="380"/>
      <c r="DH65" s="380"/>
      <c r="DI65" s="381"/>
      <c r="DY65" s="112"/>
    </row>
    <row r="66" spans="1:129" ht="146.25" customHeight="1">
      <c r="A66" s="850" t="s">
        <v>145</v>
      </c>
      <c r="B66" s="840"/>
      <c r="C66" s="363" t="s">
        <v>155</v>
      </c>
      <c r="D66" s="364"/>
      <c r="E66" s="364"/>
      <c r="F66" s="364"/>
      <c r="G66" s="364"/>
      <c r="H66" s="364"/>
      <c r="I66" s="364"/>
      <c r="J66" s="364"/>
      <c r="K66" s="364"/>
      <c r="L66" s="364"/>
      <c r="M66" s="364"/>
      <c r="N66" s="364"/>
      <c r="O66" s="364"/>
      <c r="P66" s="364"/>
      <c r="Q66" s="364"/>
      <c r="R66" s="364"/>
      <c r="S66" s="364"/>
      <c r="T66" s="364"/>
      <c r="U66" s="364"/>
      <c r="V66" s="364"/>
      <c r="W66" s="364"/>
      <c r="X66" s="364"/>
      <c r="Y66" s="364"/>
      <c r="Z66" s="364"/>
      <c r="AA66" s="364"/>
      <c r="AB66" s="364"/>
      <c r="AC66" s="365"/>
      <c r="AD66" s="254">
        <v>1</v>
      </c>
      <c r="AE66" s="293"/>
      <c r="AF66" s="293"/>
      <c r="AG66" s="294"/>
      <c r="AH66" s="254"/>
      <c r="AI66" s="293"/>
      <c r="AJ66" s="293"/>
      <c r="AK66" s="294"/>
      <c r="AL66" s="228">
        <f>SUM(BJ66,BQ66,BW66,CC66,CI66,CO66,CU66)</f>
        <v>108</v>
      </c>
      <c r="AM66" s="229"/>
      <c r="AN66" s="229"/>
      <c r="AO66" s="230"/>
      <c r="AP66" s="228">
        <f>IF(IFERROR(SUM(BL66,BS66,BY66,CE66,CK66,CQ66,CW66)=SUM(AT66,BB66,BG66),FALSE)=TRUE,SUM(BL66,BS66,BY66,CE66,CK66,CQ66,CW66),FALSE)</f>
        <v>52</v>
      </c>
      <c r="AQ66" s="229"/>
      <c r="AR66" s="229"/>
      <c r="AS66" s="230"/>
      <c r="AT66" s="254">
        <v>30</v>
      </c>
      <c r="AU66" s="293"/>
      <c r="AV66" s="293"/>
      <c r="AW66" s="294"/>
      <c r="AX66" s="254"/>
      <c r="AY66" s="293"/>
      <c r="AZ66" s="293"/>
      <c r="BA66" s="294"/>
      <c r="BB66" s="254">
        <v>22</v>
      </c>
      <c r="BC66" s="293"/>
      <c r="BD66" s="293"/>
      <c r="BE66" s="294"/>
      <c r="BF66" s="254"/>
      <c r="BG66" s="293"/>
      <c r="BH66" s="293"/>
      <c r="BI66" s="293"/>
      <c r="BJ66" s="407">
        <v>108</v>
      </c>
      <c r="BK66" s="253"/>
      <c r="BL66" s="253">
        <v>52</v>
      </c>
      <c r="BM66" s="253"/>
      <c r="BN66" s="253">
        <f>ROUND(BJ66/36,0)</f>
        <v>3</v>
      </c>
      <c r="BO66" s="254"/>
      <c r="BP66" s="407"/>
      <c r="BQ66" s="253"/>
      <c r="BR66" s="253"/>
      <c r="BS66" s="253"/>
      <c r="BT66" s="253"/>
      <c r="BU66" s="254"/>
      <c r="BV66" s="407"/>
      <c r="BW66" s="253"/>
      <c r="BX66" s="253"/>
      <c r="BY66" s="253"/>
      <c r="BZ66" s="253"/>
      <c r="CA66" s="254"/>
      <c r="CB66" s="407"/>
      <c r="CC66" s="253"/>
      <c r="CD66" s="253"/>
      <c r="CE66" s="253"/>
      <c r="CF66" s="253"/>
      <c r="CG66" s="254"/>
      <c r="CH66" s="407"/>
      <c r="CI66" s="253"/>
      <c r="CJ66" s="253"/>
      <c r="CK66" s="253"/>
      <c r="CL66" s="253"/>
      <c r="CM66" s="254"/>
      <c r="CN66" s="407"/>
      <c r="CO66" s="253"/>
      <c r="CP66" s="253"/>
      <c r="CQ66" s="253"/>
      <c r="CR66" s="253"/>
      <c r="CS66" s="254"/>
      <c r="CT66" s="407"/>
      <c r="CU66" s="253"/>
      <c r="CV66" s="253"/>
      <c r="CW66" s="253"/>
      <c r="CX66" s="253"/>
      <c r="CY66" s="254"/>
      <c r="CZ66" s="407"/>
      <c r="DA66" s="253"/>
      <c r="DB66" s="150"/>
      <c r="DC66" s="126"/>
      <c r="DD66" s="295">
        <f>SUM(BU66,CA66,CG66,CM66,CS66,CY66,BN66)</f>
        <v>3</v>
      </c>
      <c r="DE66" s="296"/>
      <c r="DF66" s="293" t="s">
        <v>163</v>
      </c>
      <c r="DG66" s="293"/>
      <c r="DH66" s="293"/>
      <c r="DI66" s="401"/>
    </row>
    <row r="67" spans="1:129" ht="174.75" customHeight="1">
      <c r="A67" s="850" t="s">
        <v>147</v>
      </c>
      <c r="B67" s="840"/>
      <c r="C67" s="363" t="s">
        <v>157</v>
      </c>
      <c r="D67" s="364"/>
      <c r="E67" s="364"/>
      <c r="F67" s="364"/>
      <c r="G67" s="364"/>
      <c r="H67" s="364"/>
      <c r="I67" s="364"/>
      <c r="J67" s="364"/>
      <c r="K67" s="364"/>
      <c r="L67" s="364"/>
      <c r="M67" s="364"/>
      <c r="N67" s="364"/>
      <c r="O67" s="364"/>
      <c r="P67" s="364"/>
      <c r="Q67" s="364"/>
      <c r="R67" s="364"/>
      <c r="S67" s="364"/>
      <c r="T67" s="364"/>
      <c r="U67" s="364"/>
      <c r="V67" s="364"/>
      <c r="W67" s="364"/>
      <c r="X67" s="364"/>
      <c r="Y67" s="364"/>
      <c r="Z67" s="364"/>
      <c r="AA67" s="364"/>
      <c r="AB67" s="364"/>
      <c r="AC67" s="365"/>
      <c r="AD67" s="254">
        <v>1</v>
      </c>
      <c r="AE67" s="293"/>
      <c r="AF67" s="293"/>
      <c r="AG67" s="294"/>
      <c r="AH67" s="254"/>
      <c r="AI67" s="293"/>
      <c r="AJ67" s="293"/>
      <c r="AK67" s="294"/>
      <c r="AL67" s="228">
        <f>SUM(BJ67,BQ67,BW67,CC67,CI67,CO67,CU67)</f>
        <v>108</v>
      </c>
      <c r="AM67" s="229"/>
      <c r="AN67" s="229"/>
      <c r="AO67" s="230"/>
      <c r="AP67" s="228">
        <f>IF(IFERROR(SUM(BL67,BS67,BY67,CE67,CK67,CQ67,CW67)=SUM(AT67,BB67,BG67),FALSE)=TRUE,SUM(BL67,BS67,BY67,CE67,CK67,CQ67,CW67),FALSE)</f>
        <v>52</v>
      </c>
      <c r="AQ67" s="229"/>
      <c r="AR67" s="229"/>
      <c r="AS67" s="230"/>
      <c r="AT67" s="254">
        <v>30</v>
      </c>
      <c r="AU67" s="293"/>
      <c r="AV67" s="293"/>
      <c r="AW67" s="294"/>
      <c r="AX67" s="254"/>
      <c r="AY67" s="293"/>
      <c r="AZ67" s="293"/>
      <c r="BA67" s="294"/>
      <c r="BB67" s="254">
        <v>22</v>
      </c>
      <c r="BC67" s="293"/>
      <c r="BD67" s="293"/>
      <c r="BE67" s="294"/>
      <c r="BF67" s="254"/>
      <c r="BG67" s="293"/>
      <c r="BH67" s="293"/>
      <c r="BI67" s="293"/>
      <c r="BJ67" s="407">
        <v>108</v>
      </c>
      <c r="BK67" s="253"/>
      <c r="BL67" s="253">
        <v>52</v>
      </c>
      <c r="BM67" s="253"/>
      <c r="BN67" s="253">
        <f>ROUND(BJ67/36,0)</f>
        <v>3</v>
      </c>
      <c r="BO67" s="254"/>
      <c r="BP67" s="407"/>
      <c r="BQ67" s="253"/>
      <c r="BR67" s="253"/>
      <c r="BS67" s="253"/>
      <c r="BT67" s="253"/>
      <c r="BU67" s="254"/>
      <c r="BV67" s="407"/>
      <c r="BW67" s="253"/>
      <c r="BX67" s="253"/>
      <c r="BY67" s="253"/>
      <c r="BZ67" s="253"/>
      <c r="CA67" s="254"/>
      <c r="CB67" s="407"/>
      <c r="CC67" s="253"/>
      <c r="CD67" s="253"/>
      <c r="CE67" s="253"/>
      <c r="CF67" s="253"/>
      <c r="CG67" s="254"/>
      <c r="CH67" s="407"/>
      <c r="CI67" s="253"/>
      <c r="CJ67" s="253"/>
      <c r="CK67" s="253"/>
      <c r="CL67" s="253"/>
      <c r="CM67" s="254"/>
      <c r="CN67" s="407"/>
      <c r="CO67" s="253"/>
      <c r="CP67" s="253"/>
      <c r="CQ67" s="253"/>
      <c r="CR67" s="253"/>
      <c r="CS67" s="254"/>
      <c r="CT67" s="407"/>
      <c r="CU67" s="253"/>
      <c r="CV67" s="253"/>
      <c r="CW67" s="253"/>
      <c r="CX67" s="253"/>
      <c r="CY67" s="254"/>
      <c r="CZ67" s="407"/>
      <c r="DA67" s="253"/>
      <c r="DB67" s="150"/>
      <c r="DC67" s="126"/>
      <c r="DD67" s="295">
        <f>SUM(BU67,CA67,CG67,CM67,CS67,CY67,BN67)</f>
        <v>3</v>
      </c>
      <c r="DE67" s="296"/>
      <c r="DF67" s="293" t="s">
        <v>165</v>
      </c>
      <c r="DG67" s="293"/>
      <c r="DH67" s="293"/>
      <c r="DI67" s="401"/>
    </row>
    <row r="68" spans="1:129" s="35" customFormat="1" ht="159.75" customHeight="1">
      <c r="A68" s="850" t="s">
        <v>149</v>
      </c>
      <c r="B68" s="840"/>
      <c r="C68" s="363" t="s">
        <v>158</v>
      </c>
      <c r="D68" s="364"/>
      <c r="E68" s="364"/>
      <c r="F68" s="364"/>
      <c r="G68" s="364"/>
      <c r="H68" s="364"/>
      <c r="I68" s="364"/>
      <c r="J68" s="364"/>
      <c r="K68" s="364"/>
      <c r="L68" s="364"/>
      <c r="M68" s="364"/>
      <c r="N68" s="364"/>
      <c r="O68" s="364"/>
      <c r="P68" s="364"/>
      <c r="Q68" s="364"/>
      <c r="R68" s="364"/>
      <c r="S68" s="364"/>
      <c r="T68" s="364"/>
      <c r="U68" s="364"/>
      <c r="V68" s="364"/>
      <c r="W68" s="364"/>
      <c r="X68" s="364"/>
      <c r="Y68" s="364"/>
      <c r="Z68" s="364"/>
      <c r="AA68" s="364"/>
      <c r="AB68" s="364"/>
      <c r="AC68" s="365"/>
      <c r="AD68" s="402"/>
      <c r="AE68" s="403"/>
      <c r="AF68" s="403"/>
      <c r="AG68" s="404"/>
      <c r="AH68" s="254">
        <v>1</v>
      </c>
      <c r="AI68" s="293"/>
      <c r="AJ68" s="293"/>
      <c r="AK68" s="294"/>
      <c r="AL68" s="228">
        <f>SUM(BJ68,BQ68,BW68,CC68,CI68,CO68,CU68)</f>
        <v>90</v>
      </c>
      <c r="AM68" s="229"/>
      <c r="AN68" s="229"/>
      <c r="AO68" s="230"/>
      <c r="AP68" s="228">
        <f>IF(IFERROR(SUM(BL68,BS68,BY68,CE68,CK68,CQ68,CW68)=SUM(AT68,BB68,BG68),FALSE)=TRUE,SUM(BL68,BS68,BY68,CE68,CK68,CQ68,CW68),FALSE)</f>
        <v>42</v>
      </c>
      <c r="AQ68" s="229"/>
      <c r="AR68" s="229"/>
      <c r="AS68" s="230"/>
      <c r="AT68" s="254">
        <v>26</v>
      </c>
      <c r="AU68" s="293"/>
      <c r="AV68" s="293"/>
      <c r="AW68" s="294"/>
      <c r="AX68" s="254"/>
      <c r="AY68" s="293"/>
      <c r="AZ68" s="293"/>
      <c r="BA68" s="294"/>
      <c r="BB68" s="254">
        <v>16</v>
      </c>
      <c r="BC68" s="293"/>
      <c r="BD68" s="293"/>
      <c r="BE68" s="294"/>
      <c r="BF68" s="254"/>
      <c r="BG68" s="293"/>
      <c r="BH68" s="293"/>
      <c r="BI68" s="293"/>
      <c r="BJ68" s="407">
        <v>90</v>
      </c>
      <c r="BK68" s="253"/>
      <c r="BL68" s="253">
        <v>42</v>
      </c>
      <c r="BM68" s="253"/>
      <c r="BN68" s="253">
        <v>3</v>
      </c>
      <c r="BO68" s="254"/>
      <c r="BP68" s="407"/>
      <c r="BQ68" s="253"/>
      <c r="BR68" s="253"/>
      <c r="BS68" s="253"/>
      <c r="BT68" s="253"/>
      <c r="BU68" s="254"/>
      <c r="BV68" s="407"/>
      <c r="BW68" s="253"/>
      <c r="BX68" s="253"/>
      <c r="BY68" s="253"/>
      <c r="BZ68" s="253"/>
      <c r="CA68" s="254"/>
      <c r="CB68" s="407"/>
      <c r="CC68" s="253"/>
      <c r="CD68" s="253"/>
      <c r="CE68" s="253"/>
      <c r="CF68" s="253"/>
      <c r="CG68" s="254"/>
      <c r="CH68" s="407"/>
      <c r="CI68" s="253"/>
      <c r="CJ68" s="253"/>
      <c r="CK68" s="253"/>
      <c r="CL68" s="253"/>
      <c r="CM68" s="254"/>
      <c r="CN68" s="407"/>
      <c r="CO68" s="253"/>
      <c r="CP68" s="253"/>
      <c r="CQ68" s="253"/>
      <c r="CR68" s="253"/>
      <c r="CS68" s="254"/>
      <c r="CT68" s="407"/>
      <c r="CU68" s="253"/>
      <c r="CV68" s="253"/>
      <c r="CW68" s="253"/>
      <c r="CX68" s="253"/>
      <c r="CY68" s="254"/>
      <c r="CZ68" s="407"/>
      <c r="DA68" s="253"/>
      <c r="DB68" s="150"/>
      <c r="DC68" s="126"/>
      <c r="DD68" s="295">
        <f>SUM(BU68,CA68,CG68,CM68,CS68,CY68,BN68)</f>
        <v>3</v>
      </c>
      <c r="DE68" s="296"/>
      <c r="DF68" s="293" t="s">
        <v>375</v>
      </c>
      <c r="DG68" s="293"/>
      <c r="DH68" s="293"/>
      <c r="DI68" s="401"/>
      <c r="DY68" s="112"/>
    </row>
    <row r="69" spans="1:129" ht="99.95" customHeight="1">
      <c r="A69" s="860" t="s">
        <v>152</v>
      </c>
      <c r="B69" s="861"/>
      <c r="C69" s="390" t="s">
        <v>160</v>
      </c>
      <c r="D69" s="391"/>
      <c r="E69" s="391"/>
      <c r="F69" s="391"/>
      <c r="G69" s="391"/>
      <c r="H69" s="391"/>
      <c r="I69" s="391"/>
      <c r="J69" s="391"/>
      <c r="K69" s="391"/>
      <c r="L69" s="391"/>
      <c r="M69" s="391"/>
      <c r="N69" s="391"/>
      <c r="O69" s="391"/>
      <c r="P69" s="391"/>
      <c r="Q69" s="391"/>
      <c r="R69" s="391"/>
      <c r="S69" s="391"/>
      <c r="T69" s="391"/>
      <c r="U69" s="391"/>
      <c r="V69" s="391"/>
      <c r="W69" s="391"/>
      <c r="X69" s="391"/>
      <c r="Y69" s="391"/>
      <c r="Z69" s="391"/>
      <c r="AA69" s="391"/>
      <c r="AB69" s="391"/>
      <c r="AC69" s="392"/>
      <c r="AD69" s="382"/>
      <c r="AE69" s="383"/>
      <c r="AF69" s="383"/>
      <c r="AG69" s="384"/>
      <c r="AH69" s="385"/>
      <c r="AI69" s="380"/>
      <c r="AJ69" s="380"/>
      <c r="AK69" s="386"/>
      <c r="AL69" s="255">
        <f>SUM(AL70:AO71)</f>
        <v>198</v>
      </c>
      <c r="AM69" s="396"/>
      <c r="AN69" s="396"/>
      <c r="AO69" s="397"/>
      <c r="AP69" s="255">
        <f>SUM(AP70:AS71)</f>
        <v>116</v>
      </c>
      <c r="AQ69" s="396"/>
      <c r="AR69" s="396"/>
      <c r="AS69" s="397"/>
      <c r="AT69" s="255">
        <f>SUM(AT70:AW71)</f>
        <v>68</v>
      </c>
      <c r="AU69" s="396"/>
      <c r="AV69" s="396"/>
      <c r="AW69" s="397"/>
      <c r="AX69" s="255"/>
      <c r="AY69" s="396"/>
      <c r="AZ69" s="396"/>
      <c r="BA69" s="397"/>
      <c r="BB69" s="255">
        <f>SUM(BB70:BE71)</f>
        <v>48</v>
      </c>
      <c r="BC69" s="396"/>
      <c r="BD69" s="396"/>
      <c r="BE69" s="397"/>
      <c r="BF69" s="255"/>
      <c r="BG69" s="396"/>
      <c r="BH69" s="396"/>
      <c r="BI69" s="396"/>
      <c r="BJ69" s="248"/>
      <c r="BK69" s="249"/>
      <c r="BL69" s="249"/>
      <c r="BM69" s="249"/>
      <c r="BN69" s="249"/>
      <c r="BO69" s="255"/>
      <c r="BP69" s="248"/>
      <c r="BQ69" s="249"/>
      <c r="BR69" s="249"/>
      <c r="BS69" s="249"/>
      <c r="BT69" s="249"/>
      <c r="BU69" s="255"/>
      <c r="BV69" s="248">
        <f>SUM(BV70:BW71)</f>
        <v>108</v>
      </c>
      <c r="BW69" s="249"/>
      <c r="BX69" s="249">
        <f>SUM(BX70:BY71)</f>
        <v>58</v>
      </c>
      <c r="BY69" s="249"/>
      <c r="BZ69" s="249">
        <f>SUM(BZ70:CA71)</f>
        <v>3</v>
      </c>
      <c r="CA69" s="255"/>
      <c r="CB69" s="248">
        <f>SUM(CB70:CC71)</f>
        <v>90</v>
      </c>
      <c r="CC69" s="249"/>
      <c r="CD69" s="249">
        <f>SUM(CD70:CE71)</f>
        <v>58</v>
      </c>
      <c r="CE69" s="249"/>
      <c r="CF69" s="249">
        <f>SUM(CF70:CG71)</f>
        <v>3</v>
      </c>
      <c r="CG69" s="255"/>
      <c r="CH69" s="248"/>
      <c r="CI69" s="249"/>
      <c r="CJ69" s="249"/>
      <c r="CK69" s="249"/>
      <c r="CL69" s="249"/>
      <c r="CM69" s="255"/>
      <c r="CN69" s="248"/>
      <c r="CO69" s="249"/>
      <c r="CP69" s="249"/>
      <c r="CQ69" s="249"/>
      <c r="CR69" s="249"/>
      <c r="CS69" s="255"/>
      <c r="CT69" s="248"/>
      <c r="CU69" s="249"/>
      <c r="CV69" s="249"/>
      <c r="CW69" s="249"/>
      <c r="CX69" s="249"/>
      <c r="CY69" s="255"/>
      <c r="CZ69" s="248"/>
      <c r="DA69" s="249"/>
      <c r="DB69" s="148"/>
      <c r="DC69" s="73"/>
      <c r="DD69" s="370">
        <f>SUM(BU69,BZ69,CF69,CM69,CS69,CY69,BO69)</f>
        <v>6</v>
      </c>
      <c r="DE69" s="371"/>
      <c r="DF69" s="379" t="s">
        <v>377</v>
      </c>
      <c r="DG69" s="380"/>
      <c r="DH69" s="380"/>
      <c r="DI69" s="381"/>
    </row>
    <row r="70" spans="1:129" s="35" customFormat="1" ht="183" customHeight="1">
      <c r="A70" s="850" t="s">
        <v>154</v>
      </c>
      <c r="B70" s="840"/>
      <c r="C70" s="363" t="s">
        <v>162</v>
      </c>
      <c r="D70" s="364"/>
      <c r="E70" s="405"/>
      <c r="F70" s="405"/>
      <c r="G70" s="405"/>
      <c r="H70" s="405"/>
      <c r="I70" s="405"/>
      <c r="J70" s="405"/>
      <c r="K70" s="405"/>
      <c r="L70" s="405"/>
      <c r="M70" s="405"/>
      <c r="N70" s="405"/>
      <c r="O70" s="405"/>
      <c r="P70" s="405"/>
      <c r="Q70" s="405"/>
      <c r="R70" s="405"/>
      <c r="S70" s="405"/>
      <c r="T70" s="405"/>
      <c r="U70" s="405"/>
      <c r="V70" s="405"/>
      <c r="W70" s="405"/>
      <c r="X70" s="405"/>
      <c r="Y70" s="405"/>
      <c r="Z70" s="405"/>
      <c r="AA70" s="405"/>
      <c r="AB70" s="405"/>
      <c r="AC70" s="406"/>
      <c r="AD70" s="254">
        <v>3</v>
      </c>
      <c r="AE70" s="293"/>
      <c r="AF70" s="293"/>
      <c r="AG70" s="294"/>
      <c r="AH70" s="254"/>
      <c r="AI70" s="293"/>
      <c r="AJ70" s="293"/>
      <c r="AK70" s="294"/>
      <c r="AL70" s="228">
        <f>SUM(BK70,BQ70,BV70,CC70,CI70,CO70,CU70)</f>
        <v>108</v>
      </c>
      <c r="AM70" s="229"/>
      <c r="AN70" s="229"/>
      <c r="AO70" s="230"/>
      <c r="AP70" s="228">
        <f>IF(IFERROR(SUM(BM70,BS70,BX70,CE70,CK70,CQ70,CW70)=SUM(AT70,BB70,BG70),FALSE)=TRUE,SUM(BM70,BS70,BX70,CE70,CK70,CQ70,CW70),FALSE)</f>
        <v>58</v>
      </c>
      <c r="AQ70" s="229"/>
      <c r="AR70" s="229"/>
      <c r="AS70" s="230"/>
      <c r="AT70" s="254">
        <v>34</v>
      </c>
      <c r="AU70" s="293"/>
      <c r="AV70" s="293"/>
      <c r="AW70" s="294"/>
      <c r="AX70" s="254"/>
      <c r="AY70" s="293"/>
      <c r="AZ70" s="293"/>
      <c r="BA70" s="294"/>
      <c r="BB70" s="254">
        <v>24</v>
      </c>
      <c r="BC70" s="293"/>
      <c r="BD70" s="293"/>
      <c r="BE70" s="294"/>
      <c r="BF70" s="254"/>
      <c r="BG70" s="293"/>
      <c r="BH70" s="293"/>
      <c r="BI70" s="293"/>
      <c r="BJ70" s="407"/>
      <c r="BK70" s="253"/>
      <c r="BL70" s="253"/>
      <c r="BM70" s="253"/>
      <c r="BN70" s="253"/>
      <c r="BO70" s="254"/>
      <c r="BP70" s="407"/>
      <c r="BQ70" s="253"/>
      <c r="BR70" s="253"/>
      <c r="BS70" s="253"/>
      <c r="BT70" s="253"/>
      <c r="BU70" s="254"/>
      <c r="BV70" s="407">
        <v>108</v>
      </c>
      <c r="BW70" s="253"/>
      <c r="BX70" s="907">
        <v>58</v>
      </c>
      <c r="BY70" s="907"/>
      <c r="BZ70" s="253">
        <f>ROUND(BV70/36,0)</f>
        <v>3</v>
      </c>
      <c r="CA70" s="254"/>
      <c r="CB70" s="407"/>
      <c r="CC70" s="253"/>
      <c r="CD70" s="253"/>
      <c r="CE70" s="253"/>
      <c r="CF70" s="253"/>
      <c r="CG70" s="254"/>
      <c r="CH70" s="407"/>
      <c r="CI70" s="253"/>
      <c r="CJ70" s="253"/>
      <c r="CK70" s="253"/>
      <c r="CL70" s="253"/>
      <c r="CM70" s="254"/>
      <c r="CN70" s="407"/>
      <c r="CO70" s="253"/>
      <c r="CP70" s="253"/>
      <c r="CQ70" s="253"/>
      <c r="CR70" s="253"/>
      <c r="CS70" s="254"/>
      <c r="CT70" s="407"/>
      <c r="CU70" s="253"/>
      <c r="CV70" s="253"/>
      <c r="CW70" s="253"/>
      <c r="CX70" s="253"/>
      <c r="CY70" s="254"/>
      <c r="CZ70" s="407"/>
      <c r="DA70" s="253"/>
      <c r="DB70" s="150"/>
      <c r="DC70" s="124"/>
      <c r="DD70" s="295">
        <f>SUM(BU70,BZ70,CG70,CM70,CS70,CY70,BO70)</f>
        <v>3</v>
      </c>
      <c r="DE70" s="296"/>
      <c r="DF70" s="293"/>
      <c r="DG70" s="293"/>
      <c r="DH70" s="293"/>
      <c r="DI70" s="401"/>
      <c r="DY70" s="112"/>
    </row>
    <row r="71" spans="1:129" ht="186.75" customHeight="1">
      <c r="A71" s="850" t="s">
        <v>156</v>
      </c>
      <c r="B71" s="840"/>
      <c r="C71" s="363" t="s">
        <v>164</v>
      </c>
      <c r="D71" s="364"/>
      <c r="E71" s="405"/>
      <c r="F71" s="405"/>
      <c r="G71" s="405"/>
      <c r="H71" s="405"/>
      <c r="I71" s="405"/>
      <c r="J71" s="405"/>
      <c r="K71" s="405"/>
      <c r="L71" s="405"/>
      <c r="M71" s="405"/>
      <c r="N71" s="405"/>
      <c r="O71" s="405"/>
      <c r="P71" s="405"/>
      <c r="Q71" s="405"/>
      <c r="R71" s="405"/>
      <c r="S71" s="405"/>
      <c r="T71" s="405"/>
      <c r="U71" s="405"/>
      <c r="V71" s="405"/>
      <c r="W71" s="405"/>
      <c r="X71" s="405"/>
      <c r="Y71" s="405"/>
      <c r="Z71" s="405"/>
      <c r="AA71" s="405"/>
      <c r="AB71" s="405"/>
      <c r="AC71" s="406"/>
      <c r="AD71" s="254">
        <v>4</v>
      </c>
      <c r="AE71" s="293"/>
      <c r="AF71" s="293"/>
      <c r="AG71" s="294"/>
      <c r="AH71" s="254"/>
      <c r="AI71" s="293"/>
      <c r="AJ71" s="293"/>
      <c r="AK71" s="294"/>
      <c r="AL71" s="228">
        <f>SUM(BK71,BQ71,BW71,CB71,CI71,CO71,CU71)</f>
        <v>90</v>
      </c>
      <c r="AM71" s="229"/>
      <c r="AN71" s="229"/>
      <c r="AO71" s="230"/>
      <c r="AP71" s="228">
        <f>IF(IFERROR(SUM(BM71,BS71,BY71,CD71,CK71,CQ71,CW71)=SUM(AT71,BB71,BG71),FALSE)=TRUE,SUM(BM71,BS71,BY71,CD71,CK71,CQ71,CW71),FALSE)</f>
        <v>58</v>
      </c>
      <c r="AQ71" s="229"/>
      <c r="AR71" s="229"/>
      <c r="AS71" s="230"/>
      <c r="AT71" s="254">
        <v>34</v>
      </c>
      <c r="AU71" s="293"/>
      <c r="AV71" s="293"/>
      <c r="AW71" s="294"/>
      <c r="AX71" s="254"/>
      <c r="AY71" s="293"/>
      <c r="AZ71" s="293"/>
      <c r="BA71" s="294"/>
      <c r="BB71" s="254">
        <v>24</v>
      </c>
      <c r="BC71" s="293"/>
      <c r="BD71" s="293"/>
      <c r="BE71" s="294"/>
      <c r="BF71" s="254"/>
      <c r="BG71" s="293"/>
      <c r="BH71" s="293"/>
      <c r="BI71" s="293"/>
      <c r="BJ71" s="407"/>
      <c r="BK71" s="253"/>
      <c r="BL71" s="253"/>
      <c r="BM71" s="253"/>
      <c r="BN71" s="253"/>
      <c r="BO71" s="254"/>
      <c r="BP71" s="407"/>
      <c r="BQ71" s="253"/>
      <c r="BR71" s="253"/>
      <c r="BS71" s="253"/>
      <c r="BT71" s="253"/>
      <c r="BU71" s="254"/>
      <c r="BV71" s="407"/>
      <c r="BW71" s="253"/>
      <c r="BX71" s="253"/>
      <c r="BY71" s="253"/>
      <c r="BZ71" s="253"/>
      <c r="CA71" s="254"/>
      <c r="CB71" s="407">
        <v>90</v>
      </c>
      <c r="CC71" s="253"/>
      <c r="CD71" s="907">
        <v>58</v>
      </c>
      <c r="CE71" s="907"/>
      <c r="CF71" s="253">
        <f>ROUND(CB71/36,0)</f>
        <v>3</v>
      </c>
      <c r="CG71" s="254"/>
      <c r="CH71" s="407"/>
      <c r="CI71" s="253"/>
      <c r="CJ71" s="253"/>
      <c r="CK71" s="253"/>
      <c r="CL71" s="253"/>
      <c r="CM71" s="254"/>
      <c r="CN71" s="407"/>
      <c r="CO71" s="253"/>
      <c r="CP71" s="253"/>
      <c r="CQ71" s="253"/>
      <c r="CR71" s="253"/>
      <c r="CS71" s="254"/>
      <c r="CT71" s="407"/>
      <c r="CU71" s="253"/>
      <c r="CV71" s="253"/>
      <c r="CW71" s="253"/>
      <c r="CX71" s="253"/>
      <c r="CY71" s="254"/>
      <c r="CZ71" s="407"/>
      <c r="DA71" s="253"/>
      <c r="DB71" s="150"/>
      <c r="DC71" s="124"/>
      <c r="DD71" s="295">
        <f>SUM(BU71,CA71,CF71,CM71,CS71,CY71,BO71)</f>
        <v>3</v>
      </c>
      <c r="DE71" s="296"/>
      <c r="DF71" s="293"/>
      <c r="DG71" s="293"/>
      <c r="DH71" s="293"/>
      <c r="DI71" s="401"/>
    </row>
    <row r="72" spans="1:129" ht="123.75" customHeight="1">
      <c r="A72" s="860" t="s">
        <v>159</v>
      </c>
      <c r="B72" s="861"/>
      <c r="C72" s="414" t="s">
        <v>167</v>
      </c>
      <c r="D72" s="415"/>
      <c r="E72" s="415"/>
      <c r="F72" s="415"/>
      <c r="G72" s="415"/>
      <c r="H72" s="415"/>
      <c r="I72" s="415"/>
      <c r="J72" s="415"/>
      <c r="K72" s="415"/>
      <c r="L72" s="415"/>
      <c r="M72" s="415"/>
      <c r="N72" s="415"/>
      <c r="O72" s="415"/>
      <c r="P72" s="415"/>
      <c r="Q72" s="415"/>
      <c r="R72" s="415"/>
      <c r="S72" s="415"/>
      <c r="T72" s="415"/>
      <c r="U72" s="415"/>
      <c r="V72" s="415"/>
      <c r="W72" s="415"/>
      <c r="X72" s="415"/>
      <c r="Y72" s="415"/>
      <c r="Z72" s="415"/>
      <c r="AA72" s="415"/>
      <c r="AB72" s="415"/>
      <c r="AC72" s="416"/>
      <c r="AD72" s="420"/>
      <c r="AE72" s="421"/>
      <c r="AF72" s="421"/>
      <c r="AG72" s="422"/>
      <c r="AH72" s="423"/>
      <c r="AI72" s="424"/>
      <c r="AJ72" s="424"/>
      <c r="AK72" s="425"/>
      <c r="AL72" s="255">
        <f>SUM(AL73)</f>
        <v>228</v>
      </c>
      <c r="AM72" s="396"/>
      <c r="AN72" s="396"/>
      <c r="AO72" s="397"/>
      <c r="AP72" s="255">
        <f>SUM(AP73)</f>
        <v>124</v>
      </c>
      <c r="AQ72" s="396"/>
      <c r="AR72" s="396"/>
      <c r="AS72" s="397"/>
      <c r="AT72" s="255"/>
      <c r="AU72" s="396"/>
      <c r="AV72" s="396"/>
      <c r="AW72" s="397"/>
      <c r="AX72" s="255"/>
      <c r="AY72" s="396"/>
      <c r="AZ72" s="396"/>
      <c r="BA72" s="397"/>
      <c r="BB72" s="255">
        <f>SUM(BB73)</f>
        <v>124</v>
      </c>
      <c r="BC72" s="396"/>
      <c r="BD72" s="396"/>
      <c r="BE72" s="397"/>
      <c r="BF72" s="255"/>
      <c r="BG72" s="396"/>
      <c r="BH72" s="396"/>
      <c r="BI72" s="396"/>
      <c r="BJ72" s="512">
        <f>SUM(BJ73)</f>
        <v>120</v>
      </c>
      <c r="BK72" s="508"/>
      <c r="BL72" s="508">
        <f>SUM(BL73)</f>
        <v>72</v>
      </c>
      <c r="BM72" s="508"/>
      <c r="BN72" s="508">
        <f>SUM(BN73)</f>
        <v>3</v>
      </c>
      <c r="BO72" s="423"/>
      <c r="BP72" s="512">
        <f>SUM(BP73)</f>
        <v>108</v>
      </c>
      <c r="BQ72" s="508"/>
      <c r="BR72" s="508">
        <f>SUM(BR73)</f>
        <v>52</v>
      </c>
      <c r="BS72" s="508"/>
      <c r="BT72" s="508">
        <f>SUM(BT73)</f>
        <v>3</v>
      </c>
      <c r="BU72" s="423"/>
      <c r="BV72" s="512"/>
      <c r="BW72" s="508"/>
      <c r="BX72" s="508"/>
      <c r="BY72" s="508"/>
      <c r="BZ72" s="508"/>
      <c r="CA72" s="423"/>
      <c r="CB72" s="512"/>
      <c r="CC72" s="508"/>
      <c r="CD72" s="508"/>
      <c r="CE72" s="508"/>
      <c r="CF72" s="508"/>
      <c r="CG72" s="423"/>
      <c r="CH72" s="512"/>
      <c r="CI72" s="508"/>
      <c r="CJ72" s="508"/>
      <c r="CK72" s="508"/>
      <c r="CL72" s="508"/>
      <c r="CM72" s="423"/>
      <c r="CN72" s="512"/>
      <c r="CO72" s="508"/>
      <c r="CP72" s="508"/>
      <c r="CQ72" s="508"/>
      <c r="CR72" s="508"/>
      <c r="CS72" s="423"/>
      <c r="CT72" s="512"/>
      <c r="CU72" s="508"/>
      <c r="CV72" s="508"/>
      <c r="CW72" s="508"/>
      <c r="CX72" s="508"/>
      <c r="CY72" s="423"/>
      <c r="CZ72" s="512"/>
      <c r="DA72" s="508"/>
      <c r="DB72" s="132"/>
      <c r="DC72" s="72"/>
      <c r="DD72" s="370">
        <f>SUM(BT72,CA72,CG72,CM72,CS72,CY72,BN72)</f>
        <v>6</v>
      </c>
      <c r="DE72" s="371"/>
      <c r="DF72" s="417" t="s">
        <v>169</v>
      </c>
      <c r="DG72" s="418"/>
      <c r="DH72" s="418"/>
      <c r="DI72" s="419"/>
    </row>
    <row r="73" spans="1:129" ht="120.75" customHeight="1">
      <c r="A73" s="862" t="s">
        <v>161</v>
      </c>
      <c r="B73" s="863"/>
      <c r="C73" s="387" t="s">
        <v>168</v>
      </c>
      <c r="D73" s="388"/>
      <c r="E73" s="388"/>
      <c r="F73" s="388"/>
      <c r="G73" s="388"/>
      <c r="H73" s="388"/>
      <c r="I73" s="388"/>
      <c r="J73" s="388"/>
      <c r="K73" s="388"/>
      <c r="L73" s="388"/>
      <c r="M73" s="388"/>
      <c r="N73" s="388"/>
      <c r="O73" s="388"/>
      <c r="P73" s="388"/>
      <c r="Q73" s="388"/>
      <c r="R73" s="388"/>
      <c r="S73" s="388"/>
      <c r="T73" s="388"/>
      <c r="U73" s="388"/>
      <c r="V73" s="388"/>
      <c r="W73" s="388"/>
      <c r="X73" s="388"/>
      <c r="Y73" s="388"/>
      <c r="Z73" s="388"/>
      <c r="AA73" s="388"/>
      <c r="AB73" s="388"/>
      <c r="AC73" s="389"/>
      <c r="AD73" s="394">
        <v>2</v>
      </c>
      <c r="AE73" s="366"/>
      <c r="AF73" s="366"/>
      <c r="AG73" s="395"/>
      <c r="AH73" s="394">
        <v>1</v>
      </c>
      <c r="AI73" s="366"/>
      <c r="AJ73" s="366"/>
      <c r="AK73" s="395"/>
      <c r="AL73" s="228">
        <f>SUM(BJ73,BP73,BW73,CC73,CI73,CO73,CU73)</f>
        <v>228</v>
      </c>
      <c r="AM73" s="229"/>
      <c r="AN73" s="229"/>
      <c r="AO73" s="230"/>
      <c r="AP73" s="256">
        <f>IF(IFERROR(SUM(BL73,BR73,BY73,CE73,CK73,CQ73,CW73)=SUM(AU73,BB73,BG73),FALSE)=TRUE,SUM(BL73,BR73,BY73,CE73,CK73,CQ73,CW73),FALSE)</f>
        <v>124</v>
      </c>
      <c r="AQ73" s="284"/>
      <c r="AR73" s="284"/>
      <c r="AS73" s="285"/>
      <c r="AT73" s="256"/>
      <c r="AU73" s="284"/>
      <c r="AV73" s="284"/>
      <c r="AW73" s="285"/>
      <c r="AX73" s="256"/>
      <c r="AY73" s="284"/>
      <c r="AZ73" s="284"/>
      <c r="BA73" s="285"/>
      <c r="BB73" s="256">
        <v>124</v>
      </c>
      <c r="BC73" s="284"/>
      <c r="BD73" s="284"/>
      <c r="BE73" s="285"/>
      <c r="BF73" s="256"/>
      <c r="BG73" s="284"/>
      <c r="BH73" s="284"/>
      <c r="BI73" s="284"/>
      <c r="BJ73" s="579">
        <v>120</v>
      </c>
      <c r="BK73" s="580"/>
      <c r="BL73" s="580">
        <v>72</v>
      </c>
      <c r="BM73" s="580"/>
      <c r="BN73" s="580">
        <f>ROUND(BJ73/36,0)</f>
        <v>3</v>
      </c>
      <c r="BO73" s="724"/>
      <c r="BP73" s="235">
        <v>108</v>
      </c>
      <c r="BQ73" s="236"/>
      <c r="BR73" s="236">
        <v>52</v>
      </c>
      <c r="BS73" s="236"/>
      <c r="BT73" s="236">
        <f>ROUND(BP73/36,0)</f>
        <v>3</v>
      </c>
      <c r="BU73" s="256"/>
      <c r="BV73" s="235"/>
      <c r="BW73" s="236"/>
      <c r="BX73" s="236"/>
      <c r="BY73" s="236"/>
      <c r="BZ73" s="236"/>
      <c r="CA73" s="256"/>
      <c r="CB73" s="235"/>
      <c r="CC73" s="236"/>
      <c r="CD73" s="236"/>
      <c r="CE73" s="236"/>
      <c r="CF73" s="236"/>
      <c r="CG73" s="256"/>
      <c r="CH73" s="235"/>
      <c r="CI73" s="236"/>
      <c r="CJ73" s="236"/>
      <c r="CK73" s="236"/>
      <c r="CL73" s="236"/>
      <c r="CM73" s="256"/>
      <c r="CN73" s="235"/>
      <c r="CO73" s="236"/>
      <c r="CP73" s="236"/>
      <c r="CQ73" s="236"/>
      <c r="CR73" s="236"/>
      <c r="CS73" s="256"/>
      <c r="CT73" s="235"/>
      <c r="CU73" s="236"/>
      <c r="CV73" s="236"/>
      <c r="CW73" s="236"/>
      <c r="CX73" s="236"/>
      <c r="CY73" s="256"/>
      <c r="CZ73" s="235"/>
      <c r="DA73" s="236"/>
      <c r="DB73" s="149"/>
      <c r="DC73" s="129"/>
      <c r="DD73" s="295">
        <f>SUM(BT73,CA73,CG73,CM73,CS73,CY73,BN73)</f>
        <v>6</v>
      </c>
      <c r="DE73" s="296"/>
      <c r="DF73" s="393"/>
      <c r="DG73" s="366"/>
      <c r="DH73" s="366"/>
      <c r="DI73" s="367"/>
    </row>
    <row r="74" spans="1:129" s="35" customFormat="1" ht="168.75" customHeight="1">
      <c r="A74" s="860" t="s">
        <v>166</v>
      </c>
      <c r="B74" s="861"/>
      <c r="C74" s="390" t="s">
        <v>423</v>
      </c>
      <c r="D74" s="391"/>
      <c r="E74" s="391"/>
      <c r="F74" s="391"/>
      <c r="G74" s="391"/>
      <c r="H74" s="391"/>
      <c r="I74" s="391"/>
      <c r="J74" s="391"/>
      <c r="K74" s="391"/>
      <c r="L74" s="391"/>
      <c r="M74" s="391"/>
      <c r="N74" s="391"/>
      <c r="O74" s="391"/>
      <c r="P74" s="391"/>
      <c r="Q74" s="391"/>
      <c r="R74" s="391"/>
      <c r="S74" s="391"/>
      <c r="T74" s="391"/>
      <c r="U74" s="391"/>
      <c r="V74" s="391"/>
      <c r="W74" s="391"/>
      <c r="X74" s="391"/>
      <c r="Y74" s="391"/>
      <c r="Z74" s="391"/>
      <c r="AA74" s="391"/>
      <c r="AB74" s="391"/>
      <c r="AC74" s="392"/>
      <c r="AD74" s="382"/>
      <c r="AE74" s="383"/>
      <c r="AF74" s="383"/>
      <c r="AG74" s="384"/>
      <c r="AH74" s="385"/>
      <c r="AI74" s="380"/>
      <c r="AJ74" s="380"/>
      <c r="AK74" s="386"/>
      <c r="AL74" s="255">
        <f>SUM(AL75:AO77)</f>
        <v>120</v>
      </c>
      <c r="AM74" s="396"/>
      <c r="AN74" s="396"/>
      <c r="AO74" s="397"/>
      <c r="AP74" s="255"/>
      <c r="AQ74" s="396"/>
      <c r="AR74" s="396"/>
      <c r="AS74" s="397"/>
      <c r="AT74" s="255"/>
      <c r="AU74" s="396"/>
      <c r="AV74" s="396"/>
      <c r="AW74" s="397"/>
      <c r="AX74" s="255"/>
      <c r="AY74" s="396"/>
      <c r="AZ74" s="396"/>
      <c r="BA74" s="397"/>
      <c r="BB74" s="255"/>
      <c r="BC74" s="396"/>
      <c r="BD74" s="396"/>
      <c r="BE74" s="397"/>
      <c r="BF74" s="255"/>
      <c r="BG74" s="396"/>
      <c r="BH74" s="396"/>
      <c r="BI74" s="396"/>
      <c r="BJ74" s="248"/>
      <c r="BK74" s="249"/>
      <c r="BL74" s="249"/>
      <c r="BM74" s="249"/>
      <c r="BN74" s="249"/>
      <c r="BO74" s="255"/>
      <c r="BP74" s="248"/>
      <c r="BQ74" s="249"/>
      <c r="BR74" s="249"/>
      <c r="BS74" s="249"/>
      <c r="BT74" s="249"/>
      <c r="BU74" s="255"/>
      <c r="BV74" s="248"/>
      <c r="BW74" s="249"/>
      <c r="BX74" s="249"/>
      <c r="BY74" s="249"/>
      <c r="BZ74" s="249"/>
      <c r="CA74" s="255"/>
      <c r="CB74" s="248">
        <f>SUM(CB75:CC77)</f>
        <v>40</v>
      </c>
      <c r="CC74" s="249"/>
      <c r="CD74" s="249"/>
      <c r="CE74" s="249"/>
      <c r="CF74" s="249">
        <f>SUM(CF75:CG77)</f>
        <v>1</v>
      </c>
      <c r="CG74" s="255"/>
      <c r="CH74" s="248"/>
      <c r="CI74" s="249"/>
      <c r="CJ74" s="249"/>
      <c r="CK74" s="249"/>
      <c r="CL74" s="249"/>
      <c r="CM74" s="255"/>
      <c r="CN74" s="248">
        <f>SUM(CN75:CO77)</f>
        <v>40</v>
      </c>
      <c r="CO74" s="249"/>
      <c r="CP74" s="249"/>
      <c r="CQ74" s="249"/>
      <c r="CR74" s="249">
        <f>SUM(CR75:CS77)</f>
        <v>1</v>
      </c>
      <c r="CS74" s="255"/>
      <c r="CT74" s="248">
        <f>SUM(CT75:CU77)</f>
        <v>40</v>
      </c>
      <c r="CU74" s="249"/>
      <c r="CV74" s="249"/>
      <c r="CW74" s="249"/>
      <c r="CX74" s="249">
        <f>SUM(CX75:CY77)</f>
        <v>1</v>
      </c>
      <c r="CY74" s="255"/>
      <c r="CZ74" s="248"/>
      <c r="DA74" s="249"/>
      <c r="DB74" s="148"/>
      <c r="DC74" s="73"/>
      <c r="DD74" s="370">
        <f>SUM(BU74,CA74,CF74,CM74,CR74,CX74,BO74)</f>
        <v>3</v>
      </c>
      <c r="DE74" s="371"/>
      <c r="DF74" s="379" t="s">
        <v>522</v>
      </c>
      <c r="DG74" s="380"/>
      <c r="DH74" s="380"/>
      <c r="DI74" s="381"/>
      <c r="DY74" s="112"/>
    </row>
    <row r="75" spans="1:129" ht="99.95" customHeight="1">
      <c r="A75" s="864" t="s">
        <v>519</v>
      </c>
      <c r="B75" s="865"/>
      <c r="C75" s="408" t="s">
        <v>538</v>
      </c>
      <c r="D75" s="409"/>
      <c r="E75" s="409"/>
      <c r="F75" s="409"/>
      <c r="G75" s="409"/>
      <c r="H75" s="409"/>
      <c r="I75" s="409"/>
      <c r="J75" s="409"/>
      <c r="K75" s="409"/>
      <c r="L75" s="409"/>
      <c r="M75" s="409"/>
      <c r="N75" s="409"/>
      <c r="O75" s="409"/>
      <c r="P75" s="409"/>
      <c r="Q75" s="409"/>
      <c r="R75" s="409"/>
      <c r="S75" s="409"/>
      <c r="T75" s="409"/>
      <c r="U75" s="409"/>
      <c r="V75" s="409"/>
      <c r="W75" s="409"/>
      <c r="X75" s="409"/>
      <c r="Y75" s="409"/>
      <c r="Z75" s="409"/>
      <c r="AA75" s="409"/>
      <c r="AB75" s="409"/>
      <c r="AC75" s="410"/>
      <c r="AD75" s="411"/>
      <c r="AE75" s="412"/>
      <c r="AF75" s="412"/>
      <c r="AG75" s="413"/>
      <c r="AH75" s="254"/>
      <c r="AI75" s="293"/>
      <c r="AJ75" s="293"/>
      <c r="AK75" s="294"/>
      <c r="AL75" s="228">
        <f>SUM(BK75,BQ75,BW75,CB75,CI75,CO75,CU75)</f>
        <v>40</v>
      </c>
      <c r="AM75" s="229"/>
      <c r="AN75" s="229"/>
      <c r="AO75" s="230"/>
      <c r="AP75" s="228"/>
      <c r="AQ75" s="229"/>
      <c r="AR75" s="229"/>
      <c r="AS75" s="230"/>
      <c r="AT75" s="254"/>
      <c r="AU75" s="293"/>
      <c r="AV75" s="293"/>
      <c r="AW75" s="294"/>
      <c r="AX75" s="254"/>
      <c r="AY75" s="293"/>
      <c r="AZ75" s="293"/>
      <c r="BA75" s="294"/>
      <c r="BB75" s="254"/>
      <c r="BC75" s="293"/>
      <c r="BD75" s="293"/>
      <c r="BE75" s="294"/>
      <c r="BF75" s="254"/>
      <c r="BG75" s="293"/>
      <c r="BH75" s="293"/>
      <c r="BI75" s="293"/>
      <c r="BJ75" s="407"/>
      <c r="BK75" s="253"/>
      <c r="BL75" s="253"/>
      <c r="BM75" s="253"/>
      <c r="BN75" s="253"/>
      <c r="BO75" s="254"/>
      <c r="BP75" s="407"/>
      <c r="BQ75" s="253"/>
      <c r="BR75" s="253"/>
      <c r="BS75" s="253"/>
      <c r="BT75" s="253"/>
      <c r="BU75" s="254"/>
      <c r="BV75" s="407"/>
      <c r="BW75" s="253"/>
      <c r="BX75" s="253"/>
      <c r="BY75" s="253"/>
      <c r="BZ75" s="253"/>
      <c r="CA75" s="254"/>
      <c r="CB75" s="407">
        <v>40</v>
      </c>
      <c r="CC75" s="253"/>
      <c r="CD75" s="253"/>
      <c r="CE75" s="253"/>
      <c r="CF75" s="253">
        <f>ROUND(CB75/36,0)</f>
        <v>1</v>
      </c>
      <c r="CG75" s="254"/>
      <c r="CH75" s="407"/>
      <c r="CI75" s="253"/>
      <c r="CJ75" s="253"/>
      <c r="CK75" s="253"/>
      <c r="CL75" s="253"/>
      <c r="CM75" s="254"/>
      <c r="CN75" s="407"/>
      <c r="CO75" s="253"/>
      <c r="CP75" s="253"/>
      <c r="CQ75" s="253"/>
      <c r="CR75" s="253"/>
      <c r="CS75" s="254"/>
      <c r="CT75" s="407"/>
      <c r="CU75" s="253"/>
      <c r="CV75" s="253"/>
      <c r="CW75" s="253"/>
      <c r="CX75" s="253"/>
      <c r="CY75" s="254"/>
      <c r="CZ75" s="407"/>
      <c r="DA75" s="253"/>
      <c r="DB75" s="150"/>
      <c r="DC75" s="124"/>
      <c r="DD75" s="295">
        <f>SUM(BU75,CA75,CF75,CM75,CS75,CY75,BO75)</f>
        <v>1</v>
      </c>
      <c r="DE75" s="296"/>
      <c r="DF75" s="297"/>
      <c r="DG75" s="226"/>
      <c r="DH75" s="226"/>
      <c r="DI75" s="298"/>
    </row>
    <row r="76" spans="1:129" ht="99.75" customHeight="1">
      <c r="A76" s="864" t="s">
        <v>520</v>
      </c>
      <c r="B76" s="865"/>
      <c r="C76" s="408" t="s">
        <v>539</v>
      </c>
      <c r="D76" s="409"/>
      <c r="E76" s="409"/>
      <c r="F76" s="409"/>
      <c r="G76" s="409"/>
      <c r="H76" s="409"/>
      <c r="I76" s="409"/>
      <c r="J76" s="409"/>
      <c r="K76" s="409"/>
      <c r="L76" s="409"/>
      <c r="M76" s="409"/>
      <c r="N76" s="409"/>
      <c r="O76" s="409"/>
      <c r="P76" s="409"/>
      <c r="Q76" s="409"/>
      <c r="R76" s="409"/>
      <c r="S76" s="409"/>
      <c r="T76" s="409"/>
      <c r="U76" s="409"/>
      <c r="V76" s="409"/>
      <c r="W76" s="409"/>
      <c r="X76" s="409"/>
      <c r="Y76" s="409"/>
      <c r="Z76" s="409"/>
      <c r="AA76" s="409"/>
      <c r="AB76" s="409"/>
      <c r="AC76" s="410"/>
      <c r="AD76" s="411"/>
      <c r="AE76" s="412"/>
      <c r="AF76" s="412"/>
      <c r="AG76" s="413"/>
      <c r="AH76" s="254"/>
      <c r="AI76" s="293"/>
      <c r="AJ76" s="293"/>
      <c r="AK76" s="294"/>
      <c r="AL76" s="228">
        <f>SUM(BK76,BQ76,BW76,CC76,CI76,CN76,CU76)</f>
        <v>40</v>
      </c>
      <c r="AM76" s="229"/>
      <c r="AN76" s="229"/>
      <c r="AO76" s="230"/>
      <c r="AP76" s="228"/>
      <c r="AQ76" s="229"/>
      <c r="AR76" s="229"/>
      <c r="AS76" s="230"/>
      <c r="AT76" s="254"/>
      <c r="AU76" s="293"/>
      <c r="AV76" s="293"/>
      <c r="AW76" s="294"/>
      <c r="AX76" s="254"/>
      <c r="AY76" s="293"/>
      <c r="AZ76" s="293"/>
      <c r="BA76" s="294"/>
      <c r="BB76" s="254"/>
      <c r="BC76" s="293"/>
      <c r="BD76" s="293"/>
      <c r="BE76" s="294"/>
      <c r="BF76" s="254"/>
      <c r="BG76" s="293"/>
      <c r="BH76" s="293"/>
      <c r="BI76" s="293"/>
      <c r="BJ76" s="407"/>
      <c r="BK76" s="253"/>
      <c r="BL76" s="253"/>
      <c r="BM76" s="253"/>
      <c r="BN76" s="253"/>
      <c r="BO76" s="254"/>
      <c r="BP76" s="407"/>
      <c r="BQ76" s="253"/>
      <c r="BR76" s="253"/>
      <c r="BS76" s="253"/>
      <c r="BT76" s="253"/>
      <c r="BU76" s="254"/>
      <c r="BV76" s="407"/>
      <c r="BW76" s="253"/>
      <c r="BX76" s="253"/>
      <c r="BY76" s="253"/>
      <c r="BZ76" s="253"/>
      <c r="CA76" s="254"/>
      <c r="CB76" s="407"/>
      <c r="CC76" s="253"/>
      <c r="CD76" s="253"/>
      <c r="CE76" s="253"/>
      <c r="CF76" s="253"/>
      <c r="CG76" s="254"/>
      <c r="CH76" s="407"/>
      <c r="CI76" s="253"/>
      <c r="CJ76" s="253"/>
      <c r="CK76" s="253"/>
      <c r="CL76" s="253"/>
      <c r="CM76" s="254"/>
      <c r="CN76" s="407">
        <v>40</v>
      </c>
      <c r="CO76" s="253"/>
      <c r="CP76" s="253"/>
      <c r="CQ76" s="253"/>
      <c r="CR76" s="253">
        <v>1</v>
      </c>
      <c r="CS76" s="254"/>
      <c r="CT76" s="407"/>
      <c r="CU76" s="253"/>
      <c r="CV76" s="253"/>
      <c r="CW76" s="253"/>
      <c r="CX76" s="253"/>
      <c r="CY76" s="254"/>
      <c r="CZ76" s="407"/>
      <c r="DA76" s="253"/>
      <c r="DB76" s="150"/>
      <c r="DC76" s="124"/>
      <c r="DD76" s="295">
        <f>SUM(BU76,CA76,CG76,CM76,CR76,CY76,BO76)</f>
        <v>1</v>
      </c>
      <c r="DE76" s="296"/>
      <c r="DF76" s="297"/>
      <c r="DG76" s="226"/>
      <c r="DH76" s="226"/>
      <c r="DI76" s="298"/>
    </row>
    <row r="77" spans="1:129" s="35" customFormat="1" ht="122.25" customHeight="1">
      <c r="A77" s="864" t="s">
        <v>521</v>
      </c>
      <c r="B77" s="865"/>
      <c r="C77" s="408" t="s">
        <v>540</v>
      </c>
      <c r="D77" s="409"/>
      <c r="E77" s="409"/>
      <c r="F77" s="409"/>
      <c r="G77" s="409"/>
      <c r="H77" s="409"/>
      <c r="I77" s="409"/>
      <c r="J77" s="409"/>
      <c r="K77" s="409"/>
      <c r="L77" s="409"/>
      <c r="M77" s="409"/>
      <c r="N77" s="409"/>
      <c r="O77" s="409"/>
      <c r="P77" s="409"/>
      <c r="Q77" s="409"/>
      <c r="R77" s="409"/>
      <c r="S77" s="409"/>
      <c r="T77" s="409"/>
      <c r="U77" s="409"/>
      <c r="V77" s="409"/>
      <c r="W77" s="409"/>
      <c r="X77" s="409"/>
      <c r="Y77" s="409"/>
      <c r="Z77" s="409"/>
      <c r="AA77" s="409"/>
      <c r="AB77" s="409"/>
      <c r="AC77" s="410"/>
      <c r="AD77" s="411"/>
      <c r="AE77" s="412"/>
      <c r="AF77" s="412"/>
      <c r="AG77" s="413"/>
      <c r="AH77" s="254"/>
      <c r="AI77" s="293"/>
      <c r="AJ77" s="293"/>
      <c r="AK77" s="294"/>
      <c r="AL77" s="228">
        <f>SUM(BK77,BQ77,BW77,CC77,CI77,CO77,CT77)</f>
        <v>40</v>
      </c>
      <c r="AM77" s="229"/>
      <c r="AN77" s="229"/>
      <c r="AO77" s="230"/>
      <c r="AP77" s="228"/>
      <c r="AQ77" s="229"/>
      <c r="AR77" s="229"/>
      <c r="AS77" s="230"/>
      <c r="AT77" s="254"/>
      <c r="AU77" s="293"/>
      <c r="AV77" s="293"/>
      <c r="AW77" s="294"/>
      <c r="AX77" s="254"/>
      <c r="AY77" s="293"/>
      <c r="AZ77" s="293"/>
      <c r="BA77" s="294"/>
      <c r="BB77" s="254"/>
      <c r="BC77" s="293"/>
      <c r="BD77" s="293"/>
      <c r="BE77" s="294"/>
      <c r="BF77" s="254"/>
      <c r="BG77" s="293"/>
      <c r="BH77" s="293"/>
      <c r="BI77" s="293"/>
      <c r="BJ77" s="407"/>
      <c r="BK77" s="253"/>
      <c r="BL77" s="253"/>
      <c r="BM77" s="253"/>
      <c r="BN77" s="253"/>
      <c r="BO77" s="254"/>
      <c r="BP77" s="407"/>
      <c r="BQ77" s="253"/>
      <c r="BR77" s="253"/>
      <c r="BS77" s="253"/>
      <c r="BT77" s="253"/>
      <c r="BU77" s="254"/>
      <c r="BV77" s="407"/>
      <c r="BW77" s="253"/>
      <c r="BX77" s="253"/>
      <c r="BY77" s="253"/>
      <c r="BZ77" s="253"/>
      <c r="CA77" s="254"/>
      <c r="CB77" s="407"/>
      <c r="CC77" s="253"/>
      <c r="CD77" s="253"/>
      <c r="CE77" s="253"/>
      <c r="CF77" s="253"/>
      <c r="CG77" s="254"/>
      <c r="CH77" s="407"/>
      <c r="CI77" s="253"/>
      <c r="CJ77" s="253"/>
      <c r="CK77" s="253"/>
      <c r="CL77" s="253"/>
      <c r="CM77" s="254"/>
      <c r="CN77" s="407"/>
      <c r="CO77" s="253"/>
      <c r="CP77" s="253"/>
      <c r="CQ77" s="253"/>
      <c r="CR77" s="253"/>
      <c r="CS77" s="254"/>
      <c r="CT77" s="407">
        <v>40</v>
      </c>
      <c r="CU77" s="253"/>
      <c r="CV77" s="253"/>
      <c r="CW77" s="253"/>
      <c r="CX77" s="253">
        <v>1</v>
      </c>
      <c r="CY77" s="254"/>
      <c r="CZ77" s="407"/>
      <c r="DA77" s="253"/>
      <c r="DB77" s="150"/>
      <c r="DC77" s="124"/>
      <c r="DD77" s="295">
        <f>SUM(BU77,CA77,CG77,CM77,CS77,CX77,BO77)</f>
        <v>1</v>
      </c>
      <c r="DE77" s="296"/>
      <c r="DF77" s="297"/>
      <c r="DG77" s="226"/>
      <c r="DH77" s="226"/>
      <c r="DI77" s="298"/>
      <c r="DY77" s="112"/>
    </row>
    <row r="78" spans="1:129" s="35" customFormat="1" ht="186.75" customHeight="1">
      <c r="A78" s="860" t="s">
        <v>170</v>
      </c>
      <c r="B78" s="861"/>
      <c r="C78" s="390" t="s">
        <v>173</v>
      </c>
      <c r="D78" s="391"/>
      <c r="E78" s="391"/>
      <c r="F78" s="391"/>
      <c r="G78" s="391"/>
      <c r="H78" s="391"/>
      <c r="I78" s="391"/>
      <c r="J78" s="391"/>
      <c r="K78" s="391"/>
      <c r="L78" s="391"/>
      <c r="M78" s="391"/>
      <c r="N78" s="391"/>
      <c r="O78" s="391"/>
      <c r="P78" s="391"/>
      <c r="Q78" s="391"/>
      <c r="R78" s="391"/>
      <c r="S78" s="391"/>
      <c r="T78" s="391"/>
      <c r="U78" s="391"/>
      <c r="V78" s="391"/>
      <c r="W78" s="391"/>
      <c r="X78" s="391"/>
      <c r="Y78" s="391"/>
      <c r="Z78" s="391"/>
      <c r="AA78" s="391"/>
      <c r="AB78" s="391"/>
      <c r="AC78" s="392"/>
      <c r="AD78" s="382"/>
      <c r="AE78" s="383"/>
      <c r="AF78" s="383"/>
      <c r="AG78" s="384"/>
      <c r="AH78" s="385"/>
      <c r="AI78" s="380"/>
      <c r="AJ78" s="380"/>
      <c r="AK78" s="386"/>
      <c r="AL78" s="255">
        <f>SUM(AL79:AO80)</f>
        <v>188</v>
      </c>
      <c r="AM78" s="396"/>
      <c r="AN78" s="396"/>
      <c r="AO78" s="397"/>
      <c r="AP78" s="255">
        <f t="shared" ref="AP78" si="1">SUM(AP79:AS80)</f>
        <v>84</v>
      </c>
      <c r="AQ78" s="396"/>
      <c r="AR78" s="396"/>
      <c r="AS78" s="397"/>
      <c r="AT78" s="255">
        <f t="shared" ref="AT78" si="2">SUM(AT79:AW80)</f>
        <v>44</v>
      </c>
      <c r="AU78" s="396"/>
      <c r="AV78" s="396"/>
      <c r="AW78" s="397"/>
      <c r="AX78" s="255"/>
      <c r="AY78" s="396"/>
      <c r="AZ78" s="396"/>
      <c r="BA78" s="397"/>
      <c r="BB78" s="255">
        <f t="shared" ref="BB78" si="3">SUM(BB79:BE80)</f>
        <v>40</v>
      </c>
      <c r="BC78" s="396"/>
      <c r="BD78" s="396"/>
      <c r="BE78" s="397"/>
      <c r="BF78" s="255"/>
      <c r="BG78" s="396"/>
      <c r="BH78" s="396"/>
      <c r="BI78" s="396"/>
      <c r="BJ78" s="248"/>
      <c r="BK78" s="249"/>
      <c r="BL78" s="249"/>
      <c r="BM78" s="249"/>
      <c r="BN78" s="249"/>
      <c r="BO78" s="255"/>
      <c r="BP78" s="248">
        <f>SUM(BP79:BQ80)</f>
        <v>94</v>
      </c>
      <c r="BQ78" s="249"/>
      <c r="BR78" s="249">
        <f>SUM(BR79:BS80)</f>
        <v>42</v>
      </c>
      <c r="BS78" s="249"/>
      <c r="BT78" s="249">
        <f>SUM(BT79:BU80)</f>
        <v>3</v>
      </c>
      <c r="BU78" s="255"/>
      <c r="BV78" s="248"/>
      <c r="BW78" s="249"/>
      <c r="BX78" s="249"/>
      <c r="BY78" s="249"/>
      <c r="BZ78" s="249"/>
      <c r="CA78" s="255"/>
      <c r="CB78" s="248"/>
      <c r="CC78" s="249"/>
      <c r="CD78" s="249"/>
      <c r="CE78" s="249"/>
      <c r="CF78" s="249"/>
      <c r="CG78" s="255"/>
      <c r="CH78" s="248">
        <f>SUM(CH79:CI80)</f>
        <v>94</v>
      </c>
      <c r="CI78" s="249"/>
      <c r="CJ78" s="249">
        <f>SUM(CJ79:CK80)</f>
        <v>42</v>
      </c>
      <c r="CK78" s="249"/>
      <c r="CL78" s="249">
        <f>SUM(CL79:CM80)</f>
        <v>3</v>
      </c>
      <c r="CM78" s="255"/>
      <c r="CN78" s="248"/>
      <c r="CO78" s="249"/>
      <c r="CP78" s="249"/>
      <c r="CQ78" s="249"/>
      <c r="CR78" s="249"/>
      <c r="CS78" s="255"/>
      <c r="CT78" s="248"/>
      <c r="CU78" s="249"/>
      <c r="CV78" s="249"/>
      <c r="CW78" s="249"/>
      <c r="CX78" s="249"/>
      <c r="CY78" s="255"/>
      <c r="CZ78" s="248"/>
      <c r="DA78" s="249"/>
      <c r="DB78" s="148"/>
      <c r="DC78" s="73"/>
      <c r="DD78" s="370">
        <f>SUM(BT78,CA78,CG78,CL78,CS78,CY78,BO78)</f>
        <v>6</v>
      </c>
      <c r="DE78" s="371"/>
      <c r="DF78" s="379" t="s">
        <v>360</v>
      </c>
      <c r="DG78" s="380"/>
      <c r="DH78" s="380"/>
      <c r="DI78" s="381"/>
      <c r="DY78" s="112"/>
    </row>
    <row r="79" spans="1:129" ht="126.75" customHeight="1">
      <c r="A79" s="866" t="s">
        <v>171</v>
      </c>
      <c r="B79" s="867"/>
      <c r="C79" s="387" t="s">
        <v>174</v>
      </c>
      <c r="D79" s="388"/>
      <c r="E79" s="426"/>
      <c r="F79" s="426"/>
      <c r="G79" s="426"/>
      <c r="H79" s="426"/>
      <c r="I79" s="426"/>
      <c r="J79" s="426"/>
      <c r="K79" s="426"/>
      <c r="L79" s="426"/>
      <c r="M79" s="426"/>
      <c r="N79" s="426"/>
      <c r="O79" s="426"/>
      <c r="P79" s="426"/>
      <c r="Q79" s="426"/>
      <c r="R79" s="426"/>
      <c r="S79" s="426"/>
      <c r="T79" s="426"/>
      <c r="U79" s="426"/>
      <c r="V79" s="426"/>
      <c r="W79" s="426"/>
      <c r="X79" s="426"/>
      <c r="Y79" s="426"/>
      <c r="Z79" s="426"/>
      <c r="AA79" s="426"/>
      <c r="AB79" s="426"/>
      <c r="AC79" s="427"/>
      <c r="AD79" s="428"/>
      <c r="AE79" s="429"/>
      <c r="AF79" s="429"/>
      <c r="AG79" s="430"/>
      <c r="AH79" s="394">
        <v>2</v>
      </c>
      <c r="AI79" s="366"/>
      <c r="AJ79" s="366"/>
      <c r="AK79" s="395"/>
      <c r="AL79" s="228">
        <f>SUM(BK79,BP79,BW79,CC79,CI79,CO79,CU79)</f>
        <v>94</v>
      </c>
      <c r="AM79" s="229"/>
      <c r="AN79" s="229"/>
      <c r="AO79" s="230"/>
      <c r="AP79" s="256">
        <f>IF(IFERROR(SUM(BM79,BR79,BY79,CE79,CK79,CQ79,CW79)=SUM(AT79,BB79,BG79),FALSE)=TRUE,SUM(BM79,BR79,BY79,CE79,CK79,CQ79,CW79),FALSE)</f>
        <v>42</v>
      </c>
      <c r="AQ79" s="284"/>
      <c r="AR79" s="284"/>
      <c r="AS79" s="285"/>
      <c r="AT79" s="256">
        <v>22</v>
      </c>
      <c r="AU79" s="284"/>
      <c r="AV79" s="284"/>
      <c r="AW79" s="285"/>
      <c r="AX79" s="256"/>
      <c r="AY79" s="284"/>
      <c r="AZ79" s="284"/>
      <c r="BA79" s="285"/>
      <c r="BB79" s="256">
        <v>20</v>
      </c>
      <c r="BC79" s="284"/>
      <c r="BD79" s="284"/>
      <c r="BE79" s="285"/>
      <c r="BF79" s="256"/>
      <c r="BG79" s="284"/>
      <c r="BH79" s="284"/>
      <c r="BI79" s="284"/>
      <c r="BJ79" s="900"/>
      <c r="BK79" s="901"/>
      <c r="BL79" s="236"/>
      <c r="BM79" s="236"/>
      <c r="BN79" s="236"/>
      <c r="BO79" s="256"/>
      <c r="BP79" s="235">
        <v>94</v>
      </c>
      <c r="BQ79" s="236"/>
      <c r="BR79" s="236">
        <v>42</v>
      </c>
      <c r="BS79" s="236"/>
      <c r="BT79" s="236">
        <f>ROUND(BP79/36,0)</f>
        <v>3</v>
      </c>
      <c r="BU79" s="256"/>
      <c r="BV79" s="235"/>
      <c r="BW79" s="236"/>
      <c r="BX79" s="236"/>
      <c r="BY79" s="236"/>
      <c r="BZ79" s="236"/>
      <c r="CA79" s="256"/>
      <c r="CB79" s="235"/>
      <c r="CC79" s="236"/>
      <c r="CD79" s="236"/>
      <c r="CE79" s="236"/>
      <c r="CF79" s="236"/>
      <c r="CG79" s="256"/>
      <c r="CH79" s="235"/>
      <c r="CI79" s="236"/>
      <c r="CJ79" s="236"/>
      <c r="CK79" s="236"/>
      <c r="CL79" s="236"/>
      <c r="CM79" s="256"/>
      <c r="CN79" s="235"/>
      <c r="CO79" s="236"/>
      <c r="CP79" s="901"/>
      <c r="CQ79" s="901"/>
      <c r="CR79" s="901"/>
      <c r="CS79" s="909"/>
      <c r="CT79" s="235"/>
      <c r="CU79" s="236"/>
      <c r="CV79" s="236"/>
      <c r="CW79" s="236"/>
      <c r="CX79" s="236"/>
      <c r="CY79" s="256"/>
      <c r="CZ79" s="235"/>
      <c r="DA79" s="236"/>
      <c r="DB79" s="151"/>
      <c r="DC79" s="130"/>
      <c r="DD79" s="295">
        <f>SUM(BT79,CA79,CG79,CM79,CS79,CY79,BO79)</f>
        <v>3</v>
      </c>
      <c r="DE79" s="296"/>
      <c r="DF79" s="366" t="s">
        <v>461</v>
      </c>
      <c r="DG79" s="366"/>
      <c r="DH79" s="366"/>
      <c r="DI79" s="367"/>
    </row>
    <row r="80" spans="1:129" ht="120.75" customHeight="1" thickBot="1">
      <c r="A80" s="868" t="s">
        <v>172</v>
      </c>
      <c r="B80" s="869"/>
      <c r="C80" s="387" t="s">
        <v>175</v>
      </c>
      <c r="D80" s="388"/>
      <c r="E80" s="426"/>
      <c r="F80" s="426"/>
      <c r="G80" s="426"/>
      <c r="H80" s="426"/>
      <c r="I80" s="426"/>
      <c r="J80" s="426"/>
      <c r="K80" s="426"/>
      <c r="L80" s="426"/>
      <c r="M80" s="426"/>
      <c r="N80" s="426"/>
      <c r="O80" s="426"/>
      <c r="P80" s="426"/>
      <c r="Q80" s="426"/>
      <c r="R80" s="426"/>
      <c r="S80" s="426"/>
      <c r="T80" s="426"/>
      <c r="U80" s="426"/>
      <c r="V80" s="426"/>
      <c r="W80" s="426"/>
      <c r="X80" s="426"/>
      <c r="Y80" s="426"/>
      <c r="Z80" s="426"/>
      <c r="AA80" s="426"/>
      <c r="AB80" s="426"/>
      <c r="AC80" s="427"/>
      <c r="AD80" s="434"/>
      <c r="AE80" s="435"/>
      <c r="AF80" s="435"/>
      <c r="AG80" s="436"/>
      <c r="AH80" s="440">
        <v>5</v>
      </c>
      <c r="AI80" s="441"/>
      <c r="AJ80" s="441"/>
      <c r="AK80" s="442"/>
      <c r="AL80" s="449">
        <f>SUM(BK80,BQ80,BW80,CC80,CH80,CO80,CU80)</f>
        <v>94</v>
      </c>
      <c r="AM80" s="450"/>
      <c r="AN80" s="450"/>
      <c r="AO80" s="451"/>
      <c r="AP80" s="453">
        <f>IF(IFERROR(SUM(BM80,BS80,BY80,CE80,CJ80,CQ80,CW80)=SUM(AT80,BB80,BG80),FALSE)=TRUE,SUM(BM80,BS80,BY80,CE80,CJ80,CQ80,CW80),FALSE)</f>
        <v>42</v>
      </c>
      <c r="AQ80" s="454"/>
      <c r="AR80" s="454"/>
      <c r="AS80" s="455"/>
      <c r="AT80" s="453">
        <v>22</v>
      </c>
      <c r="AU80" s="454"/>
      <c r="AV80" s="454"/>
      <c r="AW80" s="455"/>
      <c r="AX80" s="453"/>
      <c r="AY80" s="454"/>
      <c r="AZ80" s="454"/>
      <c r="BA80" s="455"/>
      <c r="BB80" s="453">
        <v>20</v>
      </c>
      <c r="BC80" s="454"/>
      <c r="BD80" s="454"/>
      <c r="BE80" s="455"/>
      <c r="BF80" s="453"/>
      <c r="BG80" s="454"/>
      <c r="BH80" s="454"/>
      <c r="BI80" s="454"/>
      <c r="BJ80" s="902"/>
      <c r="BK80" s="903"/>
      <c r="BL80" s="446"/>
      <c r="BM80" s="446"/>
      <c r="BN80" s="446"/>
      <c r="BO80" s="453"/>
      <c r="BP80" s="445"/>
      <c r="BQ80" s="446"/>
      <c r="BR80" s="446"/>
      <c r="BS80" s="446"/>
      <c r="BT80" s="446"/>
      <c r="BU80" s="453"/>
      <c r="BV80" s="445"/>
      <c r="BW80" s="446"/>
      <c r="BX80" s="446"/>
      <c r="BY80" s="446"/>
      <c r="BZ80" s="446"/>
      <c r="CA80" s="453"/>
      <c r="CB80" s="445"/>
      <c r="CC80" s="446"/>
      <c r="CD80" s="446"/>
      <c r="CE80" s="446"/>
      <c r="CF80" s="446"/>
      <c r="CG80" s="453"/>
      <c r="CH80" s="445">
        <v>94</v>
      </c>
      <c r="CI80" s="446"/>
      <c r="CJ80" s="446">
        <v>42</v>
      </c>
      <c r="CK80" s="446"/>
      <c r="CL80" s="446">
        <v>3</v>
      </c>
      <c r="CM80" s="453"/>
      <c r="CN80" s="445"/>
      <c r="CO80" s="446"/>
      <c r="CP80" s="446"/>
      <c r="CQ80" s="446"/>
      <c r="CR80" s="446"/>
      <c r="CS80" s="453"/>
      <c r="CT80" s="445"/>
      <c r="CU80" s="446"/>
      <c r="CV80" s="446"/>
      <c r="CW80" s="446"/>
      <c r="CX80" s="446"/>
      <c r="CY80" s="453"/>
      <c r="CZ80" s="445"/>
      <c r="DA80" s="446"/>
      <c r="DB80" s="152"/>
      <c r="DC80" s="130"/>
      <c r="DD80" s="295">
        <f>SUM(BU80,CA80,CG80,CL80,CS80,CY80,BO80)</f>
        <v>3</v>
      </c>
      <c r="DE80" s="296"/>
      <c r="DF80" s="366" t="s">
        <v>195</v>
      </c>
      <c r="DG80" s="366"/>
      <c r="DH80" s="366"/>
      <c r="DI80" s="367"/>
    </row>
    <row r="81" spans="1:129" ht="167.25" customHeight="1" thickBot="1">
      <c r="A81" s="846" t="s">
        <v>176</v>
      </c>
      <c r="B81" s="847"/>
      <c r="C81" s="340" t="s">
        <v>177</v>
      </c>
      <c r="D81" s="341"/>
      <c r="E81" s="341"/>
      <c r="F81" s="341"/>
      <c r="G81" s="341"/>
      <c r="H81" s="341"/>
      <c r="I81" s="341"/>
      <c r="J81" s="341"/>
      <c r="K81" s="341"/>
      <c r="L81" s="341"/>
      <c r="M81" s="341"/>
      <c r="N81" s="341"/>
      <c r="O81" s="341"/>
      <c r="P81" s="341"/>
      <c r="Q81" s="341"/>
      <c r="R81" s="341"/>
      <c r="S81" s="341"/>
      <c r="T81" s="341"/>
      <c r="U81" s="341"/>
      <c r="V81" s="341"/>
      <c r="W81" s="341"/>
      <c r="X81" s="341"/>
      <c r="Y81" s="341"/>
      <c r="Z81" s="341"/>
      <c r="AA81" s="341"/>
      <c r="AB81" s="341"/>
      <c r="AC81" s="433"/>
      <c r="AD81" s="437"/>
      <c r="AE81" s="438"/>
      <c r="AF81" s="438"/>
      <c r="AG81" s="439"/>
      <c r="AH81" s="443"/>
      <c r="AI81" s="431"/>
      <c r="AJ81" s="431"/>
      <c r="AK81" s="444"/>
      <c r="AL81" s="448">
        <f>SUM(AL82,AL85,AL92,AL97,AL100,AL103,AL104,AL105,AL118,AL121,AL122,AL96)</f>
        <v>3074</v>
      </c>
      <c r="AM81" s="336"/>
      <c r="AN81" s="336"/>
      <c r="AO81" s="452"/>
      <c r="AP81" s="448">
        <f>SUM(AP82,AP85,AP92,AP97,AP100,AP103,AP104,AP105,AP118,AP121,AP122,AP96)</f>
        <v>1370</v>
      </c>
      <c r="AQ81" s="336"/>
      <c r="AR81" s="336"/>
      <c r="AS81" s="452"/>
      <c r="AT81" s="448">
        <f>SUM(AT82,AT85,AT92,AT97,AT100,AT103,AT104,AT105,AT118,AT121,AT122,AT96)</f>
        <v>800</v>
      </c>
      <c r="AU81" s="336"/>
      <c r="AV81" s="336"/>
      <c r="AW81" s="452"/>
      <c r="AX81" s="448"/>
      <c r="AY81" s="336"/>
      <c r="AZ81" s="336"/>
      <c r="BA81" s="452"/>
      <c r="BB81" s="448">
        <f>SUM(BB82,BB85,BB92,BB97,BB100,BB103,BB104,BB105,BB118,BB121,BB122,BB96)</f>
        <v>570</v>
      </c>
      <c r="BC81" s="336"/>
      <c r="BD81" s="336"/>
      <c r="BE81" s="452"/>
      <c r="BF81" s="448"/>
      <c r="BG81" s="336"/>
      <c r="BH81" s="336"/>
      <c r="BI81" s="452"/>
      <c r="BJ81" s="447">
        <f>SUM(BJ82,BJ85,BJ92,BJ96,BJ97,BJ100,BJ103,BJ104,BJ105,BJ118,BJ121,BJ122)</f>
        <v>270</v>
      </c>
      <c r="BK81" s="448"/>
      <c r="BL81" s="447">
        <f>SUM(BL82,BL85,BL92,BL96,BL97,BL100,BL103,BL104,BL105,BL118,BL121,BL122)</f>
        <v>138</v>
      </c>
      <c r="BM81" s="448"/>
      <c r="BN81" s="447">
        <f>SUM(BN82,BN85,BN92,BN96,BN97,BN100,BN103,BN104,BN105,BN118,BN121,BN122)</f>
        <v>8</v>
      </c>
      <c r="BO81" s="448"/>
      <c r="BP81" s="447">
        <f>SUM(BP82,BP85,BP92,BP96,BP97,BP100,BP103,BP104,BP105,BP118,BP121,BP122)</f>
        <v>486</v>
      </c>
      <c r="BQ81" s="448"/>
      <c r="BR81" s="447">
        <f>SUM(BR82,BR85,BR92,BR96,BR97,BR100,BR103,BR104,BR105,BR118,BR121,BR122)</f>
        <v>250</v>
      </c>
      <c r="BS81" s="448"/>
      <c r="BT81" s="447">
        <f>SUM(BT82,BT85,BT92,BT96,BT97,BT100,BT103,BT104,BT105,BT118,BT121,BT122)</f>
        <v>15</v>
      </c>
      <c r="BU81" s="448"/>
      <c r="BV81" s="447">
        <f>SUM(BV82,BV85,BV92,BV96,BV97,BV100,BV103,BV104,BV105,BV118,BV121,BV122)</f>
        <v>330</v>
      </c>
      <c r="BW81" s="448"/>
      <c r="BX81" s="447">
        <f>SUM(BX82,BX85,BX92,BX96,BX97,BX100,BX103,BX104,BX105,BX118,BX121,BX122)</f>
        <v>172</v>
      </c>
      <c r="BY81" s="448"/>
      <c r="BZ81" s="447">
        <f>SUM(BZ82,BZ85,BZ92,BZ96,BZ97,BZ100,BZ103,BZ104,BZ105,BZ118,BZ121,BZ122)</f>
        <v>9</v>
      </c>
      <c r="CA81" s="448"/>
      <c r="CB81" s="447">
        <f>SUM(CB82,CB85,CB92,CB96,CB97,CB100,CB103,CB104,CB105,CB118,CB121,CB122)</f>
        <v>360</v>
      </c>
      <c r="CC81" s="448"/>
      <c r="CD81" s="447">
        <f>SUM(CD82,CD85,CD92,CD96,CD97,CD100,CD103,CD104,CD105,CD118,CD121,CD122)</f>
        <v>154</v>
      </c>
      <c r="CE81" s="448"/>
      <c r="CF81" s="447">
        <f>SUM(CF82,CF85,CF92,CF96,CF97,CF100,CF103,CF104,CF105,CF118,CF121,CF122)</f>
        <v>12</v>
      </c>
      <c r="CG81" s="448"/>
      <c r="CH81" s="447">
        <f>SUM(CH82,CH85,CH92,CH96,CH97,CH100,CH103,CH104,CH105,CH118,CH121,CH122)</f>
        <v>544</v>
      </c>
      <c r="CI81" s="448"/>
      <c r="CJ81" s="447">
        <f>SUM(CJ82,CJ85,CJ92,CJ96,CJ97,CJ100,CJ103,CJ104,CJ105,CJ118,CJ121,CJ122)</f>
        <v>204</v>
      </c>
      <c r="CK81" s="448"/>
      <c r="CL81" s="447">
        <f>SUM(CL82,CL85,CL92,CL96,CL97,CL100,CL103,CL104,CL105,CL118,CL121,CL122)</f>
        <v>18</v>
      </c>
      <c r="CM81" s="448"/>
      <c r="CN81" s="447">
        <f>SUM(CN82,CN85,CN92,CN96,CN97,CN100,CN103,CN104,CN105,CN118,CN121,CN122)</f>
        <v>436</v>
      </c>
      <c r="CO81" s="448"/>
      <c r="CP81" s="447">
        <f>SUM(CP82,CP85,CP92,CP96,CP97,CP100,CP103,CP104,CP105,CP118,CP121,CP122)</f>
        <v>170</v>
      </c>
      <c r="CQ81" s="448"/>
      <c r="CR81" s="447">
        <f>SUM(CR82,CR85,CR92,CR96,CR97,CR100,CR103,CR104,CR105,CR118,CR121,CR122)</f>
        <v>14</v>
      </c>
      <c r="CS81" s="448"/>
      <c r="CT81" s="447">
        <f>SUM(CT82,CT85,CT92,CT96,CT97,CT100,CT103,CT104,CT105,CT118,CT121,CT122)</f>
        <v>648</v>
      </c>
      <c r="CU81" s="448"/>
      <c r="CV81" s="447">
        <f>SUM(CV82,CV85,CV92,CV96,CV97,CV100,CV103,CV104,CV105,CV118,CV121,CV122)</f>
        <v>282</v>
      </c>
      <c r="CW81" s="448"/>
      <c r="CX81" s="447">
        <f>SUM(CX82,CX85,CX92,CX96,CX97,CX100,CX103,CX104,CX105,CX118,CX121,CX122)</f>
        <v>21</v>
      </c>
      <c r="CY81" s="448"/>
      <c r="CZ81" s="447"/>
      <c r="DA81" s="448"/>
      <c r="DB81" s="153"/>
      <c r="DC81" s="133"/>
      <c r="DD81" s="336">
        <f>SUM(DD82,DD85,DD92,DD96,DD97,DD100,DD103,DD104,DD105,DD118,DD121,DD122)</f>
        <v>97</v>
      </c>
      <c r="DE81" s="338">
        <f>SUM(DE82:DE133)</f>
        <v>0</v>
      </c>
      <c r="DF81" s="431"/>
      <c r="DG81" s="431"/>
      <c r="DH81" s="431"/>
      <c r="DI81" s="432"/>
    </row>
    <row r="82" spans="1:129" ht="219" customHeight="1">
      <c r="A82" s="848" t="s">
        <v>178</v>
      </c>
      <c r="B82" s="849"/>
      <c r="C82" s="339" t="s">
        <v>179</v>
      </c>
      <c r="D82" s="339"/>
      <c r="E82" s="339"/>
      <c r="F82" s="339"/>
      <c r="G82" s="339"/>
      <c r="H82" s="339"/>
      <c r="I82" s="339"/>
      <c r="J82" s="339"/>
      <c r="K82" s="339"/>
      <c r="L82" s="339"/>
      <c r="M82" s="339"/>
      <c r="N82" s="339"/>
      <c r="O82" s="339"/>
      <c r="P82" s="339"/>
      <c r="Q82" s="339"/>
      <c r="R82" s="339"/>
      <c r="S82" s="339"/>
      <c r="T82" s="339"/>
      <c r="U82" s="339"/>
      <c r="V82" s="339"/>
      <c r="W82" s="339"/>
      <c r="X82" s="339"/>
      <c r="Y82" s="339"/>
      <c r="Z82" s="339"/>
      <c r="AA82" s="339"/>
      <c r="AB82" s="339"/>
      <c r="AC82" s="339"/>
      <c r="AD82" s="476"/>
      <c r="AE82" s="477"/>
      <c r="AF82" s="477"/>
      <c r="AG82" s="478"/>
      <c r="AH82" s="482"/>
      <c r="AI82" s="471"/>
      <c r="AJ82" s="471"/>
      <c r="AK82" s="483"/>
      <c r="AL82" s="484">
        <f>SUM(AL83:AO84)</f>
        <v>144</v>
      </c>
      <c r="AM82" s="485"/>
      <c r="AN82" s="485"/>
      <c r="AO82" s="486"/>
      <c r="AP82" s="484">
        <f>SUM(AP83:AS84)</f>
        <v>68</v>
      </c>
      <c r="AQ82" s="485"/>
      <c r="AR82" s="485"/>
      <c r="AS82" s="486"/>
      <c r="AT82" s="484">
        <f>SUM(AT83:AW84)</f>
        <v>40</v>
      </c>
      <c r="AU82" s="485"/>
      <c r="AV82" s="485"/>
      <c r="AW82" s="486"/>
      <c r="AX82" s="484"/>
      <c r="AY82" s="485"/>
      <c r="AZ82" s="485"/>
      <c r="BA82" s="486"/>
      <c r="BB82" s="484">
        <f>SUM(BB83:BE84)</f>
        <v>28</v>
      </c>
      <c r="BC82" s="485"/>
      <c r="BD82" s="485"/>
      <c r="BE82" s="486"/>
      <c r="BF82" s="484"/>
      <c r="BG82" s="485"/>
      <c r="BH82" s="485"/>
      <c r="BI82" s="485"/>
      <c r="BJ82" s="487">
        <f>SUM(BJ83:BK84)</f>
        <v>72</v>
      </c>
      <c r="BK82" s="488"/>
      <c r="BL82" s="488">
        <f>SUM(BL83:BM84)</f>
        <v>34</v>
      </c>
      <c r="BM82" s="488"/>
      <c r="BN82" s="488">
        <f>SUM(BN83:BO84)</f>
        <v>2</v>
      </c>
      <c r="BO82" s="250"/>
      <c r="BP82" s="487"/>
      <c r="BQ82" s="488"/>
      <c r="BR82" s="488"/>
      <c r="BS82" s="488"/>
      <c r="BT82" s="488"/>
      <c r="BU82" s="250"/>
      <c r="BV82" s="487"/>
      <c r="BW82" s="488"/>
      <c r="BX82" s="488"/>
      <c r="BY82" s="488"/>
      <c r="BZ82" s="488"/>
      <c r="CA82" s="250"/>
      <c r="CB82" s="487"/>
      <c r="CC82" s="488"/>
      <c r="CD82" s="488"/>
      <c r="CE82" s="488"/>
      <c r="CF82" s="488"/>
      <c r="CG82" s="250"/>
      <c r="CH82" s="487"/>
      <c r="CI82" s="488"/>
      <c r="CJ82" s="488"/>
      <c r="CK82" s="488"/>
      <c r="CL82" s="488"/>
      <c r="CM82" s="250"/>
      <c r="CN82" s="487">
        <f>SUM(CN83:CO84)</f>
        <v>72</v>
      </c>
      <c r="CO82" s="488"/>
      <c r="CP82" s="488">
        <f>SUM(CP83:CQ84)</f>
        <v>34</v>
      </c>
      <c r="CQ82" s="488"/>
      <c r="CR82" s="488">
        <f>SUM(CR83:CS84)</f>
        <v>2</v>
      </c>
      <c r="CS82" s="250"/>
      <c r="CT82" s="487"/>
      <c r="CU82" s="488"/>
      <c r="CV82" s="488"/>
      <c r="CW82" s="488"/>
      <c r="CX82" s="488"/>
      <c r="CY82" s="250"/>
      <c r="CZ82" s="487"/>
      <c r="DA82" s="488"/>
      <c r="DB82" s="146"/>
      <c r="DC82" s="154"/>
      <c r="DD82" s="370">
        <f>SUM(DD83:DE84)</f>
        <v>4</v>
      </c>
      <c r="DE82" s="371"/>
      <c r="DF82" s="471"/>
      <c r="DG82" s="471"/>
      <c r="DH82" s="471"/>
      <c r="DI82" s="472"/>
    </row>
    <row r="83" spans="1:129" ht="287.25" customHeight="1">
      <c r="A83" s="870" t="s">
        <v>180</v>
      </c>
      <c r="B83" s="871"/>
      <c r="C83" s="473" t="s">
        <v>181</v>
      </c>
      <c r="D83" s="474"/>
      <c r="E83" s="474"/>
      <c r="F83" s="474"/>
      <c r="G83" s="474"/>
      <c r="H83" s="474"/>
      <c r="I83" s="474"/>
      <c r="J83" s="474"/>
      <c r="K83" s="474"/>
      <c r="L83" s="474"/>
      <c r="M83" s="474"/>
      <c r="N83" s="474"/>
      <c r="O83" s="474"/>
      <c r="P83" s="474"/>
      <c r="Q83" s="474"/>
      <c r="R83" s="474"/>
      <c r="S83" s="474"/>
      <c r="T83" s="474"/>
      <c r="U83" s="474"/>
      <c r="V83" s="474"/>
      <c r="W83" s="474"/>
      <c r="X83" s="474"/>
      <c r="Y83" s="474"/>
      <c r="Z83" s="474"/>
      <c r="AA83" s="474"/>
      <c r="AB83" s="474"/>
      <c r="AC83" s="475"/>
      <c r="AD83" s="479"/>
      <c r="AE83" s="480"/>
      <c r="AF83" s="480"/>
      <c r="AG83" s="481"/>
      <c r="AH83" s="464">
        <v>1</v>
      </c>
      <c r="AI83" s="465"/>
      <c r="AJ83" s="465"/>
      <c r="AK83" s="466"/>
      <c r="AL83" s="464">
        <f>SUM(BJ83,BQ83,BW83,CC83,CI83,CO83,CU83)</f>
        <v>72</v>
      </c>
      <c r="AM83" s="465"/>
      <c r="AN83" s="465"/>
      <c r="AO83" s="466"/>
      <c r="AP83" s="256">
        <f>SUM(BL83,BS83,BY83,CE83,CK83,CQ83,CW83)</f>
        <v>34</v>
      </c>
      <c r="AQ83" s="284"/>
      <c r="AR83" s="284"/>
      <c r="AS83" s="285"/>
      <c r="AT83" s="464">
        <v>20</v>
      </c>
      <c r="AU83" s="465"/>
      <c r="AV83" s="465"/>
      <c r="AW83" s="466"/>
      <c r="AX83" s="464"/>
      <c r="AY83" s="465"/>
      <c r="AZ83" s="465"/>
      <c r="BA83" s="466"/>
      <c r="BB83" s="464">
        <v>14</v>
      </c>
      <c r="BC83" s="465"/>
      <c r="BD83" s="465"/>
      <c r="BE83" s="466"/>
      <c r="BF83" s="464"/>
      <c r="BG83" s="465"/>
      <c r="BH83" s="465"/>
      <c r="BI83" s="465"/>
      <c r="BJ83" s="904">
        <v>72</v>
      </c>
      <c r="BK83" s="489"/>
      <c r="BL83" s="489">
        <v>34</v>
      </c>
      <c r="BM83" s="489"/>
      <c r="BN83" s="236">
        <v>2</v>
      </c>
      <c r="BO83" s="256"/>
      <c r="BP83" s="235"/>
      <c r="BQ83" s="236"/>
      <c r="BR83" s="489"/>
      <c r="BS83" s="489"/>
      <c r="BT83" s="489"/>
      <c r="BU83" s="464"/>
      <c r="BV83" s="235"/>
      <c r="BW83" s="236"/>
      <c r="BX83" s="489"/>
      <c r="BY83" s="489"/>
      <c r="BZ83" s="489"/>
      <c r="CA83" s="464"/>
      <c r="CB83" s="235"/>
      <c r="CC83" s="236"/>
      <c r="CD83" s="489"/>
      <c r="CE83" s="489"/>
      <c r="CF83" s="489"/>
      <c r="CG83" s="464"/>
      <c r="CH83" s="235"/>
      <c r="CI83" s="236"/>
      <c r="CJ83" s="489"/>
      <c r="CK83" s="489"/>
      <c r="CL83" s="489"/>
      <c r="CM83" s="464"/>
      <c r="CN83" s="235"/>
      <c r="CO83" s="236"/>
      <c r="CP83" s="489"/>
      <c r="CQ83" s="489"/>
      <c r="CR83" s="489"/>
      <c r="CS83" s="464"/>
      <c r="CT83" s="235"/>
      <c r="CU83" s="236"/>
      <c r="CV83" s="489"/>
      <c r="CW83" s="489"/>
      <c r="CX83" s="489"/>
      <c r="CY83" s="464"/>
      <c r="CZ83" s="235"/>
      <c r="DA83" s="236"/>
      <c r="DB83" s="155"/>
      <c r="DC83" s="130"/>
      <c r="DD83" s="456">
        <f>SUM(BN83,BU83,CA83,CG83,CM83,CS83,CY83,DC83)</f>
        <v>2</v>
      </c>
      <c r="DE83" s="457"/>
      <c r="DF83" s="393" t="s">
        <v>468</v>
      </c>
      <c r="DG83" s="226"/>
      <c r="DH83" s="226"/>
      <c r="DI83" s="298"/>
    </row>
    <row r="84" spans="1:129" ht="189.75" customHeight="1">
      <c r="A84" s="870" t="s">
        <v>183</v>
      </c>
      <c r="B84" s="871"/>
      <c r="C84" s="458" t="s">
        <v>184</v>
      </c>
      <c r="D84" s="459"/>
      <c r="E84" s="459"/>
      <c r="F84" s="459"/>
      <c r="G84" s="459"/>
      <c r="H84" s="459"/>
      <c r="I84" s="459"/>
      <c r="J84" s="459"/>
      <c r="K84" s="459"/>
      <c r="L84" s="459"/>
      <c r="M84" s="459"/>
      <c r="N84" s="459"/>
      <c r="O84" s="459"/>
      <c r="P84" s="459"/>
      <c r="Q84" s="459"/>
      <c r="R84" s="459"/>
      <c r="S84" s="459"/>
      <c r="T84" s="459"/>
      <c r="U84" s="459"/>
      <c r="V84" s="459"/>
      <c r="W84" s="459"/>
      <c r="X84" s="459"/>
      <c r="Y84" s="459"/>
      <c r="Z84" s="459"/>
      <c r="AA84" s="459"/>
      <c r="AB84" s="459"/>
      <c r="AC84" s="460"/>
      <c r="AD84" s="461"/>
      <c r="AE84" s="462"/>
      <c r="AF84" s="462"/>
      <c r="AG84" s="463"/>
      <c r="AH84" s="464">
        <v>6</v>
      </c>
      <c r="AI84" s="465"/>
      <c r="AJ84" s="465"/>
      <c r="AK84" s="466"/>
      <c r="AL84" s="464">
        <f>SUM(BK84,BQ84,BW84,CC84,CI84,CN84,CU84)</f>
        <v>72</v>
      </c>
      <c r="AM84" s="465"/>
      <c r="AN84" s="465"/>
      <c r="AO84" s="466"/>
      <c r="AP84" s="256">
        <f>SUM(BM84,BS84,BY84,CE84,CK84,CP84,CW84)</f>
        <v>34</v>
      </c>
      <c r="AQ84" s="284"/>
      <c r="AR84" s="284"/>
      <c r="AS84" s="285"/>
      <c r="AT84" s="467">
        <v>20</v>
      </c>
      <c r="AU84" s="468"/>
      <c r="AV84" s="468"/>
      <c r="AW84" s="469"/>
      <c r="AX84" s="467"/>
      <c r="AY84" s="468"/>
      <c r="AZ84" s="468"/>
      <c r="BA84" s="469"/>
      <c r="BB84" s="467">
        <v>14</v>
      </c>
      <c r="BC84" s="468"/>
      <c r="BD84" s="468"/>
      <c r="BE84" s="469"/>
      <c r="BF84" s="467"/>
      <c r="BG84" s="468"/>
      <c r="BH84" s="468"/>
      <c r="BI84" s="897"/>
      <c r="BJ84" s="905"/>
      <c r="BK84" s="469"/>
      <c r="BL84" s="467"/>
      <c r="BM84" s="469"/>
      <c r="BN84" s="467"/>
      <c r="BO84" s="897"/>
      <c r="BP84" s="470"/>
      <c r="BQ84" s="285"/>
      <c r="BR84" s="467"/>
      <c r="BS84" s="469"/>
      <c r="BT84" s="467"/>
      <c r="BU84" s="897"/>
      <c r="BV84" s="470"/>
      <c r="BW84" s="285"/>
      <c r="BX84" s="464"/>
      <c r="BY84" s="466"/>
      <c r="BZ84" s="464"/>
      <c r="CA84" s="457"/>
      <c r="CB84" s="470"/>
      <c r="CC84" s="285"/>
      <c r="CD84" s="464"/>
      <c r="CE84" s="466"/>
      <c r="CF84" s="464"/>
      <c r="CG84" s="457"/>
      <c r="CH84" s="470"/>
      <c r="CI84" s="285"/>
      <c r="CJ84" s="464"/>
      <c r="CK84" s="466"/>
      <c r="CL84" s="464"/>
      <c r="CM84" s="457"/>
      <c r="CN84" s="456">
        <v>72</v>
      </c>
      <c r="CO84" s="466"/>
      <c r="CP84" s="464">
        <v>34</v>
      </c>
      <c r="CQ84" s="466"/>
      <c r="CR84" s="256">
        <v>2</v>
      </c>
      <c r="CS84" s="523"/>
      <c r="CT84" s="470"/>
      <c r="CU84" s="285"/>
      <c r="CV84" s="464"/>
      <c r="CW84" s="466"/>
      <c r="CX84" s="464"/>
      <c r="CY84" s="457"/>
      <c r="CZ84" s="470"/>
      <c r="DA84" s="285"/>
      <c r="DB84" s="155"/>
      <c r="DC84" s="130"/>
      <c r="DD84" s="456">
        <f>SUM(BO84,BU84,CA84,CG84,CM84,CR84,CY84,DC84)</f>
        <v>2</v>
      </c>
      <c r="DE84" s="457"/>
      <c r="DF84" s="393" t="s">
        <v>480</v>
      </c>
      <c r="DG84" s="366"/>
      <c r="DH84" s="366"/>
      <c r="DI84" s="367"/>
    </row>
    <row r="85" spans="1:129" s="35" customFormat="1" ht="192.75" customHeight="1">
      <c r="A85" s="860" t="s">
        <v>185</v>
      </c>
      <c r="B85" s="861"/>
      <c r="C85" s="390" t="s">
        <v>186</v>
      </c>
      <c r="D85" s="391"/>
      <c r="E85" s="391"/>
      <c r="F85" s="391"/>
      <c r="G85" s="391"/>
      <c r="H85" s="391"/>
      <c r="I85" s="391"/>
      <c r="J85" s="391"/>
      <c r="K85" s="391"/>
      <c r="L85" s="391"/>
      <c r="M85" s="391"/>
      <c r="N85" s="391"/>
      <c r="O85" s="391"/>
      <c r="P85" s="391"/>
      <c r="Q85" s="391"/>
      <c r="R85" s="391"/>
      <c r="S85" s="391"/>
      <c r="T85" s="391"/>
      <c r="U85" s="391"/>
      <c r="V85" s="391"/>
      <c r="W85" s="391"/>
      <c r="X85" s="391"/>
      <c r="Y85" s="391"/>
      <c r="Z85" s="391"/>
      <c r="AA85" s="391"/>
      <c r="AB85" s="391"/>
      <c r="AC85" s="392"/>
      <c r="AD85" s="382"/>
      <c r="AE85" s="383"/>
      <c r="AF85" s="383"/>
      <c r="AG85" s="384"/>
      <c r="AH85" s="385"/>
      <c r="AI85" s="380"/>
      <c r="AJ85" s="380"/>
      <c r="AK85" s="386"/>
      <c r="AL85" s="255">
        <f>SUM(AL86:AO91)</f>
        <v>540</v>
      </c>
      <c r="AM85" s="396"/>
      <c r="AN85" s="396"/>
      <c r="AO85" s="397"/>
      <c r="AP85" s="255">
        <f t="shared" ref="AP85" si="4">SUM(AP86:AS91)</f>
        <v>204</v>
      </c>
      <c r="AQ85" s="396"/>
      <c r="AR85" s="396"/>
      <c r="AS85" s="397"/>
      <c r="AT85" s="255">
        <f t="shared" ref="AT85" si="5">SUM(AT86:AW91)</f>
        <v>120</v>
      </c>
      <c r="AU85" s="396"/>
      <c r="AV85" s="396"/>
      <c r="AW85" s="397"/>
      <c r="AX85" s="255"/>
      <c r="AY85" s="396"/>
      <c r="AZ85" s="396"/>
      <c r="BA85" s="397"/>
      <c r="BB85" s="255">
        <f t="shared" ref="BB85" si="6">SUM(BB86:BE91)</f>
        <v>84</v>
      </c>
      <c r="BC85" s="396"/>
      <c r="BD85" s="396"/>
      <c r="BE85" s="397"/>
      <c r="BF85" s="255"/>
      <c r="BG85" s="396"/>
      <c r="BH85" s="396"/>
      <c r="BI85" s="396"/>
      <c r="BJ85" s="248"/>
      <c r="BK85" s="249"/>
      <c r="BL85" s="249"/>
      <c r="BM85" s="249"/>
      <c r="BN85" s="249"/>
      <c r="BO85" s="255"/>
      <c r="BP85" s="248"/>
      <c r="BQ85" s="249"/>
      <c r="BR85" s="249"/>
      <c r="BS85" s="249"/>
      <c r="BT85" s="249"/>
      <c r="BU85" s="255"/>
      <c r="BV85" s="248"/>
      <c r="BW85" s="249"/>
      <c r="BX85" s="249"/>
      <c r="BY85" s="249"/>
      <c r="BZ85" s="249"/>
      <c r="CA85" s="255"/>
      <c r="CB85" s="248">
        <f>SUM(CB86:CC91)</f>
        <v>90</v>
      </c>
      <c r="CC85" s="249"/>
      <c r="CD85" s="249">
        <f t="shared" ref="CD85" si="7">SUM(CD86:CE91)</f>
        <v>34</v>
      </c>
      <c r="CE85" s="249"/>
      <c r="CF85" s="249">
        <f t="shared" ref="CF85" si="8">SUM(CF86:CG91)</f>
        <v>3</v>
      </c>
      <c r="CG85" s="255"/>
      <c r="CH85" s="248">
        <f t="shared" ref="CH85" si="9">SUM(CH86:CI91)</f>
        <v>270</v>
      </c>
      <c r="CI85" s="249"/>
      <c r="CJ85" s="249">
        <f t="shared" ref="CJ85" si="10">SUM(CJ86:CK91)</f>
        <v>102</v>
      </c>
      <c r="CK85" s="249"/>
      <c r="CL85" s="249">
        <f t="shared" ref="CL85" si="11">SUM(CL86:CM91)</f>
        <v>9</v>
      </c>
      <c r="CM85" s="255"/>
      <c r="CN85" s="248">
        <f t="shared" ref="CN85" si="12">SUM(CN86:CO91)</f>
        <v>180</v>
      </c>
      <c r="CO85" s="249"/>
      <c r="CP85" s="249">
        <f t="shared" ref="CP85" si="13">SUM(CP86:CQ91)</f>
        <v>68</v>
      </c>
      <c r="CQ85" s="249"/>
      <c r="CR85" s="249">
        <f t="shared" ref="CR85" si="14">SUM(CR86:CS91)</f>
        <v>6</v>
      </c>
      <c r="CS85" s="255"/>
      <c r="CT85" s="248"/>
      <c r="CU85" s="249"/>
      <c r="CV85" s="249"/>
      <c r="CW85" s="249"/>
      <c r="CX85" s="249"/>
      <c r="CY85" s="255"/>
      <c r="CZ85" s="248"/>
      <c r="DA85" s="249"/>
      <c r="DB85" s="148"/>
      <c r="DC85" s="73"/>
      <c r="DD85" s="502">
        <f>SUM(DD86:DE91)</f>
        <v>18</v>
      </c>
      <c r="DE85" s="503"/>
      <c r="DF85" s="380"/>
      <c r="DG85" s="380"/>
      <c r="DH85" s="380"/>
      <c r="DI85" s="381"/>
      <c r="DY85" s="112"/>
    </row>
    <row r="86" spans="1:129" ht="186.75" customHeight="1">
      <c r="A86" s="872" t="s">
        <v>187</v>
      </c>
      <c r="B86" s="873"/>
      <c r="C86" s="491" t="s">
        <v>188</v>
      </c>
      <c r="D86" s="492"/>
      <c r="E86" s="494"/>
      <c r="F86" s="494"/>
      <c r="G86" s="494"/>
      <c r="H86" s="494"/>
      <c r="I86" s="494"/>
      <c r="J86" s="494"/>
      <c r="K86" s="494"/>
      <c r="L86" s="494"/>
      <c r="M86" s="494"/>
      <c r="N86" s="494"/>
      <c r="O86" s="494"/>
      <c r="P86" s="494"/>
      <c r="Q86" s="494"/>
      <c r="R86" s="494"/>
      <c r="S86" s="494"/>
      <c r="T86" s="494"/>
      <c r="U86" s="494"/>
      <c r="V86" s="494"/>
      <c r="W86" s="494"/>
      <c r="X86" s="494"/>
      <c r="Y86" s="494"/>
      <c r="Z86" s="494"/>
      <c r="AA86" s="494"/>
      <c r="AB86" s="494"/>
      <c r="AC86" s="495"/>
      <c r="AD86" s="496"/>
      <c r="AE86" s="497"/>
      <c r="AF86" s="497"/>
      <c r="AG86" s="498"/>
      <c r="AH86" s="225">
        <v>4</v>
      </c>
      <c r="AI86" s="226"/>
      <c r="AJ86" s="226"/>
      <c r="AK86" s="227"/>
      <c r="AL86" s="228">
        <f>SUM(BK86,BQ86,BW86,CB86,CI86,CO86,CU86)</f>
        <v>90</v>
      </c>
      <c r="AM86" s="229"/>
      <c r="AN86" s="229"/>
      <c r="AO86" s="230"/>
      <c r="AP86" s="228">
        <f>SUM(BM86,BS86,BY86,CD86,CK86,CQ86,CW86)</f>
        <v>34</v>
      </c>
      <c r="AQ86" s="229"/>
      <c r="AR86" s="229"/>
      <c r="AS86" s="230"/>
      <c r="AT86" s="228">
        <v>20</v>
      </c>
      <c r="AU86" s="229"/>
      <c r="AV86" s="229"/>
      <c r="AW86" s="230"/>
      <c r="AX86" s="228"/>
      <c r="AY86" s="229"/>
      <c r="AZ86" s="229"/>
      <c r="BA86" s="230"/>
      <c r="BB86" s="228">
        <v>14</v>
      </c>
      <c r="BC86" s="229"/>
      <c r="BD86" s="229"/>
      <c r="BE86" s="230"/>
      <c r="BF86" s="228"/>
      <c r="BG86" s="229"/>
      <c r="BH86" s="229"/>
      <c r="BI86" s="229"/>
      <c r="BJ86" s="232"/>
      <c r="BK86" s="231"/>
      <c r="BL86" s="231"/>
      <c r="BM86" s="231"/>
      <c r="BN86" s="231"/>
      <c r="BO86" s="228"/>
      <c r="BP86" s="232"/>
      <c r="BQ86" s="231"/>
      <c r="BR86" s="231"/>
      <c r="BS86" s="231"/>
      <c r="BT86" s="231"/>
      <c r="BU86" s="228"/>
      <c r="BV86" s="232"/>
      <c r="BW86" s="231"/>
      <c r="BX86" s="236"/>
      <c r="BY86" s="236"/>
      <c r="BZ86" s="236"/>
      <c r="CA86" s="256"/>
      <c r="CB86" s="235">
        <v>90</v>
      </c>
      <c r="CC86" s="236"/>
      <c r="CD86" s="236">
        <v>34</v>
      </c>
      <c r="CE86" s="236"/>
      <c r="CF86" s="236">
        <v>3</v>
      </c>
      <c r="CG86" s="256"/>
      <c r="CH86" s="235"/>
      <c r="CI86" s="236"/>
      <c r="CJ86" s="236"/>
      <c r="CK86" s="236"/>
      <c r="CL86" s="236"/>
      <c r="CM86" s="256"/>
      <c r="CN86" s="235"/>
      <c r="CO86" s="236"/>
      <c r="CP86" s="236"/>
      <c r="CQ86" s="236"/>
      <c r="CR86" s="236"/>
      <c r="CS86" s="256"/>
      <c r="CT86" s="235"/>
      <c r="CU86" s="236"/>
      <c r="CV86" s="231"/>
      <c r="CW86" s="231"/>
      <c r="CX86" s="231"/>
      <c r="CY86" s="228"/>
      <c r="CZ86" s="232"/>
      <c r="DA86" s="231"/>
      <c r="DB86" s="147"/>
      <c r="DC86" s="125"/>
      <c r="DD86" s="490">
        <f>SUM(BO86,BU86,CA86,CF86,CM86,CS86,CY86)</f>
        <v>3</v>
      </c>
      <c r="DE86" s="286"/>
      <c r="DF86" s="226" t="s">
        <v>205</v>
      </c>
      <c r="DG86" s="226"/>
      <c r="DH86" s="226"/>
      <c r="DI86" s="298"/>
    </row>
    <row r="87" spans="1:129" ht="189.75" customHeight="1">
      <c r="A87" s="872" t="s">
        <v>190</v>
      </c>
      <c r="B87" s="873"/>
      <c r="C87" s="491" t="s">
        <v>191</v>
      </c>
      <c r="D87" s="492"/>
      <c r="E87" s="492"/>
      <c r="F87" s="492"/>
      <c r="G87" s="492"/>
      <c r="H87" s="492"/>
      <c r="I87" s="492"/>
      <c r="J87" s="492"/>
      <c r="K87" s="492"/>
      <c r="L87" s="492"/>
      <c r="M87" s="492"/>
      <c r="N87" s="492"/>
      <c r="O87" s="492"/>
      <c r="P87" s="492"/>
      <c r="Q87" s="492"/>
      <c r="R87" s="492"/>
      <c r="S87" s="492"/>
      <c r="T87" s="492"/>
      <c r="U87" s="492"/>
      <c r="V87" s="492"/>
      <c r="W87" s="492"/>
      <c r="X87" s="492"/>
      <c r="Y87" s="492"/>
      <c r="Z87" s="492"/>
      <c r="AA87" s="492"/>
      <c r="AB87" s="492"/>
      <c r="AC87" s="493"/>
      <c r="AD87" s="499"/>
      <c r="AE87" s="500"/>
      <c r="AF87" s="500"/>
      <c r="AG87" s="501"/>
      <c r="AH87" s="225">
        <v>5</v>
      </c>
      <c r="AI87" s="226"/>
      <c r="AJ87" s="226"/>
      <c r="AK87" s="227"/>
      <c r="AL87" s="228">
        <f>SUM(BK87,BQ87,BW87,CC87,CH87,CO87,CU87)</f>
        <v>90</v>
      </c>
      <c r="AM87" s="229"/>
      <c r="AN87" s="229"/>
      <c r="AO87" s="230"/>
      <c r="AP87" s="228">
        <f>SUM(BM87,BS87,BY87,CE87,CJ87,CQ87,CW87)</f>
        <v>34</v>
      </c>
      <c r="AQ87" s="229"/>
      <c r="AR87" s="229"/>
      <c r="AS87" s="230"/>
      <c r="AT87" s="228">
        <v>20</v>
      </c>
      <c r="AU87" s="229"/>
      <c r="AV87" s="229"/>
      <c r="AW87" s="230"/>
      <c r="AX87" s="228"/>
      <c r="AY87" s="229"/>
      <c r="AZ87" s="229"/>
      <c r="BA87" s="230"/>
      <c r="BB87" s="228">
        <v>14</v>
      </c>
      <c r="BC87" s="229"/>
      <c r="BD87" s="229"/>
      <c r="BE87" s="230"/>
      <c r="BF87" s="228"/>
      <c r="BG87" s="229"/>
      <c r="BH87" s="229"/>
      <c r="BI87" s="229"/>
      <c r="BJ87" s="232"/>
      <c r="BK87" s="231"/>
      <c r="BL87" s="231"/>
      <c r="BM87" s="231"/>
      <c r="BN87" s="231"/>
      <c r="BO87" s="228"/>
      <c r="BP87" s="232"/>
      <c r="BQ87" s="231"/>
      <c r="BR87" s="231"/>
      <c r="BS87" s="231"/>
      <c r="BT87" s="231"/>
      <c r="BU87" s="228"/>
      <c r="BV87" s="232"/>
      <c r="BW87" s="231"/>
      <c r="BX87" s="236"/>
      <c r="BY87" s="236"/>
      <c r="BZ87" s="236"/>
      <c r="CA87" s="256"/>
      <c r="CB87" s="232"/>
      <c r="CC87" s="231"/>
      <c r="CD87" s="236"/>
      <c r="CE87" s="236"/>
      <c r="CF87" s="236"/>
      <c r="CG87" s="256"/>
      <c r="CH87" s="235">
        <v>90</v>
      </c>
      <c r="CI87" s="236"/>
      <c r="CJ87" s="236">
        <v>34</v>
      </c>
      <c r="CK87" s="236"/>
      <c r="CL87" s="236">
        <f>ROUND(CH87/36,0)</f>
        <v>3</v>
      </c>
      <c r="CM87" s="256"/>
      <c r="CN87" s="235"/>
      <c r="CO87" s="236"/>
      <c r="CP87" s="236"/>
      <c r="CQ87" s="236"/>
      <c r="CR87" s="236"/>
      <c r="CS87" s="256"/>
      <c r="CT87" s="235"/>
      <c r="CU87" s="236"/>
      <c r="CV87" s="231"/>
      <c r="CW87" s="231"/>
      <c r="CX87" s="231"/>
      <c r="CY87" s="228"/>
      <c r="CZ87" s="232"/>
      <c r="DA87" s="231"/>
      <c r="DB87" s="147"/>
      <c r="DC87" s="125"/>
      <c r="DD87" s="490">
        <f>SUM(BO87,BU87,CA87,CG87,CL87,CS87,CY87)</f>
        <v>3</v>
      </c>
      <c r="DE87" s="286"/>
      <c r="DF87" s="226" t="s">
        <v>444</v>
      </c>
      <c r="DG87" s="226"/>
      <c r="DH87" s="226"/>
      <c r="DI87" s="298"/>
    </row>
    <row r="88" spans="1:129" ht="105.75" customHeight="1">
      <c r="A88" s="872" t="s">
        <v>193</v>
      </c>
      <c r="B88" s="873"/>
      <c r="C88" s="491" t="s">
        <v>194</v>
      </c>
      <c r="D88" s="492"/>
      <c r="E88" s="494"/>
      <c r="F88" s="494"/>
      <c r="G88" s="494"/>
      <c r="H88" s="494"/>
      <c r="I88" s="494"/>
      <c r="J88" s="494"/>
      <c r="K88" s="494"/>
      <c r="L88" s="494"/>
      <c r="M88" s="494"/>
      <c r="N88" s="494"/>
      <c r="O88" s="494"/>
      <c r="P88" s="494"/>
      <c r="Q88" s="494"/>
      <c r="R88" s="494"/>
      <c r="S88" s="494"/>
      <c r="T88" s="494"/>
      <c r="U88" s="494"/>
      <c r="V88" s="494"/>
      <c r="W88" s="494"/>
      <c r="X88" s="494"/>
      <c r="Y88" s="494"/>
      <c r="Z88" s="494"/>
      <c r="AA88" s="494"/>
      <c r="AB88" s="494"/>
      <c r="AC88" s="495"/>
      <c r="AD88" s="225">
        <v>5</v>
      </c>
      <c r="AE88" s="226"/>
      <c r="AF88" s="226"/>
      <c r="AG88" s="227"/>
      <c r="AH88" s="225"/>
      <c r="AI88" s="226"/>
      <c r="AJ88" s="226"/>
      <c r="AK88" s="227"/>
      <c r="AL88" s="228">
        <f>SUM(BK88,BQ88,BW88,CC88,CH88,CO88,CU88)</f>
        <v>90</v>
      </c>
      <c r="AM88" s="229"/>
      <c r="AN88" s="229"/>
      <c r="AO88" s="230"/>
      <c r="AP88" s="228">
        <f>SUM(BM88,BS88,BY88,CE88,CJ88,CQ88,CW88)</f>
        <v>34</v>
      </c>
      <c r="AQ88" s="229"/>
      <c r="AR88" s="229"/>
      <c r="AS88" s="230"/>
      <c r="AT88" s="228">
        <v>20</v>
      </c>
      <c r="AU88" s="229"/>
      <c r="AV88" s="229"/>
      <c r="AW88" s="230"/>
      <c r="AX88" s="228"/>
      <c r="AY88" s="229"/>
      <c r="AZ88" s="229"/>
      <c r="BA88" s="230"/>
      <c r="BB88" s="228">
        <v>14</v>
      </c>
      <c r="BC88" s="229"/>
      <c r="BD88" s="229"/>
      <c r="BE88" s="230"/>
      <c r="BF88" s="228"/>
      <c r="BG88" s="229"/>
      <c r="BH88" s="229"/>
      <c r="BI88" s="229"/>
      <c r="BJ88" s="232"/>
      <c r="BK88" s="231"/>
      <c r="BL88" s="231"/>
      <c r="BM88" s="231"/>
      <c r="BN88" s="231"/>
      <c r="BO88" s="228"/>
      <c r="BP88" s="232"/>
      <c r="BQ88" s="231"/>
      <c r="BR88" s="231"/>
      <c r="BS88" s="231"/>
      <c r="BT88" s="231"/>
      <c r="BU88" s="228"/>
      <c r="BV88" s="232"/>
      <c r="BW88" s="231"/>
      <c r="BX88" s="236"/>
      <c r="BY88" s="236"/>
      <c r="BZ88" s="236"/>
      <c r="CA88" s="256"/>
      <c r="CB88" s="232"/>
      <c r="CC88" s="231"/>
      <c r="CD88" s="236"/>
      <c r="CE88" s="236"/>
      <c r="CF88" s="236"/>
      <c r="CG88" s="256"/>
      <c r="CH88" s="235">
        <v>90</v>
      </c>
      <c r="CI88" s="236"/>
      <c r="CJ88" s="236">
        <v>34</v>
      </c>
      <c r="CK88" s="236"/>
      <c r="CL88" s="236">
        <v>3</v>
      </c>
      <c r="CM88" s="256"/>
      <c r="CN88" s="235"/>
      <c r="CO88" s="236"/>
      <c r="CP88" s="236"/>
      <c r="CQ88" s="236"/>
      <c r="CR88" s="236"/>
      <c r="CS88" s="256"/>
      <c r="CT88" s="235"/>
      <c r="CU88" s="236"/>
      <c r="CV88" s="231"/>
      <c r="CW88" s="231"/>
      <c r="CX88" s="231"/>
      <c r="CY88" s="228"/>
      <c r="CZ88" s="232"/>
      <c r="DA88" s="231"/>
      <c r="DB88" s="147"/>
      <c r="DC88" s="125"/>
      <c r="DD88" s="490">
        <f>SUM(BO88,BU88,CA88,CG88,CL88,CS88,CY88)</f>
        <v>3</v>
      </c>
      <c r="DE88" s="286"/>
      <c r="DF88" s="226" t="s">
        <v>445</v>
      </c>
      <c r="DG88" s="226"/>
      <c r="DH88" s="226"/>
      <c r="DI88" s="298"/>
    </row>
    <row r="89" spans="1:129" ht="99.95" customHeight="1">
      <c r="A89" s="872" t="s">
        <v>196</v>
      </c>
      <c r="B89" s="873"/>
      <c r="C89" s="491" t="s">
        <v>197</v>
      </c>
      <c r="D89" s="492"/>
      <c r="E89" s="492"/>
      <c r="F89" s="492"/>
      <c r="G89" s="492"/>
      <c r="H89" s="492"/>
      <c r="I89" s="492"/>
      <c r="J89" s="492"/>
      <c r="K89" s="492"/>
      <c r="L89" s="492"/>
      <c r="M89" s="492"/>
      <c r="N89" s="492"/>
      <c r="O89" s="492"/>
      <c r="P89" s="492"/>
      <c r="Q89" s="492"/>
      <c r="R89" s="492"/>
      <c r="S89" s="492"/>
      <c r="T89" s="492"/>
      <c r="U89" s="492"/>
      <c r="V89" s="492"/>
      <c r="W89" s="492"/>
      <c r="X89" s="492"/>
      <c r="Y89" s="492"/>
      <c r="Z89" s="492"/>
      <c r="AA89" s="492"/>
      <c r="AB89" s="492"/>
      <c r="AC89" s="493"/>
      <c r="AD89" s="225">
        <v>5</v>
      </c>
      <c r="AE89" s="226"/>
      <c r="AF89" s="226"/>
      <c r="AG89" s="227"/>
      <c r="AH89" s="225"/>
      <c r="AI89" s="226"/>
      <c r="AJ89" s="226"/>
      <c r="AK89" s="227"/>
      <c r="AL89" s="228">
        <f>SUM(BK89,BQ89,BW89,CC89,CH89,CO89,CU89)</f>
        <v>90</v>
      </c>
      <c r="AM89" s="229"/>
      <c r="AN89" s="229"/>
      <c r="AO89" s="230"/>
      <c r="AP89" s="228">
        <f>SUM(BM89,BS89,BY89,CE89,CJ89,CQ89,CW89)</f>
        <v>34</v>
      </c>
      <c r="AQ89" s="229"/>
      <c r="AR89" s="229"/>
      <c r="AS89" s="230"/>
      <c r="AT89" s="228">
        <v>20</v>
      </c>
      <c r="AU89" s="229"/>
      <c r="AV89" s="229"/>
      <c r="AW89" s="230"/>
      <c r="AX89" s="228"/>
      <c r="AY89" s="229"/>
      <c r="AZ89" s="229"/>
      <c r="BA89" s="230"/>
      <c r="BB89" s="228">
        <v>14</v>
      </c>
      <c r="BC89" s="229"/>
      <c r="BD89" s="229"/>
      <c r="BE89" s="230"/>
      <c r="BF89" s="228"/>
      <c r="BG89" s="229"/>
      <c r="BH89" s="229"/>
      <c r="BI89" s="229"/>
      <c r="BJ89" s="232"/>
      <c r="BK89" s="231"/>
      <c r="BL89" s="231"/>
      <c r="BM89" s="231"/>
      <c r="BN89" s="231"/>
      <c r="BO89" s="228"/>
      <c r="BP89" s="232"/>
      <c r="BQ89" s="231"/>
      <c r="BR89" s="231"/>
      <c r="BS89" s="231"/>
      <c r="BT89" s="231"/>
      <c r="BU89" s="228"/>
      <c r="BV89" s="232"/>
      <c r="BW89" s="231"/>
      <c r="BX89" s="236"/>
      <c r="BY89" s="236"/>
      <c r="BZ89" s="236"/>
      <c r="CA89" s="256"/>
      <c r="CB89" s="232"/>
      <c r="CC89" s="231"/>
      <c r="CD89" s="236"/>
      <c r="CE89" s="236"/>
      <c r="CF89" s="236"/>
      <c r="CG89" s="256"/>
      <c r="CH89" s="235">
        <v>90</v>
      </c>
      <c r="CI89" s="236"/>
      <c r="CJ89" s="236">
        <v>34</v>
      </c>
      <c r="CK89" s="236"/>
      <c r="CL89" s="236">
        <v>3</v>
      </c>
      <c r="CM89" s="256"/>
      <c r="CN89" s="235"/>
      <c r="CO89" s="236"/>
      <c r="CP89" s="236"/>
      <c r="CQ89" s="236"/>
      <c r="CR89" s="236"/>
      <c r="CS89" s="256"/>
      <c r="CT89" s="235"/>
      <c r="CU89" s="236"/>
      <c r="CV89" s="231"/>
      <c r="CW89" s="231"/>
      <c r="CX89" s="231"/>
      <c r="CY89" s="228"/>
      <c r="CZ89" s="232"/>
      <c r="DA89" s="231"/>
      <c r="DB89" s="147"/>
      <c r="DC89" s="156"/>
      <c r="DD89" s="490">
        <f>SUM(BO89,BU89,CA89,CG89,CL89,CS89,CY89)</f>
        <v>3</v>
      </c>
      <c r="DE89" s="286"/>
      <c r="DF89" s="226" t="s">
        <v>446</v>
      </c>
      <c r="DG89" s="226"/>
      <c r="DH89" s="226"/>
      <c r="DI89" s="298"/>
    </row>
    <row r="90" spans="1:129" ht="192.75" customHeight="1">
      <c r="A90" s="872" t="s">
        <v>198</v>
      </c>
      <c r="B90" s="873"/>
      <c r="C90" s="491" t="s">
        <v>199</v>
      </c>
      <c r="D90" s="492"/>
      <c r="E90" s="494"/>
      <c r="F90" s="494"/>
      <c r="G90" s="494"/>
      <c r="H90" s="494"/>
      <c r="I90" s="494"/>
      <c r="J90" s="494"/>
      <c r="K90" s="494"/>
      <c r="L90" s="494"/>
      <c r="M90" s="494"/>
      <c r="N90" s="494"/>
      <c r="O90" s="494"/>
      <c r="P90" s="494"/>
      <c r="Q90" s="494"/>
      <c r="R90" s="494"/>
      <c r="S90" s="494"/>
      <c r="T90" s="494"/>
      <c r="U90" s="494"/>
      <c r="V90" s="494"/>
      <c r="W90" s="494"/>
      <c r="X90" s="494"/>
      <c r="Y90" s="494"/>
      <c r="Z90" s="494"/>
      <c r="AA90" s="494"/>
      <c r="AB90" s="494"/>
      <c r="AC90" s="495"/>
      <c r="AD90" s="225">
        <v>6</v>
      </c>
      <c r="AE90" s="226"/>
      <c r="AF90" s="226"/>
      <c r="AG90" s="227"/>
      <c r="AH90" s="225"/>
      <c r="AI90" s="226"/>
      <c r="AJ90" s="226"/>
      <c r="AK90" s="227"/>
      <c r="AL90" s="228">
        <f>SUM(BK90,BQ90,BW90,CC90,CI90,CN90,CU90)</f>
        <v>90</v>
      </c>
      <c r="AM90" s="229"/>
      <c r="AN90" s="229"/>
      <c r="AO90" s="230"/>
      <c r="AP90" s="228">
        <f>SUM(BM90,BS90,BY90,CE90,CK90,CP90,CW90)</f>
        <v>34</v>
      </c>
      <c r="AQ90" s="229"/>
      <c r="AR90" s="229"/>
      <c r="AS90" s="230"/>
      <c r="AT90" s="228">
        <v>20</v>
      </c>
      <c r="AU90" s="229"/>
      <c r="AV90" s="229"/>
      <c r="AW90" s="230"/>
      <c r="AX90" s="228"/>
      <c r="AY90" s="229"/>
      <c r="AZ90" s="229"/>
      <c r="BA90" s="230"/>
      <c r="BB90" s="228">
        <v>14</v>
      </c>
      <c r="BC90" s="229"/>
      <c r="BD90" s="229"/>
      <c r="BE90" s="230"/>
      <c r="BF90" s="228"/>
      <c r="BG90" s="229"/>
      <c r="BH90" s="229"/>
      <c r="BI90" s="229"/>
      <c r="BJ90" s="232"/>
      <c r="BK90" s="231"/>
      <c r="BL90" s="231"/>
      <c r="BM90" s="231"/>
      <c r="BN90" s="231"/>
      <c r="BO90" s="228"/>
      <c r="BP90" s="232"/>
      <c r="BQ90" s="231"/>
      <c r="BR90" s="231"/>
      <c r="BS90" s="231"/>
      <c r="BT90" s="231"/>
      <c r="BU90" s="228"/>
      <c r="BV90" s="232"/>
      <c r="BW90" s="231"/>
      <c r="BX90" s="236"/>
      <c r="BY90" s="236"/>
      <c r="BZ90" s="236"/>
      <c r="CA90" s="256"/>
      <c r="CB90" s="232"/>
      <c r="CC90" s="231"/>
      <c r="CD90" s="236"/>
      <c r="CE90" s="236"/>
      <c r="CF90" s="236"/>
      <c r="CG90" s="256"/>
      <c r="CH90" s="235"/>
      <c r="CI90" s="236"/>
      <c r="CJ90" s="236"/>
      <c r="CK90" s="236"/>
      <c r="CL90" s="236"/>
      <c r="CM90" s="256"/>
      <c r="CN90" s="579">
        <v>90</v>
      </c>
      <c r="CO90" s="580"/>
      <c r="CP90" s="580">
        <v>34</v>
      </c>
      <c r="CQ90" s="580"/>
      <c r="CR90" s="580">
        <v>3</v>
      </c>
      <c r="CS90" s="724"/>
      <c r="CT90" s="579"/>
      <c r="CU90" s="580"/>
      <c r="CV90" s="231"/>
      <c r="CW90" s="231"/>
      <c r="CX90" s="231"/>
      <c r="CY90" s="228"/>
      <c r="CZ90" s="232"/>
      <c r="DA90" s="231"/>
      <c r="DB90" s="147"/>
      <c r="DC90" s="156"/>
      <c r="DD90" s="490">
        <f>SUM(BO90,BU90,CA90,CG90,CM90,CR90,CY90)</f>
        <v>3</v>
      </c>
      <c r="DE90" s="286"/>
      <c r="DF90" s="226" t="s">
        <v>217</v>
      </c>
      <c r="DG90" s="226"/>
      <c r="DH90" s="226"/>
      <c r="DI90" s="298"/>
    </row>
    <row r="91" spans="1:129" ht="108.75" customHeight="1">
      <c r="A91" s="872" t="s">
        <v>200</v>
      </c>
      <c r="B91" s="873"/>
      <c r="C91" s="491" t="s">
        <v>201</v>
      </c>
      <c r="D91" s="492"/>
      <c r="E91" s="494"/>
      <c r="F91" s="494"/>
      <c r="G91" s="494"/>
      <c r="H91" s="494"/>
      <c r="I91" s="494"/>
      <c r="J91" s="494"/>
      <c r="K91" s="494"/>
      <c r="L91" s="494"/>
      <c r="M91" s="494"/>
      <c r="N91" s="494"/>
      <c r="O91" s="494"/>
      <c r="P91" s="494"/>
      <c r="Q91" s="494"/>
      <c r="R91" s="494"/>
      <c r="S91" s="494"/>
      <c r="T91" s="494"/>
      <c r="U91" s="494"/>
      <c r="V91" s="494"/>
      <c r="W91" s="494"/>
      <c r="X91" s="494"/>
      <c r="Y91" s="494"/>
      <c r="Z91" s="494"/>
      <c r="AA91" s="494"/>
      <c r="AB91" s="494"/>
      <c r="AC91" s="495"/>
      <c r="AD91" s="225">
        <v>6</v>
      </c>
      <c r="AE91" s="226"/>
      <c r="AF91" s="226"/>
      <c r="AG91" s="227"/>
      <c r="AH91" s="225"/>
      <c r="AI91" s="226"/>
      <c r="AJ91" s="226"/>
      <c r="AK91" s="227"/>
      <c r="AL91" s="228">
        <f>SUM(BK91,BQ91,BW91,CC91,CI91,CN91,CU91)</f>
        <v>90</v>
      </c>
      <c r="AM91" s="229"/>
      <c r="AN91" s="229"/>
      <c r="AO91" s="230"/>
      <c r="AP91" s="228">
        <f>SUM(BM91,BS91,BY91,CE91,CK91,CP91,CW91)</f>
        <v>34</v>
      </c>
      <c r="AQ91" s="229"/>
      <c r="AR91" s="229"/>
      <c r="AS91" s="230"/>
      <c r="AT91" s="228">
        <v>20</v>
      </c>
      <c r="AU91" s="229"/>
      <c r="AV91" s="229"/>
      <c r="AW91" s="230"/>
      <c r="AX91" s="228"/>
      <c r="AY91" s="229"/>
      <c r="AZ91" s="229"/>
      <c r="BA91" s="230"/>
      <c r="BB91" s="228">
        <v>14</v>
      </c>
      <c r="BC91" s="229"/>
      <c r="BD91" s="229"/>
      <c r="BE91" s="230"/>
      <c r="BF91" s="228"/>
      <c r="BG91" s="229"/>
      <c r="BH91" s="229"/>
      <c r="BI91" s="229"/>
      <c r="BJ91" s="232"/>
      <c r="BK91" s="231"/>
      <c r="BL91" s="231"/>
      <c r="BM91" s="231"/>
      <c r="BN91" s="231"/>
      <c r="BO91" s="228"/>
      <c r="BP91" s="232"/>
      <c r="BQ91" s="231"/>
      <c r="BR91" s="231"/>
      <c r="BS91" s="231"/>
      <c r="BT91" s="231"/>
      <c r="BU91" s="228"/>
      <c r="BV91" s="232"/>
      <c r="BW91" s="231"/>
      <c r="BX91" s="236"/>
      <c r="BY91" s="236"/>
      <c r="BZ91" s="236"/>
      <c r="CA91" s="256"/>
      <c r="CB91" s="232"/>
      <c r="CC91" s="231"/>
      <c r="CD91" s="236"/>
      <c r="CE91" s="236"/>
      <c r="CF91" s="236"/>
      <c r="CG91" s="256"/>
      <c r="CH91" s="235"/>
      <c r="CI91" s="236"/>
      <c r="CJ91" s="236"/>
      <c r="CK91" s="236"/>
      <c r="CL91" s="236"/>
      <c r="CM91" s="256"/>
      <c r="CN91" s="235">
        <v>90</v>
      </c>
      <c r="CO91" s="236"/>
      <c r="CP91" s="236">
        <v>34</v>
      </c>
      <c r="CQ91" s="236"/>
      <c r="CR91" s="236">
        <v>3</v>
      </c>
      <c r="CS91" s="256"/>
      <c r="CT91" s="235"/>
      <c r="CU91" s="236"/>
      <c r="CV91" s="231"/>
      <c r="CW91" s="231"/>
      <c r="CX91" s="231"/>
      <c r="CY91" s="228"/>
      <c r="CZ91" s="232"/>
      <c r="DA91" s="231"/>
      <c r="DB91" s="147"/>
      <c r="DC91" s="125"/>
      <c r="DD91" s="490">
        <f>SUM(BO91,BU91,CA91,CG91,CM91,CR91,CY91)</f>
        <v>3</v>
      </c>
      <c r="DE91" s="286"/>
      <c r="DF91" s="226" t="s">
        <v>447</v>
      </c>
      <c r="DG91" s="226"/>
      <c r="DH91" s="226"/>
      <c r="DI91" s="298"/>
    </row>
    <row r="92" spans="1:129" s="35" customFormat="1" ht="276" customHeight="1">
      <c r="A92" s="860" t="s">
        <v>202</v>
      </c>
      <c r="B92" s="861"/>
      <c r="C92" s="390" t="s">
        <v>203</v>
      </c>
      <c r="D92" s="391"/>
      <c r="E92" s="391"/>
      <c r="F92" s="391"/>
      <c r="G92" s="391"/>
      <c r="H92" s="391"/>
      <c r="I92" s="391"/>
      <c r="J92" s="391"/>
      <c r="K92" s="391"/>
      <c r="L92" s="391"/>
      <c r="M92" s="391"/>
      <c r="N92" s="391"/>
      <c r="O92" s="391"/>
      <c r="P92" s="391"/>
      <c r="Q92" s="391"/>
      <c r="R92" s="391"/>
      <c r="S92" s="391"/>
      <c r="T92" s="391"/>
      <c r="U92" s="391"/>
      <c r="V92" s="391"/>
      <c r="W92" s="391"/>
      <c r="X92" s="391"/>
      <c r="Y92" s="391"/>
      <c r="Z92" s="391"/>
      <c r="AA92" s="391"/>
      <c r="AB92" s="391"/>
      <c r="AC92" s="392"/>
      <c r="AD92" s="382"/>
      <c r="AE92" s="383"/>
      <c r="AF92" s="383"/>
      <c r="AG92" s="384"/>
      <c r="AH92" s="385"/>
      <c r="AI92" s="380"/>
      <c r="AJ92" s="380"/>
      <c r="AK92" s="386"/>
      <c r="AL92" s="255">
        <f>SUM(AL93:AO95)</f>
        <v>288</v>
      </c>
      <c r="AM92" s="396"/>
      <c r="AN92" s="396"/>
      <c r="AO92" s="397"/>
      <c r="AP92" s="255">
        <f t="shared" ref="AP92" si="15">SUM(AP93:AS95)</f>
        <v>138</v>
      </c>
      <c r="AQ92" s="396"/>
      <c r="AR92" s="396"/>
      <c r="AS92" s="397"/>
      <c r="AT92" s="255">
        <f t="shared" ref="AT92" si="16">SUM(AT93:AW95)</f>
        <v>84</v>
      </c>
      <c r="AU92" s="396"/>
      <c r="AV92" s="396"/>
      <c r="AW92" s="397"/>
      <c r="AX92" s="255"/>
      <c r="AY92" s="396"/>
      <c r="AZ92" s="396"/>
      <c r="BA92" s="397"/>
      <c r="BB92" s="255">
        <f t="shared" ref="BB92" si="17">SUM(BB93:BE95)</f>
        <v>54</v>
      </c>
      <c r="BC92" s="396"/>
      <c r="BD92" s="396"/>
      <c r="BE92" s="397"/>
      <c r="BF92" s="255"/>
      <c r="BG92" s="396"/>
      <c r="BH92" s="396"/>
      <c r="BI92" s="396"/>
      <c r="BJ92" s="248"/>
      <c r="BK92" s="249"/>
      <c r="BL92" s="249"/>
      <c r="BM92" s="249"/>
      <c r="BN92" s="249"/>
      <c r="BO92" s="255"/>
      <c r="BP92" s="248"/>
      <c r="BQ92" s="249"/>
      <c r="BR92" s="249"/>
      <c r="BS92" s="249"/>
      <c r="BT92" s="249"/>
      <c r="BU92" s="255"/>
      <c r="BV92" s="248"/>
      <c r="BW92" s="249"/>
      <c r="BX92" s="249"/>
      <c r="BY92" s="249"/>
      <c r="BZ92" s="249"/>
      <c r="CA92" s="255"/>
      <c r="CB92" s="248">
        <f>SUM(CB93:CC95)</f>
        <v>90</v>
      </c>
      <c r="CC92" s="249"/>
      <c r="CD92" s="249">
        <f t="shared" ref="CD92" si="18">SUM(CD93:CE95)</f>
        <v>52</v>
      </c>
      <c r="CE92" s="249"/>
      <c r="CF92" s="249">
        <f t="shared" ref="CF92" si="19">SUM(CF93:CG95)</f>
        <v>3</v>
      </c>
      <c r="CG92" s="255"/>
      <c r="CH92" s="248">
        <f t="shared" ref="CH92" si="20">SUM(CH93:CI95)</f>
        <v>90</v>
      </c>
      <c r="CI92" s="249"/>
      <c r="CJ92" s="249">
        <f t="shared" ref="CJ92" si="21">SUM(CJ93:CK95)</f>
        <v>34</v>
      </c>
      <c r="CK92" s="249"/>
      <c r="CL92" s="249">
        <f t="shared" ref="CL92" si="22">SUM(CL93:CM95)</f>
        <v>3</v>
      </c>
      <c r="CM92" s="255"/>
      <c r="CN92" s="248"/>
      <c r="CO92" s="249"/>
      <c r="CP92" s="249"/>
      <c r="CQ92" s="249"/>
      <c r="CR92" s="249"/>
      <c r="CS92" s="255"/>
      <c r="CT92" s="248">
        <f t="shared" ref="CT92" si="23">SUM(CT93:CU95)</f>
        <v>108</v>
      </c>
      <c r="CU92" s="249"/>
      <c r="CV92" s="249">
        <f t="shared" ref="CV92" si="24">SUM(CV93:CW95)</f>
        <v>52</v>
      </c>
      <c r="CW92" s="249"/>
      <c r="CX92" s="249">
        <f t="shared" ref="CX92" si="25">SUM(CX93:CY95)</f>
        <v>3</v>
      </c>
      <c r="CY92" s="255"/>
      <c r="CZ92" s="248"/>
      <c r="DA92" s="249"/>
      <c r="DB92" s="148"/>
      <c r="DC92" s="73"/>
      <c r="DD92" s="502">
        <f>SUM(DD93:DE95)</f>
        <v>9</v>
      </c>
      <c r="DE92" s="503"/>
      <c r="DF92" s="379"/>
      <c r="DG92" s="380"/>
      <c r="DH92" s="380"/>
      <c r="DI92" s="381"/>
      <c r="DY92" s="112"/>
    </row>
    <row r="93" spans="1:129" ht="174.75" customHeight="1">
      <c r="A93" s="862" t="s">
        <v>204</v>
      </c>
      <c r="B93" s="863"/>
      <c r="C93" s="387" t="s">
        <v>441</v>
      </c>
      <c r="D93" s="388"/>
      <c r="E93" s="388"/>
      <c r="F93" s="388"/>
      <c r="G93" s="388"/>
      <c r="H93" s="388"/>
      <c r="I93" s="388"/>
      <c r="J93" s="388"/>
      <c r="K93" s="388"/>
      <c r="L93" s="388"/>
      <c r="M93" s="388"/>
      <c r="N93" s="388"/>
      <c r="O93" s="388"/>
      <c r="P93" s="388"/>
      <c r="Q93" s="388"/>
      <c r="R93" s="388"/>
      <c r="S93" s="388"/>
      <c r="T93" s="388"/>
      <c r="U93" s="388"/>
      <c r="V93" s="388"/>
      <c r="W93" s="388"/>
      <c r="X93" s="388"/>
      <c r="Y93" s="388"/>
      <c r="Z93" s="388"/>
      <c r="AA93" s="388"/>
      <c r="AB93" s="388"/>
      <c r="AC93" s="389"/>
      <c r="AD93" s="398"/>
      <c r="AE93" s="399"/>
      <c r="AF93" s="399"/>
      <c r="AG93" s="400"/>
      <c r="AH93" s="394">
        <v>4</v>
      </c>
      <c r="AI93" s="366"/>
      <c r="AJ93" s="366"/>
      <c r="AK93" s="395"/>
      <c r="AL93" s="256">
        <f>SUM(BK93,BQ93,BW93,CB93,CI93,CO93,CU93)</f>
        <v>90</v>
      </c>
      <c r="AM93" s="284"/>
      <c r="AN93" s="284"/>
      <c r="AO93" s="285"/>
      <c r="AP93" s="228">
        <f>SUM(BM93,BS93,BY93,CD93,CK93,CQ93,CW93)</f>
        <v>52</v>
      </c>
      <c r="AQ93" s="229"/>
      <c r="AR93" s="229"/>
      <c r="AS93" s="230"/>
      <c r="AT93" s="256">
        <v>30</v>
      </c>
      <c r="AU93" s="284"/>
      <c r="AV93" s="284"/>
      <c r="AW93" s="285"/>
      <c r="AX93" s="256"/>
      <c r="AY93" s="284"/>
      <c r="AZ93" s="284"/>
      <c r="BA93" s="285"/>
      <c r="BB93" s="256">
        <v>22</v>
      </c>
      <c r="BC93" s="284"/>
      <c r="BD93" s="284"/>
      <c r="BE93" s="285"/>
      <c r="BF93" s="256"/>
      <c r="BG93" s="284"/>
      <c r="BH93" s="284"/>
      <c r="BI93" s="284"/>
      <c r="BJ93" s="235"/>
      <c r="BK93" s="236"/>
      <c r="BL93" s="236"/>
      <c r="BM93" s="236"/>
      <c r="BN93" s="236"/>
      <c r="BO93" s="256"/>
      <c r="BP93" s="235"/>
      <c r="BQ93" s="236"/>
      <c r="BR93" s="236"/>
      <c r="BS93" s="236"/>
      <c r="BT93" s="236"/>
      <c r="BU93" s="256"/>
      <c r="BV93" s="235"/>
      <c r="BW93" s="236"/>
      <c r="BX93" s="236"/>
      <c r="BY93" s="236"/>
      <c r="BZ93" s="236"/>
      <c r="CA93" s="256"/>
      <c r="CB93" s="235">
        <v>90</v>
      </c>
      <c r="CC93" s="236"/>
      <c r="CD93" s="580">
        <v>52</v>
      </c>
      <c r="CE93" s="580"/>
      <c r="CF93" s="236">
        <v>3</v>
      </c>
      <c r="CG93" s="256"/>
      <c r="CH93" s="235"/>
      <c r="CI93" s="236"/>
      <c r="CJ93" s="236"/>
      <c r="CK93" s="236"/>
      <c r="CL93" s="236"/>
      <c r="CM93" s="256"/>
      <c r="CN93" s="235"/>
      <c r="CO93" s="236"/>
      <c r="CP93" s="236"/>
      <c r="CQ93" s="236"/>
      <c r="CR93" s="236"/>
      <c r="CS93" s="256"/>
      <c r="CT93" s="235"/>
      <c r="CU93" s="236"/>
      <c r="CV93" s="236"/>
      <c r="CW93" s="236"/>
      <c r="CX93" s="236"/>
      <c r="CY93" s="256"/>
      <c r="CZ93" s="235"/>
      <c r="DA93" s="236"/>
      <c r="DB93" s="149"/>
      <c r="DC93" s="129"/>
      <c r="DD93" s="456">
        <f>SUM(BO93,BU93,CA93,CF93,CM93,CS93,CY93)</f>
        <v>3</v>
      </c>
      <c r="DE93" s="457"/>
      <c r="DF93" s="393" t="s">
        <v>464</v>
      </c>
      <c r="DG93" s="366"/>
      <c r="DH93" s="366"/>
      <c r="DI93" s="367"/>
    </row>
    <row r="94" spans="1:129" ht="186" customHeight="1">
      <c r="A94" s="862" t="s">
        <v>206</v>
      </c>
      <c r="B94" s="863"/>
      <c r="C94" s="387" t="s">
        <v>207</v>
      </c>
      <c r="D94" s="388"/>
      <c r="E94" s="388"/>
      <c r="F94" s="388"/>
      <c r="G94" s="388"/>
      <c r="H94" s="388"/>
      <c r="I94" s="388"/>
      <c r="J94" s="388"/>
      <c r="K94" s="388"/>
      <c r="L94" s="388"/>
      <c r="M94" s="388"/>
      <c r="N94" s="388"/>
      <c r="O94" s="388"/>
      <c r="P94" s="388"/>
      <c r="Q94" s="388"/>
      <c r="R94" s="388"/>
      <c r="S94" s="388"/>
      <c r="T94" s="388"/>
      <c r="U94" s="388"/>
      <c r="V94" s="388"/>
      <c r="W94" s="388"/>
      <c r="X94" s="388"/>
      <c r="Y94" s="388"/>
      <c r="Z94" s="388"/>
      <c r="AA94" s="388"/>
      <c r="AB94" s="388"/>
      <c r="AC94" s="389"/>
      <c r="AD94" s="398"/>
      <c r="AE94" s="399"/>
      <c r="AF94" s="399"/>
      <c r="AG94" s="400"/>
      <c r="AH94" s="394">
        <v>5</v>
      </c>
      <c r="AI94" s="366"/>
      <c r="AJ94" s="366"/>
      <c r="AK94" s="395"/>
      <c r="AL94" s="256">
        <f>SUM(BK94,BQ94,BW94,CC94,CH94,CO94,CU94)</f>
        <v>90</v>
      </c>
      <c r="AM94" s="284"/>
      <c r="AN94" s="284"/>
      <c r="AO94" s="285"/>
      <c r="AP94" s="228">
        <f>SUM(BM94,BS94,BY94,CE94,CJ94,CQ94,CW94)</f>
        <v>34</v>
      </c>
      <c r="AQ94" s="229"/>
      <c r="AR94" s="229"/>
      <c r="AS94" s="230"/>
      <c r="AT94" s="256">
        <v>24</v>
      </c>
      <c r="AU94" s="284"/>
      <c r="AV94" s="284"/>
      <c r="AW94" s="285"/>
      <c r="AX94" s="256"/>
      <c r="AY94" s="284"/>
      <c r="AZ94" s="284"/>
      <c r="BA94" s="285"/>
      <c r="BB94" s="256">
        <v>10</v>
      </c>
      <c r="BC94" s="284"/>
      <c r="BD94" s="284"/>
      <c r="BE94" s="285"/>
      <c r="BF94" s="256"/>
      <c r="BG94" s="284"/>
      <c r="BH94" s="284"/>
      <c r="BI94" s="284"/>
      <c r="BJ94" s="235"/>
      <c r="BK94" s="236"/>
      <c r="BL94" s="236"/>
      <c r="BM94" s="236"/>
      <c r="BN94" s="236"/>
      <c r="BO94" s="256"/>
      <c r="BP94" s="235"/>
      <c r="BQ94" s="236"/>
      <c r="BR94" s="236"/>
      <c r="BS94" s="236"/>
      <c r="BT94" s="236"/>
      <c r="BU94" s="256"/>
      <c r="BV94" s="235"/>
      <c r="BW94" s="236"/>
      <c r="BX94" s="236"/>
      <c r="BY94" s="236"/>
      <c r="BZ94" s="236"/>
      <c r="CA94" s="256"/>
      <c r="CB94" s="235"/>
      <c r="CC94" s="236"/>
      <c r="CD94" s="236"/>
      <c r="CE94" s="236"/>
      <c r="CF94" s="236"/>
      <c r="CG94" s="256"/>
      <c r="CH94" s="579">
        <v>90</v>
      </c>
      <c r="CI94" s="580"/>
      <c r="CJ94" s="580">
        <v>34</v>
      </c>
      <c r="CK94" s="580"/>
      <c r="CL94" s="580">
        <v>3</v>
      </c>
      <c r="CM94" s="724"/>
      <c r="CN94" s="579"/>
      <c r="CO94" s="580"/>
      <c r="CP94" s="236"/>
      <c r="CQ94" s="236"/>
      <c r="CR94" s="236"/>
      <c r="CS94" s="256"/>
      <c r="CT94" s="235"/>
      <c r="CU94" s="236"/>
      <c r="CV94" s="236"/>
      <c r="CW94" s="236"/>
      <c r="CX94" s="236"/>
      <c r="CY94" s="256"/>
      <c r="CZ94" s="235"/>
      <c r="DA94" s="236"/>
      <c r="DB94" s="149"/>
      <c r="DC94" s="129"/>
      <c r="DD94" s="456">
        <f>SUM(BO94,BU94,CA94,CG94,CL94,CS94,CY94)</f>
        <v>3</v>
      </c>
      <c r="DE94" s="457"/>
      <c r="DF94" s="393" t="s">
        <v>388</v>
      </c>
      <c r="DG94" s="366"/>
      <c r="DH94" s="366"/>
      <c r="DI94" s="367"/>
    </row>
    <row r="95" spans="1:129" ht="177.75" customHeight="1">
      <c r="A95" s="862" t="s">
        <v>209</v>
      </c>
      <c r="B95" s="863"/>
      <c r="C95" s="387" t="s">
        <v>483</v>
      </c>
      <c r="D95" s="388"/>
      <c r="E95" s="388"/>
      <c r="F95" s="388"/>
      <c r="G95" s="388"/>
      <c r="H95" s="388"/>
      <c r="I95" s="388"/>
      <c r="J95" s="388"/>
      <c r="K95" s="388"/>
      <c r="L95" s="388"/>
      <c r="M95" s="388"/>
      <c r="N95" s="388"/>
      <c r="O95" s="388"/>
      <c r="P95" s="388"/>
      <c r="Q95" s="388"/>
      <c r="R95" s="388"/>
      <c r="S95" s="388"/>
      <c r="T95" s="388"/>
      <c r="U95" s="388"/>
      <c r="V95" s="388"/>
      <c r="W95" s="388"/>
      <c r="X95" s="388"/>
      <c r="Y95" s="388"/>
      <c r="Z95" s="388"/>
      <c r="AA95" s="388"/>
      <c r="AB95" s="388"/>
      <c r="AC95" s="389"/>
      <c r="AD95" s="398"/>
      <c r="AE95" s="399"/>
      <c r="AF95" s="399"/>
      <c r="AG95" s="400"/>
      <c r="AH95" s="394">
        <v>7</v>
      </c>
      <c r="AI95" s="366"/>
      <c r="AJ95" s="366"/>
      <c r="AK95" s="395"/>
      <c r="AL95" s="256">
        <f>SUM(BK95,BQ95,BW95,CC95,CI95,CO95,CT95)</f>
        <v>108</v>
      </c>
      <c r="AM95" s="284"/>
      <c r="AN95" s="284"/>
      <c r="AO95" s="285"/>
      <c r="AP95" s="228">
        <f>SUM(BM95,BS95,BY95,CE95,CK95,CQ95,CV95)</f>
        <v>52</v>
      </c>
      <c r="AQ95" s="229"/>
      <c r="AR95" s="229"/>
      <c r="AS95" s="230"/>
      <c r="AT95" s="256">
        <v>30</v>
      </c>
      <c r="AU95" s="284"/>
      <c r="AV95" s="284"/>
      <c r="AW95" s="285"/>
      <c r="AX95" s="256"/>
      <c r="AY95" s="284"/>
      <c r="AZ95" s="284"/>
      <c r="BA95" s="285"/>
      <c r="BB95" s="256">
        <v>22</v>
      </c>
      <c r="BC95" s="284"/>
      <c r="BD95" s="284"/>
      <c r="BE95" s="285"/>
      <c r="BF95" s="256"/>
      <c r="BG95" s="284"/>
      <c r="BH95" s="284"/>
      <c r="BI95" s="284"/>
      <c r="BJ95" s="235"/>
      <c r="BK95" s="236"/>
      <c r="BL95" s="236"/>
      <c r="BM95" s="236"/>
      <c r="BN95" s="236"/>
      <c r="BO95" s="256"/>
      <c r="BP95" s="235"/>
      <c r="BQ95" s="236"/>
      <c r="BR95" s="236"/>
      <c r="BS95" s="236"/>
      <c r="BT95" s="236"/>
      <c r="BU95" s="256"/>
      <c r="BV95" s="235"/>
      <c r="BW95" s="236"/>
      <c r="BX95" s="236"/>
      <c r="BY95" s="236"/>
      <c r="BZ95" s="236"/>
      <c r="CA95" s="256"/>
      <c r="CB95" s="235"/>
      <c r="CC95" s="236"/>
      <c r="CD95" s="236"/>
      <c r="CE95" s="236"/>
      <c r="CF95" s="236"/>
      <c r="CG95" s="256"/>
      <c r="CH95" s="235"/>
      <c r="CI95" s="236"/>
      <c r="CJ95" s="236"/>
      <c r="CK95" s="236"/>
      <c r="CL95" s="236"/>
      <c r="CM95" s="256"/>
      <c r="CN95" s="235"/>
      <c r="CO95" s="236"/>
      <c r="CP95" s="236"/>
      <c r="CQ95" s="236"/>
      <c r="CR95" s="236"/>
      <c r="CS95" s="256"/>
      <c r="CT95" s="235">
        <v>108</v>
      </c>
      <c r="CU95" s="236"/>
      <c r="CV95" s="236">
        <v>52</v>
      </c>
      <c r="CW95" s="236"/>
      <c r="CX95" s="236">
        <f>ROUND(CT95/36,0)</f>
        <v>3</v>
      </c>
      <c r="CY95" s="256"/>
      <c r="CZ95" s="235"/>
      <c r="DA95" s="236"/>
      <c r="DB95" s="149"/>
      <c r="DC95" s="129"/>
      <c r="DD95" s="456">
        <f>SUM(BO95,BU95,CA95,CG95,CM95,CS95,CX95)</f>
        <v>3</v>
      </c>
      <c r="DE95" s="457"/>
      <c r="DF95" s="393" t="s">
        <v>389</v>
      </c>
      <c r="DG95" s="366"/>
      <c r="DH95" s="366"/>
      <c r="DI95" s="367"/>
    </row>
    <row r="96" spans="1:129" s="35" customFormat="1" ht="195.75" customHeight="1">
      <c r="A96" s="860" t="s">
        <v>211</v>
      </c>
      <c r="B96" s="861"/>
      <c r="C96" s="390" t="s">
        <v>212</v>
      </c>
      <c r="D96" s="391"/>
      <c r="E96" s="391"/>
      <c r="F96" s="391"/>
      <c r="G96" s="391"/>
      <c r="H96" s="391"/>
      <c r="I96" s="391"/>
      <c r="J96" s="391"/>
      <c r="K96" s="391"/>
      <c r="L96" s="391"/>
      <c r="M96" s="391"/>
      <c r="N96" s="391"/>
      <c r="O96" s="391"/>
      <c r="P96" s="391"/>
      <c r="Q96" s="391"/>
      <c r="R96" s="391"/>
      <c r="S96" s="391"/>
      <c r="T96" s="391"/>
      <c r="U96" s="391"/>
      <c r="V96" s="391"/>
      <c r="W96" s="391"/>
      <c r="X96" s="391"/>
      <c r="Y96" s="391"/>
      <c r="Z96" s="391"/>
      <c r="AA96" s="391"/>
      <c r="AB96" s="391"/>
      <c r="AC96" s="392"/>
      <c r="AD96" s="382"/>
      <c r="AE96" s="383"/>
      <c r="AF96" s="383"/>
      <c r="AG96" s="384"/>
      <c r="AH96" s="255" t="s">
        <v>213</v>
      </c>
      <c r="AI96" s="396"/>
      <c r="AJ96" s="396"/>
      <c r="AK96" s="397"/>
      <c r="AL96" s="255">
        <f>SUM(BK96,BP96,BV96,CC96,CI96,CO96,CU96)</f>
        <v>210</v>
      </c>
      <c r="AM96" s="396"/>
      <c r="AN96" s="396"/>
      <c r="AO96" s="397"/>
      <c r="AP96" s="255">
        <f>SUM(BM96,BR96,BX96,CE96,CK96,CQ96,CW96)</f>
        <v>102</v>
      </c>
      <c r="AQ96" s="396"/>
      <c r="AR96" s="396"/>
      <c r="AS96" s="397"/>
      <c r="AT96" s="255">
        <v>60</v>
      </c>
      <c r="AU96" s="396"/>
      <c r="AV96" s="396"/>
      <c r="AW96" s="397"/>
      <c r="AX96" s="255"/>
      <c r="AY96" s="396"/>
      <c r="AZ96" s="396"/>
      <c r="BA96" s="397"/>
      <c r="BB96" s="255">
        <v>44</v>
      </c>
      <c r="BC96" s="396"/>
      <c r="BD96" s="396"/>
      <c r="BE96" s="397"/>
      <c r="BF96" s="255"/>
      <c r="BG96" s="396"/>
      <c r="BH96" s="396"/>
      <c r="BI96" s="396"/>
      <c r="BJ96" s="248"/>
      <c r="BK96" s="249"/>
      <c r="BL96" s="249"/>
      <c r="BM96" s="249"/>
      <c r="BN96" s="249"/>
      <c r="BO96" s="255"/>
      <c r="BP96" s="248">
        <v>90</v>
      </c>
      <c r="BQ96" s="249"/>
      <c r="BR96" s="249">
        <v>34</v>
      </c>
      <c r="BS96" s="249"/>
      <c r="BT96" s="249">
        <f>ROUND(BP96/36,0)</f>
        <v>3</v>
      </c>
      <c r="BU96" s="255"/>
      <c r="BV96" s="248">
        <v>120</v>
      </c>
      <c r="BW96" s="249"/>
      <c r="BX96" s="249">
        <v>68</v>
      </c>
      <c r="BY96" s="249"/>
      <c r="BZ96" s="249">
        <f>ROUND(BV96/36,0)</f>
        <v>3</v>
      </c>
      <c r="CA96" s="255"/>
      <c r="CB96" s="248"/>
      <c r="CC96" s="249"/>
      <c r="CD96" s="249"/>
      <c r="CE96" s="249"/>
      <c r="CF96" s="249"/>
      <c r="CG96" s="255"/>
      <c r="CH96" s="248"/>
      <c r="CI96" s="249"/>
      <c r="CJ96" s="249"/>
      <c r="CK96" s="249"/>
      <c r="CL96" s="249"/>
      <c r="CM96" s="255"/>
      <c r="CN96" s="248"/>
      <c r="CO96" s="249"/>
      <c r="CP96" s="249"/>
      <c r="CQ96" s="249"/>
      <c r="CR96" s="249"/>
      <c r="CS96" s="255"/>
      <c r="CT96" s="248"/>
      <c r="CU96" s="249"/>
      <c r="CV96" s="249"/>
      <c r="CW96" s="249"/>
      <c r="CX96" s="249"/>
      <c r="CY96" s="255"/>
      <c r="CZ96" s="248"/>
      <c r="DA96" s="249"/>
      <c r="DB96" s="148"/>
      <c r="DC96" s="73"/>
      <c r="DD96" s="504">
        <f>SUM(BO96,BT96,BZ96,CG96,CM96,CS96,CY96)</f>
        <v>6</v>
      </c>
      <c r="DE96" s="505"/>
      <c r="DF96" s="380" t="s">
        <v>390</v>
      </c>
      <c r="DG96" s="380"/>
      <c r="DH96" s="380"/>
      <c r="DI96" s="381"/>
      <c r="DY96" s="112"/>
    </row>
    <row r="97" spans="1:129" s="35" customFormat="1" ht="168.75" customHeight="1">
      <c r="A97" s="860" t="s">
        <v>215</v>
      </c>
      <c r="B97" s="861"/>
      <c r="C97" s="390" t="s">
        <v>484</v>
      </c>
      <c r="D97" s="391"/>
      <c r="E97" s="391"/>
      <c r="F97" s="391"/>
      <c r="G97" s="391"/>
      <c r="H97" s="391"/>
      <c r="I97" s="391"/>
      <c r="J97" s="391"/>
      <c r="K97" s="391"/>
      <c r="L97" s="391"/>
      <c r="M97" s="391"/>
      <c r="N97" s="391"/>
      <c r="O97" s="391"/>
      <c r="P97" s="391"/>
      <c r="Q97" s="391"/>
      <c r="R97" s="391"/>
      <c r="S97" s="391"/>
      <c r="T97" s="391"/>
      <c r="U97" s="391"/>
      <c r="V97" s="391"/>
      <c r="W97" s="391"/>
      <c r="X97" s="391"/>
      <c r="Y97" s="391"/>
      <c r="Z97" s="391"/>
      <c r="AA97" s="391"/>
      <c r="AB97" s="391"/>
      <c r="AC97" s="392"/>
      <c r="AD97" s="382"/>
      <c r="AE97" s="383"/>
      <c r="AF97" s="383"/>
      <c r="AG97" s="384"/>
      <c r="AH97" s="255"/>
      <c r="AI97" s="396"/>
      <c r="AJ97" s="396"/>
      <c r="AK97" s="397"/>
      <c r="AL97" s="255">
        <f>SUM(AL98:AO99)</f>
        <v>390</v>
      </c>
      <c r="AM97" s="396"/>
      <c r="AN97" s="396"/>
      <c r="AO97" s="397"/>
      <c r="AP97" s="255">
        <f t="shared" ref="AP97" si="26">SUM(AP98:AS99)</f>
        <v>206</v>
      </c>
      <c r="AQ97" s="396"/>
      <c r="AR97" s="396"/>
      <c r="AS97" s="397"/>
      <c r="AT97" s="255">
        <f t="shared" ref="AT97" si="27">SUM(AT98:AW99)</f>
        <v>120</v>
      </c>
      <c r="AU97" s="396"/>
      <c r="AV97" s="396"/>
      <c r="AW97" s="397"/>
      <c r="AX97" s="255"/>
      <c r="AY97" s="396"/>
      <c r="AZ97" s="396"/>
      <c r="BA97" s="397"/>
      <c r="BB97" s="255">
        <f t="shared" ref="BB97" si="28">SUM(BB98:BE99)</f>
        <v>86</v>
      </c>
      <c r="BC97" s="396"/>
      <c r="BD97" s="396"/>
      <c r="BE97" s="397"/>
      <c r="BF97" s="255"/>
      <c r="BG97" s="396"/>
      <c r="BH97" s="396"/>
      <c r="BI97" s="396"/>
      <c r="BJ97" s="248">
        <f>SUM(BJ98:BK99)</f>
        <v>90</v>
      </c>
      <c r="BK97" s="249"/>
      <c r="BL97" s="249">
        <f t="shared" ref="BL97" si="29">SUM(BL98:BM99)</f>
        <v>52</v>
      </c>
      <c r="BM97" s="249"/>
      <c r="BN97" s="249">
        <f t="shared" ref="BN97" si="30">SUM(BN98:BO99)</f>
        <v>3</v>
      </c>
      <c r="BO97" s="255"/>
      <c r="BP97" s="248">
        <f t="shared" ref="BP97" si="31">SUM(BP98:BQ99)</f>
        <v>90</v>
      </c>
      <c r="BQ97" s="249"/>
      <c r="BR97" s="249">
        <f t="shared" ref="BR97" si="32">SUM(BR98:BS99)</f>
        <v>52</v>
      </c>
      <c r="BS97" s="249"/>
      <c r="BT97" s="249">
        <f t="shared" ref="BT97" si="33">SUM(BT98:BU99)</f>
        <v>3</v>
      </c>
      <c r="BU97" s="255"/>
      <c r="BV97" s="248">
        <f t="shared" ref="BV97" si="34">SUM(BV98:BW99)</f>
        <v>120</v>
      </c>
      <c r="BW97" s="249"/>
      <c r="BX97" s="249">
        <f t="shared" ref="BX97" si="35">SUM(BX98:BY99)</f>
        <v>68</v>
      </c>
      <c r="BY97" s="249"/>
      <c r="BZ97" s="249">
        <f t="shared" ref="BZ97" si="36">SUM(BZ98:CA99)</f>
        <v>3</v>
      </c>
      <c r="CA97" s="255"/>
      <c r="CB97" s="248">
        <f t="shared" ref="CB97" si="37">SUM(CB98:CC99)</f>
        <v>90</v>
      </c>
      <c r="CC97" s="249"/>
      <c r="CD97" s="249">
        <f t="shared" ref="CD97" si="38">SUM(CD98:CE99)</f>
        <v>34</v>
      </c>
      <c r="CE97" s="249"/>
      <c r="CF97" s="249">
        <f t="shared" ref="CF97" si="39">SUM(CF98:CG99)</f>
        <v>3</v>
      </c>
      <c r="CG97" s="255"/>
      <c r="CH97" s="248"/>
      <c r="CI97" s="249"/>
      <c r="CJ97" s="249"/>
      <c r="CK97" s="249"/>
      <c r="CL97" s="249"/>
      <c r="CM97" s="255"/>
      <c r="CN97" s="248"/>
      <c r="CO97" s="249"/>
      <c r="CP97" s="249"/>
      <c r="CQ97" s="249"/>
      <c r="CR97" s="249"/>
      <c r="CS97" s="255"/>
      <c r="CT97" s="248"/>
      <c r="CU97" s="249"/>
      <c r="CV97" s="249"/>
      <c r="CW97" s="249"/>
      <c r="CX97" s="249"/>
      <c r="CY97" s="255"/>
      <c r="CZ97" s="248"/>
      <c r="DA97" s="249"/>
      <c r="DB97" s="148"/>
      <c r="DC97" s="73"/>
      <c r="DD97" s="417">
        <f>SUM(DD98:DE99)</f>
        <v>12</v>
      </c>
      <c r="DE97" s="419"/>
      <c r="DF97" s="379"/>
      <c r="DG97" s="380"/>
      <c r="DH97" s="380"/>
      <c r="DI97" s="381"/>
      <c r="DY97" s="112"/>
    </row>
    <row r="98" spans="1:129" s="36" customFormat="1" ht="99.95" customHeight="1">
      <c r="A98" s="866" t="s">
        <v>485</v>
      </c>
      <c r="B98" s="867"/>
      <c r="C98" s="358" t="s">
        <v>216</v>
      </c>
      <c r="D98" s="359"/>
      <c r="E98" s="359"/>
      <c r="F98" s="359"/>
      <c r="G98" s="359"/>
      <c r="H98" s="359"/>
      <c r="I98" s="359"/>
      <c r="J98" s="359"/>
      <c r="K98" s="359"/>
      <c r="L98" s="359"/>
      <c r="M98" s="359"/>
      <c r="N98" s="359"/>
      <c r="O98" s="359"/>
      <c r="P98" s="359"/>
      <c r="Q98" s="359"/>
      <c r="R98" s="359"/>
      <c r="S98" s="359"/>
      <c r="T98" s="359"/>
      <c r="U98" s="359"/>
      <c r="V98" s="359"/>
      <c r="W98" s="359"/>
      <c r="X98" s="359"/>
      <c r="Y98" s="359"/>
      <c r="Z98" s="359"/>
      <c r="AA98" s="359"/>
      <c r="AB98" s="359"/>
      <c r="AC98" s="360"/>
      <c r="AD98" s="506">
        <v>2</v>
      </c>
      <c r="AE98" s="354"/>
      <c r="AF98" s="354"/>
      <c r="AG98" s="507"/>
      <c r="AH98" s="506">
        <v>1</v>
      </c>
      <c r="AI98" s="354"/>
      <c r="AJ98" s="354"/>
      <c r="AK98" s="507"/>
      <c r="AL98" s="724">
        <f>SUM(BJ98,BP98,BW98,CC98,CI98,CO98,CU98)</f>
        <v>180</v>
      </c>
      <c r="AM98" s="725"/>
      <c r="AN98" s="725"/>
      <c r="AO98" s="726"/>
      <c r="AP98" s="724">
        <f>SUM(BL98,BR98,BY98,CE98,CK98,CQ98,CW98)</f>
        <v>104</v>
      </c>
      <c r="AQ98" s="725"/>
      <c r="AR98" s="725"/>
      <c r="AS98" s="726"/>
      <c r="AT98" s="724">
        <v>60</v>
      </c>
      <c r="AU98" s="725"/>
      <c r="AV98" s="725"/>
      <c r="AW98" s="726"/>
      <c r="AX98" s="724"/>
      <c r="AY98" s="725"/>
      <c r="AZ98" s="725"/>
      <c r="BA98" s="726"/>
      <c r="BB98" s="724">
        <v>44</v>
      </c>
      <c r="BC98" s="725"/>
      <c r="BD98" s="725"/>
      <c r="BE98" s="726"/>
      <c r="BF98" s="724"/>
      <c r="BG98" s="725"/>
      <c r="BH98" s="725"/>
      <c r="BI98" s="725"/>
      <c r="BJ98" s="579">
        <v>90</v>
      </c>
      <c r="BK98" s="580"/>
      <c r="BL98" s="580">
        <v>52</v>
      </c>
      <c r="BM98" s="580"/>
      <c r="BN98" s="580">
        <v>3</v>
      </c>
      <c r="BO98" s="724"/>
      <c r="BP98" s="579">
        <v>90</v>
      </c>
      <c r="BQ98" s="580"/>
      <c r="BR98" s="580">
        <v>52</v>
      </c>
      <c r="BS98" s="580"/>
      <c r="BT98" s="580">
        <v>3</v>
      </c>
      <c r="BU98" s="724"/>
      <c r="BV98" s="579"/>
      <c r="BW98" s="580"/>
      <c r="BX98" s="580"/>
      <c r="BY98" s="580"/>
      <c r="BZ98" s="580"/>
      <c r="CA98" s="724"/>
      <c r="CB98" s="579"/>
      <c r="CC98" s="580"/>
      <c r="CD98" s="580"/>
      <c r="CE98" s="580"/>
      <c r="CF98" s="580"/>
      <c r="CG98" s="724"/>
      <c r="CH98" s="579"/>
      <c r="CI98" s="580"/>
      <c r="CJ98" s="580"/>
      <c r="CK98" s="580"/>
      <c r="CL98" s="580"/>
      <c r="CM98" s="724"/>
      <c r="CN98" s="579"/>
      <c r="CO98" s="580"/>
      <c r="CP98" s="580"/>
      <c r="CQ98" s="580"/>
      <c r="CR98" s="580"/>
      <c r="CS98" s="724"/>
      <c r="CT98" s="579"/>
      <c r="CU98" s="580"/>
      <c r="CV98" s="580"/>
      <c r="CW98" s="580"/>
      <c r="CX98" s="580"/>
      <c r="CY98" s="724"/>
      <c r="CZ98" s="579"/>
      <c r="DA98" s="580"/>
      <c r="DB98" s="157"/>
      <c r="DC98" s="158"/>
      <c r="DD98" s="356">
        <f>SUM(BN98,BT98,CA98,CG98,CM98,CS98,CY98)</f>
        <v>6</v>
      </c>
      <c r="DE98" s="357"/>
      <c r="DF98" s="353" t="s">
        <v>391</v>
      </c>
      <c r="DG98" s="354"/>
      <c r="DH98" s="354"/>
      <c r="DI98" s="355"/>
      <c r="DY98" s="114"/>
    </row>
    <row r="99" spans="1:129" s="36" customFormat="1" ht="99.95" customHeight="1">
      <c r="A99" s="866" t="s">
        <v>486</v>
      </c>
      <c r="B99" s="867"/>
      <c r="C99" s="358" t="s">
        <v>482</v>
      </c>
      <c r="D99" s="359"/>
      <c r="E99" s="359"/>
      <c r="F99" s="359"/>
      <c r="G99" s="359"/>
      <c r="H99" s="359"/>
      <c r="I99" s="359"/>
      <c r="J99" s="359"/>
      <c r="K99" s="359"/>
      <c r="L99" s="359"/>
      <c r="M99" s="359"/>
      <c r="N99" s="359"/>
      <c r="O99" s="359"/>
      <c r="P99" s="359"/>
      <c r="Q99" s="359"/>
      <c r="R99" s="359"/>
      <c r="S99" s="359"/>
      <c r="T99" s="359"/>
      <c r="U99" s="359"/>
      <c r="V99" s="359"/>
      <c r="W99" s="359"/>
      <c r="X99" s="359"/>
      <c r="Y99" s="359"/>
      <c r="Z99" s="359"/>
      <c r="AA99" s="359"/>
      <c r="AB99" s="359"/>
      <c r="AC99" s="360"/>
      <c r="AD99" s="506">
        <v>3</v>
      </c>
      <c r="AE99" s="354"/>
      <c r="AF99" s="354"/>
      <c r="AG99" s="507"/>
      <c r="AH99" s="506">
        <v>4</v>
      </c>
      <c r="AI99" s="354"/>
      <c r="AJ99" s="354"/>
      <c r="AK99" s="507"/>
      <c r="AL99" s="724">
        <f>SUM(BK99,BQ99,BV99,CB99,CI99,CO99,CU99)</f>
        <v>210</v>
      </c>
      <c r="AM99" s="725"/>
      <c r="AN99" s="725"/>
      <c r="AO99" s="726"/>
      <c r="AP99" s="724">
        <f>SUM(BM99,BS99,BX99,CD99,CK99,CQ99,CW99)</f>
        <v>102</v>
      </c>
      <c r="AQ99" s="725"/>
      <c r="AR99" s="725"/>
      <c r="AS99" s="726"/>
      <c r="AT99" s="724">
        <v>60</v>
      </c>
      <c r="AU99" s="725"/>
      <c r="AV99" s="725"/>
      <c r="AW99" s="726"/>
      <c r="AX99" s="724"/>
      <c r="AY99" s="725"/>
      <c r="AZ99" s="725"/>
      <c r="BA99" s="726"/>
      <c r="BB99" s="724">
        <v>42</v>
      </c>
      <c r="BC99" s="725"/>
      <c r="BD99" s="725"/>
      <c r="BE99" s="726"/>
      <c r="BF99" s="724"/>
      <c r="BG99" s="725"/>
      <c r="BH99" s="725"/>
      <c r="BI99" s="725"/>
      <c r="BJ99" s="579"/>
      <c r="BK99" s="580"/>
      <c r="BL99" s="580"/>
      <c r="BM99" s="580"/>
      <c r="BN99" s="580"/>
      <c r="BO99" s="724"/>
      <c r="BP99" s="579"/>
      <c r="BQ99" s="580"/>
      <c r="BR99" s="580"/>
      <c r="BS99" s="580"/>
      <c r="BT99" s="580"/>
      <c r="BU99" s="724"/>
      <c r="BV99" s="579">
        <v>120</v>
      </c>
      <c r="BW99" s="580"/>
      <c r="BX99" s="580">
        <v>68</v>
      </c>
      <c r="BY99" s="580"/>
      <c r="BZ99" s="580">
        <f>ROUND(BV99/36,0)</f>
        <v>3</v>
      </c>
      <c r="CA99" s="724"/>
      <c r="CB99" s="579">
        <v>90</v>
      </c>
      <c r="CC99" s="580"/>
      <c r="CD99" s="580">
        <v>34</v>
      </c>
      <c r="CE99" s="580"/>
      <c r="CF99" s="580">
        <f>ROUND(CB99/36,0)</f>
        <v>3</v>
      </c>
      <c r="CG99" s="724"/>
      <c r="CH99" s="579"/>
      <c r="CI99" s="580"/>
      <c r="CJ99" s="580"/>
      <c r="CK99" s="580"/>
      <c r="CL99" s="580"/>
      <c r="CM99" s="724"/>
      <c r="CN99" s="579"/>
      <c r="CO99" s="580"/>
      <c r="CP99" s="580"/>
      <c r="CQ99" s="580"/>
      <c r="CR99" s="580"/>
      <c r="CS99" s="724"/>
      <c r="CT99" s="579"/>
      <c r="CU99" s="580"/>
      <c r="CV99" s="580"/>
      <c r="CW99" s="580"/>
      <c r="CX99" s="580"/>
      <c r="CY99" s="724"/>
      <c r="CZ99" s="579"/>
      <c r="DA99" s="580"/>
      <c r="DB99" s="157"/>
      <c r="DC99" s="159"/>
      <c r="DD99" s="356">
        <f>SUM(BO99,BU99,BZ99,CF99,CM99,CS99,CY99)</f>
        <v>6</v>
      </c>
      <c r="DE99" s="357"/>
      <c r="DF99" s="353" t="s">
        <v>390</v>
      </c>
      <c r="DG99" s="354"/>
      <c r="DH99" s="354"/>
      <c r="DI99" s="355"/>
      <c r="DY99" s="114"/>
    </row>
    <row r="100" spans="1:129" s="35" customFormat="1" ht="99.95" customHeight="1">
      <c r="A100" s="860" t="s">
        <v>218</v>
      </c>
      <c r="B100" s="861"/>
      <c r="C100" s="390" t="s">
        <v>220</v>
      </c>
      <c r="D100" s="391"/>
      <c r="E100" s="391"/>
      <c r="F100" s="391"/>
      <c r="G100" s="391"/>
      <c r="H100" s="391"/>
      <c r="I100" s="391"/>
      <c r="J100" s="391"/>
      <c r="K100" s="391"/>
      <c r="L100" s="391"/>
      <c r="M100" s="391"/>
      <c r="N100" s="391"/>
      <c r="O100" s="391"/>
      <c r="P100" s="391"/>
      <c r="Q100" s="391"/>
      <c r="R100" s="391"/>
      <c r="S100" s="391"/>
      <c r="T100" s="391"/>
      <c r="U100" s="391"/>
      <c r="V100" s="391"/>
      <c r="W100" s="391"/>
      <c r="X100" s="391"/>
      <c r="Y100" s="391"/>
      <c r="Z100" s="391"/>
      <c r="AA100" s="391"/>
      <c r="AB100" s="391"/>
      <c r="AC100" s="392"/>
      <c r="AD100" s="382"/>
      <c r="AE100" s="383"/>
      <c r="AF100" s="383"/>
      <c r="AG100" s="384"/>
      <c r="AH100" s="385"/>
      <c r="AI100" s="380"/>
      <c r="AJ100" s="380"/>
      <c r="AK100" s="386"/>
      <c r="AL100" s="255">
        <f>SUM(AL101:AO102)</f>
        <v>216</v>
      </c>
      <c r="AM100" s="396"/>
      <c r="AN100" s="396"/>
      <c r="AO100" s="397"/>
      <c r="AP100" s="255">
        <f t="shared" ref="AP100" si="40">SUM(AP101:AS102)</f>
        <v>104</v>
      </c>
      <c r="AQ100" s="396"/>
      <c r="AR100" s="396"/>
      <c r="AS100" s="397"/>
      <c r="AT100" s="255">
        <f t="shared" ref="AT100" si="41">SUM(AT101:AW102)</f>
        <v>30</v>
      </c>
      <c r="AU100" s="396"/>
      <c r="AV100" s="396"/>
      <c r="AW100" s="397"/>
      <c r="AX100" s="255"/>
      <c r="AY100" s="396"/>
      <c r="AZ100" s="396"/>
      <c r="BA100" s="397"/>
      <c r="BB100" s="255">
        <f t="shared" ref="BB100" si="42">SUM(BB101:BE102)</f>
        <v>74</v>
      </c>
      <c r="BC100" s="396"/>
      <c r="BD100" s="396"/>
      <c r="BE100" s="397"/>
      <c r="BF100" s="255"/>
      <c r="BG100" s="396"/>
      <c r="BH100" s="396"/>
      <c r="BI100" s="396"/>
      <c r="BJ100" s="248">
        <f>SUM(BJ101:BK102)</f>
        <v>108</v>
      </c>
      <c r="BK100" s="249"/>
      <c r="BL100" s="249">
        <f t="shared" ref="BL100" si="43">SUM(BL101:BM102)</f>
        <v>52</v>
      </c>
      <c r="BM100" s="249"/>
      <c r="BN100" s="249">
        <f t="shared" ref="BN100" si="44">SUM(BN101:BO102)</f>
        <v>3</v>
      </c>
      <c r="BO100" s="255"/>
      <c r="BP100" s="248">
        <f t="shared" ref="BP100" si="45">SUM(BP101:BQ102)</f>
        <v>108</v>
      </c>
      <c r="BQ100" s="249"/>
      <c r="BR100" s="249">
        <f t="shared" ref="BR100" si="46">SUM(BR101:BS102)</f>
        <v>52</v>
      </c>
      <c r="BS100" s="249"/>
      <c r="BT100" s="249">
        <f t="shared" ref="BT100" si="47">SUM(BT101:BU102)</f>
        <v>3</v>
      </c>
      <c r="BU100" s="255"/>
      <c r="BV100" s="248"/>
      <c r="BW100" s="249"/>
      <c r="BX100" s="249"/>
      <c r="BY100" s="249"/>
      <c r="BZ100" s="249"/>
      <c r="CA100" s="255"/>
      <c r="CB100" s="248"/>
      <c r="CC100" s="249"/>
      <c r="CD100" s="249"/>
      <c r="CE100" s="249"/>
      <c r="CF100" s="249"/>
      <c r="CG100" s="255"/>
      <c r="CH100" s="248"/>
      <c r="CI100" s="249"/>
      <c r="CJ100" s="249"/>
      <c r="CK100" s="249"/>
      <c r="CL100" s="249"/>
      <c r="CM100" s="255"/>
      <c r="CN100" s="248"/>
      <c r="CO100" s="249"/>
      <c r="CP100" s="249"/>
      <c r="CQ100" s="249"/>
      <c r="CR100" s="249"/>
      <c r="CS100" s="255"/>
      <c r="CT100" s="248"/>
      <c r="CU100" s="249"/>
      <c r="CV100" s="249"/>
      <c r="CW100" s="249"/>
      <c r="CX100" s="249"/>
      <c r="CY100" s="255"/>
      <c r="CZ100" s="248"/>
      <c r="DA100" s="249"/>
      <c r="DB100" s="148"/>
      <c r="DC100" s="73"/>
      <c r="DD100" s="502">
        <f>SUM(DD101:DE102)</f>
        <v>6</v>
      </c>
      <c r="DE100" s="503"/>
      <c r="DF100" s="386"/>
      <c r="DG100" s="510"/>
      <c r="DH100" s="510"/>
      <c r="DI100" s="511"/>
      <c r="DY100" s="112"/>
    </row>
    <row r="101" spans="1:129" ht="99.95" customHeight="1">
      <c r="A101" s="862" t="s">
        <v>487</v>
      </c>
      <c r="B101" s="863"/>
      <c r="C101" s="387" t="s">
        <v>221</v>
      </c>
      <c r="D101" s="388"/>
      <c r="E101" s="388"/>
      <c r="F101" s="388"/>
      <c r="G101" s="388"/>
      <c r="H101" s="388"/>
      <c r="I101" s="388"/>
      <c r="J101" s="388"/>
      <c r="K101" s="388"/>
      <c r="L101" s="388"/>
      <c r="M101" s="388"/>
      <c r="N101" s="388"/>
      <c r="O101" s="388"/>
      <c r="P101" s="388"/>
      <c r="Q101" s="388"/>
      <c r="R101" s="388"/>
      <c r="S101" s="388"/>
      <c r="T101" s="388"/>
      <c r="U101" s="388"/>
      <c r="V101" s="388"/>
      <c r="W101" s="388"/>
      <c r="X101" s="388"/>
      <c r="Y101" s="388"/>
      <c r="Z101" s="388"/>
      <c r="AA101" s="388"/>
      <c r="AB101" s="388"/>
      <c r="AC101" s="389"/>
      <c r="AD101" s="394">
        <v>1</v>
      </c>
      <c r="AE101" s="366"/>
      <c r="AF101" s="366"/>
      <c r="AG101" s="395"/>
      <c r="AH101" s="394"/>
      <c r="AI101" s="366"/>
      <c r="AJ101" s="366"/>
      <c r="AK101" s="395"/>
      <c r="AL101" s="256">
        <f>SUM(BJ101,BQ101,BW101,CC101,CI101,CO101,CU101)</f>
        <v>108</v>
      </c>
      <c r="AM101" s="284"/>
      <c r="AN101" s="284"/>
      <c r="AO101" s="285"/>
      <c r="AP101" s="228">
        <f>SUM(BL101,BS101,BY101,CE101,CK101,CQ101,CW101)</f>
        <v>52</v>
      </c>
      <c r="AQ101" s="229"/>
      <c r="AR101" s="229"/>
      <c r="AS101" s="230"/>
      <c r="AT101" s="256">
        <v>30</v>
      </c>
      <c r="AU101" s="284"/>
      <c r="AV101" s="284"/>
      <c r="AW101" s="285"/>
      <c r="AX101" s="256"/>
      <c r="AY101" s="284"/>
      <c r="AZ101" s="284"/>
      <c r="BA101" s="285"/>
      <c r="BB101" s="256">
        <v>22</v>
      </c>
      <c r="BC101" s="284"/>
      <c r="BD101" s="284"/>
      <c r="BE101" s="285"/>
      <c r="BF101" s="256"/>
      <c r="BG101" s="284"/>
      <c r="BH101" s="284"/>
      <c r="BI101" s="284"/>
      <c r="BJ101" s="235">
        <v>108</v>
      </c>
      <c r="BK101" s="236"/>
      <c r="BL101" s="236">
        <v>52</v>
      </c>
      <c r="BM101" s="236"/>
      <c r="BN101" s="236">
        <v>3</v>
      </c>
      <c r="BO101" s="256"/>
      <c r="BP101" s="235"/>
      <c r="BQ101" s="236"/>
      <c r="BR101" s="236"/>
      <c r="BS101" s="236"/>
      <c r="BT101" s="236"/>
      <c r="BU101" s="256"/>
      <c r="BV101" s="235"/>
      <c r="BW101" s="236"/>
      <c r="BX101" s="906"/>
      <c r="BY101" s="906"/>
      <c r="BZ101" s="906"/>
      <c r="CA101" s="908"/>
      <c r="CB101" s="235"/>
      <c r="CC101" s="236"/>
      <c r="CD101" s="236"/>
      <c r="CE101" s="236"/>
      <c r="CF101" s="236"/>
      <c r="CG101" s="256"/>
      <c r="CH101" s="235"/>
      <c r="CI101" s="236"/>
      <c r="CJ101" s="236"/>
      <c r="CK101" s="236"/>
      <c r="CL101" s="236"/>
      <c r="CM101" s="256"/>
      <c r="CN101" s="235"/>
      <c r="CO101" s="236"/>
      <c r="CP101" s="236"/>
      <c r="CQ101" s="236"/>
      <c r="CR101" s="236"/>
      <c r="CS101" s="256"/>
      <c r="CT101" s="235"/>
      <c r="CU101" s="236"/>
      <c r="CV101" s="236"/>
      <c r="CW101" s="236"/>
      <c r="CX101" s="236"/>
      <c r="CY101" s="256"/>
      <c r="CZ101" s="235"/>
      <c r="DA101" s="236"/>
      <c r="DB101" s="149"/>
      <c r="DC101" s="129"/>
      <c r="DD101" s="490">
        <f>SUM(BN101,CA101,BU101,CG101,CM101,CS101,CY101,DC101)</f>
        <v>3</v>
      </c>
      <c r="DE101" s="286"/>
      <c r="DF101" s="395" t="s">
        <v>390</v>
      </c>
      <c r="DG101" s="513"/>
      <c r="DH101" s="513"/>
      <c r="DI101" s="514"/>
    </row>
    <row r="102" spans="1:129" ht="99.95" customHeight="1">
      <c r="A102" s="850" t="s">
        <v>488</v>
      </c>
      <c r="B102" s="840"/>
      <c r="C102" s="358" t="s">
        <v>222</v>
      </c>
      <c r="D102" s="359"/>
      <c r="E102" s="359"/>
      <c r="F102" s="359"/>
      <c r="G102" s="359"/>
      <c r="H102" s="359"/>
      <c r="I102" s="359"/>
      <c r="J102" s="359"/>
      <c r="K102" s="359"/>
      <c r="L102" s="359"/>
      <c r="M102" s="359"/>
      <c r="N102" s="359"/>
      <c r="O102" s="359"/>
      <c r="P102" s="359"/>
      <c r="Q102" s="359"/>
      <c r="R102" s="359"/>
      <c r="S102" s="359"/>
      <c r="T102" s="359"/>
      <c r="U102" s="359"/>
      <c r="V102" s="359"/>
      <c r="W102" s="359"/>
      <c r="X102" s="359"/>
      <c r="Y102" s="359"/>
      <c r="Z102" s="359"/>
      <c r="AA102" s="359"/>
      <c r="AB102" s="359"/>
      <c r="AC102" s="360"/>
      <c r="AD102" s="225">
        <v>2</v>
      </c>
      <c r="AE102" s="226"/>
      <c r="AF102" s="226"/>
      <c r="AG102" s="227"/>
      <c r="AH102" s="225"/>
      <c r="AI102" s="226"/>
      <c r="AJ102" s="226"/>
      <c r="AK102" s="227"/>
      <c r="AL102" s="256">
        <f>SUM(BK102,BP102,BW102,CC102,CI102,CO102,CU102)</f>
        <v>108</v>
      </c>
      <c r="AM102" s="284"/>
      <c r="AN102" s="284"/>
      <c r="AO102" s="285"/>
      <c r="AP102" s="228">
        <f>SUM(BM102,BR102,BY102,CE102,CK102,CQ102,CW102)</f>
        <v>52</v>
      </c>
      <c r="AQ102" s="229"/>
      <c r="AR102" s="229"/>
      <c r="AS102" s="230"/>
      <c r="AT102" s="228"/>
      <c r="AU102" s="229"/>
      <c r="AV102" s="229"/>
      <c r="AW102" s="230"/>
      <c r="AX102" s="228"/>
      <c r="AY102" s="229"/>
      <c r="AZ102" s="229"/>
      <c r="BA102" s="230"/>
      <c r="BB102" s="228">
        <v>52</v>
      </c>
      <c r="BC102" s="229"/>
      <c r="BD102" s="229"/>
      <c r="BE102" s="230"/>
      <c r="BF102" s="228"/>
      <c r="BG102" s="229"/>
      <c r="BH102" s="229"/>
      <c r="BI102" s="229"/>
      <c r="BJ102" s="232"/>
      <c r="BK102" s="231"/>
      <c r="BL102" s="231"/>
      <c r="BM102" s="231"/>
      <c r="BN102" s="231"/>
      <c r="BO102" s="228"/>
      <c r="BP102" s="232">
        <v>108</v>
      </c>
      <c r="BQ102" s="231"/>
      <c r="BR102" s="580">
        <v>52</v>
      </c>
      <c r="BS102" s="580"/>
      <c r="BT102" s="231">
        <f>ROUND(BP102/36,0)</f>
        <v>3</v>
      </c>
      <c r="BU102" s="228"/>
      <c r="BV102" s="232"/>
      <c r="BW102" s="231"/>
      <c r="BX102" s="236"/>
      <c r="BY102" s="236"/>
      <c r="BZ102" s="236"/>
      <c r="CA102" s="256"/>
      <c r="CB102" s="235"/>
      <c r="CC102" s="236"/>
      <c r="CD102" s="236"/>
      <c r="CE102" s="236"/>
      <c r="CF102" s="236"/>
      <c r="CG102" s="256"/>
      <c r="CH102" s="232"/>
      <c r="CI102" s="231"/>
      <c r="CJ102" s="236"/>
      <c r="CK102" s="236"/>
      <c r="CL102" s="236"/>
      <c r="CM102" s="256"/>
      <c r="CN102" s="232"/>
      <c r="CO102" s="231"/>
      <c r="CP102" s="231"/>
      <c r="CQ102" s="231"/>
      <c r="CR102" s="231"/>
      <c r="CS102" s="228"/>
      <c r="CT102" s="232"/>
      <c r="CU102" s="231"/>
      <c r="CV102" s="231"/>
      <c r="CW102" s="231"/>
      <c r="CX102" s="231"/>
      <c r="CY102" s="228"/>
      <c r="CZ102" s="232"/>
      <c r="DA102" s="231"/>
      <c r="DB102" s="147"/>
      <c r="DC102" s="128"/>
      <c r="DD102" s="490">
        <f>SUM(BO102,CA102,BT102,CG102,CM102,CS102,CY102,DC102)</f>
        <v>3</v>
      </c>
      <c r="DE102" s="286"/>
      <c r="DF102" s="227" t="s">
        <v>393</v>
      </c>
      <c r="DG102" s="376"/>
      <c r="DH102" s="376"/>
      <c r="DI102" s="377"/>
    </row>
    <row r="103" spans="1:129" s="35" customFormat="1" ht="99.95" customHeight="1">
      <c r="A103" s="860" t="s">
        <v>219</v>
      </c>
      <c r="B103" s="861"/>
      <c r="C103" s="390" t="s">
        <v>225</v>
      </c>
      <c r="D103" s="391"/>
      <c r="E103" s="391"/>
      <c r="F103" s="391"/>
      <c r="G103" s="391"/>
      <c r="H103" s="391"/>
      <c r="I103" s="391"/>
      <c r="J103" s="391"/>
      <c r="K103" s="391"/>
      <c r="L103" s="391"/>
      <c r="M103" s="391"/>
      <c r="N103" s="391"/>
      <c r="O103" s="391"/>
      <c r="P103" s="391"/>
      <c r="Q103" s="391"/>
      <c r="R103" s="391"/>
      <c r="S103" s="391"/>
      <c r="T103" s="391"/>
      <c r="U103" s="391"/>
      <c r="V103" s="391"/>
      <c r="W103" s="391"/>
      <c r="X103" s="391"/>
      <c r="Y103" s="391"/>
      <c r="Z103" s="391"/>
      <c r="AA103" s="391"/>
      <c r="AB103" s="391"/>
      <c r="AC103" s="392"/>
      <c r="AD103" s="382"/>
      <c r="AE103" s="383"/>
      <c r="AF103" s="383"/>
      <c r="AG103" s="384"/>
      <c r="AH103" s="385">
        <v>2</v>
      </c>
      <c r="AI103" s="380"/>
      <c r="AJ103" s="380"/>
      <c r="AK103" s="386"/>
      <c r="AL103" s="255">
        <f>SUM(BK103,BP103,BW103,CC103,CI103,CO103,CU103)</f>
        <v>108</v>
      </c>
      <c r="AM103" s="396"/>
      <c r="AN103" s="396"/>
      <c r="AO103" s="397"/>
      <c r="AP103" s="255">
        <f>SUM(BM103,BR103,BY103,CE103,CK103,CQ103,CW103)</f>
        <v>62</v>
      </c>
      <c r="AQ103" s="396"/>
      <c r="AR103" s="396"/>
      <c r="AS103" s="397"/>
      <c r="AT103" s="255">
        <v>30</v>
      </c>
      <c r="AU103" s="396"/>
      <c r="AV103" s="396"/>
      <c r="AW103" s="397"/>
      <c r="AX103" s="255"/>
      <c r="AY103" s="396"/>
      <c r="AZ103" s="396"/>
      <c r="BA103" s="397"/>
      <c r="BB103" s="255">
        <v>32</v>
      </c>
      <c r="BC103" s="396"/>
      <c r="BD103" s="396"/>
      <c r="BE103" s="397"/>
      <c r="BF103" s="255"/>
      <c r="BG103" s="396"/>
      <c r="BH103" s="396"/>
      <c r="BI103" s="396"/>
      <c r="BJ103" s="248"/>
      <c r="BK103" s="249"/>
      <c r="BL103" s="249"/>
      <c r="BM103" s="249"/>
      <c r="BN103" s="249"/>
      <c r="BO103" s="255"/>
      <c r="BP103" s="248">
        <v>108</v>
      </c>
      <c r="BQ103" s="249"/>
      <c r="BR103" s="249">
        <v>62</v>
      </c>
      <c r="BS103" s="249"/>
      <c r="BT103" s="249">
        <f>ROUND(BP103/36,0)</f>
        <v>3</v>
      </c>
      <c r="BU103" s="255"/>
      <c r="BV103" s="248"/>
      <c r="BW103" s="249"/>
      <c r="BX103" s="249"/>
      <c r="BY103" s="249"/>
      <c r="BZ103" s="249"/>
      <c r="CA103" s="255"/>
      <c r="CB103" s="248"/>
      <c r="CC103" s="249"/>
      <c r="CD103" s="249"/>
      <c r="CE103" s="249"/>
      <c r="CF103" s="249"/>
      <c r="CG103" s="255"/>
      <c r="CH103" s="248"/>
      <c r="CI103" s="249"/>
      <c r="CJ103" s="249"/>
      <c r="CK103" s="249"/>
      <c r="CL103" s="249"/>
      <c r="CM103" s="255"/>
      <c r="CN103" s="248"/>
      <c r="CO103" s="249"/>
      <c r="CP103" s="249"/>
      <c r="CQ103" s="249"/>
      <c r="CR103" s="249"/>
      <c r="CS103" s="255"/>
      <c r="CT103" s="248"/>
      <c r="CU103" s="249"/>
      <c r="CV103" s="249"/>
      <c r="CW103" s="249"/>
      <c r="CX103" s="249"/>
      <c r="CY103" s="255"/>
      <c r="CZ103" s="248"/>
      <c r="DA103" s="249"/>
      <c r="DB103" s="148"/>
      <c r="DC103" s="134"/>
      <c r="DD103" s="502">
        <f>SUM(BO103,BT103,CA103,CG103,CM103,CS103,CY103,DC103)</f>
        <v>3</v>
      </c>
      <c r="DE103" s="503"/>
      <c r="DF103" s="386" t="s">
        <v>240</v>
      </c>
      <c r="DG103" s="510"/>
      <c r="DH103" s="510"/>
      <c r="DI103" s="511"/>
      <c r="DY103" s="112"/>
    </row>
    <row r="104" spans="1:129" s="35" customFormat="1" ht="99.95" customHeight="1">
      <c r="A104" s="877" t="s">
        <v>224</v>
      </c>
      <c r="B104" s="878"/>
      <c r="C104" s="390" t="s">
        <v>228</v>
      </c>
      <c r="D104" s="391"/>
      <c r="E104" s="391"/>
      <c r="F104" s="391"/>
      <c r="G104" s="391"/>
      <c r="H104" s="391"/>
      <c r="I104" s="391"/>
      <c r="J104" s="391"/>
      <c r="K104" s="391"/>
      <c r="L104" s="391"/>
      <c r="M104" s="391"/>
      <c r="N104" s="391"/>
      <c r="O104" s="391"/>
      <c r="P104" s="391"/>
      <c r="Q104" s="391"/>
      <c r="R104" s="391"/>
      <c r="S104" s="391"/>
      <c r="T104" s="391"/>
      <c r="U104" s="391"/>
      <c r="V104" s="391"/>
      <c r="W104" s="391"/>
      <c r="X104" s="391"/>
      <c r="Y104" s="391"/>
      <c r="Z104" s="391"/>
      <c r="AA104" s="391"/>
      <c r="AB104" s="391"/>
      <c r="AC104" s="392"/>
      <c r="AD104" s="382"/>
      <c r="AE104" s="383"/>
      <c r="AF104" s="383"/>
      <c r="AG104" s="384"/>
      <c r="AH104" s="423">
        <v>2</v>
      </c>
      <c r="AI104" s="424"/>
      <c r="AJ104" s="424"/>
      <c r="AK104" s="425"/>
      <c r="AL104" s="255">
        <f>SUM(BK104,BP104,BW104,CC104,CI104,CO104,CU104)</f>
        <v>90</v>
      </c>
      <c r="AM104" s="396"/>
      <c r="AN104" s="396"/>
      <c r="AO104" s="397"/>
      <c r="AP104" s="255">
        <f>SUM(BM104,BR104,BY104,CE104,CK104,CQ104,CW104)</f>
        <v>50</v>
      </c>
      <c r="AQ104" s="396"/>
      <c r="AR104" s="396"/>
      <c r="AS104" s="397"/>
      <c r="AT104" s="423">
        <v>34</v>
      </c>
      <c r="AU104" s="424"/>
      <c r="AV104" s="424"/>
      <c r="AW104" s="425"/>
      <c r="AX104" s="423"/>
      <c r="AY104" s="424"/>
      <c r="AZ104" s="424"/>
      <c r="BA104" s="425"/>
      <c r="BB104" s="423">
        <v>16</v>
      </c>
      <c r="BC104" s="424"/>
      <c r="BD104" s="424"/>
      <c r="BE104" s="425"/>
      <c r="BF104" s="423"/>
      <c r="BG104" s="424"/>
      <c r="BH104" s="424"/>
      <c r="BI104" s="424"/>
      <c r="BJ104" s="512"/>
      <c r="BK104" s="508"/>
      <c r="BL104" s="508"/>
      <c r="BM104" s="508"/>
      <c r="BN104" s="508"/>
      <c r="BO104" s="423"/>
      <c r="BP104" s="512">
        <v>90</v>
      </c>
      <c r="BQ104" s="508"/>
      <c r="BR104" s="508">
        <v>50</v>
      </c>
      <c r="BS104" s="508"/>
      <c r="BT104" s="249">
        <f>ROUND(BP104/36,0)</f>
        <v>3</v>
      </c>
      <c r="BU104" s="255"/>
      <c r="BV104" s="248"/>
      <c r="BW104" s="249"/>
      <c r="BX104" s="508"/>
      <c r="BY104" s="508"/>
      <c r="BZ104" s="508"/>
      <c r="CA104" s="423"/>
      <c r="CB104" s="248"/>
      <c r="CC104" s="249"/>
      <c r="CD104" s="508"/>
      <c r="CE104" s="508"/>
      <c r="CF104" s="508"/>
      <c r="CG104" s="423"/>
      <c r="CH104" s="248"/>
      <c r="CI104" s="249"/>
      <c r="CJ104" s="508"/>
      <c r="CK104" s="508"/>
      <c r="CL104" s="508"/>
      <c r="CM104" s="423"/>
      <c r="CN104" s="248"/>
      <c r="CO104" s="249"/>
      <c r="CP104" s="508"/>
      <c r="CQ104" s="508"/>
      <c r="CR104" s="508"/>
      <c r="CS104" s="423"/>
      <c r="CT104" s="248"/>
      <c r="CU104" s="249"/>
      <c r="CV104" s="508"/>
      <c r="CW104" s="508"/>
      <c r="CX104" s="508"/>
      <c r="CY104" s="423"/>
      <c r="CZ104" s="248"/>
      <c r="DA104" s="249"/>
      <c r="DB104" s="132"/>
      <c r="DC104" s="134"/>
      <c r="DD104" s="504">
        <f>SUM(BO104,BT104,CA104,CG104,CM104,CS104,CY104,DC104)</f>
        <v>3</v>
      </c>
      <c r="DE104" s="505"/>
      <c r="DF104" s="425" t="s">
        <v>243</v>
      </c>
      <c r="DG104" s="508"/>
      <c r="DH104" s="508"/>
      <c r="DI104" s="509"/>
      <c r="DY104" s="112"/>
    </row>
    <row r="105" spans="1:129" s="35" customFormat="1" ht="99.95" customHeight="1">
      <c r="A105" s="860" t="s">
        <v>227</v>
      </c>
      <c r="B105" s="861"/>
      <c r="C105" s="390" t="s">
        <v>230</v>
      </c>
      <c r="D105" s="391"/>
      <c r="E105" s="391"/>
      <c r="F105" s="391"/>
      <c r="G105" s="391"/>
      <c r="H105" s="391"/>
      <c r="I105" s="391"/>
      <c r="J105" s="391"/>
      <c r="K105" s="391"/>
      <c r="L105" s="391"/>
      <c r="M105" s="391"/>
      <c r="N105" s="391"/>
      <c r="O105" s="391"/>
      <c r="P105" s="391"/>
      <c r="Q105" s="391"/>
      <c r="R105" s="391"/>
      <c r="S105" s="391"/>
      <c r="T105" s="391"/>
      <c r="U105" s="391"/>
      <c r="V105" s="391"/>
      <c r="W105" s="391"/>
      <c r="X105" s="391"/>
      <c r="Y105" s="391"/>
      <c r="Z105" s="391"/>
      <c r="AA105" s="391"/>
      <c r="AB105" s="391"/>
      <c r="AC105" s="392"/>
      <c r="AD105" s="385">
        <v>7</v>
      </c>
      <c r="AE105" s="380"/>
      <c r="AF105" s="380"/>
      <c r="AG105" s="386"/>
      <c r="AH105" s="385"/>
      <c r="AI105" s="380"/>
      <c r="AJ105" s="380"/>
      <c r="AK105" s="386"/>
      <c r="AL105" s="255">
        <f>SUM(BK105,BQ105,BW105,CC105,CI105,CO105,CT105)</f>
        <v>90</v>
      </c>
      <c r="AM105" s="396"/>
      <c r="AN105" s="396"/>
      <c r="AO105" s="397"/>
      <c r="AP105" s="255">
        <f>SUM(BM105,BS105,BY105,CE105,CK105,CQ105,CV105)</f>
        <v>42</v>
      </c>
      <c r="AQ105" s="396"/>
      <c r="AR105" s="396"/>
      <c r="AS105" s="397"/>
      <c r="AT105" s="255">
        <v>22</v>
      </c>
      <c r="AU105" s="396"/>
      <c r="AV105" s="396"/>
      <c r="AW105" s="397"/>
      <c r="AX105" s="255"/>
      <c r="AY105" s="396"/>
      <c r="AZ105" s="396"/>
      <c r="BA105" s="397"/>
      <c r="BB105" s="255">
        <v>20</v>
      </c>
      <c r="BC105" s="396"/>
      <c r="BD105" s="396"/>
      <c r="BE105" s="397"/>
      <c r="BF105" s="249"/>
      <c r="BG105" s="249"/>
      <c r="BH105" s="249"/>
      <c r="BI105" s="255"/>
      <c r="BJ105" s="248"/>
      <c r="BK105" s="249"/>
      <c r="BL105" s="249"/>
      <c r="BM105" s="249"/>
      <c r="BN105" s="249"/>
      <c r="BO105" s="255"/>
      <c r="BP105" s="248"/>
      <c r="BQ105" s="249"/>
      <c r="BR105" s="249"/>
      <c r="BS105" s="249"/>
      <c r="BT105" s="249"/>
      <c r="BU105" s="255"/>
      <c r="BV105" s="248"/>
      <c r="BW105" s="249"/>
      <c r="BX105" s="249"/>
      <c r="BY105" s="249"/>
      <c r="BZ105" s="249"/>
      <c r="CA105" s="255"/>
      <c r="CB105" s="248"/>
      <c r="CC105" s="249"/>
      <c r="CD105" s="249"/>
      <c r="CE105" s="249"/>
      <c r="CF105" s="249"/>
      <c r="CG105" s="255"/>
      <c r="CH105" s="248"/>
      <c r="CI105" s="249"/>
      <c r="CJ105" s="249"/>
      <c r="CK105" s="249"/>
      <c r="CL105" s="249"/>
      <c r="CM105" s="255"/>
      <c r="CN105" s="248"/>
      <c r="CO105" s="249"/>
      <c r="CP105" s="249"/>
      <c r="CQ105" s="249"/>
      <c r="CR105" s="249"/>
      <c r="CS105" s="255"/>
      <c r="CT105" s="248">
        <v>90</v>
      </c>
      <c r="CU105" s="249"/>
      <c r="CV105" s="249">
        <v>42</v>
      </c>
      <c r="CW105" s="249"/>
      <c r="CX105" s="249">
        <f>ROUND(CT105/36,0)</f>
        <v>3</v>
      </c>
      <c r="CY105" s="255"/>
      <c r="CZ105" s="248"/>
      <c r="DA105" s="249"/>
      <c r="DB105" s="148"/>
      <c r="DC105" s="160"/>
      <c r="DD105" s="502">
        <f>SUM(BO105,BU105,CA105,CG105,CM105,CS105,CX105,DC105)</f>
        <v>3</v>
      </c>
      <c r="DE105" s="503"/>
      <c r="DF105" s="380" t="s">
        <v>246</v>
      </c>
      <c r="DG105" s="380"/>
      <c r="DH105" s="516"/>
      <c r="DI105" s="381"/>
      <c r="DY105" s="112"/>
    </row>
    <row r="106" spans="1:129" ht="99.95" customHeight="1">
      <c r="A106" s="88"/>
      <c r="B106" s="88"/>
      <c r="C106" s="88"/>
      <c r="D106" s="88"/>
      <c r="E106" s="88"/>
      <c r="F106" s="88"/>
      <c r="G106" s="88"/>
      <c r="H106" s="88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20"/>
      <c r="AL106" s="120"/>
      <c r="AM106" s="120"/>
      <c r="AN106" s="120"/>
      <c r="AO106" s="120"/>
      <c r="AP106" s="120"/>
      <c r="AQ106" s="120"/>
      <c r="AR106" s="120"/>
      <c r="AS106" s="120"/>
      <c r="AT106" s="120"/>
      <c r="AU106" s="120"/>
      <c r="AV106" s="120"/>
      <c r="AW106" s="120"/>
      <c r="AX106" s="120"/>
      <c r="AY106" s="120"/>
      <c r="AZ106" s="120"/>
      <c r="BA106" s="120"/>
      <c r="BB106" s="120"/>
      <c r="BC106" s="120"/>
      <c r="BD106" s="120"/>
      <c r="BE106" s="120"/>
      <c r="BF106" s="120"/>
      <c r="BG106" s="120"/>
      <c r="BH106" s="120"/>
      <c r="BI106" s="120"/>
      <c r="BJ106" s="120"/>
      <c r="BK106" s="120"/>
      <c r="BL106" s="120"/>
      <c r="BM106" s="120"/>
      <c r="BN106" s="120"/>
      <c r="BO106" s="120"/>
      <c r="BP106" s="120"/>
      <c r="BQ106" s="120"/>
      <c r="BR106" s="120"/>
      <c r="BS106" s="120"/>
      <c r="BT106" s="120"/>
      <c r="BU106" s="120"/>
      <c r="BV106" s="120"/>
      <c r="BW106" s="120"/>
      <c r="BX106" s="120"/>
      <c r="BY106" s="120"/>
      <c r="BZ106" s="120"/>
      <c r="CA106" s="120"/>
      <c r="CB106" s="120"/>
      <c r="CC106" s="120"/>
      <c r="CD106" s="120"/>
      <c r="CE106" s="120"/>
      <c r="CF106" s="120"/>
      <c r="CG106" s="120"/>
      <c r="CH106" s="120"/>
      <c r="CI106" s="120"/>
      <c r="CJ106" s="120"/>
      <c r="CK106" s="120"/>
      <c r="CL106" s="120"/>
      <c r="CM106" s="120"/>
      <c r="CN106" s="120"/>
      <c r="CO106" s="120"/>
      <c r="CP106" s="120"/>
      <c r="CQ106" s="120"/>
      <c r="CR106" s="120"/>
      <c r="CS106" s="120"/>
      <c r="CT106" s="120"/>
      <c r="CU106" s="120"/>
      <c r="CV106" s="120"/>
      <c r="CW106" s="120"/>
      <c r="CX106" s="120"/>
      <c r="CY106" s="120"/>
      <c r="CZ106" s="120"/>
      <c r="DA106" s="120"/>
      <c r="DB106" s="120"/>
      <c r="DC106" s="120"/>
      <c r="DD106" s="120"/>
      <c r="DE106" s="120"/>
      <c r="DF106" s="100"/>
      <c r="DG106" s="100"/>
      <c r="DH106" s="100"/>
      <c r="DI106" s="100"/>
    </row>
    <row r="107" spans="1:129" s="42" customFormat="1" ht="99.95" customHeight="1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212" t="s">
        <v>404</v>
      </c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21"/>
      <c r="AV107" s="121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99"/>
      <c r="BH107" s="119"/>
      <c r="BI107" s="119"/>
      <c r="BJ107" s="119"/>
      <c r="BQ107" s="211" t="s">
        <v>404</v>
      </c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211"/>
      <c r="CB107" s="211"/>
      <c r="CC107" s="211"/>
      <c r="CD107" s="119"/>
      <c r="CE107" s="119"/>
      <c r="CF107" s="119"/>
      <c r="CG107" s="119"/>
      <c r="CH107" s="119"/>
      <c r="CI107" s="119"/>
      <c r="CJ107" s="119"/>
      <c r="CK107" s="119"/>
      <c r="CL107" s="119"/>
      <c r="CM107" s="119"/>
      <c r="CN107" s="119"/>
      <c r="CO107" s="119"/>
      <c r="CP107" s="119"/>
      <c r="CQ107" s="119"/>
      <c r="CR107" s="119"/>
      <c r="CS107" s="119"/>
      <c r="CT107" s="119"/>
      <c r="CU107" s="119"/>
      <c r="CV107" s="119"/>
      <c r="CW107" s="119"/>
      <c r="CX107" s="119"/>
      <c r="CY107" s="119"/>
      <c r="CZ107" s="119"/>
      <c r="DA107" s="119"/>
      <c r="DB107" s="119"/>
      <c r="DC107" s="119"/>
      <c r="DD107" s="119"/>
      <c r="DE107" s="119"/>
      <c r="DF107" s="119"/>
      <c r="DG107" s="119"/>
      <c r="DH107" s="119"/>
      <c r="DI107" s="119"/>
      <c r="DY107" s="113"/>
    </row>
    <row r="108" spans="1:129" s="42" customFormat="1" ht="159.75" customHeight="1">
      <c r="A108" s="102"/>
      <c r="B108" s="102"/>
      <c r="C108" s="102"/>
      <c r="D108" s="102"/>
      <c r="E108" s="102"/>
      <c r="F108" s="102"/>
      <c r="G108" s="102"/>
      <c r="H108" s="102"/>
      <c r="I108" s="102"/>
      <c r="J108" s="102"/>
      <c r="K108" s="213" t="s">
        <v>528</v>
      </c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119"/>
      <c r="BI108" s="119"/>
      <c r="BJ108" s="119"/>
      <c r="BQ108" s="213" t="s">
        <v>526</v>
      </c>
      <c r="BR108" s="213"/>
      <c r="BS108" s="213"/>
      <c r="BT108" s="213"/>
      <c r="BU108" s="213"/>
      <c r="BV108" s="213"/>
      <c r="BW108" s="213"/>
      <c r="BX108" s="213"/>
      <c r="BY108" s="213"/>
      <c r="BZ108" s="213"/>
      <c r="CA108" s="213"/>
      <c r="CB108" s="213"/>
      <c r="CC108" s="213"/>
      <c r="CD108" s="213"/>
      <c r="CE108" s="213"/>
      <c r="CF108" s="213"/>
      <c r="CG108" s="213"/>
      <c r="CH108" s="213"/>
      <c r="CI108" s="213"/>
      <c r="CJ108" s="213"/>
      <c r="CK108" s="213"/>
      <c r="CL108" s="213"/>
      <c r="CM108" s="213"/>
      <c r="CN108" s="213"/>
      <c r="CO108" s="213"/>
      <c r="CP108" s="213"/>
      <c r="CQ108" s="213"/>
      <c r="CR108" s="213"/>
      <c r="CS108" s="213"/>
      <c r="CT108" s="213"/>
      <c r="CU108" s="213"/>
      <c r="CV108" s="213"/>
      <c r="CW108" s="213"/>
      <c r="CX108" s="213"/>
      <c r="CY108" s="213"/>
      <c r="CZ108" s="213"/>
      <c r="DA108" s="213"/>
      <c r="DB108" s="213"/>
      <c r="DC108" s="213"/>
      <c r="DD108" s="213"/>
      <c r="DE108" s="213"/>
      <c r="DF108" s="213"/>
      <c r="DG108" s="213"/>
      <c r="DH108" s="213"/>
      <c r="DI108" s="119"/>
      <c r="DY108" s="113"/>
    </row>
    <row r="109" spans="1:129" s="42" customFormat="1" ht="122.25" customHeight="1">
      <c r="A109" s="102"/>
      <c r="B109" s="102"/>
      <c r="C109" s="102"/>
      <c r="D109" s="102"/>
      <c r="E109" s="102"/>
      <c r="F109" s="102"/>
      <c r="G109" s="102"/>
      <c r="H109" s="102"/>
      <c r="I109" s="102"/>
      <c r="J109" s="102"/>
      <c r="K109" s="214"/>
      <c r="L109" s="214"/>
      <c r="M109" s="214"/>
      <c r="N109" s="214"/>
      <c r="O109" s="214"/>
      <c r="P109" s="214"/>
      <c r="Q109" s="214"/>
      <c r="R109" s="214"/>
      <c r="S109" s="214"/>
      <c r="T109" s="214"/>
      <c r="U109" s="214"/>
      <c r="V109" s="214"/>
      <c r="W109" s="214"/>
      <c r="X109" s="214"/>
      <c r="Y109" s="214"/>
      <c r="Z109" s="214"/>
      <c r="AA109" s="214"/>
      <c r="AB109" s="215" t="s">
        <v>408</v>
      </c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102"/>
      <c r="AV109" s="102"/>
      <c r="AW109" s="119"/>
      <c r="AX109" s="119"/>
      <c r="AY109" s="119"/>
      <c r="AZ109" s="119"/>
      <c r="BA109" s="119"/>
      <c r="BB109" s="119"/>
      <c r="BC109" s="119"/>
      <c r="BD109" s="119"/>
      <c r="BE109" s="119"/>
      <c r="BF109" s="119"/>
      <c r="BG109" s="119"/>
      <c r="BH109" s="119"/>
      <c r="BI109" s="119"/>
      <c r="BJ109" s="119"/>
      <c r="BQ109" s="216"/>
      <c r="BR109" s="216"/>
      <c r="BS109" s="216"/>
      <c r="BT109" s="216"/>
      <c r="BU109" s="216"/>
      <c r="BV109" s="216"/>
      <c r="BW109" s="216"/>
      <c r="BX109" s="216"/>
      <c r="BY109" s="216"/>
      <c r="BZ109" s="216"/>
      <c r="CA109" s="216"/>
      <c r="CB109" s="216"/>
      <c r="CC109" s="215" t="s">
        <v>413</v>
      </c>
      <c r="CD109" s="215"/>
      <c r="CE109" s="215"/>
      <c r="CF109" s="215"/>
      <c r="CG109" s="215"/>
      <c r="CH109" s="215"/>
      <c r="CI109" s="215"/>
      <c r="CJ109" s="215"/>
      <c r="CK109" s="215"/>
      <c r="CL109" s="215"/>
      <c r="CM109" s="215"/>
      <c r="CY109" s="102"/>
      <c r="CZ109" s="102"/>
      <c r="DA109" s="119"/>
      <c r="DB109" s="119"/>
      <c r="DC109" s="119"/>
      <c r="DD109" s="119"/>
      <c r="DE109" s="119"/>
      <c r="DF109" s="119"/>
      <c r="DG109" s="119"/>
      <c r="DH109" s="119"/>
      <c r="DI109" s="119"/>
      <c r="DY109" s="113"/>
    </row>
    <row r="110" spans="1:129" ht="99.95" customHeight="1">
      <c r="A110" s="103"/>
      <c r="B110" s="103"/>
      <c r="C110" s="103"/>
      <c r="D110" s="103"/>
      <c r="E110" s="103"/>
      <c r="F110" s="103"/>
      <c r="G110" s="103"/>
      <c r="H110" s="103"/>
      <c r="I110" s="103"/>
      <c r="J110" s="103"/>
      <c r="K110" s="267"/>
      <c r="L110" s="267"/>
      <c r="M110" s="267"/>
      <c r="N110" s="267"/>
      <c r="O110" s="267"/>
      <c r="P110" s="267"/>
      <c r="Q110" s="267"/>
      <c r="R110" s="267"/>
      <c r="S110" s="267"/>
      <c r="T110" s="267"/>
      <c r="U110" s="267"/>
      <c r="V110" s="122"/>
      <c r="W110" s="89"/>
      <c r="X110" s="89"/>
      <c r="Y110" s="89"/>
      <c r="Z110" s="89"/>
      <c r="AA110" s="89"/>
      <c r="AB110" s="89"/>
      <c r="AC110" s="89"/>
      <c r="AD110" s="89"/>
      <c r="AE110" s="104"/>
      <c r="AF110" s="104"/>
      <c r="AG110" s="104"/>
      <c r="AH110" s="104"/>
      <c r="AI110" s="104"/>
      <c r="AJ110" s="104"/>
      <c r="AK110" s="121"/>
      <c r="AL110" s="121"/>
      <c r="AM110" s="121"/>
      <c r="AN110" s="121"/>
      <c r="AO110" s="121"/>
      <c r="AP110" s="121"/>
      <c r="AQ110" s="121"/>
      <c r="AR110" s="121"/>
      <c r="AS110" s="121"/>
      <c r="AT110" s="121"/>
      <c r="AU110" s="121"/>
      <c r="AV110" s="121"/>
      <c r="AW110" s="105"/>
      <c r="AX110" s="105"/>
      <c r="AY110" s="105"/>
      <c r="AZ110" s="105"/>
      <c r="BA110" s="105"/>
      <c r="BB110" s="105"/>
      <c r="BC110" s="105"/>
      <c r="BD110" s="105"/>
      <c r="BE110" s="105"/>
      <c r="BF110" s="105"/>
      <c r="BG110" s="105"/>
      <c r="BH110" s="105"/>
      <c r="BI110" s="105"/>
      <c r="BJ110" s="105"/>
      <c r="BK110" s="268"/>
      <c r="BL110" s="268"/>
      <c r="BM110" s="268"/>
      <c r="BN110" s="268"/>
      <c r="BO110" s="268"/>
      <c r="BP110" s="268"/>
      <c r="BQ110" s="268"/>
      <c r="BR110" s="268"/>
      <c r="BS110" s="268"/>
      <c r="BT110" s="268"/>
      <c r="BU110" s="268"/>
      <c r="BV110" s="123"/>
      <c r="BW110" s="89"/>
      <c r="BX110" s="89"/>
      <c r="BY110" s="89"/>
      <c r="BZ110" s="89"/>
      <c r="CA110" s="89"/>
      <c r="CB110" s="89"/>
      <c r="CC110" s="89"/>
      <c r="CD110" s="89"/>
      <c r="CE110" s="89"/>
      <c r="CF110" s="89"/>
      <c r="CG110" s="89"/>
      <c r="CH110" s="89"/>
      <c r="CI110" s="89"/>
      <c r="CJ110" s="89"/>
      <c r="CK110" s="121"/>
      <c r="CL110" s="121"/>
      <c r="CM110" s="121"/>
      <c r="CN110" s="121"/>
      <c r="CO110" s="121"/>
      <c r="CP110" s="121"/>
      <c r="CQ110" s="121"/>
      <c r="CR110" s="121"/>
      <c r="CS110" s="121"/>
      <c r="CT110" s="121"/>
      <c r="CU110" s="121"/>
      <c r="CV110" s="121"/>
      <c r="CW110" s="105"/>
      <c r="CX110" s="105"/>
      <c r="CY110" s="105"/>
      <c r="CZ110" s="105"/>
      <c r="DA110" s="105"/>
      <c r="DB110" s="105"/>
      <c r="DC110" s="105"/>
      <c r="DD110" s="105"/>
      <c r="DE110" s="105"/>
      <c r="DF110" s="105"/>
      <c r="DG110" s="105"/>
      <c r="DH110" s="105"/>
      <c r="DI110" s="105"/>
      <c r="DJ110" s="18"/>
    </row>
    <row r="111" spans="1:129" ht="99.95" customHeight="1">
      <c r="A111" s="103"/>
      <c r="B111" s="103"/>
      <c r="C111" s="103"/>
      <c r="D111" s="103"/>
      <c r="E111" s="103"/>
      <c r="F111" s="103"/>
      <c r="G111" s="103"/>
      <c r="H111" s="103"/>
      <c r="I111" s="103"/>
      <c r="J111" s="103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89"/>
      <c r="X111" s="89"/>
      <c r="Y111" s="89"/>
      <c r="Z111" s="89"/>
      <c r="AA111" s="89"/>
      <c r="AB111" s="89"/>
      <c r="AC111" s="89"/>
      <c r="AD111" s="89"/>
      <c r="AE111" s="104"/>
      <c r="AF111" s="104"/>
      <c r="AG111" s="104"/>
      <c r="AH111" s="104"/>
      <c r="AI111" s="104"/>
      <c r="AJ111" s="104"/>
      <c r="AK111" s="121"/>
      <c r="AL111" s="121"/>
      <c r="AM111" s="121"/>
      <c r="AN111" s="121"/>
      <c r="AO111" s="121"/>
      <c r="AP111" s="121"/>
      <c r="AQ111" s="121"/>
      <c r="AR111" s="121"/>
      <c r="AS111" s="121"/>
      <c r="AT111" s="121"/>
      <c r="AU111" s="121"/>
      <c r="AV111" s="121"/>
      <c r="AW111" s="105"/>
      <c r="AX111" s="105"/>
      <c r="AY111" s="105"/>
      <c r="AZ111" s="105"/>
      <c r="BA111" s="105"/>
      <c r="BB111" s="105"/>
      <c r="BC111" s="105"/>
      <c r="BD111" s="105"/>
      <c r="BE111" s="105"/>
      <c r="BF111" s="105"/>
      <c r="BG111" s="105"/>
      <c r="BH111" s="105"/>
      <c r="BI111" s="105"/>
      <c r="BJ111" s="105"/>
      <c r="BK111" s="123"/>
      <c r="BL111" s="123"/>
      <c r="BM111" s="123"/>
      <c r="BN111" s="123"/>
      <c r="BO111" s="123"/>
      <c r="BP111" s="123"/>
      <c r="BQ111" s="123"/>
      <c r="BR111" s="123"/>
      <c r="BS111" s="123"/>
      <c r="BT111" s="123"/>
      <c r="BU111" s="123"/>
      <c r="BV111" s="123"/>
      <c r="BW111" s="89"/>
      <c r="BX111" s="89"/>
      <c r="BY111" s="89"/>
      <c r="BZ111" s="89"/>
      <c r="CA111" s="89"/>
      <c r="CB111" s="89"/>
      <c r="CC111" s="89"/>
      <c r="CD111" s="89"/>
      <c r="CE111" s="89"/>
      <c r="CF111" s="89"/>
      <c r="CG111" s="89"/>
      <c r="CH111" s="89"/>
      <c r="CI111" s="89"/>
      <c r="CJ111" s="89"/>
      <c r="CK111" s="121"/>
      <c r="CL111" s="121"/>
      <c r="CM111" s="121"/>
      <c r="CN111" s="121"/>
      <c r="CO111" s="121"/>
      <c r="CP111" s="121"/>
      <c r="CQ111" s="121"/>
      <c r="CR111" s="121"/>
      <c r="CS111" s="121"/>
      <c r="CT111" s="121"/>
      <c r="CU111" s="121"/>
      <c r="CV111" s="121"/>
      <c r="CW111" s="105"/>
      <c r="CX111" s="105"/>
      <c r="CY111" s="105"/>
      <c r="CZ111" s="105"/>
      <c r="DA111" s="105"/>
      <c r="DB111" s="105"/>
      <c r="DC111" s="105"/>
      <c r="DD111" s="105"/>
      <c r="DE111" s="105"/>
      <c r="DF111" s="105"/>
      <c r="DG111" s="105"/>
      <c r="DH111" s="105"/>
      <c r="DI111" s="105"/>
      <c r="DJ111" s="18"/>
    </row>
    <row r="112" spans="1:129" s="37" customFormat="1" ht="99.95" customHeight="1">
      <c r="A112" s="269" t="s">
        <v>559</v>
      </c>
      <c r="B112" s="269"/>
      <c r="C112" s="270"/>
      <c r="D112" s="270"/>
      <c r="E112" s="270"/>
      <c r="F112" s="270"/>
      <c r="G112" s="270"/>
      <c r="H112" s="270"/>
      <c r="I112" s="270"/>
      <c r="J112" s="270"/>
      <c r="K112" s="270"/>
      <c r="L112" s="270"/>
      <c r="M112" s="270"/>
      <c r="N112" s="270"/>
      <c r="O112" s="270"/>
      <c r="P112" s="270"/>
      <c r="Q112" s="270"/>
      <c r="R112" s="270"/>
      <c r="S112" s="270"/>
      <c r="T112" s="270"/>
      <c r="U112" s="270"/>
      <c r="V112" s="270"/>
      <c r="W112" s="270"/>
      <c r="X112" s="270"/>
      <c r="Y112" s="270"/>
      <c r="Z112" s="270"/>
      <c r="AA112" s="270"/>
      <c r="AB112" s="270"/>
      <c r="AC112" s="270"/>
      <c r="AD112" s="270"/>
      <c r="AE112" s="270"/>
      <c r="AF112" s="270"/>
      <c r="AG112" s="270"/>
      <c r="AH112" s="270"/>
      <c r="AI112" s="270"/>
      <c r="AJ112" s="270"/>
      <c r="AK112" s="270"/>
      <c r="AL112" s="270"/>
      <c r="AM112" s="270"/>
      <c r="AN112" s="270"/>
      <c r="AO112" s="270"/>
      <c r="AP112" s="270"/>
      <c r="AQ112" s="270"/>
      <c r="AR112" s="270"/>
      <c r="AS112" s="270"/>
      <c r="AT112" s="270"/>
      <c r="AU112" s="270"/>
      <c r="AV112" s="270"/>
      <c r="AW112" s="270"/>
      <c r="AX112" s="270"/>
      <c r="AY112" s="270"/>
      <c r="AZ112" s="270"/>
      <c r="BA112" s="270"/>
      <c r="BB112" s="270"/>
      <c r="BC112" s="270"/>
      <c r="BD112" s="270"/>
      <c r="BE112" s="270"/>
      <c r="BF112" s="270"/>
      <c r="BG112" s="270"/>
      <c r="BH112" s="270"/>
      <c r="BI112" s="270"/>
      <c r="BJ112" s="270"/>
      <c r="BK112" s="270"/>
      <c r="BL112" s="270"/>
      <c r="BM112" s="270"/>
      <c r="BN112" s="270"/>
      <c r="BO112" s="270"/>
      <c r="BP112" s="270"/>
      <c r="BQ112" s="270"/>
      <c r="BR112" s="270"/>
      <c r="BS112" s="270"/>
      <c r="BT112" s="270"/>
      <c r="BU112" s="270"/>
      <c r="BV112" s="270"/>
      <c r="BW112" s="270"/>
      <c r="BX112" s="270"/>
      <c r="BY112" s="270"/>
      <c r="BZ112" s="270"/>
      <c r="CA112" s="270"/>
      <c r="CB112" s="270"/>
      <c r="CC112" s="270"/>
      <c r="CD112" s="270"/>
      <c r="CE112" s="270"/>
      <c r="CF112" s="270"/>
      <c r="CG112" s="270"/>
      <c r="CH112" s="270"/>
      <c r="CI112" s="270"/>
      <c r="CJ112" s="270"/>
      <c r="CK112" s="270"/>
      <c r="CL112" s="270"/>
      <c r="CM112" s="270"/>
      <c r="CN112" s="270"/>
      <c r="CO112" s="270"/>
      <c r="CP112" s="270"/>
      <c r="CQ112" s="270"/>
      <c r="CR112" s="270"/>
      <c r="CS112" s="270"/>
      <c r="CT112" s="270"/>
      <c r="CU112" s="270"/>
      <c r="CV112" s="270"/>
      <c r="CW112" s="270"/>
      <c r="CX112" s="270"/>
      <c r="CY112" s="270"/>
      <c r="CZ112" s="270"/>
      <c r="DA112" s="270"/>
      <c r="DB112" s="270"/>
      <c r="DC112" s="270"/>
      <c r="DD112" s="270"/>
      <c r="DE112" s="270"/>
      <c r="DF112" s="270"/>
      <c r="DG112" s="270"/>
      <c r="DH112" s="270"/>
      <c r="DI112" s="270"/>
      <c r="DJ112" s="3"/>
      <c r="DY112" s="115"/>
    </row>
    <row r="113" spans="1:129" ht="99.95" customHeight="1" thickBot="1">
      <c r="A113" s="105"/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5"/>
      <c r="BB113" s="105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5"/>
      <c r="BN113" s="105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5"/>
      <c r="BZ113" s="105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5"/>
      <c r="CM113" s="105"/>
      <c r="CN113" s="105"/>
      <c r="CO113" s="105"/>
      <c r="CP113" s="105"/>
      <c r="CQ113" s="105"/>
      <c r="CR113" s="105"/>
      <c r="CS113" s="105"/>
      <c r="CT113" s="105"/>
      <c r="CU113" s="105"/>
      <c r="CV113" s="105"/>
      <c r="CW113" s="105"/>
      <c r="CX113" s="105"/>
      <c r="CY113" s="105"/>
      <c r="CZ113" s="105"/>
      <c r="DA113" s="105"/>
      <c r="DB113" s="105"/>
      <c r="DC113" s="105"/>
      <c r="DD113" s="105"/>
      <c r="DE113" s="105"/>
      <c r="DF113" s="105"/>
      <c r="DG113" s="105"/>
      <c r="DH113" s="105"/>
      <c r="DI113" s="105"/>
    </row>
    <row r="114" spans="1:129" ht="117" customHeight="1">
      <c r="A114" s="302" t="s">
        <v>76</v>
      </c>
      <c r="B114" s="303"/>
      <c r="C114" s="308" t="s">
        <v>77</v>
      </c>
      <c r="D114" s="309"/>
      <c r="E114" s="309"/>
      <c r="F114" s="309"/>
      <c r="G114" s="309"/>
      <c r="H114" s="309"/>
      <c r="I114" s="309"/>
      <c r="J114" s="309"/>
      <c r="K114" s="309"/>
      <c r="L114" s="309"/>
      <c r="M114" s="309"/>
      <c r="N114" s="309"/>
      <c r="O114" s="309"/>
      <c r="P114" s="309"/>
      <c r="Q114" s="309"/>
      <c r="R114" s="309"/>
      <c r="S114" s="309"/>
      <c r="T114" s="309"/>
      <c r="U114" s="309"/>
      <c r="V114" s="309"/>
      <c r="W114" s="309"/>
      <c r="X114" s="309"/>
      <c r="Y114" s="309"/>
      <c r="Z114" s="309"/>
      <c r="AA114" s="309"/>
      <c r="AB114" s="309"/>
      <c r="AC114" s="310"/>
      <c r="AD114" s="271" t="s">
        <v>78</v>
      </c>
      <c r="AE114" s="272"/>
      <c r="AF114" s="272"/>
      <c r="AG114" s="273"/>
      <c r="AH114" s="271" t="s">
        <v>79</v>
      </c>
      <c r="AI114" s="272"/>
      <c r="AJ114" s="272"/>
      <c r="AK114" s="273"/>
      <c r="AL114" s="278" t="s">
        <v>80</v>
      </c>
      <c r="AM114" s="279"/>
      <c r="AN114" s="279"/>
      <c r="AO114" s="279"/>
      <c r="AP114" s="279"/>
      <c r="AQ114" s="279"/>
      <c r="AR114" s="279"/>
      <c r="AS114" s="279"/>
      <c r="AT114" s="279"/>
      <c r="AU114" s="279"/>
      <c r="AV114" s="279"/>
      <c r="AW114" s="279"/>
      <c r="AX114" s="279"/>
      <c r="AY114" s="279"/>
      <c r="AZ114" s="279"/>
      <c r="BA114" s="279"/>
      <c r="BB114" s="279"/>
      <c r="BC114" s="279"/>
      <c r="BD114" s="279"/>
      <c r="BE114" s="279"/>
      <c r="BF114" s="279"/>
      <c r="BG114" s="279"/>
      <c r="BH114" s="279"/>
      <c r="BI114" s="280"/>
      <c r="BJ114" s="281" t="s">
        <v>81</v>
      </c>
      <c r="BK114" s="282"/>
      <c r="BL114" s="282"/>
      <c r="BM114" s="282"/>
      <c r="BN114" s="282"/>
      <c r="BO114" s="282"/>
      <c r="BP114" s="282"/>
      <c r="BQ114" s="282"/>
      <c r="BR114" s="282"/>
      <c r="BS114" s="282"/>
      <c r="BT114" s="282"/>
      <c r="BU114" s="282"/>
      <c r="BV114" s="282"/>
      <c r="BW114" s="282"/>
      <c r="BX114" s="282"/>
      <c r="BY114" s="282"/>
      <c r="BZ114" s="282"/>
      <c r="CA114" s="282"/>
      <c r="CB114" s="282"/>
      <c r="CC114" s="282"/>
      <c r="CD114" s="282"/>
      <c r="CE114" s="282"/>
      <c r="CF114" s="282"/>
      <c r="CG114" s="282"/>
      <c r="CH114" s="282"/>
      <c r="CI114" s="282"/>
      <c r="CJ114" s="282"/>
      <c r="CK114" s="282"/>
      <c r="CL114" s="282"/>
      <c r="CM114" s="282"/>
      <c r="CN114" s="282"/>
      <c r="CO114" s="282"/>
      <c r="CP114" s="282"/>
      <c r="CQ114" s="282"/>
      <c r="CR114" s="282"/>
      <c r="CS114" s="282"/>
      <c r="CT114" s="282"/>
      <c r="CU114" s="282"/>
      <c r="CV114" s="282"/>
      <c r="CW114" s="282"/>
      <c r="CX114" s="282"/>
      <c r="CY114" s="282"/>
      <c r="CZ114" s="282"/>
      <c r="DA114" s="282"/>
      <c r="DB114" s="282"/>
      <c r="DC114" s="283"/>
      <c r="DD114" s="317" t="s">
        <v>82</v>
      </c>
      <c r="DE114" s="318"/>
      <c r="DF114" s="323" t="s">
        <v>83</v>
      </c>
      <c r="DG114" s="323"/>
      <c r="DH114" s="323"/>
      <c r="DI114" s="324"/>
    </row>
    <row r="115" spans="1:129" ht="119.25" customHeight="1">
      <c r="A115" s="304"/>
      <c r="B115" s="305"/>
      <c r="C115" s="311"/>
      <c r="D115" s="312"/>
      <c r="E115" s="312"/>
      <c r="F115" s="312"/>
      <c r="G115" s="312"/>
      <c r="H115" s="312"/>
      <c r="I115" s="312"/>
      <c r="J115" s="312"/>
      <c r="K115" s="312"/>
      <c r="L115" s="312"/>
      <c r="M115" s="312"/>
      <c r="N115" s="312"/>
      <c r="O115" s="312"/>
      <c r="P115" s="312"/>
      <c r="Q115" s="312"/>
      <c r="R115" s="312"/>
      <c r="S115" s="312"/>
      <c r="T115" s="312"/>
      <c r="U115" s="312"/>
      <c r="V115" s="312"/>
      <c r="W115" s="312"/>
      <c r="X115" s="312"/>
      <c r="Y115" s="312"/>
      <c r="Z115" s="312"/>
      <c r="AA115" s="312"/>
      <c r="AB115" s="312"/>
      <c r="AC115" s="313"/>
      <c r="AD115" s="274"/>
      <c r="AE115" s="275"/>
      <c r="AF115" s="275"/>
      <c r="AG115" s="276"/>
      <c r="AH115" s="274"/>
      <c r="AI115" s="275"/>
      <c r="AJ115" s="275"/>
      <c r="AK115" s="276"/>
      <c r="AL115" s="274" t="s">
        <v>31</v>
      </c>
      <c r="AM115" s="275"/>
      <c r="AN115" s="275"/>
      <c r="AO115" s="276"/>
      <c r="AP115" s="274" t="s">
        <v>84</v>
      </c>
      <c r="AQ115" s="275"/>
      <c r="AR115" s="275"/>
      <c r="AS115" s="276"/>
      <c r="AT115" s="329" t="s">
        <v>85</v>
      </c>
      <c r="AU115" s="330"/>
      <c r="AV115" s="330"/>
      <c r="AW115" s="330"/>
      <c r="AX115" s="330"/>
      <c r="AY115" s="330"/>
      <c r="AZ115" s="330"/>
      <c r="BA115" s="330"/>
      <c r="BB115" s="330"/>
      <c r="BC115" s="330"/>
      <c r="BD115" s="330"/>
      <c r="BE115" s="330"/>
      <c r="BF115" s="330"/>
      <c r="BG115" s="330"/>
      <c r="BH115" s="330"/>
      <c r="BI115" s="331"/>
      <c r="BJ115" s="228" t="s">
        <v>86</v>
      </c>
      <c r="BK115" s="229"/>
      <c r="BL115" s="229"/>
      <c r="BM115" s="229"/>
      <c r="BN115" s="229"/>
      <c r="BO115" s="229"/>
      <c r="BP115" s="229"/>
      <c r="BQ115" s="229"/>
      <c r="BR115" s="229"/>
      <c r="BS115" s="229"/>
      <c r="BT115" s="229"/>
      <c r="BU115" s="230"/>
      <c r="BV115" s="256" t="s">
        <v>87</v>
      </c>
      <c r="BW115" s="284"/>
      <c r="BX115" s="284"/>
      <c r="BY115" s="284"/>
      <c r="BZ115" s="284"/>
      <c r="CA115" s="284"/>
      <c r="CB115" s="284"/>
      <c r="CC115" s="284"/>
      <c r="CD115" s="284"/>
      <c r="CE115" s="284"/>
      <c r="CF115" s="284"/>
      <c r="CG115" s="285"/>
      <c r="CH115" s="228" t="s">
        <v>88</v>
      </c>
      <c r="CI115" s="229"/>
      <c r="CJ115" s="229"/>
      <c r="CK115" s="229"/>
      <c r="CL115" s="229"/>
      <c r="CM115" s="229"/>
      <c r="CN115" s="229"/>
      <c r="CO115" s="229"/>
      <c r="CP115" s="229"/>
      <c r="CQ115" s="229"/>
      <c r="CR115" s="229"/>
      <c r="CS115" s="230"/>
      <c r="CT115" s="228" t="s">
        <v>89</v>
      </c>
      <c r="CU115" s="229"/>
      <c r="CV115" s="229"/>
      <c r="CW115" s="229"/>
      <c r="CX115" s="229"/>
      <c r="CY115" s="229"/>
      <c r="CZ115" s="229"/>
      <c r="DA115" s="229"/>
      <c r="DB115" s="229"/>
      <c r="DC115" s="286"/>
      <c r="DD115" s="319"/>
      <c r="DE115" s="320"/>
      <c r="DF115" s="325"/>
      <c r="DG115" s="325"/>
      <c r="DH115" s="325"/>
      <c r="DI115" s="326"/>
    </row>
    <row r="116" spans="1:129" ht="187.5" customHeight="1" thickBot="1">
      <c r="A116" s="304"/>
      <c r="B116" s="305"/>
      <c r="C116" s="311"/>
      <c r="D116" s="312"/>
      <c r="E116" s="312"/>
      <c r="F116" s="312"/>
      <c r="G116" s="312"/>
      <c r="H116" s="312"/>
      <c r="I116" s="312"/>
      <c r="J116" s="312"/>
      <c r="K116" s="312"/>
      <c r="L116" s="312"/>
      <c r="M116" s="312"/>
      <c r="N116" s="312"/>
      <c r="O116" s="312"/>
      <c r="P116" s="312"/>
      <c r="Q116" s="312"/>
      <c r="R116" s="312"/>
      <c r="S116" s="312"/>
      <c r="T116" s="312"/>
      <c r="U116" s="312"/>
      <c r="V116" s="312"/>
      <c r="W116" s="312"/>
      <c r="X116" s="312"/>
      <c r="Y116" s="312"/>
      <c r="Z116" s="312"/>
      <c r="AA116" s="312"/>
      <c r="AB116" s="312"/>
      <c r="AC116" s="313"/>
      <c r="AD116" s="274"/>
      <c r="AE116" s="275"/>
      <c r="AF116" s="275"/>
      <c r="AG116" s="276"/>
      <c r="AH116" s="274"/>
      <c r="AI116" s="275"/>
      <c r="AJ116" s="275"/>
      <c r="AK116" s="276"/>
      <c r="AL116" s="274"/>
      <c r="AM116" s="275"/>
      <c r="AN116" s="275"/>
      <c r="AO116" s="276"/>
      <c r="AP116" s="274"/>
      <c r="AQ116" s="275"/>
      <c r="AR116" s="275"/>
      <c r="AS116" s="276"/>
      <c r="AT116" s="274" t="s">
        <v>90</v>
      </c>
      <c r="AU116" s="275"/>
      <c r="AV116" s="275"/>
      <c r="AW116" s="276"/>
      <c r="AX116" s="274" t="s">
        <v>91</v>
      </c>
      <c r="AY116" s="275"/>
      <c r="AZ116" s="275"/>
      <c r="BA116" s="276"/>
      <c r="BB116" s="274" t="s">
        <v>92</v>
      </c>
      <c r="BC116" s="275"/>
      <c r="BD116" s="275"/>
      <c r="BE116" s="276"/>
      <c r="BF116" s="332" t="s">
        <v>93</v>
      </c>
      <c r="BG116" s="333"/>
      <c r="BH116" s="333"/>
      <c r="BI116" s="333"/>
      <c r="BJ116" s="258" t="s">
        <v>94</v>
      </c>
      <c r="BK116" s="259"/>
      <c r="BL116" s="259"/>
      <c r="BM116" s="259"/>
      <c r="BN116" s="259"/>
      <c r="BO116" s="287"/>
      <c r="BP116" s="258" t="s">
        <v>95</v>
      </c>
      <c r="BQ116" s="259"/>
      <c r="BR116" s="259"/>
      <c r="BS116" s="259"/>
      <c r="BT116" s="259"/>
      <c r="BU116" s="287"/>
      <c r="BV116" s="288" t="s">
        <v>429</v>
      </c>
      <c r="BW116" s="289"/>
      <c r="BX116" s="289"/>
      <c r="BY116" s="289"/>
      <c r="BZ116" s="289"/>
      <c r="CA116" s="290"/>
      <c r="CB116" s="288" t="s">
        <v>96</v>
      </c>
      <c r="CC116" s="289"/>
      <c r="CD116" s="289"/>
      <c r="CE116" s="289"/>
      <c r="CF116" s="289"/>
      <c r="CG116" s="290"/>
      <c r="CH116" s="288" t="s">
        <v>428</v>
      </c>
      <c r="CI116" s="289"/>
      <c r="CJ116" s="289"/>
      <c r="CK116" s="289"/>
      <c r="CL116" s="289"/>
      <c r="CM116" s="290"/>
      <c r="CN116" s="288" t="s">
        <v>97</v>
      </c>
      <c r="CO116" s="289"/>
      <c r="CP116" s="289"/>
      <c r="CQ116" s="289"/>
      <c r="CR116" s="289"/>
      <c r="CS116" s="290"/>
      <c r="CT116" s="288" t="s">
        <v>98</v>
      </c>
      <c r="CU116" s="289"/>
      <c r="CV116" s="289"/>
      <c r="CW116" s="289"/>
      <c r="CX116" s="289"/>
      <c r="CY116" s="290"/>
      <c r="CZ116" s="258" t="s">
        <v>99</v>
      </c>
      <c r="DA116" s="259"/>
      <c r="DB116" s="259"/>
      <c r="DC116" s="260"/>
      <c r="DD116" s="319"/>
      <c r="DE116" s="320"/>
      <c r="DF116" s="325"/>
      <c r="DG116" s="325"/>
      <c r="DH116" s="325"/>
      <c r="DI116" s="326"/>
    </row>
    <row r="117" spans="1:129" s="35" customFormat="1" ht="409.5" customHeight="1" thickBot="1">
      <c r="A117" s="306"/>
      <c r="B117" s="307"/>
      <c r="C117" s="314"/>
      <c r="D117" s="315"/>
      <c r="E117" s="315"/>
      <c r="F117" s="315"/>
      <c r="G117" s="315"/>
      <c r="H117" s="315"/>
      <c r="I117" s="315"/>
      <c r="J117" s="315"/>
      <c r="K117" s="315"/>
      <c r="L117" s="315"/>
      <c r="M117" s="315"/>
      <c r="N117" s="315"/>
      <c r="O117" s="315"/>
      <c r="P117" s="315"/>
      <c r="Q117" s="315"/>
      <c r="R117" s="315"/>
      <c r="S117" s="315"/>
      <c r="T117" s="315"/>
      <c r="U117" s="315"/>
      <c r="V117" s="315"/>
      <c r="W117" s="315"/>
      <c r="X117" s="315"/>
      <c r="Y117" s="315"/>
      <c r="Z117" s="315"/>
      <c r="AA117" s="315"/>
      <c r="AB117" s="315"/>
      <c r="AC117" s="316"/>
      <c r="AD117" s="237"/>
      <c r="AE117" s="277"/>
      <c r="AF117" s="277"/>
      <c r="AG117" s="238"/>
      <c r="AH117" s="237"/>
      <c r="AI117" s="277"/>
      <c r="AJ117" s="277"/>
      <c r="AK117" s="238"/>
      <c r="AL117" s="237"/>
      <c r="AM117" s="277"/>
      <c r="AN117" s="277"/>
      <c r="AO117" s="238"/>
      <c r="AP117" s="237"/>
      <c r="AQ117" s="277"/>
      <c r="AR117" s="277"/>
      <c r="AS117" s="238"/>
      <c r="AT117" s="237"/>
      <c r="AU117" s="277"/>
      <c r="AV117" s="277"/>
      <c r="AW117" s="238"/>
      <c r="AX117" s="237"/>
      <c r="AY117" s="277"/>
      <c r="AZ117" s="277"/>
      <c r="BA117" s="238"/>
      <c r="BB117" s="237"/>
      <c r="BC117" s="277"/>
      <c r="BD117" s="277"/>
      <c r="BE117" s="238"/>
      <c r="BF117" s="237"/>
      <c r="BG117" s="277"/>
      <c r="BH117" s="277"/>
      <c r="BI117" s="277"/>
      <c r="BJ117" s="291" t="s">
        <v>100</v>
      </c>
      <c r="BK117" s="292"/>
      <c r="BL117" s="237" t="s">
        <v>101</v>
      </c>
      <c r="BM117" s="238"/>
      <c r="BN117" s="237" t="s">
        <v>102</v>
      </c>
      <c r="BO117" s="239"/>
      <c r="BP117" s="257" t="s">
        <v>100</v>
      </c>
      <c r="BQ117" s="238"/>
      <c r="BR117" s="237" t="s">
        <v>101</v>
      </c>
      <c r="BS117" s="238"/>
      <c r="BT117" s="237" t="s">
        <v>102</v>
      </c>
      <c r="BU117" s="277"/>
      <c r="BV117" s="240" t="s">
        <v>100</v>
      </c>
      <c r="BW117" s="241"/>
      <c r="BX117" s="242" t="s">
        <v>101</v>
      </c>
      <c r="BY117" s="244"/>
      <c r="BZ117" s="242" t="s">
        <v>102</v>
      </c>
      <c r="CA117" s="243"/>
      <c r="CB117" s="240" t="s">
        <v>100</v>
      </c>
      <c r="CC117" s="241"/>
      <c r="CD117" s="242" t="s">
        <v>101</v>
      </c>
      <c r="CE117" s="244"/>
      <c r="CF117" s="242" t="s">
        <v>102</v>
      </c>
      <c r="CG117" s="243"/>
      <c r="CH117" s="240" t="s">
        <v>100</v>
      </c>
      <c r="CI117" s="241"/>
      <c r="CJ117" s="242" t="s">
        <v>101</v>
      </c>
      <c r="CK117" s="244"/>
      <c r="CL117" s="242" t="s">
        <v>102</v>
      </c>
      <c r="CM117" s="243"/>
      <c r="CN117" s="291" t="s">
        <v>100</v>
      </c>
      <c r="CO117" s="292"/>
      <c r="CP117" s="237" t="s">
        <v>101</v>
      </c>
      <c r="CQ117" s="238"/>
      <c r="CR117" s="237" t="s">
        <v>102</v>
      </c>
      <c r="CS117" s="239"/>
      <c r="CT117" s="257" t="s">
        <v>100</v>
      </c>
      <c r="CU117" s="238"/>
      <c r="CV117" s="237" t="s">
        <v>101</v>
      </c>
      <c r="CW117" s="238"/>
      <c r="CX117" s="237" t="s">
        <v>102</v>
      </c>
      <c r="CY117" s="239"/>
      <c r="CZ117" s="257" t="s">
        <v>100</v>
      </c>
      <c r="DA117" s="238"/>
      <c r="DB117" s="65" t="s">
        <v>101</v>
      </c>
      <c r="DC117" s="66" t="s">
        <v>102</v>
      </c>
      <c r="DD117" s="321"/>
      <c r="DE117" s="322"/>
      <c r="DF117" s="327"/>
      <c r="DG117" s="327"/>
      <c r="DH117" s="327"/>
      <c r="DI117" s="328"/>
      <c r="DY117" s="112"/>
    </row>
    <row r="118" spans="1:129" s="35" customFormat="1" ht="168.75" customHeight="1">
      <c r="A118" s="879" t="s">
        <v>229</v>
      </c>
      <c r="B118" s="880"/>
      <c r="C118" s="519" t="s">
        <v>232</v>
      </c>
      <c r="D118" s="520"/>
      <c r="E118" s="520"/>
      <c r="F118" s="520"/>
      <c r="G118" s="520"/>
      <c r="H118" s="520"/>
      <c r="I118" s="520"/>
      <c r="J118" s="520"/>
      <c r="K118" s="520"/>
      <c r="L118" s="520"/>
      <c r="M118" s="520"/>
      <c r="N118" s="520"/>
      <c r="O118" s="520"/>
      <c r="P118" s="520"/>
      <c r="Q118" s="520"/>
      <c r="R118" s="520"/>
      <c r="S118" s="520"/>
      <c r="T118" s="520"/>
      <c r="U118" s="520"/>
      <c r="V118" s="520"/>
      <c r="W118" s="520"/>
      <c r="X118" s="520"/>
      <c r="Y118" s="520"/>
      <c r="Z118" s="520"/>
      <c r="AA118" s="520"/>
      <c r="AB118" s="520"/>
      <c r="AC118" s="521"/>
      <c r="AD118" s="912"/>
      <c r="AE118" s="913"/>
      <c r="AF118" s="913"/>
      <c r="AG118" s="914"/>
      <c r="AH118" s="915"/>
      <c r="AI118" s="916"/>
      <c r="AJ118" s="916"/>
      <c r="AK118" s="917"/>
      <c r="AL118" s="250">
        <f>SUM(AL119:AO120)</f>
        <v>180</v>
      </c>
      <c r="AM118" s="251"/>
      <c r="AN118" s="251"/>
      <c r="AO118" s="252"/>
      <c r="AP118" s="250">
        <f t="shared" ref="AP118" si="48">SUM(AP119:AS120)</f>
        <v>84</v>
      </c>
      <c r="AQ118" s="251"/>
      <c r="AR118" s="251"/>
      <c r="AS118" s="252"/>
      <c r="AT118" s="250">
        <f t="shared" ref="AT118" si="49">SUM(AT119:AW120)</f>
        <v>44</v>
      </c>
      <c r="AU118" s="251"/>
      <c r="AV118" s="251"/>
      <c r="AW118" s="252"/>
      <c r="AX118" s="250"/>
      <c r="AY118" s="251"/>
      <c r="AZ118" s="251"/>
      <c r="BA118" s="252"/>
      <c r="BB118" s="250">
        <f t="shared" ref="BB118" si="50">SUM(BB119:BE120)</f>
        <v>40</v>
      </c>
      <c r="BC118" s="251"/>
      <c r="BD118" s="251"/>
      <c r="BE118" s="252"/>
      <c r="BF118" s="250"/>
      <c r="BG118" s="251"/>
      <c r="BH118" s="251"/>
      <c r="BI118" s="252"/>
      <c r="BJ118" s="487"/>
      <c r="BK118" s="488"/>
      <c r="BL118" s="488"/>
      <c r="BM118" s="488"/>
      <c r="BN118" s="488"/>
      <c r="BO118" s="250"/>
      <c r="BP118" s="487"/>
      <c r="BQ118" s="488"/>
      <c r="BR118" s="488"/>
      <c r="BS118" s="488"/>
      <c r="BT118" s="488"/>
      <c r="BU118" s="250"/>
      <c r="BV118" s="487"/>
      <c r="BW118" s="488"/>
      <c r="BX118" s="488"/>
      <c r="BY118" s="488"/>
      <c r="BZ118" s="488"/>
      <c r="CA118" s="250"/>
      <c r="CB118" s="487"/>
      <c r="CC118" s="488"/>
      <c r="CD118" s="488"/>
      <c r="CE118" s="488"/>
      <c r="CF118" s="488"/>
      <c r="CG118" s="250"/>
      <c r="CH118" s="487"/>
      <c r="CI118" s="488"/>
      <c r="CJ118" s="488"/>
      <c r="CK118" s="488"/>
      <c r="CL118" s="488"/>
      <c r="CM118" s="250"/>
      <c r="CN118" s="487"/>
      <c r="CO118" s="488"/>
      <c r="CP118" s="488"/>
      <c r="CQ118" s="488"/>
      <c r="CR118" s="488"/>
      <c r="CS118" s="250"/>
      <c r="CT118" s="487">
        <f>SUM(CT119:CU120)</f>
        <v>180</v>
      </c>
      <c r="CU118" s="250"/>
      <c r="CV118" s="249">
        <f t="shared" ref="CV118" si="51">SUM(CV119:CW120)</f>
        <v>84</v>
      </c>
      <c r="CW118" s="249"/>
      <c r="CX118" s="252">
        <f t="shared" ref="CX118" si="52">SUM(CX119:CY120)</f>
        <v>6</v>
      </c>
      <c r="CY118" s="488"/>
      <c r="CZ118" s="487"/>
      <c r="DA118" s="488"/>
      <c r="DB118" s="146"/>
      <c r="DC118" s="75"/>
      <c r="DD118" s="370">
        <f>SUM(DD119:DE120)</f>
        <v>6</v>
      </c>
      <c r="DE118" s="371"/>
      <c r="DF118" s="380"/>
      <c r="DG118" s="380"/>
      <c r="DH118" s="380"/>
      <c r="DI118" s="381"/>
      <c r="DY118" s="112"/>
    </row>
    <row r="119" spans="1:129" ht="99.95" customHeight="1">
      <c r="A119" s="850" t="s">
        <v>490</v>
      </c>
      <c r="B119" s="840"/>
      <c r="C119" s="363" t="s">
        <v>233</v>
      </c>
      <c r="D119" s="364"/>
      <c r="E119" s="364"/>
      <c r="F119" s="364"/>
      <c r="G119" s="364"/>
      <c r="H119" s="364"/>
      <c r="I119" s="364"/>
      <c r="J119" s="364"/>
      <c r="K119" s="364"/>
      <c r="L119" s="364"/>
      <c r="M119" s="364"/>
      <c r="N119" s="364"/>
      <c r="O119" s="364"/>
      <c r="P119" s="364"/>
      <c r="Q119" s="364"/>
      <c r="R119" s="364"/>
      <c r="S119" s="364"/>
      <c r="T119" s="364"/>
      <c r="U119" s="364"/>
      <c r="V119" s="364"/>
      <c r="W119" s="364"/>
      <c r="X119" s="364"/>
      <c r="Y119" s="364"/>
      <c r="Z119" s="364"/>
      <c r="AA119" s="364"/>
      <c r="AB119" s="364"/>
      <c r="AC119" s="365"/>
      <c r="AD119" s="254">
        <v>7</v>
      </c>
      <c r="AE119" s="293"/>
      <c r="AF119" s="293"/>
      <c r="AG119" s="294"/>
      <c r="AH119" s="254"/>
      <c r="AI119" s="293"/>
      <c r="AJ119" s="293"/>
      <c r="AK119" s="294"/>
      <c r="AL119" s="254">
        <f>SUM(BK119,BQ119,BW119,CC119,CI119,CO119,CT119)</f>
        <v>90</v>
      </c>
      <c r="AM119" s="293"/>
      <c r="AN119" s="293"/>
      <c r="AO119" s="294"/>
      <c r="AP119" s="228">
        <f>SUM(BM119,BS119,BY119,CE119,CK119,CQ119,CV119)</f>
        <v>42</v>
      </c>
      <c r="AQ119" s="229"/>
      <c r="AR119" s="229"/>
      <c r="AS119" s="230"/>
      <c r="AT119" s="254">
        <v>22</v>
      </c>
      <c r="AU119" s="293"/>
      <c r="AV119" s="293"/>
      <c r="AW119" s="294"/>
      <c r="AX119" s="254"/>
      <c r="AY119" s="293"/>
      <c r="AZ119" s="293"/>
      <c r="BA119" s="294"/>
      <c r="BB119" s="254">
        <v>20</v>
      </c>
      <c r="BC119" s="293"/>
      <c r="BD119" s="293"/>
      <c r="BE119" s="293"/>
      <c r="BF119" s="253"/>
      <c r="BG119" s="253"/>
      <c r="BH119" s="253"/>
      <c r="BI119" s="254"/>
      <c r="BJ119" s="407"/>
      <c r="BK119" s="253"/>
      <c r="BL119" s="253"/>
      <c r="BM119" s="253"/>
      <c r="BN119" s="253"/>
      <c r="BO119" s="254"/>
      <c r="BP119" s="407"/>
      <c r="BQ119" s="253"/>
      <c r="BR119" s="253"/>
      <c r="BS119" s="253"/>
      <c r="BT119" s="253"/>
      <c r="BU119" s="254"/>
      <c r="BV119" s="407"/>
      <c r="BW119" s="253"/>
      <c r="BX119" s="253"/>
      <c r="BY119" s="253"/>
      <c r="BZ119" s="253"/>
      <c r="CA119" s="254"/>
      <c r="CB119" s="407"/>
      <c r="CC119" s="253"/>
      <c r="CD119" s="253"/>
      <c r="CE119" s="253"/>
      <c r="CF119" s="253"/>
      <c r="CG119" s="254"/>
      <c r="CH119" s="407"/>
      <c r="CI119" s="253"/>
      <c r="CJ119" s="253"/>
      <c r="CK119" s="253"/>
      <c r="CL119" s="253"/>
      <c r="CM119" s="254"/>
      <c r="CN119" s="407"/>
      <c r="CO119" s="253"/>
      <c r="CP119" s="253"/>
      <c r="CQ119" s="253"/>
      <c r="CR119" s="253"/>
      <c r="CS119" s="254"/>
      <c r="CT119" s="407">
        <v>90</v>
      </c>
      <c r="CU119" s="253"/>
      <c r="CV119" s="253">
        <v>42</v>
      </c>
      <c r="CW119" s="253"/>
      <c r="CX119" s="253">
        <f>ROUND(CT119/36,0)</f>
        <v>3</v>
      </c>
      <c r="CY119" s="254"/>
      <c r="CZ119" s="407"/>
      <c r="DA119" s="253"/>
      <c r="DB119" s="150"/>
      <c r="DC119" s="124"/>
      <c r="DD119" s="522">
        <f>SUM(BO119,BU1206,CA119,CG119,CM119,CS119,CX119,DC119,BU119)</f>
        <v>3</v>
      </c>
      <c r="DE119" s="401"/>
      <c r="DF119" s="293" t="s">
        <v>396</v>
      </c>
      <c r="DG119" s="293"/>
      <c r="DH119" s="293"/>
      <c r="DI119" s="401"/>
    </row>
    <row r="120" spans="1:129" ht="99.95" customHeight="1">
      <c r="A120" s="850" t="s">
        <v>491</v>
      </c>
      <c r="B120" s="840"/>
      <c r="C120" s="363" t="s">
        <v>234</v>
      </c>
      <c r="D120" s="364"/>
      <c r="E120" s="364"/>
      <c r="F120" s="364"/>
      <c r="G120" s="364"/>
      <c r="H120" s="364"/>
      <c r="I120" s="364"/>
      <c r="J120" s="364"/>
      <c r="K120" s="364"/>
      <c r="L120" s="364"/>
      <c r="M120" s="364"/>
      <c r="N120" s="364"/>
      <c r="O120" s="364"/>
      <c r="P120" s="364"/>
      <c r="Q120" s="364"/>
      <c r="R120" s="364"/>
      <c r="S120" s="364"/>
      <c r="T120" s="364"/>
      <c r="U120" s="364"/>
      <c r="V120" s="364"/>
      <c r="W120" s="364"/>
      <c r="X120" s="364"/>
      <c r="Y120" s="364"/>
      <c r="Z120" s="364"/>
      <c r="AA120" s="364"/>
      <c r="AB120" s="364"/>
      <c r="AC120" s="365"/>
      <c r="AD120" s="254">
        <v>7</v>
      </c>
      <c r="AE120" s="293"/>
      <c r="AF120" s="293"/>
      <c r="AG120" s="294"/>
      <c r="AH120" s="254"/>
      <c r="AI120" s="293"/>
      <c r="AJ120" s="293"/>
      <c r="AK120" s="294"/>
      <c r="AL120" s="254">
        <f>SUM(BK120,BQ120,BW120,CC120,CI120,CO120,CT120)</f>
        <v>90</v>
      </c>
      <c r="AM120" s="293"/>
      <c r="AN120" s="293"/>
      <c r="AO120" s="294"/>
      <c r="AP120" s="228">
        <f>SUM(BM120,BS120,BY120,CE120,CK120,CQ120,CV120)</f>
        <v>42</v>
      </c>
      <c r="AQ120" s="229"/>
      <c r="AR120" s="229"/>
      <c r="AS120" s="230"/>
      <c r="AT120" s="254">
        <v>22</v>
      </c>
      <c r="AU120" s="293"/>
      <c r="AV120" s="293"/>
      <c r="AW120" s="294"/>
      <c r="AX120" s="254"/>
      <c r="AY120" s="293"/>
      <c r="AZ120" s="293"/>
      <c r="BA120" s="294"/>
      <c r="BB120" s="254">
        <v>20</v>
      </c>
      <c r="BC120" s="293"/>
      <c r="BD120" s="293"/>
      <c r="BE120" s="293"/>
      <c r="BF120" s="253"/>
      <c r="BG120" s="253"/>
      <c r="BH120" s="253"/>
      <c r="BI120" s="254"/>
      <c r="BJ120" s="407"/>
      <c r="BK120" s="253"/>
      <c r="BL120" s="253"/>
      <c r="BM120" s="253"/>
      <c r="BN120" s="253"/>
      <c r="BO120" s="254"/>
      <c r="BP120" s="407"/>
      <c r="BQ120" s="253"/>
      <c r="BR120" s="253"/>
      <c r="BS120" s="253"/>
      <c r="BT120" s="253"/>
      <c r="BU120" s="254"/>
      <c r="BV120" s="407"/>
      <c r="BW120" s="253"/>
      <c r="BX120" s="253"/>
      <c r="BY120" s="253"/>
      <c r="BZ120" s="253"/>
      <c r="CA120" s="254"/>
      <c r="CB120" s="407"/>
      <c r="CC120" s="253"/>
      <c r="CD120" s="253"/>
      <c r="CE120" s="253"/>
      <c r="CF120" s="253"/>
      <c r="CG120" s="254"/>
      <c r="CH120" s="407"/>
      <c r="CI120" s="253"/>
      <c r="CJ120" s="253"/>
      <c r="CK120" s="253"/>
      <c r="CL120" s="253"/>
      <c r="CM120" s="254"/>
      <c r="CN120" s="407"/>
      <c r="CO120" s="253"/>
      <c r="CP120" s="253"/>
      <c r="CQ120" s="253"/>
      <c r="CR120" s="253"/>
      <c r="CS120" s="254"/>
      <c r="CT120" s="407">
        <v>90</v>
      </c>
      <c r="CU120" s="253"/>
      <c r="CV120" s="253">
        <v>42</v>
      </c>
      <c r="CW120" s="253"/>
      <c r="CX120" s="253">
        <f>ROUND(CT120/36,0)</f>
        <v>3</v>
      </c>
      <c r="CY120" s="254"/>
      <c r="CZ120" s="407"/>
      <c r="DA120" s="253"/>
      <c r="DB120" s="150"/>
      <c r="DC120" s="124"/>
      <c r="DD120" s="517">
        <f>SUM(BO120,BU120,CA120,CG120,CM120,CS120,CX120,DC120)</f>
        <v>3</v>
      </c>
      <c r="DE120" s="518"/>
      <c r="DF120" s="293" t="s">
        <v>253</v>
      </c>
      <c r="DG120" s="293"/>
      <c r="DH120" s="293"/>
      <c r="DI120" s="401"/>
    </row>
    <row r="121" spans="1:129" s="35" customFormat="1" ht="291.75" customHeight="1">
      <c r="A121" s="877" t="s">
        <v>231</v>
      </c>
      <c r="B121" s="878"/>
      <c r="C121" s="924" t="s">
        <v>541</v>
      </c>
      <c r="D121" s="925"/>
      <c r="E121" s="925"/>
      <c r="F121" s="925"/>
      <c r="G121" s="925"/>
      <c r="H121" s="925"/>
      <c r="I121" s="925"/>
      <c r="J121" s="925"/>
      <c r="K121" s="925"/>
      <c r="L121" s="925"/>
      <c r="M121" s="925"/>
      <c r="N121" s="925"/>
      <c r="O121" s="925"/>
      <c r="P121" s="925"/>
      <c r="Q121" s="925"/>
      <c r="R121" s="925"/>
      <c r="S121" s="925"/>
      <c r="T121" s="925"/>
      <c r="U121" s="925"/>
      <c r="V121" s="925"/>
      <c r="W121" s="925"/>
      <c r="X121" s="925"/>
      <c r="Y121" s="925"/>
      <c r="Z121" s="925"/>
      <c r="AA121" s="925"/>
      <c r="AB121" s="925"/>
      <c r="AC121" s="926"/>
      <c r="AD121" s="918"/>
      <c r="AE121" s="919"/>
      <c r="AF121" s="919"/>
      <c r="AG121" s="920"/>
      <c r="AH121" s="921">
        <v>7</v>
      </c>
      <c r="AI121" s="922"/>
      <c r="AJ121" s="922"/>
      <c r="AK121" s="923"/>
      <c r="AL121" s="423">
        <f>SUM(BK121,BQ121,BW121,CC121,CI121,CO121,CT121)</f>
        <v>90</v>
      </c>
      <c r="AM121" s="424"/>
      <c r="AN121" s="424"/>
      <c r="AO121" s="425"/>
      <c r="AP121" s="255">
        <f>SUM(BM121,BS121,BY121,CE121,CK121,CQ121,CV121)</f>
        <v>36</v>
      </c>
      <c r="AQ121" s="396"/>
      <c r="AR121" s="396"/>
      <c r="AS121" s="397"/>
      <c r="AT121" s="247">
        <v>24</v>
      </c>
      <c r="AU121" s="927"/>
      <c r="AV121" s="927"/>
      <c r="AW121" s="928"/>
      <c r="AX121" s="247"/>
      <c r="AY121" s="927"/>
      <c r="AZ121" s="927"/>
      <c r="BA121" s="928"/>
      <c r="BB121" s="247">
        <v>12</v>
      </c>
      <c r="BC121" s="927"/>
      <c r="BD121" s="927"/>
      <c r="BE121" s="927"/>
      <c r="BF121" s="246"/>
      <c r="BG121" s="246"/>
      <c r="BH121" s="246"/>
      <c r="BI121" s="247"/>
      <c r="BJ121" s="261"/>
      <c r="BK121" s="246"/>
      <c r="BL121" s="246"/>
      <c r="BM121" s="246"/>
      <c r="BN121" s="246"/>
      <c r="BO121" s="247"/>
      <c r="BP121" s="261"/>
      <c r="BQ121" s="246"/>
      <c r="BR121" s="246"/>
      <c r="BS121" s="246"/>
      <c r="BT121" s="246"/>
      <c r="BU121" s="247"/>
      <c r="BV121" s="248"/>
      <c r="BW121" s="249"/>
      <c r="BX121" s="245"/>
      <c r="BY121" s="245"/>
      <c r="BZ121" s="246"/>
      <c r="CA121" s="247"/>
      <c r="CB121" s="248"/>
      <c r="CC121" s="249"/>
      <c r="CD121" s="246"/>
      <c r="CE121" s="246"/>
      <c r="CF121" s="246"/>
      <c r="CG121" s="247"/>
      <c r="CH121" s="248"/>
      <c r="CI121" s="249"/>
      <c r="CJ121" s="246"/>
      <c r="CK121" s="246"/>
      <c r="CL121" s="246"/>
      <c r="CM121" s="247"/>
      <c r="CN121" s="248"/>
      <c r="CO121" s="249"/>
      <c r="CP121" s="245"/>
      <c r="CQ121" s="245"/>
      <c r="CR121" s="246"/>
      <c r="CS121" s="247"/>
      <c r="CT121" s="261">
        <v>90</v>
      </c>
      <c r="CU121" s="246"/>
      <c r="CV121" s="246">
        <v>36</v>
      </c>
      <c r="CW121" s="246"/>
      <c r="CX121" s="249">
        <v>3</v>
      </c>
      <c r="CY121" s="255"/>
      <c r="CZ121" s="248"/>
      <c r="DA121" s="249"/>
      <c r="DB121" s="161"/>
      <c r="DC121" s="162"/>
      <c r="DD121" s="262">
        <f>SUM(BO121,BU121,CA121,CG121,CM121,CS121,CX121,DC121)</f>
        <v>3</v>
      </c>
      <c r="DE121" s="263"/>
      <c r="DF121" s="264" t="s">
        <v>437</v>
      </c>
      <c r="DG121" s="265"/>
      <c r="DH121" s="265"/>
      <c r="DI121" s="266"/>
      <c r="DY121" s="112"/>
    </row>
    <row r="122" spans="1:129" s="35" customFormat="1" ht="174.75" customHeight="1">
      <c r="A122" s="860" t="s">
        <v>235</v>
      </c>
      <c r="B122" s="861"/>
      <c r="C122" s="943" t="s">
        <v>535</v>
      </c>
      <c r="D122" s="944"/>
      <c r="E122" s="944"/>
      <c r="F122" s="944"/>
      <c r="G122" s="944"/>
      <c r="H122" s="944"/>
      <c r="I122" s="944"/>
      <c r="J122" s="944"/>
      <c r="K122" s="944"/>
      <c r="L122" s="944"/>
      <c r="M122" s="944"/>
      <c r="N122" s="944"/>
      <c r="O122" s="944"/>
      <c r="P122" s="944"/>
      <c r="Q122" s="944"/>
      <c r="R122" s="944"/>
      <c r="S122" s="944"/>
      <c r="T122" s="944"/>
      <c r="U122" s="944"/>
      <c r="V122" s="944"/>
      <c r="W122" s="944"/>
      <c r="X122" s="944"/>
      <c r="Y122" s="944"/>
      <c r="Z122" s="944"/>
      <c r="AA122" s="944"/>
      <c r="AB122" s="944"/>
      <c r="AC122" s="945"/>
      <c r="AD122" s="382"/>
      <c r="AE122" s="383"/>
      <c r="AF122" s="383"/>
      <c r="AG122" s="384"/>
      <c r="AH122" s="385"/>
      <c r="AI122" s="380"/>
      <c r="AJ122" s="380"/>
      <c r="AK122" s="386"/>
      <c r="AL122" s="255">
        <f>SUM(AL123,AL127,AL131)</f>
        <v>728</v>
      </c>
      <c r="AM122" s="396"/>
      <c r="AN122" s="396"/>
      <c r="AO122" s="397"/>
      <c r="AP122" s="255">
        <f>SUM(AP123,AP127,AP131)</f>
        <v>274</v>
      </c>
      <c r="AQ122" s="396"/>
      <c r="AR122" s="396"/>
      <c r="AS122" s="397"/>
      <c r="AT122" s="255">
        <f>SUM(AT123,AT127,AT131)</f>
        <v>192</v>
      </c>
      <c r="AU122" s="396"/>
      <c r="AV122" s="396"/>
      <c r="AW122" s="397"/>
      <c r="AX122" s="255"/>
      <c r="AY122" s="396"/>
      <c r="AZ122" s="396"/>
      <c r="BA122" s="397"/>
      <c r="BB122" s="255">
        <f>SUM(BB123,BB127,BB131)</f>
        <v>80</v>
      </c>
      <c r="BC122" s="396"/>
      <c r="BD122" s="396"/>
      <c r="BE122" s="397"/>
      <c r="BF122" s="255"/>
      <c r="BG122" s="396"/>
      <c r="BH122" s="396"/>
      <c r="BI122" s="397"/>
      <c r="BJ122" s="248"/>
      <c r="BK122" s="249"/>
      <c r="BL122" s="249"/>
      <c r="BM122" s="249"/>
      <c r="BN122" s="249"/>
      <c r="BO122" s="255"/>
      <c r="BP122" s="248"/>
      <c r="BQ122" s="249"/>
      <c r="BR122" s="249"/>
      <c r="BS122" s="249"/>
      <c r="BT122" s="249"/>
      <c r="BU122" s="255"/>
      <c r="BV122" s="248">
        <f>SUM(BV123,BV127,BV131)</f>
        <v>90</v>
      </c>
      <c r="BW122" s="255"/>
      <c r="BX122" s="249">
        <f>SUM(BX123,BX127,BX131)</f>
        <v>36</v>
      </c>
      <c r="BY122" s="249"/>
      <c r="BZ122" s="397">
        <f>SUM(BZ123,BZ127,BZ131)</f>
        <v>3</v>
      </c>
      <c r="CA122" s="255"/>
      <c r="CB122" s="248">
        <f>SUM(CB123,CB127,CB131)</f>
        <v>90</v>
      </c>
      <c r="CC122" s="255"/>
      <c r="CD122" s="249">
        <f>SUM(CD123,CD127,CD131)</f>
        <v>34</v>
      </c>
      <c r="CE122" s="249"/>
      <c r="CF122" s="397">
        <f>SUM(CF123,CF127,CF131)</f>
        <v>3</v>
      </c>
      <c r="CG122" s="255"/>
      <c r="CH122" s="248">
        <f>SUM(CH123,CH127,CH131)</f>
        <v>184</v>
      </c>
      <c r="CI122" s="255"/>
      <c r="CJ122" s="249">
        <f>SUM(CJ123,CJ127,CJ131)</f>
        <v>68</v>
      </c>
      <c r="CK122" s="249"/>
      <c r="CL122" s="397">
        <f>SUM(CL123,CL127,CL131)</f>
        <v>6</v>
      </c>
      <c r="CM122" s="255"/>
      <c r="CN122" s="248">
        <f>SUM(CN123,CN127,CN131)</f>
        <v>184</v>
      </c>
      <c r="CO122" s="255"/>
      <c r="CP122" s="249">
        <f>SUM(CP123,CP127,CP131)</f>
        <v>68</v>
      </c>
      <c r="CQ122" s="249"/>
      <c r="CR122" s="397">
        <f>SUM(CR123,CR127,CR131)</f>
        <v>6</v>
      </c>
      <c r="CS122" s="255"/>
      <c r="CT122" s="248">
        <f>SUM(CT123,CT127,CT131)</f>
        <v>180</v>
      </c>
      <c r="CU122" s="255"/>
      <c r="CV122" s="249">
        <f>SUM(CV123,CV127,CV131)</f>
        <v>68</v>
      </c>
      <c r="CW122" s="249"/>
      <c r="CX122" s="397">
        <f>SUM(CX123,CX127,CX131)</f>
        <v>6</v>
      </c>
      <c r="CY122" s="255"/>
      <c r="CZ122" s="248"/>
      <c r="DA122" s="249"/>
      <c r="DB122" s="148"/>
      <c r="DC122" s="163"/>
      <c r="DD122" s="530">
        <f>SUM(DD123,DD127,DD131)</f>
        <v>24</v>
      </c>
      <c r="DE122" s="531"/>
      <c r="DF122" s="532"/>
      <c r="DG122" s="533"/>
      <c r="DH122" s="533"/>
      <c r="DI122" s="534"/>
      <c r="DY122" s="112"/>
    </row>
    <row r="123" spans="1:129" s="35" customFormat="1" ht="135.75" customHeight="1">
      <c r="A123" s="874" t="s">
        <v>492</v>
      </c>
      <c r="B123" s="861"/>
      <c r="C123" s="390" t="s">
        <v>238</v>
      </c>
      <c r="D123" s="391"/>
      <c r="E123" s="391"/>
      <c r="F123" s="391"/>
      <c r="G123" s="391"/>
      <c r="H123" s="391"/>
      <c r="I123" s="391"/>
      <c r="J123" s="391"/>
      <c r="K123" s="391"/>
      <c r="L123" s="391"/>
      <c r="M123" s="391"/>
      <c r="N123" s="391"/>
      <c r="O123" s="391"/>
      <c r="P123" s="391"/>
      <c r="Q123" s="391"/>
      <c r="R123" s="391"/>
      <c r="S123" s="391"/>
      <c r="T123" s="391"/>
      <c r="U123" s="391"/>
      <c r="V123" s="391"/>
      <c r="W123" s="391"/>
      <c r="X123" s="391"/>
      <c r="Y123" s="391"/>
      <c r="Z123" s="391"/>
      <c r="AA123" s="391"/>
      <c r="AB123" s="391"/>
      <c r="AC123" s="392"/>
      <c r="AD123" s="382"/>
      <c r="AE123" s="383"/>
      <c r="AF123" s="383"/>
      <c r="AG123" s="384"/>
      <c r="AH123" s="385"/>
      <c r="AI123" s="380"/>
      <c r="AJ123" s="380"/>
      <c r="AK123" s="386"/>
      <c r="AL123" s="255">
        <f>SUM(AL124:AO126)</f>
        <v>270</v>
      </c>
      <c r="AM123" s="396"/>
      <c r="AN123" s="396"/>
      <c r="AO123" s="397"/>
      <c r="AP123" s="255">
        <f>SUM(AP124:AS126)</f>
        <v>102</v>
      </c>
      <c r="AQ123" s="396"/>
      <c r="AR123" s="396"/>
      <c r="AS123" s="397"/>
      <c r="AT123" s="255">
        <f>SUM(AT124:AW126)</f>
        <v>72</v>
      </c>
      <c r="AU123" s="396"/>
      <c r="AV123" s="396"/>
      <c r="AW123" s="397"/>
      <c r="AX123" s="255"/>
      <c r="AY123" s="396"/>
      <c r="AZ123" s="396"/>
      <c r="BA123" s="397"/>
      <c r="BB123" s="255">
        <f>SUM(BB124:BE126)</f>
        <v>30</v>
      </c>
      <c r="BC123" s="396"/>
      <c r="BD123" s="396"/>
      <c r="BE123" s="397"/>
      <c r="BF123" s="249"/>
      <c r="BG123" s="249"/>
      <c r="BH123" s="249"/>
      <c r="BI123" s="255"/>
      <c r="BJ123" s="248"/>
      <c r="BK123" s="249"/>
      <c r="BL123" s="249"/>
      <c r="BM123" s="249"/>
      <c r="BN123" s="249"/>
      <c r="BO123" s="255"/>
      <c r="BP123" s="248"/>
      <c r="BQ123" s="249"/>
      <c r="BR123" s="249"/>
      <c r="BS123" s="249"/>
      <c r="BT123" s="249"/>
      <c r="BU123" s="255"/>
      <c r="BV123" s="248"/>
      <c r="BW123" s="249"/>
      <c r="BX123" s="488"/>
      <c r="BY123" s="488"/>
      <c r="BZ123" s="249"/>
      <c r="CA123" s="255"/>
      <c r="CB123" s="248"/>
      <c r="CC123" s="249"/>
      <c r="CD123" s="249"/>
      <c r="CE123" s="249"/>
      <c r="CF123" s="249"/>
      <c r="CG123" s="255"/>
      <c r="CH123" s="248">
        <f>SUM(CH124:CI126)</f>
        <v>90</v>
      </c>
      <c r="CI123" s="255"/>
      <c r="CJ123" s="950">
        <f>SUM(CJ124:CK126)</f>
        <v>34</v>
      </c>
      <c r="CK123" s="487"/>
      <c r="CL123" s="397">
        <f>SUM(CL124:CM126)</f>
        <v>3</v>
      </c>
      <c r="CM123" s="249"/>
      <c r="CN123" s="248">
        <f>SUM(CN124:CO126)</f>
        <v>90</v>
      </c>
      <c r="CO123" s="255"/>
      <c r="CP123" s="249">
        <f>SUM(CP124:CQ126)</f>
        <v>34</v>
      </c>
      <c r="CQ123" s="249"/>
      <c r="CR123" s="397">
        <f>SUM(CR124:CS126)</f>
        <v>3</v>
      </c>
      <c r="CS123" s="249"/>
      <c r="CT123" s="248">
        <f>SUM(CT124:CU126)</f>
        <v>90</v>
      </c>
      <c r="CU123" s="255"/>
      <c r="CV123" s="249">
        <f>SUM(CV124:CW126)</f>
        <v>34</v>
      </c>
      <c r="CW123" s="249"/>
      <c r="CX123" s="397">
        <f>SUM(CX124:CY126)</f>
        <v>3</v>
      </c>
      <c r="CY123" s="249"/>
      <c r="CZ123" s="248"/>
      <c r="DA123" s="249"/>
      <c r="DB123" s="148"/>
      <c r="DC123" s="163"/>
      <c r="DD123" s="530">
        <f>SUM(DD124:DE126)</f>
        <v>9</v>
      </c>
      <c r="DE123" s="531"/>
      <c r="DF123" s="532"/>
      <c r="DG123" s="533"/>
      <c r="DH123" s="533"/>
      <c r="DI123" s="534"/>
      <c r="DY123" s="112"/>
    </row>
    <row r="124" spans="1:129" ht="186.75" customHeight="1">
      <c r="A124" s="875" t="s">
        <v>493</v>
      </c>
      <c r="B124" s="876"/>
      <c r="C124" s="358" t="s">
        <v>537</v>
      </c>
      <c r="D124" s="359"/>
      <c r="E124" s="359"/>
      <c r="F124" s="359"/>
      <c r="G124" s="359"/>
      <c r="H124" s="359"/>
      <c r="I124" s="359"/>
      <c r="J124" s="359"/>
      <c r="K124" s="359"/>
      <c r="L124" s="359"/>
      <c r="M124" s="359"/>
      <c r="N124" s="359"/>
      <c r="O124" s="359"/>
      <c r="P124" s="359"/>
      <c r="Q124" s="359"/>
      <c r="R124" s="359"/>
      <c r="S124" s="359"/>
      <c r="T124" s="359"/>
      <c r="U124" s="359"/>
      <c r="V124" s="359"/>
      <c r="W124" s="359"/>
      <c r="X124" s="359"/>
      <c r="Y124" s="359"/>
      <c r="Z124" s="359"/>
      <c r="AA124" s="359"/>
      <c r="AB124" s="359"/>
      <c r="AC124" s="360"/>
      <c r="AD124" s="527"/>
      <c r="AE124" s="528"/>
      <c r="AF124" s="528"/>
      <c r="AG124" s="529"/>
      <c r="AH124" s="225">
        <v>5</v>
      </c>
      <c r="AI124" s="226"/>
      <c r="AJ124" s="226"/>
      <c r="AK124" s="227"/>
      <c r="AL124" s="254">
        <f>SUM(BK124,BQ124,BW124,CC124,CH124,CO124,CU124)</f>
        <v>90</v>
      </c>
      <c r="AM124" s="293"/>
      <c r="AN124" s="293"/>
      <c r="AO124" s="294"/>
      <c r="AP124" s="228">
        <f>SUM(BM124,BS124,BY124,CE124,CJ124,CQ124,CW124)</f>
        <v>34</v>
      </c>
      <c r="AQ124" s="229"/>
      <c r="AR124" s="229"/>
      <c r="AS124" s="230"/>
      <c r="AT124" s="228">
        <v>24</v>
      </c>
      <c r="AU124" s="229"/>
      <c r="AV124" s="229"/>
      <c r="AW124" s="230"/>
      <c r="AX124" s="228"/>
      <c r="AY124" s="229"/>
      <c r="AZ124" s="229"/>
      <c r="BA124" s="230"/>
      <c r="BB124" s="228">
        <v>10</v>
      </c>
      <c r="BC124" s="229"/>
      <c r="BD124" s="229"/>
      <c r="BE124" s="229"/>
      <c r="BF124" s="231"/>
      <c r="BG124" s="231"/>
      <c r="BH124" s="231"/>
      <c r="BI124" s="228"/>
      <c r="BJ124" s="232"/>
      <c r="BK124" s="231"/>
      <c r="BL124" s="231"/>
      <c r="BM124" s="231"/>
      <c r="BN124" s="231"/>
      <c r="BO124" s="228"/>
      <c r="BP124" s="407"/>
      <c r="BQ124" s="253"/>
      <c r="BR124" s="231"/>
      <c r="BS124" s="231"/>
      <c r="BT124" s="231"/>
      <c r="BU124" s="228"/>
      <c r="BV124" s="407"/>
      <c r="BW124" s="253"/>
      <c r="BX124" s="236"/>
      <c r="BY124" s="236"/>
      <c r="BZ124" s="236"/>
      <c r="CA124" s="256"/>
      <c r="CB124" s="407"/>
      <c r="CC124" s="253"/>
      <c r="CD124" s="236"/>
      <c r="CE124" s="236"/>
      <c r="CF124" s="236"/>
      <c r="CG124" s="256"/>
      <c r="CH124" s="235">
        <v>90</v>
      </c>
      <c r="CI124" s="236"/>
      <c r="CJ124" s="599">
        <v>34</v>
      </c>
      <c r="CK124" s="599"/>
      <c r="CL124" s="253">
        <v>3</v>
      </c>
      <c r="CM124" s="254"/>
      <c r="CN124" s="407"/>
      <c r="CO124" s="254"/>
      <c r="CP124" s="231"/>
      <c r="CQ124" s="231"/>
      <c r="CR124" s="230"/>
      <c r="CS124" s="228"/>
      <c r="CT124" s="407"/>
      <c r="CU124" s="253"/>
      <c r="CV124" s="231"/>
      <c r="CW124" s="231"/>
      <c r="CX124" s="231"/>
      <c r="CY124" s="228"/>
      <c r="CZ124" s="407"/>
      <c r="DA124" s="253"/>
      <c r="DB124" s="147"/>
      <c r="DC124" s="124"/>
      <c r="DD124" s="522">
        <f>SUM(BO124,BU124,CA124,CG124,CL124,CS124,CY124,DC124)</f>
        <v>3</v>
      </c>
      <c r="DE124" s="401"/>
      <c r="DF124" s="226" t="s">
        <v>256</v>
      </c>
      <c r="DG124" s="226"/>
      <c r="DH124" s="226"/>
      <c r="DI124" s="298"/>
    </row>
    <row r="125" spans="1:129" ht="213.75" customHeight="1">
      <c r="A125" s="866" t="s">
        <v>494</v>
      </c>
      <c r="B125" s="867"/>
      <c r="C125" s="358" t="s">
        <v>242</v>
      </c>
      <c r="D125" s="359"/>
      <c r="E125" s="359"/>
      <c r="F125" s="359"/>
      <c r="G125" s="359"/>
      <c r="H125" s="359"/>
      <c r="I125" s="359"/>
      <c r="J125" s="359"/>
      <c r="K125" s="359"/>
      <c r="L125" s="359"/>
      <c r="M125" s="359"/>
      <c r="N125" s="359"/>
      <c r="O125" s="359"/>
      <c r="P125" s="359"/>
      <c r="Q125" s="359"/>
      <c r="R125" s="359"/>
      <c r="S125" s="359"/>
      <c r="T125" s="359"/>
      <c r="U125" s="359"/>
      <c r="V125" s="359"/>
      <c r="W125" s="359"/>
      <c r="X125" s="359"/>
      <c r="Y125" s="359"/>
      <c r="Z125" s="359"/>
      <c r="AA125" s="359"/>
      <c r="AB125" s="359"/>
      <c r="AC125" s="360"/>
      <c r="AD125" s="527"/>
      <c r="AE125" s="528"/>
      <c r="AF125" s="528"/>
      <c r="AG125" s="529"/>
      <c r="AH125" s="225">
        <v>6</v>
      </c>
      <c r="AI125" s="226"/>
      <c r="AJ125" s="226"/>
      <c r="AK125" s="227"/>
      <c r="AL125" s="254">
        <f>SUM(BK125,BQ125,BW125,CC125,CI125,CN125,CU125)</f>
        <v>90</v>
      </c>
      <c r="AM125" s="293"/>
      <c r="AN125" s="293"/>
      <c r="AO125" s="294"/>
      <c r="AP125" s="228">
        <f>SUM(BM125,BS125,BY125,CE125,CK125,CP125,CW125)</f>
        <v>34</v>
      </c>
      <c r="AQ125" s="229"/>
      <c r="AR125" s="229"/>
      <c r="AS125" s="230"/>
      <c r="AT125" s="228">
        <v>24</v>
      </c>
      <c r="AU125" s="229"/>
      <c r="AV125" s="229"/>
      <c r="AW125" s="230"/>
      <c r="AX125" s="228"/>
      <c r="AY125" s="229"/>
      <c r="AZ125" s="229"/>
      <c r="BA125" s="230"/>
      <c r="BB125" s="228">
        <v>10</v>
      </c>
      <c r="BC125" s="229"/>
      <c r="BD125" s="229"/>
      <c r="BE125" s="229"/>
      <c r="BF125" s="231"/>
      <c r="BG125" s="231"/>
      <c r="BH125" s="231"/>
      <c r="BI125" s="228"/>
      <c r="BJ125" s="232"/>
      <c r="BK125" s="231"/>
      <c r="BL125" s="231"/>
      <c r="BM125" s="231"/>
      <c r="BN125" s="231"/>
      <c r="BO125" s="228"/>
      <c r="BP125" s="407"/>
      <c r="BQ125" s="253"/>
      <c r="BR125" s="231"/>
      <c r="BS125" s="231"/>
      <c r="BT125" s="231"/>
      <c r="BU125" s="228"/>
      <c r="BV125" s="407"/>
      <c r="BW125" s="253"/>
      <c r="BX125" s="236"/>
      <c r="BY125" s="236"/>
      <c r="BZ125" s="236"/>
      <c r="CA125" s="256"/>
      <c r="CB125" s="407"/>
      <c r="CC125" s="253"/>
      <c r="CD125" s="236"/>
      <c r="CE125" s="236"/>
      <c r="CF125" s="236"/>
      <c r="CG125" s="256"/>
      <c r="CH125" s="407"/>
      <c r="CI125" s="253"/>
      <c r="CJ125" s="236"/>
      <c r="CK125" s="236"/>
      <c r="CL125" s="236"/>
      <c r="CM125" s="256"/>
      <c r="CN125" s="235">
        <v>90</v>
      </c>
      <c r="CO125" s="236"/>
      <c r="CP125" s="236">
        <v>34</v>
      </c>
      <c r="CQ125" s="236"/>
      <c r="CR125" s="253">
        <v>3</v>
      </c>
      <c r="CS125" s="254"/>
      <c r="CT125" s="407"/>
      <c r="CU125" s="253"/>
      <c r="CV125" s="231"/>
      <c r="CW125" s="231"/>
      <c r="CX125" s="231"/>
      <c r="CY125" s="228"/>
      <c r="CZ125" s="407"/>
      <c r="DA125" s="253"/>
      <c r="DB125" s="147"/>
      <c r="DC125" s="124"/>
      <c r="DD125" s="522">
        <f>SUM(BO125,BU125,CA125,CG125,CM125,CR125,CY125,DC125)</f>
        <v>3</v>
      </c>
      <c r="DE125" s="401"/>
      <c r="DF125" s="226" t="s">
        <v>399</v>
      </c>
      <c r="DG125" s="226"/>
      <c r="DH125" s="226"/>
      <c r="DI125" s="298"/>
    </row>
    <row r="126" spans="1:129" ht="201.75" customHeight="1">
      <c r="A126" s="866" t="s">
        <v>495</v>
      </c>
      <c r="B126" s="867"/>
      <c r="C126" s="358" t="s">
        <v>245</v>
      </c>
      <c r="D126" s="359"/>
      <c r="E126" s="359"/>
      <c r="F126" s="359"/>
      <c r="G126" s="359"/>
      <c r="H126" s="359"/>
      <c r="I126" s="359"/>
      <c r="J126" s="359"/>
      <c r="K126" s="359"/>
      <c r="L126" s="359"/>
      <c r="M126" s="359"/>
      <c r="N126" s="359"/>
      <c r="O126" s="359"/>
      <c r="P126" s="359"/>
      <c r="Q126" s="359"/>
      <c r="R126" s="359"/>
      <c r="S126" s="359"/>
      <c r="T126" s="359"/>
      <c r="U126" s="359"/>
      <c r="V126" s="359"/>
      <c r="W126" s="359"/>
      <c r="X126" s="359"/>
      <c r="Y126" s="359"/>
      <c r="Z126" s="359"/>
      <c r="AA126" s="359"/>
      <c r="AB126" s="359"/>
      <c r="AC126" s="360"/>
      <c r="AD126" s="527"/>
      <c r="AE126" s="528"/>
      <c r="AF126" s="528"/>
      <c r="AG126" s="529"/>
      <c r="AH126" s="225">
        <v>7</v>
      </c>
      <c r="AI126" s="226"/>
      <c r="AJ126" s="226"/>
      <c r="AK126" s="227"/>
      <c r="AL126" s="254">
        <f>SUM(BK126,BQ126,BW126,CC126,CI126,CO126,CT126)</f>
        <v>90</v>
      </c>
      <c r="AM126" s="293"/>
      <c r="AN126" s="293"/>
      <c r="AO126" s="294"/>
      <c r="AP126" s="228">
        <f>SUM(BM126,BS126,BY126,CE126,CK126,CQ126,CV126)</f>
        <v>34</v>
      </c>
      <c r="AQ126" s="229"/>
      <c r="AR126" s="229"/>
      <c r="AS126" s="230"/>
      <c r="AT126" s="228">
        <v>24</v>
      </c>
      <c r="AU126" s="229"/>
      <c r="AV126" s="229"/>
      <c r="AW126" s="230"/>
      <c r="AX126" s="228"/>
      <c r="AY126" s="229"/>
      <c r="AZ126" s="229"/>
      <c r="BA126" s="230"/>
      <c r="BB126" s="228">
        <v>10</v>
      </c>
      <c r="BC126" s="229"/>
      <c r="BD126" s="229"/>
      <c r="BE126" s="229"/>
      <c r="BF126" s="231"/>
      <c r="BG126" s="231"/>
      <c r="BH126" s="231"/>
      <c r="BI126" s="228"/>
      <c r="BJ126" s="232"/>
      <c r="BK126" s="231"/>
      <c r="BL126" s="231"/>
      <c r="BM126" s="231"/>
      <c r="BN126" s="231"/>
      <c r="BO126" s="228"/>
      <c r="BP126" s="407"/>
      <c r="BQ126" s="253"/>
      <c r="BR126" s="231"/>
      <c r="BS126" s="231"/>
      <c r="BT126" s="231"/>
      <c r="BU126" s="228"/>
      <c r="BV126" s="407"/>
      <c r="BW126" s="254"/>
      <c r="BX126" s="236"/>
      <c r="BY126" s="236"/>
      <c r="BZ126" s="285"/>
      <c r="CA126" s="256"/>
      <c r="CB126" s="407"/>
      <c r="CC126" s="253"/>
      <c r="CD126" s="236"/>
      <c r="CE126" s="236"/>
      <c r="CF126" s="236"/>
      <c r="CG126" s="256"/>
      <c r="CH126" s="407"/>
      <c r="CI126" s="253"/>
      <c r="CJ126" s="236"/>
      <c r="CK126" s="236"/>
      <c r="CL126" s="236"/>
      <c r="CM126" s="256"/>
      <c r="CN126" s="407"/>
      <c r="CO126" s="253"/>
      <c r="CP126" s="231"/>
      <c r="CQ126" s="231"/>
      <c r="CR126" s="231"/>
      <c r="CS126" s="228"/>
      <c r="CT126" s="235">
        <v>90</v>
      </c>
      <c r="CU126" s="236"/>
      <c r="CV126" s="236">
        <v>34</v>
      </c>
      <c r="CW126" s="236"/>
      <c r="CX126" s="253">
        <v>3</v>
      </c>
      <c r="CY126" s="254"/>
      <c r="CZ126" s="407"/>
      <c r="DA126" s="253"/>
      <c r="DB126" s="147"/>
      <c r="DC126" s="124"/>
      <c r="DD126" s="522">
        <f>SUM(BO126,BU126,CA126,CG126,CM126,CS126,CX126,DC126)</f>
        <v>3</v>
      </c>
      <c r="DE126" s="401"/>
      <c r="DF126" s="226" t="s">
        <v>400</v>
      </c>
      <c r="DG126" s="226"/>
      <c r="DH126" s="226"/>
      <c r="DI126" s="298"/>
    </row>
    <row r="127" spans="1:129" s="35" customFormat="1" ht="99.95" customHeight="1">
      <c r="A127" s="860" t="s">
        <v>496</v>
      </c>
      <c r="B127" s="861"/>
      <c r="C127" s="390" t="s">
        <v>248</v>
      </c>
      <c r="D127" s="391"/>
      <c r="E127" s="391"/>
      <c r="F127" s="391"/>
      <c r="G127" s="391"/>
      <c r="H127" s="391"/>
      <c r="I127" s="391"/>
      <c r="J127" s="391"/>
      <c r="K127" s="391"/>
      <c r="L127" s="391"/>
      <c r="M127" s="391"/>
      <c r="N127" s="391"/>
      <c r="O127" s="391"/>
      <c r="P127" s="391"/>
      <c r="Q127" s="391"/>
      <c r="R127" s="391"/>
      <c r="S127" s="391"/>
      <c r="T127" s="391"/>
      <c r="U127" s="391"/>
      <c r="V127" s="391"/>
      <c r="W127" s="391"/>
      <c r="X127" s="391"/>
      <c r="Y127" s="391"/>
      <c r="Z127" s="391"/>
      <c r="AA127" s="391"/>
      <c r="AB127" s="391"/>
      <c r="AC127" s="392"/>
      <c r="AD127" s="382"/>
      <c r="AE127" s="383"/>
      <c r="AF127" s="383"/>
      <c r="AG127" s="384"/>
      <c r="AH127" s="385"/>
      <c r="AI127" s="380"/>
      <c r="AJ127" s="380"/>
      <c r="AK127" s="386"/>
      <c r="AL127" s="255">
        <f>SUM(AL128:AO130)</f>
        <v>270</v>
      </c>
      <c r="AM127" s="396"/>
      <c r="AN127" s="396"/>
      <c r="AO127" s="397"/>
      <c r="AP127" s="255">
        <f t="shared" ref="AP127" si="53">SUM(AP128:AS130)</f>
        <v>104</v>
      </c>
      <c r="AQ127" s="396"/>
      <c r="AR127" s="396"/>
      <c r="AS127" s="397"/>
      <c r="AT127" s="255">
        <f t="shared" ref="AT127" si="54">SUM(AT128:AW130)</f>
        <v>72</v>
      </c>
      <c r="AU127" s="396"/>
      <c r="AV127" s="396"/>
      <c r="AW127" s="397"/>
      <c r="AX127" s="255"/>
      <c r="AY127" s="396"/>
      <c r="AZ127" s="396"/>
      <c r="BA127" s="397"/>
      <c r="BB127" s="255">
        <f t="shared" ref="BB127" si="55">SUM(BB128:BE130)</f>
        <v>30</v>
      </c>
      <c r="BC127" s="396"/>
      <c r="BD127" s="396"/>
      <c r="BE127" s="397"/>
      <c r="BF127" s="249"/>
      <c r="BG127" s="249"/>
      <c r="BH127" s="249"/>
      <c r="BI127" s="255"/>
      <c r="BJ127" s="248"/>
      <c r="BK127" s="249"/>
      <c r="BL127" s="249"/>
      <c r="BM127" s="249"/>
      <c r="BN127" s="249"/>
      <c r="BO127" s="255"/>
      <c r="BP127" s="248"/>
      <c r="BQ127" s="249"/>
      <c r="BR127" s="249"/>
      <c r="BS127" s="249"/>
      <c r="BT127" s="249"/>
      <c r="BU127" s="255"/>
      <c r="BV127" s="248">
        <f>SUM(BV128:BW130)</f>
        <v>90</v>
      </c>
      <c r="BW127" s="255"/>
      <c r="BX127" s="249">
        <f t="shared" ref="BX127" si="56">SUM(BX128:BY130)</f>
        <v>36</v>
      </c>
      <c r="BY127" s="249"/>
      <c r="BZ127" s="397">
        <f t="shared" ref="BZ127" si="57">SUM(BZ128:CA130)</f>
        <v>3</v>
      </c>
      <c r="CA127" s="249"/>
      <c r="CB127" s="248">
        <f t="shared" ref="CB127" si="58">SUM(CB128:CC130)</f>
        <v>90</v>
      </c>
      <c r="CC127" s="255"/>
      <c r="CD127" s="249">
        <f t="shared" ref="CD127" si="59">SUM(CD128:CE130)</f>
        <v>34</v>
      </c>
      <c r="CE127" s="249"/>
      <c r="CF127" s="397">
        <f t="shared" ref="CF127" si="60">SUM(CF128:CG130)</f>
        <v>3</v>
      </c>
      <c r="CG127" s="249"/>
      <c r="CH127" s="248"/>
      <c r="CI127" s="249"/>
      <c r="CJ127" s="249"/>
      <c r="CK127" s="249"/>
      <c r="CL127" s="249"/>
      <c r="CM127" s="255"/>
      <c r="CN127" s="248"/>
      <c r="CO127" s="249"/>
      <c r="CP127" s="249"/>
      <c r="CQ127" s="249"/>
      <c r="CR127" s="249"/>
      <c r="CS127" s="255"/>
      <c r="CT127" s="248">
        <f>SUM(CT128:CU130)</f>
        <v>90</v>
      </c>
      <c r="CU127" s="255"/>
      <c r="CV127" s="249">
        <f t="shared" ref="CV127" si="61">SUM(CV128:CW130)</f>
        <v>34</v>
      </c>
      <c r="CW127" s="249"/>
      <c r="CX127" s="397">
        <f t="shared" ref="CX127" si="62">SUM(CX128:CY130)</f>
        <v>3</v>
      </c>
      <c r="CY127" s="249"/>
      <c r="CZ127" s="248"/>
      <c r="DA127" s="249"/>
      <c r="DB127" s="148"/>
      <c r="DC127" s="73"/>
      <c r="DD127" s="370">
        <f>SUM(DD128:DE130)</f>
        <v>9</v>
      </c>
      <c r="DE127" s="371"/>
      <c r="DF127" s="386"/>
      <c r="DG127" s="510"/>
      <c r="DH127" s="510"/>
      <c r="DI127" s="511"/>
      <c r="DY127" s="112"/>
    </row>
    <row r="128" spans="1:129" ht="279.75" customHeight="1">
      <c r="A128" s="862" t="s">
        <v>497</v>
      </c>
      <c r="B128" s="863"/>
      <c r="C128" s="387" t="s">
        <v>250</v>
      </c>
      <c r="D128" s="388"/>
      <c r="E128" s="388"/>
      <c r="F128" s="388"/>
      <c r="G128" s="388"/>
      <c r="H128" s="388"/>
      <c r="I128" s="388"/>
      <c r="J128" s="388"/>
      <c r="K128" s="388"/>
      <c r="L128" s="388"/>
      <c r="M128" s="388"/>
      <c r="N128" s="388"/>
      <c r="O128" s="388"/>
      <c r="P128" s="388"/>
      <c r="Q128" s="388"/>
      <c r="R128" s="388"/>
      <c r="S128" s="388"/>
      <c r="T128" s="388"/>
      <c r="U128" s="388"/>
      <c r="V128" s="388"/>
      <c r="W128" s="388"/>
      <c r="X128" s="388"/>
      <c r="Y128" s="388"/>
      <c r="Z128" s="388"/>
      <c r="AA128" s="388"/>
      <c r="AB128" s="388"/>
      <c r="AC128" s="389"/>
      <c r="AD128" s="398"/>
      <c r="AE128" s="399"/>
      <c r="AF128" s="399"/>
      <c r="AG128" s="400"/>
      <c r="AH128" s="464">
        <v>3</v>
      </c>
      <c r="AI128" s="465"/>
      <c r="AJ128" s="465"/>
      <c r="AK128" s="466"/>
      <c r="AL128" s="464">
        <f>SUM(BK128,BQ128,BV128,CC128,CI128,CO128,CU128)</f>
        <v>90</v>
      </c>
      <c r="AM128" s="465"/>
      <c r="AN128" s="465"/>
      <c r="AO128" s="466"/>
      <c r="AP128" s="228">
        <f>SUM(BM128,BS128,BX128,CE128,CK128,CQ128,CW128)</f>
        <v>36</v>
      </c>
      <c r="AQ128" s="229"/>
      <c r="AR128" s="229"/>
      <c r="AS128" s="230"/>
      <c r="AT128" s="256">
        <v>24</v>
      </c>
      <c r="AU128" s="284"/>
      <c r="AV128" s="284"/>
      <c r="AW128" s="285"/>
      <c r="AX128" s="256"/>
      <c r="AY128" s="284"/>
      <c r="AZ128" s="284"/>
      <c r="BA128" s="285"/>
      <c r="BB128" s="256">
        <v>10</v>
      </c>
      <c r="BC128" s="284"/>
      <c r="BD128" s="284"/>
      <c r="BE128" s="284"/>
      <c r="BF128" s="236"/>
      <c r="BG128" s="236"/>
      <c r="BH128" s="236"/>
      <c r="BI128" s="256"/>
      <c r="BJ128" s="904"/>
      <c r="BK128" s="489"/>
      <c r="BL128" s="489"/>
      <c r="BM128" s="489"/>
      <c r="BN128" s="489"/>
      <c r="BO128" s="464"/>
      <c r="BP128" s="904"/>
      <c r="BQ128" s="489"/>
      <c r="BR128" s="489"/>
      <c r="BS128" s="489"/>
      <c r="BT128" s="489"/>
      <c r="BU128" s="464"/>
      <c r="BV128" s="904">
        <v>90</v>
      </c>
      <c r="BW128" s="489"/>
      <c r="BX128" s="907">
        <v>36</v>
      </c>
      <c r="BY128" s="907"/>
      <c r="BZ128" s="489">
        <v>3</v>
      </c>
      <c r="CA128" s="464"/>
      <c r="CB128" s="904"/>
      <c r="CC128" s="489"/>
      <c r="CD128" s="489"/>
      <c r="CE128" s="489"/>
      <c r="CF128" s="489"/>
      <c r="CG128" s="464"/>
      <c r="CH128" s="904"/>
      <c r="CI128" s="489"/>
      <c r="CJ128" s="489"/>
      <c r="CK128" s="489"/>
      <c r="CL128" s="489"/>
      <c r="CM128" s="464"/>
      <c r="CN128" s="904"/>
      <c r="CO128" s="489"/>
      <c r="CP128" s="489"/>
      <c r="CQ128" s="489"/>
      <c r="CR128" s="489"/>
      <c r="CS128" s="464"/>
      <c r="CT128" s="904"/>
      <c r="CU128" s="464"/>
      <c r="CV128" s="489"/>
      <c r="CW128" s="489"/>
      <c r="CX128" s="466"/>
      <c r="CY128" s="464"/>
      <c r="CZ128" s="904"/>
      <c r="DA128" s="489"/>
      <c r="DB128" s="155"/>
      <c r="DC128" s="164"/>
      <c r="DD128" s="456">
        <f>SUM(BO128,BU128,BZ128,CG128,CM128,CS128,CY128,DC128)</f>
        <v>3</v>
      </c>
      <c r="DE128" s="457"/>
      <c r="DF128" s="515" t="s">
        <v>264</v>
      </c>
      <c r="DG128" s="515"/>
      <c r="DH128" s="515"/>
      <c r="DI128" s="357"/>
    </row>
    <row r="129" spans="1:129" ht="174.75" customHeight="1">
      <c r="A129" s="850" t="s">
        <v>498</v>
      </c>
      <c r="B129" s="840"/>
      <c r="C129" s="358" t="s">
        <v>252</v>
      </c>
      <c r="D129" s="359"/>
      <c r="E129" s="359"/>
      <c r="F129" s="359"/>
      <c r="G129" s="359"/>
      <c r="H129" s="359"/>
      <c r="I129" s="359"/>
      <c r="J129" s="359"/>
      <c r="K129" s="359"/>
      <c r="L129" s="359"/>
      <c r="M129" s="359"/>
      <c r="N129" s="359"/>
      <c r="O129" s="359"/>
      <c r="P129" s="359"/>
      <c r="Q129" s="359"/>
      <c r="R129" s="359"/>
      <c r="S129" s="359"/>
      <c r="T129" s="359"/>
      <c r="U129" s="359"/>
      <c r="V129" s="359"/>
      <c r="W129" s="359"/>
      <c r="X129" s="359"/>
      <c r="Y129" s="359"/>
      <c r="Z129" s="359"/>
      <c r="AA129" s="359"/>
      <c r="AB129" s="359"/>
      <c r="AC129" s="360"/>
      <c r="AD129" s="527"/>
      <c r="AE129" s="528"/>
      <c r="AF129" s="528"/>
      <c r="AG129" s="529"/>
      <c r="AH129" s="254">
        <v>4</v>
      </c>
      <c r="AI129" s="293"/>
      <c r="AJ129" s="293"/>
      <c r="AK129" s="294"/>
      <c r="AL129" s="254">
        <f>SUM(BK129,BQ129,BW129,CB129,CI129,CO129,CU129)</f>
        <v>90</v>
      </c>
      <c r="AM129" s="293"/>
      <c r="AN129" s="293"/>
      <c r="AO129" s="294"/>
      <c r="AP129" s="228">
        <f>SUM(BM129,BS129,BY129,CD129,CK129,CQ129,CW129)</f>
        <v>34</v>
      </c>
      <c r="AQ129" s="229"/>
      <c r="AR129" s="229"/>
      <c r="AS129" s="230"/>
      <c r="AT129" s="228">
        <v>24</v>
      </c>
      <c r="AU129" s="229"/>
      <c r="AV129" s="229"/>
      <c r="AW129" s="230"/>
      <c r="AX129" s="228"/>
      <c r="AY129" s="229"/>
      <c r="AZ129" s="229"/>
      <c r="BA129" s="230"/>
      <c r="BB129" s="228">
        <v>10</v>
      </c>
      <c r="BC129" s="229"/>
      <c r="BD129" s="229"/>
      <c r="BE129" s="229"/>
      <c r="BF129" s="231"/>
      <c r="BG129" s="231"/>
      <c r="BH129" s="231"/>
      <c r="BI129" s="228"/>
      <c r="BJ129" s="407"/>
      <c r="BK129" s="253"/>
      <c r="BL129" s="253"/>
      <c r="BM129" s="253"/>
      <c r="BN129" s="253"/>
      <c r="BO129" s="254"/>
      <c r="BP129" s="407"/>
      <c r="BQ129" s="253"/>
      <c r="BR129" s="253"/>
      <c r="BS129" s="253"/>
      <c r="BT129" s="253"/>
      <c r="BU129" s="254"/>
      <c r="BV129" s="407"/>
      <c r="BW129" s="253"/>
      <c r="BX129" s="253"/>
      <c r="BY129" s="253"/>
      <c r="BZ129" s="253"/>
      <c r="CA129" s="254"/>
      <c r="CB129" s="407">
        <v>90</v>
      </c>
      <c r="CC129" s="253"/>
      <c r="CD129" s="253">
        <v>34</v>
      </c>
      <c r="CE129" s="253"/>
      <c r="CF129" s="253">
        <v>3</v>
      </c>
      <c r="CG129" s="254"/>
      <c r="CH129" s="407"/>
      <c r="CI129" s="253"/>
      <c r="CJ129" s="253"/>
      <c r="CK129" s="253"/>
      <c r="CL129" s="253"/>
      <c r="CM129" s="254"/>
      <c r="CN129" s="407"/>
      <c r="CO129" s="253"/>
      <c r="CP129" s="253"/>
      <c r="CQ129" s="253"/>
      <c r="CR129" s="253"/>
      <c r="CS129" s="254"/>
      <c r="CT129" s="407"/>
      <c r="CU129" s="253"/>
      <c r="CV129" s="253"/>
      <c r="CW129" s="253"/>
      <c r="CX129" s="253"/>
      <c r="CY129" s="254"/>
      <c r="CZ129" s="407"/>
      <c r="DA129" s="253"/>
      <c r="DB129" s="150"/>
      <c r="DC129" s="124"/>
      <c r="DD129" s="456">
        <f>SUM(BO129,BU129,CA129,CF129,CM129,CS129,CY129,DC129)</f>
        <v>3</v>
      </c>
      <c r="DE129" s="457"/>
      <c r="DF129" s="227" t="s">
        <v>266</v>
      </c>
      <c r="DG129" s="376"/>
      <c r="DH129" s="376"/>
      <c r="DI129" s="377"/>
    </row>
    <row r="130" spans="1:129" ht="279.75" customHeight="1">
      <c r="A130" s="850" t="s">
        <v>499</v>
      </c>
      <c r="B130" s="840"/>
      <c r="C130" s="358" t="s">
        <v>255</v>
      </c>
      <c r="D130" s="359"/>
      <c r="E130" s="359"/>
      <c r="F130" s="359"/>
      <c r="G130" s="359"/>
      <c r="H130" s="359"/>
      <c r="I130" s="359"/>
      <c r="J130" s="359"/>
      <c r="K130" s="359"/>
      <c r="L130" s="359"/>
      <c r="M130" s="359"/>
      <c r="N130" s="359"/>
      <c r="O130" s="359"/>
      <c r="P130" s="359"/>
      <c r="Q130" s="359"/>
      <c r="R130" s="359"/>
      <c r="S130" s="359"/>
      <c r="T130" s="359"/>
      <c r="U130" s="359"/>
      <c r="V130" s="359"/>
      <c r="W130" s="359"/>
      <c r="X130" s="359"/>
      <c r="Y130" s="359"/>
      <c r="Z130" s="359"/>
      <c r="AA130" s="359"/>
      <c r="AB130" s="359"/>
      <c r="AC130" s="360"/>
      <c r="AD130" s="527"/>
      <c r="AE130" s="528"/>
      <c r="AF130" s="528"/>
      <c r="AG130" s="529"/>
      <c r="AH130" s="254">
        <v>7</v>
      </c>
      <c r="AI130" s="293"/>
      <c r="AJ130" s="293"/>
      <c r="AK130" s="294"/>
      <c r="AL130" s="254">
        <f>SUM(BK130,BQ130,BW130,CC130,CI130,CO130,CT130)</f>
        <v>90</v>
      </c>
      <c r="AM130" s="293"/>
      <c r="AN130" s="293"/>
      <c r="AO130" s="294"/>
      <c r="AP130" s="228">
        <f>SUM(BM130,BS130,BY130,CE130,CK130,CQ130,CV130)</f>
        <v>34</v>
      </c>
      <c r="AQ130" s="229"/>
      <c r="AR130" s="229"/>
      <c r="AS130" s="230"/>
      <c r="AT130" s="228">
        <v>24</v>
      </c>
      <c r="AU130" s="229"/>
      <c r="AV130" s="229"/>
      <c r="AW130" s="230"/>
      <c r="AX130" s="228"/>
      <c r="AY130" s="229"/>
      <c r="AZ130" s="229"/>
      <c r="BA130" s="230"/>
      <c r="BB130" s="228">
        <v>10</v>
      </c>
      <c r="BC130" s="229"/>
      <c r="BD130" s="229"/>
      <c r="BE130" s="229"/>
      <c r="BF130" s="231"/>
      <c r="BG130" s="231"/>
      <c r="BH130" s="231"/>
      <c r="BI130" s="228"/>
      <c r="BJ130" s="407"/>
      <c r="BK130" s="253"/>
      <c r="BL130" s="253"/>
      <c r="BM130" s="253"/>
      <c r="BN130" s="253"/>
      <c r="BO130" s="254"/>
      <c r="BP130" s="407"/>
      <c r="BQ130" s="253"/>
      <c r="BR130" s="253"/>
      <c r="BS130" s="253"/>
      <c r="BT130" s="253"/>
      <c r="BU130" s="254"/>
      <c r="BV130" s="407"/>
      <c r="BW130" s="253"/>
      <c r="BX130" s="253"/>
      <c r="BY130" s="253"/>
      <c r="BZ130" s="253"/>
      <c r="CA130" s="254"/>
      <c r="CB130" s="407"/>
      <c r="CC130" s="253"/>
      <c r="CD130" s="253"/>
      <c r="CE130" s="253"/>
      <c r="CF130" s="253"/>
      <c r="CG130" s="254"/>
      <c r="CH130" s="407"/>
      <c r="CI130" s="253"/>
      <c r="CJ130" s="253"/>
      <c r="CK130" s="253"/>
      <c r="CL130" s="253"/>
      <c r="CM130" s="254"/>
      <c r="CN130" s="407"/>
      <c r="CO130" s="253"/>
      <c r="CP130" s="253"/>
      <c r="CQ130" s="253"/>
      <c r="CR130" s="253"/>
      <c r="CS130" s="254"/>
      <c r="CT130" s="407">
        <v>90</v>
      </c>
      <c r="CU130" s="253"/>
      <c r="CV130" s="253">
        <v>34</v>
      </c>
      <c r="CW130" s="253"/>
      <c r="CX130" s="253">
        <v>3</v>
      </c>
      <c r="CY130" s="254"/>
      <c r="CZ130" s="407"/>
      <c r="DA130" s="253"/>
      <c r="DB130" s="150"/>
      <c r="DC130" s="124"/>
      <c r="DD130" s="456">
        <f>SUM(BO130,BU130,CA130,CG130,CM130,CS130,CX130,DC130)</f>
        <v>3</v>
      </c>
      <c r="DE130" s="457"/>
      <c r="DF130" s="227" t="s">
        <v>268</v>
      </c>
      <c r="DG130" s="376"/>
      <c r="DH130" s="376"/>
      <c r="DI130" s="377"/>
    </row>
    <row r="131" spans="1:129" s="35" customFormat="1" ht="183.75" customHeight="1">
      <c r="A131" s="860" t="s">
        <v>500</v>
      </c>
      <c r="B131" s="861"/>
      <c r="C131" s="390" t="s">
        <v>258</v>
      </c>
      <c r="D131" s="391"/>
      <c r="E131" s="391"/>
      <c r="F131" s="391"/>
      <c r="G131" s="391"/>
      <c r="H131" s="391"/>
      <c r="I131" s="391"/>
      <c r="J131" s="391"/>
      <c r="K131" s="391"/>
      <c r="L131" s="391"/>
      <c r="M131" s="391"/>
      <c r="N131" s="391"/>
      <c r="O131" s="391"/>
      <c r="P131" s="391"/>
      <c r="Q131" s="391"/>
      <c r="R131" s="391"/>
      <c r="S131" s="391"/>
      <c r="T131" s="391"/>
      <c r="U131" s="391"/>
      <c r="V131" s="391"/>
      <c r="W131" s="391"/>
      <c r="X131" s="391"/>
      <c r="Y131" s="391"/>
      <c r="Z131" s="391"/>
      <c r="AA131" s="391"/>
      <c r="AB131" s="391"/>
      <c r="AC131" s="392"/>
      <c r="AD131" s="382"/>
      <c r="AE131" s="383"/>
      <c r="AF131" s="383"/>
      <c r="AG131" s="384"/>
      <c r="AH131" s="385"/>
      <c r="AI131" s="380"/>
      <c r="AJ131" s="380"/>
      <c r="AK131" s="386"/>
      <c r="AL131" s="255">
        <f>SUM(AL132:AO133)</f>
        <v>188</v>
      </c>
      <c r="AM131" s="396"/>
      <c r="AN131" s="396"/>
      <c r="AO131" s="397"/>
      <c r="AP131" s="255">
        <f t="shared" ref="AP131" si="63">SUM(AP132:AS133)</f>
        <v>68</v>
      </c>
      <c r="AQ131" s="396"/>
      <c r="AR131" s="396"/>
      <c r="AS131" s="397"/>
      <c r="AT131" s="255">
        <f t="shared" ref="AT131" si="64">SUM(AT132:AW133)</f>
        <v>48</v>
      </c>
      <c r="AU131" s="396"/>
      <c r="AV131" s="396"/>
      <c r="AW131" s="397"/>
      <c r="AX131" s="255"/>
      <c r="AY131" s="396"/>
      <c r="AZ131" s="396"/>
      <c r="BA131" s="397"/>
      <c r="BB131" s="255">
        <f t="shared" ref="BB131" si="65">SUM(BB132:BE133)</f>
        <v>20</v>
      </c>
      <c r="BC131" s="396"/>
      <c r="BD131" s="396"/>
      <c r="BE131" s="397"/>
      <c r="BF131" s="249"/>
      <c r="BG131" s="249"/>
      <c r="BH131" s="249"/>
      <c r="BI131" s="255"/>
      <c r="BJ131" s="248"/>
      <c r="BK131" s="249"/>
      <c r="BL131" s="249"/>
      <c r="BM131" s="249"/>
      <c r="BN131" s="249"/>
      <c r="BO131" s="255"/>
      <c r="BP131" s="248"/>
      <c r="BQ131" s="249"/>
      <c r="BR131" s="249"/>
      <c r="BS131" s="249"/>
      <c r="BT131" s="249"/>
      <c r="BU131" s="255"/>
      <c r="BV131" s="248"/>
      <c r="BW131" s="249"/>
      <c r="BX131" s="249"/>
      <c r="BY131" s="249"/>
      <c r="BZ131" s="249"/>
      <c r="CA131" s="255"/>
      <c r="CB131" s="248"/>
      <c r="CC131" s="249"/>
      <c r="CD131" s="249"/>
      <c r="CE131" s="249"/>
      <c r="CF131" s="249"/>
      <c r="CG131" s="255"/>
      <c r="CH131" s="248">
        <f>SUM(CH132:CI133)</f>
        <v>94</v>
      </c>
      <c r="CI131" s="249"/>
      <c r="CJ131" s="249">
        <f>SUM(CJ132:CK133)</f>
        <v>34</v>
      </c>
      <c r="CK131" s="249"/>
      <c r="CL131" s="249">
        <f>SUM(CL132:CM133)</f>
        <v>3</v>
      </c>
      <c r="CM131" s="255"/>
      <c r="CN131" s="248">
        <f>SUM(CN132:CO133)</f>
        <v>94</v>
      </c>
      <c r="CO131" s="255"/>
      <c r="CP131" s="249">
        <f t="shared" ref="CP131" si="66">SUM(CP132:CQ133)</f>
        <v>34</v>
      </c>
      <c r="CQ131" s="249"/>
      <c r="CR131" s="397">
        <f t="shared" ref="CR131" si="67">SUM(CR132:CS133)</f>
        <v>3</v>
      </c>
      <c r="CS131" s="249"/>
      <c r="CT131" s="248"/>
      <c r="CU131" s="249"/>
      <c r="CV131" s="249"/>
      <c r="CW131" s="249"/>
      <c r="CX131" s="249"/>
      <c r="CY131" s="255"/>
      <c r="CZ131" s="248"/>
      <c r="DA131" s="249"/>
      <c r="DB131" s="148"/>
      <c r="DC131" s="73"/>
      <c r="DD131" s="502">
        <f>SUM(DD132:DE133)</f>
        <v>6</v>
      </c>
      <c r="DE131" s="503"/>
      <c r="DF131" s="380"/>
      <c r="DG131" s="380"/>
      <c r="DH131" s="380"/>
      <c r="DI131" s="381"/>
      <c r="DR131" s="112"/>
      <c r="DY131" s="112"/>
    </row>
    <row r="132" spans="1:129" ht="409.6" customHeight="1">
      <c r="A132" s="862" t="s">
        <v>501</v>
      </c>
      <c r="B132" s="863"/>
      <c r="C132" s="524" t="s">
        <v>260</v>
      </c>
      <c r="D132" s="525"/>
      <c r="E132" s="525"/>
      <c r="F132" s="525"/>
      <c r="G132" s="525"/>
      <c r="H132" s="525"/>
      <c r="I132" s="525"/>
      <c r="J132" s="525"/>
      <c r="K132" s="525"/>
      <c r="L132" s="525"/>
      <c r="M132" s="525"/>
      <c r="N132" s="525"/>
      <c r="O132" s="525"/>
      <c r="P132" s="525"/>
      <c r="Q132" s="525"/>
      <c r="R132" s="525"/>
      <c r="S132" s="525"/>
      <c r="T132" s="525"/>
      <c r="U132" s="525"/>
      <c r="V132" s="525"/>
      <c r="W132" s="525"/>
      <c r="X132" s="525"/>
      <c r="Y132" s="525"/>
      <c r="Z132" s="525"/>
      <c r="AA132" s="525"/>
      <c r="AB132" s="525"/>
      <c r="AC132" s="526"/>
      <c r="AD132" s="398"/>
      <c r="AE132" s="399"/>
      <c r="AF132" s="399"/>
      <c r="AG132" s="400"/>
      <c r="AH132" s="394">
        <v>5</v>
      </c>
      <c r="AI132" s="366"/>
      <c r="AJ132" s="366"/>
      <c r="AK132" s="395"/>
      <c r="AL132" s="256">
        <f>SUM(BK132,BQ132,BW132,CC132,CH132,CO132,CU132)</f>
        <v>94</v>
      </c>
      <c r="AM132" s="284"/>
      <c r="AN132" s="284"/>
      <c r="AO132" s="285"/>
      <c r="AP132" s="228">
        <f>SUM(BM132,BS132,BY132,CE132,CJ132,CQ132,CW132)</f>
        <v>34</v>
      </c>
      <c r="AQ132" s="229"/>
      <c r="AR132" s="229"/>
      <c r="AS132" s="230"/>
      <c r="AT132" s="256">
        <v>24</v>
      </c>
      <c r="AU132" s="284"/>
      <c r="AV132" s="284"/>
      <c r="AW132" s="285"/>
      <c r="AX132" s="256"/>
      <c r="AY132" s="284"/>
      <c r="AZ132" s="284"/>
      <c r="BA132" s="285"/>
      <c r="BB132" s="256">
        <v>10</v>
      </c>
      <c r="BC132" s="284"/>
      <c r="BD132" s="284"/>
      <c r="BE132" s="284"/>
      <c r="BF132" s="236"/>
      <c r="BG132" s="236"/>
      <c r="BH132" s="236"/>
      <c r="BI132" s="256"/>
      <c r="BJ132" s="235"/>
      <c r="BK132" s="236"/>
      <c r="BL132" s="236"/>
      <c r="BM132" s="236"/>
      <c r="BN132" s="236"/>
      <c r="BO132" s="256"/>
      <c r="BP132" s="235"/>
      <c r="BQ132" s="236"/>
      <c r="BR132" s="236"/>
      <c r="BS132" s="236"/>
      <c r="BT132" s="236"/>
      <c r="BU132" s="256"/>
      <c r="BV132" s="235"/>
      <c r="BW132" s="236"/>
      <c r="BX132" s="236"/>
      <c r="BY132" s="236"/>
      <c r="BZ132" s="236"/>
      <c r="CA132" s="256"/>
      <c r="CB132" s="235"/>
      <c r="CC132" s="236"/>
      <c r="CD132" s="236"/>
      <c r="CE132" s="236"/>
      <c r="CF132" s="236"/>
      <c r="CG132" s="256"/>
      <c r="CH132" s="235">
        <v>94</v>
      </c>
      <c r="CI132" s="236"/>
      <c r="CJ132" s="236">
        <v>34</v>
      </c>
      <c r="CK132" s="236"/>
      <c r="CL132" s="236">
        <v>3</v>
      </c>
      <c r="CM132" s="256"/>
      <c r="CN132" s="235"/>
      <c r="CO132" s="236"/>
      <c r="CP132" s="236"/>
      <c r="CQ132" s="236"/>
      <c r="CR132" s="236"/>
      <c r="CS132" s="256"/>
      <c r="CT132" s="235"/>
      <c r="CU132" s="236"/>
      <c r="CV132" s="236"/>
      <c r="CW132" s="236"/>
      <c r="CX132" s="236"/>
      <c r="CY132" s="256"/>
      <c r="CZ132" s="235"/>
      <c r="DA132" s="236"/>
      <c r="DB132" s="149"/>
      <c r="DC132" s="125"/>
      <c r="DD132" s="470">
        <f>SUM(BO132,BU132,CA132,CG132,CL132,CS132,CY132,DC132)</f>
        <v>3</v>
      </c>
      <c r="DE132" s="523"/>
      <c r="DF132" s="354" t="s">
        <v>270</v>
      </c>
      <c r="DG132" s="354"/>
      <c r="DH132" s="354"/>
      <c r="DI132" s="355"/>
      <c r="DR132" s="38"/>
    </row>
    <row r="133" spans="1:129" ht="364.5" customHeight="1">
      <c r="A133" s="862" t="s">
        <v>502</v>
      </c>
      <c r="B133" s="863"/>
      <c r="C133" s="524" t="s">
        <v>262</v>
      </c>
      <c r="D133" s="525"/>
      <c r="E133" s="525"/>
      <c r="F133" s="525"/>
      <c r="G133" s="525"/>
      <c r="H133" s="525"/>
      <c r="I133" s="525"/>
      <c r="J133" s="525"/>
      <c r="K133" s="525"/>
      <c r="L133" s="525"/>
      <c r="M133" s="525"/>
      <c r="N133" s="525"/>
      <c r="O133" s="525"/>
      <c r="P133" s="525"/>
      <c r="Q133" s="525"/>
      <c r="R133" s="525"/>
      <c r="S133" s="525"/>
      <c r="T133" s="525"/>
      <c r="U133" s="525"/>
      <c r="V133" s="525"/>
      <c r="W133" s="525"/>
      <c r="X133" s="525"/>
      <c r="Y133" s="525"/>
      <c r="Z133" s="525"/>
      <c r="AA133" s="525"/>
      <c r="AB133" s="525"/>
      <c r="AC133" s="526"/>
      <c r="AD133" s="398"/>
      <c r="AE133" s="399"/>
      <c r="AF133" s="399"/>
      <c r="AG133" s="400"/>
      <c r="AH133" s="394">
        <v>6</v>
      </c>
      <c r="AI133" s="366"/>
      <c r="AJ133" s="366"/>
      <c r="AK133" s="395"/>
      <c r="AL133" s="256">
        <f>SUM(BK133,BQ133,BW133,CC133,CI133,CN133,CU133)</f>
        <v>94</v>
      </c>
      <c r="AM133" s="284"/>
      <c r="AN133" s="284"/>
      <c r="AO133" s="285"/>
      <c r="AP133" s="228">
        <f>SUM(BM133,BS133,BY133,CE133,CK133,CP133,CW133)</f>
        <v>34</v>
      </c>
      <c r="AQ133" s="229"/>
      <c r="AR133" s="229"/>
      <c r="AS133" s="230"/>
      <c r="AT133" s="256">
        <v>24</v>
      </c>
      <c r="AU133" s="284"/>
      <c r="AV133" s="284"/>
      <c r="AW133" s="285"/>
      <c r="AX133" s="256"/>
      <c r="AY133" s="284"/>
      <c r="AZ133" s="284"/>
      <c r="BA133" s="285"/>
      <c r="BB133" s="256">
        <v>10</v>
      </c>
      <c r="BC133" s="284"/>
      <c r="BD133" s="284"/>
      <c r="BE133" s="284"/>
      <c r="BF133" s="236"/>
      <c r="BG133" s="236"/>
      <c r="BH133" s="236"/>
      <c r="BI133" s="256"/>
      <c r="BJ133" s="235"/>
      <c r="BK133" s="236"/>
      <c r="BL133" s="236"/>
      <c r="BM133" s="236"/>
      <c r="BN133" s="236"/>
      <c r="BO133" s="256"/>
      <c r="BP133" s="235"/>
      <c r="BQ133" s="236"/>
      <c r="BR133" s="236"/>
      <c r="BS133" s="236"/>
      <c r="BT133" s="236"/>
      <c r="BU133" s="256"/>
      <c r="BV133" s="235"/>
      <c r="BW133" s="236"/>
      <c r="BX133" s="236"/>
      <c r="BY133" s="236"/>
      <c r="BZ133" s="236"/>
      <c r="CA133" s="256"/>
      <c r="CB133" s="235"/>
      <c r="CC133" s="236"/>
      <c r="CD133" s="236"/>
      <c r="CE133" s="236"/>
      <c r="CF133" s="236"/>
      <c r="CG133" s="256"/>
      <c r="CH133" s="235"/>
      <c r="CI133" s="236"/>
      <c r="CJ133" s="236"/>
      <c r="CK133" s="236"/>
      <c r="CL133" s="236"/>
      <c r="CM133" s="256"/>
      <c r="CN133" s="235">
        <v>94</v>
      </c>
      <c r="CO133" s="236"/>
      <c r="CP133" s="236">
        <v>34</v>
      </c>
      <c r="CQ133" s="236"/>
      <c r="CR133" s="236">
        <v>3</v>
      </c>
      <c r="CS133" s="256"/>
      <c r="CT133" s="235"/>
      <c r="CU133" s="236"/>
      <c r="CV133" s="236"/>
      <c r="CW133" s="236"/>
      <c r="CX133" s="236"/>
      <c r="CY133" s="256"/>
      <c r="CZ133" s="235"/>
      <c r="DA133" s="236"/>
      <c r="DB133" s="149"/>
      <c r="DC133" s="125"/>
      <c r="DD133" s="470">
        <f>SUM(BO133,BU133,CA133,CG133,CM133,CR133,CY133,DC133)</f>
        <v>3</v>
      </c>
      <c r="DE133" s="523"/>
      <c r="DF133" s="354" t="s">
        <v>271</v>
      </c>
      <c r="DG133" s="354"/>
      <c r="DH133" s="354"/>
      <c r="DI133" s="355"/>
    </row>
    <row r="134" spans="1:129" s="35" customFormat="1" ht="285" customHeight="1">
      <c r="A134" s="874" t="s">
        <v>236</v>
      </c>
      <c r="B134" s="861"/>
      <c r="C134" s="382" t="s">
        <v>536</v>
      </c>
      <c r="D134" s="383"/>
      <c r="E134" s="383"/>
      <c r="F134" s="383"/>
      <c r="G134" s="383"/>
      <c r="H134" s="383"/>
      <c r="I134" s="383"/>
      <c r="J134" s="383"/>
      <c r="K134" s="383"/>
      <c r="L134" s="383"/>
      <c r="M134" s="383"/>
      <c r="N134" s="383"/>
      <c r="O134" s="383"/>
      <c r="P134" s="383"/>
      <c r="Q134" s="383"/>
      <c r="R134" s="383"/>
      <c r="S134" s="383"/>
      <c r="T134" s="383"/>
      <c r="U134" s="383"/>
      <c r="V134" s="383"/>
      <c r="W134" s="383"/>
      <c r="X134" s="383"/>
      <c r="Y134" s="383"/>
      <c r="Z134" s="383"/>
      <c r="AA134" s="383"/>
      <c r="AB134" s="383"/>
      <c r="AC134" s="384"/>
      <c r="AD134" s="382"/>
      <c r="AE134" s="383"/>
      <c r="AF134" s="383"/>
      <c r="AG134" s="384"/>
      <c r="AH134" s="385"/>
      <c r="AI134" s="380"/>
      <c r="AJ134" s="380"/>
      <c r="AK134" s="386"/>
      <c r="AL134" s="255">
        <f>SUM(AL135,AL139,AL143)</f>
        <v>728</v>
      </c>
      <c r="AM134" s="396"/>
      <c r="AN134" s="396"/>
      <c r="AO134" s="397"/>
      <c r="AP134" s="255">
        <f>SUM(AP135,AP139,AP143)</f>
        <v>274</v>
      </c>
      <c r="AQ134" s="396"/>
      <c r="AR134" s="396"/>
      <c r="AS134" s="397"/>
      <c r="AT134" s="255">
        <f>SUM(AT135,AT139,AT143)</f>
        <v>192</v>
      </c>
      <c r="AU134" s="396"/>
      <c r="AV134" s="396"/>
      <c r="AW134" s="397"/>
      <c r="AX134" s="255"/>
      <c r="AY134" s="396"/>
      <c r="AZ134" s="396"/>
      <c r="BA134" s="397"/>
      <c r="BB134" s="255">
        <f>SUM(BB135,BB139,BB143)</f>
        <v>80</v>
      </c>
      <c r="BC134" s="396"/>
      <c r="BD134" s="396"/>
      <c r="BE134" s="396"/>
      <c r="BF134" s="249"/>
      <c r="BG134" s="249"/>
      <c r="BH134" s="249"/>
      <c r="BI134" s="255"/>
      <c r="BJ134" s="248"/>
      <c r="BK134" s="249"/>
      <c r="BL134" s="249"/>
      <c r="BM134" s="249"/>
      <c r="BN134" s="249"/>
      <c r="BO134" s="255"/>
      <c r="BP134" s="248"/>
      <c r="BQ134" s="249"/>
      <c r="BR134" s="249"/>
      <c r="BS134" s="249"/>
      <c r="BT134" s="249"/>
      <c r="BU134" s="255"/>
      <c r="BV134" s="248">
        <f>SUM(BW135,BV139,BW143)</f>
        <v>90</v>
      </c>
      <c r="BW134" s="249"/>
      <c r="BX134" s="249">
        <f>SUM(BY135,BX139,BY143)</f>
        <v>36</v>
      </c>
      <c r="BY134" s="249"/>
      <c r="BZ134" s="249">
        <f>SUM(CA135,BZ139,CA143)</f>
        <v>3</v>
      </c>
      <c r="CA134" s="255"/>
      <c r="CB134" s="248">
        <f>SUM(CC135,CB139,CC143)</f>
        <v>90</v>
      </c>
      <c r="CC134" s="249"/>
      <c r="CD134" s="249">
        <f>SUM(CE135,CD139,CE143)</f>
        <v>34</v>
      </c>
      <c r="CE134" s="249"/>
      <c r="CF134" s="249">
        <f>SUM(CG135,CF139,CG143)</f>
        <v>3</v>
      </c>
      <c r="CG134" s="255"/>
      <c r="CH134" s="248">
        <f>SUM(CH135,CI139,CH143)</f>
        <v>184</v>
      </c>
      <c r="CI134" s="249"/>
      <c r="CJ134" s="249">
        <f>SUM(CJ135,CK139,CJ143)</f>
        <v>68</v>
      </c>
      <c r="CK134" s="249"/>
      <c r="CL134" s="249">
        <f>SUM(CL135,CM139,CL143)</f>
        <v>6</v>
      </c>
      <c r="CM134" s="255"/>
      <c r="CN134" s="248">
        <f>SUM(CN135,CO139,CN143)</f>
        <v>184</v>
      </c>
      <c r="CO134" s="249"/>
      <c r="CP134" s="249">
        <f>SUM(CP135,CQ139,CP143)</f>
        <v>68</v>
      </c>
      <c r="CQ134" s="249"/>
      <c r="CR134" s="249">
        <f>SUM(CR135,CS139,CR143)</f>
        <v>6</v>
      </c>
      <c r="CS134" s="255"/>
      <c r="CT134" s="248">
        <f>SUM(CT135,CT139,CU143)</f>
        <v>180</v>
      </c>
      <c r="CU134" s="249"/>
      <c r="CV134" s="249">
        <f>SUM(CV135,CV139,CW143)</f>
        <v>68</v>
      </c>
      <c r="CW134" s="249"/>
      <c r="CX134" s="249">
        <f>SUM(CX135,CX139,CY143)</f>
        <v>6</v>
      </c>
      <c r="CY134" s="255"/>
      <c r="CZ134" s="248"/>
      <c r="DA134" s="249"/>
      <c r="DB134" s="148"/>
      <c r="DC134" s="163"/>
      <c r="DD134" s="502">
        <f>SUM(DD135,DD139,DD143)</f>
        <v>24</v>
      </c>
      <c r="DE134" s="503"/>
      <c r="DF134" s="380"/>
      <c r="DG134" s="380"/>
      <c r="DH134" s="380"/>
      <c r="DI134" s="381"/>
      <c r="DY134" s="112"/>
    </row>
    <row r="135" spans="1:129" s="35" customFormat="1" ht="129.75" customHeight="1">
      <c r="A135" s="874" t="s">
        <v>237</v>
      </c>
      <c r="B135" s="861"/>
      <c r="C135" s="535" t="s">
        <v>238</v>
      </c>
      <c r="D135" s="536"/>
      <c r="E135" s="536"/>
      <c r="F135" s="536"/>
      <c r="G135" s="536"/>
      <c r="H135" s="536"/>
      <c r="I135" s="536"/>
      <c r="J135" s="536"/>
      <c r="K135" s="536"/>
      <c r="L135" s="536"/>
      <c r="M135" s="536"/>
      <c r="N135" s="536"/>
      <c r="O135" s="536"/>
      <c r="P135" s="536"/>
      <c r="Q135" s="536"/>
      <c r="R135" s="536"/>
      <c r="S135" s="536"/>
      <c r="T135" s="536"/>
      <c r="U135" s="536"/>
      <c r="V135" s="536"/>
      <c r="W135" s="536"/>
      <c r="X135" s="536"/>
      <c r="Y135" s="536"/>
      <c r="Z135" s="536"/>
      <c r="AA135" s="536"/>
      <c r="AB135" s="536"/>
      <c r="AC135" s="537"/>
      <c r="AD135" s="382"/>
      <c r="AE135" s="383"/>
      <c r="AF135" s="383"/>
      <c r="AG135" s="384"/>
      <c r="AH135" s="385"/>
      <c r="AI135" s="380"/>
      <c r="AJ135" s="380"/>
      <c r="AK135" s="386"/>
      <c r="AL135" s="255">
        <f>SUM(AL136:AO138)</f>
        <v>270</v>
      </c>
      <c r="AM135" s="396"/>
      <c r="AN135" s="396"/>
      <c r="AO135" s="397"/>
      <c r="AP135" s="255">
        <f t="shared" ref="AP135" si="68">SUM(AP136:AS138)</f>
        <v>102</v>
      </c>
      <c r="AQ135" s="396"/>
      <c r="AR135" s="396"/>
      <c r="AS135" s="397"/>
      <c r="AT135" s="255">
        <f t="shared" ref="AT135" si="69">SUM(AT136:AW138)</f>
        <v>72</v>
      </c>
      <c r="AU135" s="396"/>
      <c r="AV135" s="396"/>
      <c r="AW135" s="397"/>
      <c r="AX135" s="255"/>
      <c r="AY135" s="396"/>
      <c r="AZ135" s="396"/>
      <c r="BA135" s="397"/>
      <c r="BB135" s="255">
        <f t="shared" ref="BB135" si="70">SUM(BB136:BE138)</f>
        <v>30</v>
      </c>
      <c r="BC135" s="396"/>
      <c r="BD135" s="396"/>
      <c r="BE135" s="397"/>
      <c r="BF135" s="249"/>
      <c r="BG135" s="249"/>
      <c r="BH135" s="249"/>
      <c r="BI135" s="255"/>
      <c r="BJ135" s="248"/>
      <c r="BK135" s="249"/>
      <c r="BL135" s="249"/>
      <c r="BM135" s="249"/>
      <c r="BN135" s="249"/>
      <c r="BO135" s="255"/>
      <c r="BP135" s="248"/>
      <c r="BQ135" s="249"/>
      <c r="BR135" s="249"/>
      <c r="BS135" s="249"/>
      <c r="BT135" s="249"/>
      <c r="BU135" s="255"/>
      <c r="BV135" s="248"/>
      <c r="BW135" s="249"/>
      <c r="BX135" s="249"/>
      <c r="BY135" s="249"/>
      <c r="BZ135" s="249"/>
      <c r="CA135" s="255"/>
      <c r="CB135" s="248"/>
      <c r="CC135" s="249"/>
      <c r="CD135" s="249"/>
      <c r="CE135" s="249"/>
      <c r="CF135" s="249"/>
      <c r="CG135" s="255"/>
      <c r="CH135" s="248">
        <f>SUM(CH136:CI138)</f>
        <v>90</v>
      </c>
      <c r="CI135" s="255"/>
      <c r="CJ135" s="249">
        <f t="shared" ref="CJ135" si="71">SUM(CJ136:CK138)</f>
        <v>34</v>
      </c>
      <c r="CK135" s="249"/>
      <c r="CL135" s="397">
        <f t="shared" ref="CL135" si="72">SUM(CL136:CM138)</f>
        <v>3</v>
      </c>
      <c r="CM135" s="249"/>
      <c r="CN135" s="248">
        <f t="shared" ref="CN135" si="73">SUM(CN136:CO138)</f>
        <v>90</v>
      </c>
      <c r="CO135" s="255"/>
      <c r="CP135" s="249">
        <f t="shared" ref="CP135" si="74">SUM(CP136:CQ138)</f>
        <v>34</v>
      </c>
      <c r="CQ135" s="249"/>
      <c r="CR135" s="397">
        <f t="shared" ref="CR135" si="75">SUM(CR136:CS138)</f>
        <v>3</v>
      </c>
      <c r="CS135" s="249"/>
      <c r="CT135" s="248">
        <f t="shared" ref="CT135" si="76">SUM(CT136:CU138)</f>
        <v>90</v>
      </c>
      <c r="CU135" s="255"/>
      <c r="CV135" s="249">
        <f t="shared" ref="CV135" si="77">SUM(CV136:CW138)</f>
        <v>34</v>
      </c>
      <c r="CW135" s="249"/>
      <c r="CX135" s="397">
        <f t="shared" ref="CX135" si="78">SUM(CX136:CY138)</f>
        <v>3</v>
      </c>
      <c r="CY135" s="249"/>
      <c r="CZ135" s="248"/>
      <c r="DA135" s="249"/>
      <c r="DB135" s="148"/>
      <c r="DC135" s="163"/>
      <c r="DD135" s="530">
        <f>SUM(DD136:DE138)</f>
        <v>9</v>
      </c>
      <c r="DE135" s="531"/>
      <c r="DF135" s="532"/>
      <c r="DG135" s="533"/>
      <c r="DH135" s="533"/>
      <c r="DI135" s="534"/>
      <c r="DY135" s="112"/>
    </row>
    <row r="136" spans="1:129" ht="294" customHeight="1">
      <c r="A136" s="875" t="s">
        <v>239</v>
      </c>
      <c r="B136" s="876"/>
      <c r="C136" s="358" t="s">
        <v>263</v>
      </c>
      <c r="D136" s="359"/>
      <c r="E136" s="359"/>
      <c r="F136" s="359"/>
      <c r="G136" s="359"/>
      <c r="H136" s="359"/>
      <c r="I136" s="359"/>
      <c r="J136" s="359"/>
      <c r="K136" s="359"/>
      <c r="L136" s="359"/>
      <c r="M136" s="359"/>
      <c r="N136" s="359"/>
      <c r="O136" s="359"/>
      <c r="P136" s="359"/>
      <c r="Q136" s="359"/>
      <c r="R136" s="359"/>
      <c r="S136" s="359"/>
      <c r="T136" s="359"/>
      <c r="U136" s="359"/>
      <c r="V136" s="359"/>
      <c r="W136" s="359"/>
      <c r="X136" s="359"/>
      <c r="Y136" s="359"/>
      <c r="Z136" s="359"/>
      <c r="AA136" s="359"/>
      <c r="AB136" s="359"/>
      <c r="AC136" s="360"/>
      <c r="AD136" s="527"/>
      <c r="AE136" s="528"/>
      <c r="AF136" s="528"/>
      <c r="AG136" s="529"/>
      <c r="AH136" s="225">
        <v>5</v>
      </c>
      <c r="AI136" s="226"/>
      <c r="AJ136" s="226"/>
      <c r="AK136" s="227"/>
      <c r="AL136" s="254">
        <f>SUM(BK136,BQ136,BW136,CC136,CH136,CO136,CU136)</f>
        <v>90</v>
      </c>
      <c r="AM136" s="293"/>
      <c r="AN136" s="293"/>
      <c r="AO136" s="294"/>
      <c r="AP136" s="228">
        <f>SUM(BM136,BS136,BY136,CE136,CJ136,CQ136,CW136)</f>
        <v>34</v>
      </c>
      <c r="AQ136" s="229"/>
      <c r="AR136" s="229"/>
      <c r="AS136" s="230"/>
      <c r="AT136" s="228">
        <v>24</v>
      </c>
      <c r="AU136" s="229"/>
      <c r="AV136" s="229"/>
      <c r="AW136" s="230"/>
      <c r="AX136" s="228"/>
      <c r="AY136" s="229"/>
      <c r="AZ136" s="229"/>
      <c r="BA136" s="230"/>
      <c r="BB136" s="228">
        <v>10</v>
      </c>
      <c r="BC136" s="229"/>
      <c r="BD136" s="229"/>
      <c r="BE136" s="229"/>
      <c r="BF136" s="231"/>
      <c r="BG136" s="231"/>
      <c r="BH136" s="231"/>
      <c r="BI136" s="228"/>
      <c r="BJ136" s="232"/>
      <c r="BK136" s="231"/>
      <c r="BL136" s="231"/>
      <c r="BM136" s="231"/>
      <c r="BN136" s="231"/>
      <c r="BO136" s="228"/>
      <c r="BP136" s="407"/>
      <c r="BQ136" s="253"/>
      <c r="BR136" s="231"/>
      <c r="BS136" s="231"/>
      <c r="BT136" s="231"/>
      <c r="BU136" s="228"/>
      <c r="BV136" s="407"/>
      <c r="BW136" s="253"/>
      <c r="BX136" s="236"/>
      <c r="BY136" s="236"/>
      <c r="BZ136" s="236"/>
      <c r="CA136" s="256"/>
      <c r="CB136" s="407"/>
      <c r="CC136" s="253"/>
      <c r="CD136" s="236"/>
      <c r="CE136" s="236"/>
      <c r="CF136" s="236"/>
      <c r="CG136" s="256"/>
      <c r="CH136" s="235">
        <v>90</v>
      </c>
      <c r="CI136" s="236"/>
      <c r="CJ136" s="236">
        <v>34</v>
      </c>
      <c r="CK136" s="236"/>
      <c r="CL136" s="253">
        <v>3</v>
      </c>
      <c r="CM136" s="254"/>
      <c r="CN136" s="407"/>
      <c r="CO136" s="253"/>
      <c r="CP136" s="231"/>
      <c r="CQ136" s="231"/>
      <c r="CR136" s="231"/>
      <c r="CS136" s="228"/>
      <c r="CT136" s="407"/>
      <c r="CU136" s="253"/>
      <c r="CV136" s="231"/>
      <c r="CW136" s="231"/>
      <c r="CX136" s="231"/>
      <c r="CY136" s="228"/>
      <c r="CZ136" s="407"/>
      <c r="DA136" s="253"/>
      <c r="DB136" s="147"/>
      <c r="DC136" s="124"/>
      <c r="DD136" s="522">
        <f>SUM(BO136,BU136,CA136,CG136,CL136,CS136,CY136,DC136)</f>
        <v>3</v>
      </c>
      <c r="DE136" s="401"/>
      <c r="DF136" s="226" t="s">
        <v>273</v>
      </c>
      <c r="DG136" s="226"/>
      <c r="DH136" s="226"/>
      <c r="DI136" s="298"/>
    </row>
    <row r="137" spans="1:129" ht="234" customHeight="1">
      <c r="A137" s="866" t="s">
        <v>241</v>
      </c>
      <c r="B137" s="867"/>
      <c r="C137" s="358" t="s">
        <v>265</v>
      </c>
      <c r="D137" s="359"/>
      <c r="E137" s="359"/>
      <c r="F137" s="359"/>
      <c r="G137" s="359"/>
      <c r="H137" s="359"/>
      <c r="I137" s="359"/>
      <c r="J137" s="359"/>
      <c r="K137" s="359"/>
      <c r="L137" s="359"/>
      <c r="M137" s="359"/>
      <c r="N137" s="359"/>
      <c r="O137" s="359"/>
      <c r="P137" s="359"/>
      <c r="Q137" s="359"/>
      <c r="R137" s="359"/>
      <c r="S137" s="359"/>
      <c r="T137" s="359"/>
      <c r="U137" s="359"/>
      <c r="V137" s="359"/>
      <c r="W137" s="359"/>
      <c r="X137" s="359"/>
      <c r="Y137" s="359"/>
      <c r="Z137" s="359"/>
      <c r="AA137" s="359"/>
      <c r="AB137" s="359"/>
      <c r="AC137" s="360"/>
      <c r="AD137" s="527"/>
      <c r="AE137" s="528"/>
      <c r="AF137" s="528"/>
      <c r="AG137" s="529"/>
      <c r="AH137" s="225">
        <v>6</v>
      </c>
      <c r="AI137" s="226"/>
      <c r="AJ137" s="226"/>
      <c r="AK137" s="227"/>
      <c r="AL137" s="254">
        <f>SUM(BK137,BQ137,BW137,CC137,CI137,CN137,CU137)</f>
        <v>90</v>
      </c>
      <c r="AM137" s="293"/>
      <c r="AN137" s="293"/>
      <c r="AO137" s="294"/>
      <c r="AP137" s="228">
        <f>SUM(BM137,BS137,BY137,CE137,CK137,CP137,CW137)</f>
        <v>34</v>
      </c>
      <c r="AQ137" s="229"/>
      <c r="AR137" s="229"/>
      <c r="AS137" s="230"/>
      <c r="AT137" s="228">
        <v>24</v>
      </c>
      <c r="AU137" s="229"/>
      <c r="AV137" s="229"/>
      <c r="AW137" s="230"/>
      <c r="AX137" s="228"/>
      <c r="AY137" s="229"/>
      <c r="AZ137" s="229"/>
      <c r="BA137" s="230"/>
      <c r="BB137" s="228">
        <v>10</v>
      </c>
      <c r="BC137" s="229"/>
      <c r="BD137" s="229"/>
      <c r="BE137" s="229"/>
      <c r="BF137" s="231"/>
      <c r="BG137" s="231"/>
      <c r="BH137" s="231"/>
      <c r="BI137" s="228"/>
      <c r="BJ137" s="232"/>
      <c r="BK137" s="231"/>
      <c r="BL137" s="231"/>
      <c r="BM137" s="231"/>
      <c r="BN137" s="231"/>
      <c r="BO137" s="228"/>
      <c r="BP137" s="407"/>
      <c r="BQ137" s="253"/>
      <c r="BR137" s="231"/>
      <c r="BS137" s="231"/>
      <c r="BT137" s="231"/>
      <c r="BU137" s="228"/>
      <c r="BV137" s="407"/>
      <c r="BW137" s="253"/>
      <c r="BX137" s="236"/>
      <c r="BY137" s="236"/>
      <c r="BZ137" s="236"/>
      <c r="CA137" s="256"/>
      <c r="CB137" s="407"/>
      <c r="CC137" s="253"/>
      <c r="CD137" s="236"/>
      <c r="CE137" s="236"/>
      <c r="CF137" s="236"/>
      <c r="CG137" s="256"/>
      <c r="CH137" s="407"/>
      <c r="CI137" s="253"/>
      <c r="CJ137" s="236"/>
      <c r="CK137" s="236"/>
      <c r="CL137" s="236"/>
      <c r="CM137" s="256"/>
      <c r="CN137" s="235">
        <v>90</v>
      </c>
      <c r="CO137" s="236"/>
      <c r="CP137" s="236">
        <v>34</v>
      </c>
      <c r="CQ137" s="236"/>
      <c r="CR137" s="253">
        <v>3</v>
      </c>
      <c r="CS137" s="254"/>
      <c r="CT137" s="407"/>
      <c r="CU137" s="253"/>
      <c r="CV137" s="231"/>
      <c r="CW137" s="231"/>
      <c r="CX137" s="231"/>
      <c r="CY137" s="228"/>
      <c r="CZ137" s="407"/>
      <c r="DA137" s="253"/>
      <c r="DB137" s="147"/>
      <c r="DC137" s="124"/>
      <c r="DD137" s="522">
        <f>SUM(BO137,BU137,CA137,CG137,CM137,CR137,CY137,DC137)</f>
        <v>3</v>
      </c>
      <c r="DE137" s="401"/>
      <c r="DF137" s="226" t="s">
        <v>274</v>
      </c>
      <c r="DG137" s="226"/>
      <c r="DH137" s="226"/>
      <c r="DI137" s="298"/>
    </row>
    <row r="138" spans="1:129" ht="268.5" customHeight="1">
      <c r="A138" s="866" t="s">
        <v>244</v>
      </c>
      <c r="B138" s="867"/>
      <c r="C138" s="358" t="s">
        <v>267</v>
      </c>
      <c r="D138" s="359"/>
      <c r="E138" s="359"/>
      <c r="F138" s="359"/>
      <c r="G138" s="359"/>
      <c r="H138" s="359"/>
      <c r="I138" s="359"/>
      <c r="J138" s="359"/>
      <c r="K138" s="359"/>
      <c r="L138" s="359"/>
      <c r="M138" s="359"/>
      <c r="N138" s="359"/>
      <c r="O138" s="359"/>
      <c r="P138" s="359"/>
      <c r="Q138" s="359"/>
      <c r="R138" s="359"/>
      <c r="S138" s="359"/>
      <c r="T138" s="359"/>
      <c r="U138" s="359"/>
      <c r="V138" s="359"/>
      <c r="W138" s="359"/>
      <c r="X138" s="359"/>
      <c r="Y138" s="359"/>
      <c r="Z138" s="359"/>
      <c r="AA138" s="359"/>
      <c r="AB138" s="359"/>
      <c r="AC138" s="360"/>
      <c r="AD138" s="527"/>
      <c r="AE138" s="528"/>
      <c r="AF138" s="528"/>
      <c r="AG138" s="529"/>
      <c r="AH138" s="225">
        <v>7</v>
      </c>
      <c r="AI138" s="226"/>
      <c r="AJ138" s="226"/>
      <c r="AK138" s="227"/>
      <c r="AL138" s="254">
        <f>SUM(BK138,BQ138,BW138,CC138,CI138,CO138,CT138)</f>
        <v>90</v>
      </c>
      <c r="AM138" s="293"/>
      <c r="AN138" s="293"/>
      <c r="AO138" s="294"/>
      <c r="AP138" s="228">
        <f>SUM(BM138,BS138,BY138,CE138,CK138,CQ138,CV138)</f>
        <v>34</v>
      </c>
      <c r="AQ138" s="229"/>
      <c r="AR138" s="229"/>
      <c r="AS138" s="230"/>
      <c r="AT138" s="228">
        <v>24</v>
      </c>
      <c r="AU138" s="229"/>
      <c r="AV138" s="229"/>
      <c r="AW138" s="230"/>
      <c r="AX138" s="228"/>
      <c r="AY138" s="229"/>
      <c r="AZ138" s="229"/>
      <c r="BA138" s="230"/>
      <c r="BB138" s="228">
        <v>10</v>
      </c>
      <c r="BC138" s="229"/>
      <c r="BD138" s="229"/>
      <c r="BE138" s="229"/>
      <c r="BF138" s="231"/>
      <c r="BG138" s="231"/>
      <c r="BH138" s="231"/>
      <c r="BI138" s="228"/>
      <c r="BJ138" s="232"/>
      <c r="BK138" s="231"/>
      <c r="BL138" s="231"/>
      <c r="BM138" s="231"/>
      <c r="BN138" s="231"/>
      <c r="BO138" s="228"/>
      <c r="BP138" s="407"/>
      <c r="BQ138" s="253"/>
      <c r="BR138" s="231"/>
      <c r="BS138" s="231"/>
      <c r="BT138" s="231"/>
      <c r="BU138" s="228"/>
      <c r="BV138" s="407"/>
      <c r="BW138" s="253"/>
      <c r="BX138" s="236"/>
      <c r="BY138" s="236"/>
      <c r="BZ138" s="236"/>
      <c r="CA138" s="256"/>
      <c r="CB138" s="407"/>
      <c r="CC138" s="253"/>
      <c r="CD138" s="236"/>
      <c r="CE138" s="236"/>
      <c r="CF138" s="236"/>
      <c r="CG138" s="256"/>
      <c r="CH138" s="407"/>
      <c r="CI138" s="253"/>
      <c r="CJ138" s="236"/>
      <c r="CK138" s="236"/>
      <c r="CL138" s="236"/>
      <c r="CM138" s="256"/>
      <c r="CN138" s="407"/>
      <c r="CO138" s="253"/>
      <c r="CP138" s="231"/>
      <c r="CQ138" s="231"/>
      <c r="CR138" s="231"/>
      <c r="CS138" s="228"/>
      <c r="CT138" s="235">
        <v>90</v>
      </c>
      <c r="CU138" s="236"/>
      <c r="CV138" s="236">
        <v>34</v>
      </c>
      <c r="CW138" s="236"/>
      <c r="CX138" s="253">
        <v>3</v>
      </c>
      <c r="CY138" s="254"/>
      <c r="CZ138" s="407"/>
      <c r="DA138" s="253"/>
      <c r="DB138" s="147"/>
      <c r="DC138" s="124"/>
      <c r="DD138" s="522">
        <f>SUM(BO138,BU138,CA138,CG138,CM138,CS138,CX138,DC138)</f>
        <v>3</v>
      </c>
      <c r="DE138" s="401"/>
      <c r="DF138" s="226" t="s">
        <v>432</v>
      </c>
      <c r="DG138" s="226"/>
      <c r="DH138" s="226"/>
      <c r="DI138" s="298"/>
    </row>
    <row r="139" spans="1:129" s="35" customFormat="1" ht="129.75" customHeight="1">
      <c r="A139" s="860" t="s">
        <v>247</v>
      </c>
      <c r="B139" s="861"/>
      <c r="C139" s="390" t="s">
        <v>248</v>
      </c>
      <c r="D139" s="391"/>
      <c r="E139" s="391"/>
      <c r="F139" s="391"/>
      <c r="G139" s="391"/>
      <c r="H139" s="391"/>
      <c r="I139" s="391"/>
      <c r="J139" s="391"/>
      <c r="K139" s="391"/>
      <c r="L139" s="391"/>
      <c r="M139" s="391"/>
      <c r="N139" s="391"/>
      <c r="O139" s="391"/>
      <c r="P139" s="391"/>
      <c r="Q139" s="391"/>
      <c r="R139" s="391"/>
      <c r="S139" s="391"/>
      <c r="T139" s="391"/>
      <c r="U139" s="391"/>
      <c r="V139" s="391"/>
      <c r="W139" s="391"/>
      <c r="X139" s="391"/>
      <c r="Y139" s="391"/>
      <c r="Z139" s="391"/>
      <c r="AA139" s="391"/>
      <c r="AB139" s="391"/>
      <c r="AC139" s="392"/>
      <c r="AD139" s="382"/>
      <c r="AE139" s="383"/>
      <c r="AF139" s="383"/>
      <c r="AG139" s="384"/>
      <c r="AH139" s="385"/>
      <c r="AI139" s="380"/>
      <c r="AJ139" s="380"/>
      <c r="AK139" s="386"/>
      <c r="AL139" s="255">
        <f>SUM(AL140:AO142)</f>
        <v>270</v>
      </c>
      <c r="AM139" s="396"/>
      <c r="AN139" s="396"/>
      <c r="AO139" s="397"/>
      <c r="AP139" s="255">
        <f t="shared" ref="AP139" si="79">SUM(AP140:AS142)</f>
        <v>104</v>
      </c>
      <c r="AQ139" s="396"/>
      <c r="AR139" s="396"/>
      <c r="AS139" s="397"/>
      <c r="AT139" s="255">
        <f t="shared" ref="AT139" si="80">SUM(AT140:AW142)</f>
        <v>72</v>
      </c>
      <c r="AU139" s="396"/>
      <c r="AV139" s="396"/>
      <c r="AW139" s="397"/>
      <c r="AX139" s="255"/>
      <c r="AY139" s="396"/>
      <c r="AZ139" s="396"/>
      <c r="BA139" s="397"/>
      <c r="BB139" s="255">
        <f t="shared" ref="BB139" si="81">SUM(BB140:BE142)</f>
        <v>30</v>
      </c>
      <c r="BC139" s="396"/>
      <c r="BD139" s="396"/>
      <c r="BE139" s="397"/>
      <c r="BF139" s="249"/>
      <c r="BG139" s="249"/>
      <c r="BH139" s="249"/>
      <c r="BI139" s="255"/>
      <c r="BJ139" s="248"/>
      <c r="BK139" s="249"/>
      <c r="BL139" s="249"/>
      <c r="BM139" s="249"/>
      <c r="BN139" s="249"/>
      <c r="BO139" s="255"/>
      <c r="BP139" s="248"/>
      <c r="BQ139" s="249"/>
      <c r="BR139" s="249"/>
      <c r="BS139" s="249"/>
      <c r="BT139" s="249"/>
      <c r="BU139" s="255"/>
      <c r="BV139" s="248">
        <f>SUM(BV140:BW142)</f>
        <v>90</v>
      </c>
      <c r="BW139" s="255"/>
      <c r="BX139" s="249">
        <f t="shared" ref="BX139" si="82">SUM(BX140:BY142)</f>
        <v>36</v>
      </c>
      <c r="BY139" s="249"/>
      <c r="BZ139" s="397">
        <f t="shared" ref="BZ139" si="83">SUM(BZ140:CA142)</f>
        <v>3</v>
      </c>
      <c r="CA139" s="249"/>
      <c r="CB139" s="248">
        <f t="shared" ref="CB139" si="84">SUM(CB140:CC142)</f>
        <v>90</v>
      </c>
      <c r="CC139" s="255"/>
      <c r="CD139" s="249">
        <f t="shared" ref="CD139" si="85">SUM(CD140:CE142)</f>
        <v>34</v>
      </c>
      <c r="CE139" s="249"/>
      <c r="CF139" s="397">
        <f t="shared" ref="CF139" si="86">SUM(CF140:CG142)</f>
        <v>3</v>
      </c>
      <c r="CG139" s="249"/>
      <c r="CH139" s="248"/>
      <c r="CI139" s="249"/>
      <c r="CJ139" s="249"/>
      <c r="CK139" s="249"/>
      <c r="CL139" s="249"/>
      <c r="CM139" s="255"/>
      <c r="CN139" s="248"/>
      <c r="CO139" s="249"/>
      <c r="CP139" s="249"/>
      <c r="CQ139" s="249"/>
      <c r="CR139" s="249"/>
      <c r="CS139" s="255"/>
      <c r="CT139" s="248">
        <f>SUM(CT140:CU142)</f>
        <v>90</v>
      </c>
      <c r="CU139" s="255"/>
      <c r="CV139" s="249">
        <f t="shared" ref="CV139" si="87">SUM(CV140:CW142)</f>
        <v>34</v>
      </c>
      <c r="CW139" s="249"/>
      <c r="CX139" s="397">
        <f t="shared" ref="CX139" si="88">SUM(CX140:CY142)</f>
        <v>3</v>
      </c>
      <c r="CY139" s="249"/>
      <c r="CZ139" s="248"/>
      <c r="DA139" s="249"/>
      <c r="DB139" s="148"/>
      <c r="DC139" s="73"/>
      <c r="DD139" s="370">
        <f>SUM(DD140:DE142)</f>
        <v>9</v>
      </c>
      <c r="DE139" s="371"/>
      <c r="DF139" s="386"/>
      <c r="DG139" s="510"/>
      <c r="DH139" s="510"/>
      <c r="DI139" s="511"/>
      <c r="DY139" s="112"/>
    </row>
    <row r="140" spans="1:129" ht="300" customHeight="1">
      <c r="A140" s="850" t="s">
        <v>249</v>
      </c>
      <c r="B140" s="840"/>
      <c r="C140" s="363" t="s">
        <v>269</v>
      </c>
      <c r="D140" s="364"/>
      <c r="E140" s="364"/>
      <c r="F140" s="364"/>
      <c r="G140" s="364"/>
      <c r="H140" s="364"/>
      <c r="I140" s="364"/>
      <c r="J140" s="364"/>
      <c r="K140" s="364"/>
      <c r="L140" s="364"/>
      <c r="M140" s="364"/>
      <c r="N140" s="364"/>
      <c r="O140" s="364"/>
      <c r="P140" s="364"/>
      <c r="Q140" s="364"/>
      <c r="R140" s="364"/>
      <c r="S140" s="364"/>
      <c r="T140" s="364"/>
      <c r="U140" s="364"/>
      <c r="V140" s="364"/>
      <c r="W140" s="364"/>
      <c r="X140" s="364"/>
      <c r="Y140" s="364"/>
      <c r="Z140" s="364"/>
      <c r="AA140" s="364"/>
      <c r="AB140" s="364"/>
      <c r="AC140" s="365"/>
      <c r="AD140" s="402"/>
      <c r="AE140" s="403"/>
      <c r="AF140" s="403"/>
      <c r="AG140" s="404"/>
      <c r="AH140" s="254">
        <v>3</v>
      </c>
      <c r="AI140" s="293"/>
      <c r="AJ140" s="293"/>
      <c r="AK140" s="294"/>
      <c r="AL140" s="254">
        <f>SUM(BK140,BQ140,BV140,CC140,CI140,CO140,CU140)</f>
        <v>90</v>
      </c>
      <c r="AM140" s="293"/>
      <c r="AN140" s="293"/>
      <c r="AO140" s="294"/>
      <c r="AP140" s="228">
        <f>SUM(BM140,BS140,BX140,CE140,CK140,CQ140,CW140)</f>
        <v>36</v>
      </c>
      <c r="AQ140" s="229"/>
      <c r="AR140" s="229"/>
      <c r="AS140" s="230"/>
      <c r="AT140" s="228">
        <v>24</v>
      </c>
      <c r="AU140" s="229"/>
      <c r="AV140" s="229"/>
      <c r="AW140" s="230"/>
      <c r="AX140" s="228"/>
      <c r="AY140" s="229"/>
      <c r="AZ140" s="229"/>
      <c r="BA140" s="230"/>
      <c r="BB140" s="228">
        <v>10</v>
      </c>
      <c r="BC140" s="229"/>
      <c r="BD140" s="229"/>
      <c r="BE140" s="229"/>
      <c r="BF140" s="231"/>
      <c r="BG140" s="231"/>
      <c r="BH140" s="231"/>
      <c r="BI140" s="228"/>
      <c r="BJ140" s="407"/>
      <c r="BK140" s="253"/>
      <c r="BL140" s="253"/>
      <c r="BM140" s="253"/>
      <c r="BN140" s="253"/>
      <c r="BO140" s="254"/>
      <c r="BP140" s="407"/>
      <c r="BQ140" s="253"/>
      <c r="BR140" s="253"/>
      <c r="BS140" s="253"/>
      <c r="BT140" s="253"/>
      <c r="BU140" s="254"/>
      <c r="BV140" s="407">
        <v>90</v>
      </c>
      <c r="BW140" s="253"/>
      <c r="BX140" s="907">
        <v>36</v>
      </c>
      <c r="BY140" s="907"/>
      <c r="BZ140" s="253">
        <v>3</v>
      </c>
      <c r="CA140" s="254"/>
      <c r="CB140" s="407"/>
      <c r="CC140" s="253"/>
      <c r="CD140" s="253"/>
      <c r="CE140" s="253"/>
      <c r="CF140" s="253"/>
      <c r="CG140" s="254"/>
      <c r="CH140" s="407"/>
      <c r="CI140" s="253"/>
      <c r="CJ140" s="253"/>
      <c r="CK140" s="253"/>
      <c r="CL140" s="253"/>
      <c r="CM140" s="254"/>
      <c r="CN140" s="407"/>
      <c r="CO140" s="253"/>
      <c r="CP140" s="253"/>
      <c r="CQ140" s="253"/>
      <c r="CR140" s="253"/>
      <c r="CS140" s="254"/>
      <c r="CT140" s="407"/>
      <c r="CU140" s="253"/>
      <c r="CV140" s="253"/>
      <c r="CW140" s="253"/>
      <c r="CX140" s="253"/>
      <c r="CY140" s="254"/>
      <c r="CZ140" s="407"/>
      <c r="DA140" s="253"/>
      <c r="DB140" s="150"/>
      <c r="DC140" s="124"/>
      <c r="DD140" s="522">
        <f>SUM(BO140,BU140,BZ140,CG140,CM140,CS140,CY140,DC140)</f>
        <v>3</v>
      </c>
      <c r="DE140" s="401"/>
      <c r="DF140" s="293" t="s">
        <v>433</v>
      </c>
      <c r="DG140" s="293"/>
      <c r="DH140" s="293"/>
      <c r="DI140" s="401"/>
    </row>
    <row r="141" spans="1:129" ht="285" customHeight="1">
      <c r="A141" s="850" t="s">
        <v>251</v>
      </c>
      <c r="B141" s="840"/>
      <c r="C141" s="358" t="s">
        <v>557</v>
      </c>
      <c r="D141" s="359"/>
      <c r="E141" s="359"/>
      <c r="F141" s="359"/>
      <c r="G141" s="359"/>
      <c r="H141" s="359"/>
      <c r="I141" s="359"/>
      <c r="J141" s="359"/>
      <c r="K141" s="359"/>
      <c r="L141" s="359"/>
      <c r="M141" s="359"/>
      <c r="N141" s="359"/>
      <c r="O141" s="359"/>
      <c r="P141" s="359"/>
      <c r="Q141" s="359"/>
      <c r="R141" s="359"/>
      <c r="S141" s="359"/>
      <c r="T141" s="359"/>
      <c r="U141" s="359"/>
      <c r="V141" s="359"/>
      <c r="W141" s="359"/>
      <c r="X141" s="359"/>
      <c r="Y141" s="359"/>
      <c r="Z141" s="359"/>
      <c r="AA141" s="359"/>
      <c r="AB141" s="359"/>
      <c r="AC141" s="360"/>
      <c r="AD141" s="527"/>
      <c r="AE141" s="528"/>
      <c r="AF141" s="528"/>
      <c r="AG141" s="529"/>
      <c r="AH141" s="254">
        <v>4</v>
      </c>
      <c r="AI141" s="293"/>
      <c r="AJ141" s="293"/>
      <c r="AK141" s="294"/>
      <c r="AL141" s="254">
        <f>SUM(BK141,BQ141,BW141,CB141,CI141,CO141,CU141)</f>
        <v>90</v>
      </c>
      <c r="AM141" s="293"/>
      <c r="AN141" s="293"/>
      <c r="AO141" s="294"/>
      <c r="AP141" s="228">
        <f>SUM(BM141,BS141,BY141,CD141,CK141,CQ141,CW141)</f>
        <v>34</v>
      </c>
      <c r="AQ141" s="229"/>
      <c r="AR141" s="229"/>
      <c r="AS141" s="230"/>
      <c r="AT141" s="228">
        <v>24</v>
      </c>
      <c r="AU141" s="229"/>
      <c r="AV141" s="229"/>
      <c r="AW141" s="230"/>
      <c r="AX141" s="228"/>
      <c r="AY141" s="229"/>
      <c r="AZ141" s="229"/>
      <c r="BA141" s="230"/>
      <c r="BB141" s="228">
        <v>10</v>
      </c>
      <c r="BC141" s="229"/>
      <c r="BD141" s="229"/>
      <c r="BE141" s="229"/>
      <c r="BF141" s="231"/>
      <c r="BG141" s="231"/>
      <c r="BH141" s="231"/>
      <c r="BI141" s="228"/>
      <c r="BJ141" s="407"/>
      <c r="BK141" s="253"/>
      <c r="BL141" s="253"/>
      <c r="BM141" s="253"/>
      <c r="BN141" s="253"/>
      <c r="BO141" s="254"/>
      <c r="BP141" s="407"/>
      <c r="BQ141" s="253"/>
      <c r="BR141" s="253"/>
      <c r="BS141" s="253"/>
      <c r="BT141" s="253"/>
      <c r="BU141" s="254"/>
      <c r="BV141" s="407"/>
      <c r="BW141" s="253"/>
      <c r="BX141" s="253"/>
      <c r="BY141" s="253"/>
      <c r="BZ141" s="253"/>
      <c r="CA141" s="254"/>
      <c r="CB141" s="407">
        <v>90</v>
      </c>
      <c r="CC141" s="253"/>
      <c r="CD141" s="253">
        <v>34</v>
      </c>
      <c r="CE141" s="253"/>
      <c r="CF141" s="253">
        <f>ROUND(CB141/36,0)</f>
        <v>3</v>
      </c>
      <c r="CG141" s="254"/>
      <c r="CH141" s="407"/>
      <c r="CI141" s="253"/>
      <c r="CJ141" s="253"/>
      <c r="CK141" s="253"/>
      <c r="CL141" s="253"/>
      <c r="CM141" s="254"/>
      <c r="CN141" s="407"/>
      <c r="CO141" s="253"/>
      <c r="CP141" s="253"/>
      <c r="CQ141" s="253"/>
      <c r="CR141" s="253"/>
      <c r="CS141" s="254"/>
      <c r="CT141" s="407"/>
      <c r="CU141" s="253"/>
      <c r="CV141" s="253"/>
      <c r="CW141" s="253"/>
      <c r="CX141" s="253"/>
      <c r="CY141" s="254"/>
      <c r="CZ141" s="407"/>
      <c r="DA141" s="253"/>
      <c r="DB141" s="150"/>
      <c r="DC141" s="124"/>
      <c r="DD141" s="522">
        <f>SUM(BO141,BU141,CA141,CF141,CM141,CS141,CY141,DC141)</f>
        <v>3</v>
      </c>
      <c r="DE141" s="401"/>
      <c r="DF141" s="227" t="s">
        <v>434</v>
      </c>
      <c r="DG141" s="376"/>
      <c r="DH141" s="376"/>
      <c r="DI141" s="377"/>
    </row>
    <row r="142" spans="1:129" ht="228" customHeight="1">
      <c r="A142" s="850" t="s">
        <v>254</v>
      </c>
      <c r="B142" s="840"/>
      <c r="C142" s="358" t="s">
        <v>272</v>
      </c>
      <c r="D142" s="359"/>
      <c r="E142" s="359"/>
      <c r="F142" s="359"/>
      <c r="G142" s="359"/>
      <c r="H142" s="359"/>
      <c r="I142" s="359"/>
      <c r="J142" s="359"/>
      <c r="K142" s="359"/>
      <c r="L142" s="359"/>
      <c r="M142" s="359"/>
      <c r="N142" s="359"/>
      <c r="O142" s="359"/>
      <c r="P142" s="359"/>
      <c r="Q142" s="359"/>
      <c r="R142" s="359"/>
      <c r="S142" s="359"/>
      <c r="T142" s="359"/>
      <c r="U142" s="359"/>
      <c r="V142" s="359"/>
      <c r="W142" s="359"/>
      <c r="X142" s="359"/>
      <c r="Y142" s="359"/>
      <c r="Z142" s="359"/>
      <c r="AA142" s="359"/>
      <c r="AB142" s="359"/>
      <c r="AC142" s="360"/>
      <c r="AD142" s="527"/>
      <c r="AE142" s="528"/>
      <c r="AF142" s="528"/>
      <c r="AG142" s="529"/>
      <c r="AH142" s="254">
        <v>7</v>
      </c>
      <c r="AI142" s="293"/>
      <c r="AJ142" s="293"/>
      <c r="AK142" s="294"/>
      <c r="AL142" s="254">
        <f>SUM(BK142,BQ142,BW142,CC142,CI142,CO142,CT142)</f>
        <v>90</v>
      </c>
      <c r="AM142" s="293"/>
      <c r="AN142" s="293"/>
      <c r="AO142" s="294"/>
      <c r="AP142" s="228">
        <f>SUM(BM142,BS142,BY142,CE142,CK142,CQ142,CV142)</f>
        <v>34</v>
      </c>
      <c r="AQ142" s="229"/>
      <c r="AR142" s="229"/>
      <c r="AS142" s="230"/>
      <c r="AT142" s="228">
        <v>24</v>
      </c>
      <c r="AU142" s="229"/>
      <c r="AV142" s="229"/>
      <c r="AW142" s="230"/>
      <c r="AX142" s="228"/>
      <c r="AY142" s="229"/>
      <c r="AZ142" s="229"/>
      <c r="BA142" s="230"/>
      <c r="BB142" s="228">
        <v>10</v>
      </c>
      <c r="BC142" s="229"/>
      <c r="BD142" s="229"/>
      <c r="BE142" s="229"/>
      <c r="BF142" s="231"/>
      <c r="BG142" s="231"/>
      <c r="BH142" s="231"/>
      <c r="BI142" s="228"/>
      <c r="BJ142" s="407"/>
      <c r="BK142" s="253"/>
      <c r="BL142" s="253"/>
      <c r="BM142" s="253"/>
      <c r="BN142" s="253"/>
      <c r="BO142" s="254"/>
      <c r="BP142" s="407"/>
      <c r="BQ142" s="253"/>
      <c r="BR142" s="253"/>
      <c r="BS142" s="253"/>
      <c r="BT142" s="253"/>
      <c r="BU142" s="254"/>
      <c r="BV142" s="407"/>
      <c r="BW142" s="253"/>
      <c r="BX142" s="253"/>
      <c r="BY142" s="253"/>
      <c r="BZ142" s="253"/>
      <c r="CA142" s="254"/>
      <c r="CB142" s="407"/>
      <c r="CC142" s="253"/>
      <c r="CD142" s="253"/>
      <c r="CE142" s="253"/>
      <c r="CF142" s="253"/>
      <c r="CG142" s="254"/>
      <c r="CH142" s="407"/>
      <c r="CI142" s="253"/>
      <c r="CJ142" s="253"/>
      <c r="CK142" s="253"/>
      <c r="CL142" s="253"/>
      <c r="CM142" s="254"/>
      <c r="CN142" s="407"/>
      <c r="CO142" s="253"/>
      <c r="CP142" s="253"/>
      <c r="CQ142" s="253"/>
      <c r="CR142" s="253"/>
      <c r="CS142" s="254"/>
      <c r="CT142" s="407">
        <v>90</v>
      </c>
      <c r="CU142" s="253"/>
      <c r="CV142" s="253">
        <v>34</v>
      </c>
      <c r="CW142" s="253"/>
      <c r="CX142" s="253">
        <v>3</v>
      </c>
      <c r="CY142" s="254"/>
      <c r="CZ142" s="407"/>
      <c r="DA142" s="253"/>
      <c r="DB142" s="150"/>
      <c r="DC142" s="124"/>
      <c r="DD142" s="522">
        <f>SUM(BO142,BU142,CA142,CG142,CM142,CS142,CX142,DC142)</f>
        <v>3</v>
      </c>
      <c r="DE142" s="401"/>
      <c r="DF142" s="227" t="s">
        <v>435</v>
      </c>
      <c r="DG142" s="376"/>
      <c r="DH142" s="376"/>
      <c r="DI142" s="377"/>
    </row>
    <row r="143" spans="1:129" s="35" customFormat="1" ht="174.75" customHeight="1">
      <c r="A143" s="860" t="s">
        <v>257</v>
      </c>
      <c r="B143" s="861"/>
      <c r="C143" s="339" t="s">
        <v>258</v>
      </c>
      <c r="D143" s="339"/>
      <c r="E143" s="339"/>
      <c r="F143" s="339"/>
      <c r="G143" s="339"/>
      <c r="H143" s="339"/>
      <c r="I143" s="339"/>
      <c r="J143" s="339"/>
      <c r="K143" s="339"/>
      <c r="L143" s="339"/>
      <c r="M143" s="339"/>
      <c r="N143" s="339"/>
      <c r="O143" s="339"/>
      <c r="P143" s="339"/>
      <c r="Q143" s="339"/>
      <c r="R143" s="339"/>
      <c r="S143" s="339"/>
      <c r="T143" s="339"/>
      <c r="U143" s="339"/>
      <c r="V143" s="339"/>
      <c r="W143" s="339"/>
      <c r="X143" s="339"/>
      <c r="Y143" s="339"/>
      <c r="Z143" s="339"/>
      <c r="AA143" s="339"/>
      <c r="AB143" s="339"/>
      <c r="AC143" s="339"/>
      <c r="AD143" s="382"/>
      <c r="AE143" s="383"/>
      <c r="AF143" s="383"/>
      <c r="AG143" s="384"/>
      <c r="AH143" s="385"/>
      <c r="AI143" s="380"/>
      <c r="AJ143" s="380"/>
      <c r="AK143" s="386"/>
      <c r="AL143" s="255">
        <f>SUM(AL144:AO145)</f>
        <v>188</v>
      </c>
      <c r="AM143" s="396"/>
      <c r="AN143" s="396"/>
      <c r="AO143" s="397"/>
      <c r="AP143" s="255">
        <f t="shared" ref="AP143" si="89">SUM(AP144:AS145)</f>
        <v>68</v>
      </c>
      <c r="AQ143" s="396"/>
      <c r="AR143" s="396"/>
      <c r="AS143" s="397"/>
      <c r="AT143" s="255">
        <f t="shared" ref="AT143" si="90">SUM(AT144:AW145)</f>
        <v>48</v>
      </c>
      <c r="AU143" s="396"/>
      <c r="AV143" s="396"/>
      <c r="AW143" s="397"/>
      <c r="AX143" s="255"/>
      <c r="AY143" s="396"/>
      <c r="AZ143" s="396"/>
      <c r="BA143" s="397"/>
      <c r="BB143" s="255">
        <f t="shared" ref="BB143" si="91">SUM(BB144:BE145)</f>
        <v>20</v>
      </c>
      <c r="BC143" s="396"/>
      <c r="BD143" s="396"/>
      <c r="BE143" s="397"/>
      <c r="BF143" s="249"/>
      <c r="BG143" s="249"/>
      <c r="BH143" s="249"/>
      <c r="BI143" s="255"/>
      <c r="BJ143" s="248"/>
      <c r="BK143" s="249"/>
      <c r="BL143" s="249"/>
      <c r="BM143" s="249"/>
      <c r="BN143" s="249"/>
      <c r="BO143" s="255"/>
      <c r="BP143" s="248"/>
      <c r="BQ143" s="249"/>
      <c r="BR143" s="249"/>
      <c r="BS143" s="249"/>
      <c r="BT143" s="249"/>
      <c r="BU143" s="255"/>
      <c r="BV143" s="248"/>
      <c r="BW143" s="249"/>
      <c r="BX143" s="249"/>
      <c r="BY143" s="249"/>
      <c r="BZ143" s="249"/>
      <c r="CA143" s="255"/>
      <c r="CB143" s="248"/>
      <c r="CC143" s="249"/>
      <c r="CD143" s="249"/>
      <c r="CE143" s="249"/>
      <c r="CF143" s="249"/>
      <c r="CG143" s="255"/>
      <c r="CH143" s="248">
        <f>SUM(CH144:CI145)</f>
        <v>94</v>
      </c>
      <c r="CI143" s="255"/>
      <c r="CJ143" s="249">
        <f t="shared" ref="CJ143" si="92">SUM(CJ144:CK145)</f>
        <v>34</v>
      </c>
      <c r="CK143" s="249"/>
      <c r="CL143" s="397">
        <f t="shared" ref="CL143" si="93">SUM(CL144:CM145)</f>
        <v>3</v>
      </c>
      <c r="CM143" s="249"/>
      <c r="CN143" s="248">
        <f t="shared" ref="CN143" si="94">SUM(CN144:CO145)</f>
        <v>94</v>
      </c>
      <c r="CO143" s="255"/>
      <c r="CP143" s="249">
        <f t="shared" ref="CP143" si="95">SUM(CP144:CQ145)</f>
        <v>34</v>
      </c>
      <c r="CQ143" s="249"/>
      <c r="CR143" s="397">
        <f t="shared" ref="CR143" si="96">SUM(CR144:CS145)</f>
        <v>3</v>
      </c>
      <c r="CS143" s="249"/>
      <c r="CT143" s="248"/>
      <c r="CU143" s="249"/>
      <c r="CV143" s="249"/>
      <c r="CW143" s="249"/>
      <c r="CX143" s="249"/>
      <c r="CY143" s="255"/>
      <c r="CZ143" s="248"/>
      <c r="DA143" s="249"/>
      <c r="DB143" s="148"/>
      <c r="DC143" s="73"/>
      <c r="DD143" s="502">
        <f>SUM(DD144:DE145)</f>
        <v>6</v>
      </c>
      <c r="DE143" s="503"/>
      <c r="DF143" s="380" t="s">
        <v>436</v>
      </c>
      <c r="DG143" s="380"/>
      <c r="DH143" s="380"/>
      <c r="DI143" s="381"/>
      <c r="DY143" s="112"/>
    </row>
    <row r="144" spans="1:129" ht="291" customHeight="1">
      <c r="A144" s="862" t="s">
        <v>259</v>
      </c>
      <c r="B144" s="863"/>
      <c r="C144" s="538" t="s">
        <v>275</v>
      </c>
      <c r="D144" s="538"/>
      <c r="E144" s="538"/>
      <c r="F144" s="538"/>
      <c r="G144" s="538"/>
      <c r="H144" s="538"/>
      <c r="I144" s="538"/>
      <c r="J144" s="538"/>
      <c r="K144" s="538"/>
      <c r="L144" s="538"/>
      <c r="M144" s="538"/>
      <c r="N144" s="538"/>
      <c r="O144" s="538"/>
      <c r="P144" s="538"/>
      <c r="Q144" s="538"/>
      <c r="R144" s="538"/>
      <c r="S144" s="538"/>
      <c r="T144" s="538"/>
      <c r="U144" s="538"/>
      <c r="V144" s="538"/>
      <c r="W144" s="538"/>
      <c r="X144" s="538"/>
      <c r="Y144" s="538"/>
      <c r="Z144" s="538"/>
      <c r="AA144" s="538"/>
      <c r="AB144" s="538"/>
      <c r="AC144" s="538"/>
      <c r="AD144" s="398"/>
      <c r="AE144" s="399"/>
      <c r="AF144" s="399"/>
      <c r="AG144" s="400"/>
      <c r="AH144" s="394">
        <v>5</v>
      </c>
      <c r="AI144" s="366"/>
      <c r="AJ144" s="366"/>
      <c r="AK144" s="395"/>
      <c r="AL144" s="256">
        <f>SUM(BK144,BQ144,BW144,CC144,CH144,CO144,CU144)</f>
        <v>94</v>
      </c>
      <c r="AM144" s="284"/>
      <c r="AN144" s="284"/>
      <c r="AO144" s="285"/>
      <c r="AP144" s="228">
        <f>SUM(BM144,BS144,BY144,CE144,CJ144,CQ144,CW144)</f>
        <v>34</v>
      </c>
      <c r="AQ144" s="229"/>
      <c r="AR144" s="229"/>
      <c r="AS144" s="230"/>
      <c r="AT144" s="256">
        <v>24</v>
      </c>
      <c r="AU144" s="284"/>
      <c r="AV144" s="284"/>
      <c r="AW144" s="285"/>
      <c r="AX144" s="256"/>
      <c r="AY144" s="284"/>
      <c r="AZ144" s="284"/>
      <c r="BA144" s="285"/>
      <c r="BB144" s="256">
        <v>10</v>
      </c>
      <c r="BC144" s="284"/>
      <c r="BD144" s="284"/>
      <c r="BE144" s="284"/>
      <c r="BF144" s="236"/>
      <c r="BG144" s="236"/>
      <c r="BH144" s="236"/>
      <c r="BI144" s="256"/>
      <c r="BJ144" s="235"/>
      <c r="BK144" s="236"/>
      <c r="BL144" s="236"/>
      <c r="BM144" s="236"/>
      <c r="BN144" s="236"/>
      <c r="BO144" s="256"/>
      <c r="BP144" s="235"/>
      <c r="BQ144" s="236"/>
      <c r="BR144" s="236"/>
      <c r="BS144" s="236"/>
      <c r="BT144" s="236"/>
      <c r="BU144" s="256"/>
      <c r="BV144" s="235"/>
      <c r="BW144" s="236"/>
      <c r="BX144" s="236"/>
      <c r="BY144" s="236"/>
      <c r="BZ144" s="236"/>
      <c r="CA144" s="256"/>
      <c r="CB144" s="235"/>
      <c r="CC144" s="236"/>
      <c r="CD144" s="236"/>
      <c r="CE144" s="236"/>
      <c r="CF144" s="236"/>
      <c r="CG144" s="256"/>
      <c r="CH144" s="235">
        <v>94</v>
      </c>
      <c r="CI144" s="236"/>
      <c r="CJ144" s="236">
        <v>34</v>
      </c>
      <c r="CK144" s="236"/>
      <c r="CL144" s="236">
        <v>3</v>
      </c>
      <c r="CM144" s="256"/>
      <c r="CN144" s="235"/>
      <c r="CO144" s="236"/>
      <c r="CP144" s="236"/>
      <c r="CQ144" s="236"/>
      <c r="CR144" s="236"/>
      <c r="CS144" s="256"/>
      <c r="CT144" s="235"/>
      <c r="CU144" s="236"/>
      <c r="CV144" s="236"/>
      <c r="CW144" s="236"/>
      <c r="CX144" s="236"/>
      <c r="CY144" s="256"/>
      <c r="CZ144" s="235"/>
      <c r="DA144" s="236"/>
      <c r="DB144" s="149"/>
      <c r="DC144" s="125"/>
      <c r="DD144" s="470">
        <f>SUM(BO144,BU144,CA144,CG144,CL144,CS144,CY144,DC144)</f>
        <v>3</v>
      </c>
      <c r="DE144" s="523"/>
      <c r="DF144" s="354"/>
      <c r="DG144" s="354"/>
      <c r="DH144" s="354"/>
      <c r="DI144" s="355"/>
    </row>
    <row r="145" spans="1:129" ht="391.5" customHeight="1" thickBot="1">
      <c r="A145" s="887" t="s">
        <v>261</v>
      </c>
      <c r="B145" s="888"/>
      <c r="C145" s="538" t="s">
        <v>276</v>
      </c>
      <c r="D145" s="538"/>
      <c r="E145" s="538"/>
      <c r="F145" s="538"/>
      <c r="G145" s="538"/>
      <c r="H145" s="538"/>
      <c r="I145" s="538"/>
      <c r="J145" s="538"/>
      <c r="K145" s="538"/>
      <c r="L145" s="538"/>
      <c r="M145" s="538"/>
      <c r="N145" s="538"/>
      <c r="O145" s="538"/>
      <c r="P145" s="538"/>
      <c r="Q145" s="538"/>
      <c r="R145" s="538"/>
      <c r="S145" s="538"/>
      <c r="T145" s="538"/>
      <c r="U145" s="538"/>
      <c r="V145" s="538"/>
      <c r="W145" s="538"/>
      <c r="X145" s="538"/>
      <c r="Y145" s="538"/>
      <c r="Z145" s="538"/>
      <c r="AA145" s="538"/>
      <c r="AB145" s="538"/>
      <c r="AC145" s="538"/>
      <c r="AD145" s="545"/>
      <c r="AE145" s="546"/>
      <c r="AF145" s="546"/>
      <c r="AG145" s="547"/>
      <c r="AH145" s="440">
        <v>6</v>
      </c>
      <c r="AI145" s="441"/>
      <c r="AJ145" s="441"/>
      <c r="AK145" s="442"/>
      <c r="AL145" s="453">
        <f>SUM(BK145,BQ145,BW145,CC145,CI145,CN145,CU145)</f>
        <v>94</v>
      </c>
      <c r="AM145" s="454"/>
      <c r="AN145" s="454"/>
      <c r="AO145" s="455"/>
      <c r="AP145" s="449">
        <f>SUM(BM145,BS145,BY145,CE145,CK145,CP145,CW145)</f>
        <v>34</v>
      </c>
      <c r="AQ145" s="450"/>
      <c r="AR145" s="450"/>
      <c r="AS145" s="451"/>
      <c r="AT145" s="453">
        <v>24</v>
      </c>
      <c r="AU145" s="454"/>
      <c r="AV145" s="454"/>
      <c r="AW145" s="455"/>
      <c r="AX145" s="453"/>
      <c r="AY145" s="454"/>
      <c r="AZ145" s="454"/>
      <c r="BA145" s="455"/>
      <c r="BB145" s="453">
        <v>10</v>
      </c>
      <c r="BC145" s="454"/>
      <c r="BD145" s="454"/>
      <c r="BE145" s="454"/>
      <c r="BF145" s="548"/>
      <c r="BG145" s="548"/>
      <c r="BH145" s="548"/>
      <c r="BI145" s="550"/>
      <c r="BJ145" s="650"/>
      <c r="BK145" s="548"/>
      <c r="BL145" s="548"/>
      <c r="BM145" s="548"/>
      <c r="BN145" s="548"/>
      <c r="BO145" s="550"/>
      <c r="BP145" s="650"/>
      <c r="BQ145" s="548"/>
      <c r="BR145" s="548"/>
      <c r="BS145" s="548"/>
      <c r="BT145" s="548"/>
      <c r="BU145" s="550"/>
      <c r="BV145" s="650"/>
      <c r="BW145" s="548"/>
      <c r="BX145" s="548"/>
      <c r="BY145" s="548"/>
      <c r="BZ145" s="548"/>
      <c r="CA145" s="550"/>
      <c r="CB145" s="650"/>
      <c r="CC145" s="548"/>
      <c r="CD145" s="548"/>
      <c r="CE145" s="548"/>
      <c r="CF145" s="548"/>
      <c r="CG145" s="550"/>
      <c r="CH145" s="650"/>
      <c r="CI145" s="548"/>
      <c r="CJ145" s="548"/>
      <c r="CK145" s="548"/>
      <c r="CL145" s="548"/>
      <c r="CM145" s="550"/>
      <c r="CN145" s="650">
        <v>94</v>
      </c>
      <c r="CO145" s="548"/>
      <c r="CP145" s="548">
        <v>34</v>
      </c>
      <c r="CQ145" s="548"/>
      <c r="CR145" s="548">
        <v>3</v>
      </c>
      <c r="CS145" s="550"/>
      <c r="CT145" s="650"/>
      <c r="CU145" s="548"/>
      <c r="CV145" s="548"/>
      <c r="CW145" s="548"/>
      <c r="CX145" s="548"/>
      <c r="CY145" s="550"/>
      <c r="CZ145" s="650"/>
      <c r="DA145" s="548"/>
      <c r="DB145" s="165"/>
      <c r="DC145" s="125"/>
      <c r="DD145" s="543">
        <f>SUM(BO145,BU145,CA145,CG145,CM145,CR145,CY145,DC145)</f>
        <v>3</v>
      </c>
      <c r="DE145" s="544"/>
      <c r="DF145" s="354"/>
      <c r="DG145" s="354"/>
      <c r="DH145" s="354"/>
      <c r="DI145" s="355"/>
    </row>
    <row r="146" spans="1:129" s="35" customFormat="1" ht="180.75" customHeight="1" thickBot="1">
      <c r="A146" s="846" t="s">
        <v>277</v>
      </c>
      <c r="B146" s="847"/>
      <c r="C146" s="340" t="s">
        <v>278</v>
      </c>
      <c r="D146" s="341"/>
      <c r="E146" s="341"/>
      <c r="F146" s="341"/>
      <c r="G146" s="341"/>
      <c r="H146" s="341"/>
      <c r="I146" s="341"/>
      <c r="J146" s="341"/>
      <c r="K146" s="341"/>
      <c r="L146" s="341"/>
      <c r="M146" s="341"/>
      <c r="N146" s="341"/>
      <c r="O146" s="341"/>
      <c r="P146" s="341"/>
      <c r="Q146" s="341"/>
      <c r="R146" s="341"/>
      <c r="S146" s="341"/>
      <c r="T146" s="341"/>
      <c r="U146" s="341"/>
      <c r="V146" s="341"/>
      <c r="W146" s="341"/>
      <c r="X146" s="341"/>
      <c r="Y146" s="341"/>
      <c r="Z146" s="341"/>
      <c r="AA146" s="341"/>
      <c r="AB146" s="341"/>
      <c r="AC146" s="433"/>
      <c r="AD146" s="437"/>
      <c r="AE146" s="438"/>
      <c r="AF146" s="438"/>
      <c r="AG146" s="439"/>
      <c r="AH146" s="443"/>
      <c r="AI146" s="431"/>
      <c r="AJ146" s="431"/>
      <c r="AK146" s="444"/>
      <c r="AL146" s="448" t="s">
        <v>279</v>
      </c>
      <c r="AM146" s="336"/>
      <c r="AN146" s="336"/>
      <c r="AO146" s="452"/>
      <c r="AP146" s="448" t="s">
        <v>280</v>
      </c>
      <c r="AQ146" s="336"/>
      <c r="AR146" s="336"/>
      <c r="AS146" s="452"/>
      <c r="AT146" s="448" t="s">
        <v>281</v>
      </c>
      <c r="AU146" s="336"/>
      <c r="AV146" s="336"/>
      <c r="AW146" s="452"/>
      <c r="AX146" s="448" t="s">
        <v>282</v>
      </c>
      <c r="AY146" s="336"/>
      <c r="AZ146" s="336"/>
      <c r="BA146" s="452"/>
      <c r="BB146" s="448" t="s">
        <v>430</v>
      </c>
      <c r="BC146" s="336"/>
      <c r="BD146" s="336"/>
      <c r="BE146" s="336"/>
      <c r="BF146" s="598"/>
      <c r="BG146" s="598"/>
      <c r="BH146" s="598"/>
      <c r="BI146" s="588"/>
      <c r="BJ146" s="549" t="s">
        <v>283</v>
      </c>
      <c r="BK146" s="549"/>
      <c r="BL146" s="549" t="s">
        <v>284</v>
      </c>
      <c r="BM146" s="549"/>
      <c r="BN146" s="549"/>
      <c r="BO146" s="549"/>
      <c r="BP146" s="549" t="s">
        <v>285</v>
      </c>
      <c r="BQ146" s="549"/>
      <c r="BR146" s="549" t="s">
        <v>282</v>
      </c>
      <c r="BS146" s="549"/>
      <c r="BT146" s="549"/>
      <c r="BU146" s="549"/>
      <c r="BV146" s="549" t="s">
        <v>297</v>
      </c>
      <c r="BW146" s="549"/>
      <c r="BX146" s="549" t="s">
        <v>288</v>
      </c>
      <c r="BY146" s="549"/>
      <c r="BZ146" s="549"/>
      <c r="CA146" s="549"/>
      <c r="CB146" s="549" t="s">
        <v>283</v>
      </c>
      <c r="CC146" s="549"/>
      <c r="CD146" s="549" t="s">
        <v>284</v>
      </c>
      <c r="CE146" s="549"/>
      <c r="CF146" s="549"/>
      <c r="CG146" s="549"/>
      <c r="CH146" s="549" t="s">
        <v>287</v>
      </c>
      <c r="CI146" s="549"/>
      <c r="CJ146" s="549" t="s">
        <v>287</v>
      </c>
      <c r="CK146" s="549"/>
      <c r="CL146" s="549"/>
      <c r="CM146" s="549"/>
      <c r="CN146" s="549" t="s">
        <v>518</v>
      </c>
      <c r="CO146" s="549"/>
      <c r="CP146" s="549" t="s">
        <v>288</v>
      </c>
      <c r="CQ146" s="549"/>
      <c r="CR146" s="549"/>
      <c r="CS146" s="549"/>
      <c r="CT146" s="549"/>
      <c r="CU146" s="549"/>
      <c r="CV146" s="549"/>
      <c r="CW146" s="549"/>
      <c r="CX146" s="549"/>
      <c r="CY146" s="549"/>
      <c r="CZ146" s="549"/>
      <c r="DA146" s="549"/>
      <c r="DB146" s="153"/>
      <c r="DC146" s="131"/>
      <c r="DD146" s="539"/>
      <c r="DE146" s="540"/>
      <c r="DF146" s="541"/>
      <c r="DG146" s="541"/>
      <c r="DH146" s="541"/>
      <c r="DI146" s="542"/>
      <c r="DY146" s="112"/>
    </row>
    <row r="147" spans="1:129" ht="99.95" customHeight="1">
      <c r="A147" s="889" t="s">
        <v>289</v>
      </c>
      <c r="B147" s="890"/>
      <c r="C147" s="556" t="s">
        <v>290</v>
      </c>
      <c r="D147" s="556"/>
      <c r="E147" s="556"/>
      <c r="F147" s="556"/>
      <c r="G147" s="556"/>
      <c r="H147" s="556"/>
      <c r="I147" s="556"/>
      <c r="J147" s="556"/>
      <c r="K147" s="556"/>
      <c r="L147" s="556"/>
      <c r="M147" s="556"/>
      <c r="N147" s="556"/>
      <c r="O147" s="556"/>
      <c r="P147" s="556"/>
      <c r="Q147" s="556"/>
      <c r="R147" s="556"/>
      <c r="S147" s="556"/>
      <c r="T147" s="556"/>
      <c r="U147" s="556"/>
      <c r="V147" s="556"/>
      <c r="W147" s="556"/>
      <c r="X147" s="556"/>
      <c r="Y147" s="556"/>
      <c r="Z147" s="556"/>
      <c r="AA147" s="556"/>
      <c r="AB147" s="556"/>
      <c r="AC147" s="556"/>
      <c r="AD147" s="557"/>
      <c r="AE147" s="558"/>
      <c r="AF147" s="558"/>
      <c r="AG147" s="559"/>
      <c r="AH147" s="560"/>
      <c r="AI147" s="561"/>
      <c r="AJ147" s="561"/>
      <c r="AK147" s="562"/>
      <c r="AL147" s="565" t="s">
        <v>285</v>
      </c>
      <c r="AM147" s="566"/>
      <c r="AN147" s="566"/>
      <c r="AO147" s="567"/>
      <c r="AP147" s="565" t="s">
        <v>282</v>
      </c>
      <c r="AQ147" s="566"/>
      <c r="AR147" s="566"/>
      <c r="AS147" s="567"/>
      <c r="AT147" s="565" t="s">
        <v>291</v>
      </c>
      <c r="AU147" s="566"/>
      <c r="AV147" s="566"/>
      <c r="AW147" s="567"/>
      <c r="AX147" s="565"/>
      <c r="AY147" s="566"/>
      <c r="AZ147" s="566"/>
      <c r="BA147" s="567"/>
      <c r="BB147" s="565" t="s">
        <v>292</v>
      </c>
      <c r="BC147" s="566"/>
      <c r="BD147" s="566"/>
      <c r="BE147" s="566"/>
      <c r="BF147" s="929"/>
      <c r="BG147" s="929"/>
      <c r="BH147" s="929"/>
      <c r="BI147" s="930"/>
      <c r="BJ147" s="933" t="s">
        <v>285</v>
      </c>
      <c r="BK147" s="931"/>
      <c r="BL147" s="931" t="s">
        <v>282</v>
      </c>
      <c r="BM147" s="931"/>
      <c r="BN147" s="931"/>
      <c r="BO147" s="329"/>
      <c r="BP147" s="934"/>
      <c r="BQ147" s="929"/>
      <c r="BR147" s="929"/>
      <c r="BS147" s="929"/>
      <c r="BT147" s="929"/>
      <c r="BU147" s="930"/>
      <c r="BV147" s="934"/>
      <c r="BW147" s="929"/>
      <c r="BX147" s="599"/>
      <c r="BY147" s="599"/>
      <c r="BZ147" s="599"/>
      <c r="CA147" s="600"/>
      <c r="CB147" s="601"/>
      <c r="CC147" s="599"/>
      <c r="CD147" s="599"/>
      <c r="CE147" s="599"/>
      <c r="CF147" s="599"/>
      <c r="CG147" s="600"/>
      <c r="CH147" s="601"/>
      <c r="CI147" s="599"/>
      <c r="CJ147" s="599"/>
      <c r="CK147" s="599"/>
      <c r="CL147" s="599"/>
      <c r="CM147" s="600"/>
      <c r="CN147" s="601"/>
      <c r="CO147" s="599"/>
      <c r="CP147" s="929"/>
      <c r="CQ147" s="929"/>
      <c r="CR147" s="929"/>
      <c r="CS147" s="930"/>
      <c r="CT147" s="934"/>
      <c r="CU147" s="929"/>
      <c r="CV147" s="929"/>
      <c r="CW147" s="929"/>
      <c r="CX147" s="929"/>
      <c r="CY147" s="930"/>
      <c r="CZ147" s="934"/>
      <c r="DA147" s="929"/>
      <c r="DB147" s="166"/>
      <c r="DC147" s="167"/>
      <c r="DD147" s="551"/>
      <c r="DE147" s="552"/>
      <c r="DF147" s="553"/>
      <c r="DG147" s="553"/>
      <c r="DH147" s="553"/>
      <c r="DI147" s="554"/>
    </row>
    <row r="148" spans="1:129" ht="99.95" customHeight="1">
      <c r="A148" s="217" t="s">
        <v>293</v>
      </c>
      <c r="B148" s="218"/>
      <c r="C148" s="555" t="s">
        <v>294</v>
      </c>
      <c r="D148" s="555"/>
      <c r="E148" s="555"/>
      <c r="F148" s="555"/>
      <c r="G148" s="555"/>
      <c r="H148" s="555"/>
      <c r="I148" s="555"/>
      <c r="J148" s="555"/>
      <c r="K148" s="555"/>
      <c r="L148" s="555"/>
      <c r="M148" s="555"/>
      <c r="N148" s="555"/>
      <c r="O148" s="555"/>
      <c r="P148" s="555"/>
      <c r="Q148" s="555"/>
      <c r="R148" s="555"/>
      <c r="S148" s="555"/>
      <c r="T148" s="555"/>
      <c r="U148" s="555"/>
      <c r="V148" s="555"/>
      <c r="W148" s="555"/>
      <c r="X148" s="555"/>
      <c r="Y148" s="555"/>
      <c r="Z148" s="555"/>
      <c r="AA148" s="555"/>
      <c r="AB148" s="555"/>
      <c r="AC148" s="555"/>
      <c r="AD148" s="222"/>
      <c r="AE148" s="223"/>
      <c r="AF148" s="223"/>
      <c r="AG148" s="224"/>
      <c r="AH148" s="563"/>
      <c r="AI148" s="553"/>
      <c r="AJ148" s="553"/>
      <c r="AK148" s="564"/>
      <c r="AL148" s="568" t="s">
        <v>285</v>
      </c>
      <c r="AM148" s="569"/>
      <c r="AN148" s="569"/>
      <c r="AO148" s="570"/>
      <c r="AP148" s="568" t="s">
        <v>282</v>
      </c>
      <c r="AQ148" s="569"/>
      <c r="AR148" s="569"/>
      <c r="AS148" s="570"/>
      <c r="AT148" s="568" t="s">
        <v>291</v>
      </c>
      <c r="AU148" s="569"/>
      <c r="AV148" s="569"/>
      <c r="AW148" s="570"/>
      <c r="AX148" s="568"/>
      <c r="AY148" s="569"/>
      <c r="AZ148" s="569"/>
      <c r="BA148" s="570"/>
      <c r="BB148" s="568" t="s">
        <v>292</v>
      </c>
      <c r="BC148" s="569"/>
      <c r="BD148" s="569"/>
      <c r="BE148" s="569"/>
      <c r="BF148" s="234"/>
      <c r="BG148" s="234"/>
      <c r="BH148" s="234"/>
      <c r="BI148" s="568"/>
      <c r="BJ148" s="232" t="s">
        <v>285</v>
      </c>
      <c r="BK148" s="231"/>
      <c r="BL148" s="231" t="s">
        <v>282</v>
      </c>
      <c r="BM148" s="231"/>
      <c r="BN148" s="231"/>
      <c r="BO148" s="228"/>
      <c r="BP148" s="233"/>
      <c r="BQ148" s="234"/>
      <c r="BR148" s="234"/>
      <c r="BS148" s="234"/>
      <c r="BT148" s="234"/>
      <c r="BU148" s="568"/>
      <c r="BV148" s="233"/>
      <c r="BW148" s="234"/>
      <c r="BX148" s="236"/>
      <c r="BY148" s="236"/>
      <c r="BZ148" s="236"/>
      <c r="CA148" s="256"/>
      <c r="CB148" s="235"/>
      <c r="CC148" s="236"/>
      <c r="CD148" s="236"/>
      <c r="CE148" s="236"/>
      <c r="CF148" s="236"/>
      <c r="CG148" s="256"/>
      <c r="CH148" s="235"/>
      <c r="CI148" s="236"/>
      <c r="CJ148" s="236"/>
      <c r="CK148" s="236"/>
      <c r="CL148" s="236"/>
      <c r="CM148" s="256"/>
      <c r="CN148" s="235"/>
      <c r="CO148" s="236"/>
      <c r="CP148" s="234"/>
      <c r="CQ148" s="234"/>
      <c r="CR148" s="234"/>
      <c r="CS148" s="568"/>
      <c r="CT148" s="233"/>
      <c r="CU148" s="234"/>
      <c r="CV148" s="234"/>
      <c r="CW148" s="234"/>
      <c r="CX148" s="234"/>
      <c r="CY148" s="568"/>
      <c r="CZ148" s="233"/>
      <c r="DA148" s="234"/>
      <c r="DB148" s="168"/>
      <c r="DC148" s="167"/>
      <c r="DD148" s="551"/>
      <c r="DE148" s="552"/>
      <c r="DF148" s="553"/>
      <c r="DG148" s="553"/>
      <c r="DH148" s="553"/>
      <c r="DI148" s="554"/>
    </row>
    <row r="149" spans="1:129" ht="180.75" customHeight="1">
      <c r="A149" s="217" t="s">
        <v>295</v>
      </c>
      <c r="B149" s="218"/>
      <c r="C149" s="555" t="s">
        <v>439</v>
      </c>
      <c r="D149" s="555"/>
      <c r="E149" s="555"/>
      <c r="F149" s="555"/>
      <c r="G149" s="555"/>
      <c r="H149" s="555"/>
      <c r="I149" s="555"/>
      <c r="J149" s="555"/>
      <c r="K149" s="555"/>
      <c r="L149" s="555"/>
      <c r="M149" s="555"/>
      <c r="N149" s="555"/>
      <c r="O149" s="555"/>
      <c r="P149" s="555"/>
      <c r="Q149" s="555"/>
      <c r="R149" s="555"/>
      <c r="S149" s="555"/>
      <c r="T149" s="555"/>
      <c r="U149" s="555"/>
      <c r="V149" s="555"/>
      <c r="W149" s="555"/>
      <c r="X149" s="555"/>
      <c r="Y149" s="555"/>
      <c r="Z149" s="555"/>
      <c r="AA149" s="555"/>
      <c r="AB149" s="555"/>
      <c r="AC149" s="555"/>
      <c r="AD149" s="222"/>
      <c r="AE149" s="223"/>
      <c r="AF149" s="223"/>
      <c r="AG149" s="224"/>
      <c r="AH149" s="563" t="s">
        <v>296</v>
      </c>
      <c r="AI149" s="553"/>
      <c r="AJ149" s="553"/>
      <c r="AK149" s="564"/>
      <c r="AL149" s="568" t="s">
        <v>297</v>
      </c>
      <c r="AM149" s="569"/>
      <c r="AN149" s="569"/>
      <c r="AO149" s="570"/>
      <c r="AP149" s="568" t="s">
        <v>288</v>
      </c>
      <c r="AQ149" s="569"/>
      <c r="AR149" s="569"/>
      <c r="AS149" s="570"/>
      <c r="AT149" s="568"/>
      <c r="AU149" s="569"/>
      <c r="AV149" s="569"/>
      <c r="AW149" s="570"/>
      <c r="AX149" s="568"/>
      <c r="AY149" s="569"/>
      <c r="AZ149" s="569"/>
      <c r="BA149" s="570"/>
      <c r="BB149" s="568" t="s">
        <v>288</v>
      </c>
      <c r="BC149" s="569"/>
      <c r="BD149" s="569"/>
      <c r="BE149" s="569"/>
      <c r="BF149" s="234"/>
      <c r="BG149" s="234"/>
      <c r="BH149" s="234"/>
      <c r="BI149" s="568"/>
      <c r="BJ149" s="233"/>
      <c r="BK149" s="234"/>
      <c r="BL149" s="234"/>
      <c r="BM149" s="234"/>
      <c r="BN149" s="234"/>
      <c r="BO149" s="568"/>
      <c r="BP149" s="233" t="s">
        <v>285</v>
      </c>
      <c r="BQ149" s="234"/>
      <c r="BR149" s="234" t="s">
        <v>282</v>
      </c>
      <c r="BS149" s="234"/>
      <c r="BT149" s="234"/>
      <c r="BU149" s="568"/>
      <c r="BV149" s="233"/>
      <c r="BW149" s="234"/>
      <c r="BX149" s="236"/>
      <c r="BY149" s="236"/>
      <c r="BZ149" s="236"/>
      <c r="CA149" s="256"/>
      <c r="CB149" s="235" t="s">
        <v>285</v>
      </c>
      <c r="CC149" s="236"/>
      <c r="CD149" s="236" t="s">
        <v>282</v>
      </c>
      <c r="CE149" s="236"/>
      <c r="CF149" s="236"/>
      <c r="CG149" s="256"/>
      <c r="CH149" s="235"/>
      <c r="CI149" s="236"/>
      <c r="CJ149" s="236"/>
      <c r="CK149" s="236"/>
      <c r="CL149" s="236"/>
      <c r="CM149" s="256"/>
      <c r="CN149" s="233" t="s">
        <v>285</v>
      </c>
      <c r="CO149" s="234"/>
      <c r="CP149" s="234" t="s">
        <v>282</v>
      </c>
      <c r="CQ149" s="234"/>
      <c r="CR149" s="234"/>
      <c r="CS149" s="568"/>
      <c r="CT149" s="233"/>
      <c r="CU149" s="234"/>
      <c r="CV149" s="234"/>
      <c r="CW149" s="234"/>
      <c r="CX149" s="234"/>
      <c r="CY149" s="568"/>
      <c r="CZ149" s="233"/>
      <c r="DA149" s="234"/>
      <c r="DB149" s="168"/>
      <c r="DC149" s="167"/>
      <c r="DD149" s="551"/>
      <c r="DE149" s="552"/>
      <c r="DF149" s="553"/>
      <c r="DG149" s="553"/>
      <c r="DH149" s="553"/>
      <c r="DI149" s="554"/>
    </row>
    <row r="150" spans="1:129" ht="192.75" customHeight="1">
      <c r="A150" s="217" t="s">
        <v>298</v>
      </c>
      <c r="B150" s="218"/>
      <c r="C150" s="555" t="s">
        <v>438</v>
      </c>
      <c r="D150" s="555"/>
      <c r="E150" s="555"/>
      <c r="F150" s="555"/>
      <c r="G150" s="555"/>
      <c r="H150" s="555"/>
      <c r="I150" s="555"/>
      <c r="J150" s="555"/>
      <c r="K150" s="555"/>
      <c r="L150" s="555"/>
      <c r="M150" s="555"/>
      <c r="N150" s="555"/>
      <c r="O150" s="555"/>
      <c r="P150" s="555"/>
      <c r="Q150" s="555"/>
      <c r="R150" s="555"/>
      <c r="S150" s="555"/>
      <c r="T150" s="555"/>
      <c r="U150" s="555"/>
      <c r="V150" s="555"/>
      <c r="W150" s="555"/>
      <c r="X150" s="555"/>
      <c r="Y150" s="555"/>
      <c r="Z150" s="555"/>
      <c r="AA150" s="555"/>
      <c r="AB150" s="555"/>
      <c r="AC150" s="555"/>
      <c r="AD150" s="222"/>
      <c r="AE150" s="223"/>
      <c r="AF150" s="223"/>
      <c r="AG150" s="224"/>
      <c r="AH150" s="225" t="s">
        <v>299</v>
      </c>
      <c r="AI150" s="226"/>
      <c r="AJ150" s="226"/>
      <c r="AK150" s="227"/>
      <c r="AL150" s="228" t="s">
        <v>285</v>
      </c>
      <c r="AM150" s="229"/>
      <c r="AN150" s="229"/>
      <c r="AO150" s="230"/>
      <c r="AP150" s="228" t="s">
        <v>282</v>
      </c>
      <c r="AQ150" s="229"/>
      <c r="AR150" s="229"/>
      <c r="AS150" s="230"/>
      <c r="AT150" s="228"/>
      <c r="AU150" s="229"/>
      <c r="AV150" s="229"/>
      <c r="AW150" s="230"/>
      <c r="AX150" s="228" t="s">
        <v>282</v>
      </c>
      <c r="AY150" s="229"/>
      <c r="AZ150" s="229"/>
      <c r="BA150" s="230"/>
      <c r="BB150" s="228"/>
      <c r="BC150" s="229"/>
      <c r="BD150" s="229"/>
      <c r="BE150" s="229"/>
      <c r="BF150" s="231"/>
      <c r="BG150" s="231"/>
      <c r="BH150" s="231"/>
      <c r="BI150" s="228"/>
      <c r="BJ150" s="232"/>
      <c r="BK150" s="231"/>
      <c r="BL150" s="231"/>
      <c r="BM150" s="231"/>
      <c r="BN150" s="231"/>
      <c r="BO150" s="228"/>
      <c r="BP150" s="233"/>
      <c r="BQ150" s="234"/>
      <c r="BR150" s="231"/>
      <c r="BS150" s="231"/>
      <c r="BT150" s="231"/>
      <c r="BU150" s="228"/>
      <c r="BV150" s="235" t="s">
        <v>285</v>
      </c>
      <c r="BW150" s="236"/>
      <c r="BX150" s="236" t="s">
        <v>282</v>
      </c>
      <c r="BY150" s="236"/>
      <c r="BZ150" s="236"/>
      <c r="CA150" s="256"/>
      <c r="CB150" s="235"/>
      <c r="CC150" s="236"/>
      <c r="CD150" s="236"/>
      <c r="CE150" s="236"/>
      <c r="CF150" s="236"/>
      <c r="CG150" s="256"/>
      <c r="CH150" s="235"/>
      <c r="CI150" s="236"/>
      <c r="CJ150" s="236"/>
      <c r="CK150" s="236"/>
      <c r="CL150" s="236"/>
      <c r="CM150" s="256"/>
      <c r="CN150" s="235"/>
      <c r="CO150" s="236"/>
      <c r="CP150" s="231"/>
      <c r="CQ150" s="231"/>
      <c r="CR150" s="231"/>
      <c r="CS150" s="228"/>
      <c r="CT150" s="232"/>
      <c r="CU150" s="231"/>
      <c r="CV150" s="231"/>
      <c r="CW150" s="231"/>
      <c r="CX150" s="231"/>
      <c r="CY150" s="228"/>
      <c r="CZ150" s="232"/>
      <c r="DA150" s="231"/>
      <c r="DB150" s="147"/>
      <c r="DC150" s="125"/>
      <c r="DD150" s="551"/>
      <c r="DE150" s="552"/>
      <c r="DF150" s="227" t="s">
        <v>300</v>
      </c>
      <c r="DG150" s="376"/>
      <c r="DH150" s="376"/>
      <c r="DI150" s="377"/>
    </row>
    <row r="151" spans="1:129" ht="138.75" customHeight="1" thickBot="1">
      <c r="A151" s="217" t="s">
        <v>301</v>
      </c>
      <c r="B151" s="218"/>
      <c r="C151" s="219" t="s">
        <v>302</v>
      </c>
      <c r="D151" s="220"/>
      <c r="E151" s="220"/>
      <c r="F151" s="220"/>
      <c r="G151" s="220"/>
      <c r="H151" s="220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1"/>
      <c r="AD151" s="222"/>
      <c r="AE151" s="223"/>
      <c r="AF151" s="223"/>
      <c r="AG151" s="224"/>
      <c r="AH151" s="225"/>
      <c r="AI151" s="226"/>
      <c r="AJ151" s="226"/>
      <c r="AK151" s="227"/>
      <c r="AL151" s="228" t="s">
        <v>285</v>
      </c>
      <c r="AM151" s="229"/>
      <c r="AN151" s="229"/>
      <c r="AO151" s="230"/>
      <c r="AP151" s="228" t="s">
        <v>282</v>
      </c>
      <c r="AQ151" s="229"/>
      <c r="AR151" s="229"/>
      <c r="AS151" s="230"/>
      <c r="AT151" s="228"/>
      <c r="AU151" s="229"/>
      <c r="AV151" s="229"/>
      <c r="AW151" s="230"/>
      <c r="AX151" s="228"/>
      <c r="AY151" s="229"/>
      <c r="AZ151" s="229"/>
      <c r="BA151" s="230"/>
      <c r="BB151" s="228" t="s">
        <v>282</v>
      </c>
      <c r="BC151" s="229"/>
      <c r="BD151" s="229"/>
      <c r="BE151" s="229"/>
      <c r="BF151" s="231"/>
      <c r="BG151" s="231"/>
      <c r="BH151" s="231"/>
      <c r="BI151" s="228"/>
      <c r="BJ151" s="232"/>
      <c r="BK151" s="231"/>
      <c r="BL151" s="231"/>
      <c r="BM151" s="231"/>
      <c r="BN151" s="231"/>
      <c r="BO151" s="228"/>
      <c r="BP151" s="233"/>
      <c r="BQ151" s="234"/>
      <c r="BR151" s="231"/>
      <c r="BS151" s="231"/>
      <c r="BT151" s="231"/>
      <c r="BU151" s="228"/>
      <c r="BV151" s="233"/>
      <c r="BW151" s="234"/>
      <c r="BX151" s="236"/>
      <c r="BY151" s="236"/>
      <c r="BZ151" s="236"/>
      <c r="CA151" s="256"/>
      <c r="CB151" s="235" t="s">
        <v>285</v>
      </c>
      <c r="CC151" s="236"/>
      <c r="CD151" s="236" t="s">
        <v>282</v>
      </c>
      <c r="CE151" s="236"/>
      <c r="CF151" s="236"/>
      <c r="CG151" s="256"/>
      <c r="CH151" s="235"/>
      <c r="CI151" s="236"/>
      <c r="CJ151" s="236"/>
      <c r="CK151" s="236"/>
      <c r="CL151" s="236"/>
      <c r="CM151" s="256"/>
      <c r="CN151" s="235"/>
      <c r="CO151" s="236"/>
      <c r="CP151" s="231"/>
      <c r="CQ151" s="231"/>
      <c r="CR151" s="231"/>
      <c r="CS151" s="228"/>
      <c r="CT151" s="232"/>
      <c r="CU151" s="231"/>
      <c r="CV151" s="231"/>
      <c r="CW151" s="231"/>
      <c r="CX151" s="231"/>
      <c r="CY151" s="228"/>
      <c r="CZ151" s="232"/>
      <c r="DA151" s="231"/>
      <c r="DB151" s="147"/>
      <c r="DC151" s="125"/>
      <c r="DD151" s="137"/>
      <c r="DE151" s="136"/>
      <c r="DF151" s="116"/>
      <c r="DG151" s="116"/>
      <c r="DH151" s="116"/>
      <c r="DI151" s="117"/>
    </row>
    <row r="152" spans="1:129" ht="117" customHeight="1">
      <c r="A152" s="302" t="s">
        <v>76</v>
      </c>
      <c r="B152" s="303"/>
      <c r="C152" s="308" t="s">
        <v>77</v>
      </c>
      <c r="D152" s="309"/>
      <c r="E152" s="309"/>
      <c r="F152" s="309"/>
      <c r="G152" s="309"/>
      <c r="H152" s="309"/>
      <c r="I152" s="309"/>
      <c r="J152" s="309"/>
      <c r="K152" s="309"/>
      <c r="L152" s="309"/>
      <c r="M152" s="309"/>
      <c r="N152" s="309"/>
      <c r="O152" s="309"/>
      <c r="P152" s="309"/>
      <c r="Q152" s="309"/>
      <c r="R152" s="309"/>
      <c r="S152" s="309"/>
      <c r="T152" s="309"/>
      <c r="U152" s="309"/>
      <c r="V152" s="309"/>
      <c r="W152" s="309"/>
      <c r="X152" s="309"/>
      <c r="Y152" s="309"/>
      <c r="Z152" s="309"/>
      <c r="AA152" s="309"/>
      <c r="AB152" s="309"/>
      <c r="AC152" s="310"/>
      <c r="AD152" s="271" t="s">
        <v>78</v>
      </c>
      <c r="AE152" s="272"/>
      <c r="AF152" s="272"/>
      <c r="AG152" s="273"/>
      <c r="AH152" s="271" t="s">
        <v>79</v>
      </c>
      <c r="AI152" s="272"/>
      <c r="AJ152" s="272"/>
      <c r="AK152" s="273"/>
      <c r="AL152" s="278" t="s">
        <v>80</v>
      </c>
      <c r="AM152" s="279"/>
      <c r="AN152" s="279"/>
      <c r="AO152" s="279"/>
      <c r="AP152" s="279"/>
      <c r="AQ152" s="279"/>
      <c r="AR152" s="279"/>
      <c r="AS152" s="279"/>
      <c r="AT152" s="279"/>
      <c r="AU152" s="279"/>
      <c r="AV152" s="279"/>
      <c r="AW152" s="279"/>
      <c r="AX152" s="279"/>
      <c r="AY152" s="279"/>
      <c r="AZ152" s="279"/>
      <c r="BA152" s="279"/>
      <c r="BB152" s="279"/>
      <c r="BC152" s="279"/>
      <c r="BD152" s="279"/>
      <c r="BE152" s="279"/>
      <c r="BF152" s="279"/>
      <c r="BG152" s="279"/>
      <c r="BH152" s="279"/>
      <c r="BI152" s="280"/>
      <c r="BJ152" s="281" t="s">
        <v>81</v>
      </c>
      <c r="BK152" s="282"/>
      <c r="BL152" s="282"/>
      <c r="BM152" s="282"/>
      <c r="BN152" s="282"/>
      <c r="BO152" s="282"/>
      <c r="BP152" s="282"/>
      <c r="BQ152" s="282"/>
      <c r="BR152" s="282"/>
      <c r="BS152" s="282"/>
      <c r="BT152" s="282"/>
      <c r="BU152" s="282"/>
      <c r="BV152" s="282"/>
      <c r="BW152" s="282"/>
      <c r="BX152" s="282"/>
      <c r="BY152" s="282"/>
      <c r="BZ152" s="282"/>
      <c r="CA152" s="282"/>
      <c r="CB152" s="282"/>
      <c r="CC152" s="282"/>
      <c r="CD152" s="282"/>
      <c r="CE152" s="282"/>
      <c r="CF152" s="282"/>
      <c r="CG152" s="282"/>
      <c r="CH152" s="282"/>
      <c r="CI152" s="282"/>
      <c r="CJ152" s="282"/>
      <c r="CK152" s="282"/>
      <c r="CL152" s="282"/>
      <c r="CM152" s="282"/>
      <c r="CN152" s="282"/>
      <c r="CO152" s="282"/>
      <c r="CP152" s="282"/>
      <c r="CQ152" s="282"/>
      <c r="CR152" s="282"/>
      <c r="CS152" s="282"/>
      <c r="CT152" s="282"/>
      <c r="CU152" s="282"/>
      <c r="CV152" s="282"/>
      <c r="CW152" s="282"/>
      <c r="CX152" s="282"/>
      <c r="CY152" s="282"/>
      <c r="CZ152" s="282"/>
      <c r="DA152" s="282"/>
      <c r="DB152" s="282"/>
      <c r="DC152" s="283"/>
      <c r="DD152" s="317" t="s">
        <v>82</v>
      </c>
      <c r="DE152" s="318"/>
      <c r="DF152" s="323" t="s">
        <v>83</v>
      </c>
      <c r="DG152" s="323"/>
      <c r="DH152" s="323"/>
      <c r="DI152" s="324"/>
    </row>
    <row r="153" spans="1:129" ht="119.25" customHeight="1">
      <c r="A153" s="304"/>
      <c r="B153" s="305"/>
      <c r="C153" s="311"/>
      <c r="D153" s="312"/>
      <c r="E153" s="312"/>
      <c r="F153" s="312"/>
      <c r="G153" s="312"/>
      <c r="H153" s="312"/>
      <c r="I153" s="312"/>
      <c r="J153" s="312"/>
      <c r="K153" s="312"/>
      <c r="L153" s="312"/>
      <c r="M153" s="312"/>
      <c r="N153" s="312"/>
      <c r="O153" s="312"/>
      <c r="P153" s="312"/>
      <c r="Q153" s="312"/>
      <c r="R153" s="312"/>
      <c r="S153" s="312"/>
      <c r="T153" s="312"/>
      <c r="U153" s="312"/>
      <c r="V153" s="312"/>
      <c r="W153" s="312"/>
      <c r="X153" s="312"/>
      <c r="Y153" s="312"/>
      <c r="Z153" s="312"/>
      <c r="AA153" s="312"/>
      <c r="AB153" s="312"/>
      <c r="AC153" s="313"/>
      <c r="AD153" s="274"/>
      <c r="AE153" s="275"/>
      <c r="AF153" s="275"/>
      <c r="AG153" s="276"/>
      <c r="AH153" s="274"/>
      <c r="AI153" s="275"/>
      <c r="AJ153" s="275"/>
      <c r="AK153" s="276"/>
      <c r="AL153" s="274" t="s">
        <v>31</v>
      </c>
      <c r="AM153" s="275"/>
      <c r="AN153" s="275"/>
      <c r="AO153" s="276"/>
      <c r="AP153" s="274" t="s">
        <v>84</v>
      </c>
      <c r="AQ153" s="275"/>
      <c r="AR153" s="275"/>
      <c r="AS153" s="276"/>
      <c r="AT153" s="329" t="s">
        <v>85</v>
      </c>
      <c r="AU153" s="330"/>
      <c r="AV153" s="330"/>
      <c r="AW153" s="330"/>
      <c r="AX153" s="330"/>
      <c r="AY153" s="330"/>
      <c r="AZ153" s="330"/>
      <c r="BA153" s="330"/>
      <c r="BB153" s="330"/>
      <c r="BC153" s="330"/>
      <c r="BD153" s="330"/>
      <c r="BE153" s="330"/>
      <c r="BF153" s="330"/>
      <c r="BG153" s="330"/>
      <c r="BH153" s="330"/>
      <c r="BI153" s="331"/>
      <c r="BJ153" s="228" t="s">
        <v>86</v>
      </c>
      <c r="BK153" s="229"/>
      <c r="BL153" s="229"/>
      <c r="BM153" s="229"/>
      <c r="BN153" s="229"/>
      <c r="BO153" s="229"/>
      <c r="BP153" s="229"/>
      <c r="BQ153" s="229"/>
      <c r="BR153" s="229"/>
      <c r="BS153" s="229"/>
      <c r="BT153" s="229"/>
      <c r="BU153" s="230"/>
      <c r="BV153" s="256" t="s">
        <v>87</v>
      </c>
      <c r="BW153" s="284"/>
      <c r="BX153" s="284"/>
      <c r="BY153" s="284"/>
      <c r="BZ153" s="284"/>
      <c r="CA153" s="284"/>
      <c r="CB153" s="284"/>
      <c r="CC153" s="284"/>
      <c r="CD153" s="284"/>
      <c r="CE153" s="284"/>
      <c r="CF153" s="284"/>
      <c r="CG153" s="285"/>
      <c r="CH153" s="228" t="s">
        <v>88</v>
      </c>
      <c r="CI153" s="229"/>
      <c r="CJ153" s="229"/>
      <c r="CK153" s="229"/>
      <c r="CL153" s="229"/>
      <c r="CM153" s="229"/>
      <c r="CN153" s="229"/>
      <c r="CO153" s="229"/>
      <c r="CP153" s="229"/>
      <c r="CQ153" s="229"/>
      <c r="CR153" s="229"/>
      <c r="CS153" s="230"/>
      <c r="CT153" s="228" t="s">
        <v>89</v>
      </c>
      <c r="CU153" s="229"/>
      <c r="CV153" s="229"/>
      <c r="CW153" s="229"/>
      <c r="CX153" s="229"/>
      <c r="CY153" s="229"/>
      <c r="CZ153" s="229"/>
      <c r="DA153" s="229"/>
      <c r="DB153" s="229"/>
      <c r="DC153" s="286"/>
      <c r="DD153" s="319"/>
      <c r="DE153" s="320"/>
      <c r="DF153" s="325"/>
      <c r="DG153" s="325"/>
      <c r="DH153" s="325"/>
      <c r="DI153" s="326"/>
    </row>
    <row r="154" spans="1:129" ht="187.5" customHeight="1" thickBot="1">
      <c r="A154" s="304"/>
      <c r="B154" s="305"/>
      <c r="C154" s="311"/>
      <c r="D154" s="312"/>
      <c r="E154" s="312"/>
      <c r="F154" s="312"/>
      <c r="G154" s="312"/>
      <c r="H154" s="312"/>
      <c r="I154" s="312"/>
      <c r="J154" s="312"/>
      <c r="K154" s="312"/>
      <c r="L154" s="312"/>
      <c r="M154" s="312"/>
      <c r="N154" s="312"/>
      <c r="O154" s="312"/>
      <c r="P154" s="312"/>
      <c r="Q154" s="312"/>
      <c r="R154" s="312"/>
      <c r="S154" s="312"/>
      <c r="T154" s="312"/>
      <c r="U154" s="312"/>
      <c r="V154" s="312"/>
      <c r="W154" s="312"/>
      <c r="X154" s="312"/>
      <c r="Y154" s="312"/>
      <c r="Z154" s="312"/>
      <c r="AA154" s="312"/>
      <c r="AB154" s="312"/>
      <c r="AC154" s="313"/>
      <c r="AD154" s="274"/>
      <c r="AE154" s="275"/>
      <c r="AF154" s="275"/>
      <c r="AG154" s="276"/>
      <c r="AH154" s="274"/>
      <c r="AI154" s="275"/>
      <c r="AJ154" s="275"/>
      <c r="AK154" s="276"/>
      <c r="AL154" s="274"/>
      <c r="AM154" s="275"/>
      <c r="AN154" s="275"/>
      <c r="AO154" s="276"/>
      <c r="AP154" s="274"/>
      <c r="AQ154" s="275"/>
      <c r="AR154" s="275"/>
      <c r="AS154" s="276"/>
      <c r="AT154" s="274" t="s">
        <v>90</v>
      </c>
      <c r="AU154" s="275"/>
      <c r="AV154" s="275"/>
      <c r="AW154" s="276"/>
      <c r="AX154" s="274" t="s">
        <v>91</v>
      </c>
      <c r="AY154" s="275"/>
      <c r="AZ154" s="275"/>
      <c r="BA154" s="276"/>
      <c r="BB154" s="274" t="s">
        <v>92</v>
      </c>
      <c r="BC154" s="275"/>
      <c r="BD154" s="275"/>
      <c r="BE154" s="276"/>
      <c r="BF154" s="332" t="s">
        <v>93</v>
      </c>
      <c r="BG154" s="333"/>
      <c r="BH154" s="333"/>
      <c r="BI154" s="333"/>
      <c r="BJ154" s="258" t="s">
        <v>94</v>
      </c>
      <c r="BK154" s="259"/>
      <c r="BL154" s="259"/>
      <c r="BM154" s="259"/>
      <c r="BN154" s="259"/>
      <c r="BO154" s="287"/>
      <c r="BP154" s="258" t="s">
        <v>95</v>
      </c>
      <c r="BQ154" s="259"/>
      <c r="BR154" s="259"/>
      <c r="BS154" s="259"/>
      <c r="BT154" s="259"/>
      <c r="BU154" s="287"/>
      <c r="BV154" s="288" t="s">
        <v>429</v>
      </c>
      <c r="BW154" s="289"/>
      <c r="BX154" s="289"/>
      <c r="BY154" s="289"/>
      <c r="BZ154" s="289"/>
      <c r="CA154" s="290"/>
      <c r="CB154" s="288" t="s">
        <v>96</v>
      </c>
      <c r="CC154" s="289"/>
      <c r="CD154" s="289"/>
      <c r="CE154" s="289"/>
      <c r="CF154" s="289"/>
      <c r="CG154" s="290"/>
      <c r="CH154" s="288" t="s">
        <v>428</v>
      </c>
      <c r="CI154" s="289"/>
      <c r="CJ154" s="289"/>
      <c r="CK154" s="289"/>
      <c r="CL154" s="289"/>
      <c r="CM154" s="290"/>
      <c r="CN154" s="288" t="s">
        <v>97</v>
      </c>
      <c r="CO154" s="289"/>
      <c r="CP154" s="289"/>
      <c r="CQ154" s="289"/>
      <c r="CR154" s="289"/>
      <c r="CS154" s="290"/>
      <c r="CT154" s="288" t="s">
        <v>98</v>
      </c>
      <c r="CU154" s="289"/>
      <c r="CV154" s="289"/>
      <c r="CW154" s="289"/>
      <c r="CX154" s="289"/>
      <c r="CY154" s="290"/>
      <c r="CZ154" s="258" t="s">
        <v>99</v>
      </c>
      <c r="DA154" s="259"/>
      <c r="DB154" s="259"/>
      <c r="DC154" s="260"/>
      <c r="DD154" s="319"/>
      <c r="DE154" s="320"/>
      <c r="DF154" s="325"/>
      <c r="DG154" s="325"/>
      <c r="DH154" s="325"/>
      <c r="DI154" s="326"/>
    </row>
    <row r="155" spans="1:129" s="35" customFormat="1" ht="409.5" customHeight="1" thickBot="1">
      <c r="A155" s="306"/>
      <c r="B155" s="307"/>
      <c r="C155" s="314"/>
      <c r="D155" s="315"/>
      <c r="E155" s="315"/>
      <c r="F155" s="315"/>
      <c r="G155" s="315"/>
      <c r="H155" s="315"/>
      <c r="I155" s="315"/>
      <c r="J155" s="315"/>
      <c r="K155" s="315"/>
      <c r="L155" s="315"/>
      <c r="M155" s="315"/>
      <c r="N155" s="315"/>
      <c r="O155" s="315"/>
      <c r="P155" s="315"/>
      <c r="Q155" s="315"/>
      <c r="R155" s="315"/>
      <c r="S155" s="315"/>
      <c r="T155" s="315"/>
      <c r="U155" s="315"/>
      <c r="V155" s="315"/>
      <c r="W155" s="315"/>
      <c r="X155" s="315"/>
      <c r="Y155" s="315"/>
      <c r="Z155" s="315"/>
      <c r="AA155" s="315"/>
      <c r="AB155" s="315"/>
      <c r="AC155" s="316"/>
      <c r="AD155" s="237"/>
      <c r="AE155" s="277"/>
      <c r="AF155" s="277"/>
      <c r="AG155" s="238"/>
      <c r="AH155" s="237"/>
      <c r="AI155" s="277"/>
      <c r="AJ155" s="277"/>
      <c r="AK155" s="238"/>
      <c r="AL155" s="237"/>
      <c r="AM155" s="277"/>
      <c r="AN155" s="277"/>
      <c r="AO155" s="238"/>
      <c r="AP155" s="237"/>
      <c r="AQ155" s="277"/>
      <c r="AR155" s="277"/>
      <c r="AS155" s="238"/>
      <c r="AT155" s="237"/>
      <c r="AU155" s="277"/>
      <c r="AV155" s="277"/>
      <c r="AW155" s="238"/>
      <c r="AX155" s="237"/>
      <c r="AY155" s="277"/>
      <c r="AZ155" s="277"/>
      <c r="BA155" s="238"/>
      <c r="BB155" s="237"/>
      <c r="BC155" s="277"/>
      <c r="BD155" s="277"/>
      <c r="BE155" s="238"/>
      <c r="BF155" s="237"/>
      <c r="BG155" s="277"/>
      <c r="BH155" s="277"/>
      <c r="BI155" s="277"/>
      <c r="BJ155" s="291" t="s">
        <v>100</v>
      </c>
      <c r="BK155" s="292"/>
      <c r="BL155" s="237" t="s">
        <v>101</v>
      </c>
      <c r="BM155" s="238"/>
      <c r="BN155" s="237" t="s">
        <v>102</v>
      </c>
      <c r="BO155" s="239"/>
      <c r="BP155" s="257" t="s">
        <v>100</v>
      </c>
      <c r="BQ155" s="238"/>
      <c r="BR155" s="237" t="s">
        <v>101</v>
      </c>
      <c r="BS155" s="238"/>
      <c r="BT155" s="237" t="s">
        <v>102</v>
      </c>
      <c r="BU155" s="277"/>
      <c r="BV155" s="240" t="s">
        <v>100</v>
      </c>
      <c r="BW155" s="241"/>
      <c r="BX155" s="242" t="s">
        <v>101</v>
      </c>
      <c r="BY155" s="244"/>
      <c r="BZ155" s="242" t="s">
        <v>102</v>
      </c>
      <c r="CA155" s="243"/>
      <c r="CB155" s="240" t="s">
        <v>100</v>
      </c>
      <c r="CC155" s="241"/>
      <c r="CD155" s="242" t="s">
        <v>101</v>
      </c>
      <c r="CE155" s="244"/>
      <c r="CF155" s="242" t="s">
        <v>102</v>
      </c>
      <c r="CG155" s="243"/>
      <c r="CH155" s="240" t="s">
        <v>100</v>
      </c>
      <c r="CI155" s="241"/>
      <c r="CJ155" s="242" t="s">
        <v>101</v>
      </c>
      <c r="CK155" s="244"/>
      <c r="CL155" s="242" t="s">
        <v>102</v>
      </c>
      <c r="CM155" s="243"/>
      <c r="CN155" s="291" t="s">
        <v>100</v>
      </c>
      <c r="CO155" s="292"/>
      <c r="CP155" s="237" t="s">
        <v>101</v>
      </c>
      <c r="CQ155" s="238"/>
      <c r="CR155" s="237" t="s">
        <v>102</v>
      </c>
      <c r="CS155" s="239"/>
      <c r="CT155" s="257" t="s">
        <v>100</v>
      </c>
      <c r="CU155" s="238"/>
      <c r="CV155" s="237" t="s">
        <v>101</v>
      </c>
      <c r="CW155" s="238"/>
      <c r="CX155" s="237" t="s">
        <v>102</v>
      </c>
      <c r="CY155" s="239"/>
      <c r="CZ155" s="257" t="s">
        <v>100</v>
      </c>
      <c r="DA155" s="238"/>
      <c r="DB155" s="65" t="s">
        <v>101</v>
      </c>
      <c r="DC155" s="66" t="s">
        <v>102</v>
      </c>
      <c r="DD155" s="321"/>
      <c r="DE155" s="322"/>
      <c r="DF155" s="327"/>
      <c r="DG155" s="327"/>
      <c r="DH155" s="327"/>
      <c r="DI155" s="328"/>
      <c r="DY155" s="112"/>
    </row>
    <row r="156" spans="1:129" ht="171.75" customHeight="1">
      <c r="A156" s="217" t="s">
        <v>303</v>
      </c>
      <c r="B156" s="218"/>
      <c r="C156" s="219" t="s">
        <v>304</v>
      </c>
      <c r="D156" s="220"/>
      <c r="E156" s="220"/>
      <c r="F156" s="220"/>
      <c r="G156" s="220"/>
      <c r="H156" s="220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1"/>
      <c r="AD156" s="222"/>
      <c r="AE156" s="223"/>
      <c r="AF156" s="223"/>
      <c r="AG156" s="224"/>
      <c r="AH156" s="225"/>
      <c r="AI156" s="226"/>
      <c r="AJ156" s="226"/>
      <c r="AK156" s="227"/>
      <c r="AL156" s="228" t="s">
        <v>285</v>
      </c>
      <c r="AM156" s="229"/>
      <c r="AN156" s="229"/>
      <c r="AO156" s="230"/>
      <c r="AP156" s="228" t="s">
        <v>282</v>
      </c>
      <c r="AQ156" s="229"/>
      <c r="AR156" s="229"/>
      <c r="AS156" s="230"/>
      <c r="AT156" s="228" t="s">
        <v>291</v>
      </c>
      <c r="AU156" s="229"/>
      <c r="AV156" s="229"/>
      <c r="AW156" s="230"/>
      <c r="AX156" s="228"/>
      <c r="AY156" s="229"/>
      <c r="AZ156" s="229"/>
      <c r="BA156" s="230"/>
      <c r="BB156" s="228" t="s">
        <v>292</v>
      </c>
      <c r="BC156" s="229"/>
      <c r="BD156" s="229"/>
      <c r="BE156" s="229"/>
      <c r="BF156" s="231"/>
      <c r="BG156" s="231"/>
      <c r="BH156" s="231"/>
      <c r="BI156" s="228"/>
      <c r="BJ156" s="232"/>
      <c r="BK156" s="231"/>
      <c r="BL156" s="231"/>
      <c r="BM156" s="231"/>
      <c r="BN156" s="231"/>
      <c r="BO156" s="228"/>
      <c r="BP156" s="233"/>
      <c r="BQ156" s="234"/>
      <c r="BR156" s="231"/>
      <c r="BS156" s="231"/>
      <c r="BT156" s="231"/>
      <c r="BU156" s="228"/>
      <c r="BV156" s="235" t="s">
        <v>285</v>
      </c>
      <c r="BW156" s="236"/>
      <c r="BX156" s="236" t="s">
        <v>282</v>
      </c>
      <c r="BY156" s="236"/>
      <c r="BZ156" s="236"/>
      <c r="CA156" s="256"/>
      <c r="CB156" s="235"/>
      <c r="CC156" s="236"/>
      <c r="CD156" s="236"/>
      <c r="CE156" s="236"/>
      <c r="CF156" s="236"/>
      <c r="CG156" s="256"/>
      <c r="CH156" s="235"/>
      <c r="CI156" s="236"/>
      <c r="CJ156" s="236"/>
      <c r="CK156" s="236"/>
      <c r="CL156" s="236"/>
      <c r="CM156" s="256"/>
      <c r="CN156" s="235"/>
      <c r="CO156" s="236"/>
      <c r="CP156" s="231"/>
      <c r="CQ156" s="231"/>
      <c r="CR156" s="231"/>
      <c r="CS156" s="228"/>
      <c r="CT156" s="232"/>
      <c r="CU156" s="231"/>
      <c r="CV156" s="231"/>
      <c r="CW156" s="231"/>
      <c r="CX156" s="231"/>
      <c r="CY156" s="228"/>
      <c r="CZ156" s="232"/>
      <c r="DA156" s="231"/>
      <c r="DB156" s="147"/>
      <c r="DC156" s="125"/>
      <c r="DD156" s="127"/>
      <c r="DE156" s="128"/>
      <c r="DF156" s="116"/>
      <c r="DG156" s="116"/>
      <c r="DH156" s="116"/>
      <c r="DI156" s="117"/>
    </row>
    <row r="157" spans="1:129" ht="99.95" customHeight="1">
      <c r="A157" s="217" t="s">
        <v>305</v>
      </c>
      <c r="B157" s="218"/>
      <c r="C157" s="555" t="s">
        <v>306</v>
      </c>
      <c r="D157" s="555"/>
      <c r="E157" s="555"/>
      <c r="F157" s="555"/>
      <c r="G157" s="555"/>
      <c r="H157" s="555"/>
      <c r="I157" s="555"/>
      <c r="J157" s="555"/>
      <c r="K157" s="555"/>
      <c r="L157" s="555"/>
      <c r="M157" s="555"/>
      <c r="N157" s="555"/>
      <c r="O157" s="555"/>
      <c r="P157" s="555"/>
      <c r="Q157" s="555"/>
      <c r="R157" s="555"/>
      <c r="S157" s="555"/>
      <c r="T157" s="555"/>
      <c r="U157" s="555"/>
      <c r="V157" s="555"/>
      <c r="W157" s="555"/>
      <c r="X157" s="555"/>
      <c r="Y157" s="555"/>
      <c r="Z157" s="555"/>
      <c r="AA157" s="555"/>
      <c r="AB157" s="555"/>
      <c r="AC157" s="555"/>
      <c r="AD157" s="222"/>
      <c r="AE157" s="223"/>
      <c r="AF157" s="223"/>
      <c r="AG157" s="224"/>
      <c r="AH157" s="563"/>
      <c r="AI157" s="553"/>
      <c r="AJ157" s="553"/>
      <c r="AK157" s="564"/>
      <c r="AL157" s="568" t="s">
        <v>287</v>
      </c>
      <c r="AM157" s="569"/>
      <c r="AN157" s="569"/>
      <c r="AO157" s="570"/>
      <c r="AP157" s="568" t="s">
        <v>287</v>
      </c>
      <c r="AQ157" s="569"/>
      <c r="AR157" s="569"/>
      <c r="AS157" s="570"/>
      <c r="AT157" s="568"/>
      <c r="AU157" s="569"/>
      <c r="AV157" s="569"/>
      <c r="AW157" s="570"/>
      <c r="AX157" s="568"/>
      <c r="AY157" s="569"/>
      <c r="AZ157" s="569"/>
      <c r="BA157" s="570"/>
      <c r="BB157" s="568"/>
      <c r="BC157" s="569"/>
      <c r="BD157" s="569"/>
      <c r="BE157" s="569"/>
      <c r="BF157" s="234"/>
      <c r="BG157" s="234"/>
      <c r="BH157" s="234"/>
      <c r="BI157" s="568"/>
      <c r="BJ157" s="233"/>
      <c r="BK157" s="234"/>
      <c r="BL157" s="231"/>
      <c r="BM157" s="231"/>
      <c r="BN157" s="234"/>
      <c r="BO157" s="568"/>
      <c r="BP157" s="233"/>
      <c r="BQ157" s="234"/>
      <c r="BR157" s="234"/>
      <c r="BS157" s="234"/>
      <c r="BT157" s="234"/>
      <c r="BU157" s="568"/>
      <c r="BV157" s="233"/>
      <c r="BW157" s="234"/>
      <c r="BX157" s="236"/>
      <c r="BY157" s="236"/>
      <c r="BZ157" s="236"/>
      <c r="CA157" s="256"/>
      <c r="CB157" s="235"/>
      <c r="CC157" s="236"/>
      <c r="CD157" s="236"/>
      <c r="CE157" s="236"/>
      <c r="CF157" s="236"/>
      <c r="CG157" s="256"/>
      <c r="CH157" s="235" t="s">
        <v>307</v>
      </c>
      <c r="CI157" s="236"/>
      <c r="CJ157" s="236" t="s">
        <v>307</v>
      </c>
      <c r="CK157" s="236"/>
      <c r="CL157" s="236"/>
      <c r="CM157" s="256"/>
      <c r="CN157" s="233" t="s">
        <v>282</v>
      </c>
      <c r="CO157" s="234"/>
      <c r="CP157" s="234" t="s">
        <v>282</v>
      </c>
      <c r="CQ157" s="234"/>
      <c r="CR157" s="234"/>
      <c r="CS157" s="568"/>
      <c r="CT157" s="233"/>
      <c r="CU157" s="234"/>
      <c r="CV157" s="234"/>
      <c r="CW157" s="234"/>
      <c r="CX157" s="234"/>
      <c r="CY157" s="568"/>
      <c r="CZ157" s="233"/>
      <c r="DA157" s="234"/>
      <c r="DB157" s="168"/>
      <c r="DC157" s="167"/>
      <c r="DD157" s="490"/>
      <c r="DE157" s="286"/>
      <c r="DF157" s="553"/>
      <c r="DG157" s="553"/>
      <c r="DH157" s="553"/>
      <c r="DI157" s="554"/>
    </row>
    <row r="158" spans="1:129" ht="99.95" customHeight="1">
      <c r="A158" s="217" t="s">
        <v>308</v>
      </c>
      <c r="B158" s="218"/>
      <c r="C158" s="538" t="s">
        <v>216</v>
      </c>
      <c r="D158" s="538"/>
      <c r="E158" s="538"/>
      <c r="F158" s="538"/>
      <c r="G158" s="538"/>
      <c r="H158" s="538"/>
      <c r="I158" s="538"/>
      <c r="J158" s="538"/>
      <c r="K158" s="538"/>
      <c r="L158" s="538"/>
      <c r="M158" s="538"/>
      <c r="N158" s="538"/>
      <c r="O158" s="538"/>
      <c r="P158" s="538"/>
      <c r="Q158" s="538"/>
      <c r="R158" s="538"/>
      <c r="S158" s="538"/>
      <c r="T158" s="538"/>
      <c r="U158" s="538"/>
      <c r="V158" s="538"/>
      <c r="W158" s="538"/>
      <c r="X158" s="538"/>
      <c r="Y158" s="538"/>
      <c r="Z158" s="538"/>
      <c r="AA158" s="538"/>
      <c r="AB158" s="538"/>
      <c r="AC158" s="538"/>
      <c r="AD158" s="398"/>
      <c r="AE158" s="399"/>
      <c r="AF158" s="399"/>
      <c r="AG158" s="400"/>
      <c r="AH158" s="563" t="s">
        <v>296</v>
      </c>
      <c r="AI158" s="553"/>
      <c r="AJ158" s="553"/>
      <c r="AK158" s="564"/>
      <c r="AL158" s="568" t="s">
        <v>285</v>
      </c>
      <c r="AM158" s="569"/>
      <c r="AN158" s="569"/>
      <c r="AO158" s="570"/>
      <c r="AP158" s="568" t="s">
        <v>282</v>
      </c>
      <c r="AQ158" s="569"/>
      <c r="AR158" s="569"/>
      <c r="AS158" s="570"/>
      <c r="AT158" s="568" t="s">
        <v>291</v>
      </c>
      <c r="AU158" s="569"/>
      <c r="AV158" s="569"/>
      <c r="AW158" s="570"/>
      <c r="AX158" s="568"/>
      <c r="AY158" s="569"/>
      <c r="AZ158" s="569"/>
      <c r="BA158" s="570"/>
      <c r="BB158" s="568" t="s">
        <v>292</v>
      </c>
      <c r="BC158" s="569"/>
      <c r="BD158" s="569"/>
      <c r="BE158" s="569"/>
      <c r="BF158" s="234"/>
      <c r="BG158" s="234"/>
      <c r="BH158" s="234"/>
      <c r="BI158" s="568"/>
      <c r="BJ158" s="233"/>
      <c r="BK158" s="234"/>
      <c r="BL158" s="231"/>
      <c r="BM158" s="231"/>
      <c r="BN158" s="234"/>
      <c r="BO158" s="568"/>
      <c r="BP158" s="233"/>
      <c r="BQ158" s="234"/>
      <c r="BR158" s="231"/>
      <c r="BS158" s="231"/>
      <c r="BT158" s="231"/>
      <c r="BU158" s="228"/>
      <c r="BV158" s="235" t="s">
        <v>285</v>
      </c>
      <c r="BW158" s="236"/>
      <c r="BX158" s="236" t="s">
        <v>282</v>
      </c>
      <c r="BY158" s="236"/>
      <c r="BZ158" s="236"/>
      <c r="CA158" s="256"/>
      <c r="CB158" s="235"/>
      <c r="CC158" s="236"/>
      <c r="CD158" s="236"/>
      <c r="CE158" s="236"/>
      <c r="CF158" s="236"/>
      <c r="CG158" s="256"/>
      <c r="CH158" s="235"/>
      <c r="CI158" s="236"/>
      <c r="CJ158" s="236"/>
      <c r="CK158" s="236"/>
      <c r="CL158" s="236"/>
      <c r="CM158" s="256"/>
      <c r="CN158" s="235"/>
      <c r="CO158" s="236"/>
      <c r="CP158" s="234"/>
      <c r="CQ158" s="234"/>
      <c r="CR158" s="231"/>
      <c r="CS158" s="228"/>
      <c r="CT158" s="233"/>
      <c r="CU158" s="234"/>
      <c r="CV158" s="234"/>
      <c r="CW158" s="234"/>
      <c r="CX158" s="234"/>
      <c r="CY158" s="568"/>
      <c r="CZ158" s="233"/>
      <c r="DA158" s="234"/>
      <c r="DB158" s="168"/>
      <c r="DC158" s="167"/>
      <c r="DD158" s="490"/>
      <c r="DE158" s="286"/>
      <c r="DF158" s="553" t="s">
        <v>182</v>
      </c>
      <c r="DG158" s="553"/>
      <c r="DH158" s="553"/>
      <c r="DI158" s="554"/>
    </row>
    <row r="159" spans="1:129" ht="108.75" customHeight="1">
      <c r="A159" s="217" t="s">
        <v>309</v>
      </c>
      <c r="B159" s="218"/>
      <c r="C159" s="387" t="s">
        <v>310</v>
      </c>
      <c r="D159" s="388"/>
      <c r="E159" s="388"/>
      <c r="F159" s="388"/>
      <c r="G159" s="388"/>
      <c r="H159" s="388"/>
      <c r="I159" s="388"/>
      <c r="J159" s="388"/>
      <c r="K159" s="388"/>
      <c r="L159" s="388"/>
      <c r="M159" s="388"/>
      <c r="N159" s="388"/>
      <c r="O159" s="388"/>
      <c r="P159" s="388"/>
      <c r="Q159" s="388"/>
      <c r="R159" s="388"/>
      <c r="S159" s="388"/>
      <c r="T159" s="388"/>
      <c r="U159" s="388"/>
      <c r="V159" s="388"/>
      <c r="W159" s="388"/>
      <c r="X159" s="388"/>
      <c r="Y159" s="388"/>
      <c r="Z159" s="388"/>
      <c r="AA159" s="388"/>
      <c r="AB159" s="388"/>
      <c r="AC159" s="389"/>
      <c r="AD159" s="398"/>
      <c r="AE159" s="399"/>
      <c r="AF159" s="399"/>
      <c r="AG159" s="400"/>
      <c r="AH159" s="225"/>
      <c r="AI159" s="226"/>
      <c r="AJ159" s="226"/>
      <c r="AK159" s="227"/>
      <c r="AL159" s="228" t="s">
        <v>282</v>
      </c>
      <c r="AM159" s="229"/>
      <c r="AN159" s="229"/>
      <c r="AO159" s="230"/>
      <c r="AP159" s="228" t="s">
        <v>282</v>
      </c>
      <c r="AQ159" s="229"/>
      <c r="AR159" s="229"/>
      <c r="AS159" s="230"/>
      <c r="AT159" s="228"/>
      <c r="AU159" s="229"/>
      <c r="AV159" s="229"/>
      <c r="AW159" s="230"/>
      <c r="AX159" s="228"/>
      <c r="AY159" s="229"/>
      <c r="AZ159" s="229"/>
      <c r="BA159" s="230"/>
      <c r="BB159" s="228"/>
      <c r="BC159" s="229"/>
      <c r="BD159" s="229"/>
      <c r="BE159" s="229"/>
      <c r="BF159" s="231"/>
      <c r="BG159" s="231"/>
      <c r="BH159" s="231"/>
      <c r="BI159" s="228"/>
      <c r="BJ159" s="232"/>
      <c r="BK159" s="231"/>
      <c r="BL159" s="580"/>
      <c r="BM159" s="580"/>
      <c r="BN159" s="580"/>
      <c r="BO159" s="724"/>
      <c r="BP159" s="579"/>
      <c r="BQ159" s="580"/>
      <c r="BR159" s="580"/>
      <c r="BS159" s="580"/>
      <c r="BT159" s="580"/>
      <c r="BU159" s="724"/>
      <c r="BV159" s="579"/>
      <c r="BW159" s="580"/>
      <c r="BX159" s="236"/>
      <c r="BY159" s="236"/>
      <c r="BZ159" s="236"/>
      <c r="CA159" s="256"/>
      <c r="CB159" s="235"/>
      <c r="CC159" s="236"/>
      <c r="CD159" s="236"/>
      <c r="CE159" s="236"/>
      <c r="CF159" s="236"/>
      <c r="CG159" s="256"/>
      <c r="CH159" s="235" t="s">
        <v>282</v>
      </c>
      <c r="CI159" s="236"/>
      <c r="CJ159" s="236" t="s">
        <v>282</v>
      </c>
      <c r="CK159" s="236"/>
      <c r="CL159" s="236"/>
      <c r="CM159" s="256"/>
      <c r="CN159" s="235"/>
      <c r="CO159" s="236"/>
      <c r="CP159" s="231"/>
      <c r="CQ159" s="231"/>
      <c r="CR159" s="231"/>
      <c r="CS159" s="228"/>
      <c r="CT159" s="232"/>
      <c r="CU159" s="231"/>
      <c r="CV159" s="231"/>
      <c r="CW159" s="231"/>
      <c r="CX159" s="231"/>
      <c r="CY159" s="228"/>
      <c r="CZ159" s="232"/>
      <c r="DA159" s="231"/>
      <c r="DB159" s="147"/>
      <c r="DC159" s="125"/>
      <c r="DD159" s="490"/>
      <c r="DE159" s="286"/>
      <c r="DF159" s="226"/>
      <c r="DG159" s="226"/>
      <c r="DH159" s="226"/>
      <c r="DI159" s="298"/>
    </row>
    <row r="160" spans="1:129" ht="198.75" customHeight="1" thickBot="1">
      <c r="A160" s="881" t="s">
        <v>311</v>
      </c>
      <c r="B160" s="882"/>
      <c r="C160" s="571" t="s">
        <v>312</v>
      </c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3"/>
      <c r="AD160" s="609"/>
      <c r="AE160" s="610"/>
      <c r="AF160" s="610"/>
      <c r="AG160" s="611"/>
      <c r="AH160" s="612"/>
      <c r="AI160" s="613"/>
      <c r="AJ160" s="613"/>
      <c r="AK160" s="614"/>
      <c r="AL160" s="618" t="s">
        <v>285</v>
      </c>
      <c r="AM160" s="619"/>
      <c r="AN160" s="619"/>
      <c r="AO160" s="620"/>
      <c r="AP160" s="449" t="s">
        <v>282</v>
      </c>
      <c r="AQ160" s="450"/>
      <c r="AR160" s="450"/>
      <c r="AS160" s="451"/>
      <c r="AT160" s="449"/>
      <c r="AU160" s="450"/>
      <c r="AV160" s="450"/>
      <c r="AW160" s="451"/>
      <c r="AX160" s="574"/>
      <c r="AY160" s="575"/>
      <c r="AZ160" s="575"/>
      <c r="BA160" s="576"/>
      <c r="BB160" s="574" t="s">
        <v>282</v>
      </c>
      <c r="BC160" s="575"/>
      <c r="BD160" s="575"/>
      <c r="BE160" s="575"/>
      <c r="BF160" s="577"/>
      <c r="BG160" s="577"/>
      <c r="BH160" s="577"/>
      <c r="BI160" s="578"/>
      <c r="BJ160" s="932"/>
      <c r="BK160" s="577"/>
      <c r="BL160" s="577"/>
      <c r="BM160" s="577"/>
      <c r="BN160" s="577"/>
      <c r="BO160" s="578"/>
      <c r="BP160" s="581"/>
      <c r="BQ160" s="582"/>
      <c r="BR160" s="577"/>
      <c r="BS160" s="577"/>
      <c r="BT160" s="577"/>
      <c r="BU160" s="578"/>
      <c r="BV160" s="935"/>
      <c r="BW160" s="936"/>
      <c r="BX160" s="582"/>
      <c r="BY160" s="582"/>
      <c r="BZ160" s="582"/>
      <c r="CA160" s="937"/>
      <c r="CB160" s="935"/>
      <c r="CC160" s="936"/>
      <c r="CD160" s="582"/>
      <c r="CE160" s="582"/>
      <c r="CF160" s="582"/>
      <c r="CG160" s="937"/>
      <c r="CH160" s="935"/>
      <c r="CI160" s="936"/>
      <c r="CJ160" s="582"/>
      <c r="CK160" s="582"/>
      <c r="CL160" s="582"/>
      <c r="CM160" s="937"/>
      <c r="CN160" s="932" t="s">
        <v>285</v>
      </c>
      <c r="CO160" s="577"/>
      <c r="CP160" s="577" t="s">
        <v>282</v>
      </c>
      <c r="CQ160" s="577"/>
      <c r="CR160" s="577"/>
      <c r="CS160" s="578"/>
      <c r="CT160" s="935"/>
      <c r="CU160" s="936"/>
      <c r="CV160" s="577"/>
      <c r="CW160" s="577"/>
      <c r="CX160" s="577"/>
      <c r="CY160" s="578"/>
      <c r="CZ160" s="935"/>
      <c r="DA160" s="936"/>
      <c r="DB160" s="169"/>
      <c r="DC160" s="128"/>
      <c r="DD160" s="604"/>
      <c r="DE160" s="605"/>
      <c r="DF160" s="606"/>
      <c r="DG160" s="607"/>
      <c r="DH160" s="607"/>
      <c r="DI160" s="608"/>
    </row>
    <row r="161" spans="1:129" s="35" customFormat="1" ht="180.75" customHeight="1" thickBot="1">
      <c r="A161" s="846" t="s">
        <v>313</v>
      </c>
      <c r="B161" s="847"/>
      <c r="C161" s="340" t="s">
        <v>314</v>
      </c>
      <c r="D161" s="341"/>
      <c r="E161" s="341"/>
      <c r="F161" s="341"/>
      <c r="G161" s="341"/>
      <c r="H161" s="341"/>
      <c r="I161" s="341"/>
      <c r="J161" s="341"/>
      <c r="K161" s="341"/>
      <c r="L161" s="341"/>
      <c r="M161" s="341"/>
      <c r="N161" s="341"/>
      <c r="O161" s="341"/>
      <c r="P161" s="341"/>
      <c r="Q161" s="341"/>
      <c r="R161" s="341"/>
      <c r="S161" s="341"/>
      <c r="T161" s="341"/>
      <c r="U161" s="341"/>
      <c r="V161" s="341"/>
      <c r="W161" s="341"/>
      <c r="X161" s="341"/>
      <c r="Y161" s="341"/>
      <c r="Z161" s="341"/>
      <c r="AA161" s="341"/>
      <c r="AB161" s="341"/>
      <c r="AC161" s="433"/>
      <c r="AD161" s="437"/>
      <c r="AE161" s="438"/>
      <c r="AF161" s="438"/>
      <c r="AG161" s="439"/>
      <c r="AH161" s="443"/>
      <c r="AI161" s="431"/>
      <c r="AJ161" s="431"/>
      <c r="AK161" s="444"/>
      <c r="AL161" s="448" t="s">
        <v>315</v>
      </c>
      <c r="AM161" s="336"/>
      <c r="AN161" s="336"/>
      <c r="AO161" s="452"/>
      <c r="AP161" s="448" t="s">
        <v>455</v>
      </c>
      <c r="AQ161" s="336"/>
      <c r="AR161" s="336"/>
      <c r="AS161" s="452"/>
      <c r="AT161" s="448" t="s">
        <v>316</v>
      </c>
      <c r="AU161" s="336"/>
      <c r="AV161" s="336"/>
      <c r="AW161" s="452"/>
      <c r="AX161" s="448"/>
      <c r="AY161" s="336"/>
      <c r="AZ161" s="336"/>
      <c r="BA161" s="452"/>
      <c r="BB161" s="448" t="s">
        <v>317</v>
      </c>
      <c r="BC161" s="336"/>
      <c r="BD161" s="336"/>
      <c r="BE161" s="336"/>
      <c r="BF161" s="598" t="s">
        <v>318</v>
      </c>
      <c r="BG161" s="598"/>
      <c r="BH161" s="598"/>
      <c r="BI161" s="588"/>
      <c r="BJ161" s="549" t="s">
        <v>319</v>
      </c>
      <c r="BK161" s="549"/>
      <c r="BL161" s="549" t="s">
        <v>319</v>
      </c>
      <c r="BM161" s="549"/>
      <c r="BN161" s="549"/>
      <c r="BO161" s="549"/>
      <c r="BP161" s="549" t="s">
        <v>516</v>
      </c>
      <c r="BQ161" s="549"/>
      <c r="BR161" s="549" t="s">
        <v>286</v>
      </c>
      <c r="BS161" s="549"/>
      <c r="BT161" s="549"/>
      <c r="BU161" s="549"/>
      <c r="BV161" s="549" t="s">
        <v>319</v>
      </c>
      <c r="BW161" s="549"/>
      <c r="BX161" s="549" t="s">
        <v>319</v>
      </c>
      <c r="BY161" s="549"/>
      <c r="BZ161" s="549"/>
      <c r="CA161" s="549"/>
      <c r="CB161" s="549" t="s">
        <v>284</v>
      </c>
      <c r="CC161" s="549"/>
      <c r="CD161" s="549" t="s">
        <v>284</v>
      </c>
      <c r="CE161" s="549"/>
      <c r="CF161" s="549"/>
      <c r="CG161" s="549"/>
      <c r="CH161" s="549" t="s">
        <v>517</v>
      </c>
      <c r="CI161" s="549"/>
      <c r="CJ161" s="549" t="s">
        <v>431</v>
      </c>
      <c r="CK161" s="549"/>
      <c r="CL161" s="549"/>
      <c r="CM161" s="549"/>
      <c r="CN161" s="549" t="s">
        <v>282</v>
      </c>
      <c r="CO161" s="549"/>
      <c r="CP161" s="549" t="s">
        <v>282</v>
      </c>
      <c r="CQ161" s="549"/>
      <c r="CR161" s="549"/>
      <c r="CS161" s="549"/>
      <c r="CT161" s="549"/>
      <c r="CU161" s="549"/>
      <c r="CV161" s="549"/>
      <c r="CW161" s="549"/>
      <c r="CX161" s="549"/>
      <c r="CY161" s="549"/>
      <c r="CZ161" s="549"/>
      <c r="DA161" s="549"/>
      <c r="DB161" s="153"/>
      <c r="DC161" s="131"/>
      <c r="DD161" s="447"/>
      <c r="DE161" s="588"/>
      <c r="DF161" s="589"/>
      <c r="DG161" s="590"/>
      <c r="DH161" s="590"/>
      <c r="DI161" s="591"/>
      <c r="DY161" s="112"/>
    </row>
    <row r="162" spans="1:129" ht="99.95" customHeight="1">
      <c r="A162" s="883" t="s">
        <v>320</v>
      </c>
      <c r="B162" s="884"/>
      <c r="C162" s="592" t="s">
        <v>321</v>
      </c>
      <c r="D162" s="593"/>
      <c r="E162" s="593"/>
      <c r="F162" s="593"/>
      <c r="G162" s="593"/>
      <c r="H162" s="593"/>
      <c r="I162" s="593"/>
      <c r="J162" s="593"/>
      <c r="K162" s="593"/>
      <c r="L162" s="593"/>
      <c r="M162" s="593"/>
      <c r="N162" s="593"/>
      <c r="O162" s="593"/>
      <c r="P162" s="593"/>
      <c r="Q162" s="593"/>
      <c r="R162" s="593"/>
      <c r="S162" s="593"/>
      <c r="T162" s="593"/>
      <c r="U162" s="593"/>
      <c r="V162" s="593"/>
      <c r="W162" s="593"/>
      <c r="X162" s="593"/>
      <c r="Y162" s="593"/>
      <c r="Z162" s="593"/>
      <c r="AA162" s="593"/>
      <c r="AB162" s="593"/>
      <c r="AC162" s="594"/>
      <c r="AD162" s="557"/>
      <c r="AE162" s="558"/>
      <c r="AF162" s="558"/>
      <c r="AG162" s="559"/>
      <c r="AH162" s="615" t="s">
        <v>322</v>
      </c>
      <c r="AI162" s="616"/>
      <c r="AJ162" s="616"/>
      <c r="AK162" s="617"/>
      <c r="AL162" s="595" t="s">
        <v>283</v>
      </c>
      <c r="AM162" s="596"/>
      <c r="AN162" s="596"/>
      <c r="AO162" s="597"/>
      <c r="AP162" s="595" t="s">
        <v>323</v>
      </c>
      <c r="AQ162" s="596"/>
      <c r="AR162" s="596"/>
      <c r="AS162" s="597"/>
      <c r="AT162" s="595" t="s">
        <v>324</v>
      </c>
      <c r="AU162" s="596"/>
      <c r="AV162" s="596"/>
      <c r="AW162" s="597"/>
      <c r="AX162" s="595"/>
      <c r="AY162" s="596"/>
      <c r="AZ162" s="596"/>
      <c r="BA162" s="597"/>
      <c r="BB162" s="595" t="s">
        <v>325</v>
      </c>
      <c r="BC162" s="596"/>
      <c r="BD162" s="596"/>
      <c r="BE162" s="596"/>
      <c r="BF162" s="599"/>
      <c r="BG162" s="599"/>
      <c r="BH162" s="599"/>
      <c r="BI162" s="600"/>
      <c r="BJ162" s="601"/>
      <c r="BK162" s="599"/>
      <c r="BL162" s="599"/>
      <c r="BM162" s="599"/>
      <c r="BN162" s="599"/>
      <c r="BO162" s="600"/>
      <c r="BP162" s="601"/>
      <c r="BQ162" s="599"/>
      <c r="BR162" s="602"/>
      <c r="BS162" s="602"/>
      <c r="BT162" s="602"/>
      <c r="BU162" s="603"/>
      <c r="BV162" s="601"/>
      <c r="BW162" s="599"/>
      <c r="BX162" s="599"/>
      <c r="BY162" s="599"/>
      <c r="BZ162" s="599"/>
      <c r="CA162" s="600"/>
      <c r="CB162" s="601"/>
      <c r="CC162" s="599"/>
      <c r="CD162" s="599"/>
      <c r="CE162" s="599"/>
      <c r="CF162" s="599"/>
      <c r="CG162" s="600"/>
      <c r="CH162" s="601" t="s">
        <v>283</v>
      </c>
      <c r="CI162" s="599"/>
      <c r="CJ162" s="599" t="s">
        <v>323</v>
      </c>
      <c r="CK162" s="599"/>
      <c r="CL162" s="599"/>
      <c r="CM162" s="600"/>
      <c r="CN162" s="601"/>
      <c r="CO162" s="599"/>
      <c r="CP162" s="599"/>
      <c r="CQ162" s="599"/>
      <c r="CR162" s="599"/>
      <c r="CS162" s="600"/>
      <c r="CT162" s="601"/>
      <c r="CU162" s="599"/>
      <c r="CV162" s="599"/>
      <c r="CW162" s="599"/>
      <c r="CX162" s="599"/>
      <c r="CY162" s="600"/>
      <c r="CZ162" s="601"/>
      <c r="DA162" s="599"/>
      <c r="DB162" s="170"/>
      <c r="DC162" s="129"/>
      <c r="DD162" s="583"/>
      <c r="DE162" s="584"/>
      <c r="DF162" s="585"/>
      <c r="DG162" s="586"/>
      <c r="DH162" s="586"/>
      <c r="DI162" s="587"/>
    </row>
    <row r="163" spans="1:129" ht="99.95" customHeight="1">
      <c r="A163" s="885" t="s">
        <v>326</v>
      </c>
      <c r="B163" s="886"/>
      <c r="C163" s="538" t="s">
        <v>306</v>
      </c>
      <c r="D163" s="538"/>
      <c r="E163" s="538"/>
      <c r="F163" s="538"/>
      <c r="G163" s="538"/>
      <c r="H163" s="538"/>
      <c r="I163" s="538"/>
      <c r="J163" s="538"/>
      <c r="K163" s="538"/>
      <c r="L163" s="538"/>
      <c r="M163" s="538"/>
      <c r="N163" s="538"/>
      <c r="O163" s="538"/>
      <c r="P163" s="538"/>
      <c r="Q163" s="538"/>
      <c r="R163" s="538"/>
      <c r="S163" s="538"/>
      <c r="T163" s="538"/>
      <c r="U163" s="538"/>
      <c r="V163" s="538"/>
      <c r="W163" s="538"/>
      <c r="X163" s="538"/>
      <c r="Y163" s="538"/>
      <c r="Z163" s="538"/>
      <c r="AA163" s="538"/>
      <c r="AB163" s="538"/>
      <c r="AC163" s="538"/>
      <c r="AD163" s="398"/>
      <c r="AE163" s="399"/>
      <c r="AF163" s="399"/>
      <c r="AG163" s="400"/>
      <c r="AH163" s="641" t="s">
        <v>327</v>
      </c>
      <c r="AI163" s="642"/>
      <c r="AJ163" s="642"/>
      <c r="AK163" s="643"/>
      <c r="AL163" s="256" t="s">
        <v>328</v>
      </c>
      <c r="AM163" s="284"/>
      <c r="AN163" s="284"/>
      <c r="AO163" s="285"/>
      <c r="AP163" s="256" t="s">
        <v>328</v>
      </c>
      <c r="AQ163" s="284"/>
      <c r="AR163" s="284"/>
      <c r="AS163" s="285"/>
      <c r="AT163" s="256"/>
      <c r="AU163" s="284"/>
      <c r="AV163" s="284"/>
      <c r="AW163" s="285"/>
      <c r="AX163" s="256"/>
      <c r="AY163" s="284"/>
      <c r="AZ163" s="284"/>
      <c r="BA163" s="285"/>
      <c r="BB163" s="256"/>
      <c r="BC163" s="284"/>
      <c r="BD163" s="284"/>
      <c r="BE163" s="284"/>
      <c r="BF163" s="236"/>
      <c r="BG163" s="236"/>
      <c r="BH163" s="236"/>
      <c r="BI163" s="256"/>
      <c r="BJ163" s="235" t="s">
        <v>319</v>
      </c>
      <c r="BK163" s="236"/>
      <c r="BL163" s="236" t="s">
        <v>319</v>
      </c>
      <c r="BM163" s="236"/>
      <c r="BN163" s="236"/>
      <c r="BO163" s="256"/>
      <c r="BP163" s="235" t="s">
        <v>284</v>
      </c>
      <c r="BQ163" s="236"/>
      <c r="BR163" s="236" t="s">
        <v>284</v>
      </c>
      <c r="BS163" s="236"/>
      <c r="BT163" s="236"/>
      <c r="BU163" s="256"/>
      <c r="BV163" s="235" t="s">
        <v>319</v>
      </c>
      <c r="BW163" s="236"/>
      <c r="BX163" s="236" t="s">
        <v>319</v>
      </c>
      <c r="BY163" s="236"/>
      <c r="BZ163" s="236"/>
      <c r="CA163" s="256"/>
      <c r="CB163" s="235" t="s">
        <v>284</v>
      </c>
      <c r="CC163" s="236"/>
      <c r="CD163" s="236" t="s">
        <v>284</v>
      </c>
      <c r="CE163" s="236"/>
      <c r="CF163" s="236"/>
      <c r="CG163" s="256"/>
      <c r="CH163" s="235" t="s">
        <v>307</v>
      </c>
      <c r="CI163" s="236"/>
      <c r="CJ163" s="236" t="s">
        <v>307</v>
      </c>
      <c r="CK163" s="236"/>
      <c r="CL163" s="236"/>
      <c r="CM163" s="256"/>
      <c r="CN163" s="235" t="s">
        <v>282</v>
      </c>
      <c r="CO163" s="236"/>
      <c r="CP163" s="236" t="s">
        <v>282</v>
      </c>
      <c r="CQ163" s="236"/>
      <c r="CR163" s="236"/>
      <c r="CS163" s="256"/>
      <c r="CT163" s="235"/>
      <c r="CU163" s="236"/>
      <c r="CV163" s="236"/>
      <c r="CW163" s="236"/>
      <c r="CX163" s="236"/>
      <c r="CY163" s="256"/>
      <c r="CZ163" s="235"/>
      <c r="DA163" s="236"/>
      <c r="DB163" s="149"/>
      <c r="DC163" s="129"/>
      <c r="DD163" s="634"/>
      <c r="DE163" s="635"/>
      <c r="DF163" s="636" t="s">
        <v>329</v>
      </c>
      <c r="DG163" s="368"/>
      <c r="DH163" s="368"/>
      <c r="DI163" s="369"/>
    </row>
    <row r="164" spans="1:129" ht="180.75" customHeight="1" thickBot="1">
      <c r="A164" s="217" t="s">
        <v>330</v>
      </c>
      <c r="B164" s="218"/>
      <c r="C164" s="219" t="s">
        <v>331</v>
      </c>
      <c r="D164" s="220"/>
      <c r="E164" s="220"/>
      <c r="F164" s="220"/>
      <c r="G164" s="220"/>
      <c r="H164" s="220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1"/>
      <c r="AD164" s="638"/>
      <c r="AE164" s="639"/>
      <c r="AF164" s="639"/>
      <c r="AG164" s="640"/>
      <c r="AH164" s="644" t="s">
        <v>322</v>
      </c>
      <c r="AI164" s="645"/>
      <c r="AJ164" s="645"/>
      <c r="AK164" s="646"/>
      <c r="AL164" s="647" t="s">
        <v>288</v>
      </c>
      <c r="AM164" s="648"/>
      <c r="AN164" s="648"/>
      <c r="AO164" s="649"/>
      <c r="AP164" s="647" t="s">
        <v>284</v>
      </c>
      <c r="AQ164" s="648"/>
      <c r="AR164" s="648"/>
      <c r="AS164" s="649"/>
      <c r="AT164" s="647" t="s">
        <v>332</v>
      </c>
      <c r="AU164" s="648"/>
      <c r="AV164" s="648"/>
      <c r="AW164" s="649"/>
      <c r="AX164" s="647"/>
      <c r="AY164" s="648"/>
      <c r="AZ164" s="648"/>
      <c r="BA164" s="649"/>
      <c r="BB164" s="647" t="s">
        <v>333</v>
      </c>
      <c r="BC164" s="648"/>
      <c r="BD164" s="648"/>
      <c r="BE164" s="648"/>
      <c r="BF164" s="627" t="s">
        <v>318</v>
      </c>
      <c r="BG164" s="627"/>
      <c r="BH164" s="627"/>
      <c r="BI164" s="628"/>
      <c r="BJ164" s="637"/>
      <c r="BK164" s="627"/>
      <c r="BL164" s="627"/>
      <c r="BM164" s="627"/>
      <c r="BN164" s="627"/>
      <c r="BO164" s="628"/>
      <c r="BP164" s="637" t="s">
        <v>288</v>
      </c>
      <c r="BQ164" s="627"/>
      <c r="BR164" s="627" t="s">
        <v>284</v>
      </c>
      <c r="BS164" s="627"/>
      <c r="BT164" s="627"/>
      <c r="BU164" s="628"/>
      <c r="BV164" s="637"/>
      <c r="BW164" s="627"/>
      <c r="BX164" s="548"/>
      <c r="BY164" s="548"/>
      <c r="BZ164" s="548"/>
      <c r="CA164" s="550"/>
      <c r="CB164" s="650"/>
      <c r="CC164" s="548"/>
      <c r="CD164" s="548"/>
      <c r="CE164" s="548"/>
      <c r="CF164" s="548"/>
      <c r="CG164" s="550"/>
      <c r="CH164" s="650"/>
      <c r="CI164" s="548"/>
      <c r="CJ164" s="651"/>
      <c r="CK164" s="651"/>
      <c r="CL164" s="651"/>
      <c r="CM164" s="652"/>
      <c r="CN164" s="650"/>
      <c r="CO164" s="548"/>
      <c r="CP164" s="627"/>
      <c r="CQ164" s="627"/>
      <c r="CR164" s="653"/>
      <c r="CS164" s="654"/>
      <c r="CT164" s="637"/>
      <c r="CU164" s="627"/>
      <c r="CV164" s="627"/>
      <c r="CW164" s="627"/>
      <c r="CX164" s="627"/>
      <c r="CY164" s="628"/>
      <c r="CZ164" s="637"/>
      <c r="DA164" s="627"/>
      <c r="DB164" s="171"/>
      <c r="DC164" s="172"/>
      <c r="DD164" s="629"/>
      <c r="DE164" s="630"/>
      <c r="DF164" s="631" t="s">
        <v>192</v>
      </c>
      <c r="DG164" s="632"/>
      <c r="DH164" s="632"/>
      <c r="DI164" s="633"/>
    </row>
    <row r="165" spans="1:129" ht="99.95" customHeight="1" thickBot="1">
      <c r="A165" s="676" t="s">
        <v>334</v>
      </c>
      <c r="B165" s="658"/>
      <c r="C165" s="677"/>
      <c r="D165" s="677"/>
      <c r="E165" s="677"/>
      <c r="F165" s="677"/>
      <c r="G165" s="677"/>
      <c r="H165" s="677"/>
      <c r="I165" s="677"/>
      <c r="J165" s="677"/>
      <c r="K165" s="677"/>
      <c r="L165" s="677"/>
      <c r="M165" s="677"/>
      <c r="N165" s="677"/>
      <c r="O165" s="677"/>
      <c r="P165" s="677"/>
      <c r="Q165" s="677"/>
      <c r="R165" s="677"/>
      <c r="S165" s="677"/>
      <c r="T165" s="677"/>
      <c r="U165" s="677"/>
      <c r="V165" s="677"/>
      <c r="W165" s="677"/>
      <c r="X165" s="677"/>
      <c r="Y165" s="677"/>
      <c r="Z165" s="677"/>
      <c r="AA165" s="677"/>
      <c r="AB165" s="677"/>
      <c r="AC165" s="677"/>
      <c r="AD165" s="677"/>
      <c r="AE165" s="677"/>
      <c r="AF165" s="677"/>
      <c r="AG165" s="677"/>
      <c r="AH165" s="677"/>
      <c r="AI165" s="677"/>
      <c r="AJ165" s="677"/>
      <c r="AK165" s="677"/>
      <c r="AL165" s="621">
        <f>SUM(AL35,AL81)</f>
        <v>6972</v>
      </c>
      <c r="AM165" s="622"/>
      <c r="AN165" s="622"/>
      <c r="AO165" s="623"/>
      <c r="AP165" s="621">
        <f>SUM(AP35,AP81)</f>
        <v>3326</v>
      </c>
      <c r="AQ165" s="622"/>
      <c r="AR165" s="622"/>
      <c r="AS165" s="623"/>
      <c r="AT165" s="621">
        <f>SUM(AT35,AT81)</f>
        <v>1824</v>
      </c>
      <c r="AU165" s="622"/>
      <c r="AV165" s="622"/>
      <c r="AW165" s="623"/>
      <c r="AX165" s="621"/>
      <c r="AY165" s="622"/>
      <c r="AZ165" s="622"/>
      <c r="BA165" s="623"/>
      <c r="BB165" s="621">
        <f>SUM(BB35,BB81)</f>
        <v>1502</v>
      </c>
      <c r="BC165" s="622"/>
      <c r="BD165" s="622"/>
      <c r="BE165" s="623"/>
      <c r="BF165" s="621"/>
      <c r="BG165" s="622"/>
      <c r="BH165" s="622"/>
      <c r="BI165" s="622"/>
      <c r="BJ165" s="667">
        <f>SUM(BJ81,BJ35)</f>
        <v>996</v>
      </c>
      <c r="BK165" s="671"/>
      <c r="BL165" s="667">
        <f>SUM(BL81,BL35)</f>
        <v>526</v>
      </c>
      <c r="BM165" s="671"/>
      <c r="BN165" s="667">
        <f>SUM(BN81,BN35)</f>
        <v>28</v>
      </c>
      <c r="BO165" s="672"/>
      <c r="BP165" s="667">
        <f>SUM(BP81,BP35)</f>
        <v>982</v>
      </c>
      <c r="BQ165" s="671"/>
      <c r="BR165" s="667">
        <f>SUM(BR81,BR35)</f>
        <v>500</v>
      </c>
      <c r="BS165" s="671"/>
      <c r="BT165" s="667">
        <f>SUM(BT81,BT35)</f>
        <v>29</v>
      </c>
      <c r="BU165" s="672"/>
      <c r="BV165" s="667">
        <f>SUM(BV81,BV35)</f>
        <v>956</v>
      </c>
      <c r="BW165" s="671"/>
      <c r="BX165" s="667">
        <f>SUM(BX81,BX35)</f>
        <v>500</v>
      </c>
      <c r="BY165" s="671"/>
      <c r="BZ165" s="667">
        <v>25</v>
      </c>
      <c r="CA165" s="672"/>
      <c r="CB165" s="667">
        <f>SUM(CB81,CB35)</f>
        <v>1046</v>
      </c>
      <c r="CC165" s="671"/>
      <c r="CD165" s="667">
        <f>SUM(CD81,CD35)</f>
        <v>500</v>
      </c>
      <c r="CE165" s="671"/>
      <c r="CF165" s="667">
        <f>SUM(CF81,CF35)</f>
        <v>31</v>
      </c>
      <c r="CG165" s="672"/>
      <c r="CH165" s="667">
        <f>SUM(CH81,CH35)</f>
        <v>990</v>
      </c>
      <c r="CI165" s="671"/>
      <c r="CJ165" s="667">
        <f>SUM(CJ81,CJ35)</f>
        <v>424</v>
      </c>
      <c r="CK165" s="671"/>
      <c r="CL165" s="667">
        <f>SUM(CL81,CL35)</f>
        <v>30</v>
      </c>
      <c r="CM165" s="672"/>
      <c r="CN165" s="667">
        <f>SUM(CN81,CN35)</f>
        <v>964</v>
      </c>
      <c r="CO165" s="671"/>
      <c r="CP165" s="667">
        <f>SUM(CP81,CP35)</f>
        <v>418</v>
      </c>
      <c r="CQ165" s="671"/>
      <c r="CR165" s="667">
        <f>SUM(CR81,CR35)</f>
        <v>27</v>
      </c>
      <c r="CS165" s="672"/>
      <c r="CT165" s="667">
        <f>SUM(CT81,CT35)</f>
        <v>1038</v>
      </c>
      <c r="CU165" s="671"/>
      <c r="CV165" s="667">
        <f>SUM(CV81,CV35)</f>
        <v>466</v>
      </c>
      <c r="CW165" s="671"/>
      <c r="CX165" s="667">
        <f>SUM(CX81,CX35)</f>
        <v>33</v>
      </c>
      <c r="CY165" s="672"/>
      <c r="CZ165" s="667"/>
      <c r="DA165" s="671"/>
      <c r="DB165" s="173"/>
      <c r="DC165" s="173"/>
      <c r="DD165" s="667">
        <f>SUM(DD35,DD81,DD146,DD161)</f>
        <v>203</v>
      </c>
      <c r="DE165" s="668"/>
      <c r="DF165" s="669"/>
      <c r="DG165" s="669"/>
      <c r="DH165" s="669"/>
      <c r="DI165" s="670"/>
    </row>
    <row r="166" spans="1:129" ht="171.75" customHeight="1">
      <c r="A166" s="659" t="s">
        <v>335</v>
      </c>
      <c r="B166" s="660"/>
      <c r="C166" s="661"/>
      <c r="D166" s="661"/>
      <c r="E166" s="661"/>
      <c r="F166" s="661"/>
      <c r="G166" s="661"/>
      <c r="H166" s="661"/>
      <c r="I166" s="661"/>
      <c r="J166" s="661"/>
      <c r="K166" s="661"/>
      <c r="L166" s="661"/>
      <c r="M166" s="661"/>
      <c r="N166" s="661"/>
      <c r="O166" s="661"/>
      <c r="P166" s="661"/>
      <c r="Q166" s="661"/>
      <c r="R166" s="661"/>
      <c r="S166" s="661"/>
      <c r="T166" s="661"/>
      <c r="U166" s="661"/>
      <c r="V166" s="661"/>
      <c r="W166" s="661"/>
      <c r="X166" s="661"/>
      <c r="Y166" s="661"/>
      <c r="Z166" s="661"/>
      <c r="AA166" s="661"/>
      <c r="AB166" s="661"/>
      <c r="AC166" s="661"/>
      <c r="AD166" s="661"/>
      <c r="AE166" s="661"/>
      <c r="AF166" s="661"/>
      <c r="AG166" s="661"/>
      <c r="AH166" s="661"/>
      <c r="AI166" s="661"/>
      <c r="AJ166" s="661"/>
      <c r="AK166" s="662"/>
      <c r="AL166" s="678"/>
      <c r="AM166" s="679"/>
      <c r="AN166" s="679"/>
      <c r="AO166" s="680"/>
      <c r="AP166" s="624"/>
      <c r="AQ166" s="625"/>
      <c r="AR166" s="625"/>
      <c r="AS166" s="626"/>
      <c r="AT166" s="624"/>
      <c r="AU166" s="625"/>
      <c r="AV166" s="625"/>
      <c r="AW166" s="626"/>
      <c r="AX166" s="624"/>
      <c r="AY166" s="625"/>
      <c r="AZ166" s="625"/>
      <c r="BA166" s="626"/>
      <c r="BB166" s="624"/>
      <c r="BC166" s="625"/>
      <c r="BD166" s="625"/>
      <c r="BE166" s="626"/>
      <c r="BF166" s="624"/>
      <c r="BG166" s="625"/>
      <c r="BH166" s="625"/>
      <c r="BI166" s="625"/>
      <c r="BJ166" s="673">
        <f>BL165/18</f>
        <v>29.222222222222221</v>
      </c>
      <c r="BK166" s="674"/>
      <c r="BL166" s="674"/>
      <c r="BM166" s="674"/>
      <c r="BN166" s="674"/>
      <c r="BO166" s="675"/>
      <c r="BP166" s="76"/>
      <c r="BQ166" s="665">
        <f>BR165/17</f>
        <v>29.411764705882351</v>
      </c>
      <c r="BR166" s="665"/>
      <c r="BS166" s="665"/>
      <c r="BT166" s="665"/>
      <c r="BU166" s="666"/>
      <c r="BV166" s="673">
        <f>BX165/17</f>
        <v>29.411764705882351</v>
      </c>
      <c r="BW166" s="674"/>
      <c r="BX166" s="674"/>
      <c r="BY166" s="674"/>
      <c r="BZ166" s="674"/>
      <c r="CA166" s="675"/>
      <c r="CB166" s="673">
        <f>CD165/17</f>
        <v>29.411764705882351</v>
      </c>
      <c r="CC166" s="674"/>
      <c r="CD166" s="674"/>
      <c r="CE166" s="674"/>
      <c r="CF166" s="674"/>
      <c r="CG166" s="675"/>
      <c r="CH166" s="673">
        <f>CJ165/17</f>
        <v>24.941176470588236</v>
      </c>
      <c r="CI166" s="674"/>
      <c r="CJ166" s="674"/>
      <c r="CK166" s="674"/>
      <c r="CL166" s="674"/>
      <c r="CM166" s="675"/>
      <c r="CN166" s="938">
        <f>CP165/17</f>
        <v>24.588235294117649</v>
      </c>
      <c r="CO166" s="939"/>
      <c r="CP166" s="939"/>
      <c r="CQ166" s="939"/>
      <c r="CR166" s="939"/>
      <c r="CS166" s="940"/>
      <c r="CT166" s="938">
        <f>CV165/18</f>
        <v>25.888888888888889</v>
      </c>
      <c r="CU166" s="939"/>
      <c r="CV166" s="939"/>
      <c r="CW166" s="939"/>
      <c r="CX166" s="939"/>
      <c r="CY166" s="940"/>
      <c r="CZ166" s="939"/>
      <c r="DA166" s="939"/>
      <c r="DB166" s="939"/>
      <c r="DC166" s="940"/>
      <c r="DD166" s="663"/>
      <c r="DE166" s="664"/>
      <c r="DF166" s="663"/>
      <c r="DG166" s="663"/>
      <c r="DH166" s="663"/>
      <c r="DI166" s="664"/>
    </row>
    <row r="167" spans="1:129" ht="99.95" customHeight="1">
      <c r="A167" s="659" t="s">
        <v>336</v>
      </c>
      <c r="B167" s="660"/>
      <c r="C167" s="661"/>
      <c r="D167" s="661"/>
      <c r="E167" s="661"/>
      <c r="F167" s="661"/>
      <c r="G167" s="661"/>
      <c r="H167" s="661"/>
      <c r="I167" s="661"/>
      <c r="J167" s="661"/>
      <c r="K167" s="661"/>
      <c r="L167" s="661"/>
      <c r="M167" s="661"/>
      <c r="N167" s="661"/>
      <c r="O167" s="661"/>
      <c r="P167" s="661"/>
      <c r="Q167" s="661"/>
      <c r="R167" s="661"/>
      <c r="S167" s="661"/>
      <c r="T167" s="661"/>
      <c r="U167" s="661"/>
      <c r="V167" s="661"/>
      <c r="W167" s="661"/>
      <c r="X167" s="661"/>
      <c r="Y167" s="661"/>
      <c r="Z167" s="661"/>
      <c r="AA167" s="661"/>
      <c r="AB167" s="661"/>
      <c r="AC167" s="661"/>
      <c r="AD167" s="661"/>
      <c r="AE167" s="661"/>
      <c r="AF167" s="661"/>
      <c r="AG167" s="661"/>
      <c r="AH167" s="661"/>
      <c r="AI167" s="661"/>
      <c r="AJ167" s="661"/>
      <c r="AK167" s="662"/>
      <c r="AL167" s="228">
        <f>SUM(BK167:CY167)</f>
        <v>3</v>
      </c>
      <c r="AM167" s="229"/>
      <c r="AN167" s="229"/>
      <c r="AO167" s="230"/>
      <c r="AP167" s="228"/>
      <c r="AQ167" s="229"/>
      <c r="AR167" s="229"/>
      <c r="AS167" s="230"/>
      <c r="AT167" s="228"/>
      <c r="AU167" s="229"/>
      <c r="AV167" s="229"/>
      <c r="AW167" s="230"/>
      <c r="AX167" s="228"/>
      <c r="AY167" s="229"/>
      <c r="AZ167" s="229"/>
      <c r="BA167" s="230"/>
      <c r="BB167" s="228"/>
      <c r="BC167" s="229"/>
      <c r="BD167" s="229"/>
      <c r="BE167" s="230"/>
      <c r="BF167" s="228"/>
      <c r="BG167" s="229"/>
      <c r="BH167" s="229"/>
      <c r="BI167" s="229"/>
      <c r="BJ167" s="490"/>
      <c r="BK167" s="229"/>
      <c r="BL167" s="229"/>
      <c r="BM167" s="229"/>
      <c r="BN167" s="229"/>
      <c r="BO167" s="286"/>
      <c r="BP167" s="71"/>
      <c r="BQ167" s="229"/>
      <c r="BR167" s="229"/>
      <c r="BS167" s="229"/>
      <c r="BT167" s="229"/>
      <c r="BU167" s="286"/>
      <c r="BV167" s="490"/>
      <c r="BW167" s="229"/>
      <c r="BX167" s="229"/>
      <c r="BY167" s="229"/>
      <c r="BZ167" s="229"/>
      <c r="CA167" s="286"/>
      <c r="CB167" s="470">
        <v>1</v>
      </c>
      <c r="CC167" s="284"/>
      <c r="CD167" s="284"/>
      <c r="CE167" s="284"/>
      <c r="CF167" s="284"/>
      <c r="CG167" s="523"/>
      <c r="CH167" s="470"/>
      <c r="CI167" s="284"/>
      <c r="CJ167" s="284"/>
      <c r="CK167" s="284"/>
      <c r="CL167" s="284"/>
      <c r="CM167" s="523"/>
      <c r="CN167" s="490">
        <v>1</v>
      </c>
      <c r="CO167" s="229"/>
      <c r="CP167" s="229"/>
      <c r="CQ167" s="229"/>
      <c r="CR167" s="229"/>
      <c r="CS167" s="286"/>
      <c r="CT167" s="490">
        <v>1</v>
      </c>
      <c r="CU167" s="229"/>
      <c r="CV167" s="229"/>
      <c r="CW167" s="229"/>
      <c r="CX167" s="229"/>
      <c r="CY167" s="286"/>
      <c r="CZ167" s="229"/>
      <c r="DA167" s="229"/>
      <c r="DB167" s="229"/>
      <c r="DC167" s="286"/>
      <c r="DD167" s="229"/>
      <c r="DE167" s="286"/>
      <c r="DF167" s="229"/>
      <c r="DG167" s="229"/>
      <c r="DH167" s="229"/>
      <c r="DI167" s="286"/>
    </row>
    <row r="168" spans="1:129" ht="99.95" customHeight="1">
      <c r="A168" s="659" t="s">
        <v>337</v>
      </c>
      <c r="B168" s="660"/>
      <c r="C168" s="661"/>
      <c r="D168" s="661"/>
      <c r="E168" s="661"/>
      <c r="F168" s="661"/>
      <c r="G168" s="661"/>
      <c r="H168" s="661"/>
      <c r="I168" s="661"/>
      <c r="J168" s="661"/>
      <c r="K168" s="661"/>
      <c r="L168" s="661"/>
      <c r="M168" s="661"/>
      <c r="N168" s="661"/>
      <c r="O168" s="661"/>
      <c r="P168" s="661"/>
      <c r="Q168" s="661"/>
      <c r="R168" s="661"/>
      <c r="S168" s="661"/>
      <c r="T168" s="661"/>
      <c r="U168" s="661"/>
      <c r="V168" s="661"/>
      <c r="W168" s="661"/>
      <c r="X168" s="661"/>
      <c r="Y168" s="661"/>
      <c r="Z168" s="661"/>
      <c r="AA168" s="661"/>
      <c r="AB168" s="661"/>
      <c r="AC168" s="661"/>
      <c r="AD168" s="661"/>
      <c r="AE168" s="661"/>
      <c r="AF168" s="661"/>
      <c r="AG168" s="661"/>
      <c r="AH168" s="661"/>
      <c r="AI168" s="661"/>
      <c r="AJ168" s="661"/>
      <c r="AK168" s="662"/>
      <c r="AL168" s="228">
        <f>SUM(BJ168:CY168)</f>
        <v>34</v>
      </c>
      <c r="AM168" s="229"/>
      <c r="AN168" s="229"/>
      <c r="AO168" s="230"/>
      <c r="AP168" s="228"/>
      <c r="AQ168" s="229"/>
      <c r="AR168" s="229"/>
      <c r="AS168" s="230"/>
      <c r="AT168" s="228"/>
      <c r="AU168" s="229"/>
      <c r="AV168" s="229"/>
      <c r="AW168" s="230"/>
      <c r="AX168" s="228"/>
      <c r="AY168" s="229"/>
      <c r="AZ168" s="229"/>
      <c r="BA168" s="230"/>
      <c r="BB168" s="228"/>
      <c r="BC168" s="229"/>
      <c r="BD168" s="229"/>
      <c r="BE168" s="230"/>
      <c r="BF168" s="228"/>
      <c r="BG168" s="229"/>
      <c r="BH168" s="229"/>
      <c r="BI168" s="229"/>
      <c r="BJ168" s="490">
        <f>COUNTIF($AD$36:$AG$133,"1")+COUNTIF($AE$36:$AG$133,"1*")</f>
        <v>5</v>
      </c>
      <c r="BK168" s="229"/>
      <c r="BL168" s="229"/>
      <c r="BM168" s="229"/>
      <c r="BN168" s="229"/>
      <c r="BO168" s="286"/>
      <c r="BP168" s="71"/>
      <c r="BQ168" s="229">
        <v>5</v>
      </c>
      <c r="BR168" s="229"/>
      <c r="BS168" s="229"/>
      <c r="BT168" s="229"/>
      <c r="BU168" s="286"/>
      <c r="BV168" s="490">
        <v>5</v>
      </c>
      <c r="BW168" s="229"/>
      <c r="BX168" s="229"/>
      <c r="BY168" s="229"/>
      <c r="BZ168" s="229"/>
      <c r="CA168" s="286"/>
      <c r="CB168" s="490">
        <v>5</v>
      </c>
      <c r="CC168" s="229"/>
      <c r="CD168" s="229"/>
      <c r="CE168" s="229"/>
      <c r="CF168" s="229"/>
      <c r="CG168" s="286"/>
      <c r="CH168" s="490">
        <f>COUNTIF($AD$36:$AG$133,"5")+COUNTIF($AE$36:$AG$133,"*5*")</f>
        <v>4</v>
      </c>
      <c r="CI168" s="229"/>
      <c r="CJ168" s="229"/>
      <c r="CK168" s="229"/>
      <c r="CL168" s="229"/>
      <c r="CM168" s="286"/>
      <c r="CN168" s="490">
        <v>5</v>
      </c>
      <c r="CO168" s="229"/>
      <c r="CP168" s="229"/>
      <c r="CQ168" s="229"/>
      <c r="CR168" s="229"/>
      <c r="CS168" s="286"/>
      <c r="CT168" s="490">
        <f>COUNTIF($AD$36:$AG$133,"7")+COUNTIF($AE$36:$AG$133,"*7")</f>
        <v>5</v>
      </c>
      <c r="CU168" s="229"/>
      <c r="CV168" s="229"/>
      <c r="CW168" s="229"/>
      <c r="CX168" s="229"/>
      <c r="CY168" s="286"/>
      <c r="CZ168" s="229"/>
      <c r="DA168" s="229"/>
      <c r="DB168" s="229"/>
      <c r="DC168" s="286"/>
      <c r="DD168" s="229"/>
      <c r="DE168" s="286"/>
      <c r="DF168" s="229"/>
      <c r="DG168" s="229"/>
      <c r="DH168" s="229"/>
      <c r="DI168" s="286"/>
    </row>
    <row r="169" spans="1:129" ht="99.95" customHeight="1" thickBot="1">
      <c r="A169" s="655" t="s">
        <v>338</v>
      </c>
      <c r="B169" s="656"/>
      <c r="C169" s="657"/>
      <c r="D169" s="657"/>
      <c r="E169" s="657"/>
      <c r="F169" s="657"/>
      <c r="G169" s="657"/>
      <c r="H169" s="657"/>
      <c r="I169" s="657"/>
      <c r="J169" s="657"/>
      <c r="K169" s="657"/>
      <c r="L169" s="657"/>
      <c r="M169" s="657"/>
      <c r="N169" s="657"/>
      <c r="O169" s="657"/>
      <c r="P169" s="657"/>
      <c r="Q169" s="657"/>
      <c r="R169" s="657"/>
      <c r="S169" s="657"/>
      <c r="T169" s="657"/>
      <c r="U169" s="657"/>
      <c r="V169" s="657"/>
      <c r="W169" s="657"/>
      <c r="X169" s="657"/>
      <c r="Y169" s="657"/>
      <c r="Z169" s="657"/>
      <c r="AA169" s="657"/>
      <c r="AB169" s="657"/>
      <c r="AC169" s="657"/>
      <c r="AD169" s="657"/>
      <c r="AE169" s="657"/>
      <c r="AF169" s="657"/>
      <c r="AG169" s="657"/>
      <c r="AH169" s="657"/>
      <c r="AI169" s="657"/>
      <c r="AJ169" s="657"/>
      <c r="AK169" s="658"/>
      <c r="AL169" s="688">
        <f>SUM(BJ169:CY169)</f>
        <v>33</v>
      </c>
      <c r="AM169" s="689"/>
      <c r="AN169" s="689"/>
      <c r="AO169" s="690"/>
      <c r="AP169" s="688"/>
      <c r="AQ169" s="689"/>
      <c r="AR169" s="689"/>
      <c r="AS169" s="690"/>
      <c r="AT169" s="449"/>
      <c r="AU169" s="450"/>
      <c r="AV169" s="450"/>
      <c r="AW169" s="451"/>
      <c r="AX169" s="449"/>
      <c r="AY169" s="450"/>
      <c r="AZ169" s="450"/>
      <c r="BA169" s="451"/>
      <c r="BB169" s="449"/>
      <c r="BC169" s="450"/>
      <c r="BD169" s="450"/>
      <c r="BE169" s="451"/>
      <c r="BF169" s="449"/>
      <c r="BG169" s="450"/>
      <c r="BH169" s="450"/>
      <c r="BI169" s="450"/>
      <c r="BJ169" s="684">
        <v>5</v>
      </c>
      <c r="BK169" s="450"/>
      <c r="BL169" s="450"/>
      <c r="BM169" s="450"/>
      <c r="BN169" s="450"/>
      <c r="BO169" s="681"/>
      <c r="BP169" s="77"/>
      <c r="BQ169" s="682">
        <v>5</v>
      </c>
      <c r="BR169" s="682"/>
      <c r="BS169" s="682"/>
      <c r="BT169" s="682"/>
      <c r="BU169" s="683"/>
      <c r="BV169" s="684">
        <v>3</v>
      </c>
      <c r="BW169" s="450"/>
      <c r="BX169" s="450"/>
      <c r="BY169" s="450"/>
      <c r="BZ169" s="450"/>
      <c r="CA169" s="681"/>
      <c r="CB169" s="684">
        <v>5</v>
      </c>
      <c r="CC169" s="450"/>
      <c r="CD169" s="450"/>
      <c r="CE169" s="450"/>
      <c r="CF169" s="450"/>
      <c r="CG169" s="450"/>
      <c r="CH169" s="941">
        <v>6</v>
      </c>
      <c r="CI169" s="689"/>
      <c r="CJ169" s="689"/>
      <c r="CK169" s="689"/>
      <c r="CL169" s="689"/>
      <c r="CM169" s="942"/>
      <c r="CN169" s="689">
        <v>4</v>
      </c>
      <c r="CO169" s="689"/>
      <c r="CP169" s="689"/>
      <c r="CQ169" s="689"/>
      <c r="CR169" s="689"/>
      <c r="CS169" s="942"/>
      <c r="CT169" s="684">
        <v>5</v>
      </c>
      <c r="CU169" s="450"/>
      <c r="CV169" s="450"/>
      <c r="CW169" s="450"/>
      <c r="CX169" s="450"/>
      <c r="CY169" s="681"/>
      <c r="CZ169" s="450"/>
      <c r="DA169" s="450"/>
      <c r="DB169" s="450"/>
      <c r="DC169" s="681"/>
      <c r="DD169" s="450"/>
      <c r="DE169" s="681"/>
      <c r="DF169" s="450"/>
      <c r="DG169" s="450"/>
      <c r="DH169" s="450"/>
      <c r="DI169" s="681"/>
    </row>
    <row r="170" spans="1:129" ht="99.95" customHeight="1">
      <c r="A170" s="57"/>
      <c r="B170" s="5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50"/>
      <c r="AJ170" s="50"/>
      <c r="AK170" s="50"/>
      <c r="AL170" s="50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58"/>
      <c r="BX170" s="58"/>
      <c r="BY170" s="58"/>
      <c r="BZ170" s="58"/>
      <c r="CA170" s="58"/>
      <c r="CB170" s="58"/>
      <c r="CC170" s="58"/>
      <c r="CD170" s="58"/>
      <c r="CE170" s="58"/>
      <c r="CF170" s="58"/>
      <c r="CG170" s="58"/>
      <c r="CH170" s="58"/>
      <c r="CI170" s="58"/>
      <c r="CJ170" s="58"/>
      <c r="CK170" s="58"/>
      <c r="CL170" s="58"/>
      <c r="CM170" s="58"/>
      <c r="CN170" s="58"/>
      <c r="CO170" s="47"/>
      <c r="CP170" s="47"/>
      <c r="CQ170" s="47"/>
      <c r="CR170" s="47"/>
      <c r="CS170" s="47"/>
      <c r="CT170" s="47"/>
      <c r="CU170" s="47"/>
      <c r="CV170" s="47"/>
      <c r="CW170" s="47"/>
      <c r="CX170" s="47"/>
      <c r="CY170" s="47"/>
      <c r="CZ170" s="47"/>
      <c r="DA170" s="47"/>
      <c r="DB170" s="47"/>
      <c r="DC170" s="47"/>
      <c r="DD170" s="47"/>
      <c r="DE170" s="47"/>
      <c r="DF170" s="52"/>
      <c r="DG170" s="52"/>
      <c r="DH170" s="52"/>
      <c r="DI170" s="52"/>
    </row>
    <row r="171" spans="1:129" ht="150" customHeight="1">
      <c r="A171" s="713" t="s">
        <v>339</v>
      </c>
      <c r="B171" s="713"/>
      <c r="C171" s="713"/>
      <c r="D171" s="713"/>
      <c r="E171" s="713"/>
      <c r="F171" s="713"/>
      <c r="G171" s="713"/>
      <c r="H171" s="713"/>
      <c r="I171" s="713"/>
      <c r="J171" s="713"/>
      <c r="K171" s="713"/>
      <c r="L171" s="713"/>
      <c r="M171" s="713"/>
      <c r="N171" s="713"/>
      <c r="O171" s="713"/>
      <c r="P171" s="713"/>
      <c r="Q171" s="713"/>
      <c r="R171" s="713"/>
      <c r="S171" s="713"/>
      <c r="T171" s="713"/>
      <c r="U171" s="713"/>
      <c r="V171" s="713"/>
      <c r="W171" s="713"/>
      <c r="X171" s="713"/>
      <c r="Y171" s="713"/>
      <c r="Z171" s="713"/>
      <c r="AA171" s="713"/>
      <c r="AB171" s="713"/>
      <c r="AC171" s="713"/>
      <c r="AD171" s="713"/>
      <c r="AE171" s="713"/>
      <c r="AF171" s="691" t="s">
        <v>340</v>
      </c>
      <c r="AG171" s="692"/>
      <c r="AH171" s="692"/>
      <c r="AI171" s="692"/>
      <c r="AJ171" s="692"/>
      <c r="AK171" s="692"/>
      <c r="AL171" s="692"/>
      <c r="AM171" s="692"/>
      <c r="AN171" s="692"/>
      <c r="AO171" s="692"/>
      <c r="AP171" s="692"/>
      <c r="AQ171" s="692"/>
      <c r="AR171" s="692"/>
      <c r="AS171" s="692"/>
      <c r="AT171" s="692"/>
      <c r="AU171" s="692"/>
      <c r="AV171" s="692"/>
      <c r="AW171" s="692"/>
      <c r="AX171" s="692"/>
      <c r="AY171" s="692"/>
      <c r="AZ171" s="692"/>
      <c r="BA171" s="692"/>
      <c r="BB171" s="692"/>
      <c r="BC171" s="692"/>
      <c r="BD171" s="692"/>
      <c r="BE171" s="692"/>
      <c r="BF171" s="692"/>
      <c r="BG171" s="692"/>
      <c r="BH171" s="692"/>
      <c r="BI171" s="693"/>
      <c r="BJ171" s="685" t="s">
        <v>341</v>
      </c>
      <c r="BK171" s="686"/>
      <c r="BL171" s="686"/>
      <c r="BM171" s="686"/>
      <c r="BN171" s="686"/>
      <c r="BO171" s="686"/>
      <c r="BP171" s="686"/>
      <c r="BQ171" s="686"/>
      <c r="BR171" s="686"/>
      <c r="BS171" s="686"/>
      <c r="BT171" s="686"/>
      <c r="BU171" s="686"/>
      <c r="BV171" s="686"/>
      <c r="BW171" s="686"/>
      <c r="BX171" s="686"/>
      <c r="BY171" s="686"/>
      <c r="BZ171" s="686"/>
      <c r="CA171" s="686"/>
      <c r="CB171" s="686"/>
      <c r="CC171" s="686"/>
      <c r="CD171" s="686"/>
      <c r="CE171" s="686"/>
      <c r="CF171" s="686"/>
      <c r="CG171" s="686"/>
      <c r="CH171" s="686"/>
      <c r="CI171" s="686"/>
      <c r="CJ171" s="686"/>
      <c r="CK171" s="686"/>
      <c r="CL171" s="686"/>
      <c r="CM171" s="687"/>
      <c r="CN171" s="685" t="s">
        <v>342</v>
      </c>
      <c r="CO171" s="686"/>
      <c r="CP171" s="686"/>
      <c r="CQ171" s="686"/>
      <c r="CR171" s="686"/>
      <c r="CS171" s="686"/>
      <c r="CT171" s="686"/>
      <c r="CU171" s="686"/>
      <c r="CV171" s="686"/>
      <c r="CW171" s="686"/>
      <c r="CX171" s="686"/>
      <c r="CY171" s="686"/>
      <c r="CZ171" s="686"/>
      <c r="DA171" s="686"/>
      <c r="DB171" s="686"/>
      <c r="DC171" s="686"/>
      <c r="DD171" s="686"/>
      <c r="DE171" s="686"/>
      <c r="DF171" s="686"/>
      <c r="DG171" s="686"/>
      <c r="DH171" s="686"/>
      <c r="DI171" s="687"/>
    </row>
    <row r="172" spans="1:129" ht="198" customHeight="1">
      <c r="A172" s="714" t="s">
        <v>343</v>
      </c>
      <c r="B172" s="714"/>
      <c r="C172" s="714"/>
      <c r="D172" s="714"/>
      <c r="E172" s="714"/>
      <c r="F172" s="714"/>
      <c r="G172" s="714"/>
      <c r="H172" s="714"/>
      <c r="I172" s="714"/>
      <c r="J172" s="714"/>
      <c r="K172" s="714"/>
      <c r="L172" s="714"/>
      <c r="M172" s="714"/>
      <c r="N172" s="742" t="s">
        <v>344</v>
      </c>
      <c r="O172" s="743"/>
      <c r="P172" s="743"/>
      <c r="Q172" s="743"/>
      <c r="R172" s="743"/>
      <c r="S172" s="744"/>
      <c r="T172" s="742" t="s">
        <v>345</v>
      </c>
      <c r="U172" s="743"/>
      <c r="V172" s="743"/>
      <c r="W172" s="743"/>
      <c r="X172" s="743"/>
      <c r="Y172" s="744"/>
      <c r="Z172" s="721" t="s">
        <v>346</v>
      </c>
      <c r="AA172" s="722"/>
      <c r="AB172" s="722"/>
      <c r="AC172" s="722"/>
      <c r="AD172" s="722"/>
      <c r="AE172" s="723"/>
      <c r="AF172" s="721" t="s">
        <v>343</v>
      </c>
      <c r="AG172" s="722"/>
      <c r="AH172" s="722"/>
      <c r="AI172" s="722"/>
      <c r="AJ172" s="722"/>
      <c r="AK172" s="722"/>
      <c r="AL172" s="722"/>
      <c r="AM172" s="722"/>
      <c r="AN172" s="722"/>
      <c r="AO172" s="722"/>
      <c r="AP172" s="722"/>
      <c r="AQ172" s="723"/>
      <c r="AR172" s="742" t="s">
        <v>344</v>
      </c>
      <c r="AS172" s="743"/>
      <c r="AT172" s="743"/>
      <c r="AU172" s="743"/>
      <c r="AV172" s="743"/>
      <c r="AW172" s="744"/>
      <c r="AX172" s="742" t="s">
        <v>345</v>
      </c>
      <c r="AY172" s="743"/>
      <c r="AZ172" s="743"/>
      <c r="BA172" s="743"/>
      <c r="BB172" s="743"/>
      <c r="BC172" s="744"/>
      <c r="BD172" s="721" t="s">
        <v>346</v>
      </c>
      <c r="BE172" s="722"/>
      <c r="BF172" s="722"/>
      <c r="BG172" s="722"/>
      <c r="BH172" s="722"/>
      <c r="BI172" s="723"/>
      <c r="BJ172" s="742" t="s">
        <v>344</v>
      </c>
      <c r="BK172" s="743"/>
      <c r="BL172" s="743"/>
      <c r="BM172" s="743"/>
      <c r="BN172" s="743"/>
      <c r="BO172" s="743"/>
      <c r="BP172" s="743"/>
      <c r="BQ172" s="743"/>
      <c r="BR172" s="743"/>
      <c r="BS172" s="744"/>
      <c r="BT172" s="742" t="s">
        <v>345</v>
      </c>
      <c r="BU172" s="743"/>
      <c r="BV172" s="743"/>
      <c r="BW172" s="743"/>
      <c r="BX172" s="743"/>
      <c r="BY172" s="743"/>
      <c r="BZ172" s="743"/>
      <c r="CA172" s="743"/>
      <c r="CB172" s="743"/>
      <c r="CC172" s="744"/>
      <c r="CD172" s="960" t="s">
        <v>346</v>
      </c>
      <c r="CE172" s="961"/>
      <c r="CF172" s="961"/>
      <c r="CG172" s="961"/>
      <c r="CH172" s="961"/>
      <c r="CI172" s="961"/>
      <c r="CJ172" s="961"/>
      <c r="CK172" s="961"/>
      <c r="CL172" s="961"/>
      <c r="CM172" s="962"/>
      <c r="CN172" s="732" t="s">
        <v>552</v>
      </c>
      <c r="CO172" s="733"/>
      <c r="CP172" s="733"/>
      <c r="CQ172" s="733"/>
      <c r="CR172" s="733"/>
      <c r="CS172" s="733"/>
      <c r="CT172" s="733"/>
      <c r="CU172" s="733"/>
      <c r="CV172" s="733"/>
      <c r="CW172" s="733"/>
      <c r="CX172" s="733"/>
      <c r="CY172" s="733"/>
      <c r="CZ172" s="733"/>
      <c r="DA172" s="733"/>
      <c r="DB172" s="733"/>
      <c r="DC172" s="733"/>
      <c r="DD172" s="733"/>
      <c r="DE172" s="733"/>
      <c r="DF172" s="733"/>
      <c r="DG172" s="733"/>
      <c r="DH172" s="733"/>
      <c r="DI172" s="734"/>
    </row>
    <row r="173" spans="1:129" ht="190.5" customHeight="1">
      <c r="A173" s="718" t="s">
        <v>347</v>
      </c>
      <c r="B173" s="719"/>
      <c r="C173" s="719"/>
      <c r="D173" s="719"/>
      <c r="E173" s="719"/>
      <c r="F173" s="719"/>
      <c r="G173" s="719"/>
      <c r="H173" s="719"/>
      <c r="I173" s="719"/>
      <c r="J173" s="719"/>
      <c r="K173" s="719"/>
      <c r="L173" s="719"/>
      <c r="M173" s="720"/>
      <c r="N173" s="228">
        <v>2</v>
      </c>
      <c r="O173" s="229"/>
      <c r="P173" s="229"/>
      <c r="Q173" s="229"/>
      <c r="R173" s="229"/>
      <c r="S173" s="230"/>
      <c r="T173" s="228">
        <v>2</v>
      </c>
      <c r="U173" s="229"/>
      <c r="V173" s="229"/>
      <c r="W173" s="229"/>
      <c r="X173" s="229"/>
      <c r="Y173" s="230"/>
      <c r="Z173" s="724">
        <v>3</v>
      </c>
      <c r="AA173" s="725"/>
      <c r="AB173" s="725"/>
      <c r="AC173" s="725"/>
      <c r="AD173" s="725"/>
      <c r="AE173" s="726"/>
      <c r="AF173" s="951" t="s">
        <v>348</v>
      </c>
      <c r="AG173" s="952"/>
      <c r="AH173" s="952"/>
      <c r="AI173" s="952"/>
      <c r="AJ173" s="952"/>
      <c r="AK173" s="952"/>
      <c r="AL173" s="952"/>
      <c r="AM173" s="952"/>
      <c r="AN173" s="952"/>
      <c r="AO173" s="952"/>
      <c r="AP173" s="952"/>
      <c r="AQ173" s="953"/>
      <c r="AR173" s="724">
        <v>6</v>
      </c>
      <c r="AS173" s="725"/>
      <c r="AT173" s="725"/>
      <c r="AU173" s="725"/>
      <c r="AV173" s="725"/>
      <c r="AW173" s="726"/>
      <c r="AX173" s="724">
        <v>2</v>
      </c>
      <c r="AY173" s="725"/>
      <c r="AZ173" s="725"/>
      <c r="BA173" s="725"/>
      <c r="BB173" s="725"/>
      <c r="BC173" s="726"/>
      <c r="BD173" s="724">
        <v>3</v>
      </c>
      <c r="BE173" s="725"/>
      <c r="BF173" s="725"/>
      <c r="BG173" s="725"/>
      <c r="BH173" s="725"/>
      <c r="BI173" s="726"/>
      <c r="BJ173" s="727">
        <v>8</v>
      </c>
      <c r="BK173" s="728"/>
      <c r="BL173" s="728"/>
      <c r="BM173" s="728"/>
      <c r="BN173" s="728"/>
      <c r="BO173" s="728"/>
      <c r="BP173" s="728"/>
      <c r="BQ173" s="728"/>
      <c r="BR173" s="728"/>
      <c r="BS173" s="729"/>
      <c r="BT173" s="727">
        <v>6</v>
      </c>
      <c r="BU173" s="728"/>
      <c r="BV173" s="728"/>
      <c r="BW173" s="728"/>
      <c r="BX173" s="728"/>
      <c r="BY173" s="728"/>
      <c r="BZ173" s="728"/>
      <c r="CA173" s="728"/>
      <c r="CB173" s="728"/>
      <c r="CC173" s="729"/>
      <c r="CD173" s="727">
        <v>9</v>
      </c>
      <c r="CE173" s="728"/>
      <c r="CF173" s="728"/>
      <c r="CG173" s="728"/>
      <c r="CH173" s="728"/>
      <c r="CI173" s="728"/>
      <c r="CJ173" s="728"/>
      <c r="CK173" s="728"/>
      <c r="CL173" s="728"/>
      <c r="CM173" s="729"/>
      <c r="CN173" s="735"/>
      <c r="CO173" s="736"/>
      <c r="CP173" s="736"/>
      <c r="CQ173" s="736"/>
      <c r="CR173" s="736"/>
      <c r="CS173" s="736"/>
      <c r="CT173" s="736"/>
      <c r="CU173" s="736"/>
      <c r="CV173" s="736"/>
      <c r="CW173" s="736"/>
      <c r="CX173" s="736"/>
      <c r="CY173" s="736"/>
      <c r="CZ173" s="736"/>
      <c r="DA173" s="736"/>
      <c r="DB173" s="736"/>
      <c r="DC173" s="736"/>
      <c r="DD173" s="736"/>
      <c r="DE173" s="736"/>
      <c r="DF173" s="736"/>
      <c r="DG173" s="736"/>
      <c r="DH173" s="736"/>
      <c r="DI173" s="737"/>
    </row>
    <row r="174" spans="1:129" ht="133.5" customHeight="1">
      <c r="A174" s="716" t="s">
        <v>349</v>
      </c>
      <c r="B174" s="716"/>
      <c r="C174" s="716"/>
      <c r="D174" s="716"/>
      <c r="E174" s="716"/>
      <c r="F174" s="716"/>
      <c r="G174" s="716"/>
      <c r="H174" s="716"/>
      <c r="I174" s="716"/>
      <c r="J174" s="716"/>
      <c r="K174" s="716"/>
      <c r="L174" s="716"/>
      <c r="M174" s="716"/>
      <c r="N174" s="228">
        <v>4</v>
      </c>
      <c r="O174" s="229"/>
      <c r="P174" s="229"/>
      <c r="Q174" s="229"/>
      <c r="R174" s="229"/>
      <c r="S174" s="230"/>
      <c r="T174" s="228">
        <v>2</v>
      </c>
      <c r="U174" s="229"/>
      <c r="V174" s="229"/>
      <c r="W174" s="229"/>
      <c r="X174" s="229"/>
      <c r="Y174" s="230"/>
      <c r="Z174" s="724">
        <v>3</v>
      </c>
      <c r="AA174" s="725"/>
      <c r="AB174" s="725"/>
      <c r="AC174" s="725"/>
      <c r="AD174" s="725"/>
      <c r="AE174" s="726"/>
      <c r="AF174" s="954" t="s">
        <v>350</v>
      </c>
      <c r="AG174" s="955"/>
      <c r="AH174" s="955"/>
      <c r="AI174" s="955"/>
      <c r="AJ174" s="955"/>
      <c r="AK174" s="955"/>
      <c r="AL174" s="955"/>
      <c r="AM174" s="955"/>
      <c r="AN174" s="955"/>
      <c r="AO174" s="955"/>
      <c r="AP174" s="955"/>
      <c r="AQ174" s="956"/>
      <c r="AR174" s="727">
        <v>8</v>
      </c>
      <c r="AS174" s="728"/>
      <c r="AT174" s="728"/>
      <c r="AU174" s="728"/>
      <c r="AV174" s="728"/>
      <c r="AW174" s="729"/>
      <c r="AX174" s="727">
        <v>12</v>
      </c>
      <c r="AY174" s="728"/>
      <c r="AZ174" s="728"/>
      <c r="BA174" s="728"/>
      <c r="BB174" s="728"/>
      <c r="BC174" s="729"/>
      <c r="BD174" s="727">
        <v>18</v>
      </c>
      <c r="BE174" s="728"/>
      <c r="BF174" s="728"/>
      <c r="BG174" s="728"/>
      <c r="BH174" s="728"/>
      <c r="BI174" s="729"/>
      <c r="BJ174" s="745"/>
      <c r="BK174" s="746"/>
      <c r="BL174" s="746"/>
      <c r="BM174" s="746"/>
      <c r="BN174" s="746"/>
      <c r="BO174" s="746"/>
      <c r="BP174" s="746"/>
      <c r="BQ174" s="746"/>
      <c r="BR174" s="746"/>
      <c r="BS174" s="747"/>
      <c r="BT174" s="745"/>
      <c r="BU174" s="746"/>
      <c r="BV174" s="746"/>
      <c r="BW174" s="746"/>
      <c r="BX174" s="746"/>
      <c r="BY174" s="746"/>
      <c r="BZ174" s="746"/>
      <c r="CA174" s="746"/>
      <c r="CB174" s="746"/>
      <c r="CC174" s="747"/>
      <c r="CD174" s="745"/>
      <c r="CE174" s="746"/>
      <c r="CF174" s="746"/>
      <c r="CG174" s="746"/>
      <c r="CH174" s="746"/>
      <c r="CI174" s="746"/>
      <c r="CJ174" s="746"/>
      <c r="CK174" s="746"/>
      <c r="CL174" s="746"/>
      <c r="CM174" s="747"/>
      <c r="CN174" s="735"/>
      <c r="CO174" s="736"/>
      <c r="CP174" s="736"/>
      <c r="CQ174" s="736"/>
      <c r="CR174" s="736"/>
      <c r="CS174" s="736"/>
      <c r="CT174" s="736"/>
      <c r="CU174" s="736"/>
      <c r="CV174" s="736"/>
      <c r="CW174" s="736"/>
      <c r="CX174" s="736"/>
      <c r="CY174" s="736"/>
      <c r="CZ174" s="736"/>
      <c r="DA174" s="736"/>
      <c r="DB174" s="736"/>
      <c r="DC174" s="736"/>
      <c r="DD174" s="736"/>
      <c r="DE174" s="736"/>
      <c r="DF174" s="736"/>
      <c r="DG174" s="736"/>
      <c r="DH174" s="736"/>
      <c r="DI174" s="737"/>
    </row>
    <row r="175" spans="1:129" ht="144" customHeight="1">
      <c r="A175" s="717" t="s">
        <v>351</v>
      </c>
      <c r="B175" s="717"/>
      <c r="C175" s="717"/>
      <c r="D175" s="717"/>
      <c r="E175" s="717"/>
      <c r="F175" s="717"/>
      <c r="G175" s="717"/>
      <c r="H175" s="717"/>
      <c r="I175" s="717"/>
      <c r="J175" s="717"/>
      <c r="K175" s="717"/>
      <c r="L175" s="717"/>
      <c r="M175" s="717"/>
      <c r="N175" s="228">
        <v>4</v>
      </c>
      <c r="O175" s="229"/>
      <c r="P175" s="229"/>
      <c r="Q175" s="229"/>
      <c r="R175" s="229"/>
      <c r="S175" s="230"/>
      <c r="T175" s="228">
        <v>1</v>
      </c>
      <c r="U175" s="229"/>
      <c r="V175" s="229"/>
      <c r="W175" s="229"/>
      <c r="X175" s="229"/>
      <c r="Y175" s="230"/>
      <c r="Z175" s="724">
        <v>1</v>
      </c>
      <c r="AA175" s="725"/>
      <c r="AB175" s="725"/>
      <c r="AC175" s="725"/>
      <c r="AD175" s="725"/>
      <c r="AE175" s="726"/>
      <c r="AF175" s="957"/>
      <c r="AG175" s="958"/>
      <c r="AH175" s="958"/>
      <c r="AI175" s="958"/>
      <c r="AJ175" s="958"/>
      <c r="AK175" s="958"/>
      <c r="AL175" s="958"/>
      <c r="AM175" s="958"/>
      <c r="AN175" s="958"/>
      <c r="AO175" s="958"/>
      <c r="AP175" s="958"/>
      <c r="AQ175" s="959"/>
      <c r="AR175" s="603"/>
      <c r="AS175" s="730"/>
      <c r="AT175" s="730"/>
      <c r="AU175" s="730"/>
      <c r="AV175" s="730"/>
      <c r="AW175" s="731"/>
      <c r="AX175" s="603"/>
      <c r="AY175" s="730"/>
      <c r="AZ175" s="730"/>
      <c r="BA175" s="730"/>
      <c r="BB175" s="730"/>
      <c r="BC175" s="731"/>
      <c r="BD175" s="603"/>
      <c r="BE175" s="730"/>
      <c r="BF175" s="730"/>
      <c r="BG175" s="730"/>
      <c r="BH175" s="730"/>
      <c r="BI175" s="731"/>
      <c r="BJ175" s="603"/>
      <c r="BK175" s="730"/>
      <c r="BL175" s="730"/>
      <c r="BM175" s="730"/>
      <c r="BN175" s="730"/>
      <c r="BO175" s="730"/>
      <c r="BP175" s="730"/>
      <c r="BQ175" s="730"/>
      <c r="BR175" s="730"/>
      <c r="BS175" s="731"/>
      <c r="BT175" s="603"/>
      <c r="BU175" s="730"/>
      <c r="BV175" s="730"/>
      <c r="BW175" s="730"/>
      <c r="BX175" s="730"/>
      <c r="BY175" s="730"/>
      <c r="BZ175" s="730"/>
      <c r="CA175" s="730"/>
      <c r="CB175" s="730"/>
      <c r="CC175" s="731"/>
      <c r="CD175" s="603"/>
      <c r="CE175" s="730"/>
      <c r="CF175" s="730"/>
      <c r="CG175" s="730"/>
      <c r="CH175" s="730"/>
      <c r="CI175" s="730"/>
      <c r="CJ175" s="730"/>
      <c r="CK175" s="730"/>
      <c r="CL175" s="730"/>
      <c r="CM175" s="731"/>
      <c r="CN175" s="738"/>
      <c r="CO175" s="739"/>
      <c r="CP175" s="739"/>
      <c r="CQ175" s="739"/>
      <c r="CR175" s="739"/>
      <c r="CS175" s="739"/>
      <c r="CT175" s="739"/>
      <c r="CU175" s="739"/>
      <c r="CV175" s="739"/>
      <c r="CW175" s="739"/>
      <c r="CX175" s="739"/>
      <c r="CY175" s="739"/>
      <c r="CZ175" s="739"/>
      <c r="DA175" s="739"/>
      <c r="DB175" s="739"/>
      <c r="DC175" s="739"/>
      <c r="DD175" s="739"/>
      <c r="DE175" s="739"/>
      <c r="DF175" s="739"/>
      <c r="DG175" s="739"/>
      <c r="DH175" s="739"/>
      <c r="DI175" s="740"/>
    </row>
    <row r="176" spans="1:129" ht="76.5">
      <c r="A176" s="715"/>
      <c r="B176" s="715"/>
      <c r="C176" s="715"/>
      <c r="D176" s="715"/>
      <c r="E176" s="715"/>
      <c r="F176" s="715"/>
      <c r="G176" s="715"/>
      <c r="H176" s="715"/>
      <c r="I176" s="715"/>
      <c r="J176" s="715"/>
      <c r="K176" s="715"/>
      <c r="L176" s="715"/>
      <c r="M176" s="715"/>
      <c r="N176" s="715"/>
      <c r="O176" s="715"/>
      <c r="P176" s="715"/>
      <c r="Q176" s="715"/>
      <c r="R176" s="715"/>
      <c r="S176" s="715"/>
      <c r="T176" s="715"/>
      <c r="U176" s="715"/>
      <c r="V176" s="715"/>
      <c r="W176" s="715"/>
      <c r="X176" s="715"/>
      <c r="Y176" s="715"/>
      <c r="Z176" s="715"/>
      <c r="AA176" s="715"/>
      <c r="AB176" s="715"/>
      <c r="AC176" s="715"/>
      <c r="AD176" s="715"/>
      <c r="AE176" s="715"/>
      <c r="AF176" s="715"/>
      <c r="AG176" s="715"/>
      <c r="AH176" s="715"/>
      <c r="AI176" s="715"/>
      <c r="AJ176" s="715"/>
      <c r="AK176" s="715"/>
      <c r="AL176" s="715"/>
      <c r="AM176" s="715"/>
      <c r="AN176" s="715"/>
      <c r="AO176" s="715"/>
      <c r="AP176" s="715"/>
      <c r="AQ176" s="715"/>
      <c r="AR176" s="715"/>
      <c r="AS176" s="715"/>
      <c r="AT176" s="715"/>
      <c r="AU176" s="715"/>
      <c r="AV176" s="715"/>
      <c r="AW176" s="715"/>
      <c r="AX176" s="715"/>
      <c r="AY176" s="715"/>
      <c r="AZ176" s="715"/>
      <c r="BA176" s="715"/>
      <c r="BB176" s="715"/>
      <c r="BC176" s="715"/>
      <c r="BD176" s="715"/>
      <c r="BE176" s="715"/>
      <c r="BF176" s="715"/>
      <c r="BG176" s="715"/>
      <c r="BH176" s="715"/>
      <c r="BI176" s="715"/>
      <c r="BJ176" s="715"/>
      <c r="BK176" s="715"/>
      <c r="BL176" s="715"/>
      <c r="BM176" s="715"/>
      <c r="BN176" s="715"/>
      <c r="BO176" s="715"/>
      <c r="BP176" s="715"/>
      <c r="BQ176" s="715"/>
      <c r="BR176" s="715"/>
      <c r="BS176" s="715"/>
      <c r="BT176" s="715"/>
      <c r="BU176" s="715"/>
      <c r="BV176" s="715"/>
      <c r="BW176" s="715"/>
      <c r="BX176" s="90"/>
      <c r="BY176" s="91"/>
      <c r="BZ176" s="91"/>
      <c r="CA176" s="91"/>
      <c r="CB176" s="91"/>
      <c r="CC176" s="92"/>
      <c r="CD176" s="92"/>
      <c r="CE176" s="92"/>
      <c r="CF176" s="92"/>
      <c r="CG176" s="92"/>
      <c r="CH176" s="92"/>
      <c r="CI176" s="92"/>
      <c r="CJ176" s="92"/>
      <c r="CK176" s="92"/>
      <c r="CL176" s="92"/>
      <c r="CM176" s="92"/>
      <c r="CN176" s="92"/>
      <c r="CO176" s="90"/>
      <c r="CP176" s="90"/>
      <c r="CQ176" s="90"/>
      <c r="CR176" s="90"/>
      <c r="CS176" s="90"/>
      <c r="CT176" s="90"/>
      <c r="CU176" s="90"/>
      <c r="CV176" s="90"/>
      <c r="CW176" s="90"/>
      <c r="CX176" s="90"/>
      <c r="CY176" s="90"/>
      <c r="CZ176" s="90"/>
      <c r="DA176" s="90"/>
      <c r="DB176" s="90"/>
      <c r="DC176" s="90"/>
      <c r="DD176" s="90"/>
      <c r="DE176" s="90"/>
      <c r="DF176" s="93"/>
      <c r="DG176" s="93"/>
      <c r="DH176" s="93"/>
      <c r="DI176" s="93"/>
    </row>
    <row r="177" spans="1:129" ht="77.25" customHeight="1">
      <c r="A177" s="94"/>
      <c r="B177" s="94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  <c r="AC177" s="95"/>
      <c r="AD177" s="95"/>
      <c r="AE177" s="95"/>
      <c r="AF177" s="95"/>
      <c r="AG177" s="95"/>
      <c r="AH177" s="95"/>
      <c r="AI177" s="95"/>
      <c r="AJ177" s="95"/>
      <c r="AK177" s="95"/>
      <c r="AL177" s="95"/>
      <c r="AM177" s="95"/>
      <c r="AN177" s="95"/>
      <c r="AO177" s="95"/>
      <c r="AP177" s="95"/>
      <c r="AQ177" s="95"/>
      <c r="AR177" s="95"/>
      <c r="AS177" s="95"/>
      <c r="AT177" s="95"/>
      <c r="AU177" s="95"/>
      <c r="AV177" s="95"/>
      <c r="AW177" s="95"/>
      <c r="AX177" s="95"/>
      <c r="AY177" s="95"/>
      <c r="AZ177" s="95"/>
      <c r="BA177" s="95"/>
      <c r="BB177" s="95"/>
      <c r="BC177" s="741" t="s">
        <v>424</v>
      </c>
      <c r="BD177" s="741"/>
      <c r="BE177" s="741"/>
      <c r="BF177" s="741"/>
      <c r="BG177" s="741"/>
      <c r="BH177" s="741"/>
      <c r="BI177" s="741"/>
      <c r="BJ177" s="741"/>
      <c r="BK177" s="741"/>
      <c r="BL177" s="741"/>
      <c r="BM177" s="741"/>
      <c r="BN177" s="741"/>
      <c r="BO177" s="741"/>
      <c r="BP177" s="741"/>
      <c r="BQ177" s="741"/>
      <c r="BR177" s="741"/>
      <c r="BS177" s="741"/>
      <c r="BT177" s="741"/>
      <c r="BU177" s="741"/>
      <c r="BV177" s="741"/>
      <c r="BW177" s="741"/>
      <c r="BX177" s="96"/>
      <c r="BY177" s="96"/>
      <c r="BZ177" s="96"/>
      <c r="CA177" s="96"/>
      <c r="CB177" s="96"/>
      <c r="CC177" s="96"/>
      <c r="CD177" s="96"/>
      <c r="CE177" s="96"/>
      <c r="CF177" s="96"/>
      <c r="CG177" s="92"/>
      <c r="CH177" s="92"/>
      <c r="CI177" s="92"/>
      <c r="CJ177" s="92"/>
      <c r="CK177" s="92"/>
      <c r="CL177" s="92"/>
      <c r="CM177" s="92"/>
      <c r="CN177" s="92"/>
      <c r="CO177" s="90"/>
      <c r="CP177" s="90"/>
      <c r="CQ177" s="90"/>
      <c r="CR177" s="90"/>
      <c r="CS177" s="90"/>
      <c r="CT177" s="90"/>
      <c r="CU177" s="90"/>
      <c r="CV177" s="90"/>
      <c r="CW177" s="90"/>
      <c r="CX177" s="90"/>
      <c r="CY177" s="90"/>
      <c r="CZ177" s="90"/>
      <c r="DA177" s="90"/>
      <c r="DB177" s="90"/>
      <c r="DC177" s="90"/>
      <c r="DD177" s="90"/>
      <c r="DE177" s="90"/>
      <c r="DF177" s="93"/>
      <c r="DG177" s="93"/>
      <c r="DH177" s="93"/>
      <c r="DI177" s="93"/>
    </row>
    <row r="178" spans="1:129" ht="78" thickBot="1">
      <c r="A178" s="97"/>
      <c r="B178" s="9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50"/>
      <c r="AJ178" s="50"/>
      <c r="AK178" s="50"/>
      <c r="AL178" s="50"/>
      <c r="AM178" s="47"/>
      <c r="AN178" s="47"/>
      <c r="AO178" s="98"/>
      <c r="AP178" s="98"/>
      <c r="AQ178" s="98"/>
      <c r="AR178" s="99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47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58"/>
      <c r="BX178" s="58"/>
      <c r="BY178" s="58"/>
      <c r="BZ178" s="58"/>
      <c r="CA178" s="58"/>
      <c r="CB178" s="58"/>
      <c r="CC178" s="58"/>
      <c r="CD178" s="58"/>
      <c r="CE178" s="58"/>
      <c r="CF178" s="58"/>
      <c r="CG178" s="58"/>
      <c r="CH178" s="58"/>
      <c r="CI178" s="58"/>
      <c r="CJ178" s="58"/>
      <c r="CK178" s="58"/>
      <c r="CL178" s="58"/>
      <c r="CM178" s="58"/>
      <c r="CN178" s="58"/>
      <c r="CO178" s="47"/>
      <c r="CP178" s="47"/>
      <c r="CQ178" s="47"/>
      <c r="CR178" s="47"/>
      <c r="CS178" s="47"/>
      <c r="CT178" s="47"/>
      <c r="CU178" s="47"/>
      <c r="CV178" s="47"/>
      <c r="CW178" s="47"/>
      <c r="CX178" s="47"/>
      <c r="CY178" s="47"/>
      <c r="CZ178" s="47"/>
      <c r="DA178" s="47"/>
      <c r="DB178" s="47"/>
      <c r="DC178" s="47"/>
      <c r="DD178" s="47"/>
      <c r="DE178" s="47"/>
      <c r="DF178" s="52"/>
      <c r="DG178" s="52"/>
      <c r="DH178" s="52"/>
      <c r="DI178" s="52"/>
    </row>
    <row r="179" spans="1:129" ht="297" customHeight="1" thickBot="1">
      <c r="A179" s="702" t="s">
        <v>525</v>
      </c>
      <c r="B179" s="703"/>
      <c r="C179" s="703"/>
      <c r="D179" s="703"/>
      <c r="E179" s="703"/>
      <c r="F179" s="703"/>
      <c r="G179" s="704"/>
      <c r="H179" s="947" t="s">
        <v>352</v>
      </c>
      <c r="I179" s="948"/>
      <c r="J179" s="948"/>
      <c r="K179" s="948"/>
      <c r="L179" s="948"/>
      <c r="M179" s="948"/>
      <c r="N179" s="948"/>
      <c r="O179" s="948"/>
      <c r="P179" s="948"/>
      <c r="Q179" s="948"/>
      <c r="R179" s="948"/>
      <c r="S179" s="948"/>
      <c r="T179" s="948"/>
      <c r="U179" s="948"/>
      <c r="V179" s="948"/>
      <c r="W179" s="948"/>
      <c r="X179" s="948"/>
      <c r="Y179" s="948"/>
      <c r="Z179" s="948"/>
      <c r="AA179" s="948"/>
      <c r="AB179" s="948"/>
      <c r="AC179" s="948"/>
      <c r="AD179" s="948"/>
      <c r="AE179" s="948"/>
      <c r="AF179" s="948"/>
      <c r="AG179" s="948"/>
      <c r="AH179" s="948"/>
      <c r="AI179" s="948"/>
      <c r="AJ179" s="948"/>
      <c r="AK179" s="948"/>
      <c r="AL179" s="948"/>
      <c r="AM179" s="948"/>
      <c r="AN179" s="948"/>
      <c r="AO179" s="948"/>
      <c r="AP179" s="948"/>
      <c r="AQ179" s="948"/>
      <c r="AR179" s="948"/>
      <c r="AS179" s="948"/>
      <c r="AT179" s="948"/>
      <c r="AU179" s="948"/>
      <c r="AV179" s="948"/>
      <c r="AW179" s="948"/>
      <c r="AX179" s="948"/>
      <c r="AY179" s="948"/>
      <c r="AZ179" s="948"/>
      <c r="BA179" s="948"/>
      <c r="BB179" s="948"/>
      <c r="BC179" s="948"/>
      <c r="BD179" s="948"/>
      <c r="BE179" s="948"/>
      <c r="BF179" s="948"/>
      <c r="BG179" s="948"/>
      <c r="BH179" s="948"/>
      <c r="BI179" s="948"/>
      <c r="BJ179" s="948"/>
      <c r="BK179" s="948"/>
      <c r="BL179" s="948"/>
      <c r="BM179" s="948"/>
      <c r="BN179" s="948"/>
      <c r="BO179" s="948"/>
      <c r="BP179" s="948"/>
      <c r="BQ179" s="948"/>
      <c r="BR179" s="948"/>
      <c r="BS179" s="948"/>
      <c r="BT179" s="948"/>
      <c r="BU179" s="948"/>
      <c r="BV179" s="948"/>
      <c r="BW179" s="948"/>
      <c r="BX179" s="948"/>
      <c r="BY179" s="948"/>
      <c r="BZ179" s="948"/>
      <c r="CA179" s="948"/>
      <c r="CB179" s="948"/>
      <c r="CC179" s="948"/>
      <c r="CD179" s="948"/>
      <c r="CE179" s="948"/>
      <c r="CF179" s="948"/>
      <c r="CG179" s="948"/>
      <c r="CH179" s="948"/>
      <c r="CI179" s="948"/>
      <c r="CJ179" s="948"/>
      <c r="CK179" s="948"/>
      <c r="CL179" s="948"/>
      <c r="CM179" s="948"/>
      <c r="CN179" s="948"/>
      <c r="CO179" s="948"/>
      <c r="CP179" s="948"/>
      <c r="CQ179" s="948"/>
      <c r="CR179" s="948"/>
      <c r="CS179" s="948"/>
      <c r="CT179" s="948"/>
      <c r="CU179" s="948"/>
      <c r="CV179" s="948"/>
      <c r="CW179" s="948"/>
      <c r="CX179" s="948"/>
      <c r="CY179" s="948"/>
      <c r="CZ179" s="948"/>
      <c r="DA179" s="948"/>
      <c r="DB179" s="948"/>
      <c r="DC179" s="948"/>
      <c r="DD179" s="948"/>
      <c r="DE179" s="949"/>
      <c r="DF179" s="705" t="s">
        <v>353</v>
      </c>
      <c r="DG179" s="703"/>
      <c r="DH179" s="703"/>
      <c r="DI179" s="704"/>
    </row>
    <row r="180" spans="1:129" s="36" customFormat="1" ht="99.95" customHeight="1">
      <c r="A180" s="706" t="s">
        <v>114</v>
      </c>
      <c r="B180" s="707"/>
      <c r="C180" s="707"/>
      <c r="D180" s="707"/>
      <c r="E180" s="707"/>
      <c r="F180" s="707"/>
      <c r="G180" s="708"/>
      <c r="H180" s="946" t="s">
        <v>354</v>
      </c>
      <c r="I180" s="946"/>
      <c r="J180" s="946"/>
      <c r="K180" s="946"/>
      <c r="L180" s="946"/>
      <c r="M180" s="946"/>
      <c r="N180" s="946"/>
      <c r="O180" s="946"/>
      <c r="P180" s="946"/>
      <c r="Q180" s="946"/>
      <c r="R180" s="946"/>
      <c r="S180" s="946"/>
      <c r="T180" s="946"/>
      <c r="U180" s="946"/>
      <c r="V180" s="946"/>
      <c r="W180" s="946"/>
      <c r="X180" s="946"/>
      <c r="Y180" s="946"/>
      <c r="Z180" s="946"/>
      <c r="AA180" s="946"/>
      <c r="AB180" s="946"/>
      <c r="AC180" s="946"/>
      <c r="AD180" s="946"/>
      <c r="AE180" s="946"/>
      <c r="AF180" s="946"/>
      <c r="AG180" s="946"/>
      <c r="AH180" s="946"/>
      <c r="AI180" s="946"/>
      <c r="AJ180" s="946"/>
      <c r="AK180" s="946"/>
      <c r="AL180" s="946"/>
      <c r="AM180" s="946"/>
      <c r="AN180" s="946"/>
      <c r="AO180" s="946"/>
      <c r="AP180" s="946"/>
      <c r="AQ180" s="946"/>
      <c r="AR180" s="946"/>
      <c r="AS180" s="946"/>
      <c r="AT180" s="946"/>
      <c r="AU180" s="946"/>
      <c r="AV180" s="946"/>
      <c r="AW180" s="946"/>
      <c r="AX180" s="946"/>
      <c r="AY180" s="946"/>
      <c r="AZ180" s="946"/>
      <c r="BA180" s="946"/>
      <c r="BB180" s="946"/>
      <c r="BC180" s="946"/>
      <c r="BD180" s="946"/>
      <c r="BE180" s="946"/>
      <c r="BF180" s="946"/>
      <c r="BG180" s="946"/>
      <c r="BH180" s="946"/>
      <c r="BI180" s="946"/>
      <c r="BJ180" s="946"/>
      <c r="BK180" s="946"/>
      <c r="BL180" s="946"/>
      <c r="BM180" s="946"/>
      <c r="BN180" s="946"/>
      <c r="BO180" s="946"/>
      <c r="BP180" s="946"/>
      <c r="BQ180" s="946"/>
      <c r="BR180" s="946"/>
      <c r="BS180" s="946"/>
      <c r="BT180" s="946"/>
      <c r="BU180" s="946"/>
      <c r="BV180" s="946"/>
      <c r="BW180" s="946"/>
      <c r="BX180" s="946"/>
      <c r="BY180" s="946"/>
      <c r="BZ180" s="946"/>
      <c r="CA180" s="946"/>
      <c r="CB180" s="946"/>
      <c r="CC180" s="946"/>
      <c r="CD180" s="946"/>
      <c r="CE180" s="946"/>
      <c r="CF180" s="946"/>
      <c r="CG180" s="946"/>
      <c r="CH180" s="946"/>
      <c r="CI180" s="946"/>
      <c r="CJ180" s="946"/>
      <c r="CK180" s="946"/>
      <c r="CL180" s="946"/>
      <c r="CM180" s="946"/>
      <c r="CN180" s="946"/>
      <c r="CO180" s="946"/>
      <c r="CP180" s="946"/>
      <c r="CQ180" s="946"/>
      <c r="CR180" s="946"/>
      <c r="CS180" s="946"/>
      <c r="CT180" s="946"/>
      <c r="CU180" s="946"/>
      <c r="CV180" s="946"/>
      <c r="CW180" s="946"/>
      <c r="CX180" s="946"/>
      <c r="CY180" s="946"/>
      <c r="CZ180" s="946"/>
      <c r="DA180" s="946"/>
      <c r="DB180" s="946"/>
      <c r="DC180" s="946"/>
      <c r="DD180" s="946"/>
      <c r="DE180" s="946"/>
      <c r="DF180" s="709" t="s">
        <v>166</v>
      </c>
      <c r="DG180" s="710"/>
      <c r="DH180" s="710"/>
      <c r="DI180" s="711"/>
      <c r="DY180" s="114"/>
    </row>
    <row r="181" spans="1:129" s="36" customFormat="1" ht="99.95" customHeight="1">
      <c r="A181" s="694" t="s">
        <v>300</v>
      </c>
      <c r="B181" s="695"/>
      <c r="C181" s="695"/>
      <c r="D181" s="695"/>
      <c r="E181" s="695"/>
      <c r="F181" s="695"/>
      <c r="G181" s="696"/>
      <c r="H181" s="712" t="s">
        <v>355</v>
      </c>
      <c r="I181" s="712"/>
      <c r="J181" s="712"/>
      <c r="K181" s="712"/>
      <c r="L181" s="712"/>
      <c r="M181" s="712"/>
      <c r="N181" s="712"/>
      <c r="O181" s="712"/>
      <c r="P181" s="712"/>
      <c r="Q181" s="712"/>
      <c r="R181" s="712"/>
      <c r="S181" s="712"/>
      <c r="T181" s="712"/>
      <c r="U181" s="712"/>
      <c r="V181" s="712"/>
      <c r="W181" s="712"/>
      <c r="X181" s="712"/>
      <c r="Y181" s="712"/>
      <c r="Z181" s="712"/>
      <c r="AA181" s="712"/>
      <c r="AB181" s="712"/>
      <c r="AC181" s="712"/>
      <c r="AD181" s="712"/>
      <c r="AE181" s="712"/>
      <c r="AF181" s="712"/>
      <c r="AG181" s="712"/>
      <c r="AH181" s="712"/>
      <c r="AI181" s="712"/>
      <c r="AJ181" s="712"/>
      <c r="AK181" s="712"/>
      <c r="AL181" s="712"/>
      <c r="AM181" s="712"/>
      <c r="AN181" s="712"/>
      <c r="AO181" s="712"/>
      <c r="AP181" s="712"/>
      <c r="AQ181" s="712"/>
      <c r="AR181" s="712"/>
      <c r="AS181" s="712"/>
      <c r="AT181" s="712"/>
      <c r="AU181" s="712"/>
      <c r="AV181" s="712"/>
      <c r="AW181" s="712"/>
      <c r="AX181" s="712"/>
      <c r="AY181" s="712"/>
      <c r="AZ181" s="712"/>
      <c r="BA181" s="712"/>
      <c r="BB181" s="712"/>
      <c r="BC181" s="712"/>
      <c r="BD181" s="712"/>
      <c r="BE181" s="712"/>
      <c r="BF181" s="712"/>
      <c r="BG181" s="712"/>
      <c r="BH181" s="712"/>
      <c r="BI181" s="712"/>
      <c r="BJ181" s="712"/>
      <c r="BK181" s="712"/>
      <c r="BL181" s="712"/>
      <c r="BM181" s="712"/>
      <c r="BN181" s="712"/>
      <c r="BO181" s="712"/>
      <c r="BP181" s="712"/>
      <c r="BQ181" s="712"/>
      <c r="BR181" s="712"/>
      <c r="BS181" s="712"/>
      <c r="BT181" s="712"/>
      <c r="BU181" s="712"/>
      <c r="BV181" s="712"/>
      <c r="BW181" s="712"/>
      <c r="BX181" s="712"/>
      <c r="BY181" s="712"/>
      <c r="BZ181" s="712"/>
      <c r="CA181" s="712"/>
      <c r="CB181" s="712"/>
      <c r="CC181" s="712"/>
      <c r="CD181" s="712"/>
      <c r="CE181" s="712"/>
      <c r="CF181" s="712"/>
      <c r="CG181" s="712"/>
      <c r="CH181" s="712"/>
      <c r="CI181" s="712"/>
      <c r="CJ181" s="712"/>
      <c r="CK181" s="712"/>
      <c r="CL181" s="712"/>
      <c r="CM181" s="712"/>
      <c r="CN181" s="712"/>
      <c r="CO181" s="712"/>
      <c r="CP181" s="712"/>
      <c r="CQ181" s="712"/>
      <c r="CR181" s="712"/>
      <c r="CS181" s="712"/>
      <c r="CT181" s="712"/>
      <c r="CU181" s="712"/>
      <c r="CV181" s="712"/>
      <c r="CW181" s="712"/>
      <c r="CX181" s="712"/>
      <c r="CY181" s="712"/>
      <c r="CZ181" s="712"/>
      <c r="DA181" s="712"/>
      <c r="DB181" s="712"/>
      <c r="DC181" s="712"/>
      <c r="DD181" s="712"/>
      <c r="DE181" s="712"/>
      <c r="DF181" s="699" t="s">
        <v>477</v>
      </c>
      <c r="DG181" s="697"/>
      <c r="DH181" s="697"/>
      <c r="DI181" s="698"/>
      <c r="DY181" s="114"/>
    </row>
    <row r="182" spans="1:129" s="36" customFormat="1" ht="99.95" customHeight="1">
      <c r="A182" s="694" t="s">
        <v>169</v>
      </c>
      <c r="B182" s="695"/>
      <c r="C182" s="695"/>
      <c r="D182" s="695"/>
      <c r="E182" s="695"/>
      <c r="F182" s="695"/>
      <c r="G182" s="696"/>
      <c r="H182" s="712" t="s">
        <v>356</v>
      </c>
      <c r="I182" s="712"/>
      <c r="J182" s="712"/>
      <c r="K182" s="712"/>
      <c r="L182" s="712"/>
      <c r="M182" s="712"/>
      <c r="N182" s="712"/>
      <c r="O182" s="712"/>
      <c r="P182" s="712"/>
      <c r="Q182" s="712"/>
      <c r="R182" s="712"/>
      <c r="S182" s="712"/>
      <c r="T182" s="712"/>
      <c r="U182" s="712"/>
      <c r="V182" s="712"/>
      <c r="W182" s="712"/>
      <c r="X182" s="712"/>
      <c r="Y182" s="712"/>
      <c r="Z182" s="712"/>
      <c r="AA182" s="712"/>
      <c r="AB182" s="712"/>
      <c r="AC182" s="712"/>
      <c r="AD182" s="712"/>
      <c r="AE182" s="712"/>
      <c r="AF182" s="712"/>
      <c r="AG182" s="712"/>
      <c r="AH182" s="712"/>
      <c r="AI182" s="712"/>
      <c r="AJ182" s="712"/>
      <c r="AK182" s="712"/>
      <c r="AL182" s="712"/>
      <c r="AM182" s="712"/>
      <c r="AN182" s="712"/>
      <c r="AO182" s="712"/>
      <c r="AP182" s="712"/>
      <c r="AQ182" s="712"/>
      <c r="AR182" s="712"/>
      <c r="AS182" s="712"/>
      <c r="AT182" s="712"/>
      <c r="AU182" s="712"/>
      <c r="AV182" s="712"/>
      <c r="AW182" s="712"/>
      <c r="AX182" s="712"/>
      <c r="AY182" s="712"/>
      <c r="AZ182" s="712"/>
      <c r="BA182" s="712"/>
      <c r="BB182" s="712"/>
      <c r="BC182" s="712"/>
      <c r="BD182" s="712"/>
      <c r="BE182" s="712"/>
      <c r="BF182" s="712"/>
      <c r="BG182" s="712"/>
      <c r="BH182" s="712"/>
      <c r="BI182" s="712"/>
      <c r="BJ182" s="712"/>
      <c r="BK182" s="712"/>
      <c r="BL182" s="712"/>
      <c r="BM182" s="712"/>
      <c r="BN182" s="712"/>
      <c r="BO182" s="712"/>
      <c r="BP182" s="712"/>
      <c r="BQ182" s="712"/>
      <c r="BR182" s="712"/>
      <c r="BS182" s="712"/>
      <c r="BT182" s="712"/>
      <c r="BU182" s="712"/>
      <c r="BV182" s="712"/>
      <c r="BW182" s="712"/>
      <c r="BX182" s="712"/>
      <c r="BY182" s="712"/>
      <c r="BZ182" s="712"/>
      <c r="CA182" s="712"/>
      <c r="CB182" s="712"/>
      <c r="CC182" s="712"/>
      <c r="CD182" s="712"/>
      <c r="CE182" s="712"/>
      <c r="CF182" s="712"/>
      <c r="CG182" s="712"/>
      <c r="CH182" s="712"/>
      <c r="CI182" s="712"/>
      <c r="CJ182" s="712"/>
      <c r="CK182" s="712"/>
      <c r="CL182" s="712"/>
      <c r="CM182" s="712"/>
      <c r="CN182" s="712"/>
      <c r="CO182" s="712"/>
      <c r="CP182" s="712"/>
      <c r="CQ182" s="712"/>
      <c r="CR182" s="712"/>
      <c r="CS182" s="712"/>
      <c r="CT182" s="712"/>
      <c r="CU182" s="712"/>
      <c r="CV182" s="712"/>
      <c r="CW182" s="712"/>
      <c r="CX182" s="712"/>
      <c r="CY182" s="712"/>
      <c r="CZ182" s="712"/>
      <c r="DA182" s="712"/>
      <c r="DB182" s="712"/>
      <c r="DC182" s="712"/>
      <c r="DD182" s="712"/>
      <c r="DE182" s="712"/>
      <c r="DF182" s="699" t="s">
        <v>159</v>
      </c>
      <c r="DG182" s="699"/>
      <c r="DH182" s="699"/>
      <c r="DI182" s="700"/>
      <c r="DY182" s="114"/>
    </row>
    <row r="183" spans="1:129" s="36" customFormat="1" ht="99.95" customHeight="1">
      <c r="A183" s="694" t="s">
        <v>182</v>
      </c>
      <c r="B183" s="695"/>
      <c r="C183" s="695"/>
      <c r="D183" s="695"/>
      <c r="E183" s="695"/>
      <c r="F183" s="695"/>
      <c r="G183" s="696"/>
      <c r="H183" s="712" t="s">
        <v>357</v>
      </c>
      <c r="I183" s="712"/>
      <c r="J183" s="712"/>
      <c r="K183" s="712"/>
      <c r="L183" s="712"/>
      <c r="M183" s="712"/>
      <c r="N183" s="712"/>
      <c r="O183" s="712"/>
      <c r="P183" s="712"/>
      <c r="Q183" s="712"/>
      <c r="R183" s="712"/>
      <c r="S183" s="712"/>
      <c r="T183" s="712"/>
      <c r="U183" s="712"/>
      <c r="V183" s="712"/>
      <c r="W183" s="712"/>
      <c r="X183" s="712"/>
      <c r="Y183" s="712"/>
      <c r="Z183" s="712"/>
      <c r="AA183" s="712"/>
      <c r="AB183" s="712"/>
      <c r="AC183" s="712"/>
      <c r="AD183" s="712"/>
      <c r="AE183" s="712"/>
      <c r="AF183" s="712"/>
      <c r="AG183" s="712"/>
      <c r="AH183" s="712"/>
      <c r="AI183" s="712"/>
      <c r="AJ183" s="712"/>
      <c r="AK183" s="712"/>
      <c r="AL183" s="712"/>
      <c r="AM183" s="712"/>
      <c r="AN183" s="712"/>
      <c r="AO183" s="712"/>
      <c r="AP183" s="712"/>
      <c r="AQ183" s="712"/>
      <c r="AR183" s="712"/>
      <c r="AS183" s="712"/>
      <c r="AT183" s="712"/>
      <c r="AU183" s="712"/>
      <c r="AV183" s="712"/>
      <c r="AW183" s="712"/>
      <c r="AX183" s="712"/>
      <c r="AY183" s="712"/>
      <c r="AZ183" s="712"/>
      <c r="BA183" s="712"/>
      <c r="BB183" s="712"/>
      <c r="BC183" s="712"/>
      <c r="BD183" s="712"/>
      <c r="BE183" s="712"/>
      <c r="BF183" s="712"/>
      <c r="BG183" s="712"/>
      <c r="BH183" s="712"/>
      <c r="BI183" s="712"/>
      <c r="BJ183" s="712"/>
      <c r="BK183" s="712"/>
      <c r="BL183" s="712"/>
      <c r="BM183" s="712"/>
      <c r="BN183" s="712"/>
      <c r="BO183" s="712"/>
      <c r="BP183" s="712"/>
      <c r="BQ183" s="712"/>
      <c r="BR183" s="712"/>
      <c r="BS183" s="712"/>
      <c r="BT183" s="712"/>
      <c r="BU183" s="712"/>
      <c r="BV183" s="712"/>
      <c r="BW183" s="712"/>
      <c r="BX183" s="712"/>
      <c r="BY183" s="712"/>
      <c r="BZ183" s="712"/>
      <c r="CA183" s="712"/>
      <c r="CB183" s="712"/>
      <c r="CC183" s="712"/>
      <c r="CD183" s="712"/>
      <c r="CE183" s="712"/>
      <c r="CF183" s="712"/>
      <c r="CG183" s="712"/>
      <c r="CH183" s="712"/>
      <c r="CI183" s="712"/>
      <c r="CJ183" s="712"/>
      <c r="CK183" s="712"/>
      <c r="CL183" s="712"/>
      <c r="CM183" s="712"/>
      <c r="CN183" s="712"/>
      <c r="CO183" s="712"/>
      <c r="CP183" s="712"/>
      <c r="CQ183" s="712"/>
      <c r="CR183" s="712"/>
      <c r="CS183" s="712"/>
      <c r="CT183" s="712"/>
      <c r="CU183" s="712"/>
      <c r="CV183" s="712"/>
      <c r="CW183" s="712"/>
      <c r="CX183" s="712"/>
      <c r="CY183" s="712"/>
      <c r="CZ183" s="712"/>
      <c r="DA183" s="712"/>
      <c r="DB183" s="712"/>
      <c r="DC183" s="712"/>
      <c r="DD183" s="712"/>
      <c r="DE183" s="712"/>
      <c r="DF183" s="697" t="s">
        <v>523</v>
      </c>
      <c r="DG183" s="697"/>
      <c r="DH183" s="697"/>
      <c r="DI183" s="698"/>
      <c r="DY183" s="114"/>
    </row>
    <row r="184" spans="1:129" s="36" customFormat="1" ht="99.95" customHeight="1">
      <c r="A184" s="694" t="s">
        <v>358</v>
      </c>
      <c r="B184" s="695"/>
      <c r="C184" s="695"/>
      <c r="D184" s="695"/>
      <c r="E184" s="695"/>
      <c r="F184" s="695"/>
      <c r="G184" s="696"/>
      <c r="H184" s="712" t="s">
        <v>359</v>
      </c>
      <c r="I184" s="712"/>
      <c r="J184" s="712"/>
      <c r="K184" s="712"/>
      <c r="L184" s="712"/>
      <c r="M184" s="712"/>
      <c r="N184" s="712"/>
      <c r="O184" s="712"/>
      <c r="P184" s="712"/>
      <c r="Q184" s="712"/>
      <c r="R184" s="712"/>
      <c r="S184" s="712"/>
      <c r="T184" s="712"/>
      <c r="U184" s="712"/>
      <c r="V184" s="712"/>
      <c r="W184" s="712"/>
      <c r="X184" s="712"/>
      <c r="Y184" s="712"/>
      <c r="Z184" s="712"/>
      <c r="AA184" s="712"/>
      <c r="AB184" s="712"/>
      <c r="AC184" s="712"/>
      <c r="AD184" s="712"/>
      <c r="AE184" s="712"/>
      <c r="AF184" s="712"/>
      <c r="AG184" s="712"/>
      <c r="AH184" s="712"/>
      <c r="AI184" s="712"/>
      <c r="AJ184" s="712"/>
      <c r="AK184" s="712"/>
      <c r="AL184" s="712"/>
      <c r="AM184" s="712"/>
      <c r="AN184" s="712"/>
      <c r="AO184" s="712"/>
      <c r="AP184" s="712"/>
      <c r="AQ184" s="712"/>
      <c r="AR184" s="712"/>
      <c r="AS184" s="712"/>
      <c r="AT184" s="712"/>
      <c r="AU184" s="712"/>
      <c r="AV184" s="712"/>
      <c r="AW184" s="712"/>
      <c r="AX184" s="712"/>
      <c r="AY184" s="712"/>
      <c r="AZ184" s="712"/>
      <c r="BA184" s="712"/>
      <c r="BB184" s="712"/>
      <c r="BC184" s="712"/>
      <c r="BD184" s="712"/>
      <c r="BE184" s="712"/>
      <c r="BF184" s="712"/>
      <c r="BG184" s="712"/>
      <c r="BH184" s="712"/>
      <c r="BI184" s="712"/>
      <c r="BJ184" s="712"/>
      <c r="BK184" s="712"/>
      <c r="BL184" s="712"/>
      <c r="BM184" s="712"/>
      <c r="BN184" s="712"/>
      <c r="BO184" s="712"/>
      <c r="BP184" s="712"/>
      <c r="BQ184" s="712"/>
      <c r="BR184" s="712"/>
      <c r="BS184" s="712"/>
      <c r="BT184" s="712"/>
      <c r="BU184" s="712"/>
      <c r="BV184" s="712"/>
      <c r="BW184" s="712"/>
      <c r="BX184" s="712"/>
      <c r="BY184" s="712"/>
      <c r="BZ184" s="712"/>
      <c r="CA184" s="712"/>
      <c r="CB184" s="712"/>
      <c r="CC184" s="712"/>
      <c r="CD184" s="712"/>
      <c r="CE184" s="712"/>
      <c r="CF184" s="712"/>
      <c r="CG184" s="712"/>
      <c r="CH184" s="712"/>
      <c r="CI184" s="712"/>
      <c r="CJ184" s="712"/>
      <c r="CK184" s="712"/>
      <c r="CL184" s="712"/>
      <c r="CM184" s="712"/>
      <c r="CN184" s="712"/>
      <c r="CO184" s="712"/>
      <c r="CP184" s="712"/>
      <c r="CQ184" s="712"/>
      <c r="CR184" s="712"/>
      <c r="CS184" s="712"/>
      <c r="CT184" s="712"/>
      <c r="CU184" s="712"/>
      <c r="CV184" s="712"/>
      <c r="CW184" s="712"/>
      <c r="CX184" s="712"/>
      <c r="CY184" s="712"/>
      <c r="CZ184" s="712"/>
      <c r="DA184" s="712"/>
      <c r="DB184" s="712"/>
      <c r="DC184" s="712"/>
      <c r="DD184" s="712"/>
      <c r="DE184" s="712"/>
      <c r="DF184" s="699" t="s">
        <v>166</v>
      </c>
      <c r="DG184" s="699"/>
      <c r="DH184" s="699"/>
      <c r="DI184" s="700"/>
      <c r="DY184" s="114"/>
    </row>
    <row r="185" spans="1:129" s="36" customFormat="1" ht="99.95" customHeight="1">
      <c r="A185" s="694" t="s">
        <v>360</v>
      </c>
      <c r="B185" s="695"/>
      <c r="C185" s="695"/>
      <c r="D185" s="695"/>
      <c r="E185" s="695"/>
      <c r="F185" s="695"/>
      <c r="G185" s="696"/>
      <c r="H185" s="712" t="s">
        <v>425</v>
      </c>
      <c r="I185" s="712"/>
      <c r="J185" s="712"/>
      <c r="K185" s="712"/>
      <c r="L185" s="712"/>
      <c r="M185" s="712"/>
      <c r="N185" s="712"/>
      <c r="O185" s="712"/>
      <c r="P185" s="712"/>
      <c r="Q185" s="712"/>
      <c r="R185" s="712"/>
      <c r="S185" s="712"/>
      <c r="T185" s="712"/>
      <c r="U185" s="712"/>
      <c r="V185" s="712"/>
      <c r="W185" s="712"/>
      <c r="X185" s="712"/>
      <c r="Y185" s="712"/>
      <c r="Z185" s="712"/>
      <c r="AA185" s="712"/>
      <c r="AB185" s="712"/>
      <c r="AC185" s="712"/>
      <c r="AD185" s="712"/>
      <c r="AE185" s="712"/>
      <c r="AF185" s="712"/>
      <c r="AG185" s="712"/>
      <c r="AH185" s="712"/>
      <c r="AI185" s="712"/>
      <c r="AJ185" s="712"/>
      <c r="AK185" s="712"/>
      <c r="AL185" s="712"/>
      <c r="AM185" s="712"/>
      <c r="AN185" s="712"/>
      <c r="AO185" s="712"/>
      <c r="AP185" s="712"/>
      <c r="AQ185" s="712"/>
      <c r="AR185" s="712"/>
      <c r="AS185" s="712"/>
      <c r="AT185" s="712"/>
      <c r="AU185" s="712"/>
      <c r="AV185" s="712"/>
      <c r="AW185" s="712"/>
      <c r="AX185" s="712"/>
      <c r="AY185" s="712"/>
      <c r="AZ185" s="712"/>
      <c r="BA185" s="712"/>
      <c r="BB185" s="712"/>
      <c r="BC185" s="712"/>
      <c r="BD185" s="712"/>
      <c r="BE185" s="712"/>
      <c r="BF185" s="712"/>
      <c r="BG185" s="712"/>
      <c r="BH185" s="712"/>
      <c r="BI185" s="712"/>
      <c r="BJ185" s="712"/>
      <c r="BK185" s="712"/>
      <c r="BL185" s="712"/>
      <c r="BM185" s="712"/>
      <c r="BN185" s="712"/>
      <c r="BO185" s="712"/>
      <c r="BP185" s="712"/>
      <c r="BQ185" s="712"/>
      <c r="BR185" s="712"/>
      <c r="BS185" s="712"/>
      <c r="BT185" s="712"/>
      <c r="BU185" s="712"/>
      <c r="BV185" s="712"/>
      <c r="BW185" s="712"/>
      <c r="BX185" s="712"/>
      <c r="BY185" s="712"/>
      <c r="BZ185" s="712"/>
      <c r="CA185" s="712"/>
      <c r="CB185" s="712"/>
      <c r="CC185" s="712"/>
      <c r="CD185" s="712"/>
      <c r="CE185" s="712"/>
      <c r="CF185" s="712"/>
      <c r="CG185" s="712"/>
      <c r="CH185" s="712"/>
      <c r="CI185" s="712"/>
      <c r="CJ185" s="712"/>
      <c r="CK185" s="712"/>
      <c r="CL185" s="712"/>
      <c r="CM185" s="712"/>
      <c r="CN185" s="712"/>
      <c r="CO185" s="712"/>
      <c r="CP185" s="712"/>
      <c r="CQ185" s="712"/>
      <c r="CR185" s="712"/>
      <c r="CS185" s="712"/>
      <c r="CT185" s="712"/>
      <c r="CU185" s="712"/>
      <c r="CV185" s="712"/>
      <c r="CW185" s="712"/>
      <c r="CX185" s="712"/>
      <c r="CY185" s="712"/>
      <c r="CZ185" s="712"/>
      <c r="DA185" s="712"/>
      <c r="DB185" s="712"/>
      <c r="DC185" s="712"/>
      <c r="DD185" s="712"/>
      <c r="DE185" s="712"/>
      <c r="DF185" s="701" t="s">
        <v>524</v>
      </c>
      <c r="DG185" s="697"/>
      <c r="DH185" s="697"/>
      <c r="DI185" s="698"/>
      <c r="DY185" s="114"/>
    </row>
    <row r="186" spans="1:129" s="36" customFormat="1" ht="99.95" customHeight="1">
      <c r="A186" s="694" t="s">
        <v>361</v>
      </c>
      <c r="B186" s="695"/>
      <c r="C186" s="695"/>
      <c r="D186" s="695"/>
      <c r="E186" s="695"/>
      <c r="F186" s="695"/>
      <c r="G186" s="696"/>
      <c r="H186" s="712" t="s">
        <v>362</v>
      </c>
      <c r="I186" s="712"/>
      <c r="J186" s="712"/>
      <c r="K186" s="712"/>
      <c r="L186" s="712"/>
      <c r="M186" s="712"/>
      <c r="N186" s="712"/>
      <c r="O186" s="712"/>
      <c r="P186" s="712"/>
      <c r="Q186" s="712"/>
      <c r="R186" s="712"/>
      <c r="S186" s="712"/>
      <c r="T186" s="712"/>
      <c r="U186" s="712"/>
      <c r="V186" s="712"/>
      <c r="W186" s="712"/>
      <c r="X186" s="712"/>
      <c r="Y186" s="712"/>
      <c r="Z186" s="712"/>
      <c r="AA186" s="712"/>
      <c r="AB186" s="712"/>
      <c r="AC186" s="712"/>
      <c r="AD186" s="712"/>
      <c r="AE186" s="712"/>
      <c r="AF186" s="712"/>
      <c r="AG186" s="712"/>
      <c r="AH186" s="712"/>
      <c r="AI186" s="712"/>
      <c r="AJ186" s="712"/>
      <c r="AK186" s="712"/>
      <c r="AL186" s="712"/>
      <c r="AM186" s="712"/>
      <c r="AN186" s="712"/>
      <c r="AO186" s="712"/>
      <c r="AP186" s="712"/>
      <c r="AQ186" s="712"/>
      <c r="AR186" s="712"/>
      <c r="AS186" s="712"/>
      <c r="AT186" s="712"/>
      <c r="AU186" s="712"/>
      <c r="AV186" s="712"/>
      <c r="AW186" s="712"/>
      <c r="AX186" s="712"/>
      <c r="AY186" s="712"/>
      <c r="AZ186" s="712"/>
      <c r="BA186" s="712"/>
      <c r="BB186" s="712"/>
      <c r="BC186" s="712"/>
      <c r="BD186" s="712"/>
      <c r="BE186" s="712"/>
      <c r="BF186" s="712"/>
      <c r="BG186" s="712"/>
      <c r="BH186" s="712"/>
      <c r="BI186" s="712"/>
      <c r="BJ186" s="712"/>
      <c r="BK186" s="712"/>
      <c r="BL186" s="712"/>
      <c r="BM186" s="712"/>
      <c r="BN186" s="712"/>
      <c r="BO186" s="712"/>
      <c r="BP186" s="712"/>
      <c r="BQ186" s="712"/>
      <c r="BR186" s="712"/>
      <c r="BS186" s="712"/>
      <c r="BT186" s="712"/>
      <c r="BU186" s="712"/>
      <c r="BV186" s="712"/>
      <c r="BW186" s="712"/>
      <c r="BX186" s="712"/>
      <c r="BY186" s="712"/>
      <c r="BZ186" s="712"/>
      <c r="CA186" s="712"/>
      <c r="CB186" s="712"/>
      <c r="CC186" s="712"/>
      <c r="CD186" s="712"/>
      <c r="CE186" s="712"/>
      <c r="CF186" s="712"/>
      <c r="CG186" s="712"/>
      <c r="CH186" s="712"/>
      <c r="CI186" s="712"/>
      <c r="CJ186" s="712"/>
      <c r="CK186" s="712"/>
      <c r="CL186" s="712"/>
      <c r="CM186" s="712"/>
      <c r="CN186" s="712"/>
      <c r="CO186" s="712"/>
      <c r="CP186" s="712"/>
      <c r="CQ186" s="712"/>
      <c r="CR186" s="712"/>
      <c r="CS186" s="712"/>
      <c r="CT186" s="712"/>
      <c r="CU186" s="712"/>
      <c r="CV186" s="712"/>
      <c r="CW186" s="712"/>
      <c r="CX186" s="712"/>
      <c r="CY186" s="712"/>
      <c r="CZ186" s="712"/>
      <c r="DA186" s="712"/>
      <c r="DB186" s="712"/>
      <c r="DC186" s="712"/>
      <c r="DD186" s="712"/>
      <c r="DE186" s="712"/>
      <c r="DF186" s="699" t="s">
        <v>110</v>
      </c>
      <c r="DG186" s="699"/>
      <c r="DH186" s="699"/>
      <c r="DI186" s="700"/>
      <c r="DY186" s="114"/>
    </row>
    <row r="187" spans="1:129" s="36" customFormat="1" ht="99.95" customHeight="1">
      <c r="A187" s="694" t="s">
        <v>117</v>
      </c>
      <c r="B187" s="695"/>
      <c r="C187" s="695"/>
      <c r="D187" s="695"/>
      <c r="E187" s="695"/>
      <c r="F187" s="695"/>
      <c r="G187" s="696"/>
      <c r="H187" s="757" t="s">
        <v>363</v>
      </c>
      <c r="I187" s="757"/>
      <c r="J187" s="757"/>
      <c r="K187" s="757"/>
      <c r="L187" s="757"/>
      <c r="M187" s="757"/>
      <c r="N187" s="757"/>
      <c r="O187" s="757"/>
      <c r="P187" s="757"/>
      <c r="Q187" s="757"/>
      <c r="R187" s="757"/>
      <c r="S187" s="757"/>
      <c r="T187" s="757"/>
      <c r="U187" s="757"/>
      <c r="V187" s="757"/>
      <c r="W187" s="757"/>
      <c r="X187" s="757"/>
      <c r="Y187" s="757"/>
      <c r="Z187" s="757"/>
      <c r="AA187" s="757"/>
      <c r="AB187" s="757"/>
      <c r="AC187" s="757"/>
      <c r="AD187" s="757"/>
      <c r="AE187" s="757"/>
      <c r="AF187" s="757"/>
      <c r="AG187" s="757"/>
      <c r="AH187" s="757"/>
      <c r="AI187" s="757"/>
      <c r="AJ187" s="757"/>
      <c r="AK187" s="757"/>
      <c r="AL187" s="757"/>
      <c r="AM187" s="757"/>
      <c r="AN187" s="757"/>
      <c r="AO187" s="757"/>
      <c r="AP187" s="757"/>
      <c r="AQ187" s="757"/>
      <c r="AR187" s="757"/>
      <c r="AS187" s="757"/>
      <c r="AT187" s="757"/>
      <c r="AU187" s="757"/>
      <c r="AV187" s="757"/>
      <c r="AW187" s="757"/>
      <c r="AX187" s="757"/>
      <c r="AY187" s="757"/>
      <c r="AZ187" s="757"/>
      <c r="BA187" s="757"/>
      <c r="BB187" s="757"/>
      <c r="BC187" s="757"/>
      <c r="BD187" s="757"/>
      <c r="BE187" s="757"/>
      <c r="BF187" s="757"/>
      <c r="BG187" s="757"/>
      <c r="BH187" s="757"/>
      <c r="BI187" s="757"/>
      <c r="BJ187" s="757"/>
      <c r="BK187" s="757"/>
      <c r="BL187" s="757"/>
      <c r="BM187" s="757"/>
      <c r="BN187" s="757"/>
      <c r="BO187" s="757"/>
      <c r="BP187" s="757"/>
      <c r="BQ187" s="757"/>
      <c r="BR187" s="757"/>
      <c r="BS187" s="757"/>
      <c r="BT187" s="757"/>
      <c r="BU187" s="757"/>
      <c r="BV187" s="757"/>
      <c r="BW187" s="757"/>
      <c r="BX187" s="757"/>
      <c r="BY187" s="757"/>
      <c r="BZ187" s="757"/>
      <c r="CA187" s="757"/>
      <c r="CB187" s="757"/>
      <c r="CC187" s="757"/>
      <c r="CD187" s="757"/>
      <c r="CE187" s="757"/>
      <c r="CF187" s="757"/>
      <c r="CG187" s="757"/>
      <c r="CH187" s="757"/>
      <c r="CI187" s="757"/>
      <c r="CJ187" s="757"/>
      <c r="CK187" s="757"/>
      <c r="CL187" s="757"/>
      <c r="CM187" s="757"/>
      <c r="CN187" s="757"/>
      <c r="CO187" s="757"/>
      <c r="CP187" s="757"/>
      <c r="CQ187" s="757"/>
      <c r="CR187" s="757"/>
      <c r="CS187" s="757"/>
      <c r="CT187" s="757"/>
      <c r="CU187" s="757"/>
      <c r="CV187" s="757"/>
      <c r="CW187" s="757"/>
      <c r="CX187" s="757"/>
      <c r="CY187" s="757"/>
      <c r="CZ187" s="757"/>
      <c r="DA187" s="757"/>
      <c r="DB187" s="757"/>
      <c r="DC187" s="757"/>
      <c r="DD187" s="757"/>
      <c r="DE187" s="757"/>
      <c r="DF187" s="699" t="s">
        <v>466</v>
      </c>
      <c r="DG187" s="697"/>
      <c r="DH187" s="697"/>
      <c r="DI187" s="698"/>
      <c r="DY187" s="114"/>
    </row>
    <row r="188" spans="1:129" s="36" customFormat="1" ht="99.95" customHeight="1">
      <c r="A188" s="694" t="s">
        <v>109</v>
      </c>
      <c r="B188" s="695"/>
      <c r="C188" s="750"/>
      <c r="D188" s="750"/>
      <c r="E188" s="750"/>
      <c r="F188" s="750"/>
      <c r="G188" s="751"/>
      <c r="H188" s="757" t="s">
        <v>364</v>
      </c>
      <c r="I188" s="757"/>
      <c r="J188" s="757"/>
      <c r="K188" s="757"/>
      <c r="L188" s="757"/>
      <c r="M188" s="757"/>
      <c r="N188" s="757"/>
      <c r="O188" s="757"/>
      <c r="P188" s="757"/>
      <c r="Q188" s="757"/>
      <c r="R188" s="757"/>
      <c r="S188" s="757"/>
      <c r="T188" s="757"/>
      <c r="U188" s="757"/>
      <c r="V188" s="757"/>
      <c r="W188" s="757"/>
      <c r="X188" s="757"/>
      <c r="Y188" s="757"/>
      <c r="Z188" s="757"/>
      <c r="AA188" s="757"/>
      <c r="AB188" s="757"/>
      <c r="AC188" s="757"/>
      <c r="AD188" s="757"/>
      <c r="AE188" s="757"/>
      <c r="AF188" s="757"/>
      <c r="AG188" s="757"/>
      <c r="AH188" s="757"/>
      <c r="AI188" s="757"/>
      <c r="AJ188" s="757"/>
      <c r="AK188" s="757"/>
      <c r="AL188" s="757"/>
      <c r="AM188" s="757"/>
      <c r="AN188" s="757"/>
      <c r="AO188" s="757"/>
      <c r="AP188" s="757"/>
      <c r="AQ188" s="757"/>
      <c r="AR188" s="757"/>
      <c r="AS188" s="757"/>
      <c r="AT188" s="757"/>
      <c r="AU188" s="757"/>
      <c r="AV188" s="757"/>
      <c r="AW188" s="757"/>
      <c r="AX188" s="757"/>
      <c r="AY188" s="757"/>
      <c r="AZ188" s="757"/>
      <c r="BA188" s="757"/>
      <c r="BB188" s="757"/>
      <c r="BC188" s="757"/>
      <c r="BD188" s="757"/>
      <c r="BE188" s="757"/>
      <c r="BF188" s="757"/>
      <c r="BG188" s="757"/>
      <c r="BH188" s="757"/>
      <c r="BI188" s="757"/>
      <c r="BJ188" s="757"/>
      <c r="BK188" s="757"/>
      <c r="BL188" s="757"/>
      <c r="BM188" s="757"/>
      <c r="BN188" s="757"/>
      <c r="BO188" s="757"/>
      <c r="BP188" s="757"/>
      <c r="BQ188" s="757"/>
      <c r="BR188" s="757"/>
      <c r="BS188" s="757"/>
      <c r="BT188" s="757"/>
      <c r="BU188" s="757"/>
      <c r="BV188" s="757"/>
      <c r="BW188" s="757"/>
      <c r="BX188" s="757"/>
      <c r="BY188" s="757"/>
      <c r="BZ188" s="757"/>
      <c r="CA188" s="757"/>
      <c r="CB188" s="757"/>
      <c r="CC188" s="757"/>
      <c r="CD188" s="757"/>
      <c r="CE188" s="757"/>
      <c r="CF188" s="757"/>
      <c r="CG188" s="757"/>
      <c r="CH188" s="757"/>
      <c r="CI188" s="757"/>
      <c r="CJ188" s="757"/>
      <c r="CK188" s="757"/>
      <c r="CL188" s="757"/>
      <c r="CM188" s="757"/>
      <c r="CN188" s="757"/>
      <c r="CO188" s="757"/>
      <c r="CP188" s="757"/>
      <c r="CQ188" s="757"/>
      <c r="CR188" s="757"/>
      <c r="CS188" s="757"/>
      <c r="CT188" s="757"/>
      <c r="CU188" s="757"/>
      <c r="CV188" s="757"/>
      <c r="CW188" s="757"/>
      <c r="CX188" s="757"/>
      <c r="CY188" s="757"/>
      <c r="CZ188" s="757"/>
      <c r="DA188" s="757"/>
      <c r="DB188" s="757"/>
      <c r="DC188" s="757"/>
      <c r="DD188" s="757"/>
      <c r="DE188" s="757"/>
      <c r="DF188" s="699" t="s">
        <v>107</v>
      </c>
      <c r="DG188" s="697"/>
      <c r="DH188" s="697"/>
      <c r="DI188" s="698"/>
      <c r="DY188" s="114"/>
    </row>
    <row r="189" spans="1:129" s="36" customFormat="1" ht="99.95" customHeight="1">
      <c r="A189" s="694" t="s">
        <v>329</v>
      </c>
      <c r="B189" s="695"/>
      <c r="C189" s="750"/>
      <c r="D189" s="750"/>
      <c r="E189" s="750"/>
      <c r="F189" s="750"/>
      <c r="G189" s="751"/>
      <c r="H189" s="757" t="s">
        <v>365</v>
      </c>
      <c r="I189" s="757"/>
      <c r="J189" s="757"/>
      <c r="K189" s="757"/>
      <c r="L189" s="757"/>
      <c r="M189" s="757"/>
      <c r="N189" s="757"/>
      <c r="O189" s="757"/>
      <c r="P189" s="757"/>
      <c r="Q189" s="757"/>
      <c r="R189" s="757"/>
      <c r="S189" s="757"/>
      <c r="T189" s="757"/>
      <c r="U189" s="757"/>
      <c r="V189" s="757"/>
      <c r="W189" s="757"/>
      <c r="X189" s="757"/>
      <c r="Y189" s="757"/>
      <c r="Z189" s="757"/>
      <c r="AA189" s="757"/>
      <c r="AB189" s="757"/>
      <c r="AC189" s="757"/>
      <c r="AD189" s="757"/>
      <c r="AE189" s="757"/>
      <c r="AF189" s="757"/>
      <c r="AG189" s="757"/>
      <c r="AH189" s="757"/>
      <c r="AI189" s="757"/>
      <c r="AJ189" s="757"/>
      <c r="AK189" s="757"/>
      <c r="AL189" s="757"/>
      <c r="AM189" s="757"/>
      <c r="AN189" s="757"/>
      <c r="AO189" s="757"/>
      <c r="AP189" s="757"/>
      <c r="AQ189" s="757"/>
      <c r="AR189" s="757"/>
      <c r="AS189" s="757"/>
      <c r="AT189" s="757"/>
      <c r="AU189" s="757"/>
      <c r="AV189" s="757"/>
      <c r="AW189" s="757"/>
      <c r="AX189" s="757"/>
      <c r="AY189" s="757"/>
      <c r="AZ189" s="757"/>
      <c r="BA189" s="757"/>
      <c r="BB189" s="757"/>
      <c r="BC189" s="757"/>
      <c r="BD189" s="757"/>
      <c r="BE189" s="757"/>
      <c r="BF189" s="757"/>
      <c r="BG189" s="757"/>
      <c r="BH189" s="757"/>
      <c r="BI189" s="757"/>
      <c r="BJ189" s="757"/>
      <c r="BK189" s="757"/>
      <c r="BL189" s="757"/>
      <c r="BM189" s="757"/>
      <c r="BN189" s="757"/>
      <c r="BO189" s="757"/>
      <c r="BP189" s="757"/>
      <c r="BQ189" s="757"/>
      <c r="BR189" s="757"/>
      <c r="BS189" s="757"/>
      <c r="BT189" s="757"/>
      <c r="BU189" s="757"/>
      <c r="BV189" s="757"/>
      <c r="BW189" s="757"/>
      <c r="BX189" s="757"/>
      <c r="BY189" s="757"/>
      <c r="BZ189" s="757"/>
      <c r="CA189" s="757"/>
      <c r="CB189" s="757"/>
      <c r="CC189" s="757"/>
      <c r="CD189" s="757"/>
      <c r="CE189" s="757"/>
      <c r="CF189" s="757"/>
      <c r="CG189" s="757"/>
      <c r="CH189" s="757"/>
      <c r="CI189" s="757"/>
      <c r="CJ189" s="757"/>
      <c r="CK189" s="757"/>
      <c r="CL189" s="757"/>
      <c r="CM189" s="757"/>
      <c r="CN189" s="757"/>
      <c r="CO189" s="757"/>
      <c r="CP189" s="757"/>
      <c r="CQ189" s="757"/>
      <c r="CR189" s="757"/>
      <c r="CS189" s="757"/>
      <c r="CT189" s="757"/>
      <c r="CU189" s="757"/>
      <c r="CV189" s="757"/>
      <c r="CW189" s="757"/>
      <c r="CX189" s="757"/>
      <c r="CY189" s="757"/>
      <c r="CZ189" s="757"/>
      <c r="DA189" s="757"/>
      <c r="DB189" s="757"/>
      <c r="DC189" s="757"/>
      <c r="DD189" s="757"/>
      <c r="DE189" s="757"/>
      <c r="DF189" s="699" t="s">
        <v>326</v>
      </c>
      <c r="DG189" s="748"/>
      <c r="DH189" s="748"/>
      <c r="DI189" s="749"/>
      <c r="DY189" s="114"/>
    </row>
    <row r="190" spans="1:129" ht="192.75" customHeight="1">
      <c r="A190" s="758" t="s">
        <v>366</v>
      </c>
      <c r="B190" s="759"/>
      <c r="C190" s="760"/>
      <c r="D190" s="760"/>
      <c r="E190" s="760"/>
      <c r="F190" s="760"/>
      <c r="G190" s="761"/>
      <c r="H190" s="538" t="s">
        <v>507</v>
      </c>
      <c r="I190" s="538"/>
      <c r="J190" s="538"/>
      <c r="K190" s="538"/>
      <c r="L190" s="538"/>
      <c r="M190" s="538"/>
      <c r="N190" s="538"/>
      <c r="O190" s="538"/>
      <c r="P190" s="538"/>
      <c r="Q190" s="538"/>
      <c r="R190" s="538"/>
      <c r="S190" s="538"/>
      <c r="T190" s="538"/>
      <c r="U190" s="538"/>
      <c r="V190" s="538"/>
      <c r="W190" s="538"/>
      <c r="X190" s="538"/>
      <c r="Y190" s="538"/>
      <c r="Z190" s="538"/>
      <c r="AA190" s="538"/>
      <c r="AB190" s="538"/>
      <c r="AC190" s="538"/>
      <c r="AD190" s="538"/>
      <c r="AE190" s="538"/>
      <c r="AF190" s="538"/>
      <c r="AG190" s="538"/>
      <c r="AH190" s="538"/>
      <c r="AI190" s="538"/>
      <c r="AJ190" s="538"/>
      <c r="AK190" s="538"/>
      <c r="AL190" s="538"/>
      <c r="AM190" s="538"/>
      <c r="AN190" s="538"/>
      <c r="AO190" s="538"/>
      <c r="AP190" s="538"/>
      <c r="AQ190" s="538"/>
      <c r="AR190" s="538"/>
      <c r="AS190" s="538"/>
      <c r="AT190" s="538"/>
      <c r="AU190" s="538"/>
      <c r="AV190" s="538"/>
      <c r="AW190" s="538"/>
      <c r="AX190" s="538"/>
      <c r="AY190" s="538"/>
      <c r="AZ190" s="538"/>
      <c r="BA190" s="538"/>
      <c r="BB190" s="538"/>
      <c r="BC190" s="538"/>
      <c r="BD190" s="538"/>
      <c r="BE190" s="538"/>
      <c r="BF190" s="538"/>
      <c r="BG190" s="538"/>
      <c r="BH190" s="538"/>
      <c r="BI190" s="538"/>
      <c r="BJ190" s="538"/>
      <c r="BK190" s="538"/>
      <c r="BL190" s="538"/>
      <c r="BM190" s="538"/>
      <c r="BN190" s="538"/>
      <c r="BO190" s="538"/>
      <c r="BP190" s="538"/>
      <c r="BQ190" s="538"/>
      <c r="BR190" s="538"/>
      <c r="BS190" s="538"/>
      <c r="BT190" s="538"/>
      <c r="BU190" s="538"/>
      <c r="BV190" s="538"/>
      <c r="BW190" s="538"/>
      <c r="BX190" s="538"/>
      <c r="BY190" s="538"/>
      <c r="BZ190" s="538"/>
      <c r="CA190" s="538"/>
      <c r="CB190" s="538"/>
      <c r="CC190" s="538"/>
      <c r="CD190" s="538"/>
      <c r="CE190" s="538"/>
      <c r="CF190" s="538"/>
      <c r="CG190" s="538"/>
      <c r="CH190" s="538"/>
      <c r="CI190" s="538"/>
      <c r="CJ190" s="538"/>
      <c r="CK190" s="538"/>
      <c r="CL190" s="538"/>
      <c r="CM190" s="538"/>
      <c r="CN190" s="538"/>
      <c r="CO190" s="538"/>
      <c r="CP190" s="538"/>
      <c r="CQ190" s="538"/>
      <c r="CR190" s="538"/>
      <c r="CS190" s="538"/>
      <c r="CT190" s="538"/>
      <c r="CU190" s="538"/>
      <c r="CV190" s="538"/>
      <c r="CW190" s="538"/>
      <c r="CX190" s="538"/>
      <c r="CY190" s="538"/>
      <c r="CZ190" s="538"/>
      <c r="DA190" s="538"/>
      <c r="DB190" s="538"/>
      <c r="DC190" s="538"/>
      <c r="DD190" s="538"/>
      <c r="DE190" s="538"/>
      <c r="DF190" s="762" t="s">
        <v>440</v>
      </c>
      <c r="DG190" s="763"/>
      <c r="DH190" s="763"/>
      <c r="DI190" s="764"/>
    </row>
    <row r="191" spans="1:129" ht="99.95" customHeight="1">
      <c r="A191" s="752" t="s">
        <v>367</v>
      </c>
      <c r="B191" s="695"/>
      <c r="C191" s="750"/>
      <c r="D191" s="750"/>
      <c r="E191" s="750"/>
      <c r="F191" s="750"/>
      <c r="G191" s="750"/>
      <c r="H191" s="538" t="s">
        <v>508</v>
      </c>
      <c r="I191" s="538"/>
      <c r="J191" s="538"/>
      <c r="K191" s="538"/>
      <c r="L191" s="538"/>
      <c r="M191" s="538"/>
      <c r="N191" s="538"/>
      <c r="O191" s="538"/>
      <c r="P191" s="538"/>
      <c r="Q191" s="538"/>
      <c r="R191" s="538"/>
      <c r="S191" s="538"/>
      <c r="T191" s="538"/>
      <c r="U191" s="538"/>
      <c r="V191" s="538"/>
      <c r="W191" s="538"/>
      <c r="X191" s="538"/>
      <c r="Y191" s="538"/>
      <c r="Z191" s="538"/>
      <c r="AA191" s="538"/>
      <c r="AB191" s="538"/>
      <c r="AC191" s="538"/>
      <c r="AD191" s="538"/>
      <c r="AE191" s="538"/>
      <c r="AF191" s="538"/>
      <c r="AG191" s="538"/>
      <c r="AH191" s="538"/>
      <c r="AI191" s="538"/>
      <c r="AJ191" s="538"/>
      <c r="AK191" s="538"/>
      <c r="AL191" s="538"/>
      <c r="AM191" s="538"/>
      <c r="AN191" s="538"/>
      <c r="AO191" s="538"/>
      <c r="AP191" s="538"/>
      <c r="AQ191" s="538"/>
      <c r="AR191" s="538"/>
      <c r="AS191" s="538"/>
      <c r="AT191" s="538"/>
      <c r="AU191" s="538"/>
      <c r="AV191" s="538"/>
      <c r="AW191" s="538"/>
      <c r="AX191" s="538"/>
      <c r="AY191" s="538"/>
      <c r="AZ191" s="538"/>
      <c r="BA191" s="538"/>
      <c r="BB191" s="538"/>
      <c r="BC191" s="538"/>
      <c r="BD191" s="538"/>
      <c r="BE191" s="538"/>
      <c r="BF191" s="538"/>
      <c r="BG191" s="538"/>
      <c r="BH191" s="538"/>
      <c r="BI191" s="538"/>
      <c r="BJ191" s="538"/>
      <c r="BK191" s="538"/>
      <c r="BL191" s="538"/>
      <c r="BM191" s="538"/>
      <c r="BN191" s="538"/>
      <c r="BO191" s="538"/>
      <c r="BP191" s="538"/>
      <c r="BQ191" s="538"/>
      <c r="BR191" s="538"/>
      <c r="BS191" s="538"/>
      <c r="BT191" s="538"/>
      <c r="BU191" s="538"/>
      <c r="BV191" s="538"/>
      <c r="BW191" s="538"/>
      <c r="BX191" s="538"/>
      <c r="BY191" s="538"/>
      <c r="BZ191" s="538"/>
      <c r="CA191" s="538"/>
      <c r="CB191" s="538"/>
      <c r="CC191" s="538"/>
      <c r="CD191" s="538"/>
      <c r="CE191" s="538"/>
      <c r="CF191" s="538"/>
      <c r="CG191" s="538"/>
      <c r="CH191" s="538"/>
      <c r="CI191" s="538"/>
      <c r="CJ191" s="538"/>
      <c r="CK191" s="538"/>
      <c r="CL191" s="538"/>
      <c r="CM191" s="538"/>
      <c r="CN191" s="538"/>
      <c r="CO191" s="538"/>
      <c r="CP191" s="538"/>
      <c r="CQ191" s="538"/>
      <c r="CR191" s="538"/>
      <c r="CS191" s="538"/>
      <c r="CT191" s="538"/>
      <c r="CU191" s="538"/>
      <c r="CV191" s="538"/>
      <c r="CW191" s="538"/>
      <c r="CX191" s="538"/>
      <c r="CY191" s="538"/>
      <c r="CZ191" s="538"/>
      <c r="DA191" s="538"/>
      <c r="DB191" s="538"/>
      <c r="DC191" s="538"/>
      <c r="DD191" s="538"/>
      <c r="DE191" s="538"/>
      <c r="DF191" s="753" t="s">
        <v>118</v>
      </c>
      <c r="DG191" s="755"/>
      <c r="DH191" s="755"/>
      <c r="DI191" s="756"/>
    </row>
    <row r="192" spans="1:129" ht="99.95" customHeight="1">
      <c r="A192" s="752" t="s">
        <v>368</v>
      </c>
      <c r="B192" s="695"/>
      <c r="C192" s="750"/>
      <c r="D192" s="750"/>
      <c r="E192" s="750"/>
      <c r="F192" s="750"/>
      <c r="G192" s="750"/>
      <c r="H192" s="538" t="s">
        <v>369</v>
      </c>
      <c r="I192" s="538"/>
      <c r="J192" s="538"/>
      <c r="K192" s="538"/>
      <c r="L192" s="538"/>
      <c r="M192" s="538"/>
      <c r="N192" s="538"/>
      <c r="O192" s="538"/>
      <c r="P192" s="538"/>
      <c r="Q192" s="538"/>
      <c r="R192" s="538"/>
      <c r="S192" s="538"/>
      <c r="T192" s="538"/>
      <c r="U192" s="538"/>
      <c r="V192" s="538"/>
      <c r="W192" s="538"/>
      <c r="X192" s="538"/>
      <c r="Y192" s="538"/>
      <c r="Z192" s="538"/>
      <c r="AA192" s="538"/>
      <c r="AB192" s="538"/>
      <c r="AC192" s="538"/>
      <c r="AD192" s="538"/>
      <c r="AE192" s="538"/>
      <c r="AF192" s="538"/>
      <c r="AG192" s="538"/>
      <c r="AH192" s="538"/>
      <c r="AI192" s="538"/>
      <c r="AJ192" s="538"/>
      <c r="AK192" s="538"/>
      <c r="AL192" s="538"/>
      <c r="AM192" s="538"/>
      <c r="AN192" s="538"/>
      <c r="AO192" s="538"/>
      <c r="AP192" s="538"/>
      <c r="AQ192" s="538"/>
      <c r="AR192" s="538"/>
      <c r="AS192" s="538"/>
      <c r="AT192" s="538"/>
      <c r="AU192" s="538"/>
      <c r="AV192" s="538"/>
      <c r="AW192" s="538"/>
      <c r="AX192" s="538"/>
      <c r="AY192" s="538"/>
      <c r="AZ192" s="538"/>
      <c r="BA192" s="538"/>
      <c r="BB192" s="538"/>
      <c r="BC192" s="538"/>
      <c r="BD192" s="538"/>
      <c r="BE192" s="538"/>
      <c r="BF192" s="538"/>
      <c r="BG192" s="538"/>
      <c r="BH192" s="538"/>
      <c r="BI192" s="538"/>
      <c r="BJ192" s="538"/>
      <c r="BK192" s="538"/>
      <c r="BL192" s="538"/>
      <c r="BM192" s="538"/>
      <c r="BN192" s="538"/>
      <c r="BO192" s="538"/>
      <c r="BP192" s="538"/>
      <c r="BQ192" s="538"/>
      <c r="BR192" s="538"/>
      <c r="BS192" s="538"/>
      <c r="BT192" s="538"/>
      <c r="BU192" s="538"/>
      <c r="BV192" s="538"/>
      <c r="BW192" s="538"/>
      <c r="BX192" s="538"/>
      <c r="BY192" s="538"/>
      <c r="BZ192" s="538"/>
      <c r="CA192" s="538"/>
      <c r="CB192" s="538"/>
      <c r="CC192" s="538"/>
      <c r="CD192" s="538"/>
      <c r="CE192" s="538"/>
      <c r="CF192" s="538"/>
      <c r="CG192" s="538"/>
      <c r="CH192" s="538"/>
      <c r="CI192" s="538"/>
      <c r="CJ192" s="538"/>
      <c r="CK192" s="538"/>
      <c r="CL192" s="538"/>
      <c r="CM192" s="538"/>
      <c r="CN192" s="538"/>
      <c r="CO192" s="538"/>
      <c r="CP192" s="538"/>
      <c r="CQ192" s="538"/>
      <c r="CR192" s="538"/>
      <c r="CS192" s="538"/>
      <c r="CT192" s="538"/>
      <c r="CU192" s="538"/>
      <c r="CV192" s="538"/>
      <c r="CW192" s="538"/>
      <c r="CX192" s="538"/>
      <c r="CY192" s="538"/>
      <c r="CZ192" s="538"/>
      <c r="DA192" s="538"/>
      <c r="DB192" s="538"/>
      <c r="DC192" s="538"/>
      <c r="DD192" s="538"/>
      <c r="DE192" s="538"/>
      <c r="DF192" s="753" t="s">
        <v>118</v>
      </c>
      <c r="DG192" s="755"/>
      <c r="DH192" s="755"/>
      <c r="DI192" s="756"/>
    </row>
    <row r="193" spans="1:129" ht="180.75" customHeight="1">
      <c r="A193" s="752" t="s">
        <v>370</v>
      </c>
      <c r="B193" s="695"/>
      <c r="C193" s="750"/>
      <c r="D193" s="750"/>
      <c r="E193" s="750"/>
      <c r="F193" s="750"/>
      <c r="G193" s="750"/>
      <c r="H193" s="538" t="s">
        <v>509</v>
      </c>
      <c r="I193" s="538"/>
      <c r="J193" s="538"/>
      <c r="K193" s="538"/>
      <c r="L193" s="538"/>
      <c r="M193" s="538"/>
      <c r="N193" s="538"/>
      <c r="O193" s="538"/>
      <c r="P193" s="538"/>
      <c r="Q193" s="538"/>
      <c r="R193" s="538"/>
      <c r="S193" s="538"/>
      <c r="T193" s="538"/>
      <c r="U193" s="538"/>
      <c r="V193" s="538"/>
      <c r="W193" s="538"/>
      <c r="X193" s="538"/>
      <c r="Y193" s="538"/>
      <c r="Z193" s="538"/>
      <c r="AA193" s="538"/>
      <c r="AB193" s="538"/>
      <c r="AC193" s="538"/>
      <c r="AD193" s="538"/>
      <c r="AE193" s="538"/>
      <c r="AF193" s="538"/>
      <c r="AG193" s="538"/>
      <c r="AH193" s="538"/>
      <c r="AI193" s="538"/>
      <c r="AJ193" s="538"/>
      <c r="AK193" s="538"/>
      <c r="AL193" s="538"/>
      <c r="AM193" s="538"/>
      <c r="AN193" s="538"/>
      <c r="AO193" s="538"/>
      <c r="AP193" s="538"/>
      <c r="AQ193" s="538"/>
      <c r="AR193" s="538"/>
      <c r="AS193" s="538"/>
      <c r="AT193" s="538"/>
      <c r="AU193" s="538"/>
      <c r="AV193" s="538"/>
      <c r="AW193" s="538"/>
      <c r="AX193" s="538"/>
      <c r="AY193" s="538"/>
      <c r="AZ193" s="538"/>
      <c r="BA193" s="538"/>
      <c r="BB193" s="538"/>
      <c r="BC193" s="538"/>
      <c r="BD193" s="538"/>
      <c r="BE193" s="538"/>
      <c r="BF193" s="538"/>
      <c r="BG193" s="538"/>
      <c r="BH193" s="538"/>
      <c r="BI193" s="538"/>
      <c r="BJ193" s="538"/>
      <c r="BK193" s="538"/>
      <c r="BL193" s="538"/>
      <c r="BM193" s="538"/>
      <c r="BN193" s="538"/>
      <c r="BO193" s="538"/>
      <c r="BP193" s="538"/>
      <c r="BQ193" s="538"/>
      <c r="BR193" s="538"/>
      <c r="BS193" s="538"/>
      <c r="BT193" s="538"/>
      <c r="BU193" s="538"/>
      <c r="BV193" s="538"/>
      <c r="BW193" s="538"/>
      <c r="BX193" s="538"/>
      <c r="BY193" s="538"/>
      <c r="BZ193" s="538"/>
      <c r="CA193" s="538"/>
      <c r="CB193" s="538"/>
      <c r="CC193" s="538"/>
      <c r="CD193" s="538"/>
      <c r="CE193" s="538"/>
      <c r="CF193" s="538"/>
      <c r="CG193" s="538"/>
      <c r="CH193" s="538"/>
      <c r="CI193" s="538"/>
      <c r="CJ193" s="538"/>
      <c r="CK193" s="538"/>
      <c r="CL193" s="538"/>
      <c r="CM193" s="538"/>
      <c r="CN193" s="538"/>
      <c r="CO193" s="538"/>
      <c r="CP193" s="538"/>
      <c r="CQ193" s="538"/>
      <c r="CR193" s="538"/>
      <c r="CS193" s="538"/>
      <c r="CT193" s="538"/>
      <c r="CU193" s="538"/>
      <c r="CV193" s="538"/>
      <c r="CW193" s="538"/>
      <c r="CX193" s="538"/>
      <c r="CY193" s="538"/>
      <c r="CZ193" s="538"/>
      <c r="DA193" s="538"/>
      <c r="DB193" s="538"/>
      <c r="DC193" s="538"/>
      <c r="DD193" s="538"/>
      <c r="DE193" s="538"/>
      <c r="DF193" s="753" t="s">
        <v>118</v>
      </c>
      <c r="DG193" s="753"/>
      <c r="DH193" s="753"/>
      <c r="DI193" s="754"/>
    </row>
    <row r="194" spans="1:129" ht="99.95" customHeight="1">
      <c r="A194" s="752" t="s">
        <v>133</v>
      </c>
      <c r="B194" s="695"/>
      <c r="C194" s="750"/>
      <c r="D194" s="750"/>
      <c r="E194" s="750"/>
      <c r="F194" s="750"/>
      <c r="G194" s="750"/>
      <c r="H194" s="538" t="s">
        <v>510</v>
      </c>
      <c r="I194" s="538"/>
      <c r="J194" s="538"/>
      <c r="K194" s="538"/>
      <c r="L194" s="538"/>
      <c r="M194" s="538"/>
      <c r="N194" s="538"/>
      <c r="O194" s="538"/>
      <c r="P194" s="538"/>
      <c r="Q194" s="538"/>
      <c r="R194" s="538"/>
      <c r="S194" s="538"/>
      <c r="T194" s="538"/>
      <c r="U194" s="538"/>
      <c r="V194" s="538"/>
      <c r="W194" s="538"/>
      <c r="X194" s="538"/>
      <c r="Y194" s="538"/>
      <c r="Z194" s="538"/>
      <c r="AA194" s="538"/>
      <c r="AB194" s="538"/>
      <c r="AC194" s="538"/>
      <c r="AD194" s="538"/>
      <c r="AE194" s="538"/>
      <c r="AF194" s="538"/>
      <c r="AG194" s="538"/>
      <c r="AH194" s="538"/>
      <c r="AI194" s="538"/>
      <c r="AJ194" s="538"/>
      <c r="AK194" s="538"/>
      <c r="AL194" s="538"/>
      <c r="AM194" s="538"/>
      <c r="AN194" s="538"/>
      <c r="AO194" s="538"/>
      <c r="AP194" s="538"/>
      <c r="AQ194" s="538"/>
      <c r="AR194" s="538"/>
      <c r="AS194" s="538"/>
      <c r="AT194" s="538"/>
      <c r="AU194" s="538"/>
      <c r="AV194" s="538"/>
      <c r="AW194" s="538"/>
      <c r="AX194" s="538"/>
      <c r="AY194" s="538"/>
      <c r="AZ194" s="538"/>
      <c r="BA194" s="538"/>
      <c r="BB194" s="538"/>
      <c r="BC194" s="538"/>
      <c r="BD194" s="538"/>
      <c r="BE194" s="538"/>
      <c r="BF194" s="538"/>
      <c r="BG194" s="538"/>
      <c r="BH194" s="538"/>
      <c r="BI194" s="538"/>
      <c r="BJ194" s="538"/>
      <c r="BK194" s="538"/>
      <c r="BL194" s="538"/>
      <c r="BM194" s="538"/>
      <c r="BN194" s="538"/>
      <c r="BO194" s="538"/>
      <c r="BP194" s="538"/>
      <c r="BQ194" s="538"/>
      <c r="BR194" s="538"/>
      <c r="BS194" s="538"/>
      <c r="BT194" s="538"/>
      <c r="BU194" s="538"/>
      <c r="BV194" s="538"/>
      <c r="BW194" s="538"/>
      <c r="BX194" s="538"/>
      <c r="BY194" s="538"/>
      <c r="BZ194" s="538"/>
      <c r="CA194" s="538"/>
      <c r="CB194" s="538"/>
      <c r="CC194" s="538"/>
      <c r="CD194" s="538"/>
      <c r="CE194" s="538"/>
      <c r="CF194" s="538"/>
      <c r="CG194" s="538"/>
      <c r="CH194" s="538"/>
      <c r="CI194" s="538"/>
      <c r="CJ194" s="538"/>
      <c r="CK194" s="538"/>
      <c r="CL194" s="538"/>
      <c r="CM194" s="538"/>
      <c r="CN194" s="538"/>
      <c r="CO194" s="538"/>
      <c r="CP194" s="538"/>
      <c r="CQ194" s="538"/>
      <c r="CR194" s="538"/>
      <c r="CS194" s="538"/>
      <c r="CT194" s="538"/>
      <c r="CU194" s="538"/>
      <c r="CV194" s="538"/>
      <c r="CW194" s="538"/>
      <c r="CX194" s="538"/>
      <c r="CY194" s="538"/>
      <c r="CZ194" s="538"/>
      <c r="DA194" s="538"/>
      <c r="DB194" s="538"/>
      <c r="DC194" s="538"/>
      <c r="DD194" s="538"/>
      <c r="DE194" s="538"/>
      <c r="DF194" s="753" t="s">
        <v>131</v>
      </c>
      <c r="DG194" s="753"/>
      <c r="DH194" s="753"/>
      <c r="DI194" s="754"/>
    </row>
    <row r="195" spans="1:129" ht="99.95" customHeight="1">
      <c r="A195" s="752" t="s">
        <v>139</v>
      </c>
      <c r="B195" s="695"/>
      <c r="C195" s="750"/>
      <c r="D195" s="750"/>
      <c r="E195" s="750"/>
      <c r="F195" s="750"/>
      <c r="G195" s="750"/>
      <c r="H195" s="538" t="s">
        <v>371</v>
      </c>
      <c r="I195" s="538"/>
      <c r="J195" s="538"/>
      <c r="K195" s="538"/>
      <c r="L195" s="538"/>
      <c r="M195" s="538"/>
      <c r="N195" s="538"/>
      <c r="O195" s="538"/>
      <c r="P195" s="538"/>
      <c r="Q195" s="538"/>
      <c r="R195" s="538"/>
      <c r="S195" s="538"/>
      <c r="T195" s="538"/>
      <c r="U195" s="538"/>
      <c r="V195" s="538"/>
      <c r="W195" s="538"/>
      <c r="X195" s="538"/>
      <c r="Y195" s="538"/>
      <c r="Z195" s="538"/>
      <c r="AA195" s="538"/>
      <c r="AB195" s="538"/>
      <c r="AC195" s="538"/>
      <c r="AD195" s="538"/>
      <c r="AE195" s="538"/>
      <c r="AF195" s="538"/>
      <c r="AG195" s="538"/>
      <c r="AH195" s="538"/>
      <c r="AI195" s="538"/>
      <c r="AJ195" s="538"/>
      <c r="AK195" s="538"/>
      <c r="AL195" s="538"/>
      <c r="AM195" s="538"/>
      <c r="AN195" s="538"/>
      <c r="AO195" s="538"/>
      <c r="AP195" s="538"/>
      <c r="AQ195" s="538"/>
      <c r="AR195" s="538"/>
      <c r="AS195" s="538"/>
      <c r="AT195" s="538"/>
      <c r="AU195" s="538"/>
      <c r="AV195" s="538"/>
      <c r="AW195" s="538"/>
      <c r="AX195" s="538"/>
      <c r="AY195" s="538"/>
      <c r="AZ195" s="538"/>
      <c r="BA195" s="538"/>
      <c r="BB195" s="538"/>
      <c r="BC195" s="538"/>
      <c r="BD195" s="538"/>
      <c r="BE195" s="538"/>
      <c r="BF195" s="538"/>
      <c r="BG195" s="538"/>
      <c r="BH195" s="538"/>
      <c r="BI195" s="538"/>
      <c r="BJ195" s="538"/>
      <c r="BK195" s="538"/>
      <c r="BL195" s="538"/>
      <c r="BM195" s="538"/>
      <c r="BN195" s="538"/>
      <c r="BO195" s="538"/>
      <c r="BP195" s="538"/>
      <c r="BQ195" s="538"/>
      <c r="BR195" s="538"/>
      <c r="BS195" s="538"/>
      <c r="BT195" s="538"/>
      <c r="BU195" s="538"/>
      <c r="BV195" s="538"/>
      <c r="BW195" s="538"/>
      <c r="BX195" s="538"/>
      <c r="BY195" s="538"/>
      <c r="BZ195" s="538"/>
      <c r="CA195" s="538"/>
      <c r="CB195" s="538"/>
      <c r="CC195" s="538"/>
      <c r="CD195" s="538"/>
      <c r="CE195" s="538"/>
      <c r="CF195" s="538"/>
      <c r="CG195" s="538"/>
      <c r="CH195" s="538"/>
      <c r="CI195" s="538"/>
      <c r="CJ195" s="538"/>
      <c r="CK195" s="538"/>
      <c r="CL195" s="538"/>
      <c r="CM195" s="538"/>
      <c r="CN195" s="538"/>
      <c r="CO195" s="538"/>
      <c r="CP195" s="538"/>
      <c r="CQ195" s="538"/>
      <c r="CR195" s="538"/>
      <c r="CS195" s="538"/>
      <c r="CT195" s="538"/>
      <c r="CU195" s="538"/>
      <c r="CV195" s="538"/>
      <c r="CW195" s="538"/>
      <c r="CX195" s="538"/>
      <c r="CY195" s="538"/>
      <c r="CZ195" s="538"/>
      <c r="DA195" s="538"/>
      <c r="DB195" s="538"/>
      <c r="DC195" s="538"/>
      <c r="DD195" s="538"/>
      <c r="DE195" s="538"/>
      <c r="DF195" s="753" t="s">
        <v>137</v>
      </c>
      <c r="DG195" s="753"/>
      <c r="DH195" s="753"/>
      <c r="DI195" s="754"/>
    </row>
    <row r="196" spans="1:129" ht="99.95" customHeight="1">
      <c r="A196" s="752" t="s">
        <v>136</v>
      </c>
      <c r="B196" s="695"/>
      <c r="C196" s="750"/>
      <c r="D196" s="750"/>
      <c r="E196" s="750"/>
      <c r="F196" s="750"/>
      <c r="G196" s="750"/>
      <c r="H196" s="538" t="s">
        <v>372</v>
      </c>
      <c r="I196" s="538"/>
      <c r="J196" s="538"/>
      <c r="K196" s="538"/>
      <c r="L196" s="538"/>
      <c r="M196" s="538"/>
      <c r="N196" s="538"/>
      <c r="O196" s="538"/>
      <c r="P196" s="538"/>
      <c r="Q196" s="538"/>
      <c r="R196" s="538"/>
      <c r="S196" s="538"/>
      <c r="T196" s="538"/>
      <c r="U196" s="538"/>
      <c r="V196" s="538"/>
      <c r="W196" s="538"/>
      <c r="X196" s="538"/>
      <c r="Y196" s="538"/>
      <c r="Z196" s="538"/>
      <c r="AA196" s="538"/>
      <c r="AB196" s="538"/>
      <c r="AC196" s="538"/>
      <c r="AD196" s="538"/>
      <c r="AE196" s="538"/>
      <c r="AF196" s="538"/>
      <c r="AG196" s="538"/>
      <c r="AH196" s="538"/>
      <c r="AI196" s="538"/>
      <c r="AJ196" s="538"/>
      <c r="AK196" s="538"/>
      <c r="AL196" s="538"/>
      <c r="AM196" s="538"/>
      <c r="AN196" s="538"/>
      <c r="AO196" s="538"/>
      <c r="AP196" s="538"/>
      <c r="AQ196" s="538"/>
      <c r="AR196" s="538"/>
      <c r="AS196" s="538"/>
      <c r="AT196" s="538"/>
      <c r="AU196" s="538"/>
      <c r="AV196" s="538"/>
      <c r="AW196" s="538"/>
      <c r="AX196" s="538"/>
      <c r="AY196" s="538"/>
      <c r="AZ196" s="538"/>
      <c r="BA196" s="538"/>
      <c r="BB196" s="538"/>
      <c r="BC196" s="538"/>
      <c r="BD196" s="538"/>
      <c r="BE196" s="538"/>
      <c r="BF196" s="538"/>
      <c r="BG196" s="538"/>
      <c r="BH196" s="538"/>
      <c r="BI196" s="538"/>
      <c r="BJ196" s="538"/>
      <c r="BK196" s="538"/>
      <c r="BL196" s="538"/>
      <c r="BM196" s="538"/>
      <c r="BN196" s="538"/>
      <c r="BO196" s="538"/>
      <c r="BP196" s="538"/>
      <c r="BQ196" s="538"/>
      <c r="BR196" s="538"/>
      <c r="BS196" s="538"/>
      <c r="BT196" s="538"/>
      <c r="BU196" s="538"/>
      <c r="BV196" s="538"/>
      <c r="BW196" s="538"/>
      <c r="BX196" s="538"/>
      <c r="BY196" s="538"/>
      <c r="BZ196" s="538"/>
      <c r="CA196" s="538"/>
      <c r="CB196" s="538"/>
      <c r="CC196" s="538"/>
      <c r="CD196" s="538"/>
      <c r="CE196" s="538"/>
      <c r="CF196" s="538"/>
      <c r="CG196" s="538"/>
      <c r="CH196" s="538"/>
      <c r="CI196" s="538"/>
      <c r="CJ196" s="538"/>
      <c r="CK196" s="538"/>
      <c r="CL196" s="538"/>
      <c r="CM196" s="538"/>
      <c r="CN196" s="538"/>
      <c r="CO196" s="538"/>
      <c r="CP196" s="538"/>
      <c r="CQ196" s="538"/>
      <c r="CR196" s="538"/>
      <c r="CS196" s="538"/>
      <c r="CT196" s="538"/>
      <c r="CU196" s="538"/>
      <c r="CV196" s="538"/>
      <c r="CW196" s="538"/>
      <c r="CX196" s="538"/>
      <c r="CY196" s="538"/>
      <c r="CZ196" s="538"/>
      <c r="DA196" s="538"/>
      <c r="DB196" s="538"/>
      <c r="DC196" s="538"/>
      <c r="DD196" s="538"/>
      <c r="DE196" s="538"/>
      <c r="DF196" s="753" t="s">
        <v>134</v>
      </c>
      <c r="DG196" s="753"/>
      <c r="DH196" s="753"/>
      <c r="DI196" s="754"/>
    </row>
    <row r="197" spans="1:129" ht="99.95" customHeight="1">
      <c r="A197" s="752" t="s">
        <v>373</v>
      </c>
      <c r="B197" s="695"/>
      <c r="C197" s="750"/>
      <c r="D197" s="750"/>
      <c r="E197" s="750"/>
      <c r="F197" s="750"/>
      <c r="G197" s="750"/>
      <c r="H197" s="538" t="s">
        <v>448</v>
      </c>
      <c r="I197" s="538"/>
      <c r="J197" s="538"/>
      <c r="K197" s="538"/>
      <c r="L197" s="538"/>
      <c r="M197" s="538"/>
      <c r="N197" s="538"/>
      <c r="O197" s="538"/>
      <c r="P197" s="538"/>
      <c r="Q197" s="538"/>
      <c r="R197" s="538"/>
      <c r="S197" s="538"/>
      <c r="T197" s="538"/>
      <c r="U197" s="538"/>
      <c r="V197" s="538"/>
      <c r="W197" s="538"/>
      <c r="X197" s="538"/>
      <c r="Y197" s="538"/>
      <c r="Z197" s="538"/>
      <c r="AA197" s="538"/>
      <c r="AB197" s="538"/>
      <c r="AC197" s="538"/>
      <c r="AD197" s="538"/>
      <c r="AE197" s="538"/>
      <c r="AF197" s="538"/>
      <c r="AG197" s="538"/>
      <c r="AH197" s="538"/>
      <c r="AI197" s="538"/>
      <c r="AJ197" s="538"/>
      <c r="AK197" s="538"/>
      <c r="AL197" s="538"/>
      <c r="AM197" s="538"/>
      <c r="AN197" s="538"/>
      <c r="AO197" s="538"/>
      <c r="AP197" s="538"/>
      <c r="AQ197" s="538"/>
      <c r="AR197" s="538"/>
      <c r="AS197" s="538"/>
      <c r="AT197" s="538"/>
      <c r="AU197" s="538"/>
      <c r="AV197" s="538"/>
      <c r="AW197" s="538"/>
      <c r="AX197" s="538"/>
      <c r="AY197" s="538"/>
      <c r="AZ197" s="538"/>
      <c r="BA197" s="538"/>
      <c r="BB197" s="538"/>
      <c r="BC197" s="538"/>
      <c r="BD197" s="538"/>
      <c r="BE197" s="538"/>
      <c r="BF197" s="538"/>
      <c r="BG197" s="538"/>
      <c r="BH197" s="538"/>
      <c r="BI197" s="538"/>
      <c r="BJ197" s="538"/>
      <c r="BK197" s="538"/>
      <c r="BL197" s="538"/>
      <c r="BM197" s="538"/>
      <c r="BN197" s="538"/>
      <c r="BO197" s="538"/>
      <c r="BP197" s="538"/>
      <c r="BQ197" s="538"/>
      <c r="BR197" s="538"/>
      <c r="BS197" s="538"/>
      <c r="BT197" s="538"/>
      <c r="BU197" s="538"/>
      <c r="BV197" s="538"/>
      <c r="BW197" s="538"/>
      <c r="BX197" s="538"/>
      <c r="BY197" s="538"/>
      <c r="BZ197" s="538"/>
      <c r="CA197" s="538"/>
      <c r="CB197" s="538"/>
      <c r="CC197" s="538"/>
      <c r="CD197" s="538"/>
      <c r="CE197" s="538"/>
      <c r="CF197" s="538"/>
      <c r="CG197" s="538"/>
      <c r="CH197" s="538"/>
      <c r="CI197" s="538"/>
      <c r="CJ197" s="538"/>
      <c r="CK197" s="538"/>
      <c r="CL197" s="538"/>
      <c r="CM197" s="538"/>
      <c r="CN197" s="538"/>
      <c r="CO197" s="538"/>
      <c r="CP197" s="538"/>
      <c r="CQ197" s="538"/>
      <c r="CR197" s="538"/>
      <c r="CS197" s="538"/>
      <c r="CT197" s="538"/>
      <c r="CU197" s="538"/>
      <c r="CV197" s="538"/>
      <c r="CW197" s="538"/>
      <c r="CX197" s="538"/>
      <c r="CY197" s="538"/>
      <c r="CZ197" s="538"/>
      <c r="DA197" s="538"/>
      <c r="DB197" s="538"/>
      <c r="DC197" s="538"/>
      <c r="DD197" s="538"/>
      <c r="DE197" s="538"/>
      <c r="DF197" s="753" t="s">
        <v>469</v>
      </c>
      <c r="DG197" s="753"/>
      <c r="DH197" s="753"/>
      <c r="DI197" s="754"/>
    </row>
    <row r="198" spans="1:129" ht="180.75" customHeight="1">
      <c r="A198" s="752" t="s">
        <v>478</v>
      </c>
      <c r="B198" s="695"/>
      <c r="C198" s="750"/>
      <c r="D198" s="750"/>
      <c r="E198" s="750"/>
      <c r="F198" s="750"/>
      <c r="G198" s="750"/>
      <c r="H198" s="538" t="s">
        <v>511</v>
      </c>
      <c r="I198" s="538"/>
      <c r="J198" s="538"/>
      <c r="K198" s="538"/>
      <c r="L198" s="538"/>
      <c r="M198" s="538"/>
      <c r="N198" s="538"/>
      <c r="O198" s="538"/>
      <c r="P198" s="538"/>
      <c r="Q198" s="538"/>
      <c r="R198" s="538"/>
      <c r="S198" s="538"/>
      <c r="T198" s="538"/>
      <c r="U198" s="538"/>
      <c r="V198" s="538"/>
      <c r="W198" s="538"/>
      <c r="X198" s="538"/>
      <c r="Y198" s="538"/>
      <c r="Z198" s="538"/>
      <c r="AA198" s="538"/>
      <c r="AB198" s="538"/>
      <c r="AC198" s="538"/>
      <c r="AD198" s="538"/>
      <c r="AE198" s="538"/>
      <c r="AF198" s="538"/>
      <c r="AG198" s="538"/>
      <c r="AH198" s="538"/>
      <c r="AI198" s="538"/>
      <c r="AJ198" s="538"/>
      <c r="AK198" s="538"/>
      <c r="AL198" s="538"/>
      <c r="AM198" s="538"/>
      <c r="AN198" s="538"/>
      <c r="AO198" s="538"/>
      <c r="AP198" s="538"/>
      <c r="AQ198" s="538"/>
      <c r="AR198" s="538"/>
      <c r="AS198" s="538"/>
      <c r="AT198" s="538"/>
      <c r="AU198" s="538"/>
      <c r="AV198" s="538"/>
      <c r="AW198" s="538"/>
      <c r="AX198" s="538"/>
      <c r="AY198" s="538"/>
      <c r="AZ198" s="538"/>
      <c r="BA198" s="538"/>
      <c r="BB198" s="538"/>
      <c r="BC198" s="538"/>
      <c r="BD198" s="538"/>
      <c r="BE198" s="538"/>
      <c r="BF198" s="538"/>
      <c r="BG198" s="538"/>
      <c r="BH198" s="538"/>
      <c r="BI198" s="538"/>
      <c r="BJ198" s="538"/>
      <c r="BK198" s="538"/>
      <c r="BL198" s="538"/>
      <c r="BM198" s="538"/>
      <c r="BN198" s="538"/>
      <c r="BO198" s="538"/>
      <c r="BP198" s="538"/>
      <c r="BQ198" s="538"/>
      <c r="BR198" s="538"/>
      <c r="BS198" s="538"/>
      <c r="BT198" s="538"/>
      <c r="BU198" s="538"/>
      <c r="BV198" s="538"/>
      <c r="BW198" s="538"/>
      <c r="BX198" s="538"/>
      <c r="BY198" s="538"/>
      <c r="BZ198" s="538"/>
      <c r="CA198" s="538"/>
      <c r="CB198" s="538"/>
      <c r="CC198" s="538"/>
      <c r="CD198" s="538"/>
      <c r="CE198" s="538"/>
      <c r="CF198" s="538"/>
      <c r="CG198" s="538"/>
      <c r="CH198" s="538"/>
      <c r="CI198" s="538"/>
      <c r="CJ198" s="538"/>
      <c r="CK198" s="538"/>
      <c r="CL198" s="538"/>
      <c r="CM198" s="538"/>
      <c r="CN198" s="538"/>
      <c r="CO198" s="538"/>
      <c r="CP198" s="538"/>
      <c r="CQ198" s="538"/>
      <c r="CR198" s="538"/>
      <c r="CS198" s="538"/>
      <c r="CT198" s="538"/>
      <c r="CU198" s="538"/>
      <c r="CV198" s="538"/>
      <c r="CW198" s="538"/>
      <c r="CX198" s="538"/>
      <c r="CY198" s="538"/>
      <c r="CZ198" s="538"/>
      <c r="DA198" s="538"/>
      <c r="DB198" s="538"/>
      <c r="DC198" s="538"/>
      <c r="DD198" s="538"/>
      <c r="DE198" s="538"/>
      <c r="DF198" s="753" t="s">
        <v>469</v>
      </c>
      <c r="DG198" s="753"/>
      <c r="DH198" s="753"/>
      <c r="DI198" s="754"/>
    </row>
    <row r="199" spans="1:129" ht="201.75" customHeight="1">
      <c r="A199" s="752" t="s">
        <v>374</v>
      </c>
      <c r="B199" s="695"/>
      <c r="C199" s="750"/>
      <c r="D199" s="750"/>
      <c r="E199" s="750"/>
      <c r="F199" s="750"/>
      <c r="G199" s="750"/>
      <c r="H199" s="538" t="s">
        <v>376</v>
      </c>
      <c r="I199" s="538"/>
      <c r="J199" s="538"/>
      <c r="K199" s="538"/>
      <c r="L199" s="538"/>
      <c r="M199" s="538"/>
      <c r="N199" s="538"/>
      <c r="O199" s="538"/>
      <c r="P199" s="538"/>
      <c r="Q199" s="538"/>
      <c r="R199" s="538"/>
      <c r="S199" s="538"/>
      <c r="T199" s="538"/>
      <c r="U199" s="538"/>
      <c r="V199" s="538"/>
      <c r="W199" s="538"/>
      <c r="X199" s="538"/>
      <c r="Y199" s="538"/>
      <c r="Z199" s="538"/>
      <c r="AA199" s="538"/>
      <c r="AB199" s="538"/>
      <c r="AC199" s="538"/>
      <c r="AD199" s="538"/>
      <c r="AE199" s="538"/>
      <c r="AF199" s="538"/>
      <c r="AG199" s="538"/>
      <c r="AH199" s="538"/>
      <c r="AI199" s="538"/>
      <c r="AJ199" s="538"/>
      <c r="AK199" s="538"/>
      <c r="AL199" s="538"/>
      <c r="AM199" s="538"/>
      <c r="AN199" s="538"/>
      <c r="AO199" s="538"/>
      <c r="AP199" s="538"/>
      <c r="AQ199" s="538"/>
      <c r="AR199" s="538"/>
      <c r="AS199" s="538"/>
      <c r="AT199" s="538"/>
      <c r="AU199" s="538"/>
      <c r="AV199" s="538"/>
      <c r="AW199" s="538"/>
      <c r="AX199" s="538"/>
      <c r="AY199" s="538"/>
      <c r="AZ199" s="538"/>
      <c r="BA199" s="538"/>
      <c r="BB199" s="538"/>
      <c r="BC199" s="538"/>
      <c r="BD199" s="538"/>
      <c r="BE199" s="538"/>
      <c r="BF199" s="538"/>
      <c r="BG199" s="538"/>
      <c r="BH199" s="538"/>
      <c r="BI199" s="538"/>
      <c r="BJ199" s="538"/>
      <c r="BK199" s="538"/>
      <c r="BL199" s="538"/>
      <c r="BM199" s="538"/>
      <c r="BN199" s="538"/>
      <c r="BO199" s="538"/>
      <c r="BP199" s="538"/>
      <c r="BQ199" s="538"/>
      <c r="BR199" s="538"/>
      <c r="BS199" s="538"/>
      <c r="BT199" s="538"/>
      <c r="BU199" s="538"/>
      <c r="BV199" s="538"/>
      <c r="BW199" s="538"/>
      <c r="BX199" s="538"/>
      <c r="BY199" s="538"/>
      <c r="BZ199" s="538"/>
      <c r="CA199" s="538"/>
      <c r="CB199" s="538"/>
      <c r="CC199" s="538"/>
      <c r="CD199" s="538"/>
      <c r="CE199" s="538"/>
      <c r="CF199" s="538"/>
      <c r="CG199" s="538"/>
      <c r="CH199" s="538"/>
      <c r="CI199" s="538"/>
      <c r="CJ199" s="538"/>
      <c r="CK199" s="538"/>
      <c r="CL199" s="538"/>
      <c r="CM199" s="538"/>
      <c r="CN199" s="538"/>
      <c r="CO199" s="538"/>
      <c r="CP199" s="538"/>
      <c r="CQ199" s="538"/>
      <c r="CR199" s="538"/>
      <c r="CS199" s="538"/>
      <c r="CT199" s="538"/>
      <c r="CU199" s="538"/>
      <c r="CV199" s="538"/>
      <c r="CW199" s="538"/>
      <c r="CX199" s="538"/>
      <c r="CY199" s="538"/>
      <c r="CZ199" s="538"/>
      <c r="DA199" s="538"/>
      <c r="DB199" s="538"/>
      <c r="DC199" s="538"/>
      <c r="DD199" s="538"/>
      <c r="DE199" s="538"/>
      <c r="DF199" s="753" t="s">
        <v>469</v>
      </c>
      <c r="DG199" s="753"/>
      <c r="DH199" s="753"/>
      <c r="DI199" s="754"/>
    </row>
    <row r="200" spans="1:129" s="36" customFormat="1" ht="192.75" customHeight="1">
      <c r="A200" s="752" t="s">
        <v>375</v>
      </c>
      <c r="B200" s="695"/>
      <c r="C200" s="750"/>
      <c r="D200" s="750"/>
      <c r="E200" s="750"/>
      <c r="F200" s="750"/>
      <c r="G200" s="750"/>
      <c r="H200" s="757" t="s">
        <v>449</v>
      </c>
      <c r="I200" s="757"/>
      <c r="J200" s="757"/>
      <c r="K200" s="757"/>
      <c r="L200" s="757"/>
      <c r="M200" s="757"/>
      <c r="N200" s="757"/>
      <c r="O200" s="757"/>
      <c r="P200" s="757"/>
      <c r="Q200" s="757"/>
      <c r="R200" s="757"/>
      <c r="S200" s="757"/>
      <c r="T200" s="757"/>
      <c r="U200" s="757"/>
      <c r="V200" s="757"/>
      <c r="W200" s="757"/>
      <c r="X200" s="757"/>
      <c r="Y200" s="757"/>
      <c r="Z200" s="757"/>
      <c r="AA200" s="757"/>
      <c r="AB200" s="757"/>
      <c r="AC200" s="757"/>
      <c r="AD200" s="757"/>
      <c r="AE200" s="757"/>
      <c r="AF200" s="757"/>
      <c r="AG200" s="757"/>
      <c r="AH200" s="757"/>
      <c r="AI200" s="757"/>
      <c r="AJ200" s="757"/>
      <c r="AK200" s="757"/>
      <c r="AL200" s="757"/>
      <c r="AM200" s="757"/>
      <c r="AN200" s="757"/>
      <c r="AO200" s="757"/>
      <c r="AP200" s="757"/>
      <c r="AQ200" s="757"/>
      <c r="AR200" s="757"/>
      <c r="AS200" s="757"/>
      <c r="AT200" s="757"/>
      <c r="AU200" s="757"/>
      <c r="AV200" s="757"/>
      <c r="AW200" s="757"/>
      <c r="AX200" s="757"/>
      <c r="AY200" s="757"/>
      <c r="AZ200" s="757"/>
      <c r="BA200" s="757"/>
      <c r="BB200" s="757"/>
      <c r="BC200" s="757"/>
      <c r="BD200" s="757"/>
      <c r="BE200" s="757"/>
      <c r="BF200" s="757"/>
      <c r="BG200" s="757"/>
      <c r="BH200" s="757"/>
      <c r="BI200" s="757"/>
      <c r="BJ200" s="757"/>
      <c r="BK200" s="757"/>
      <c r="BL200" s="757"/>
      <c r="BM200" s="757"/>
      <c r="BN200" s="757"/>
      <c r="BO200" s="757"/>
      <c r="BP200" s="757"/>
      <c r="BQ200" s="757"/>
      <c r="BR200" s="757"/>
      <c r="BS200" s="757"/>
      <c r="BT200" s="757"/>
      <c r="BU200" s="757"/>
      <c r="BV200" s="757"/>
      <c r="BW200" s="757"/>
      <c r="BX200" s="757"/>
      <c r="BY200" s="757"/>
      <c r="BZ200" s="757"/>
      <c r="CA200" s="757"/>
      <c r="CB200" s="757"/>
      <c r="CC200" s="757"/>
      <c r="CD200" s="757"/>
      <c r="CE200" s="757"/>
      <c r="CF200" s="757"/>
      <c r="CG200" s="757"/>
      <c r="CH200" s="757"/>
      <c r="CI200" s="757"/>
      <c r="CJ200" s="757"/>
      <c r="CK200" s="757"/>
      <c r="CL200" s="757"/>
      <c r="CM200" s="757"/>
      <c r="CN200" s="757"/>
      <c r="CO200" s="757"/>
      <c r="CP200" s="757"/>
      <c r="CQ200" s="757"/>
      <c r="CR200" s="757"/>
      <c r="CS200" s="757"/>
      <c r="CT200" s="757"/>
      <c r="CU200" s="757"/>
      <c r="CV200" s="757"/>
      <c r="CW200" s="757"/>
      <c r="CX200" s="757"/>
      <c r="CY200" s="757"/>
      <c r="CZ200" s="757"/>
      <c r="DA200" s="757"/>
      <c r="DB200" s="757"/>
      <c r="DC200" s="757"/>
      <c r="DD200" s="757"/>
      <c r="DE200" s="757"/>
      <c r="DF200" s="699" t="s">
        <v>149</v>
      </c>
      <c r="DG200" s="699"/>
      <c r="DH200" s="699"/>
      <c r="DI200" s="700"/>
      <c r="DY200" s="114"/>
    </row>
    <row r="201" spans="1:129" s="36" customFormat="1" ht="192.75" customHeight="1">
      <c r="A201" s="752" t="s">
        <v>163</v>
      </c>
      <c r="B201" s="695"/>
      <c r="C201" s="750"/>
      <c r="D201" s="750"/>
      <c r="E201" s="750"/>
      <c r="F201" s="750"/>
      <c r="G201" s="750"/>
      <c r="H201" s="757" t="s">
        <v>512</v>
      </c>
      <c r="I201" s="757"/>
      <c r="J201" s="757"/>
      <c r="K201" s="757"/>
      <c r="L201" s="757"/>
      <c r="M201" s="757"/>
      <c r="N201" s="757"/>
      <c r="O201" s="757"/>
      <c r="P201" s="757"/>
      <c r="Q201" s="757"/>
      <c r="R201" s="757"/>
      <c r="S201" s="757"/>
      <c r="T201" s="757"/>
      <c r="U201" s="757"/>
      <c r="V201" s="757"/>
      <c r="W201" s="757"/>
      <c r="X201" s="757"/>
      <c r="Y201" s="757"/>
      <c r="Z201" s="757"/>
      <c r="AA201" s="757"/>
      <c r="AB201" s="757"/>
      <c r="AC201" s="757"/>
      <c r="AD201" s="757"/>
      <c r="AE201" s="757"/>
      <c r="AF201" s="757"/>
      <c r="AG201" s="757"/>
      <c r="AH201" s="757"/>
      <c r="AI201" s="757"/>
      <c r="AJ201" s="757"/>
      <c r="AK201" s="757"/>
      <c r="AL201" s="757"/>
      <c r="AM201" s="757"/>
      <c r="AN201" s="757"/>
      <c r="AO201" s="757"/>
      <c r="AP201" s="757"/>
      <c r="AQ201" s="757"/>
      <c r="AR201" s="757"/>
      <c r="AS201" s="757"/>
      <c r="AT201" s="757"/>
      <c r="AU201" s="757"/>
      <c r="AV201" s="757"/>
      <c r="AW201" s="757"/>
      <c r="AX201" s="757"/>
      <c r="AY201" s="757"/>
      <c r="AZ201" s="757"/>
      <c r="BA201" s="757"/>
      <c r="BB201" s="757"/>
      <c r="BC201" s="757"/>
      <c r="BD201" s="757"/>
      <c r="BE201" s="757"/>
      <c r="BF201" s="757"/>
      <c r="BG201" s="757"/>
      <c r="BH201" s="757"/>
      <c r="BI201" s="757"/>
      <c r="BJ201" s="757"/>
      <c r="BK201" s="757"/>
      <c r="BL201" s="757"/>
      <c r="BM201" s="757"/>
      <c r="BN201" s="757"/>
      <c r="BO201" s="757"/>
      <c r="BP201" s="757"/>
      <c r="BQ201" s="757"/>
      <c r="BR201" s="757"/>
      <c r="BS201" s="757"/>
      <c r="BT201" s="757"/>
      <c r="BU201" s="757"/>
      <c r="BV201" s="757"/>
      <c r="BW201" s="757"/>
      <c r="BX201" s="757"/>
      <c r="BY201" s="757"/>
      <c r="BZ201" s="757"/>
      <c r="CA201" s="757"/>
      <c r="CB201" s="757"/>
      <c r="CC201" s="757"/>
      <c r="CD201" s="757"/>
      <c r="CE201" s="757"/>
      <c r="CF201" s="757"/>
      <c r="CG201" s="757"/>
      <c r="CH201" s="757"/>
      <c r="CI201" s="757"/>
      <c r="CJ201" s="757"/>
      <c r="CK201" s="757"/>
      <c r="CL201" s="757"/>
      <c r="CM201" s="757"/>
      <c r="CN201" s="757"/>
      <c r="CO201" s="757"/>
      <c r="CP201" s="757"/>
      <c r="CQ201" s="757"/>
      <c r="CR201" s="757"/>
      <c r="CS201" s="757"/>
      <c r="CT201" s="757"/>
      <c r="CU201" s="757"/>
      <c r="CV201" s="757"/>
      <c r="CW201" s="757"/>
      <c r="CX201" s="757"/>
      <c r="CY201" s="757"/>
      <c r="CZ201" s="757"/>
      <c r="DA201" s="757"/>
      <c r="DB201" s="757"/>
      <c r="DC201" s="757"/>
      <c r="DD201" s="757"/>
      <c r="DE201" s="757"/>
      <c r="DF201" s="699" t="s">
        <v>145</v>
      </c>
      <c r="DG201" s="699"/>
      <c r="DH201" s="699"/>
      <c r="DI201" s="700"/>
      <c r="DY201" s="114"/>
    </row>
    <row r="202" spans="1:129" s="36" customFormat="1" ht="192.75" customHeight="1">
      <c r="A202" s="752" t="s">
        <v>165</v>
      </c>
      <c r="B202" s="695"/>
      <c r="C202" s="750"/>
      <c r="D202" s="750"/>
      <c r="E202" s="750"/>
      <c r="F202" s="750"/>
      <c r="G202" s="750"/>
      <c r="H202" s="757" t="s">
        <v>394</v>
      </c>
      <c r="I202" s="757"/>
      <c r="J202" s="757"/>
      <c r="K202" s="757"/>
      <c r="L202" s="757"/>
      <c r="M202" s="757"/>
      <c r="N202" s="757"/>
      <c r="O202" s="757"/>
      <c r="P202" s="757"/>
      <c r="Q202" s="757"/>
      <c r="R202" s="757"/>
      <c r="S202" s="757"/>
      <c r="T202" s="757"/>
      <c r="U202" s="757"/>
      <c r="V202" s="757"/>
      <c r="W202" s="757"/>
      <c r="X202" s="757"/>
      <c r="Y202" s="757"/>
      <c r="Z202" s="757"/>
      <c r="AA202" s="757"/>
      <c r="AB202" s="757"/>
      <c r="AC202" s="757"/>
      <c r="AD202" s="757"/>
      <c r="AE202" s="757"/>
      <c r="AF202" s="757"/>
      <c r="AG202" s="757"/>
      <c r="AH202" s="757"/>
      <c r="AI202" s="757"/>
      <c r="AJ202" s="757"/>
      <c r="AK202" s="757"/>
      <c r="AL202" s="757"/>
      <c r="AM202" s="757"/>
      <c r="AN202" s="757"/>
      <c r="AO202" s="757"/>
      <c r="AP202" s="757"/>
      <c r="AQ202" s="757"/>
      <c r="AR202" s="757"/>
      <c r="AS202" s="757"/>
      <c r="AT202" s="757"/>
      <c r="AU202" s="757"/>
      <c r="AV202" s="757"/>
      <c r="AW202" s="757"/>
      <c r="AX202" s="757"/>
      <c r="AY202" s="757"/>
      <c r="AZ202" s="757"/>
      <c r="BA202" s="757"/>
      <c r="BB202" s="757"/>
      <c r="BC202" s="757"/>
      <c r="BD202" s="757"/>
      <c r="BE202" s="757"/>
      <c r="BF202" s="757"/>
      <c r="BG202" s="757"/>
      <c r="BH202" s="757"/>
      <c r="BI202" s="757"/>
      <c r="BJ202" s="757"/>
      <c r="BK202" s="757"/>
      <c r="BL202" s="757"/>
      <c r="BM202" s="757"/>
      <c r="BN202" s="757"/>
      <c r="BO202" s="757"/>
      <c r="BP202" s="757"/>
      <c r="BQ202" s="757"/>
      <c r="BR202" s="757"/>
      <c r="BS202" s="757"/>
      <c r="BT202" s="757"/>
      <c r="BU202" s="757"/>
      <c r="BV202" s="757"/>
      <c r="BW202" s="757"/>
      <c r="BX202" s="757"/>
      <c r="BY202" s="757"/>
      <c r="BZ202" s="757"/>
      <c r="CA202" s="757"/>
      <c r="CB202" s="757"/>
      <c r="CC202" s="757"/>
      <c r="CD202" s="757"/>
      <c r="CE202" s="757"/>
      <c r="CF202" s="757"/>
      <c r="CG202" s="757"/>
      <c r="CH202" s="757"/>
      <c r="CI202" s="757"/>
      <c r="CJ202" s="757"/>
      <c r="CK202" s="757"/>
      <c r="CL202" s="757"/>
      <c r="CM202" s="757"/>
      <c r="CN202" s="757"/>
      <c r="CO202" s="757"/>
      <c r="CP202" s="757"/>
      <c r="CQ202" s="757"/>
      <c r="CR202" s="757"/>
      <c r="CS202" s="757"/>
      <c r="CT202" s="757"/>
      <c r="CU202" s="757"/>
      <c r="CV202" s="757"/>
      <c r="CW202" s="757"/>
      <c r="CX202" s="757"/>
      <c r="CY202" s="757"/>
      <c r="CZ202" s="757"/>
      <c r="DA202" s="757"/>
      <c r="DB202" s="757"/>
      <c r="DC202" s="757"/>
      <c r="DD202" s="757"/>
      <c r="DE202" s="757"/>
      <c r="DF202" s="699" t="s">
        <v>147</v>
      </c>
      <c r="DG202" s="699"/>
      <c r="DH202" s="699"/>
      <c r="DI202" s="700"/>
      <c r="DY202" s="114"/>
    </row>
    <row r="203" spans="1:129" s="36" customFormat="1" ht="201.75" customHeight="1">
      <c r="A203" s="752" t="s">
        <v>377</v>
      </c>
      <c r="B203" s="695"/>
      <c r="C203" s="750"/>
      <c r="D203" s="750"/>
      <c r="E203" s="750"/>
      <c r="F203" s="750"/>
      <c r="G203" s="750"/>
      <c r="H203" s="538" t="s">
        <v>460</v>
      </c>
      <c r="I203" s="538"/>
      <c r="J203" s="538"/>
      <c r="K203" s="538"/>
      <c r="L203" s="538"/>
      <c r="M203" s="538"/>
      <c r="N203" s="538"/>
      <c r="O203" s="538"/>
      <c r="P203" s="538"/>
      <c r="Q203" s="538"/>
      <c r="R203" s="538"/>
      <c r="S203" s="538"/>
      <c r="T203" s="538"/>
      <c r="U203" s="538"/>
      <c r="V203" s="538"/>
      <c r="W203" s="538"/>
      <c r="X203" s="538"/>
      <c r="Y203" s="538"/>
      <c r="Z203" s="538"/>
      <c r="AA203" s="538"/>
      <c r="AB203" s="538"/>
      <c r="AC203" s="538"/>
      <c r="AD203" s="538"/>
      <c r="AE203" s="538"/>
      <c r="AF203" s="538"/>
      <c r="AG203" s="538"/>
      <c r="AH203" s="538"/>
      <c r="AI203" s="538"/>
      <c r="AJ203" s="538"/>
      <c r="AK203" s="538"/>
      <c r="AL203" s="538"/>
      <c r="AM203" s="538"/>
      <c r="AN203" s="538"/>
      <c r="AO203" s="538"/>
      <c r="AP203" s="538"/>
      <c r="AQ203" s="538"/>
      <c r="AR203" s="538"/>
      <c r="AS203" s="538"/>
      <c r="AT203" s="538"/>
      <c r="AU203" s="538"/>
      <c r="AV203" s="538"/>
      <c r="AW203" s="538"/>
      <c r="AX203" s="538"/>
      <c r="AY203" s="538"/>
      <c r="AZ203" s="538"/>
      <c r="BA203" s="538"/>
      <c r="BB203" s="538"/>
      <c r="BC203" s="538"/>
      <c r="BD203" s="538"/>
      <c r="BE203" s="538"/>
      <c r="BF203" s="538"/>
      <c r="BG203" s="538"/>
      <c r="BH203" s="538"/>
      <c r="BI203" s="538"/>
      <c r="BJ203" s="538"/>
      <c r="BK203" s="538"/>
      <c r="BL203" s="538"/>
      <c r="BM203" s="538"/>
      <c r="BN203" s="538"/>
      <c r="BO203" s="538"/>
      <c r="BP203" s="538"/>
      <c r="BQ203" s="538"/>
      <c r="BR203" s="538"/>
      <c r="BS203" s="538"/>
      <c r="BT203" s="538"/>
      <c r="BU203" s="538"/>
      <c r="BV203" s="538"/>
      <c r="BW203" s="538"/>
      <c r="BX203" s="538"/>
      <c r="BY203" s="538"/>
      <c r="BZ203" s="538"/>
      <c r="CA203" s="538"/>
      <c r="CB203" s="538"/>
      <c r="CC203" s="538"/>
      <c r="CD203" s="538"/>
      <c r="CE203" s="538"/>
      <c r="CF203" s="538"/>
      <c r="CG203" s="538"/>
      <c r="CH203" s="538"/>
      <c r="CI203" s="538"/>
      <c r="CJ203" s="538"/>
      <c r="CK203" s="538"/>
      <c r="CL203" s="538"/>
      <c r="CM203" s="538"/>
      <c r="CN203" s="538"/>
      <c r="CO203" s="538"/>
      <c r="CP203" s="538"/>
      <c r="CQ203" s="538"/>
      <c r="CR203" s="538"/>
      <c r="CS203" s="538"/>
      <c r="CT203" s="538"/>
      <c r="CU203" s="538"/>
      <c r="CV203" s="538"/>
      <c r="CW203" s="538"/>
      <c r="CX203" s="538"/>
      <c r="CY203" s="538"/>
      <c r="CZ203" s="538"/>
      <c r="DA203" s="538"/>
      <c r="DB203" s="538"/>
      <c r="DC203" s="538"/>
      <c r="DD203" s="538"/>
      <c r="DE203" s="538"/>
      <c r="DF203" s="766" t="s">
        <v>152</v>
      </c>
      <c r="DG203" s="766"/>
      <c r="DH203" s="766"/>
      <c r="DI203" s="767"/>
      <c r="DY203" s="114"/>
    </row>
    <row r="204" spans="1:129" ht="189.75" customHeight="1">
      <c r="A204" s="752" t="s">
        <v>189</v>
      </c>
      <c r="B204" s="695"/>
      <c r="C204" s="750"/>
      <c r="D204" s="750"/>
      <c r="E204" s="750"/>
      <c r="F204" s="750"/>
      <c r="G204" s="750"/>
      <c r="H204" s="538" t="s">
        <v>378</v>
      </c>
      <c r="I204" s="538"/>
      <c r="J204" s="538"/>
      <c r="K204" s="538"/>
      <c r="L204" s="538"/>
      <c r="M204" s="538"/>
      <c r="N204" s="538"/>
      <c r="O204" s="538"/>
      <c r="P204" s="538"/>
      <c r="Q204" s="538"/>
      <c r="R204" s="538"/>
      <c r="S204" s="538"/>
      <c r="T204" s="538"/>
      <c r="U204" s="538"/>
      <c r="V204" s="538"/>
      <c r="W204" s="538"/>
      <c r="X204" s="538"/>
      <c r="Y204" s="538"/>
      <c r="Z204" s="538"/>
      <c r="AA204" s="538"/>
      <c r="AB204" s="538"/>
      <c r="AC204" s="538"/>
      <c r="AD204" s="538"/>
      <c r="AE204" s="538"/>
      <c r="AF204" s="538"/>
      <c r="AG204" s="538"/>
      <c r="AH204" s="538"/>
      <c r="AI204" s="538"/>
      <c r="AJ204" s="538"/>
      <c r="AK204" s="538"/>
      <c r="AL204" s="538"/>
      <c r="AM204" s="538"/>
      <c r="AN204" s="538"/>
      <c r="AO204" s="538"/>
      <c r="AP204" s="538"/>
      <c r="AQ204" s="538"/>
      <c r="AR204" s="538"/>
      <c r="AS204" s="538"/>
      <c r="AT204" s="538"/>
      <c r="AU204" s="538"/>
      <c r="AV204" s="538"/>
      <c r="AW204" s="538"/>
      <c r="AX204" s="538"/>
      <c r="AY204" s="538"/>
      <c r="AZ204" s="538"/>
      <c r="BA204" s="538"/>
      <c r="BB204" s="538"/>
      <c r="BC204" s="538"/>
      <c r="BD204" s="538"/>
      <c r="BE204" s="538"/>
      <c r="BF204" s="538"/>
      <c r="BG204" s="538"/>
      <c r="BH204" s="538"/>
      <c r="BI204" s="538"/>
      <c r="BJ204" s="538"/>
      <c r="BK204" s="538"/>
      <c r="BL204" s="538"/>
      <c r="BM204" s="538"/>
      <c r="BN204" s="538"/>
      <c r="BO204" s="538"/>
      <c r="BP204" s="538"/>
      <c r="BQ204" s="538"/>
      <c r="BR204" s="538"/>
      <c r="BS204" s="538"/>
      <c r="BT204" s="538"/>
      <c r="BU204" s="538"/>
      <c r="BV204" s="538"/>
      <c r="BW204" s="538"/>
      <c r="BX204" s="538"/>
      <c r="BY204" s="538"/>
      <c r="BZ204" s="538"/>
      <c r="CA204" s="538"/>
      <c r="CB204" s="538"/>
      <c r="CC204" s="538"/>
      <c r="CD204" s="538"/>
      <c r="CE204" s="538"/>
      <c r="CF204" s="538"/>
      <c r="CG204" s="538"/>
      <c r="CH204" s="538"/>
      <c r="CI204" s="538"/>
      <c r="CJ204" s="538"/>
      <c r="CK204" s="538"/>
      <c r="CL204" s="538"/>
      <c r="CM204" s="538"/>
      <c r="CN204" s="538"/>
      <c r="CO204" s="538"/>
      <c r="CP204" s="538"/>
      <c r="CQ204" s="538"/>
      <c r="CR204" s="538"/>
      <c r="CS204" s="538"/>
      <c r="CT204" s="538"/>
      <c r="CU204" s="538"/>
      <c r="CV204" s="538"/>
      <c r="CW204" s="538"/>
      <c r="CX204" s="538"/>
      <c r="CY204" s="538"/>
      <c r="CZ204" s="538"/>
      <c r="DA204" s="538"/>
      <c r="DB204" s="538"/>
      <c r="DC204" s="538"/>
      <c r="DD204" s="538"/>
      <c r="DE204" s="538"/>
      <c r="DF204" s="753" t="s">
        <v>166</v>
      </c>
      <c r="DG204" s="755"/>
      <c r="DH204" s="755"/>
      <c r="DI204" s="756"/>
    </row>
    <row r="205" spans="1:129" ht="198.75" customHeight="1">
      <c r="A205" s="752" t="s">
        <v>192</v>
      </c>
      <c r="B205" s="695"/>
      <c r="C205" s="750"/>
      <c r="D205" s="750"/>
      <c r="E205" s="750"/>
      <c r="F205" s="750"/>
      <c r="G205" s="750"/>
      <c r="H205" s="538" t="s">
        <v>450</v>
      </c>
      <c r="I205" s="538"/>
      <c r="J205" s="538"/>
      <c r="K205" s="538"/>
      <c r="L205" s="538"/>
      <c r="M205" s="538"/>
      <c r="N205" s="538"/>
      <c r="O205" s="538"/>
      <c r="P205" s="538"/>
      <c r="Q205" s="538"/>
      <c r="R205" s="538"/>
      <c r="S205" s="538"/>
      <c r="T205" s="538"/>
      <c r="U205" s="538"/>
      <c r="V205" s="538"/>
      <c r="W205" s="538"/>
      <c r="X205" s="538"/>
      <c r="Y205" s="538"/>
      <c r="Z205" s="538"/>
      <c r="AA205" s="538"/>
      <c r="AB205" s="538"/>
      <c r="AC205" s="538"/>
      <c r="AD205" s="538"/>
      <c r="AE205" s="538"/>
      <c r="AF205" s="538"/>
      <c r="AG205" s="538"/>
      <c r="AH205" s="538"/>
      <c r="AI205" s="538"/>
      <c r="AJ205" s="538"/>
      <c r="AK205" s="538"/>
      <c r="AL205" s="538"/>
      <c r="AM205" s="538"/>
      <c r="AN205" s="538"/>
      <c r="AO205" s="538"/>
      <c r="AP205" s="538"/>
      <c r="AQ205" s="538"/>
      <c r="AR205" s="538"/>
      <c r="AS205" s="538"/>
      <c r="AT205" s="538"/>
      <c r="AU205" s="538"/>
      <c r="AV205" s="538"/>
      <c r="AW205" s="538"/>
      <c r="AX205" s="538"/>
      <c r="AY205" s="538"/>
      <c r="AZ205" s="538"/>
      <c r="BA205" s="538"/>
      <c r="BB205" s="538"/>
      <c r="BC205" s="538"/>
      <c r="BD205" s="538"/>
      <c r="BE205" s="538"/>
      <c r="BF205" s="538"/>
      <c r="BG205" s="538"/>
      <c r="BH205" s="538"/>
      <c r="BI205" s="538"/>
      <c r="BJ205" s="538"/>
      <c r="BK205" s="538"/>
      <c r="BL205" s="538"/>
      <c r="BM205" s="538"/>
      <c r="BN205" s="538"/>
      <c r="BO205" s="538"/>
      <c r="BP205" s="538"/>
      <c r="BQ205" s="538"/>
      <c r="BR205" s="538"/>
      <c r="BS205" s="538"/>
      <c r="BT205" s="538"/>
      <c r="BU205" s="538"/>
      <c r="BV205" s="538"/>
      <c r="BW205" s="538"/>
      <c r="BX205" s="538"/>
      <c r="BY205" s="538"/>
      <c r="BZ205" s="538"/>
      <c r="CA205" s="538"/>
      <c r="CB205" s="538"/>
      <c r="CC205" s="538"/>
      <c r="CD205" s="538"/>
      <c r="CE205" s="538"/>
      <c r="CF205" s="538"/>
      <c r="CG205" s="538"/>
      <c r="CH205" s="538"/>
      <c r="CI205" s="538"/>
      <c r="CJ205" s="538"/>
      <c r="CK205" s="538"/>
      <c r="CL205" s="538"/>
      <c r="CM205" s="538"/>
      <c r="CN205" s="538"/>
      <c r="CO205" s="538"/>
      <c r="CP205" s="538"/>
      <c r="CQ205" s="538"/>
      <c r="CR205" s="538"/>
      <c r="CS205" s="538"/>
      <c r="CT205" s="538"/>
      <c r="CU205" s="538"/>
      <c r="CV205" s="538"/>
      <c r="CW205" s="538"/>
      <c r="CX205" s="538"/>
      <c r="CY205" s="538"/>
      <c r="CZ205" s="538"/>
      <c r="DA205" s="538"/>
      <c r="DB205" s="538"/>
      <c r="DC205" s="538"/>
      <c r="DD205" s="538"/>
      <c r="DE205" s="538"/>
      <c r="DF205" s="762" t="s">
        <v>330</v>
      </c>
      <c r="DG205" s="762"/>
      <c r="DH205" s="762"/>
      <c r="DI205" s="765"/>
    </row>
    <row r="206" spans="1:129" ht="99.95" customHeight="1">
      <c r="A206" s="752" t="s">
        <v>195</v>
      </c>
      <c r="B206" s="695"/>
      <c r="C206" s="750"/>
      <c r="D206" s="750"/>
      <c r="E206" s="750"/>
      <c r="F206" s="750"/>
      <c r="G206" s="750"/>
      <c r="H206" s="538" t="s">
        <v>459</v>
      </c>
      <c r="I206" s="538"/>
      <c r="J206" s="538"/>
      <c r="K206" s="538"/>
      <c r="L206" s="538"/>
      <c r="M206" s="538"/>
      <c r="N206" s="538"/>
      <c r="O206" s="538"/>
      <c r="P206" s="538"/>
      <c r="Q206" s="538"/>
      <c r="R206" s="538"/>
      <c r="S206" s="538"/>
      <c r="T206" s="538"/>
      <c r="U206" s="538"/>
      <c r="V206" s="538"/>
      <c r="W206" s="538"/>
      <c r="X206" s="538"/>
      <c r="Y206" s="538"/>
      <c r="Z206" s="538"/>
      <c r="AA206" s="538"/>
      <c r="AB206" s="538"/>
      <c r="AC206" s="538"/>
      <c r="AD206" s="538"/>
      <c r="AE206" s="538"/>
      <c r="AF206" s="538"/>
      <c r="AG206" s="538"/>
      <c r="AH206" s="538"/>
      <c r="AI206" s="538"/>
      <c r="AJ206" s="538"/>
      <c r="AK206" s="538"/>
      <c r="AL206" s="538"/>
      <c r="AM206" s="538"/>
      <c r="AN206" s="538"/>
      <c r="AO206" s="538"/>
      <c r="AP206" s="538"/>
      <c r="AQ206" s="538"/>
      <c r="AR206" s="538"/>
      <c r="AS206" s="538"/>
      <c r="AT206" s="538"/>
      <c r="AU206" s="538"/>
      <c r="AV206" s="538"/>
      <c r="AW206" s="538"/>
      <c r="AX206" s="538"/>
      <c r="AY206" s="538"/>
      <c r="AZ206" s="538"/>
      <c r="BA206" s="538"/>
      <c r="BB206" s="538"/>
      <c r="BC206" s="538"/>
      <c r="BD206" s="538"/>
      <c r="BE206" s="538"/>
      <c r="BF206" s="538"/>
      <c r="BG206" s="538"/>
      <c r="BH206" s="538"/>
      <c r="BI206" s="538"/>
      <c r="BJ206" s="538"/>
      <c r="BK206" s="538"/>
      <c r="BL206" s="538"/>
      <c r="BM206" s="538"/>
      <c r="BN206" s="538"/>
      <c r="BO206" s="538"/>
      <c r="BP206" s="538"/>
      <c r="BQ206" s="538"/>
      <c r="BR206" s="538"/>
      <c r="BS206" s="538"/>
      <c r="BT206" s="538"/>
      <c r="BU206" s="538"/>
      <c r="BV206" s="538"/>
      <c r="BW206" s="538"/>
      <c r="BX206" s="538"/>
      <c r="BY206" s="538"/>
      <c r="BZ206" s="538"/>
      <c r="CA206" s="538"/>
      <c r="CB206" s="538"/>
      <c r="CC206" s="538"/>
      <c r="CD206" s="538"/>
      <c r="CE206" s="538"/>
      <c r="CF206" s="538"/>
      <c r="CG206" s="538"/>
      <c r="CH206" s="538"/>
      <c r="CI206" s="538"/>
      <c r="CJ206" s="538"/>
      <c r="CK206" s="538"/>
      <c r="CL206" s="538"/>
      <c r="CM206" s="538"/>
      <c r="CN206" s="538"/>
      <c r="CO206" s="538"/>
      <c r="CP206" s="538"/>
      <c r="CQ206" s="538"/>
      <c r="CR206" s="538"/>
      <c r="CS206" s="538"/>
      <c r="CT206" s="538"/>
      <c r="CU206" s="538"/>
      <c r="CV206" s="538"/>
      <c r="CW206" s="538"/>
      <c r="CX206" s="538"/>
      <c r="CY206" s="538"/>
      <c r="CZ206" s="538"/>
      <c r="DA206" s="538"/>
      <c r="DB206" s="538"/>
      <c r="DC206" s="538"/>
      <c r="DD206" s="538"/>
      <c r="DE206" s="538"/>
      <c r="DF206" s="753" t="s">
        <v>172</v>
      </c>
      <c r="DG206" s="753"/>
      <c r="DH206" s="753"/>
      <c r="DI206" s="754"/>
    </row>
    <row r="207" spans="1:129" ht="102.75" customHeight="1">
      <c r="A207" s="752" t="s">
        <v>461</v>
      </c>
      <c r="B207" s="695"/>
      <c r="C207" s="750"/>
      <c r="D207" s="750"/>
      <c r="E207" s="750"/>
      <c r="F207" s="750"/>
      <c r="G207" s="750"/>
      <c r="H207" s="538" t="s">
        <v>458</v>
      </c>
      <c r="I207" s="538"/>
      <c r="J207" s="538"/>
      <c r="K207" s="538"/>
      <c r="L207" s="538"/>
      <c r="M207" s="538"/>
      <c r="N207" s="538"/>
      <c r="O207" s="538"/>
      <c r="P207" s="538"/>
      <c r="Q207" s="538"/>
      <c r="R207" s="538"/>
      <c r="S207" s="538"/>
      <c r="T207" s="538"/>
      <c r="U207" s="538"/>
      <c r="V207" s="538"/>
      <c r="W207" s="538"/>
      <c r="X207" s="538"/>
      <c r="Y207" s="538"/>
      <c r="Z207" s="538"/>
      <c r="AA207" s="538"/>
      <c r="AB207" s="538"/>
      <c r="AC207" s="538"/>
      <c r="AD207" s="538"/>
      <c r="AE207" s="538"/>
      <c r="AF207" s="538"/>
      <c r="AG207" s="538"/>
      <c r="AH207" s="538"/>
      <c r="AI207" s="538"/>
      <c r="AJ207" s="538"/>
      <c r="AK207" s="538"/>
      <c r="AL207" s="538"/>
      <c r="AM207" s="538"/>
      <c r="AN207" s="538"/>
      <c r="AO207" s="538"/>
      <c r="AP207" s="538"/>
      <c r="AQ207" s="538"/>
      <c r="AR207" s="538"/>
      <c r="AS207" s="538"/>
      <c r="AT207" s="538"/>
      <c r="AU207" s="538"/>
      <c r="AV207" s="538"/>
      <c r="AW207" s="538"/>
      <c r="AX207" s="538"/>
      <c r="AY207" s="538"/>
      <c r="AZ207" s="538"/>
      <c r="BA207" s="538"/>
      <c r="BB207" s="538"/>
      <c r="BC207" s="538"/>
      <c r="BD207" s="538"/>
      <c r="BE207" s="538"/>
      <c r="BF207" s="538"/>
      <c r="BG207" s="538"/>
      <c r="BH207" s="538"/>
      <c r="BI207" s="538"/>
      <c r="BJ207" s="538"/>
      <c r="BK207" s="538"/>
      <c r="BL207" s="538"/>
      <c r="BM207" s="538"/>
      <c r="BN207" s="538"/>
      <c r="BO207" s="538"/>
      <c r="BP207" s="538"/>
      <c r="BQ207" s="538"/>
      <c r="BR207" s="538"/>
      <c r="BS207" s="538"/>
      <c r="BT207" s="538"/>
      <c r="BU207" s="538"/>
      <c r="BV207" s="538"/>
      <c r="BW207" s="538"/>
      <c r="BX207" s="538"/>
      <c r="BY207" s="538"/>
      <c r="BZ207" s="538"/>
      <c r="CA207" s="538"/>
      <c r="CB207" s="538"/>
      <c r="CC207" s="538"/>
      <c r="CD207" s="538"/>
      <c r="CE207" s="538"/>
      <c r="CF207" s="538"/>
      <c r="CG207" s="538"/>
      <c r="CH207" s="538"/>
      <c r="CI207" s="538"/>
      <c r="CJ207" s="538"/>
      <c r="CK207" s="538"/>
      <c r="CL207" s="538"/>
      <c r="CM207" s="538"/>
      <c r="CN207" s="538"/>
      <c r="CO207" s="538"/>
      <c r="CP207" s="538"/>
      <c r="CQ207" s="538"/>
      <c r="CR207" s="538"/>
      <c r="CS207" s="538"/>
      <c r="CT207" s="538"/>
      <c r="CU207" s="538"/>
      <c r="CV207" s="538"/>
      <c r="CW207" s="538"/>
      <c r="CX207" s="538"/>
      <c r="CY207" s="538"/>
      <c r="CZ207" s="538"/>
      <c r="DA207" s="538"/>
      <c r="DB207" s="538"/>
      <c r="DC207" s="538"/>
      <c r="DD207" s="538"/>
      <c r="DE207" s="538"/>
      <c r="DF207" s="753" t="s">
        <v>171</v>
      </c>
      <c r="DG207" s="753"/>
      <c r="DH207" s="753"/>
      <c r="DI207" s="754"/>
    </row>
    <row r="208" spans="1:129" ht="99.95" customHeight="1">
      <c r="A208" s="88"/>
      <c r="B208" s="88"/>
      <c r="C208" s="88"/>
      <c r="D208" s="88"/>
      <c r="E208" s="88"/>
      <c r="F208" s="88"/>
      <c r="G208" s="88"/>
      <c r="H208" s="88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120"/>
      <c r="Y208" s="120"/>
      <c r="Z208" s="120"/>
      <c r="AA208" s="120"/>
      <c r="AB208" s="120"/>
      <c r="AC208" s="120"/>
      <c r="AD208" s="120"/>
      <c r="AE208" s="120"/>
      <c r="AF208" s="120"/>
      <c r="AG208" s="120"/>
      <c r="AH208" s="120"/>
      <c r="AI208" s="120"/>
      <c r="AJ208" s="120"/>
      <c r="AK208" s="120"/>
      <c r="AL208" s="120"/>
      <c r="AM208" s="120"/>
      <c r="AN208" s="120"/>
      <c r="AO208" s="120"/>
      <c r="AP208" s="120"/>
      <c r="AQ208" s="120"/>
      <c r="AR208" s="120"/>
      <c r="AS208" s="120"/>
      <c r="AT208" s="120"/>
      <c r="AU208" s="120"/>
      <c r="AV208" s="120"/>
      <c r="AW208" s="120"/>
      <c r="AX208" s="120"/>
      <c r="AY208" s="120"/>
      <c r="AZ208" s="120"/>
      <c r="BA208" s="120"/>
      <c r="BB208" s="120"/>
      <c r="BC208" s="120"/>
      <c r="BD208" s="120"/>
      <c r="BE208" s="120"/>
      <c r="BF208" s="120"/>
      <c r="BG208" s="120"/>
      <c r="BH208" s="120"/>
      <c r="BI208" s="120"/>
      <c r="BJ208" s="120"/>
      <c r="BK208" s="120"/>
      <c r="BL208" s="120"/>
      <c r="BM208" s="120"/>
      <c r="BN208" s="120"/>
      <c r="BO208" s="120"/>
      <c r="BP208" s="120"/>
      <c r="BQ208" s="120"/>
      <c r="BR208" s="120"/>
      <c r="BS208" s="120"/>
      <c r="BT208" s="120"/>
      <c r="BU208" s="120"/>
      <c r="BV208" s="120"/>
      <c r="BW208" s="120"/>
      <c r="BX208" s="120"/>
      <c r="BY208" s="120"/>
      <c r="BZ208" s="120"/>
      <c r="CA208" s="120"/>
      <c r="CB208" s="120"/>
      <c r="CC208" s="120"/>
      <c r="CD208" s="120"/>
      <c r="CE208" s="120"/>
      <c r="CF208" s="120"/>
      <c r="CG208" s="120"/>
      <c r="CH208" s="120"/>
      <c r="CI208" s="120"/>
      <c r="CJ208" s="120"/>
      <c r="CK208" s="120"/>
      <c r="CL208" s="120"/>
      <c r="CM208" s="120"/>
      <c r="CN208" s="120"/>
      <c r="CO208" s="120"/>
      <c r="CP208" s="120"/>
      <c r="CQ208" s="120"/>
      <c r="CR208" s="120"/>
      <c r="CS208" s="120"/>
      <c r="CT208" s="120"/>
      <c r="CU208" s="120"/>
      <c r="CV208" s="120"/>
      <c r="CW208" s="120"/>
      <c r="CX208" s="120"/>
      <c r="CY208" s="120"/>
      <c r="CZ208" s="120"/>
      <c r="DA208" s="120"/>
      <c r="DB208" s="120"/>
      <c r="DC208" s="120"/>
      <c r="DD208" s="120"/>
      <c r="DE208" s="120"/>
      <c r="DF208" s="100"/>
      <c r="DG208" s="100"/>
      <c r="DH208" s="100"/>
      <c r="DI208" s="100"/>
    </row>
    <row r="209" spans="1:129" s="42" customFormat="1" ht="99.95" customHeight="1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212" t="s">
        <v>404</v>
      </c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  <c r="AL209" s="121"/>
      <c r="AM209" s="121"/>
      <c r="AN209" s="121"/>
      <c r="AO209" s="121"/>
      <c r="AP209" s="121"/>
      <c r="AQ209" s="121"/>
      <c r="AR209" s="121"/>
      <c r="AS209" s="121"/>
      <c r="AT209" s="121"/>
      <c r="AU209" s="121"/>
      <c r="AV209" s="121"/>
      <c r="AW209" s="119"/>
      <c r="AX209" s="119"/>
      <c r="AY209" s="119"/>
      <c r="AZ209" s="119"/>
      <c r="BA209" s="119"/>
      <c r="BB209" s="119"/>
      <c r="BC209" s="119"/>
      <c r="BD209" s="119"/>
      <c r="BE209" s="119"/>
      <c r="BF209" s="119"/>
      <c r="BG209" s="119"/>
      <c r="BH209" s="119"/>
      <c r="BI209" s="119"/>
      <c r="BJ209" s="119"/>
      <c r="BQ209" s="212" t="s">
        <v>404</v>
      </c>
      <c r="BR209" s="212"/>
      <c r="BS209" s="212"/>
      <c r="BT209" s="212"/>
      <c r="BU209" s="212"/>
      <c r="BV209" s="212"/>
      <c r="BW209" s="212"/>
      <c r="BX209" s="212"/>
      <c r="BY209" s="212"/>
      <c r="BZ209" s="212"/>
      <c r="CA209" s="212"/>
      <c r="CB209" s="212"/>
      <c r="CC209" s="212"/>
      <c r="CF209" s="119"/>
      <c r="CG209" s="119"/>
      <c r="CH209" s="119"/>
      <c r="CI209" s="119"/>
      <c r="CJ209" s="119"/>
      <c r="CK209" s="119"/>
      <c r="CL209" s="119"/>
      <c r="CM209" s="119"/>
      <c r="CN209" s="119"/>
      <c r="CO209" s="119"/>
      <c r="CP209" s="119"/>
      <c r="CQ209" s="119"/>
      <c r="CR209" s="119"/>
      <c r="CS209" s="119"/>
      <c r="CT209" s="119"/>
      <c r="CU209" s="119"/>
      <c r="CV209" s="119"/>
      <c r="CW209" s="119"/>
      <c r="CX209" s="119"/>
      <c r="CY209" s="119"/>
      <c r="CZ209" s="119"/>
      <c r="DA209" s="119"/>
      <c r="DB209" s="119"/>
      <c r="DC209" s="119"/>
      <c r="DD209" s="119"/>
      <c r="DE209" s="119"/>
      <c r="DF209" s="119"/>
      <c r="DG209" s="119"/>
      <c r="DH209" s="119"/>
      <c r="DI209" s="119"/>
      <c r="DY209" s="113"/>
    </row>
    <row r="210" spans="1:129" s="42" customFormat="1" ht="159.75" customHeight="1">
      <c r="A210" s="102"/>
      <c r="B210" s="102"/>
      <c r="C210" s="102"/>
      <c r="D210" s="102"/>
      <c r="E210" s="102"/>
      <c r="F210" s="102"/>
      <c r="G210" s="102"/>
      <c r="H210" s="102"/>
      <c r="I210" s="102"/>
      <c r="J210" s="102"/>
      <c r="K210" s="213" t="s">
        <v>528</v>
      </c>
      <c r="L210" s="213"/>
      <c r="M210" s="213"/>
      <c r="N210" s="213"/>
      <c r="O210" s="213"/>
      <c r="P210" s="213"/>
      <c r="Q210" s="213"/>
      <c r="R210" s="213"/>
      <c r="S210" s="213"/>
      <c r="T210" s="213"/>
      <c r="U210" s="213"/>
      <c r="V210" s="213"/>
      <c r="W210" s="213"/>
      <c r="X210" s="213"/>
      <c r="Y210" s="213"/>
      <c r="Z210" s="213"/>
      <c r="AA210" s="213"/>
      <c r="AB210" s="213"/>
      <c r="AC210" s="213"/>
      <c r="AD210" s="213"/>
      <c r="AE210" s="213"/>
      <c r="AF210" s="213"/>
      <c r="AG210" s="213"/>
      <c r="AH210" s="213"/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213"/>
      <c r="AT210" s="213"/>
      <c r="AU210" s="213"/>
      <c r="AV210" s="213"/>
      <c r="AW210" s="213"/>
      <c r="AX210" s="213"/>
      <c r="AY210" s="213"/>
      <c r="AZ210" s="213"/>
      <c r="BA210" s="213"/>
      <c r="BB210" s="213"/>
      <c r="BC210" s="213"/>
      <c r="BD210" s="213"/>
      <c r="BE210" s="213"/>
      <c r="BF210" s="213"/>
      <c r="BG210" s="213"/>
      <c r="BH210" s="119"/>
      <c r="BI210" s="119"/>
      <c r="BJ210" s="119"/>
      <c r="BQ210" s="213" t="s">
        <v>526</v>
      </c>
      <c r="BR210" s="213"/>
      <c r="BS210" s="213"/>
      <c r="BT210" s="213"/>
      <c r="BU210" s="213"/>
      <c r="BV210" s="213"/>
      <c r="BW210" s="213"/>
      <c r="BX210" s="213"/>
      <c r="BY210" s="213"/>
      <c r="BZ210" s="213"/>
      <c r="CA210" s="213"/>
      <c r="CB210" s="213"/>
      <c r="CC210" s="213"/>
      <c r="CD210" s="213"/>
      <c r="CE210" s="213"/>
      <c r="CF210" s="213"/>
      <c r="CG210" s="213"/>
      <c r="CH210" s="213"/>
      <c r="CI210" s="213"/>
      <c r="CJ210" s="213"/>
      <c r="CK210" s="213"/>
      <c r="CL210" s="213"/>
      <c r="CM210" s="213"/>
      <c r="CN210" s="213"/>
      <c r="CO210" s="213"/>
      <c r="CP210" s="213"/>
      <c r="CQ210" s="213"/>
      <c r="CR210" s="213"/>
      <c r="CS210" s="213"/>
      <c r="CT210" s="213"/>
      <c r="CU210" s="213"/>
      <c r="CV210" s="213"/>
      <c r="CW210" s="213"/>
      <c r="CX210" s="213"/>
      <c r="CY210" s="213"/>
      <c r="CZ210" s="213"/>
      <c r="DA210" s="213"/>
      <c r="DB210" s="213"/>
      <c r="DC210" s="213"/>
      <c r="DD210" s="213"/>
      <c r="DE210" s="213"/>
      <c r="DF210" s="213"/>
      <c r="DG210" s="213"/>
      <c r="DH210" s="213"/>
      <c r="DI210" s="119"/>
      <c r="DY210" s="113"/>
    </row>
    <row r="211" spans="1:129" s="42" customFormat="1" ht="122.25" customHeight="1">
      <c r="A211" s="102"/>
      <c r="B211" s="102"/>
      <c r="C211" s="102"/>
      <c r="D211" s="102"/>
      <c r="E211" s="102"/>
      <c r="F211" s="102"/>
      <c r="G211" s="102"/>
      <c r="H211" s="102"/>
      <c r="I211" s="102"/>
      <c r="J211" s="102"/>
      <c r="K211" s="216"/>
      <c r="L211" s="216"/>
      <c r="M211" s="216"/>
      <c r="N211" s="216"/>
      <c r="O211" s="216"/>
      <c r="P211" s="216"/>
      <c r="Q211" s="216"/>
      <c r="R211" s="216"/>
      <c r="S211" s="216"/>
      <c r="T211" s="216"/>
      <c r="U211" s="216"/>
      <c r="V211" s="118"/>
      <c r="W211" s="215" t="s">
        <v>408</v>
      </c>
      <c r="X211" s="215"/>
      <c r="Y211" s="215"/>
      <c r="Z211" s="215"/>
      <c r="AA211" s="215"/>
      <c r="AB211" s="215"/>
      <c r="AC211" s="215"/>
      <c r="AD211" s="215"/>
      <c r="AE211" s="215"/>
      <c r="AF211" s="215"/>
      <c r="AG211" s="215"/>
      <c r="AH211" s="215"/>
      <c r="AI211" s="215"/>
      <c r="AJ211" s="215"/>
      <c r="AK211" s="215"/>
      <c r="AL211" s="215"/>
      <c r="AM211" s="215"/>
      <c r="AN211" s="215"/>
      <c r="AO211" s="102"/>
      <c r="AP211" s="102"/>
      <c r="AQ211" s="102"/>
      <c r="AR211" s="102"/>
      <c r="AS211" s="102"/>
      <c r="AT211" s="102"/>
      <c r="AU211" s="102"/>
      <c r="AV211" s="102"/>
      <c r="AW211" s="119"/>
      <c r="AX211" s="119"/>
      <c r="AY211" s="119"/>
      <c r="AZ211" s="119"/>
      <c r="BA211" s="119"/>
      <c r="BB211" s="119"/>
      <c r="BC211" s="119"/>
      <c r="BD211" s="119"/>
      <c r="BE211" s="119"/>
      <c r="BF211" s="119"/>
      <c r="BG211" s="119"/>
      <c r="BH211" s="119"/>
      <c r="BI211" s="119"/>
      <c r="BJ211" s="119"/>
      <c r="BQ211" s="216"/>
      <c r="BR211" s="216"/>
      <c r="BS211" s="216"/>
      <c r="BT211" s="216"/>
      <c r="BU211" s="216"/>
      <c r="BV211" s="216"/>
      <c r="BW211" s="216"/>
      <c r="BX211" s="216"/>
      <c r="BY211" s="216"/>
      <c r="BZ211" s="216"/>
      <c r="CA211" s="216"/>
      <c r="CB211" s="215" t="s">
        <v>413</v>
      </c>
      <c r="CC211" s="215"/>
      <c r="CD211" s="215"/>
      <c r="CE211" s="215"/>
      <c r="CF211" s="215"/>
      <c r="CG211" s="215"/>
      <c r="CH211" s="215"/>
      <c r="CI211" s="215"/>
      <c r="CJ211" s="215"/>
      <c r="CK211" s="215"/>
      <c r="CL211" s="215"/>
      <c r="CM211" s="215"/>
      <c r="CN211" s="215"/>
      <c r="DA211" s="119"/>
      <c r="DB211" s="119"/>
      <c r="DC211" s="119"/>
      <c r="DD211" s="119"/>
      <c r="DE211" s="119"/>
      <c r="DF211" s="119"/>
      <c r="DG211" s="119"/>
      <c r="DH211" s="119"/>
      <c r="DI211" s="119"/>
      <c r="DY211" s="113"/>
    </row>
    <row r="212" spans="1:129" ht="99.95" customHeight="1">
      <c r="A212" s="103"/>
      <c r="B212" s="103"/>
      <c r="C212" s="103"/>
      <c r="D212" s="103"/>
      <c r="E212" s="103"/>
      <c r="F212" s="103"/>
      <c r="G212" s="103"/>
      <c r="H212" s="103"/>
      <c r="I212" s="103"/>
      <c r="J212" s="103"/>
      <c r="K212" s="267"/>
      <c r="L212" s="267"/>
      <c r="M212" s="267"/>
      <c r="N212" s="267"/>
      <c r="O212" s="267"/>
      <c r="P212" s="267"/>
      <c r="Q212" s="267"/>
      <c r="R212" s="267"/>
      <c r="S212" s="267"/>
      <c r="T212" s="267"/>
      <c r="U212" s="267"/>
      <c r="V212" s="122"/>
      <c r="W212" s="89"/>
      <c r="X212" s="89"/>
      <c r="Y212" s="89"/>
      <c r="Z212" s="89"/>
      <c r="AA212" s="89"/>
      <c r="AB212" s="89"/>
      <c r="AC212" s="89"/>
      <c r="AD212" s="89"/>
      <c r="AE212" s="104"/>
      <c r="AF212" s="104"/>
      <c r="AG212" s="104"/>
      <c r="AH212" s="104"/>
      <c r="AI212" s="104"/>
      <c r="AJ212" s="104"/>
      <c r="AK212" s="121"/>
      <c r="AL212" s="121"/>
      <c r="AM212" s="121"/>
      <c r="AN212" s="121"/>
      <c r="AO212" s="121"/>
      <c r="AP212" s="121"/>
      <c r="AQ212" s="121"/>
      <c r="AR212" s="121"/>
      <c r="AS212" s="121"/>
      <c r="AT212" s="121"/>
      <c r="AU212" s="121"/>
      <c r="AV212" s="121"/>
      <c r="AW212" s="105"/>
      <c r="AX212" s="105"/>
      <c r="AY212" s="105"/>
      <c r="AZ212" s="105"/>
      <c r="BA212" s="105"/>
      <c r="BB212" s="105"/>
      <c r="BC212" s="105"/>
      <c r="BD212" s="105"/>
      <c r="BE212" s="105"/>
      <c r="BF212" s="105"/>
      <c r="BG212" s="105"/>
      <c r="BH212" s="105"/>
      <c r="BI212" s="105"/>
      <c r="BJ212" s="105"/>
      <c r="BK212" s="268"/>
      <c r="BL212" s="268"/>
      <c r="BM212" s="268"/>
      <c r="BN212" s="268"/>
      <c r="BO212" s="268"/>
      <c r="BP212" s="268"/>
      <c r="BQ212" s="268"/>
      <c r="BR212" s="268"/>
      <c r="BS212" s="268"/>
      <c r="BT212" s="268"/>
      <c r="BU212" s="268"/>
      <c r="BV212" s="123"/>
      <c r="BW212" s="89"/>
      <c r="BX212" s="89"/>
      <c r="BY212" s="89"/>
      <c r="BZ212" s="89"/>
      <c r="CA212" s="89"/>
      <c r="CB212" s="89"/>
      <c r="CC212" s="89"/>
      <c r="CD212" s="89"/>
      <c r="CE212" s="89"/>
      <c r="CF212" s="89"/>
      <c r="CG212" s="89"/>
      <c r="CH212" s="89"/>
      <c r="CI212" s="89"/>
      <c r="CJ212" s="89"/>
      <c r="CK212" s="121"/>
      <c r="CL212" s="121"/>
      <c r="CM212" s="121"/>
      <c r="CN212" s="121"/>
      <c r="CO212" s="121"/>
      <c r="CP212" s="121"/>
      <c r="CQ212" s="121"/>
      <c r="CR212" s="121"/>
      <c r="CS212" s="121"/>
      <c r="CT212" s="121"/>
      <c r="CU212" s="121"/>
      <c r="CV212" s="121"/>
      <c r="CW212" s="105"/>
      <c r="CX212" s="105"/>
      <c r="CY212" s="105"/>
      <c r="CZ212" s="105"/>
      <c r="DA212" s="105"/>
      <c r="DB212" s="105"/>
      <c r="DC212" s="105"/>
      <c r="DD212" s="105"/>
      <c r="DE212" s="105"/>
      <c r="DF212" s="105"/>
      <c r="DG212" s="105"/>
      <c r="DH212" s="105"/>
      <c r="DI212" s="105"/>
      <c r="DJ212" s="18"/>
    </row>
    <row r="213" spans="1:129" ht="99.95" customHeight="1">
      <c r="A213" s="103"/>
      <c r="B213" s="103"/>
      <c r="C213" s="103"/>
      <c r="D213" s="103"/>
      <c r="E213" s="103"/>
      <c r="F213" s="103"/>
      <c r="G213" s="103"/>
      <c r="H213" s="103"/>
      <c r="I213" s="103"/>
      <c r="J213" s="103"/>
      <c r="K213" s="122"/>
      <c r="L213" s="122"/>
      <c r="M213" s="122"/>
      <c r="N213" s="122"/>
      <c r="O213" s="122"/>
      <c r="P213" s="122"/>
      <c r="Q213" s="122"/>
      <c r="R213" s="122"/>
      <c r="S213" s="122"/>
      <c r="T213" s="122"/>
      <c r="U213" s="122"/>
      <c r="V213" s="122"/>
      <c r="W213" s="89"/>
      <c r="X213" s="89"/>
      <c r="Y213" s="89"/>
      <c r="Z213" s="89"/>
      <c r="AA213" s="89"/>
      <c r="AB213" s="89"/>
      <c r="AC213" s="89"/>
      <c r="AD213" s="89"/>
      <c r="AE213" s="104"/>
      <c r="AF213" s="104"/>
      <c r="AG213" s="104"/>
      <c r="AH213" s="104"/>
      <c r="AI213" s="104"/>
      <c r="AJ213" s="104"/>
      <c r="AK213" s="121"/>
      <c r="AL213" s="121"/>
      <c r="AM213" s="121"/>
      <c r="AN213" s="121"/>
      <c r="AO213" s="121"/>
      <c r="AP213" s="121"/>
      <c r="AQ213" s="121"/>
      <c r="AR213" s="121"/>
      <c r="AS213" s="121"/>
      <c r="AT213" s="121"/>
      <c r="AU213" s="121"/>
      <c r="AV213" s="121"/>
      <c r="AW213" s="105"/>
      <c r="AX213" s="105"/>
      <c r="AY213" s="105"/>
      <c r="AZ213" s="105"/>
      <c r="BA213" s="105"/>
      <c r="BB213" s="105"/>
      <c r="BC213" s="105"/>
      <c r="BD213" s="105"/>
      <c r="BE213" s="105"/>
      <c r="BF213" s="105"/>
      <c r="BG213" s="105"/>
      <c r="BH213" s="105"/>
      <c r="BI213" s="105"/>
      <c r="BJ213" s="105"/>
      <c r="BK213" s="123"/>
      <c r="BL213" s="123"/>
      <c r="BM213" s="123"/>
      <c r="BN213" s="123"/>
      <c r="BO213" s="123"/>
      <c r="BP213" s="123"/>
      <c r="BQ213" s="123"/>
      <c r="BR213" s="123"/>
      <c r="BS213" s="123"/>
      <c r="BT213" s="123"/>
      <c r="BU213" s="123"/>
      <c r="BV213" s="123"/>
      <c r="BW213" s="89"/>
      <c r="BX213" s="89"/>
      <c r="BY213" s="89"/>
      <c r="BZ213" s="89"/>
      <c r="CA213" s="89"/>
      <c r="CB213" s="89"/>
      <c r="CC213" s="89"/>
      <c r="CD213" s="89"/>
      <c r="CE213" s="89"/>
      <c r="CF213" s="89"/>
      <c r="CG213" s="89"/>
      <c r="CH213" s="89"/>
      <c r="CI213" s="89"/>
      <c r="CJ213" s="89"/>
      <c r="CK213" s="121"/>
      <c r="CL213" s="121"/>
      <c r="CM213" s="121"/>
      <c r="CN213" s="121"/>
      <c r="CO213" s="121"/>
      <c r="CP213" s="121"/>
      <c r="CQ213" s="121"/>
      <c r="CR213" s="121"/>
      <c r="CS213" s="121"/>
      <c r="CT213" s="121"/>
      <c r="CU213" s="121"/>
      <c r="CV213" s="121"/>
      <c r="CW213" s="105"/>
      <c r="CX213" s="105"/>
      <c r="CY213" s="105"/>
      <c r="CZ213" s="105"/>
      <c r="DA213" s="105"/>
      <c r="DB213" s="105"/>
      <c r="DC213" s="105"/>
      <c r="DD213" s="105"/>
      <c r="DE213" s="105"/>
      <c r="DF213" s="105"/>
      <c r="DG213" s="105"/>
      <c r="DH213" s="105"/>
      <c r="DI213" s="105"/>
      <c r="DJ213" s="18"/>
    </row>
    <row r="214" spans="1:129" s="37" customFormat="1" ht="99.95" customHeight="1">
      <c r="A214" s="269" t="s">
        <v>559</v>
      </c>
      <c r="B214" s="269"/>
      <c r="C214" s="270"/>
      <c r="D214" s="270"/>
      <c r="E214" s="270"/>
      <c r="F214" s="270"/>
      <c r="G214" s="270"/>
      <c r="H214" s="270"/>
      <c r="I214" s="270"/>
      <c r="J214" s="270"/>
      <c r="K214" s="270"/>
      <c r="L214" s="270"/>
      <c r="M214" s="270"/>
      <c r="N214" s="270"/>
      <c r="O214" s="270"/>
      <c r="P214" s="270"/>
      <c r="Q214" s="270"/>
      <c r="R214" s="270"/>
      <c r="S214" s="270"/>
      <c r="T214" s="270"/>
      <c r="U214" s="270"/>
      <c r="V214" s="270"/>
      <c r="W214" s="270"/>
      <c r="X214" s="270"/>
      <c r="Y214" s="270"/>
      <c r="Z214" s="270"/>
      <c r="AA214" s="270"/>
      <c r="AB214" s="270"/>
      <c r="AC214" s="270"/>
      <c r="AD214" s="270"/>
      <c r="AE214" s="270"/>
      <c r="AF214" s="270"/>
      <c r="AG214" s="270"/>
      <c r="AH214" s="270"/>
      <c r="AI214" s="270"/>
      <c r="AJ214" s="270"/>
      <c r="AK214" s="270"/>
      <c r="AL214" s="270"/>
      <c r="AM214" s="270"/>
      <c r="AN214" s="270"/>
      <c r="AO214" s="270"/>
      <c r="AP214" s="270"/>
      <c r="AQ214" s="270"/>
      <c r="AR214" s="270"/>
      <c r="AS214" s="270"/>
      <c r="AT214" s="270"/>
      <c r="AU214" s="270"/>
      <c r="AV214" s="270"/>
      <c r="AW214" s="270"/>
      <c r="AX214" s="270"/>
      <c r="AY214" s="270"/>
      <c r="AZ214" s="270"/>
      <c r="BA214" s="270"/>
      <c r="BB214" s="270"/>
      <c r="BC214" s="270"/>
      <c r="BD214" s="270"/>
      <c r="BE214" s="270"/>
      <c r="BF214" s="270"/>
      <c r="BG214" s="270"/>
      <c r="BH214" s="270"/>
      <c r="BI214" s="270"/>
      <c r="BJ214" s="270"/>
      <c r="BK214" s="270"/>
      <c r="BL214" s="270"/>
      <c r="BM214" s="270"/>
      <c r="BN214" s="270"/>
      <c r="BO214" s="270"/>
      <c r="BP214" s="270"/>
      <c r="BQ214" s="270"/>
      <c r="BR214" s="270"/>
      <c r="BS214" s="270"/>
      <c r="BT214" s="270"/>
      <c r="BU214" s="270"/>
      <c r="BV214" s="270"/>
      <c r="BW214" s="270"/>
      <c r="BX214" s="270"/>
      <c r="BY214" s="270"/>
      <c r="BZ214" s="270"/>
      <c r="CA214" s="270"/>
      <c r="CB214" s="270"/>
      <c r="CC214" s="270"/>
      <c r="CD214" s="270"/>
      <c r="CE214" s="270"/>
      <c r="CF214" s="270"/>
      <c r="CG214" s="270"/>
      <c r="CH214" s="270"/>
      <c r="CI214" s="270"/>
      <c r="CJ214" s="270"/>
      <c r="CK214" s="270"/>
      <c r="CL214" s="270"/>
      <c r="CM214" s="270"/>
      <c r="CN214" s="270"/>
      <c r="CO214" s="270"/>
      <c r="CP214" s="270"/>
      <c r="CQ214" s="270"/>
      <c r="CR214" s="270"/>
      <c r="CS214" s="270"/>
      <c r="CT214" s="270"/>
      <c r="CU214" s="270"/>
      <c r="CV214" s="270"/>
      <c r="CW214" s="270"/>
      <c r="CX214" s="270"/>
      <c r="CY214" s="270"/>
      <c r="CZ214" s="270"/>
      <c r="DA214" s="270"/>
      <c r="DB214" s="270"/>
      <c r="DC214" s="270"/>
      <c r="DD214" s="270"/>
      <c r="DE214" s="270"/>
      <c r="DF214" s="270"/>
      <c r="DG214" s="270"/>
      <c r="DH214" s="270"/>
      <c r="DI214" s="270"/>
      <c r="DJ214" s="3"/>
      <c r="DY214" s="115"/>
    </row>
    <row r="215" spans="1:129" ht="99.95" customHeight="1">
      <c r="A215" s="105"/>
      <c r="B215" s="105"/>
      <c r="C215" s="105"/>
      <c r="D215" s="105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  <c r="AA215" s="105"/>
      <c r="AB215" s="105"/>
      <c r="AC215" s="105"/>
      <c r="AD215" s="105"/>
      <c r="AE215" s="105"/>
      <c r="AF215" s="105"/>
      <c r="AG215" s="105"/>
      <c r="AH215" s="105"/>
      <c r="AI215" s="105"/>
      <c r="AJ215" s="105"/>
      <c r="AK215" s="105"/>
      <c r="AL215" s="105"/>
      <c r="AM215" s="105"/>
      <c r="AN215" s="105"/>
      <c r="AO215" s="105"/>
      <c r="AP215" s="105"/>
      <c r="AQ215" s="105"/>
      <c r="AR215" s="105"/>
      <c r="AS215" s="105"/>
      <c r="AT215" s="105"/>
      <c r="AU215" s="105"/>
      <c r="AV215" s="105"/>
      <c r="AW215" s="105"/>
      <c r="AX215" s="105"/>
      <c r="AY215" s="105"/>
      <c r="AZ215" s="105"/>
      <c r="BA215" s="105"/>
      <c r="BB215" s="105"/>
      <c r="BC215" s="105"/>
      <c r="BD215" s="105"/>
      <c r="BE215" s="105"/>
      <c r="BF215" s="105"/>
      <c r="BG215" s="105"/>
      <c r="BH215" s="105"/>
      <c r="BI215" s="105"/>
      <c r="BJ215" s="105"/>
      <c r="BK215" s="105"/>
      <c r="BL215" s="105"/>
      <c r="BM215" s="105"/>
      <c r="BN215" s="105"/>
      <c r="BO215" s="105"/>
      <c r="BP215" s="105"/>
      <c r="BQ215" s="105"/>
      <c r="BR215" s="105"/>
      <c r="BS215" s="105"/>
      <c r="BT215" s="105"/>
      <c r="BU215" s="105"/>
      <c r="BV215" s="105"/>
      <c r="BW215" s="105"/>
      <c r="BX215" s="105"/>
      <c r="BY215" s="105"/>
      <c r="BZ215" s="105"/>
      <c r="CA215" s="105"/>
      <c r="CB215" s="105"/>
      <c r="CC215" s="105"/>
      <c r="CD215" s="105"/>
      <c r="CE215" s="105"/>
      <c r="CF215" s="105"/>
      <c r="CG215" s="105"/>
      <c r="CH215" s="105"/>
      <c r="CI215" s="105"/>
      <c r="CJ215" s="105"/>
      <c r="CK215" s="105"/>
      <c r="CL215" s="105"/>
      <c r="CM215" s="105"/>
      <c r="CN215" s="105"/>
      <c r="CO215" s="105"/>
      <c r="CP215" s="105"/>
      <c r="CQ215" s="105"/>
      <c r="CR215" s="105"/>
      <c r="CS215" s="105"/>
      <c r="CT215" s="105"/>
      <c r="CU215" s="105"/>
      <c r="CV215" s="105"/>
      <c r="CW215" s="105"/>
      <c r="CX215" s="105"/>
      <c r="CY215" s="105"/>
      <c r="CZ215" s="105"/>
      <c r="DA215" s="105"/>
      <c r="DB215" s="105"/>
      <c r="DC215" s="105"/>
      <c r="DD215" s="105"/>
      <c r="DE215" s="105"/>
      <c r="DF215" s="105"/>
      <c r="DG215" s="105"/>
      <c r="DH215" s="105"/>
      <c r="DI215" s="105"/>
    </row>
    <row r="216" spans="1:129" ht="186.75" customHeight="1">
      <c r="A216" s="752" t="s">
        <v>205</v>
      </c>
      <c r="B216" s="695"/>
      <c r="C216" s="750"/>
      <c r="D216" s="750"/>
      <c r="E216" s="750"/>
      <c r="F216" s="750"/>
      <c r="G216" s="751"/>
      <c r="H216" s="538" t="s">
        <v>380</v>
      </c>
      <c r="I216" s="538"/>
      <c r="J216" s="538"/>
      <c r="K216" s="538"/>
      <c r="L216" s="538"/>
      <c r="M216" s="538"/>
      <c r="N216" s="538"/>
      <c r="O216" s="538"/>
      <c r="P216" s="538"/>
      <c r="Q216" s="538"/>
      <c r="R216" s="538"/>
      <c r="S216" s="538"/>
      <c r="T216" s="538"/>
      <c r="U216" s="538"/>
      <c r="V216" s="538"/>
      <c r="W216" s="538"/>
      <c r="X216" s="538"/>
      <c r="Y216" s="538"/>
      <c r="Z216" s="538"/>
      <c r="AA216" s="538"/>
      <c r="AB216" s="538"/>
      <c r="AC216" s="538"/>
      <c r="AD216" s="538"/>
      <c r="AE216" s="538"/>
      <c r="AF216" s="538"/>
      <c r="AG216" s="538"/>
      <c r="AH216" s="538"/>
      <c r="AI216" s="538"/>
      <c r="AJ216" s="538"/>
      <c r="AK216" s="538"/>
      <c r="AL216" s="538"/>
      <c r="AM216" s="538"/>
      <c r="AN216" s="538"/>
      <c r="AO216" s="538"/>
      <c r="AP216" s="538"/>
      <c r="AQ216" s="538"/>
      <c r="AR216" s="538"/>
      <c r="AS216" s="538"/>
      <c r="AT216" s="538"/>
      <c r="AU216" s="538"/>
      <c r="AV216" s="538"/>
      <c r="AW216" s="538"/>
      <c r="AX216" s="538"/>
      <c r="AY216" s="538"/>
      <c r="AZ216" s="538"/>
      <c r="BA216" s="538"/>
      <c r="BB216" s="538"/>
      <c r="BC216" s="538"/>
      <c r="BD216" s="538"/>
      <c r="BE216" s="538"/>
      <c r="BF216" s="538"/>
      <c r="BG216" s="538"/>
      <c r="BH216" s="538"/>
      <c r="BI216" s="538"/>
      <c r="BJ216" s="538"/>
      <c r="BK216" s="538"/>
      <c r="BL216" s="538"/>
      <c r="BM216" s="538"/>
      <c r="BN216" s="538"/>
      <c r="BO216" s="538"/>
      <c r="BP216" s="538"/>
      <c r="BQ216" s="538"/>
      <c r="BR216" s="538"/>
      <c r="BS216" s="538"/>
      <c r="BT216" s="538"/>
      <c r="BU216" s="538"/>
      <c r="BV216" s="538"/>
      <c r="BW216" s="538"/>
      <c r="BX216" s="538"/>
      <c r="BY216" s="538"/>
      <c r="BZ216" s="538"/>
      <c r="CA216" s="538"/>
      <c r="CB216" s="538"/>
      <c r="CC216" s="538"/>
      <c r="CD216" s="538"/>
      <c r="CE216" s="538"/>
      <c r="CF216" s="538"/>
      <c r="CG216" s="538"/>
      <c r="CH216" s="538"/>
      <c r="CI216" s="538"/>
      <c r="CJ216" s="538"/>
      <c r="CK216" s="538"/>
      <c r="CL216" s="538"/>
      <c r="CM216" s="538"/>
      <c r="CN216" s="538"/>
      <c r="CO216" s="538"/>
      <c r="CP216" s="538"/>
      <c r="CQ216" s="538"/>
      <c r="CR216" s="538"/>
      <c r="CS216" s="538"/>
      <c r="CT216" s="538"/>
      <c r="CU216" s="538"/>
      <c r="CV216" s="538"/>
      <c r="CW216" s="538"/>
      <c r="CX216" s="538"/>
      <c r="CY216" s="538"/>
      <c r="CZ216" s="538"/>
      <c r="DA216" s="538"/>
      <c r="DB216" s="538"/>
      <c r="DC216" s="538"/>
      <c r="DD216" s="538"/>
      <c r="DE216" s="538"/>
      <c r="DF216" s="771" t="s">
        <v>187</v>
      </c>
      <c r="DG216" s="755"/>
      <c r="DH216" s="755"/>
      <c r="DI216" s="756"/>
    </row>
    <row r="217" spans="1:129" ht="174.75" customHeight="1">
      <c r="A217" s="752" t="s">
        <v>208</v>
      </c>
      <c r="B217" s="695"/>
      <c r="C217" s="750"/>
      <c r="D217" s="750"/>
      <c r="E217" s="750"/>
      <c r="F217" s="750"/>
      <c r="G217" s="750"/>
      <c r="H217" s="538" t="s">
        <v>379</v>
      </c>
      <c r="I217" s="538"/>
      <c r="J217" s="538"/>
      <c r="K217" s="538"/>
      <c r="L217" s="538"/>
      <c r="M217" s="538"/>
      <c r="N217" s="538"/>
      <c r="O217" s="538"/>
      <c r="P217" s="538"/>
      <c r="Q217" s="538"/>
      <c r="R217" s="538"/>
      <c r="S217" s="538"/>
      <c r="T217" s="538"/>
      <c r="U217" s="538"/>
      <c r="V217" s="538"/>
      <c r="W217" s="538"/>
      <c r="X217" s="538"/>
      <c r="Y217" s="538"/>
      <c r="Z217" s="538"/>
      <c r="AA217" s="538"/>
      <c r="AB217" s="538"/>
      <c r="AC217" s="538"/>
      <c r="AD217" s="538"/>
      <c r="AE217" s="538"/>
      <c r="AF217" s="538"/>
      <c r="AG217" s="538"/>
      <c r="AH217" s="538"/>
      <c r="AI217" s="538"/>
      <c r="AJ217" s="538"/>
      <c r="AK217" s="538"/>
      <c r="AL217" s="538"/>
      <c r="AM217" s="538"/>
      <c r="AN217" s="538"/>
      <c r="AO217" s="538"/>
      <c r="AP217" s="538"/>
      <c r="AQ217" s="538"/>
      <c r="AR217" s="538"/>
      <c r="AS217" s="538"/>
      <c r="AT217" s="538"/>
      <c r="AU217" s="538"/>
      <c r="AV217" s="538"/>
      <c r="AW217" s="538"/>
      <c r="AX217" s="538"/>
      <c r="AY217" s="538"/>
      <c r="AZ217" s="538"/>
      <c r="BA217" s="538"/>
      <c r="BB217" s="538"/>
      <c r="BC217" s="538"/>
      <c r="BD217" s="538"/>
      <c r="BE217" s="538"/>
      <c r="BF217" s="538"/>
      <c r="BG217" s="538"/>
      <c r="BH217" s="538"/>
      <c r="BI217" s="538"/>
      <c r="BJ217" s="538"/>
      <c r="BK217" s="538"/>
      <c r="BL217" s="538"/>
      <c r="BM217" s="538"/>
      <c r="BN217" s="538"/>
      <c r="BO217" s="538"/>
      <c r="BP217" s="538"/>
      <c r="BQ217" s="538"/>
      <c r="BR217" s="538"/>
      <c r="BS217" s="538"/>
      <c r="BT217" s="538"/>
      <c r="BU217" s="538"/>
      <c r="BV217" s="538"/>
      <c r="BW217" s="538"/>
      <c r="BX217" s="538"/>
      <c r="BY217" s="538"/>
      <c r="BZ217" s="538"/>
      <c r="CA217" s="538"/>
      <c r="CB217" s="538"/>
      <c r="CC217" s="538"/>
      <c r="CD217" s="538"/>
      <c r="CE217" s="538"/>
      <c r="CF217" s="538"/>
      <c r="CG217" s="538"/>
      <c r="CH217" s="538"/>
      <c r="CI217" s="538"/>
      <c r="CJ217" s="538"/>
      <c r="CK217" s="538"/>
      <c r="CL217" s="538"/>
      <c r="CM217" s="538"/>
      <c r="CN217" s="538"/>
      <c r="CO217" s="538"/>
      <c r="CP217" s="538"/>
      <c r="CQ217" s="538"/>
      <c r="CR217" s="538"/>
      <c r="CS217" s="538"/>
      <c r="CT217" s="538"/>
      <c r="CU217" s="538"/>
      <c r="CV217" s="538"/>
      <c r="CW217" s="538"/>
      <c r="CX217" s="538"/>
      <c r="CY217" s="538"/>
      <c r="CZ217" s="538"/>
      <c r="DA217" s="538"/>
      <c r="DB217" s="538"/>
      <c r="DC217" s="538"/>
      <c r="DD217" s="538"/>
      <c r="DE217" s="538"/>
      <c r="DF217" s="753" t="s">
        <v>190</v>
      </c>
      <c r="DG217" s="755"/>
      <c r="DH217" s="755"/>
      <c r="DI217" s="756"/>
    </row>
    <row r="218" spans="1:129" ht="99.95" customHeight="1">
      <c r="A218" s="752" t="s">
        <v>210</v>
      </c>
      <c r="B218" s="695"/>
      <c r="C218" s="750"/>
      <c r="D218" s="750"/>
      <c r="E218" s="750"/>
      <c r="F218" s="750"/>
      <c r="G218" s="750"/>
      <c r="H218" s="538" t="s">
        <v>513</v>
      </c>
      <c r="I218" s="538"/>
      <c r="J218" s="538"/>
      <c r="K218" s="538"/>
      <c r="L218" s="538"/>
      <c r="M218" s="538"/>
      <c r="N218" s="538"/>
      <c r="O218" s="538"/>
      <c r="P218" s="538"/>
      <c r="Q218" s="538"/>
      <c r="R218" s="538"/>
      <c r="S218" s="538"/>
      <c r="T218" s="538"/>
      <c r="U218" s="538"/>
      <c r="V218" s="538"/>
      <c r="W218" s="538"/>
      <c r="X218" s="538"/>
      <c r="Y218" s="538"/>
      <c r="Z218" s="538"/>
      <c r="AA218" s="538"/>
      <c r="AB218" s="538"/>
      <c r="AC218" s="538"/>
      <c r="AD218" s="538"/>
      <c r="AE218" s="538"/>
      <c r="AF218" s="538"/>
      <c r="AG218" s="538"/>
      <c r="AH218" s="538"/>
      <c r="AI218" s="538"/>
      <c r="AJ218" s="538"/>
      <c r="AK218" s="538"/>
      <c r="AL218" s="538"/>
      <c r="AM218" s="538"/>
      <c r="AN218" s="538"/>
      <c r="AO218" s="538"/>
      <c r="AP218" s="538"/>
      <c r="AQ218" s="538"/>
      <c r="AR218" s="538"/>
      <c r="AS218" s="538"/>
      <c r="AT218" s="538"/>
      <c r="AU218" s="538"/>
      <c r="AV218" s="538"/>
      <c r="AW218" s="538"/>
      <c r="AX218" s="538"/>
      <c r="AY218" s="538"/>
      <c r="AZ218" s="538"/>
      <c r="BA218" s="538"/>
      <c r="BB218" s="538"/>
      <c r="BC218" s="538"/>
      <c r="BD218" s="538"/>
      <c r="BE218" s="538"/>
      <c r="BF218" s="538"/>
      <c r="BG218" s="538"/>
      <c r="BH218" s="538"/>
      <c r="BI218" s="538"/>
      <c r="BJ218" s="538"/>
      <c r="BK218" s="538"/>
      <c r="BL218" s="538"/>
      <c r="BM218" s="538"/>
      <c r="BN218" s="538"/>
      <c r="BO218" s="538"/>
      <c r="BP218" s="538"/>
      <c r="BQ218" s="538"/>
      <c r="BR218" s="538"/>
      <c r="BS218" s="538"/>
      <c r="BT218" s="538"/>
      <c r="BU218" s="538"/>
      <c r="BV218" s="538"/>
      <c r="BW218" s="538"/>
      <c r="BX218" s="538"/>
      <c r="BY218" s="538"/>
      <c r="BZ218" s="538"/>
      <c r="CA218" s="538"/>
      <c r="CB218" s="538"/>
      <c r="CC218" s="538"/>
      <c r="CD218" s="538"/>
      <c r="CE218" s="538"/>
      <c r="CF218" s="538"/>
      <c r="CG218" s="538"/>
      <c r="CH218" s="538"/>
      <c r="CI218" s="538"/>
      <c r="CJ218" s="538"/>
      <c r="CK218" s="538"/>
      <c r="CL218" s="538"/>
      <c r="CM218" s="538"/>
      <c r="CN218" s="538"/>
      <c r="CO218" s="538"/>
      <c r="CP218" s="538"/>
      <c r="CQ218" s="538"/>
      <c r="CR218" s="538"/>
      <c r="CS218" s="538"/>
      <c r="CT218" s="538"/>
      <c r="CU218" s="538"/>
      <c r="CV218" s="538"/>
      <c r="CW218" s="538"/>
      <c r="CX218" s="538"/>
      <c r="CY218" s="538"/>
      <c r="CZ218" s="538"/>
      <c r="DA218" s="538"/>
      <c r="DB218" s="538"/>
      <c r="DC218" s="538"/>
      <c r="DD218" s="538"/>
      <c r="DE218" s="538"/>
      <c r="DF218" s="753" t="s">
        <v>193</v>
      </c>
      <c r="DG218" s="755"/>
      <c r="DH218" s="755"/>
      <c r="DI218" s="756"/>
    </row>
    <row r="219" spans="1:129" ht="99.95" customHeight="1">
      <c r="A219" s="752" t="s">
        <v>214</v>
      </c>
      <c r="B219" s="695"/>
      <c r="C219" s="750"/>
      <c r="D219" s="750"/>
      <c r="E219" s="750"/>
      <c r="F219" s="750"/>
      <c r="G219" s="750"/>
      <c r="H219" s="538" t="s">
        <v>381</v>
      </c>
      <c r="I219" s="538"/>
      <c r="J219" s="538"/>
      <c r="K219" s="538"/>
      <c r="L219" s="538"/>
      <c r="M219" s="538"/>
      <c r="N219" s="538"/>
      <c r="O219" s="538"/>
      <c r="P219" s="538"/>
      <c r="Q219" s="538"/>
      <c r="R219" s="538"/>
      <c r="S219" s="538"/>
      <c r="T219" s="538"/>
      <c r="U219" s="538"/>
      <c r="V219" s="538"/>
      <c r="W219" s="538"/>
      <c r="X219" s="538"/>
      <c r="Y219" s="538"/>
      <c r="Z219" s="538"/>
      <c r="AA219" s="538"/>
      <c r="AB219" s="538"/>
      <c r="AC219" s="538"/>
      <c r="AD219" s="538"/>
      <c r="AE219" s="538"/>
      <c r="AF219" s="538"/>
      <c r="AG219" s="538"/>
      <c r="AH219" s="538"/>
      <c r="AI219" s="538"/>
      <c r="AJ219" s="538"/>
      <c r="AK219" s="538"/>
      <c r="AL219" s="538"/>
      <c r="AM219" s="538"/>
      <c r="AN219" s="538"/>
      <c r="AO219" s="538"/>
      <c r="AP219" s="538"/>
      <c r="AQ219" s="538"/>
      <c r="AR219" s="538"/>
      <c r="AS219" s="538"/>
      <c r="AT219" s="538"/>
      <c r="AU219" s="538"/>
      <c r="AV219" s="538"/>
      <c r="AW219" s="538"/>
      <c r="AX219" s="538"/>
      <c r="AY219" s="538"/>
      <c r="AZ219" s="538"/>
      <c r="BA219" s="538"/>
      <c r="BB219" s="538"/>
      <c r="BC219" s="538"/>
      <c r="BD219" s="538"/>
      <c r="BE219" s="538"/>
      <c r="BF219" s="538"/>
      <c r="BG219" s="538"/>
      <c r="BH219" s="538"/>
      <c r="BI219" s="538"/>
      <c r="BJ219" s="538"/>
      <c r="BK219" s="538"/>
      <c r="BL219" s="538"/>
      <c r="BM219" s="538"/>
      <c r="BN219" s="538"/>
      <c r="BO219" s="538"/>
      <c r="BP219" s="538"/>
      <c r="BQ219" s="538"/>
      <c r="BR219" s="538"/>
      <c r="BS219" s="538"/>
      <c r="BT219" s="538"/>
      <c r="BU219" s="538"/>
      <c r="BV219" s="538"/>
      <c r="BW219" s="538"/>
      <c r="BX219" s="538"/>
      <c r="BY219" s="538"/>
      <c r="BZ219" s="538"/>
      <c r="CA219" s="538"/>
      <c r="CB219" s="538"/>
      <c r="CC219" s="538"/>
      <c r="CD219" s="538"/>
      <c r="CE219" s="538"/>
      <c r="CF219" s="538"/>
      <c r="CG219" s="538"/>
      <c r="CH219" s="538"/>
      <c r="CI219" s="538"/>
      <c r="CJ219" s="538"/>
      <c r="CK219" s="538"/>
      <c r="CL219" s="538"/>
      <c r="CM219" s="538"/>
      <c r="CN219" s="538"/>
      <c r="CO219" s="538"/>
      <c r="CP219" s="538"/>
      <c r="CQ219" s="538"/>
      <c r="CR219" s="538"/>
      <c r="CS219" s="538"/>
      <c r="CT219" s="538"/>
      <c r="CU219" s="538"/>
      <c r="CV219" s="538"/>
      <c r="CW219" s="538"/>
      <c r="CX219" s="538"/>
      <c r="CY219" s="538"/>
      <c r="CZ219" s="538"/>
      <c r="DA219" s="538"/>
      <c r="DB219" s="538"/>
      <c r="DC219" s="538"/>
      <c r="DD219" s="538"/>
      <c r="DE219" s="538"/>
      <c r="DF219" s="753" t="s">
        <v>196</v>
      </c>
      <c r="DG219" s="755"/>
      <c r="DH219" s="755"/>
      <c r="DI219" s="756"/>
    </row>
    <row r="220" spans="1:129" ht="99.95" customHeight="1">
      <c r="A220" s="752" t="s">
        <v>217</v>
      </c>
      <c r="B220" s="695"/>
      <c r="C220" s="750"/>
      <c r="D220" s="750"/>
      <c r="E220" s="750"/>
      <c r="F220" s="750"/>
      <c r="G220" s="750"/>
      <c r="H220" s="538" t="s">
        <v>382</v>
      </c>
      <c r="I220" s="538"/>
      <c r="J220" s="538"/>
      <c r="K220" s="538"/>
      <c r="L220" s="538"/>
      <c r="M220" s="538"/>
      <c r="N220" s="538"/>
      <c r="O220" s="538"/>
      <c r="P220" s="538"/>
      <c r="Q220" s="538"/>
      <c r="R220" s="538"/>
      <c r="S220" s="538"/>
      <c r="T220" s="538"/>
      <c r="U220" s="538"/>
      <c r="V220" s="538"/>
      <c r="W220" s="538"/>
      <c r="X220" s="538"/>
      <c r="Y220" s="538"/>
      <c r="Z220" s="538"/>
      <c r="AA220" s="538"/>
      <c r="AB220" s="538"/>
      <c r="AC220" s="538"/>
      <c r="AD220" s="538"/>
      <c r="AE220" s="538"/>
      <c r="AF220" s="538"/>
      <c r="AG220" s="538"/>
      <c r="AH220" s="538"/>
      <c r="AI220" s="538"/>
      <c r="AJ220" s="538"/>
      <c r="AK220" s="538"/>
      <c r="AL220" s="538"/>
      <c r="AM220" s="538"/>
      <c r="AN220" s="538"/>
      <c r="AO220" s="538"/>
      <c r="AP220" s="538"/>
      <c r="AQ220" s="538"/>
      <c r="AR220" s="538"/>
      <c r="AS220" s="538"/>
      <c r="AT220" s="538"/>
      <c r="AU220" s="538"/>
      <c r="AV220" s="538"/>
      <c r="AW220" s="538"/>
      <c r="AX220" s="538"/>
      <c r="AY220" s="538"/>
      <c r="AZ220" s="538"/>
      <c r="BA220" s="538"/>
      <c r="BB220" s="538"/>
      <c r="BC220" s="538"/>
      <c r="BD220" s="538"/>
      <c r="BE220" s="538"/>
      <c r="BF220" s="538"/>
      <c r="BG220" s="538"/>
      <c r="BH220" s="538"/>
      <c r="BI220" s="538"/>
      <c r="BJ220" s="538"/>
      <c r="BK220" s="538"/>
      <c r="BL220" s="538"/>
      <c r="BM220" s="538"/>
      <c r="BN220" s="538"/>
      <c r="BO220" s="538"/>
      <c r="BP220" s="538"/>
      <c r="BQ220" s="538"/>
      <c r="BR220" s="538"/>
      <c r="BS220" s="538"/>
      <c r="BT220" s="538"/>
      <c r="BU220" s="538"/>
      <c r="BV220" s="538"/>
      <c r="BW220" s="538"/>
      <c r="BX220" s="538"/>
      <c r="BY220" s="538"/>
      <c r="BZ220" s="538"/>
      <c r="CA220" s="538"/>
      <c r="CB220" s="538"/>
      <c r="CC220" s="538"/>
      <c r="CD220" s="538"/>
      <c r="CE220" s="538"/>
      <c r="CF220" s="538"/>
      <c r="CG220" s="538"/>
      <c r="CH220" s="538"/>
      <c r="CI220" s="538"/>
      <c r="CJ220" s="538"/>
      <c r="CK220" s="538"/>
      <c r="CL220" s="538"/>
      <c r="CM220" s="538"/>
      <c r="CN220" s="538"/>
      <c r="CO220" s="538"/>
      <c r="CP220" s="538"/>
      <c r="CQ220" s="538"/>
      <c r="CR220" s="538"/>
      <c r="CS220" s="538"/>
      <c r="CT220" s="538"/>
      <c r="CU220" s="538"/>
      <c r="CV220" s="538"/>
      <c r="CW220" s="538"/>
      <c r="CX220" s="538"/>
      <c r="CY220" s="538"/>
      <c r="CZ220" s="538"/>
      <c r="DA220" s="538"/>
      <c r="DB220" s="538"/>
      <c r="DC220" s="538"/>
      <c r="DD220" s="538"/>
      <c r="DE220" s="538"/>
      <c r="DF220" s="753" t="s">
        <v>198</v>
      </c>
      <c r="DG220" s="755"/>
      <c r="DH220" s="755"/>
      <c r="DI220" s="756"/>
    </row>
    <row r="221" spans="1:129" ht="99.95" customHeight="1">
      <c r="A221" s="768" t="s">
        <v>223</v>
      </c>
      <c r="B221" s="769"/>
      <c r="C221" s="770"/>
      <c r="D221" s="770"/>
      <c r="E221" s="770"/>
      <c r="F221" s="770"/>
      <c r="G221" s="770"/>
      <c r="H221" s="538" t="s">
        <v>383</v>
      </c>
      <c r="I221" s="538"/>
      <c r="J221" s="538"/>
      <c r="K221" s="538"/>
      <c r="L221" s="538"/>
      <c r="M221" s="538"/>
      <c r="N221" s="538"/>
      <c r="O221" s="538"/>
      <c r="P221" s="538"/>
      <c r="Q221" s="538"/>
      <c r="R221" s="538"/>
      <c r="S221" s="538"/>
      <c r="T221" s="538"/>
      <c r="U221" s="538"/>
      <c r="V221" s="538"/>
      <c r="W221" s="538"/>
      <c r="X221" s="538"/>
      <c r="Y221" s="538"/>
      <c r="Z221" s="538"/>
      <c r="AA221" s="538"/>
      <c r="AB221" s="538"/>
      <c r="AC221" s="538"/>
      <c r="AD221" s="538"/>
      <c r="AE221" s="538"/>
      <c r="AF221" s="538"/>
      <c r="AG221" s="538"/>
      <c r="AH221" s="538"/>
      <c r="AI221" s="538"/>
      <c r="AJ221" s="538"/>
      <c r="AK221" s="538"/>
      <c r="AL221" s="538"/>
      <c r="AM221" s="538"/>
      <c r="AN221" s="538"/>
      <c r="AO221" s="538"/>
      <c r="AP221" s="538"/>
      <c r="AQ221" s="538"/>
      <c r="AR221" s="538"/>
      <c r="AS221" s="538"/>
      <c r="AT221" s="538"/>
      <c r="AU221" s="538"/>
      <c r="AV221" s="538"/>
      <c r="AW221" s="538"/>
      <c r="AX221" s="538"/>
      <c r="AY221" s="538"/>
      <c r="AZ221" s="538"/>
      <c r="BA221" s="538"/>
      <c r="BB221" s="538"/>
      <c r="BC221" s="538"/>
      <c r="BD221" s="538"/>
      <c r="BE221" s="538"/>
      <c r="BF221" s="538"/>
      <c r="BG221" s="538"/>
      <c r="BH221" s="538"/>
      <c r="BI221" s="538"/>
      <c r="BJ221" s="538"/>
      <c r="BK221" s="538"/>
      <c r="BL221" s="538"/>
      <c r="BM221" s="538"/>
      <c r="BN221" s="538"/>
      <c r="BO221" s="538"/>
      <c r="BP221" s="538"/>
      <c r="BQ221" s="538"/>
      <c r="BR221" s="538"/>
      <c r="BS221" s="538"/>
      <c r="BT221" s="538"/>
      <c r="BU221" s="538"/>
      <c r="BV221" s="538"/>
      <c r="BW221" s="538"/>
      <c r="BX221" s="538"/>
      <c r="BY221" s="538"/>
      <c r="BZ221" s="538"/>
      <c r="CA221" s="538"/>
      <c r="CB221" s="538"/>
      <c r="CC221" s="538"/>
      <c r="CD221" s="538"/>
      <c r="CE221" s="538"/>
      <c r="CF221" s="538"/>
      <c r="CG221" s="538"/>
      <c r="CH221" s="538"/>
      <c r="CI221" s="538"/>
      <c r="CJ221" s="538"/>
      <c r="CK221" s="538"/>
      <c r="CL221" s="538"/>
      <c r="CM221" s="538"/>
      <c r="CN221" s="538"/>
      <c r="CO221" s="538"/>
      <c r="CP221" s="538"/>
      <c r="CQ221" s="538"/>
      <c r="CR221" s="538"/>
      <c r="CS221" s="538"/>
      <c r="CT221" s="538"/>
      <c r="CU221" s="538"/>
      <c r="CV221" s="538"/>
      <c r="CW221" s="538"/>
      <c r="CX221" s="538"/>
      <c r="CY221" s="538"/>
      <c r="CZ221" s="538"/>
      <c r="DA221" s="538"/>
      <c r="DB221" s="538"/>
      <c r="DC221" s="538"/>
      <c r="DD221" s="538"/>
      <c r="DE221" s="538"/>
      <c r="DF221" s="753" t="s">
        <v>200</v>
      </c>
      <c r="DG221" s="755"/>
      <c r="DH221" s="755"/>
      <c r="DI221" s="756"/>
    </row>
    <row r="222" spans="1:129" ht="201.75" customHeight="1">
      <c r="A222" s="752" t="s">
        <v>226</v>
      </c>
      <c r="B222" s="695"/>
      <c r="C222" s="750"/>
      <c r="D222" s="750"/>
      <c r="E222" s="750"/>
      <c r="F222" s="750"/>
      <c r="G222" s="750"/>
      <c r="H222" s="538" t="s">
        <v>462</v>
      </c>
      <c r="I222" s="538"/>
      <c r="J222" s="538"/>
      <c r="K222" s="538"/>
      <c r="L222" s="538"/>
      <c r="M222" s="538"/>
      <c r="N222" s="538"/>
      <c r="O222" s="538"/>
      <c r="P222" s="538"/>
      <c r="Q222" s="538"/>
      <c r="R222" s="538"/>
      <c r="S222" s="538"/>
      <c r="T222" s="538"/>
      <c r="U222" s="538"/>
      <c r="V222" s="538"/>
      <c r="W222" s="538"/>
      <c r="X222" s="538"/>
      <c r="Y222" s="538"/>
      <c r="Z222" s="538"/>
      <c r="AA222" s="538"/>
      <c r="AB222" s="538"/>
      <c r="AC222" s="538"/>
      <c r="AD222" s="538"/>
      <c r="AE222" s="538"/>
      <c r="AF222" s="538"/>
      <c r="AG222" s="538"/>
      <c r="AH222" s="538"/>
      <c r="AI222" s="538"/>
      <c r="AJ222" s="538"/>
      <c r="AK222" s="538"/>
      <c r="AL222" s="538"/>
      <c r="AM222" s="538"/>
      <c r="AN222" s="538"/>
      <c r="AO222" s="538"/>
      <c r="AP222" s="538"/>
      <c r="AQ222" s="538"/>
      <c r="AR222" s="538"/>
      <c r="AS222" s="538"/>
      <c r="AT222" s="538"/>
      <c r="AU222" s="538"/>
      <c r="AV222" s="538"/>
      <c r="AW222" s="538"/>
      <c r="AX222" s="538"/>
      <c r="AY222" s="538"/>
      <c r="AZ222" s="538"/>
      <c r="BA222" s="538"/>
      <c r="BB222" s="538"/>
      <c r="BC222" s="538"/>
      <c r="BD222" s="538"/>
      <c r="BE222" s="538"/>
      <c r="BF222" s="538"/>
      <c r="BG222" s="538"/>
      <c r="BH222" s="538"/>
      <c r="BI222" s="538"/>
      <c r="BJ222" s="538"/>
      <c r="BK222" s="538"/>
      <c r="BL222" s="538"/>
      <c r="BM222" s="538"/>
      <c r="BN222" s="538"/>
      <c r="BO222" s="538"/>
      <c r="BP222" s="538"/>
      <c r="BQ222" s="538"/>
      <c r="BR222" s="538"/>
      <c r="BS222" s="538"/>
      <c r="BT222" s="538"/>
      <c r="BU222" s="538"/>
      <c r="BV222" s="538"/>
      <c r="BW222" s="538"/>
      <c r="BX222" s="538"/>
      <c r="BY222" s="538"/>
      <c r="BZ222" s="538"/>
      <c r="CA222" s="538"/>
      <c r="CB222" s="538"/>
      <c r="CC222" s="538"/>
      <c r="CD222" s="538"/>
      <c r="CE222" s="538"/>
      <c r="CF222" s="538"/>
      <c r="CG222" s="538"/>
      <c r="CH222" s="538"/>
      <c r="CI222" s="538"/>
      <c r="CJ222" s="538"/>
      <c r="CK222" s="538"/>
      <c r="CL222" s="538"/>
      <c r="CM222" s="538"/>
      <c r="CN222" s="538"/>
      <c r="CO222" s="538"/>
      <c r="CP222" s="538"/>
      <c r="CQ222" s="538"/>
      <c r="CR222" s="538"/>
      <c r="CS222" s="538"/>
      <c r="CT222" s="538"/>
      <c r="CU222" s="538"/>
      <c r="CV222" s="538"/>
      <c r="CW222" s="538"/>
      <c r="CX222" s="538"/>
      <c r="CY222" s="538"/>
      <c r="CZ222" s="538"/>
      <c r="DA222" s="538"/>
      <c r="DB222" s="538"/>
      <c r="DC222" s="538"/>
      <c r="DD222" s="538"/>
      <c r="DE222" s="538"/>
      <c r="DF222" s="753" t="s">
        <v>180</v>
      </c>
      <c r="DG222" s="755"/>
      <c r="DH222" s="755"/>
      <c r="DI222" s="756"/>
    </row>
    <row r="223" spans="1:129" ht="201.75" customHeight="1">
      <c r="A223" s="752" t="s">
        <v>387</v>
      </c>
      <c r="B223" s="695"/>
      <c r="C223" s="750"/>
      <c r="D223" s="750"/>
      <c r="E223" s="750"/>
      <c r="F223" s="750"/>
      <c r="G223" s="750"/>
      <c r="H223" s="538" t="s">
        <v>463</v>
      </c>
      <c r="I223" s="538"/>
      <c r="J223" s="538"/>
      <c r="K223" s="538"/>
      <c r="L223" s="538"/>
      <c r="M223" s="538"/>
      <c r="N223" s="538"/>
      <c r="O223" s="538"/>
      <c r="P223" s="538"/>
      <c r="Q223" s="538"/>
      <c r="R223" s="538"/>
      <c r="S223" s="538"/>
      <c r="T223" s="538"/>
      <c r="U223" s="538"/>
      <c r="V223" s="538"/>
      <c r="W223" s="538"/>
      <c r="X223" s="538"/>
      <c r="Y223" s="538"/>
      <c r="Z223" s="538"/>
      <c r="AA223" s="538"/>
      <c r="AB223" s="538"/>
      <c r="AC223" s="538"/>
      <c r="AD223" s="538"/>
      <c r="AE223" s="538"/>
      <c r="AF223" s="538"/>
      <c r="AG223" s="538"/>
      <c r="AH223" s="538"/>
      <c r="AI223" s="538"/>
      <c r="AJ223" s="538"/>
      <c r="AK223" s="538"/>
      <c r="AL223" s="538"/>
      <c r="AM223" s="538"/>
      <c r="AN223" s="538"/>
      <c r="AO223" s="538"/>
      <c r="AP223" s="538"/>
      <c r="AQ223" s="538"/>
      <c r="AR223" s="538"/>
      <c r="AS223" s="538"/>
      <c r="AT223" s="538"/>
      <c r="AU223" s="538"/>
      <c r="AV223" s="538"/>
      <c r="AW223" s="538"/>
      <c r="AX223" s="538"/>
      <c r="AY223" s="538"/>
      <c r="AZ223" s="538"/>
      <c r="BA223" s="538"/>
      <c r="BB223" s="538"/>
      <c r="BC223" s="538"/>
      <c r="BD223" s="538"/>
      <c r="BE223" s="538"/>
      <c r="BF223" s="538"/>
      <c r="BG223" s="538"/>
      <c r="BH223" s="538"/>
      <c r="BI223" s="538"/>
      <c r="BJ223" s="538"/>
      <c r="BK223" s="538"/>
      <c r="BL223" s="538"/>
      <c r="BM223" s="538"/>
      <c r="BN223" s="538"/>
      <c r="BO223" s="538"/>
      <c r="BP223" s="538"/>
      <c r="BQ223" s="538"/>
      <c r="BR223" s="538"/>
      <c r="BS223" s="538"/>
      <c r="BT223" s="538"/>
      <c r="BU223" s="538"/>
      <c r="BV223" s="538"/>
      <c r="BW223" s="538"/>
      <c r="BX223" s="538"/>
      <c r="BY223" s="538"/>
      <c r="BZ223" s="538"/>
      <c r="CA223" s="538"/>
      <c r="CB223" s="538"/>
      <c r="CC223" s="538"/>
      <c r="CD223" s="538"/>
      <c r="CE223" s="538"/>
      <c r="CF223" s="538"/>
      <c r="CG223" s="538"/>
      <c r="CH223" s="538"/>
      <c r="CI223" s="538"/>
      <c r="CJ223" s="538"/>
      <c r="CK223" s="538"/>
      <c r="CL223" s="538"/>
      <c r="CM223" s="538"/>
      <c r="CN223" s="538"/>
      <c r="CO223" s="538"/>
      <c r="CP223" s="538"/>
      <c r="CQ223" s="538"/>
      <c r="CR223" s="538"/>
      <c r="CS223" s="538"/>
      <c r="CT223" s="538"/>
      <c r="CU223" s="538"/>
      <c r="CV223" s="538"/>
      <c r="CW223" s="538"/>
      <c r="CX223" s="538"/>
      <c r="CY223" s="538"/>
      <c r="CZ223" s="538"/>
      <c r="DA223" s="538"/>
      <c r="DB223" s="538"/>
      <c r="DC223" s="538"/>
      <c r="DD223" s="538"/>
      <c r="DE223" s="538"/>
      <c r="DF223" s="762" t="s">
        <v>183</v>
      </c>
      <c r="DG223" s="762"/>
      <c r="DH223" s="762"/>
      <c r="DI223" s="765"/>
    </row>
    <row r="224" spans="1:129" ht="213.75" customHeight="1">
      <c r="A224" s="752" t="s">
        <v>388</v>
      </c>
      <c r="B224" s="695"/>
      <c r="C224" s="695"/>
      <c r="D224" s="695"/>
      <c r="E224" s="695"/>
      <c r="F224" s="695"/>
      <c r="G224" s="695"/>
      <c r="H224" s="378" t="s">
        <v>451</v>
      </c>
      <c r="I224" s="378"/>
      <c r="J224" s="378"/>
      <c r="K224" s="378"/>
      <c r="L224" s="378"/>
      <c r="M224" s="378"/>
      <c r="N224" s="378"/>
      <c r="O224" s="378"/>
      <c r="P224" s="378"/>
      <c r="Q224" s="378"/>
      <c r="R224" s="378"/>
      <c r="S224" s="378"/>
      <c r="T224" s="378"/>
      <c r="U224" s="378"/>
      <c r="V224" s="378"/>
      <c r="W224" s="378"/>
      <c r="X224" s="378"/>
      <c r="Y224" s="378"/>
      <c r="Z224" s="378"/>
      <c r="AA224" s="378"/>
      <c r="AB224" s="378"/>
      <c r="AC224" s="378"/>
      <c r="AD224" s="378"/>
      <c r="AE224" s="378"/>
      <c r="AF224" s="378"/>
      <c r="AG224" s="378"/>
      <c r="AH224" s="378"/>
      <c r="AI224" s="378"/>
      <c r="AJ224" s="378"/>
      <c r="AK224" s="378"/>
      <c r="AL224" s="378"/>
      <c r="AM224" s="378"/>
      <c r="AN224" s="378"/>
      <c r="AO224" s="378"/>
      <c r="AP224" s="378"/>
      <c r="AQ224" s="378"/>
      <c r="AR224" s="378"/>
      <c r="AS224" s="378"/>
      <c r="AT224" s="378"/>
      <c r="AU224" s="378"/>
      <c r="AV224" s="378"/>
      <c r="AW224" s="378"/>
      <c r="AX224" s="378"/>
      <c r="AY224" s="378"/>
      <c r="AZ224" s="378"/>
      <c r="BA224" s="378"/>
      <c r="BB224" s="378"/>
      <c r="BC224" s="378"/>
      <c r="BD224" s="378"/>
      <c r="BE224" s="378"/>
      <c r="BF224" s="378"/>
      <c r="BG224" s="378"/>
      <c r="BH224" s="378"/>
      <c r="BI224" s="378"/>
      <c r="BJ224" s="378"/>
      <c r="BK224" s="378"/>
      <c r="BL224" s="378"/>
      <c r="BM224" s="378"/>
      <c r="BN224" s="378"/>
      <c r="BO224" s="378"/>
      <c r="BP224" s="378"/>
      <c r="BQ224" s="378"/>
      <c r="BR224" s="378"/>
      <c r="BS224" s="378"/>
      <c r="BT224" s="378"/>
      <c r="BU224" s="378"/>
      <c r="BV224" s="378"/>
      <c r="BW224" s="378"/>
      <c r="BX224" s="378"/>
      <c r="BY224" s="378"/>
      <c r="BZ224" s="378"/>
      <c r="CA224" s="378"/>
      <c r="CB224" s="378"/>
      <c r="CC224" s="378"/>
      <c r="CD224" s="378"/>
      <c r="CE224" s="378"/>
      <c r="CF224" s="378"/>
      <c r="CG224" s="378"/>
      <c r="CH224" s="378"/>
      <c r="CI224" s="378"/>
      <c r="CJ224" s="378"/>
      <c r="CK224" s="378"/>
      <c r="CL224" s="378"/>
      <c r="CM224" s="378"/>
      <c r="CN224" s="378"/>
      <c r="CO224" s="378"/>
      <c r="CP224" s="378"/>
      <c r="CQ224" s="378"/>
      <c r="CR224" s="378"/>
      <c r="CS224" s="378"/>
      <c r="CT224" s="378"/>
      <c r="CU224" s="378"/>
      <c r="CV224" s="378"/>
      <c r="CW224" s="378"/>
      <c r="CX224" s="378"/>
      <c r="CY224" s="378"/>
      <c r="CZ224" s="378"/>
      <c r="DA224" s="378"/>
      <c r="DB224" s="378"/>
      <c r="DC224" s="378"/>
      <c r="DD224" s="378"/>
      <c r="DE224" s="378"/>
      <c r="DF224" s="753" t="s">
        <v>206</v>
      </c>
      <c r="DG224" s="753"/>
      <c r="DH224" s="753"/>
      <c r="DI224" s="754"/>
    </row>
    <row r="225" spans="1:129" ht="114.75" customHeight="1">
      <c r="A225" s="752" t="s">
        <v>464</v>
      </c>
      <c r="B225" s="695"/>
      <c r="C225" s="695"/>
      <c r="D225" s="695"/>
      <c r="E225" s="695"/>
      <c r="F225" s="695"/>
      <c r="G225" s="695"/>
      <c r="H225" s="378" t="s">
        <v>514</v>
      </c>
      <c r="I225" s="378"/>
      <c r="J225" s="378"/>
      <c r="K225" s="378"/>
      <c r="L225" s="378"/>
      <c r="M225" s="378"/>
      <c r="N225" s="378"/>
      <c r="O225" s="378"/>
      <c r="P225" s="378"/>
      <c r="Q225" s="378"/>
      <c r="R225" s="378"/>
      <c r="S225" s="378"/>
      <c r="T225" s="378"/>
      <c r="U225" s="378"/>
      <c r="V225" s="378"/>
      <c r="W225" s="378"/>
      <c r="X225" s="378"/>
      <c r="Y225" s="378"/>
      <c r="Z225" s="378"/>
      <c r="AA225" s="378"/>
      <c r="AB225" s="378"/>
      <c r="AC225" s="378"/>
      <c r="AD225" s="378"/>
      <c r="AE225" s="378"/>
      <c r="AF225" s="378"/>
      <c r="AG225" s="378"/>
      <c r="AH225" s="378"/>
      <c r="AI225" s="378"/>
      <c r="AJ225" s="378"/>
      <c r="AK225" s="378"/>
      <c r="AL225" s="378"/>
      <c r="AM225" s="378"/>
      <c r="AN225" s="378"/>
      <c r="AO225" s="378"/>
      <c r="AP225" s="378"/>
      <c r="AQ225" s="378"/>
      <c r="AR225" s="378"/>
      <c r="AS225" s="378"/>
      <c r="AT225" s="378"/>
      <c r="AU225" s="378"/>
      <c r="AV225" s="378"/>
      <c r="AW225" s="378"/>
      <c r="AX225" s="378"/>
      <c r="AY225" s="378"/>
      <c r="AZ225" s="378"/>
      <c r="BA225" s="378"/>
      <c r="BB225" s="378"/>
      <c r="BC225" s="378"/>
      <c r="BD225" s="378"/>
      <c r="BE225" s="378"/>
      <c r="BF225" s="378"/>
      <c r="BG225" s="378"/>
      <c r="BH225" s="378"/>
      <c r="BI225" s="378"/>
      <c r="BJ225" s="378"/>
      <c r="BK225" s="378"/>
      <c r="BL225" s="378"/>
      <c r="BM225" s="378"/>
      <c r="BN225" s="378"/>
      <c r="BO225" s="378"/>
      <c r="BP225" s="378"/>
      <c r="BQ225" s="378"/>
      <c r="BR225" s="378"/>
      <c r="BS225" s="378"/>
      <c r="BT225" s="378"/>
      <c r="BU225" s="378"/>
      <c r="BV225" s="378"/>
      <c r="BW225" s="378"/>
      <c r="BX225" s="378"/>
      <c r="BY225" s="378"/>
      <c r="BZ225" s="378"/>
      <c r="CA225" s="378"/>
      <c r="CB225" s="378"/>
      <c r="CC225" s="378"/>
      <c r="CD225" s="378"/>
      <c r="CE225" s="378"/>
      <c r="CF225" s="378"/>
      <c r="CG225" s="378"/>
      <c r="CH225" s="378"/>
      <c r="CI225" s="378"/>
      <c r="CJ225" s="378"/>
      <c r="CK225" s="378"/>
      <c r="CL225" s="378"/>
      <c r="CM225" s="378"/>
      <c r="CN225" s="378"/>
      <c r="CO225" s="378"/>
      <c r="CP225" s="378"/>
      <c r="CQ225" s="378"/>
      <c r="CR225" s="378"/>
      <c r="CS225" s="378"/>
      <c r="CT225" s="378"/>
      <c r="CU225" s="378"/>
      <c r="CV225" s="378"/>
      <c r="CW225" s="378"/>
      <c r="CX225" s="378"/>
      <c r="CY225" s="378"/>
      <c r="CZ225" s="378"/>
      <c r="DA225" s="378"/>
      <c r="DB225" s="378"/>
      <c r="DC225" s="378"/>
      <c r="DD225" s="378"/>
      <c r="DE225" s="378"/>
      <c r="DF225" s="753" t="s">
        <v>204</v>
      </c>
      <c r="DG225" s="753"/>
      <c r="DH225" s="753"/>
      <c r="DI225" s="754"/>
    </row>
    <row r="226" spans="1:129" ht="201.75" customHeight="1">
      <c r="A226" s="752" t="s">
        <v>389</v>
      </c>
      <c r="B226" s="695"/>
      <c r="C226" s="695"/>
      <c r="D226" s="695"/>
      <c r="E226" s="695"/>
      <c r="F226" s="695"/>
      <c r="G226" s="695"/>
      <c r="H226" s="378" t="s">
        <v>384</v>
      </c>
      <c r="I226" s="378"/>
      <c r="J226" s="378"/>
      <c r="K226" s="378"/>
      <c r="L226" s="378"/>
      <c r="M226" s="378"/>
      <c r="N226" s="378"/>
      <c r="O226" s="378"/>
      <c r="P226" s="378"/>
      <c r="Q226" s="378"/>
      <c r="R226" s="378"/>
      <c r="S226" s="378"/>
      <c r="T226" s="378"/>
      <c r="U226" s="378"/>
      <c r="V226" s="378"/>
      <c r="W226" s="378"/>
      <c r="X226" s="378"/>
      <c r="Y226" s="378"/>
      <c r="Z226" s="378"/>
      <c r="AA226" s="378"/>
      <c r="AB226" s="378"/>
      <c r="AC226" s="378"/>
      <c r="AD226" s="378"/>
      <c r="AE226" s="378"/>
      <c r="AF226" s="378"/>
      <c r="AG226" s="378"/>
      <c r="AH226" s="378"/>
      <c r="AI226" s="378"/>
      <c r="AJ226" s="378"/>
      <c r="AK226" s="378"/>
      <c r="AL226" s="378"/>
      <c r="AM226" s="378"/>
      <c r="AN226" s="378"/>
      <c r="AO226" s="378"/>
      <c r="AP226" s="378"/>
      <c r="AQ226" s="378"/>
      <c r="AR226" s="378"/>
      <c r="AS226" s="378"/>
      <c r="AT226" s="378"/>
      <c r="AU226" s="378"/>
      <c r="AV226" s="378"/>
      <c r="AW226" s="378"/>
      <c r="AX226" s="378"/>
      <c r="AY226" s="378"/>
      <c r="AZ226" s="378"/>
      <c r="BA226" s="378"/>
      <c r="BB226" s="378"/>
      <c r="BC226" s="378"/>
      <c r="BD226" s="378"/>
      <c r="BE226" s="378"/>
      <c r="BF226" s="378"/>
      <c r="BG226" s="378"/>
      <c r="BH226" s="378"/>
      <c r="BI226" s="378"/>
      <c r="BJ226" s="378"/>
      <c r="BK226" s="378"/>
      <c r="BL226" s="378"/>
      <c r="BM226" s="378"/>
      <c r="BN226" s="378"/>
      <c r="BO226" s="378"/>
      <c r="BP226" s="378"/>
      <c r="BQ226" s="378"/>
      <c r="BR226" s="378"/>
      <c r="BS226" s="378"/>
      <c r="BT226" s="378"/>
      <c r="BU226" s="378"/>
      <c r="BV226" s="378"/>
      <c r="BW226" s="378"/>
      <c r="BX226" s="378"/>
      <c r="BY226" s="378"/>
      <c r="BZ226" s="378"/>
      <c r="CA226" s="378"/>
      <c r="CB226" s="378"/>
      <c r="CC226" s="378"/>
      <c r="CD226" s="378"/>
      <c r="CE226" s="378"/>
      <c r="CF226" s="378"/>
      <c r="CG226" s="378"/>
      <c r="CH226" s="378"/>
      <c r="CI226" s="378"/>
      <c r="CJ226" s="378"/>
      <c r="CK226" s="378"/>
      <c r="CL226" s="378"/>
      <c r="CM226" s="378"/>
      <c r="CN226" s="378"/>
      <c r="CO226" s="378"/>
      <c r="CP226" s="378"/>
      <c r="CQ226" s="378"/>
      <c r="CR226" s="378"/>
      <c r="CS226" s="378"/>
      <c r="CT226" s="378"/>
      <c r="CU226" s="378"/>
      <c r="CV226" s="378"/>
      <c r="CW226" s="378"/>
      <c r="CX226" s="378"/>
      <c r="CY226" s="378"/>
      <c r="CZ226" s="378"/>
      <c r="DA226" s="378"/>
      <c r="DB226" s="378"/>
      <c r="DC226" s="378"/>
      <c r="DD226" s="378"/>
      <c r="DE226" s="378"/>
      <c r="DF226" s="753" t="s">
        <v>209</v>
      </c>
      <c r="DG226" s="753"/>
      <c r="DH226" s="753"/>
      <c r="DI226" s="754"/>
    </row>
    <row r="227" spans="1:129" ht="195.75" customHeight="1">
      <c r="A227" s="752" t="s">
        <v>390</v>
      </c>
      <c r="B227" s="695"/>
      <c r="C227" s="695"/>
      <c r="D227" s="695"/>
      <c r="E227" s="695"/>
      <c r="F227" s="695"/>
      <c r="G227" s="695"/>
      <c r="H227" s="378" t="s">
        <v>385</v>
      </c>
      <c r="I227" s="378"/>
      <c r="J227" s="378"/>
      <c r="K227" s="378"/>
      <c r="L227" s="378"/>
      <c r="M227" s="378"/>
      <c r="N227" s="378"/>
      <c r="O227" s="378"/>
      <c r="P227" s="378"/>
      <c r="Q227" s="378"/>
      <c r="R227" s="378"/>
      <c r="S227" s="378"/>
      <c r="T227" s="378"/>
      <c r="U227" s="378"/>
      <c r="V227" s="378"/>
      <c r="W227" s="378"/>
      <c r="X227" s="378"/>
      <c r="Y227" s="378"/>
      <c r="Z227" s="378"/>
      <c r="AA227" s="378"/>
      <c r="AB227" s="378"/>
      <c r="AC227" s="378"/>
      <c r="AD227" s="378"/>
      <c r="AE227" s="378"/>
      <c r="AF227" s="378"/>
      <c r="AG227" s="378"/>
      <c r="AH227" s="378"/>
      <c r="AI227" s="378"/>
      <c r="AJ227" s="378"/>
      <c r="AK227" s="378"/>
      <c r="AL227" s="378"/>
      <c r="AM227" s="378"/>
      <c r="AN227" s="378"/>
      <c r="AO227" s="378"/>
      <c r="AP227" s="378"/>
      <c r="AQ227" s="378"/>
      <c r="AR227" s="378"/>
      <c r="AS227" s="378"/>
      <c r="AT227" s="378"/>
      <c r="AU227" s="378"/>
      <c r="AV227" s="378"/>
      <c r="AW227" s="378"/>
      <c r="AX227" s="378"/>
      <c r="AY227" s="378"/>
      <c r="AZ227" s="378"/>
      <c r="BA227" s="378"/>
      <c r="BB227" s="378"/>
      <c r="BC227" s="378"/>
      <c r="BD227" s="378"/>
      <c r="BE227" s="378"/>
      <c r="BF227" s="378"/>
      <c r="BG227" s="378"/>
      <c r="BH227" s="378"/>
      <c r="BI227" s="378"/>
      <c r="BJ227" s="378"/>
      <c r="BK227" s="378"/>
      <c r="BL227" s="378"/>
      <c r="BM227" s="378"/>
      <c r="BN227" s="378"/>
      <c r="BO227" s="378"/>
      <c r="BP227" s="378"/>
      <c r="BQ227" s="378"/>
      <c r="BR227" s="378"/>
      <c r="BS227" s="378"/>
      <c r="BT227" s="378"/>
      <c r="BU227" s="378"/>
      <c r="BV227" s="378"/>
      <c r="BW227" s="378"/>
      <c r="BX227" s="378"/>
      <c r="BY227" s="378"/>
      <c r="BZ227" s="378"/>
      <c r="CA227" s="378"/>
      <c r="CB227" s="378"/>
      <c r="CC227" s="378"/>
      <c r="CD227" s="378"/>
      <c r="CE227" s="378"/>
      <c r="CF227" s="378"/>
      <c r="CG227" s="378"/>
      <c r="CH227" s="378"/>
      <c r="CI227" s="378"/>
      <c r="CJ227" s="378"/>
      <c r="CK227" s="378"/>
      <c r="CL227" s="378"/>
      <c r="CM227" s="378"/>
      <c r="CN227" s="378"/>
      <c r="CO227" s="378"/>
      <c r="CP227" s="378"/>
      <c r="CQ227" s="378"/>
      <c r="CR227" s="378"/>
      <c r="CS227" s="378"/>
      <c r="CT227" s="378"/>
      <c r="CU227" s="378"/>
      <c r="CV227" s="378"/>
      <c r="CW227" s="378"/>
      <c r="CX227" s="378"/>
      <c r="CY227" s="378"/>
      <c r="CZ227" s="378"/>
      <c r="DA227" s="378"/>
      <c r="DB227" s="378"/>
      <c r="DC227" s="378"/>
      <c r="DD227" s="378"/>
      <c r="DE227" s="378"/>
      <c r="DF227" s="762" t="s">
        <v>489</v>
      </c>
      <c r="DG227" s="762"/>
      <c r="DH227" s="762"/>
      <c r="DI227" s="765"/>
    </row>
    <row r="228" spans="1:129" ht="177.75" customHeight="1">
      <c r="A228" s="752" t="s">
        <v>391</v>
      </c>
      <c r="B228" s="695"/>
      <c r="C228" s="695"/>
      <c r="D228" s="695"/>
      <c r="E228" s="695"/>
      <c r="F228" s="695"/>
      <c r="G228" s="695"/>
      <c r="H228" s="538" t="s">
        <v>386</v>
      </c>
      <c r="I228" s="538"/>
      <c r="J228" s="538"/>
      <c r="K228" s="538"/>
      <c r="L228" s="538"/>
      <c r="M228" s="538"/>
      <c r="N228" s="538"/>
      <c r="O228" s="538"/>
      <c r="P228" s="538"/>
      <c r="Q228" s="538"/>
      <c r="R228" s="538"/>
      <c r="S228" s="538"/>
      <c r="T228" s="538"/>
      <c r="U228" s="538"/>
      <c r="V228" s="538"/>
      <c r="W228" s="538"/>
      <c r="X228" s="538"/>
      <c r="Y228" s="538"/>
      <c r="Z228" s="538"/>
      <c r="AA228" s="538"/>
      <c r="AB228" s="538"/>
      <c r="AC228" s="538"/>
      <c r="AD228" s="538"/>
      <c r="AE228" s="538"/>
      <c r="AF228" s="538"/>
      <c r="AG228" s="538"/>
      <c r="AH228" s="538"/>
      <c r="AI228" s="538"/>
      <c r="AJ228" s="538"/>
      <c r="AK228" s="538"/>
      <c r="AL228" s="538"/>
      <c r="AM228" s="538"/>
      <c r="AN228" s="538"/>
      <c r="AO228" s="538"/>
      <c r="AP228" s="538"/>
      <c r="AQ228" s="538"/>
      <c r="AR228" s="538"/>
      <c r="AS228" s="538"/>
      <c r="AT228" s="538"/>
      <c r="AU228" s="538"/>
      <c r="AV228" s="538"/>
      <c r="AW228" s="538"/>
      <c r="AX228" s="538"/>
      <c r="AY228" s="538"/>
      <c r="AZ228" s="538"/>
      <c r="BA228" s="538"/>
      <c r="BB228" s="538"/>
      <c r="BC228" s="538"/>
      <c r="BD228" s="538"/>
      <c r="BE228" s="538"/>
      <c r="BF228" s="538"/>
      <c r="BG228" s="538"/>
      <c r="BH228" s="538"/>
      <c r="BI228" s="538"/>
      <c r="BJ228" s="538"/>
      <c r="BK228" s="538"/>
      <c r="BL228" s="538"/>
      <c r="BM228" s="538"/>
      <c r="BN228" s="538"/>
      <c r="BO228" s="538"/>
      <c r="BP228" s="538"/>
      <c r="BQ228" s="538"/>
      <c r="BR228" s="538"/>
      <c r="BS228" s="538"/>
      <c r="BT228" s="538"/>
      <c r="BU228" s="538"/>
      <c r="BV228" s="538"/>
      <c r="BW228" s="538"/>
      <c r="BX228" s="538"/>
      <c r="BY228" s="538"/>
      <c r="BZ228" s="538"/>
      <c r="CA228" s="538"/>
      <c r="CB228" s="538"/>
      <c r="CC228" s="538"/>
      <c r="CD228" s="538"/>
      <c r="CE228" s="538"/>
      <c r="CF228" s="538"/>
      <c r="CG228" s="538"/>
      <c r="CH228" s="538"/>
      <c r="CI228" s="538"/>
      <c r="CJ228" s="538"/>
      <c r="CK228" s="538"/>
      <c r="CL228" s="538"/>
      <c r="CM228" s="538"/>
      <c r="CN228" s="538"/>
      <c r="CO228" s="538"/>
      <c r="CP228" s="538"/>
      <c r="CQ228" s="538"/>
      <c r="CR228" s="538"/>
      <c r="CS228" s="538"/>
      <c r="CT228" s="538"/>
      <c r="CU228" s="538"/>
      <c r="CV228" s="538"/>
      <c r="CW228" s="538"/>
      <c r="CX228" s="538"/>
      <c r="CY228" s="538"/>
      <c r="CZ228" s="538"/>
      <c r="DA228" s="538"/>
      <c r="DB228" s="538"/>
      <c r="DC228" s="538"/>
      <c r="DD228" s="538"/>
      <c r="DE228" s="538"/>
      <c r="DF228" s="753" t="s">
        <v>485</v>
      </c>
      <c r="DG228" s="755"/>
      <c r="DH228" s="755"/>
      <c r="DI228" s="756"/>
    </row>
    <row r="229" spans="1:129" ht="99.95" customHeight="1">
      <c r="A229" s="752" t="s">
        <v>393</v>
      </c>
      <c r="B229" s="695"/>
      <c r="C229" s="695"/>
      <c r="D229" s="695"/>
      <c r="E229" s="695"/>
      <c r="F229" s="695"/>
      <c r="G229" s="695"/>
      <c r="H229" s="378" t="s">
        <v>465</v>
      </c>
      <c r="I229" s="378"/>
      <c r="J229" s="378"/>
      <c r="K229" s="378"/>
      <c r="L229" s="378"/>
      <c r="M229" s="378"/>
      <c r="N229" s="378"/>
      <c r="O229" s="378"/>
      <c r="P229" s="378"/>
      <c r="Q229" s="378"/>
      <c r="R229" s="378"/>
      <c r="S229" s="378"/>
      <c r="T229" s="378"/>
      <c r="U229" s="378"/>
      <c r="V229" s="378"/>
      <c r="W229" s="378"/>
      <c r="X229" s="378"/>
      <c r="Y229" s="378"/>
      <c r="Z229" s="378"/>
      <c r="AA229" s="378"/>
      <c r="AB229" s="378"/>
      <c r="AC229" s="378"/>
      <c r="AD229" s="378"/>
      <c r="AE229" s="378"/>
      <c r="AF229" s="378"/>
      <c r="AG229" s="378"/>
      <c r="AH229" s="378"/>
      <c r="AI229" s="378"/>
      <c r="AJ229" s="378"/>
      <c r="AK229" s="378"/>
      <c r="AL229" s="378"/>
      <c r="AM229" s="378"/>
      <c r="AN229" s="378"/>
      <c r="AO229" s="378"/>
      <c r="AP229" s="378"/>
      <c r="AQ229" s="378"/>
      <c r="AR229" s="378"/>
      <c r="AS229" s="378"/>
      <c r="AT229" s="378"/>
      <c r="AU229" s="378"/>
      <c r="AV229" s="378"/>
      <c r="AW229" s="378"/>
      <c r="AX229" s="378"/>
      <c r="AY229" s="378"/>
      <c r="AZ229" s="378"/>
      <c r="BA229" s="378"/>
      <c r="BB229" s="378"/>
      <c r="BC229" s="378"/>
      <c r="BD229" s="378"/>
      <c r="BE229" s="378"/>
      <c r="BF229" s="378"/>
      <c r="BG229" s="378"/>
      <c r="BH229" s="378"/>
      <c r="BI229" s="378"/>
      <c r="BJ229" s="378"/>
      <c r="BK229" s="378"/>
      <c r="BL229" s="378"/>
      <c r="BM229" s="378"/>
      <c r="BN229" s="378"/>
      <c r="BO229" s="378"/>
      <c r="BP229" s="378"/>
      <c r="BQ229" s="378"/>
      <c r="BR229" s="378"/>
      <c r="BS229" s="378"/>
      <c r="BT229" s="378"/>
      <c r="BU229" s="378"/>
      <c r="BV229" s="378"/>
      <c r="BW229" s="378"/>
      <c r="BX229" s="378"/>
      <c r="BY229" s="378"/>
      <c r="BZ229" s="378"/>
      <c r="CA229" s="378"/>
      <c r="CB229" s="378"/>
      <c r="CC229" s="378"/>
      <c r="CD229" s="378"/>
      <c r="CE229" s="378"/>
      <c r="CF229" s="378"/>
      <c r="CG229" s="378"/>
      <c r="CH229" s="378"/>
      <c r="CI229" s="378"/>
      <c r="CJ229" s="378"/>
      <c r="CK229" s="378"/>
      <c r="CL229" s="378"/>
      <c r="CM229" s="378"/>
      <c r="CN229" s="378"/>
      <c r="CO229" s="378"/>
      <c r="CP229" s="378"/>
      <c r="CQ229" s="378"/>
      <c r="CR229" s="378"/>
      <c r="CS229" s="378"/>
      <c r="CT229" s="378"/>
      <c r="CU229" s="378"/>
      <c r="CV229" s="378"/>
      <c r="CW229" s="378"/>
      <c r="CX229" s="378"/>
      <c r="CY229" s="378"/>
      <c r="CZ229" s="378"/>
      <c r="DA229" s="378"/>
      <c r="DB229" s="378"/>
      <c r="DC229" s="378"/>
      <c r="DD229" s="378"/>
      <c r="DE229" s="378"/>
      <c r="DF229" s="762" t="s">
        <v>488</v>
      </c>
      <c r="DG229" s="762"/>
      <c r="DH229" s="762"/>
      <c r="DI229" s="765"/>
    </row>
    <row r="230" spans="1:129" ht="198.75" customHeight="1">
      <c r="A230" s="752" t="s">
        <v>240</v>
      </c>
      <c r="B230" s="695"/>
      <c r="C230" s="695"/>
      <c r="D230" s="695"/>
      <c r="E230" s="695"/>
      <c r="F230" s="695"/>
      <c r="G230" s="695"/>
      <c r="H230" s="538" t="s">
        <v>452</v>
      </c>
      <c r="I230" s="538"/>
      <c r="J230" s="538"/>
      <c r="K230" s="538"/>
      <c r="L230" s="538"/>
      <c r="M230" s="538"/>
      <c r="N230" s="538"/>
      <c r="O230" s="538"/>
      <c r="P230" s="538"/>
      <c r="Q230" s="538"/>
      <c r="R230" s="538"/>
      <c r="S230" s="538"/>
      <c r="T230" s="538"/>
      <c r="U230" s="538"/>
      <c r="V230" s="538"/>
      <c r="W230" s="538"/>
      <c r="X230" s="538"/>
      <c r="Y230" s="538"/>
      <c r="Z230" s="538"/>
      <c r="AA230" s="538"/>
      <c r="AB230" s="538"/>
      <c r="AC230" s="538"/>
      <c r="AD230" s="538"/>
      <c r="AE230" s="538"/>
      <c r="AF230" s="538"/>
      <c r="AG230" s="538"/>
      <c r="AH230" s="538"/>
      <c r="AI230" s="538"/>
      <c r="AJ230" s="538"/>
      <c r="AK230" s="538"/>
      <c r="AL230" s="538"/>
      <c r="AM230" s="538"/>
      <c r="AN230" s="538"/>
      <c r="AO230" s="538"/>
      <c r="AP230" s="538"/>
      <c r="AQ230" s="538"/>
      <c r="AR230" s="538"/>
      <c r="AS230" s="538"/>
      <c r="AT230" s="538"/>
      <c r="AU230" s="538"/>
      <c r="AV230" s="538"/>
      <c r="AW230" s="538"/>
      <c r="AX230" s="538"/>
      <c r="AY230" s="538"/>
      <c r="AZ230" s="538"/>
      <c r="BA230" s="538"/>
      <c r="BB230" s="538"/>
      <c r="BC230" s="538"/>
      <c r="BD230" s="538"/>
      <c r="BE230" s="538"/>
      <c r="BF230" s="538"/>
      <c r="BG230" s="538"/>
      <c r="BH230" s="538"/>
      <c r="BI230" s="538"/>
      <c r="BJ230" s="538"/>
      <c r="BK230" s="538"/>
      <c r="BL230" s="538"/>
      <c r="BM230" s="538"/>
      <c r="BN230" s="538"/>
      <c r="BO230" s="538"/>
      <c r="BP230" s="538"/>
      <c r="BQ230" s="538"/>
      <c r="BR230" s="538"/>
      <c r="BS230" s="538"/>
      <c r="BT230" s="538"/>
      <c r="BU230" s="538"/>
      <c r="BV230" s="538"/>
      <c r="BW230" s="538"/>
      <c r="BX230" s="538"/>
      <c r="BY230" s="538"/>
      <c r="BZ230" s="538"/>
      <c r="CA230" s="538"/>
      <c r="CB230" s="538"/>
      <c r="CC230" s="538"/>
      <c r="CD230" s="538"/>
      <c r="CE230" s="538"/>
      <c r="CF230" s="538"/>
      <c r="CG230" s="538"/>
      <c r="CH230" s="538"/>
      <c r="CI230" s="538"/>
      <c r="CJ230" s="538"/>
      <c r="CK230" s="538"/>
      <c r="CL230" s="538"/>
      <c r="CM230" s="538"/>
      <c r="CN230" s="538"/>
      <c r="CO230" s="538"/>
      <c r="CP230" s="538"/>
      <c r="CQ230" s="538"/>
      <c r="CR230" s="538"/>
      <c r="CS230" s="538"/>
      <c r="CT230" s="538"/>
      <c r="CU230" s="538"/>
      <c r="CV230" s="538"/>
      <c r="CW230" s="538"/>
      <c r="CX230" s="538"/>
      <c r="CY230" s="538"/>
      <c r="CZ230" s="538"/>
      <c r="DA230" s="538"/>
      <c r="DB230" s="538"/>
      <c r="DC230" s="538"/>
      <c r="DD230" s="538"/>
      <c r="DE230" s="538"/>
      <c r="DF230" s="762" t="s">
        <v>219</v>
      </c>
      <c r="DG230" s="762"/>
      <c r="DH230" s="762"/>
      <c r="DI230" s="765"/>
    </row>
    <row r="231" spans="1:129" ht="99.95" customHeight="1">
      <c r="A231" s="752" t="s">
        <v>243</v>
      </c>
      <c r="B231" s="695"/>
      <c r="C231" s="695"/>
      <c r="D231" s="695"/>
      <c r="E231" s="695"/>
      <c r="F231" s="695"/>
      <c r="G231" s="695"/>
      <c r="H231" s="378" t="s">
        <v>453</v>
      </c>
      <c r="I231" s="378"/>
      <c r="J231" s="378"/>
      <c r="K231" s="378"/>
      <c r="L231" s="378"/>
      <c r="M231" s="378"/>
      <c r="N231" s="378"/>
      <c r="O231" s="378"/>
      <c r="P231" s="378"/>
      <c r="Q231" s="378"/>
      <c r="R231" s="378"/>
      <c r="S231" s="378"/>
      <c r="T231" s="378"/>
      <c r="U231" s="378"/>
      <c r="V231" s="378"/>
      <c r="W231" s="378"/>
      <c r="X231" s="378"/>
      <c r="Y231" s="378"/>
      <c r="Z231" s="378"/>
      <c r="AA231" s="378"/>
      <c r="AB231" s="378"/>
      <c r="AC231" s="378"/>
      <c r="AD231" s="378"/>
      <c r="AE231" s="378"/>
      <c r="AF231" s="378"/>
      <c r="AG231" s="378"/>
      <c r="AH231" s="378"/>
      <c r="AI231" s="378"/>
      <c r="AJ231" s="378"/>
      <c r="AK231" s="378"/>
      <c r="AL231" s="378"/>
      <c r="AM231" s="378"/>
      <c r="AN231" s="378"/>
      <c r="AO231" s="378"/>
      <c r="AP231" s="378"/>
      <c r="AQ231" s="378"/>
      <c r="AR231" s="378"/>
      <c r="AS231" s="378"/>
      <c r="AT231" s="378"/>
      <c r="AU231" s="378"/>
      <c r="AV231" s="378"/>
      <c r="AW231" s="378"/>
      <c r="AX231" s="378"/>
      <c r="AY231" s="378"/>
      <c r="AZ231" s="378"/>
      <c r="BA231" s="378"/>
      <c r="BB231" s="378"/>
      <c r="BC231" s="378"/>
      <c r="BD231" s="378"/>
      <c r="BE231" s="378"/>
      <c r="BF231" s="378"/>
      <c r="BG231" s="378"/>
      <c r="BH231" s="378"/>
      <c r="BI231" s="378"/>
      <c r="BJ231" s="378"/>
      <c r="BK231" s="378"/>
      <c r="BL231" s="378"/>
      <c r="BM231" s="378"/>
      <c r="BN231" s="378"/>
      <c r="BO231" s="378"/>
      <c r="BP231" s="378"/>
      <c r="BQ231" s="378"/>
      <c r="BR231" s="378"/>
      <c r="BS231" s="378"/>
      <c r="BT231" s="378"/>
      <c r="BU231" s="378"/>
      <c r="BV231" s="378"/>
      <c r="BW231" s="378"/>
      <c r="BX231" s="378"/>
      <c r="BY231" s="378"/>
      <c r="BZ231" s="378"/>
      <c r="CA231" s="378"/>
      <c r="CB231" s="378"/>
      <c r="CC231" s="378"/>
      <c r="CD231" s="378"/>
      <c r="CE231" s="378"/>
      <c r="CF231" s="378"/>
      <c r="CG231" s="378"/>
      <c r="CH231" s="378"/>
      <c r="CI231" s="378"/>
      <c r="CJ231" s="378"/>
      <c r="CK231" s="378"/>
      <c r="CL231" s="378"/>
      <c r="CM231" s="378"/>
      <c r="CN231" s="378"/>
      <c r="CO231" s="378"/>
      <c r="CP231" s="378"/>
      <c r="CQ231" s="378"/>
      <c r="CR231" s="378"/>
      <c r="CS231" s="378"/>
      <c r="CT231" s="378"/>
      <c r="CU231" s="378"/>
      <c r="CV231" s="378"/>
      <c r="CW231" s="378"/>
      <c r="CX231" s="378"/>
      <c r="CY231" s="378"/>
      <c r="CZ231" s="378"/>
      <c r="DA231" s="378"/>
      <c r="DB231" s="378"/>
      <c r="DC231" s="378"/>
      <c r="DD231" s="378"/>
      <c r="DE231" s="378"/>
      <c r="DF231" s="753" t="s">
        <v>224</v>
      </c>
      <c r="DG231" s="753"/>
      <c r="DH231" s="753"/>
      <c r="DI231" s="754"/>
    </row>
    <row r="232" spans="1:129" ht="99.95" customHeight="1">
      <c r="A232" s="752" t="s">
        <v>246</v>
      </c>
      <c r="B232" s="695"/>
      <c r="C232" s="695"/>
      <c r="D232" s="695"/>
      <c r="E232" s="695"/>
      <c r="F232" s="695"/>
      <c r="G232" s="695"/>
      <c r="H232" s="378" t="s">
        <v>515</v>
      </c>
      <c r="I232" s="378"/>
      <c r="J232" s="378"/>
      <c r="K232" s="378"/>
      <c r="L232" s="378"/>
      <c r="M232" s="378"/>
      <c r="N232" s="378"/>
      <c r="O232" s="378"/>
      <c r="P232" s="378"/>
      <c r="Q232" s="378"/>
      <c r="R232" s="378"/>
      <c r="S232" s="378"/>
      <c r="T232" s="378"/>
      <c r="U232" s="378"/>
      <c r="V232" s="378"/>
      <c r="W232" s="378"/>
      <c r="X232" s="378"/>
      <c r="Y232" s="378"/>
      <c r="Z232" s="378"/>
      <c r="AA232" s="378"/>
      <c r="AB232" s="378"/>
      <c r="AC232" s="378"/>
      <c r="AD232" s="378"/>
      <c r="AE232" s="378"/>
      <c r="AF232" s="378"/>
      <c r="AG232" s="378"/>
      <c r="AH232" s="378"/>
      <c r="AI232" s="378"/>
      <c r="AJ232" s="378"/>
      <c r="AK232" s="378"/>
      <c r="AL232" s="378"/>
      <c r="AM232" s="378"/>
      <c r="AN232" s="378"/>
      <c r="AO232" s="378"/>
      <c r="AP232" s="378"/>
      <c r="AQ232" s="378"/>
      <c r="AR232" s="378"/>
      <c r="AS232" s="378"/>
      <c r="AT232" s="378"/>
      <c r="AU232" s="378"/>
      <c r="AV232" s="378"/>
      <c r="AW232" s="378"/>
      <c r="AX232" s="378"/>
      <c r="AY232" s="378"/>
      <c r="AZ232" s="378"/>
      <c r="BA232" s="378"/>
      <c r="BB232" s="378"/>
      <c r="BC232" s="378"/>
      <c r="BD232" s="378"/>
      <c r="BE232" s="378"/>
      <c r="BF232" s="378"/>
      <c r="BG232" s="378"/>
      <c r="BH232" s="378"/>
      <c r="BI232" s="378"/>
      <c r="BJ232" s="378"/>
      <c r="BK232" s="378"/>
      <c r="BL232" s="378"/>
      <c r="BM232" s="378"/>
      <c r="BN232" s="378"/>
      <c r="BO232" s="378"/>
      <c r="BP232" s="378"/>
      <c r="BQ232" s="378"/>
      <c r="BR232" s="378"/>
      <c r="BS232" s="378"/>
      <c r="BT232" s="378"/>
      <c r="BU232" s="378"/>
      <c r="BV232" s="378"/>
      <c r="BW232" s="378"/>
      <c r="BX232" s="378"/>
      <c r="BY232" s="378"/>
      <c r="BZ232" s="378"/>
      <c r="CA232" s="378"/>
      <c r="CB232" s="378"/>
      <c r="CC232" s="378"/>
      <c r="CD232" s="378"/>
      <c r="CE232" s="378"/>
      <c r="CF232" s="378"/>
      <c r="CG232" s="378"/>
      <c r="CH232" s="378"/>
      <c r="CI232" s="378"/>
      <c r="CJ232" s="378"/>
      <c r="CK232" s="378"/>
      <c r="CL232" s="378"/>
      <c r="CM232" s="378"/>
      <c r="CN232" s="378"/>
      <c r="CO232" s="378"/>
      <c r="CP232" s="378"/>
      <c r="CQ232" s="378"/>
      <c r="CR232" s="378"/>
      <c r="CS232" s="378"/>
      <c r="CT232" s="378"/>
      <c r="CU232" s="378"/>
      <c r="CV232" s="378"/>
      <c r="CW232" s="378"/>
      <c r="CX232" s="378"/>
      <c r="CY232" s="378"/>
      <c r="CZ232" s="378"/>
      <c r="DA232" s="378"/>
      <c r="DB232" s="378"/>
      <c r="DC232" s="378"/>
      <c r="DD232" s="378"/>
      <c r="DE232" s="378"/>
      <c r="DF232" s="753" t="s">
        <v>227</v>
      </c>
      <c r="DG232" s="753"/>
      <c r="DH232" s="753"/>
      <c r="DI232" s="754"/>
    </row>
    <row r="233" spans="1:129" ht="171" customHeight="1">
      <c r="A233" s="752" t="s">
        <v>396</v>
      </c>
      <c r="B233" s="695"/>
      <c r="C233" s="695"/>
      <c r="D233" s="695"/>
      <c r="E233" s="695"/>
      <c r="F233" s="695"/>
      <c r="G233" s="695"/>
      <c r="H233" s="378" t="s">
        <v>394</v>
      </c>
      <c r="I233" s="378"/>
      <c r="J233" s="378"/>
      <c r="K233" s="378"/>
      <c r="L233" s="378"/>
      <c r="M233" s="378"/>
      <c r="N233" s="378"/>
      <c r="O233" s="378"/>
      <c r="P233" s="378"/>
      <c r="Q233" s="378"/>
      <c r="R233" s="378"/>
      <c r="S233" s="378"/>
      <c r="T233" s="378"/>
      <c r="U233" s="378"/>
      <c r="V233" s="378"/>
      <c r="W233" s="378"/>
      <c r="X233" s="378"/>
      <c r="Y233" s="378"/>
      <c r="Z233" s="378"/>
      <c r="AA233" s="378"/>
      <c r="AB233" s="378"/>
      <c r="AC233" s="378"/>
      <c r="AD233" s="378"/>
      <c r="AE233" s="378"/>
      <c r="AF233" s="378"/>
      <c r="AG233" s="378"/>
      <c r="AH233" s="378"/>
      <c r="AI233" s="378"/>
      <c r="AJ233" s="378"/>
      <c r="AK233" s="378"/>
      <c r="AL233" s="378"/>
      <c r="AM233" s="378"/>
      <c r="AN233" s="378"/>
      <c r="AO233" s="378"/>
      <c r="AP233" s="378"/>
      <c r="AQ233" s="378"/>
      <c r="AR233" s="378"/>
      <c r="AS233" s="378"/>
      <c r="AT233" s="378"/>
      <c r="AU233" s="378"/>
      <c r="AV233" s="378"/>
      <c r="AW233" s="378"/>
      <c r="AX233" s="378"/>
      <c r="AY233" s="378"/>
      <c r="AZ233" s="378"/>
      <c r="BA233" s="378"/>
      <c r="BB233" s="378"/>
      <c r="BC233" s="378"/>
      <c r="BD233" s="378"/>
      <c r="BE233" s="378"/>
      <c r="BF233" s="378"/>
      <c r="BG233" s="378"/>
      <c r="BH233" s="378"/>
      <c r="BI233" s="378"/>
      <c r="BJ233" s="378"/>
      <c r="BK233" s="378"/>
      <c r="BL233" s="378"/>
      <c r="BM233" s="378"/>
      <c r="BN233" s="378"/>
      <c r="BO233" s="378"/>
      <c r="BP233" s="378"/>
      <c r="BQ233" s="378"/>
      <c r="BR233" s="378"/>
      <c r="BS233" s="378"/>
      <c r="BT233" s="378"/>
      <c r="BU233" s="378"/>
      <c r="BV233" s="378"/>
      <c r="BW233" s="378"/>
      <c r="BX233" s="378"/>
      <c r="BY233" s="378"/>
      <c r="BZ233" s="378"/>
      <c r="CA233" s="378"/>
      <c r="CB233" s="378"/>
      <c r="CC233" s="378"/>
      <c r="CD233" s="378"/>
      <c r="CE233" s="378"/>
      <c r="CF233" s="378"/>
      <c r="CG233" s="378"/>
      <c r="CH233" s="378"/>
      <c r="CI233" s="378"/>
      <c r="CJ233" s="378"/>
      <c r="CK233" s="378"/>
      <c r="CL233" s="378"/>
      <c r="CM233" s="378"/>
      <c r="CN233" s="378"/>
      <c r="CO233" s="378"/>
      <c r="CP233" s="378"/>
      <c r="CQ233" s="378"/>
      <c r="CR233" s="378"/>
      <c r="CS233" s="378"/>
      <c r="CT233" s="378"/>
      <c r="CU233" s="378"/>
      <c r="CV233" s="378"/>
      <c r="CW233" s="378"/>
      <c r="CX233" s="378"/>
      <c r="CY233" s="378"/>
      <c r="CZ233" s="378"/>
      <c r="DA233" s="378"/>
      <c r="DB233" s="378"/>
      <c r="DC233" s="378"/>
      <c r="DD233" s="378"/>
      <c r="DE233" s="378"/>
      <c r="DF233" s="753" t="s">
        <v>490</v>
      </c>
      <c r="DG233" s="753"/>
      <c r="DH233" s="753"/>
      <c r="DI233" s="754"/>
    </row>
    <row r="234" spans="1:129" ht="99.95" customHeight="1">
      <c r="A234" s="752" t="s">
        <v>253</v>
      </c>
      <c r="B234" s="695"/>
      <c r="C234" s="695"/>
      <c r="D234" s="695"/>
      <c r="E234" s="695"/>
      <c r="F234" s="695"/>
      <c r="G234" s="695"/>
      <c r="H234" s="378" t="s">
        <v>392</v>
      </c>
      <c r="I234" s="378"/>
      <c r="J234" s="378"/>
      <c r="K234" s="378"/>
      <c r="L234" s="378"/>
      <c r="M234" s="378"/>
      <c r="N234" s="378"/>
      <c r="O234" s="378"/>
      <c r="P234" s="378"/>
      <c r="Q234" s="378"/>
      <c r="R234" s="378"/>
      <c r="S234" s="378"/>
      <c r="T234" s="378"/>
      <c r="U234" s="378"/>
      <c r="V234" s="378"/>
      <c r="W234" s="378"/>
      <c r="X234" s="378"/>
      <c r="Y234" s="378"/>
      <c r="Z234" s="378"/>
      <c r="AA234" s="378"/>
      <c r="AB234" s="378"/>
      <c r="AC234" s="378"/>
      <c r="AD234" s="378"/>
      <c r="AE234" s="378"/>
      <c r="AF234" s="378"/>
      <c r="AG234" s="378"/>
      <c r="AH234" s="378"/>
      <c r="AI234" s="378"/>
      <c r="AJ234" s="378"/>
      <c r="AK234" s="378"/>
      <c r="AL234" s="378"/>
      <c r="AM234" s="378"/>
      <c r="AN234" s="378"/>
      <c r="AO234" s="378"/>
      <c r="AP234" s="378"/>
      <c r="AQ234" s="378"/>
      <c r="AR234" s="378"/>
      <c r="AS234" s="378"/>
      <c r="AT234" s="378"/>
      <c r="AU234" s="378"/>
      <c r="AV234" s="378"/>
      <c r="AW234" s="378"/>
      <c r="AX234" s="378"/>
      <c r="AY234" s="378"/>
      <c r="AZ234" s="378"/>
      <c r="BA234" s="378"/>
      <c r="BB234" s="378"/>
      <c r="BC234" s="378"/>
      <c r="BD234" s="378"/>
      <c r="BE234" s="378"/>
      <c r="BF234" s="378"/>
      <c r="BG234" s="378"/>
      <c r="BH234" s="378"/>
      <c r="BI234" s="378"/>
      <c r="BJ234" s="378"/>
      <c r="BK234" s="378"/>
      <c r="BL234" s="378"/>
      <c r="BM234" s="378"/>
      <c r="BN234" s="378"/>
      <c r="BO234" s="378"/>
      <c r="BP234" s="378"/>
      <c r="BQ234" s="378"/>
      <c r="BR234" s="378"/>
      <c r="BS234" s="378"/>
      <c r="BT234" s="378"/>
      <c r="BU234" s="378"/>
      <c r="BV234" s="378"/>
      <c r="BW234" s="378"/>
      <c r="BX234" s="378"/>
      <c r="BY234" s="378"/>
      <c r="BZ234" s="378"/>
      <c r="CA234" s="378"/>
      <c r="CB234" s="378"/>
      <c r="CC234" s="378"/>
      <c r="CD234" s="378"/>
      <c r="CE234" s="378"/>
      <c r="CF234" s="378"/>
      <c r="CG234" s="378"/>
      <c r="CH234" s="378"/>
      <c r="CI234" s="378"/>
      <c r="CJ234" s="378"/>
      <c r="CK234" s="378"/>
      <c r="CL234" s="378"/>
      <c r="CM234" s="378"/>
      <c r="CN234" s="378"/>
      <c r="CO234" s="378"/>
      <c r="CP234" s="378"/>
      <c r="CQ234" s="378"/>
      <c r="CR234" s="378"/>
      <c r="CS234" s="378"/>
      <c r="CT234" s="378"/>
      <c r="CU234" s="378"/>
      <c r="CV234" s="378"/>
      <c r="CW234" s="378"/>
      <c r="CX234" s="378"/>
      <c r="CY234" s="378"/>
      <c r="CZ234" s="378"/>
      <c r="DA234" s="378"/>
      <c r="DB234" s="378"/>
      <c r="DC234" s="378"/>
      <c r="DD234" s="378"/>
      <c r="DE234" s="378"/>
      <c r="DF234" s="753" t="s">
        <v>491</v>
      </c>
      <c r="DG234" s="753"/>
      <c r="DH234" s="753"/>
      <c r="DI234" s="754"/>
    </row>
    <row r="235" spans="1:129" s="36" customFormat="1" ht="189.75" customHeight="1">
      <c r="A235" s="752" t="s">
        <v>256</v>
      </c>
      <c r="B235" s="695"/>
      <c r="C235" s="695"/>
      <c r="D235" s="695"/>
      <c r="E235" s="695"/>
      <c r="F235" s="695"/>
      <c r="G235" s="695"/>
      <c r="H235" s="757" t="s">
        <v>527</v>
      </c>
      <c r="I235" s="757"/>
      <c r="J235" s="757"/>
      <c r="K235" s="757"/>
      <c r="L235" s="757"/>
      <c r="M235" s="757"/>
      <c r="N235" s="757"/>
      <c r="O235" s="757"/>
      <c r="P235" s="757"/>
      <c r="Q235" s="757"/>
      <c r="R235" s="757"/>
      <c r="S235" s="757"/>
      <c r="T235" s="757"/>
      <c r="U235" s="757"/>
      <c r="V235" s="757"/>
      <c r="W235" s="757"/>
      <c r="X235" s="757"/>
      <c r="Y235" s="757"/>
      <c r="Z235" s="757"/>
      <c r="AA235" s="757"/>
      <c r="AB235" s="757"/>
      <c r="AC235" s="757"/>
      <c r="AD235" s="757"/>
      <c r="AE235" s="757"/>
      <c r="AF235" s="757"/>
      <c r="AG235" s="757"/>
      <c r="AH235" s="757"/>
      <c r="AI235" s="757"/>
      <c r="AJ235" s="757"/>
      <c r="AK235" s="757"/>
      <c r="AL235" s="757"/>
      <c r="AM235" s="757"/>
      <c r="AN235" s="757"/>
      <c r="AO235" s="757"/>
      <c r="AP235" s="757"/>
      <c r="AQ235" s="757"/>
      <c r="AR235" s="757"/>
      <c r="AS235" s="757"/>
      <c r="AT235" s="757"/>
      <c r="AU235" s="757"/>
      <c r="AV235" s="757"/>
      <c r="AW235" s="757"/>
      <c r="AX235" s="757"/>
      <c r="AY235" s="757"/>
      <c r="AZ235" s="757"/>
      <c r="BA235" s="757"/>
      <c r="BB235" s="757"/>
      <c r="BC235" s="757"/>
      <c r="BD235" s="757"/>
      <c r="BE235" s="757"/>
      <c r="BF235" s="757"/>
      <c r="BG235" s="757"/>
      <c r="BH235" s="757"/>
      <c r="BI235" s="757"/>
      <c r="BJ235" s="757"/>
      <c r="BK235" s="757"/>
      <c r="BL235" s="757"/>
      <c r="BM235" s="757"/>
      <c r="BN235" s="757"/>
      <c r="BO235" s="757"/>
      <c r="BP235" s="757"/>
      <c r="BQ235" s="757"/>
      <c r="BR235" s="757"/>
      <c r="BS235" s="757"/>
      <c r="BT235" s="757"/>
      <c r="BU235" s="757"/>
      <c r="BV235" s="757"/>
      <c r="BW235" s="757"/>
      <c r="BX235" s="757"/>
      <c r="BY235" s="757"/>
      <c r="BZ235" s="757"/>
      <c r="CA235" s="757"/>
      <c r="CB235" s="757"/>
      <c r="CC235" s="757"/>
      <c r="CD235" s="757"/>
      <c r="CE235" s="757"/>
      <c r="CF235" s="757"/>
      <c r="CG235" s="757"/>
      <c r="CH235" s="757"/>
      <c r="CI235" s="757"/>
      <c r="CJ235" s="757"/>
      <c r="CK235" s="757"/>
      <c r="CL235" s="757"/>
      <c r="CM235" s="757"/>
      <c r="CN235" s="757"/>
      <c r="CO235" s="757"/>
      <c r="CP235" s="757"/>
      <c r="CQ235" s="757"/>
      <c r="CR235" s="757"/>
      <c r="CS235" s="757"/>
      <c r="CT235" s="757"/>
      <c r="CU235" s="757"/>
      <c r="CV235" s="757"/>
      <c r="CW235" s="757"/>
      <c r="CX235" s="757"/>
      <c r="CY235" s="757"/>
      <c r="CZ235" s="757"/>
      <c r="DA235" s="757"/>
      <c r="DB235" s="757"/>
      <c r="DC235" s="757"/>
      <c r="DD235" s="757"/>
      <c r="DE235" s="757"/>
      <c r="DF235" s="699" t="s">
        <v>493</v>
      </c>
      <c r="DG235" s="699"/>
      <c r="DH235" s="699"/>
      <c r="DI235" s="700"/>
      <c r="DY235" s="114"/>
    </row>
    <row r="236" spans="1:129" s="36" customFormat="1" ht="99.95" customHeight="1">
      <c r="A236" s="752" t="s">
        <v>399</v>
      </c>
      <c r="B236" s="695"/>
      <c r="C236" s="695"/>
      <c r="D236" s="695"/>
      <c r="E236" s="695"/>
      <c r="F236" s="695"/>
      <c r="G236" s="695"/>
      <c r="H236" s="757" t="s">
        <v>506</v>
      </c>
      <c r="I236" s="757"/>
      <c r="J236" s="757"/>
      <c r="K236" s="757"/>
      <c r="L236" s="757"/>
      <c r="M236" s="757"/>
      <c r="N236" s="757"/>
      <c r="O236" s="757"/>
      <c r="P236" s="757"/>
      <c r="Q236" s="757"/>
      <c r="R236" s="757"/>
      <c r="S236" s="757"/>
      <c r="T236" s="757"/>
      <c r="U236" s="757"/>
      <c r="V236" s="757"/>
      <c r="W236" s="757"/>
      <c r="X236" s="757"/>
      <c r="Y236" s="757"/>
      <c r="Z236" s="757"/>
      <c r="AA236" s="757"/>
      <c r="AB236" s="757"/>
      <c r="AC236" s="757"/>
      <c r="AD236" s="757"/>
      <c r="AE236" s="757"/>
      <c r="AF236" s="757"/>
      <c r="AG236" s="757"/>
      <c r="AH236" s="757"/>
      <c r="AI236" s="757"/>
      <c r="AJ236" s="757"/>
      <c r="AK236" s="757"/>
      <c r="AL236" s="757"/>
      <c r="AM236" s="757"/>
      <c r="AN236" s="757"/>
      <c r="AO236" s="757"/>
      <c r="AP236" s="757"/>
      <c r="AQ236" s="757"/>
      <c r="AR236" s="757"/>
      <c r="AS236" s="757"/>
      <c r="AT236" s="757"/>
      <c r="AU236" s="757"/>
      <c r="AV236" s="757"/>
      <c r="AW236" s="757"/>
      <c r="AX236" s="757"/>
      <c r="AY236" s="757"/>
      <c r="AZ236" s="757"/>
      <c r="BA236" s="757"/>
      <c r="BB236" s="757"/>
      <c r="BC236" s="757"/>
      <c r="BD236" s="757"/>
      <c r="BE236" s="757"/>
      <c r="BF236" s="757"/>
      <c r="BG236" s="757"/>
      <c r="BH236" s="757"/>
      <c r="BI236" s="757"/>
      <c r="BJ236" s="757"/>
      <c r="BK236" s="757"/>
      <c r="BL236" s="757"/>
      <c r="BM236" s="757"/>
      <c r="BN236" s="757"/>
      <c r="BO236" s="757"/>
      <c r="BP236" s="757"/>
      <c r="BQ236" s="757"/>
      <c r="BR236" s="757"/>
      <c r="BS236" s="757"/>
      <c r="BT236" s="757"/>
      <c r="BU236" s="757"/>
      <c r="BV236" s="757"/>
      <c r="BW236" s="757"/>
      <c r="BX236" s="757"/>
      <c r="BY236" s="757"/>
      <c r="BZ236" s="757"/>
      <c r="CA236" s="757"/>
      <c r="CB236" s="757"/>
      <c r="CC236" s="757"/>
      <c r="CD236" s="757"/>
      <c r="CE236" s="757"/>
      <c r="CF236" s="757"/>
      <c r="CG236" s="757"/>
      <c r="CH236" s="757"/>
      <c r="CI236" s="757"/>
      <c r="CJ236" s="757"/>
      <c r="CK236" s="757"/>
      <c r="CL236" s="757"/>
      <c r="CM236" s="757"/>
      <c r="CN236" s="757"/>
      <c r="CO236" s="757"/>
      <c r="CP236" s="757"/>
      <c r="CQ236" s="757"/>
      <c r="CR236" s="757"/>
      <c r="CS236" s="757"/>
      <c r="CT236" s="757"/>
      <c r="CU236" s="757"/>
      <c r="CV236" s="757"/>
      <c r="CW236" s="757"/>
      <c r="CX236" s="757"/>
      <c r="CY236" s="757"/>
      <c r="CZ236" s="757"/>
      <c r="DA236" s="757"/>
      <c r="DB236" s="757"/>
      <c r="DC236" s="757"/>
      <c r="DD236" s="757"/>
      <c r="DE236" s="757"/>
      <c r="DF236" s="699" t="s">
        <v>494</v>
      </c>
      <c r="DG236" s="699"/>
      <c r="DH236" s="699"/>
      <c r="DI236" s="700"/>
      <c r="DY236" s="114"/>
    </row>
    <row r="237" spans="1:129" s="36" customFormat="1" ht="189.75" customHeight="1">
      <c r="A237" s="752" t="s">
        <v>400</v>
      </c>
      <c r="B237" s="695"/>
      <c r="C237" s="695"/>
      <c r="D237" s="695"/>
      <c r="E237" s="695"/>
      <c r="F237" s="695"/>
      <c r="G237" s="695"/>
      <c r="H237" s="757" t="s">
        <v>395</v>
      </c>
      <c r="I237" s="757"/>
      <c r="J237" s="757"/>
      <c r="K237" s="757"/>
      <c r="L237" s="757"/>
      <c r="M237" s="757"/>
      <c r="N237" s="757"/>
      <c r="O237" s="757"/>
      <c r="P237" s="757"/>
      <c r="Q237" s="757"/>
      <c r="R237" s="757"/>
      <c r="S237" s="757"/>
      <c r="T237" s="757"/>
      <c r="U237" s="757"/>
      <c r="V237" s="757"/>
      <c r="W237" s="757"/>
      <c r="X237" s="757"/>
      <c r="Y237" s="757"/>
      <c r="Z237" s="757"/>
      <c r="AA237" s="757"/>
      <c r="AB237" s="757"/>
      <c r="AC237" s="757"/>
      <c r="AD237" s="757"/>
      <c r="AE237" s="757"/>
      <c r="AF237" s="757"/>
      <c r="AG237" s="757"/>
      <c r="AH237" s="757"/>
      <c r="AI237" s="757"/>
      <c r="AJ237" s="757"/>
      <c r="AK237" s="757"/>
      <c r="AL237" s="757"/>
      <c r="AM237" s="757"/>
      <c r="AN237" s="757"/>
      <c r="AO237" s="757"/>
      <c r="AP237" s="757"/>
      <c r="AQ237" s="757"/>
      <c r="AR237" s="757"/>
      <c r="AS237" s="757"/>
      <c r="AT237" s="757"/>
      <c r="AU237" s="757"/>
      <c r="AV237" s="757"/>
      <c r="AW237" s="757"/>
      <c r="AX237" s="757"/>
      <c r="AY237" s="757"/>
      <c r="AZ237" s="757"/>
      <c r="BA237" s="757"/>
      <c r="BB237" s="757"/>
      <c r="BC237" s="757"/>
      <c r="BD237" s="757"/>
      <c r="BE237" s="757"/>
      <c r="BF237" s="757"/>
      <c r="BG237" s="757"/>
      <c r="BH237" s="757"/>
      <c r="BI237" s="757"/>
      <c r="BJ237" s="757"/>
      <c r="BK237" s="757"/>
      <c r="BL237" s="757"/>
      <c r="BM237" s="757"/>
      <c r="BN237" s="757"/>
      <c r="BO237" s="757"/>
      <c r="BP237" s="757"/>
      <c r="BQ237" s="757"/>
      <c r="BR237" s="757"/>
      <c r="BS237" s="757"/>
      <c r="BT237" s="757"/>
      <c r="BU237" s="757"/>
      <c r="BV237" s="757"/>
      <c r="BW237" s="757"/>
      <c r="BX237" s="757"/>
      <c r="BY237" s="757"/>
      <c r="BZ237" s="757"/>
      <c r="CA237" s="757"/>
      <c r="CB237" s="757"/>
      <c r="CC237" s="757"/>
      <c r="CD237" s="757"/>
      <c r="CE237" s="757"/>
      <c r="CF237" s="757"/>
      <c r="CG237" s="757"/>
      <c r="CH237" s="757"/>
      <c r="CI237" s="757"/>
      <c r="CJ237" s="757"/>
      <c r="CK237" s="757"/>
      <c r="CL237" s="757"/>
      <c r="CM237" s="757"/>
      <c r="CN237" s="757"/>
      <c r="CO237" s="757"/>
      <c r="CP237" s="757"/>
      <c r="CQ237" s="757"/>
      <c r="CR237" s="757"/>
      <c r="CS237" s="757"/>
      <c r="CT237" s="757"/>
      <c r="CU237" s="757"/>
      <c r="CV237" s="757"/>
      <c r="CW237" s="757"/>
      <c r="CX237" s="757"/>
      <c r="CY237" s="757"/>
      <c r="CZ237" s="757"/>
      <c r="DA237" s="757"/>
      <c r="DB237" s="757"/>
      <c r="DC237" s="757"/>
      <c r="DD237" s="757"/>
      <c r="DE237" s="757"/>
      <c r="DF237" s="699" t="s">
        <v>495</v>
      </c>
      <c r="DG237" s="699"/>
      <c r="DH237" s="699"/>
      <c r="DI237" s="700"/>
      <c r="DY237" s="114"/>
    </row>
    <row r="238" spans="1:129" s="36" customFormat="1" ht="99.95" customHeight="1">
      <c r="A238" s="752" t="s">
        <v>264</v>
      </c>
      <c r="B238" s="695"/>
      <c r="C238" s="695"/>
      <c r="D238" s="695"/>
      <c r="E238" s="695"/>
      <c r="F238" s="695"/>
      <c r="G238" s="695"/>
      <c r="H238" s="757" t="s">
        <v>397</v>
      </c>
      <c r="I238" s="757"/>
      <c r="J238" s="757"/>
      <c r="K238" s="757"/>
      <c r="L238" s="757"/>
      <c r="M238" s="757"/>
      <c r="N238" s="757"/>
      <c r="O238" s="757"/>
      <c r="P238" s="757"/>
      <c r="Q238" s="757"/>
      <c r="R238" s="757"/>
      <c r="S238" s="757"/>
      <c r="T238" s="757"/>
      <c r="U238" s="757"/>
      <c r="V238" s="757"/>
      <c r="W238" s="757"/>
      <c r="X238" s="757"/>
      <c r="Y238" s="757"/>
      <c r="Z238" s="757"/>
      <c r="AA238" s="757"/>
      <c r="AB238" s="757"/>
      <c r="AC238" s="757"/>
      <c r="AD238" s="757"/>
      <c r="AE238" s="757"/>
      <c r="AF238" s="757"/>
      <c r="AG238" s="757"/>
      <c r="AH238" s="757"/>
      <c r="AI238" s="757"/>
      <c r="AJ238" s="757"/>
      <c r="AK238" s="757"/>
      <c r="AL238" s="757"/>
      <c r="AM238" s="757"/>
      <c r="AN238" s="757"/>
      <c r="AO238" s="757"/>
      <c r="AP238" s="757"/>
      <c r="AQ238" s="757"/>
      <c r="AR238" s="757"/>
      <c r="AS238" s="757"/>
      <c r="AT238" s="757"/>
      <c r="AU238" s="757"/>
      <c r="AV238" s="757"/>
      <c r="AW238" s="757"/>
      <c r="AX238" s="757"/>
      <c r="AY238" s="757"/>
      <c r="AZ238" s="757"/>
      <c r="BA238" s="757"/>
      <c r="BB238" s="757"/>
      <c r="BC238" s="757"/>
      <c r="BD238" s="757"/>
      <c r="BE238" s="757"/>
      <c r="BF238" s="757"/>
      <c r="BG238" s="757"/>
      <c r="BH238" s="757"/>
      <c r="BI238" s="757"/>
      <c r="BJ238" s="757"/>
      <c r="BK238" s="757"/>
      <c r="BL238" s="757"/>
      <c r="BM238" s="757"/>
      <c r="BN238" s="757"/>
      <c r="BO238" s="757"/>
      <c r="BP238" s="757"/>
      <c r="BQ238" s="757"/>
      <c r="BR238" s="757"/>
      <c r="BS238" s="757"/>
      <c r="BT238" s="757"/>
      <c r="BU238" s="757"/>
      <c r="BV238" s="757"/>
      <c r="BW238" s="757"/>
      <c r="BX238" s="757"/>
      <c r="BY238" s="757"/>
      <c r="BZ238" s="757"/>
      <c r="CA238" s="757"/>
      <c r="CB238" s="757"/>
      <c r="CC238" s="757"/>
      <c r="CD238" s="757"/>
      <c r="CE238" s="757"/>
      <c r="CF238" s="757"/>
      <c r="CG238" s="757"/>
      <c r="CH238" s="757"/>
      <c r="CI238" s="757"/>
      <c r="CJ238" s="757"/>
      <c r="CK238" s="757"/>
      <c r="CL238" s="757"/>
      <c r="CM238" s="757"/>
      <c r="CN238" s="757"/>
      <c r="CO238" s="757"/>
      <c r="CP238" s="757"/>
      <c r="CQ238" s="757"/>
      <c r="CR238" s="757"/>
      <c r="CS238" s="757"/>
      <c r="CT238" s="757"/>
      <c r="CU238" s="757"/>
      <c r="CV238" s="757"/>
      <c r="CW238" s="757"/>
      <c r="CX238" s="757"/>
      <c r="CY238" s="757"/>
      <c r="CZ238" s="757"/>
      <c r="DA238" s="757"/>
      <c r="DB238" s="757"/>
      <c r="DC238" s="757"/>
      <c r="DD238" s="757"/>
      <c r="DE238" s="757"/>
      <c r="DF238" s="699" t="s">
        <v>497</v>
      </c>
      <c r="DG238" s="699"/>
      <c r="DH238" s="699"/>
      <c r="DI238" s="700"/>
      <c r="DY238" s="114"/>
    </row>
    <row r="239" spans="1:129" s="36" customFormat="1" ht="99.95" customHeight="1">
      <c r="A239" s="752" t="s">
        <v>266</v>
      </c>
      <c r="B239" s="695"/>
      <c r="C239" s="695"/>
      <c r="D239" s="695"/>
      <c r="E239" s="695"/>
      <c r="F239" s="695"/>
      <c r="G239" s="695"/>
      <c r="H239" s="757" t="s">
        <v>398</v>
      </c>
      <c r="I239" s="757"/>
      <c r="J239" s="757"/>
      <c r="K239" s="757"/>
      <c r="L239" s="757"/>
      <c r="M239" s="757"/>
      <c r="N239" s="757"/>
      <c r="O239" s="757"/>
      <c r="P239" s="757"/>
      <c r="Q239" s="757"/>
      <c r="R239" s="757"/>
      <c r="S239" s="757"/>
      <c r="T239" s="757"/>
      <c r="U239" s="757"/>
      <c r="V239" s="757"/>
      <c r="W239" s="757"/>
      <c r="X239" s="757"/>
      <c r="Y239" s="757"/>
      <c r="Z239" s="757"/>
      <c r="AA239" s="757"/>
      <c r="AB239" s="757"/>
      <c r="AC239" s="757"/>
      <c r="AD239" s="757"/>
      <c r="AE239" s="757"/>
      <c r="AF239" s="757"/>
      <c r="AG239" s="757"/>
      <c r="AH239" s="757"/>
      <c r="AI239" s="757"/>
      <c r="AJ239" s="757"/>
      <c r="AK239" s="757"/>
      <c r="AL239" s="757"/>
      <c r="AM239" s="757"/>
      <c r="AN239" s="757"/>
      <c r="AO239" s="757"/>
      <c r="AP239" s="757"/>
      <c r="AQ239" s="757"/>
      <c r="AR239" s="757"/>
      <c r="AS239" s="757"/>
      <c r="AT239" s="757"/>
      <c r="AU239" s="757"/>
      <c r="AV239" s="757"/>
      <c r="AW239" s="757"/>
      <c r="AX239" s="757"/>
      <c r="AY239" s="757"/>
      <c r="AZ239" s="757"/>
      <c r="BA239" s="757"/>
      <c r="BB239" s="757"/>
      <c r="BC239" s="757"/>
      <c r="BD239" s="757"/>
      <c r="BE239" s="757"/>
      <c r="BF239" s="757"/>
      <c r="BG239" s="757"/>
      <c r="BH239" s="757"/>
      <c r="BI239" s="757"/>
      <c r="BJ239" s="757"/>
      <c r="BK239" s="757"/>
      <c r="BL239" s="757"/>
      <c r="BM239" s="757"/>
      <c r="BN239" s="757"/>
      <c r="BO239" s="757"/>
      <c r="BP239" s="757"/>
      <c r="BQ239" s="757"/>
      <c r="BR239" s="757"/>
      <c r="BS239" s="757"/>
      <c r="BT239" s="757"/>
      <c r="BU239" s="757"/>
      <c r="BV239" s="757"/>
      <c r="BW239" s="757"/>
      <c r="BX239" s="757"/>
      <c r="BY239" s="757"/>
      <c r="BZ239" s="757"/>
      <c r="CA239" s="757"/>
      <c r="CB239" s="757"/>
      <c r="CC239" s="757"/>
      <c r="CD239" s="757"/>
      <c r="CE239" s="757"/>
      <c r="CF239" s="757"/>
      <c r="CG239" s="757"/>
      <c r="CH239" s="757"/>
      <c r="CI239" s="757"/>
      <c r="CJ239" s="757"/>
      <c r="CK239" s="757"/>
      <c r="CL239" s="757"/>
      <c r="CM239" s="757"/>
      <c r="CN239" s="757"/>
      <c r="CO239" s="757"/>
      <c r="CP239" s="757"/>
      <c r="CQ239" s="757"/>
      <c r="CR239" s="757"/>
      <c r="CS239" s="757"/>
      <c r="CT239" s="757"/>
      <c r="CU239" s="757"/>
      <c r="CV239" s="757"/>
      <c r="CW239" s="757"/>
      <c r="CX239" s="757"/>
      <c r="CY239" s="757"/>
      <c r="CZ239" s="757"/>
      <c r="DA239" s="757"/>
      <c r="DB239" s="757"/>
      <c r="DC239" s="757"/>
      <c r="DD239" s="757"/>
      <c r="DE239" s="757"/>
      <c r="DF239" s="699" t="s">
        <v>498</v>
      </c>
      <c r="DG239" s="699"/>
      <c r="DH239" s="699"/>
      <c r="DI239" s="700"/>
      <c r="DY239" s="114"/>
    </row>
    <row r="240" spans="1:129" s="36" customFormat="1" ht="188.25" customHeight="1">
      <c r="A240" s="752" t="s">
        <v>268</v>
      </c>
      <c r="B240" s="695"/>
      <c r="C240" s="695"/>
      <c r="D240" s="695"/>
      <c r="E240" s="695"/>
      <c r="F240" s="695"/>
      <c r="G240" s="695"/>
      <c r="H240" s="757" t="s">
        <v>427</v>
      </c>
      <c r="I240" s="757"/>
      <c r="J240" s="757"/>
      <c r="K240" s="757"/>
      <c r="L240" s="757"/>
      <c r="M240" s="757"/>
      <c r="N240" s="757"/>
      <c r="O240" s="757"/>
      <c r="P240" s="757"/>
      <c r="Q240" s="757"/>
      <c r="R240" s="757"/>
      <c r="S240" s="757"/>
      <c r="T240" s="757"/>
      <c r="U240" s="757"/>
      <c r="V240" s="757"/>
      <c r="W240" s="757"/>
      <c r="X240" s="757"/>
      <c r="Y240" s="757"/>
      <c r="Z240" s="757"/>
      <c r="AA240" s="757"/>
      <c r="AB240" s="757"/>
      <c r="AC240" s="757"/>
      <c r="AD240" s="757"/>
      <c r="AE240" s="757"/>
      <c r="AF240" s="757"/>
      <c r="AG240" s="757"/>
      <c r="AH240" s="757"/>
      <c r="AI240" s="757"/>
      <c r="AJ240" s="757"/>
      <c r="AK240" s="757"/>
      <c r="AL240" s="757"/>
      <c r="AM240" s="757"/>
      <c r="AN240" s="757"/>
      <c r="AO240" s="757"/>
      <c r="AP240" s="757"/>
      <c r="AQ240" s="757"/>
      <c r="AR240" s="757"/>
      <c r="AS240" s="757"/>
      <c r="AT240" s="757"/>
      <c r="AU240" s="757"/>
      <c r="AV240" s="757"/>
      <c r="AW240" s="757"/>
      <c r="AX240" s="757"/>
      <c r="AY240" s="757"/>
      <c r="AZ240" s="757"/>
      <c r="BA240" s="757"/>
      <c r="BB240" s="757"/>
      <c r="BC240" s="757"/>
      <c r="BD240" s="757"/>
      <c r="BE240" s="757"/>
      <c r="BF240" s="757"/>
      <c r="BG240" s="757"/>
      <c r="BH240" s="757"/>
      <c r="BI240" s="757"/>
      <c r="BJ240" s="757"/>
      <c r="BK240" s="757"/>
      <c r="BL240" s="757"/>
      <c r="BM240" s="757"/>
      <c r="BN240" s="757"/>
      <c r="BO240" s="757"/>
      <c r="BP240" s="757"/>
      <c r="BQ240" s="757"/>
      <c r="BR240" s="757"/>
      <c r="BS240" s="757"/>
      <c r="BT240" s="757"/>
      <c r="BU240" s="757"/>
      <c r="BV240" s="757"/>
      <c r="BW240" s="757"/>
      <c r="BX240" s="757"/>
      <c r="BY240" s="757"/>
      <c r="BZ240" s="757"/>
      <c r="CA240" s="757"/>
      <c r="CB240" s="757"/>
      <c r="CC240" s="757"/>
      <c r="CD240" s="757"/>
      <c r="CE240" s="757"/>
      <c r="CF240" s="757"/>
      <c r="CG240" s="757"/>
      <c r="CH240" s="757"/>
      <c r="CI240" s="757"/>
      <c r="CJ240" s="757"/>
      <c r="CK240" s="757"/>
      <c r="CL240" s="757"/>
      <c r="CM240" s="757"/>
      <c r="CN240" s="757"/>
      <c r="CO240" s="757"/>
      <c r="CP240" s="757"/>
      <c r="CQ240" s="757"/>
      <c r="CR240" s="757"/>
      <c r="CS240" s="757"/>
      <c r="CT240" s="757"/>
      <c r="CU240" s="757"/>
      <c r="CV240" s="757"/>
      <c r="CW240" s="757"/>
      <c r="CX240" s="757"/>
      <c r="CY240" s="757"/>
      <c r="CZ240" s="757"/>
      <c r="DA240" s="757"/>
      <c r="DB240" s="757"/>
      <c r="DC240" s="757"/>
      <c r="DD240" s="757"/>
      <c r="DE240" s="757"/>
      <c r="DF240" s="699" t="s">
        <v>499</v>
      </c>
      <c r="DG240" s="699"/>
      <c r="DH240" s="699"/>
      <c r="DI240" s="700"/>
      <c r="DY240" s="114"/>
    </row>
    <row r="241" spans="1:129" s="36" customFormat="1" ht="99.95" customHeight="1">
      <c r="A241" s="752" t="s">
        <v>270</v>
      </c>
      <c r="B241" s="695"/>
      <c r="C241" s="695"/>
      <c r="D241" s="695"/>
      <c r="E241" s="695"/>
      <c r="F241" s="695"/>
      <c r="G241" s="695"/>
      <c r="H241" s="757" t="s">
        <v>504</v>
      </c>
      <c r="I241" s="757"/>
      <c r="J241" s="757"/>
      <c r="K241" s="757"/>
      <c r="L241" s="757"/>
      <c r="M241" s="757"/>
      <c r="N241" s="757"/>
      <c r="O241" s="757"/>
      <c r="P241" s="757"/>
      <c r="Q241" s="757"/>
      <c r="R241" s="757"/>
      <c r="S241" s="757"/>
      <c r="T241" s="757"/>
      <c r="U241" s="757"/>
      <c r="V241" s="757"/>
      <c r="W241" s="757"/>
      <c r="X241" s="757"/>
      <c r="Y241" s="757"/>
      <c r="Z241" s="757"/>
      <c r="AA241" s="757"/>
      <c r="AB241" s="757"/>
      <c r="AC241" s="757"/>
      <c r="AD241" s="757"/>
      <c r="AE241" s="757"/>
      <c r="AF241" s="757"/>
      <c r="AG241" s="757"/>
      <c r="AH241" s="757"/>
      <c r="AI241" s="757"/>
      <c r="AJ241" s="757"/>
      <c r="AK241" s="757"/>
      <c r="AL241" s="757"/>
      <c r="AM241" s="757"/>
      <c r="AN241" s="757"/>
      <c r="AO241" s="757"/>
      <c r="AP241" s="757"/>
      <c r="AQ241" s="757"/>
      <c r="AR241" s="757"/>
      <c r="AS241" s="757"/>
      <c r="AT241" s="757"/>
      <c r="AU241" s="757"/>
      <c r="AV241" s="757"/>
      <c r="AW241" s="757"/>
      <c r="AX241" s="757"/>
      <c r="AY241" s="757"/>
      <c r="AZ241" s="757"/>
      <c r="BA241" s="757"/>
      <c r="BB241" s="757"/>
      <c r="BC241" s="757"/>
      <c r="BD241" s="757"/>
      <c r="BE241" s="757"/>
      <c r="BF241" s="757"/>
      <c r="BG241" s="757"/>
      <c r="BH241" s="757"/>
      <c r="BI241" s="757"/>
      <c r="BJ241" s="757"/>
      <c r="BK241" s="757"/>
      <c r="BL241" s="757"/>
      <c r="BM241" s="757"/>
      <c r="BN241" s="757"/>
      <c r="BO241" s="757"/>
      <c r="BP241" s="757"/>
      <c r="BQ241" s="757"/>
      <c r="BR241" s="757"/>
      <c r="BS241" s="757"/>
      <c r="BT241" s="757"/>
      <c r="BU241" s="757"/>
      <c r="BV241" s="757"/>
      <c r="BW241" s="757"/>
      <c r="BX241" s="757"/>
      <c r="BY241" s="757"/>
      <c r="BZ241" s="757"/>
      <c r="CA241" s="757"/>
      <c r="CB241" s="757"/>
      <c r="CC241" s="757"/>
      <c r="CD241" s="757"/>
      <c r="CE241" s="757"/>
      <c r="CF241" s="757"/>
      <c r="CG241" s="757"/>
      <c r="CH241" s="757"/>
      <c r="CI241" s="757"/>
      <c r="CJ241" s="757"/>
      <c r="CK241" s="757"/>
      <c r="CL241" s="757"/>
      <c r="CM241" s="757"/>
      <c r="CN241" s="757"/>
      <c r="CO241" s="757"/>
      <c r="CP241" s="757"/>
      <c r="CQ241" s="757"/>
      <c r="CR241" s="757"/>
      <c r="CS241" s="757"/>
      <c r="CT241" s="757"/>
      <c r="CU241" s="757"/>
      <c r="CV241" s="757"/>
      <c r="CW241" s="757"/>
      <c r="CX241" s="757"/>
      <c r="CY241" s="757"/>
      <c r="CZ241" s="757"/>
      <c r="DA241" s="757"/>
      <c r="DB241" s="757"/>
      <c r="DC241" s="757"/>
      <c r="DD241" s="757"/>
      <c r="DE241" s="757"/>
      <c r="DF241" s="699" t="s">
        <v>501</v>
      </c>
      <c r="DG241" s="699"/>
      <c r="DH241" s="699"/>
      <c r="DI241" s="700"/>
      <c r="DY241" s="114"/>
    </row>
    <row r="242" spans="1:129" s="36" customFormat="1" ht="99.95" customHeight="1">
      <c r="A242" s="752" t="s">
        <v>271</v>
      </c>
      <c r="B242" s="695"/>
      <c r="C242" s="695"/>
      <c r="D242" s="695"/>
      <c r="E242" s="695"/>
      <c r="F242" s="695"/>
      <c r="G242" s="695"/>
      <c r="H242" s="757" t="s">
        <v>503</v>
      </c>
      <c r="I242" s="757"/>
      <c r="J242" s="757"/>
      <c r="K242" s="757"/>
      <c r="L242" s="757"/>
      <c r="M242" s="757"/>
      <c r="N242" s="757"/>
      <c r="O242" s="757"/>
      <c r="P242" s="757"/>
      <c r="Q242" s="757"/>
      <c r="R242" s="757"/>
      <c r="S242" s="757"/>
      <c r="T242" s="757"/>
      <c r="U242" s="757"/>
      <c r="V242" s="757"/>
      <c r="W242" s="757"/>
      <c r="X242" s="757"/>
      <c r="Y242" s="757"/>
      <c r="Z242" s="757"/>
      <c r="AA242" s="757"/>
      <c r="AB242" s="757"/>
      <c r="AC242" s="757"/>
      <c r="AD242" s="757"/>
      <c r="AE242" s="757"/>
      <c r="AF242" s="757"/>
      <c r="AG242" s="757"/>
      <c r="AH242" s="757"/>
      <c r="AI242" s="757"/>
      <c r="AJ242" s="757"/>
      <c r="AK242" s="757"/>
      <c r="AL242" s="757"/>
      <c r="AM242" s="757"/>
      <c r="AN242" s="757"/>
      <c r="AO242" s="757"/>
      <c r="AP242" s="757"/>
      <c r="AQ242" s="757"/>
      <c r="AR242" s="757"/>
      <c r="AS242" s="757"/>
      <c r="AT242" s="757"/>
      <c r="AU242" s="757"/>
      <c r="AV242" s="757"/>
      <c r="AW242" s="757"/>
      <c r="AX242" s="757"/>
      <c r="AY242" s="757"/>
      <c r="AZ242" s="757"/>
      <c r="BA242" s="757"/>
      <c r="BB242" s="757"/>
      <c r="BC242" s="757"/>
      <c r="BD242" s="757"/>
      <c r="BE242" s="757"/>
      <c r="BF242" s="757"/>
      <c r="BG242" s="757"/>
      <c r="BH242" s="757"/>
      <c r="BI242" s="757"/>
      <c r="BJ242" s="757"/>
      <c r="BK242" s="757"/>
      <c r="BL242" s="757"/>
      <c r="BM242" s="757"/>
      <c r="BN242" s="757"/>
      <c r="BO242" s="757"/>
      <c r="BP242" s="757"/>
      <c r="BQ242" s="757"/>
      <c r="BR242" s="757"/>
      <c r="BS242" s="757"/>
      <c r="BT242" s="757"/>
      <c r="BU242" s="757"/>
      <c r="BV242" s="757"/>
      <c r="BW242" s="757"/>
      <c r="BX242" s="757"/>
      <c r="BY242" s="757"/>
      <c r="BZ242" s="757"/>
      <c r="CA242" s="757"/>
      <c r="CB242" s="757"/>
      <c r="CC242" s="757"/>
      <c r="CD242" s="757"/>
      <c r="CE242" s="757"/>
      <c r="CF242" s="757"/>
      <c r="CG242" s="757"/>
      <c r="CH242" s="757"/>
      <c r="CI242" s="757"/>
      <c r="CJ242" s="757"/>
      <c r="CK242" s="757"/>
      <c r="CL242" s="757"/>
      <c r="CM242" s="757"/>
      <c r="CN242" s="757"/>
      <c r="CO242" s="757"/>
      <c r="CP242" s="757"/>
      <c r="CQ242" s="757"/>
      <c r="CR242" s="757"/>
      <c r="CS242" s="757"/>
      <c r="CT242" s="757"/>
      <c r="CU242" s="757"/>
      <c r="CV242" s="757"/>
      <c r="CW242" s="757"/>
      <c r="CX242" s="757"/>
      <c r="CY242" s="757"/>
      <c r="CZ242" s="757"/>
      <c r="DA242" s="757"/>
      <c r="DB242" s="757"/>
      <c r="DC242" s="757"/>
      <c r="DD242" s="757"/>
      <c r="DE242" s="757"/>
      <c r="DF242" s="699" t="s">
        <v>502</v>
      </c>
      <c r="DG242" s="699"/>
      <c r="DH242" s="699"/>
      <c r="DI242" s="700"/>
      <c r="DY242" s="114"/>
    </row>
    <row r="243" spans="1:129" s="36" customFormat="1" ht="198.75" customHeight="1">
      <c r="A243" s="752" t="s">
        <v>273</v>
      </c>
      <c r="B243" s="695"/>
      <c r="C243" s="695"/>
      <c r="D243" s="695"/>
      <c r="E243" s="695"/>
      <c r="F243" s="695"/>
      <c r="G243" s="695"/>
      <c r="H243" s="757" t="s">
        <v>530</v>
      </c>
      <c r="I243" s="757"/>
      <c r="J243" s="757"/>
      <c r="K243" s="757"/>
      <c r="L243" s="757"/>
      <c r="M243" s="757"/>
      <c r="N243" s="757"/>
      <c r="O243" s="757"/>
      <c r="P243" s="757"/>
      <c r="Q243" s="757"/>
      <c r="R243" s="757"/>
      <c r="S243" s="757"/>
      <c r="T243" s="757"/>
      <c r="U243" s="757"/>
      <c r="V243" s="757"/>
      <c r="W243" s="757"/>
      <c r="X243" s="757"/>
      <c r="Y243" s="757"/>
      <c r="Z243" s="757"/>
      <c r="AA243" s="757"/>
      <c r="AB243" s="757"/>
      <c r="AC243" s="757"/>
      <c r="AD243" s="757"/>
      <c r="AE243" s="757"/>
      <c r="AF243" s="757"/>
      <c r="AG243" s="757"/>
      <c r="AH243" s="757"/>
      <c r="AI243" s="757"/>
      <c r="AJ243" s="757"/>
      <c r="AK243" s="757"/>
      <c r="AL243" s="757"/>
      <c r="AM243" s="757"/>
      <c r="AN243" s="757"/>
      <c r="AO243" s="757"/>
      <c r="AP243" s="757"/>
      <c r="AQ243" s="757"/>
      <c r="AR243" s="757"/>
      <c r="AS243" s="757"/>
      <c r="AT243" s="757"/>
      <c r="AU243" s="757"/>
      <c r="AV243" s="757"/>
      <c r="AW243" s="757"/>
      <c r="AX243" s="757"/>
      <c r="AY243" s="757"/>
      <c r="AZ243" s="757"/>
      <c r="BA243" s="757"/>
      <c r="BB243" s="757"/>
      <c r="BC243" s="757"/>
      <c r="BD243" s="757"/>
      <c r="BE243" s="757"/>
      <c r="BF243" s="757"/>
      <c r="BG243" s="757"/>
      <c r="BH243" s="757"/>
      <c r="BI243" s="757"/>
      <c r="BJ243" s="757"/>
      <c r="BK243" s="757"/>
      <c r="BL243" s="757"/>
      <c r="BM243" s="757"/>
      <c r="BN243" s="757"/>
      <c r="BO243" s="757"/>
      <c r="BP243" s="757"/>
      <c r="BQ243" s="757"/>
      <c r="BR243" s="757"/>
      <c r="BS243" s="757"/>
      <c r="BT243" s="757"/>
      <c r="BU243" s="757"/>
      <c r="BV243" s="757"/>
      <c r="BW243" s="757"/>
      <c r="BX243" s="757"/>
      <c r="BY243" s="757"/>
      <c r="BZ243" s="757"/>
      <c r="CA243" s="757"/>
      <c r="CB243" s="757"/>
      <c r="CC243" s="757"/>
      <c r="CD243" s="757"/>
      <c r="CE243" s="757"/>
      <c r="CF243" s="757"/>
      <c r="CG243" s="757"/>
      <c r="CH243" s="757"/>
      <c r="CI243" s="757"/>
      <c r="CJ243" s="757"/>
      <c r="CK243" s="757"/>
      <c r="CL243" s="757"/>
      <c r="CM243" s="757"/>
      <c r="CN243" s="757"/>
      <c r="CO243" s="757"/>
      <c r="CP243" s="757"/>
      <c r="CQ243" s="757"/>
      <c r="CR243" s="757"/>
      <c r="CS243" s="757"/>
      <c r="CT243" s="757"/>
      <c r="CU243" s="757"/>
      <c r="CV243" s="757"/>
      <c r="CW243" s="757"/>
      <c r="CX243" s="757"/>
      <c r="CY243" s="757"/>
      <c r="CZ243" s="757"/>
      <c r="DA243" s="757"/>
      <c r="DB243" s="757"/>
      <c r="DC243" s="757"/>
      <c r="DD243" s="757"/>
      <c r="DE243" s="757"/>
      <c r="DF243" s="699" t="s">
        <v>239</v>
      </c>
      <c r="DG243" s="699"/>
      <c r="DH243" s="699"/>
      <c r="DI243" s="700"/>
      <c r="DY243" s="114"/>
    </row>
    <row r="244" spans="1:129" s="36" customFormat="1" ht="192.75" customHeight="1">
      <c r="A244" s="752" t="s">
        <v>274</v>
      </c>
      <c r="B244" s="695"/>
      <c r="C244" s="695"/>
      <c r="D244" s="695"/>
      <c r="E244" s="695"/>
      <c r="F244" s="695"/>
      <c r="G244" s="695"/>
      <c r="H244" s="757" t="s">
        <v>401</v>
      </c>
      <c r="I244" s="757"/>
      <c r="J244" s="757"/>
      <c r="K244" s="757"/>
      <c r="L244" s="757"/>
      <c r="M244" s="757"/>
      <c r="N244" s="757"/>
      <c r="O244" s="757"/>
      <c r="P244" s="757"/>
      <c r="Q244" s="757"/>
      <c r="R244" s="757"/>
      <c r="S244" s="757"/>
      <c r="T244" s="757"/>
      <c r="U244" s="757"/>
      <c r="V244" s="757"/>
      <c r="W244" s="757"/>
      <c r="X244" s="757"/>
      <c r="Y244" s="757"/>
      <c r="Z244" s="757"/>
      <c r="AA244" s="757"/>
      <c r="AB244" s="757"/>
      <c r="AC244" s="757"/>
      <c r="AD244" s="757"/>
      <c r="AE244" s="757"/>
      <c r="AF244" s="757"/>
      <c r="AG244" s="757"/>
      <c r="AH244" s="757"/>
      <c r="AI244" s="757"/>
      <c r="AJ244" s="757"/>
      <c r="AK244" s="757"/>
      <c r="AL244" s="757"/>
      <c r="AM244" s="757"/>
      <c r="AN244" s="757"/>
      <c r="AO244" s="757"/>
      <c r="AP244" s="757"/>
      <c r="AQ244" s="757"/>
      <c r="AR244" s="757"/>
      <c r="AS244" s="757"/>
      <c r="AT244" s="757"/>
      <c r="AU244" s="757"/>
      <c r="AV244" s="757"/>
      <c r="AW244" s="757"/>
      <c r="AX244" s="757"/>
      <c r="AY244" s="757"/>
      <c r="AZ244" s="757"/>
      <c r="BA244" s="757"/>
      <c r="BB244" s="757"/>
      <c r="BC244" s="757"/>
      <c r="BD244" s="757"/>
      <c r="BE244" s="757"/>
      <c r="BF244" s="757"/>
      <c r="BG244" s="757"/>
      <c r="BH244" s="757"/>
      <c r="BI244" s="757"/>
      <c r="BJ244" s="757"/>
      <c r="BK244" s="757"/>
      <c r="BL244" s="757"/>
      <c r="BM244" s="757"/>
      <c r="BN244" s="757"/>
      <c r="BO244" s="757"/>
      <c r="BP244" s="757"/>
      <c r="BQ244" s="757"/>
      <c r="BR244" s="757"/>
      <c r="BS244" s="757"/>
      <c r="BT244" s="757"/>
      <c r="BU244" s="757"/>
      <c r="BV244" s="757"/>
      <c r="BW244" s="757"/>
      <c r="BX244" s="757"/>
      <c r="BY244" s="757"/>
      <c r="BZ244" s="757"/>
      <c r="CA244" s="757"/>
      <c r="CB244" s="757"/>
      <c r="CC244" s="757"/>
      <c r="CD244" s="757"/>
      <c r="CE244" s="757"/>
      <c r="CF244" s="757"/>
      <c r="CG244" s="757"/>
      <c r="CH244" s="757"/>
      <c r="CI244" s="757"/>
      <c r="CJ244" s="757"/>
      <c r="CK244" s="757"/>
      <c r="CL244" s="757"/>
      <c r="CM244" s="757"/>
      <c r="CN244" s="757"/>
      <c r="CO244" s="757"/>
      <c r="CP244" s="757"/>
      <c r="CQ244" s="757"/>
      <c r="CR244" s="757"/>
      <c r="CS244" s="757"/>
      <c r="CT244" s="757"/>
      <c r="CU244" s="757"/>
      <c r="CV244" s="757"/>
      <c r="CW244" s="757"/>
      <c r="CX244" s="757"/>
      <c r="CY244" s="757"/>
      <c r="CZ244" s="757"/>
      <c r="DA244" s="757"/>
      <c r="DB244" s="757"/>
      <c r="DC244" s="757"/>
      <c r="DD244" s="757"/>
      <c r="DE244" s="757"/>
      <c r="DF244" s="699" t="s">
        <v>241</v>
      </c>
      <c r="DG244" s="699"/>
      <c r="DH244" s="699"/>
      <c r="DI244" s="700"/>
      <c r="DY244" s="114"/>
    </row>
    <row r="245" spans="1:129" s="36" customFormat="1" ht="99.95" customHeight="1">
      <c r="A245" s="752" t="s">
        <v>432</v>
      </c>
      <c r="B245" s="695"/>
      <c r="C245" s="695"/>
      <c r="D245" s="695"/>
      <c r="E245" s="695"/>
      <c r="F245" s="695"/>
      <c r="G245" s="695"/>
      <c r="H245" s="757" t="s">
        <v>505</v>
      </c>
      <c r="I245" s="757"/>
      <c r="J245" s="757"/>
      <c r="K245" s="757"/>
      <c r="L245" s="757"/>
      <c r="M245" s="757"/>
      <c r="N245" s="757"/>
      <c r="O245" s="757"/>
      <c r="P245" s="757"/>
      <c r="Q245" s="757"/>
      <c r="R245" s="757"/>
      <c r="S245" s="757"/>
      <c r="T245" s="757"/>
      <c r="U245" s="757"/>
      <c r="V245" s="757"/>
      <c r="W245" s="757"/>
      <c r="X245" s="757"/>
      <c r="Y245" s="757"/>
      <c r="Z245" s="757"/>
      <c r="AA245" s="757"/>
      <c r="AB245" s="757"/>
      <c r="AC245" s="757"/>
      <c r="AD245" s="757"/>
      <c r="AE245" s="757"/>
      <c r="AF245" s="757"/>
      <c r="AG245" s="757"/>
      <c r="AH245" s="757"/>
      <c r="AI245" s="757"/>
      <c r="AJ245" s="757"/>
      <c r="AK245" s="757"/>
      <c r="AL245" s="757"/>
      <c r="AM245" s="757"/>
      <c r="AN245" s="757"/>
      <c r="AO245" s="757"/>
      <c r="AP245" s="757"/>
      <c r="AQ245" s="757"/>
      <c r="AR245" s="757"/>
      <c r="AS245" s="757"/>
      <c r="AT245" s="757"/>
      <c r="AU245" s="757"/>
      <c r="AV245" s="757"/>
      <c r="AW245" s="757"/>
      <c r="AX245" s="757"/>
      <c r="AY245" s="757"/>
      <c r="AZ245" s="757"/>
      <c r="BA245" s="757"/>
      <c r="BB245" s="757"/>
      <c r="BC245" s="757"/>
      <c r="BD245" s="757"/>
      <c r="BE245" s="757"/>
      <c r="BF245" s="757"/>
      <c r="BG245" s="757"/>
      <c r="BH245" s="757"/>
      <c r="BI245" s="757"/>
      <c r="BJ245" s="757"/>
      <c r="BK245" s="757"/>
      <c r="BL245" s="757"/>
      <c r="BM245" s="757"/>
      <c r="BN245" s="757"/>
      <c r="BO245" s="757"/>
      <c r="BP245" s="757"/>
      <c r="BQ245" s="757"/>
      <c r="BR245" s="757"/>
      <c r="BS245" s="757"/>
      <c r="BT245" s="757"/>
      <c r="BU245" s="757"/>
      <c r="BV245" s="757"/>
      <c r="BW245" s="757"/>
      <c r="BX245" s="757"/>
      <c r="BY245" s="757"/>
      <c r="BZ245" s="757"/>
      <c r="CA245" s="757"/>
      <c r="CB245" s="757"/>
      <c r="CC245" s="757"/>
      <c r="CD245" s="757"/>
      <c r="CE245" s="757"/>
      <c r="CF245" s="757"/>
      <c r="CG245" s="757"/>
      <c r="CH245" s="757"/>
      <c r="CI245" s="757"/>
      <c r="CJ245" s="757"/>
      <c r="CK245" s="757"/>
      <c r="CL245" s="757"/>
      <c r="CM245" s="757"/>
      <c r="CN245" s="757"/>
      <c r="CO245" s="757"/>
      <c r="CP245" s="757"/>
      <c r="CQ245" s="757"/>
      <c r="CR245" s="757"/>
      <c r="CS245" s="757"/>
      <c r="CT245" s="757"/>
      <c r="CU245" s="757"/>
      <c r="CV245" s="757"/>
      <c r="CW245" s="757"/>
      <c r="CX245" s="757"/>
      <c r="CY245" s="757"/>
      <c r="CZ245" s="757"/>
      <c r="DA245" s="757"/>
      <c r="DB245" s="757"/>
      <c r="DC245" s="757"/>
      <c r="DD245" s="757"/>
      <c r="DE245" s="757"/>
      <c r="DF245" s="699" t="s">
        <v>244</v>
      </c>
      <c r="DG245" s="776"/>
      <c r="DH245" s="776"/>
      <c r="DI245" s="777"/>
      <c r="DY245" s="114"/>
    </row>
    <row r="246" spans="1:129" s="36" customFormat="1" ht="99.95" customHeight="1">
      <c r="A246" s="752" t="s">
        <v>433</v>
      </c>
      <c r="B246" s="695"/>
      <c r="C246" s="695"/>
      <c r="D246" s="695"/>
      <c r="E246" s="695"/>
      <c r="F246" s="695"/>
      <c r="G246" s="695"/>
      <c r="H246" s="757" t="s">
        <v>402</v>
      </c>
      <c r="I246" s="757"/>
      <c r="J246" s="757"/>
      <c r="K246" s="757"/>
      <c r="L246" s="757"/>
      <c r="M246" s="757"/>
      <c r="N246" s="757"/>
      <c r="O246" s="757"/>
      <c r="P246" s="757"/>
      <c r="Q246" s="757"/>
      <c r="R246" s="757"/>
      <c r="S246" s="757"/>
      <c r="T246" s="757"/>
      <c r="U246" s="757"/>
      <c r="V246" s="757"/>
      <c r="W246" s="757"/>
      <c r="X246" s="757"/>
      <c r="Y246" s="757"/>
      <c r="Z246" s="757"/>
      <c r="AA246" s="757"/>
      <c r="AB246" s="757"/>
      <c r="AC246" s="757"/>
      <c r="AD246" s="757"/>
      <c r="AE246" s="757"/>
      <c r="AF246" s="757"/>
      <c r="AG246" s="757"/>
      <c r="AH246" s="757"/>
      <c r="AI246" s="757"/>
      <c r="AJ246" s="757"/>
      <c r="AK246" s="757"/>
      <c r="AL246" s="757"/>
      <c r="AM246" s="757"/>
      <c r="AN246" s="757"/>
      <c r="AO246" s="757"/>
      <c r="AP246" s="757"/>
      <c r="AQ246" s="757"/>
      <c r="AR246" s="757"/>
      <c r="AS246" s="757"/>
      <c r="AT246" s="757"/>
      <c r="AU246" s="757"/>
      <c r="AV246" s="757"/>
      <c r="AW246" s="757"/>
      <c r="AX246" s="757"/>
      <c r="AY246" s="757"/>
      <c r="AZ246" s="757"/>
      <c r="BA246" s="757"/>
      <c r="BB246" s="757"/>
      <c r="BC246" s="757"/>
      <c r="BD246" s="757"/>
      <c r="BE246" s="757"/>
      <c r="BF246" s="757"/>
      <c r="BG246" s="757"/>
      <c r="BH246" s="757"/>
      <c r="BI246" s="757"/>
      <c r="BJ246" s="757"/>
      <c r="BK246" s="757"/>
      <c r="BL246" s="757"/>
      <c r="BM246" s="757"/>
      <c r="BN246" s="757"/>
      <c r="BO246" s="757"/>
      <c r="BP246" s="757"/>
      <c r="BQ246" s="757"/>
      <c r="BR246" s="757"/>
      <c r="BS246" s="757"/>
      <c r="BT246" s="757"/>
      <c r="BU246" s="757"/>
      <c r="BV246" s="757"/>
      <c r="BW246" s="757"/>
      <c r="BX246" s="757"/>
      <c r="BY246" s="757"/>
      <c r="BZ246" s="757"/>
      <c r="CA246" s="757"/>
      <c r="CB246" s="757"/>
      <c r="CC246" s="757"/>
      <c r="CD246" s="757"/>
      <c r="CE246" s="757"/>
      <c r="CF246" s="757"/>
      <c r="CG246" s="757"/>
      <c r="CH246" s="757"/>
      <c r="CI246" s="757"/>
      <c r="CJ246" s="757"/>
      <c r="CK246" s="757"/>
      <c r="CL246" s="757"/>
      <c r="CM246" s="757"/>
      <c r="CN246" s="757"/>
      <c r="CO246" s="757"/>
      <c r="CP246" s="757"/>
      <c r="CQ246" s="757"/>
      <c r="CR246" s="757"/>
      <c r="CS246" s="757"/>
      <c r="CT246" s="757"/>
      <c r="CU246" s="757"/>
      <c r="CV246" s="757"/>
      <c r="CW246" s="757"/>
      <c r="CX246" s="757"/>
      <c r="CY246" s="757"/>
      <c r="CZ246" s="757"/>
      <c r="DA246" s="757"/>
      <c r="DB246" s="757"/>
      <c r="DC246" s="757"/>
      <c r="DD246" s="757"/>
      <c r="DE246" s="757"/>
      <c r="DF246" s="778" t="s">
        <v>249</v>
      </c>
      <c r="DG246" s="778"/>
      <c r="DH246" s="778"/>
      <c r="DI246" s="779"/>
      <c r="DY246" s="114"/>
    </row>
    <row r="247" spans="1:129" s="36" customFormat="1" ht="99.95" customHeight="1">
      <c r="A247" s="752" t="s">
        <v>434</v>
      </c>
      <c r="B247" s="695"/>
      <c r="C247" s="695"/>
      <c r="D247" s="695"/>
      <c r="E247" s="695"/>
      <c r="F247" s="695"/>
      <c r="G247" s="695"/>
      <c r="H247" s="757" t="s">
        <v>442</v>
      </c>
      <c r="I247" s="757"/>
      <c r="J247" s="757"/>
      <c r="K247" s="757"/>
      <c r="L247" s="757"/>
      <c r="M247" s="757"/>
      <c r="N247" s="757"/>
      <c r="O247" s="757"/>
      <c r="P247" s="757"/>
      <c r="Q247" s="757"/>
      <c r="R247" s="757"/>
      <c r="S247" s="757"/>
      <c r="T247" s="757"/>
      <c r="U247" s="757"/>
      <c r="V247" s="757"/>
      <c r="W247" s="757"/>
      <c r="X247" s="757"/>
      <c r="Y247" s="757"/>
      <c r="Z247" s="757"/>
      <c r="AA247" s="757"/>
      <c r="AB247" s="757"/>
      <c r="AC247" s="757"/>
      <c r="AD247" s="757"/>
      <c r="AE247" s="757"/>
      <c r="AF247" s="757"/>
      <c r="AG247" s="757"/>
      <c r="AH247" s="757"/>
      <c r="AI247" s="757"/>
      <c r="AJ247" s="757"/>
      <c r="AK247" s="757"/>
      <c r="AL247" s="757"/>
      <c r="AM247" s="757"/>
      <c r="AN247" s="757"/>
      <c r="AO247" s="757"/>
      <c r="AP247" s="757"/>
      <c r="AQ247" s="757"/>
      <c r="AR247" s="757"/>
      <c r="AS247" s="757"/>
      <c r="AT247" s="757"/>
      <c r="AU247" s="757"/>
      <c r="AV247" s="757"/>
      <c r="AW247" s="757"/>
      <c r="AX247" s="757"/>
      <c r="AY247" s="757"/>
      <c r="AZ247" s="757"/>
      <c r="BA247" s="757"/>
      <c r="BB247" s="757"/>
      <c r="BC247" s="757"/>
      <c r="BD247" s="757"/>
      <c r="BE247" s="757"/>
      <c r="BF247" s="757"/>
      <c r="BG247" s="757"/>
      <c r="BH247" s="757"/>
      <c r="BI247" s="757"/>
      <c r="BJ247" s="757"/>
      <c r="BK247" s="757"/>
      <c r="BL247" s="757"/>
      <c r="BM247" s="757"/>
      <c r="BN247" s="757"/>
      <c r="BO247" s="757"/>
      <c r="BP247" s="757"/>
      <c r="BQ247" s="757"/>
      <c r="BR247" s="757"/>
      <c r="BS247" s="757"/>
      <c r="BT247" s="757"/>
      <c r="BU247" s="757"/>
      <c r="BV247" s="757"/>
      <c r="BW247" s="757"/>
      <c r="BX247" s="757"/>
      <c r="BY247" s="757"/>
      <c r="BZ247" s="757"/>
      <c r="CA247" s="757"/>
      <c r="CB247" s="757"/>
      <c r="CC247" s="757"/>
      <c r="CD247" s="757"/>
      <c r="CE247" s="757"/>
      <c r="CF247" s="757"/>
      <c r="CG247" s="757"/>
      <c r="CH247" s="757"/>
      <c r="CI247" s="757"/>
      <c r="CJ247" s="757"/>
      <c r="CK247" s="757"/>
      <c r="CL247" s="757"/>
      <c r="CM247" s="757"/>
      <c r="CN247" s="757"/>
      <c r="CO247" s="757"/>
      <c r="CP247" s="757"/>
      <c r="CQ247" s="757"/>
      <c r="CR247" s="757"/>
      <c r="CS247" s="757"/>
      <c r="CT247" s="757"/>
      <c r="CU247" s="757"/>
      <c r="CV247" s="757"/>
      <c r="CW247" s="757"/>
      <c r="CX247" s="757"/>
      <c r="CY247" s="757"/>
      <c r="CZ247" s="757"/>
      <c r="DA247" s="757"/>
      <c r="DB247" s="757"/>
      <c r="DC247" s="757"/>
      <c r="DD247" s="757"/>
      <c r="DE247" s="757"/>
      <c r="DF247" s="772" t="s">
        <v>251</v>
      </c>
      <c r="DG247" s="772"/>
      <c r="DH247" s="772"/>
      <c r="DI247" s="773"/>
      <c r="DY247" s="114"/>
    </row>
    <row r="248" spans="1:129" s="36" customFormat="1" ht="201.75" customHeight="1">
      <c r="A248" s="752" t="s">
        <v>435</v>
      </c>
      <c r="B248" s="695"/>
      <c r="C248" s="695"/>
      <c r="D248" s="695"/>
      <c r="E248" s="695"/>
      <c r="F248" s="695"/>
      <c r="G248" s="695"/>
      <c r="H248" s="757" t="s">
        <v>403</v>
      </c>
      <c r="I248" s="757"/>
      <c r="J248" s="757"/>
      <c r="K248" s="757"/>
      <c r="L248" s="757"/>
      <c r="M248" s="757"/>
      <c r="N248" s="757"/>
      <c r="O248" s="757"/>
      <c r="P248" s="757"/>
      <c r="Q248" s="757"/>
      <c r="R248" s="757"/>
      <c r="S248" s="757"/>
      <c r="T248" s="757"/>
      <c r="U248" s="757"/>
      <c r="V248" s="757"/>
      <c r="W248" s="757"/>
      <c r="X248" s="757"/>
      <c r="Y248" s="757"/>
      <c r="Z248" s="757"/>
      <c r="AA248" s="757"/>
      <c r="AB248" s="757"/>
      <c r="AC248" s="757"/>
      <c r="AD248" s="757"/>
      <c r="AE248" s="757"/>
      <c r="AF248" s="757"/>
      <c r="AG248" s="757"/>
      <c r="AH248" s="757"/>
      <c r="AI248" s="757"/>
      <c r="AJ248" s="757"/>
      <c r="AK248" s="757"/>
      <c r="AL248" s="757"/>
      <c r="AM248" s="757"/>
      <c r="AN248" s="757"/>
      <c r="AO248" s="757"/>
      <c r="AP248" s="757"/>
      <c r="AQ248" s="757"/>
      <c r="AR248" s="757"/>
      <c r="AS248" s="757"/>
      <c r="AT248" s="757"/>
      <c r="AU248" s="757"/>
      <c r="AV248" s="757"/>
      <c r="AW248" s="757"/>
      <c r="AX248" s="757"/>
      <c r="AY248" s="757"/>
      <c r="AZ248" s="757"/>
      <c r="BA248" s="757"/>
      <c r="BB248" s="757"/>
      <c r="BC248" s="757"/>
      <c r="BD248" s="757"/>
      <c r="BE248" s="757"/>
      <c r="BF248" s="757"/>
      <c r="BG248" s="757"/>
      <c r="BH248" s="757"/>
      <c r="BI248" s="757"/>
      <c r="BJ248" s="757"/>
      <c r="BK248" s="757"/>
      <c r="BL248" s="757"/>
      <c r="BM248" s="757"/>
      <c r="BN248" s="757"/>
      <c r="BO248" s="757"/>
      <c r="BP248" s="757"/>
      <c r="BQ248" s="757"/>
      <c r="BR248" s="757"/>
      <c r="BS248" s="757"/>
      <c r="BT248" s="757"/>
      <c r="BU248" s="757"/>
      <c r="BV248" s="757"/>
      <c r="BW248" s="757"/>
      <c r="BX248" s="757"/>
      <c r="BY248" s="757"/>
      <c r="BZ248" s="757"/>
      <c r="CA248" s="757"/>
      <c r="CB248" s="757"/>
      <c r="CC248" s="757"/>
      <c r="CD248" s="757"/>
      <c r="CE248" s="757"/>
      <c r="CF248" s="757"/>
      <c r="CG248" s="757"/>
      <c r="CH248" s="757"/>
      <c r="CI248" s="757"/>
      <c r="CJ248" s="757"/>
      <c r="CK248" s="757"/>
      <c r="CL248" s="757"/>
      <c r="CM248" s="757"/>
      <c r="CN248" s="757"/>
      <c r="CO248" s="757"/>
      <c r="CP248" s="757"/>
      <c r="CQ248" s="757"/>
      <c r="CR248" s="757"/>
      <c r="CS248" s="757"/>
      <c r="CT248" s="757"/>
      <c r="CU248" s="757"/>
      <c r="CV248" s="757"/>
      <c r="CW248" s="757"/>
      <c r="CX248" s="757"/>
      <c r="CY248" s="757"/>
      <c r="CZ248" s="757"/>
      <c r="DA248" s="757"/>
      <c r="DB248" s="757"/>
      <c r="DC248" s="757"/>
      <c r="DD248" s="757"/>
      <c r="DE248" s="757"/>
      <c r="DF248" s="699" t="s">
        <v>254</v>
      </c>
      <c r="DG248" s="699"/>
      <c r="DH248" s="699"/>
      <c r="DI248" s="700"/>
      <c r="DY248" s="114"/>
    </row>
    <row r="249" spans="1:129" s="36" customFormat="1" ht="198.75" customHeight="1">
      <c r="A249" s="752" t="s">
        <v>436</v>
      </c>
      <c r="B249" s="695"/>
      <c r="C249" s="695"/>
      <c r="D249" s="695"/>
      <c r="E249" s="695"/>
      <c r="F249" s="695"/>
      <c r="G249" s="695"/>
      <c r="H249" s="757" t="s">
        <v>531</v>
      </c>
      <c r="I249" s="757"/>
      <c r="J249" s="757"/>
      <c r="K249" s="757"/>
      <c r="L249" s="757"/>
      <c r="M249" s="757"/>
      <c r="N249" s="757"/>
      <c r="O249" s="757"/>
      <c r="P249" s="757"/>
      <c r="Q249" s="757"/>
      <c r="R249" s="757"/>
      <c r="S249" s="757"/>
      <c r="T249" s="757"/>
      <c r="U249" s="757"/>
      <c r="V249" s="757"/>
      <c r="W249" s="757"/>
      <c r="X249" s="757"/>
      <c r="Y249" s="757"/>
      <c r="Z249" s="757"/>
      <c r="AA249" s="757"/>
      <c r="AB249" s="757"/>
      <c r="AC249" s="757"/>
      <c r="AD249" s="757"/>
      <c r="AE249" s="757"/>
      <c r="AF249" s="757"/>
      <c r="AG249" s="757"/>
      <c r="AH249" s="757"/>
      <c r="AI249" s="757"/>
      <c r="AJ249" s="757"/>
      <c r="AK249" s="757"/>
      <c r="AL249" s="757"/>
      <c r="AM249" s="757"/>
      <c r="AN249" s="757"/>
      <c r="AO249" s="757"/>
      <c r="AP249" s="757"/>
      <c r="AQ249" s="757"/>
      <c r="AR249" s="757"/>
      <c r="AS249" s="757"/>
      <c r="AT249" s="757"/>
      <c r="AU249" s="757"/>
      <c r="AV249" s="757"/>
      <c r="AW249" s="757"/>
      <c r="AX249" s="757"/>
      <c r="AY249" s="757"/>
      <c r="AZ249" s="757"/>
      <c r="BA249" s="757"/>
      <c r="BB249" s="757"/>
      <c r="BC249" s="757"/>
      <c r="BD249" s="757"/>
      <c r="BE249" s="757"/>
      <c r="BF249" s="757"/>
      <c r="BG249" s="757"/>
      <c r="BH249" s="757"/>
      <c r="BI249" s="757"/>
      <c r="BJ249" s="757"/>
      <c r="BK249" s="757"/>
      <c r="BL249" s="757"/>
      <c r="BM249" s="757"/>
      <c r="BN249" s="757"/>
      <c r="BO249" s="757"/>
      <c r="BP249" s="757"/>
      <c r="BQ249" s="757"/>
      <c r="BR249" s="757"/>
      <c r="BS249" s="757"/>
      <c r="BT249" s="757"/>
      <c r="BU249" s="757"/>
      <c r="BV249" s="757"/>
      <c r="BW249" s="757"/>
      <c r="BX249" s="757"/>
      <c r="BY249" s="757"/>
      <c r="BZ249" s="757"/>
      <c r="CA249" s="757"/>
      <c r="CB249" s="757"/>
      <c r="CC249" s="757"/>
      <c r="CD249" s="757"/>
      <c r="CE249" s="757"/>
      <c r="CF249" s="757"/>
      <c r="CG249" s="757"/>
      <c r="CH249" s="757"/>
      <c r="CI249" s="757"/>
      <c r="CJ249" s="757"/>
      <c r="CK249" s="757"/>
      <c r="CL249" s="757"/>
      <c r="CM249" s="757"/>
      <c r="CN249" s="757"/>
      <c r="CO249" s="757"/>
      <c r="CP249" s="757"/>
      <c r="CQ249" s="757"/>
      <c r="CR249" s="757"/>
      <c r="CS249" s="757"/>
      <c r="CT249" s="757"/>
      <c r="CU249" s="757"/>
      <c r="CV249" s="757"/>
      <c r="CW249" s="757"/>
      <c r="CX249" s="757"/>
      <c r="CY249" s="757"/>
      <c r="CZ249" s="757"/>
      <c r="DA249" s="757"/>
      <c r="DB249" s="757"/>
      <c r="DC249" s="757"/>
      <c r="DD249" s="757"/>
      <c r="DE249" s="757"/>
      <c r="DF249" s="772" t="s">
        <v>257</v>
      </c>
      <c r="DG249" s="772"/>
      <c r="DH249" s="772"/>
      <c r="DI249" s="773"/>
      <c r="DY249" s="114"/>
    </row>
    <row r="250" spans="1:129" ht="99.95" customHeight="1">
      <c r="A250" s="752" t="s">
        <v>437</v>
      </c>
      <c r="B250" s="695"/>
      <c r="C250" s="695"/>
      <c r="D250" s="695"/>
      <c r="E250" s="695"/>
      <c r="F250" s="695"/>
      <c r="G250" s="695"/>
      <c r="H250" s="378" t="s">
        <v>456</v>
      </c>
      <c r="I250" s="378"/>
      <c r="J250" s="378"/>
      <c r="K250" s="378"/>
      <c r="L250" s="378"/>
      <c r="M250" s="378"/>
      <c r="N250" s="378"/>
      <c r="O250" s="378"/>
      <c r="P250" s="378"/>
      <c r="Q250" s="378"/>
      <c r="R250" s="378"/>
      <c r="S250" s="378"/>
      <c r="T250" s="378"/>
      <c r="U250" s="378"/>
      <c r="V250" s="378"/>
      <c r="W250" s="378"/>
      <c r="X250" s="378"/>
      <c r="Y250" s="378"/>
      <c r="Z250" s="378"/>
      <c r="AA250" s="378"/>
      <c r="AB250" s="378"/>
      <c r="AC250" s="378"/>
      <c r="AD250" s="378"/>
      <c r="AE250" s="378"/>
      <c r="AF250" s="378"/>
      <c r="AG250" s="378"/>
      <c r="AH250" s="378"/>
      <c r="AI250" s="378"/>
      <c r="AJ250" s="378"/>
      <c r="AK250" s="378"/>
      <c r="AL250" s="378"/>
      <c r="AM250" s="378"/>
      <c r="AN250" s="378"/>
      <c r="AO250" s="378"/>
      <c r="AP250" s="378"/>
      <c r="AQ250" s="378"/>
      <c r="AR250" s="378"/>
      <c r="AS250" s="378"/>
      <c r="AT250" s="378"/>
      <c r="AU250" s="378"/>
      <c r="AV250" s="378"/>
      <c r="AW250" s="378"/>
      <c r="AX250" s="378"/>
      <c r="AY250" s="378"/>
      <c r="AZ250" s="378"/>
      <c r="BA250" s="378"/>
      <c r="BB250" s="378"/>
      <c r="BC250" s="378"/>
      <c r="BD250" s="378"/>
      <c r="BE250" s="378"/>
      <c r="BF250" s="378"/>
      <c r="BG250" s="378"/>
      <c r="BH250" s="378"/>
      <c r="BI250" s="378"/>
      <c r="BJ250" s="378"/>
      <c r="BK250" s="378"/>
      <c r="BL250" s="378"/>
      <c r="BM250" s="378"/>
      <c r="BN250" s="378"/>
      <c r="BO250" s="378"/>
      <c r="BP250" s="378"/>
      <c r="BQ250" s="378"/>
      <c r="BR250" s="378"/>
      <c r="BS250" s="378"/>
      <c r="BT250" s="378"/>
      <c r="BU250" s="378"/>
      <c r="BV250" s="378"/>
      <c r="BW250" s="378"/>
      <c r="BX250" s="378"/>
      <c r="BY250" s="378"/>
      <c r="BZ250" s="378"/>
      <c r="CA250" s="378"/>
      <c r="CB250" s="378"/>
      <c r="CC250" s="378"/>
      <c r="CD250" s="378"/>
      <c r="CE250" s="378"/>
      <c r="CF250" s="378"/>
      <c r="CG250" s="378"/>
      <c r="CH250" s="378"/>
      <c r="CI250" s="378"/>
      <c r="CJ250" s="378"/>
      <c r="CK250" s="378"/>
      <c r="CL250" s="378"/>
      <c r="CM250" s="378"/>
      <c r="CN250" s="378"/>
      <c r="CO250" s="378"/>
      <c r="CP250" s="378"/>
      <c r="CQ250" s="378"/>
      <c r="CR250" s="378"/>
      <c r="CS250" s="378"/>
      <c r="CT250" s="378"/>
      <c r="CU250" s="378"/>
      <c r="CV250" s="378"/>
      <c r="CW250" s="378"/>
      <c r="CX250" s="378"/>
      <c r="CY250" s="378"/>
      <c r="CZ250" s="378"/>
      <c r="DA250" s="378"/>
      <c r="DB250" s="378"/>
      <c r="DC250" s="378"/>
      <c r="DD250" s="378"/>
      <c r="DE250" s="378"/>
      <c r="DF250" s="781" t="s">
        <v>231</v>
      </c>
      <c r="DG250" s="781"/>
      <c r="DH250" s="781"/>
      <c r="DI250" s="782"/>
    </row>
    <row r="251" spans="1:129" ht="116.25" customHeight="1">
      <c r="A251" s="774" t="s">
        <v>532</v>
      </c>
      <c r="B251" s="774"/>
      <c r="C251" s="774"/>
      <c r="D251" s="774"/>
      <c r="E251" s="774"/>
      <c r="F251" s="774"/>
      <c r="G251" s="774"/>
      <c r="H251" s="774"/>
      <c r="I251" s="774"/>
      <c r="J251" s="774"/>
      <c r="K251" s="774"/>
      <c r="L251" s="774"/>
      <c r="M251" s="774"/>
      <c r="N251" s="774"/>
      <c r="O251" s="774"/>
      <c r="P251" s="774"/>
      <c r="Q251" s="774"/>
      <c r="R251" s="774"/>
      <c r="S251" s="774"/>
      <c r="T251" s="774"/>
      <c r="U251" s="774"/>
      <c r="V251" s="774"/>
      <c r="W251" s="774"/>
      <c r="X251" s="774"/>
      <c r="Y251" s="774"/>
      <c r="Z251" s="774"/>
      <c r="AA251" s="774"/>
      <c r="AB251" s="774"/>
      <c r="AC251" s="774"/>
      <c r="AD251" s="774"/>
      <c r="AE251" s="774"/>
      <c r="AF251" s="774"/>
      <c r="AG251" s="774"/>
      <c r="AH251" s="774"/>
      <c r="AI251" s="774"/>
      <c r="AJ251" s="774"/>
      <c r="AK251" s="774"/>
      <c r="AL251" s="774"/>
      <c r="AM251" s="774"/>
      <c r="AN251" s="774"/>
      <c r="AO251" s="774"/>
      <c r="AP251" s="774"/>
      <c r="AQ251" s="774"/>
      <c r="AR251" s="774"/>
      <c r="AS251" s="774"/>
      <c r="AT251" s="774"/>
      <c r="AU251" s="774"/>
      <c r="AV251" s="774"/>
      <c r="AW251" s="774"/>
      <c r="AX251" s="774"/>
      <c r="AY251" s="774"/>
      <c r="AZ251" s="774"/>
      <c r="BA251" s="774"/>
      <c r="BB251" s="774"/>
      <c r="BC251" s="774"/>
      <c r="BD251" s="774"/>
      <c r="BE251" s="774"/>
      <c r="BF251" s="774"/>
      <c r="BG251" s="774"/>
      <c r="BH251" s="774"/>
      <c r="BI251" s="774"/>
      <c r="BJ251" s="774"/>
      <c r="BK251" s="774"/>
      <c r="BL251" s="774"/>
      <c r="BM251" s="774"/>
      <c r="BN251" s="774"/>
      <c r="BO251" s="774"/>
      <c r="BP251" s="774"/>
      <c r="BQ251" s="774"/>
      <c r="BR251" s="774"/>
      <c r="BS251" s="774"/>
      <c r="BT251" s="774"/>
      <c r="BU251" s="774"/>
      <c r="BV251" s="774"/>
      <c r="BW251" s="774"/>
      <c r="BX251" s="774"/>
      <c r="BY251" s="774"/>
      <c r="BZ251" s="774"/>
      <c r="CA251" s="774"/>
      <c r="CB251" s="774"/>
      <c r="CC251" s="774"/>
      <c r="CD251" s="774"/>
      <c r="CE251" s="774"/>
      <c r="CF251" s="774"/>
      <c r="CG251" s="774"/>
      <c r="CH251" s="774"/>
      <c r="CI251" s="774"/>
      <c r="CJ251" s="774"/>
      <c r="CK251" s="774"/>
      <c r="CL251" s="774"/>
      <c r="CM251" s="774"/>
      <c r="CN251" s="774"/>
      <c r="CO251" s="774"/>
      <c r="CP251" s="774"/>
      <c r="CQ251" s="774"/>
      <c r="CR251" s="774"/>
      <c r="CS251" s="774"/>
      <c r="CT251" s="774"/>
      <c r="CU251" s="774"/>
      <c r="CV251" s="774"/>
      <c r="CW251" s="774"/>
      <c r="CX251" s="774"/>
      <c r="CY251" s="774"/>
      <c r="CZ251" s="774"/>
      <c r="DA251" s="774"/>
      <c r="DB251" s="774"/>
      <c r="DC251" s="106"/>
      <c r="DD251" s="106"/>
      <c r="DE251" s="106"/>
      <c r="DF251" s="100"/>
      <c r="DG251" s="100"/>
      <c r="DH251" s="100"/>
      <c r="DI251" s="100"/>
    </row>
    <row r="252" spans="1:129" ht="99.95" customHeight="1">
      <c r="A252" s="780" t="s">
        <v>534</v>
      </c>
      <c r="B252" s="780"/>
      <c r="C252" s="780"/>
      <c r="D252" s="780"/>
      <c r="E252" s="780"/>
      <c r="F252" s="780"/>
      <c r="G252" s="780"/>
      <c r="H252" s="780"/>
      <c r="I252" s="780"/>
      <c r="J252" s="780"/>
      <c r="K252" s="780"/>
      <c r="L252" s="780"/>
      <c r="M252" s="780"/>
      <c r="N252" s="780"/>
      <c r="O252" s="780"/>
      <c r="P252" s="780"/>
      <c r="Q252" s="780"/>
      <c r="R252" s="780"/>
      <c r="S252" s="780"/>
      <c r="T252" s="780"/>
      <c r="U252" s="780"/>
      <c r="V252" s="780"/>
      <c r="W252" s="780"/>
      <c r="X252" s="780"/>
      <c r="Y252" s="780"/>
      <c r="Z252" s="780"/>
      <c r="AA252" s="780"/>
      <c r="AB252" s="780"/>
      <c r="AC252" s="780"/>
      <c r="AD252" s="780"/>
      <c r="AE252" s="780"/>
      <c r="AF252" s="780"/>
      <c r="AG252" s="780"/>
      <c r="AH252" s="780"/>
      <c r="AI252" s="780"/>
      <c r="AJ252" s="780"/>
      <c r="AK252" s="780"/>
      <c r="AL252" s="780"/>
      <c r="AM252" s="780"/>
      <c r="AN252" s="780"/>
      <c r="AO252" s="780"/>
      <c r="AP252" s="780"/>
      <c r="AQ252" s="780"/>
      <c r="AR252" s="780"/>
      <c r="AS252" s="780"/>
      <c r="AT252" s="780"/>
      <c r="AU252" s="780"/>
      <c r="AV252" s="780"/>
      <c r="AW252" s="780"/>
      <c r="AX252" s="780"/>
      <c r="AY252" s="780"/>
      <c r="AZ252" s="780"/>
      <c r="BA252" s="780"/>
      <c r="BB252" s="780"/>
      <c r="BC252" s="780"/>
      <c r="BD252" s="780"/>
      <c r="BE252" s="780"/>
      <c r="BF252" s="780"/>
      <c r="BG252" s="780"/>
      <c r="BH252" s="780"/>
      <c r="BI252" s="780"/>
      <c r="BJ252" s="780"/>
      <c r="BK252" s="780"/>
      <c r="BL252" s="780"/>
      <c r="BM252" s="780"/>
      <c r="BN252" s="780"/>
      <c r="BO252" s="780"/>
      <c r="BP252" s="780"/>
      <c r="BQ252" s="780"/>
      <c r="BR252" s="780"/>
      <c r="BS252" s="780"/>
      <c r="BT252" s="780"/>
      <c r="BU252" s="780"/>
      <c r="BV252" s="780"/>
      <c r="BW252" s="780"/>
      <c r="BX252" s="780"/>
      <c r="BY252" s="780"/>
      <c r="BZ252" s="780"/>
      <c r="CA252" s="780"/>
      <c r="CB252" s="780"/>
      <c r="CC252" s="780"/>
      <c r="CD252" s="780"/>
      <c r="CE252" s="780"/>
      <c r="CF252" s="780"/>
      <c r="CG252" s="780"/>
      <c r="CH252" s="780"/>
      <c r="CI252" s="780"/>
      <c r="CJ252" s="780"/>
      <c r="CK252" s="780"/>
      <c r="CL252" s="780"/>
      <c r="CM252" s="780"/>
      <c r="CN252" s="780"/>
      <c r="CO252" s="780"/>
      <c r="CP252" s="780"/>
      <c r="CQ252" s="780"/>
      <c r="CR252" s="780"/>
      <c r="CS252" s="780"/>
      <c r="CT252" s="780"/>
      <c r="CU252" s="780"/>
      <c r="CV252" s="780"/>
      <c r="CW252" s="780"/>
      <c r="CX252" s="780"/>
      <c r="CY252" s="780"/>
      <c r="CZ252" s="780"/>
      <c r="DA252" s="780"/>
      <c r="DB252" s="780"/>
      <c r="DC252" s="780"/>
      <c r="DD252" s="780"/>
      <c r="DE252" s="780"/>
      <c r="DF252" s="780"/>
      <c r="DG252" s="780"/>
      <c r="DH252" s="780"/>
      <c r="DI252" s="780"/>
    </row>
    <row r="253" spans="1:129" ht="99.95" customHeight="1">
      <c r="A253" s="780"/>
      <c r="B253" s="780"/>
      <c r="C253" s="780"/>
      <c r="D253" s="780"/>
      <c r="E253" s="780"/>
      <c r="F253" s="780"/>
      <c r="G253" s="780"/>
      <c r="H253" s="780"/>
      <c r="I253" s="780"/>
      <c r="J253" s="780"/>
      <c r="K253" s="780"/>
      <c r="L253" s="780"/>
      <c r="M253" s="780"/>
      <c r="N253" s="780"/>
      <c r="O253" s="780"/>
      <c r="P253" s="780"/>
      <c r="Q253" s="780"/>
      <c r="R253" s="780"/>
      <c r="S253" s="780"/>
      <c r="T253" s="780"/>
      <c r="U253" s="780"/>
      <c r="V253" s="780"/>
      <c r="W253" s="780"/>
      <c r="X253" s="780"/>
      <c r="Y253" s="780"/>
      <c r="Z253" s="780"/>
      <c r="AA253" s="780"/>
      <c r="AB253" s="780"/>
      <c r="AC253" s="780"/>
      <c r="AD253" s="780"/>
      <c r="AE253" s="780"/>
      <c r="AF253" s="780"/>
      <c r="AG253" s="780"/>
      <c r="AH253" s="780"/>
      <c r="AI253" s="780"/>
      <c r="AJ253" s="780"/>
      <c r="AK253" s="780"/>
      <c r="AL253" s="780"/>
      <c r="AM253" s="780"/>
      <c r="AN253" s="780"/>
      <c r="AO253" s="780"/>
      <c r="AP253" s="780"/>
      <c r="AQ253" s="780"/>
      <c r="AR253" s="780"/>
      <c r="AS253" s="780"/>
      <c r="AT253" s="780"/>
      <c r="AU253" s="780"/>
      <c r="AV253" s="780"/>
      <c r="AW253" s="780"/>
      <c r="AX253" s="780"/>
      <c r="AY253" s="780"/>
      <c r="AZ253" s="780"/>
      <c r="BA253" s="780"/>
      <c r="BB253" s="780"/>
      <c r="BC253" s="780"/>
      <c r="BD253" s="780"/>
      <c r="BE253" s="780"/>
      <c r="BF253" s="780"/>
      <c r="BG253" s="780"/>
      <c r="BH253" s="780"/>
      <c r="BI253" s="780"/>
      <c r="BJ253" s="780"/>
      <c r="BK253" s="780"/>
      <c r="BL253" s="780"/>
      <c r="BM253" s="780"/>
      <c r="BN253" s="780"/>
      <c r="BO253" s="780"/>
      <c r="BP253" s="780"/>
      <c r="BQ253" s="780"/>
      <c r="BR253" s="780"/>
      <c r="BS253" s="780"/>
      <c r="BT253" s="780"/>
      <c r="BU253" s="780"/>
      <c r="BV253" s="780"/>
      <c r="BW253" s="780"/>
      <c r="BX253" s="780"/>
      <c r="BY253" s="780"/>
      <c r="BZ253" s="780"/>
      <c r="CA253" s="780"/>
      <c r="CB253" s="780"/>
      <c r="CC253" s="780"/>
      <c r="CD253" s="780"/>
      <c r="CE253" s="780"/>
      <c r="CF253" s="780"/>
      <c r="CG253" s="780"/>
      <c r="CH253" s="780"/>
      <c r="CI253" s="780"/>
      <c r="CJ253" s="780"/>
      <c r="CK253" s="780"/>
      <c r="CL253" s="780"/>
      <c r="CM253" s="780"/>
      <c r="CN253" s="780"/>
      <c r="CO253" s="780"/>
      <c r="CP253" s="780"/>
      <c r="CQ253" s="780"/>
      <c r="CR253" s="780"/>
      <c r="CS253" s="780"/>
      <c r="CT253" s="780"/>
      <c r="CU253" s="780"/>
      <c r="CV253" s="780"/>
      <c r="CW253" s="780"/>
      <c r="CX253" s="780"/>
      <c r="CY253" s="780"/>
      <c r="CZ253" s="780"/>
      <c r="DA253" s="780"/>
      <c r="DB253" s="780"/>
      <c r="DC253" s="780"/>
      <c r="DD253" s="780"/>
      <c r="DE253" s="780"/>
      <c r="DF253" s="780"/>
      <c r="DG253" s="780"/>
      <c r="DH253" s="780"/>
      <c r="DI253" s="780"/>
    </row>
    <row r="254" spans="1:129" ht="272.25" customHeight="1">
      <c r="A254" s="780"/>
      <c r="B254" s="780"/>
      <c r="C254" s="780"/>
      <c r="D254" s="780"/>
      <c r="E254" s="780"/>
      <c r="F254" s="780"/>
      <c r="G254" s="780"/>
      <c r="H254" s="780"/>
      <c r="I254" s="780"/>
      <c r="J254" s="780"/>
      <c r="K254" s="780"/>
      <c r="L254" s="780"/>
      <c r="M254" s="780"/>
      <c r="N254" s="780"/>
      <c r="O254" s="780"/>
      <c r="P254" s="780"/>
      <c r="Q254" s="780"/>
      <c r="R254" s="780"/>
      <c r="S254" s="780"/>
      <c r="T254" s="780"/>
      <c r="U254" s="780"/>
      <c r="V254" s="780"/>
      <c r="W254" s="780"/>
      <c r="X254" s="780"/>
      <c r="Y254" s="780"/>
      <c r="Z254" s="780"/>
      <c r="AA254" s="780"/>
      <c r="AB254" s="780"/>
      <c r="AC254" s="780"/>
      <c r="AD254" s="780"/>
      <c r="AE254" s="780"/>
      <c r="AF254" s="780"/>
      <c r="AG254" s="780"/>
      <c r="AH254" s="780"/>
      <c r="AI254" s="780"/>
      <c r="AJ254" s="780"/>
      <c r="AK254" s="780"/>
      <c r="AL254" s="780"/>
      <c r="AM254" s="780"/>
      <c r="AN254" s="780"/>
      <c r="AO254" s="780"/>
      <c r="AP254" s="780"/>
      <c r="AQ254" s="780"/>
      <c r="AR254" s="780"/>
      <c r="AS254" s="780"/>
      <c r="AT254" s="780"/>
      <c r="AU254" s="780"/>
      <c r="AV254" s="780"/>
      <c r="AW254" s="780"/>
      <c r="AX254" s="780"/>
      <c r="AY254" s="780"/>
      <c r="AZ254" s="780"/>
      <c r="BA254" s="780"/>
      <c r="BB254" s="780"/>
      <c r="BC254" s="780"/>
      <c r="BD254" s="780"/>
      <c r="BE254" s="780"/>
      <c r="BF254" s="780"/>
      <c r="BG254" s="780"/>
      <c r="BH254" s="780"/>
      <c r="BI254" s="780"/>
      <c r="BJ254" s="780"/>
      <c r="BK254" s="780"/>
      <c r="BL254" s="780"/>
      <c r="BM254" s="780"/>
      <c r="BN254" s="780"/>
      <c r="BO254" s="780"/>
      <c r="BP254" s="780"/>
      <c r="BQ254" s="780"/>
      <c r="BR254" s="780"/>
      <c r="BS254" s="780"/>
      <c r="BT254" s="780"/>
      <c r="BU254" s="780"/>
      <c r="BV254" s="780"/>
      <c r="BW254" s="780"/>
      <c r="BX254" s="780"/>
      <c r="BY254" s="780"/>
      <c r="BZ254" s="780"/>
      <c r="CA254" s="780"/>
      <c r="CB254" s="780"/>
      <c r="CC254" s="780"/>
      <c r="CD254" s="780"/>
      <c r="CE254" s="780"/>
      <c r="CF254" s="780"/>
      <c r="CG254" s="780"/>
      <c r="CH254" s="780"/>
      <c r="CI254" s="780"/>
      <c r="CJ254" s="780"/>
      <c r="CK254" s="780"/>
      <c r="CL254" s="780"/>
      <c r="CM254" s="780"/>
      <c r="CN254" s="780"/>
      <c r="CO254" s="780"/>
      <c r="CP254" s="780"/>
      <c r="CQ254" s="780"/>
      <c r="CR254" s="780"/>
      <c r="CS254" s="780"/>
      <c r="CT254" s="780"/>
      <c r="CU254" s="780"/>
      <c r="CV254" s="780"/>
      <c r="CW254" s="780"/>
      <c r="CX254" s="780"/>
      <c r="CY254" s="780"/>
      <c r="CZ254" s="780"/>
      <c r="DA254" s="780"/>
      <c r="DB254" s="780"/>
      <c r="DC254" s="780"/>
      <c r="DD254" s="780"/>
      <c r="DE254" s="780"/>
      <c r="DF254" s="780"/>
      <c r="DG254" s="780"/>
      <c r="DH254" s="780"/>
      <c r="DI254" s="780"/>
    </row>
    <row r="255" spans="1:129" ht="99.95" customHeight="1">
      <c r="A255" s="61"/>
      <c r="B255" s="6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0"/>
      <c r="AJ255" s="50"/>
      <c r="AK255" s="50"/>
      <c r="AL255" s="50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  <c r="BS255" s="51"/>
      <c r="BT255" s="51"/>
      <c r="BU255" s="51"/>
      <c r="BV255" s="51"/>
      <c r="BW255" s="55"/>
      <c r="BX255" s="55"/>
      <c r="BY255" s="55"/>
      <c r="BZ255" s="55"/>
      <c r="CA255" s="55"/>
      <c r="CB255" s="55"/>
      <c r="CC255" s="55"/>
      <c r="CD255" s="55"/>
      <c r="CE255" s="55"/>
      <c r="CF255" s="55"/>
      <c r="CG255" s="55"/>
      <c r="CH255" s="55"/>
      <c r="CI255" s="55"/>
      <c r="CJ255" s="55"/>
      <c r="CK255" s="55"/>
      <c r="CL255" s="55"/>
      <c r="CM255" s="55"/>
      <c r="CN255" s="55"/>
      <c r="CO255" s="51"/>
      <c r="CP255" s="51"/>
      <c r="CQ255" s="51"/>
      <c r="CR255" s="51"/>
      <c r="CS255" s="51"/>
      <c r="CT255" s="51"/>
      <c r="CU255" s="51"/>
      <c r="CV255" s="51"/>
      <c r="CW255" s="51"/>
      <c r="CX255" s="51"/>
      <c r="CY255" s="51"/>
      <c r="CZ255" s="51"/>
      <c r="DA255" s="51"/>
      <c r="DB255" s="51"/>
      <c r="DC255" s="51"/>
      <c r="DD255" s="51"/>
      <c r="DE255" s="51"/>
      <c r="DF255" s="52"/>
      <c r="DG255" s="52"/>
      <c r="DH255" s="52"/>
      <c r="DI255" s="52"/>
    </row>
    <row r="256" spans="1:129" ht="99.95" customHeight="1">
      <c r="A256" s="964" t="s">
        <v>404</v>
      </c>
      <c r="B256" s="964"/>
      <c r="C256" s="964"/>
      <c r="D256" s="964"/>
      <c r="E256" s="964"/>
      <c r="F256" s="964"/>
      <c r="G256" s="964"/>
      <c r="H256" s="964"/>
      <c r="I256" s="964"/>
      <c r="J256" s="964"/>
      <c r="K256" s="964"/>
      <c r="L256" s="175"/>
      <c r="M256" s="175"/>
      <c r="N256" s="175"/>
      <c r="O256" s="175"/>
      <c r="P256" s="175"/>
      <c r="Q256" s="175"/>
      <c r="R256" s="175"/>
      <c r="S256" s="175"/>
      <c r="T256" s="175"/>
      <c r="U256" s="175"/>
      <c r="V256" s="175"/>
      <c r="W256" s="175"/>
      <c r="X256" s="175"/>
      <c r="Y256" s="175"/>
      <c r="Z256" s="175"/>
      <c r="AA256" s="175"/>
      <c r="AB256" s="175"/>
      <c r="AC256" s="175"/>
      <c r="AD256" s="175"/>
      <c r="AE256" s="175"/>
      <c r="AF256" s="175"/>
      <c r="AG256" s="175"/>
      <c r="AH256" s="175"/>
      <c r="AI256" s="176"/>
      <c r="AJ256" s="176"/>
      <c r="AK256" s="176"/>
      <c r="AL256" s="176"/>
      <c r="AM256" s="175"/>
      <c r="AN256" s="175"/>
      <c r="AO256" s="175"/>
      <c r="AP256" s="175"/>
      <c r="AQ256" s="175"/>
      <c r="AR256" s="175"/>
      <c r="AS256" s="175"/>
      <c r="AT256" s="175"/>
      <c r="AU256" s="175"/>
      <c r="AV256" s="175"/>
      <c r="AW256" s="175"/>
      <c r="AX256" s="175"/>
      <c r="AY256" s="175"/>
      <c r="AZ256" s="175"/>
      <c r="BA256" s="175"/>
      <c r="BB256" s="175"/>
      <c r="BC256" s="175"/>
      <c r="BD256" s="175"/>
      <c r="BE256" s="175"/>
      <c r="BF256" s="175"/>
      <c r="BG256" s="175"/>
      <c r="BH256" s="175"/>
      <c r="BI256" s="177"/>
      <c r="BJ256" s="177"/>
      <c r="BK256" s="178"/>
      <c r="BL256" s="178"/>
      <c r="BM256" s="175"/>
      <c r="BN256" s="175"/>
      <c r="BO256" s="175"/>
      <c r="BP256" s="175"/>
      <c r="BQ256" s="175"/>
      <c r="BR256" s="175"/>
      <c r="BS256" s="963" t="s">
        <v>405</v>
      </c>
      <c r="BT256" s="963"/>
      <c r="BU256" s="963"/>
      <c r="BV256" s="963"/>
      <c r="BW256" s="963"/>
      <c r="BX256" s="963"/>
      <c r="BY256" s="963"/>
      <c r="BZ256" s="963"/>
      <c r="CA256" s="963"/>
      <c r="CB256" s="963"/>
      <c r="CC256" s="179"/>
      <c r="CD256" s="179"/>
      <c r="CE256" s="179"/>
      <c r="CF256" s="179"/>
      <c r="CG256" s="179"/>
      <c r="CH256" s="179"/>
      <c r="CI256" s="179"/>
      <c r="CJ256" s="179"/>
      <c r="CK256" s="179"/>
      <c r="CL256" s="179"/>
      <c r="CM256" s="179"/>
      <c r="CN256" s="179"/>
      <c r="CO256" s="175"/>
      <c r="CP256" s="175"/>
      <c r="CQ256" s="175"/>
      <c r="CR256" s="175"/>
      <c r="CS256" s="175"/>
      <c r="CT256" s="175"/>
      <c r="CU256" s="175"/>
      <c r="CV256" s="175"/>
      <c r="CW256" s="175"/>
      <c r="CX256" s="175"/>
      <c r="CY256" s="175"/>
      <c r="CZ256" s="175"/>
      <c r="DA256" s="175"/>
      <c r="DB256" s="175"/>
      <c r="DC256" s="175"/>
      <c r="DD256" s="180"/>
      <c r="DE256" s="180"/>
      <c r="DF256" s="181"/>
      <c r="DG256" s="181"/>
      <c r="DH256" s="52"/>
      <c r="DI256" s="52"/>
    </row>
    <row r="257" spans="1:113" ht="174.75" customHeight="1">
      <c r="A257" s="775" t="s">
        <v>406</v>
      </c>
      <c r="B257" s="775"/>
      <c r="C257" s="775"/>
      <c r="D257" s="775"/>
      <c r="E257" s="775"/>
      <c r="F257" s="775"/>
      <c r="G257" s="775"/>
      <c r="H257" s="775"/>
      <c r="I257" s="775"/>
      <c r="J257" s="775"/>
      <c r="K257" s="775"/>
      <c r="L257" s="775"/>
      <c r="M257" s="775"/>
      <c r="N257" s="775"/>
      <c r="O257" s="775"/>
      <c r="P257" s="775"/>
      <c r="Q257" s="775"/>
      <c r="R257" s="775"/>
      <c r="S257" s="775"/>
      <c r="T257" s="775"/>
      <c r="U257" s="775"/>
      <c r="V257" s="775"/>
      <c r="W257" s="775"/>
      <c r="X257" s="775"/>
      <c r="Y257" s="775"/>
      <c r="Z257" s="775"/>
      <c r="AA257" s="775"/>
      <c r="AB257" s="775"/>
      <c r="AC257" s="775"/>
      <c r="AD257" s="775"/>
      <c r="AE257" s="775"/>
      <c r="AF257" s="775"/>
      <c r="AG257" s="775"/>
      <c r="AH257" s="775"/>
      <c r="AI257" s="775"/>
      <c r="AJ257" s="775"/>
      <c r="AK257" s="775"/>
      <c r="AL257" s="775"/>
      <c r="AM257" s="775"/>
      <c r="AN257" s="775"/>
      <c r="AO257" s="775"/>
      <c r="AP257" s="775"/>
      <c r="AQ257" s="775"/>
      <c r="AR257" s="775"/>
      <c r="AS257" s="775"/>
      <c r="AT257" s="775"/>
      <c r="AU257" s="775"/>
      <c r="AV257" s="775"/>
      <c r="AW257" s="775"/>
      <c r="AX257" s="775"/>
      <c r="AY257" s="775"/>
      <c r="AZ257" s="775"/>
      <c r="BA257" s="775"/>
      <c r="BB257" s="775"/>
      <c r="BC257" s="775"/>
      <c r="BD257" s="775"/>
      <c r="BE257" s="775"/>
      <c r="BF257" s="182"/>
      <c r="BG257" s="183"/>
      <c r="BH257" s="183"/>
      <c r="BI257" s="184"/>
      <c r="BJ257" s="184"/>
      <c r="BK257" s="183"/>
      <c r="BL257" s="183"/>
      <c r="BM257" s="183"/>
      <c r="BN257" s="183"/>
      <c r="BO257" s="183"/>
      <c r="BP257" s="183"/>
      <c r="BQ257" s="183"/>
      <c r="BR257" s="183"/>
      <c r="BS257" s="213" t="s">
        <v>529</v>
      </c>
      <c r="BT257" s="213"/>
      <c r="BU257" s="213"/>
      <c r="BV257" s="213"/>
      <c r="BW257" s="213"/>
      <c r="BX257" s="213"/>
      <c r="BY257" s="213"/>
      <c r="BZ257" s="213"/>
      <c r="CA257" s="213"/>
      <c r="CB257" s="213"/>
      <c r="CC257" s="213"/>
      <c r="CD257" s="213"/>
      <c r="CE257" s="213"/>
      <c r="CF257" s="213"/>
      <c r="CG257" s="213"/>
      <c r="CH257" s="213"/>
      <c r="CI257" s="213"/>
      <c r="CJ257" s="213"/>
      <c r="CK257" s="213"/>
      <c r="CL257" s="213"/>
      <c r="CM257" s="213"/>
      <c r="CN257" s="213"/>
      <c r="CO257" s="213"/>
      <c r="CP257" s="213"/>
      <c r="CQ257" s="213"/>
      <c r="CR257" s="213"/>
      <c r="CS257" s="213"/>
      <c r="CT257" s="213"/>
      <c r="CU257" s="213"/>
      <c r="CV257" s="213"/>
      <c r="CW257" s="213"/>
      <c r="CX257" s="213"/>
      <c r="CY257" s="213"/>
      <c r="CZ257" s="213"/>
      <c r="DA257" s="213"/>
      <c r="DB257" s="213"/>
      <c r="DC257" s="185"/>
      <c r="DD257" s="180"/>
      <c r="DE257" s="180"/>
      <c r="DF257" s="181"/>
      <c r="DG257" s="181"/>
      <c r="DH257" s="52"/>
      <c r="DI257" s="52"/>
    </row>
    <row r="258" spans="1:113" ht="114.75" customHeight="1">
      <c r="A258" s="787"/>
      <c r="B258" s="787"/>
      <c r="C258" s="787"/>
      <c r="D258" s="787"/>
      <c r="E258" s="787"/>
      <c r="F258" s="787"/>
      <c r="G258" s="787"/>
      <c r="H258" s="787"/>
      <c r="I258" s="787"/>
      <c r="J258" s="787"/>
      <c r="K258" s="787"/>
      <c r="L258" s="186"/>
      <c r="M258" s="175"/>
      <c r="N258" s="175"/>
      <c r="O258" s="775" t="s">
        <v>407</v>
      </c>
      <c r="P258" s="775"/>
      <c r="Q258" s="775"/>
      <c r="R258" s="775"/>
      <c r="S258" s="775"/>
      <c r="T258" s="775"/>
      <c r="U258" s="775"/>
      <c r="V258" s="775"/>
      <c r="W258" s="775"/>
      <c r="X258" s="775"/>
      <c r="Y258" s="775"/>
      <c r="Z258" s="775"/>
      <c r="AA258" s="775"/>
      <c r="AB258" s="187"/>
      <c r="AC258" s="175"/>
      <c r="AD258" s="175"/>
      <c r="AE258" s="175"/>
      <c r="AF258" s="175"/>
      <c r="AG258" s="175"/>
      <c r="AH258" s="175"/>
      <c r="AI258" s="176"/>
      <c r="AJ258" s="176"/>
      <c r="AK258" s="176"/>
      <c r="AL258" s="176"/>
      <c r="AM258" s="175"/>
      <c r="AN258" s="175"/>
      <c r="AO258" s="175"/>
      <c r="AP258" s="175"/>
      <c r="AQ258" s="175"/>
      <c r="AR258" s="175"/>
      <c r="AS258" s="175"/>
      <c r="AT258" s="175"/>
      <c r="AU258" s="175"/>
      <c r="AV258" s="175"/>
      <c r="AW258" s="175"/>
      <c r="AX258" s="175"/>
      <c r="AY258" s="175"/>
      <c r="AZ258" s="175"/>
      <c r="BA258" s="175"/>
      <c r="BB258" s="175"/>
      <c r="BC258" s="175"/>
      <c r="BD258" s="175"/>
      <c r="BE258" s="175"/>
      <c r="BF258" s="175"/>
      <c r="BG258" s="175"/>
      <c r="BH258" s="175"/>
      <c r="BI258" s="177"/>
      <c r="BJ258" s="177"/>
      <c r="BK258" s="175"/>
      <c r="BL258" s="175"/>
      <c r="BM258" s="175"/>
      <c r="BN258" s="175"/>
      <c r="BO258" s="175"/>
      <c r="BP258" s="175"/>
      <c r="BQ258" s="175"/>
      <c r="BR258" s="175"/>
      <c r="BS258" s="788"/>
      <c r="BT258" s="788"/>
      <c r="BU258" s="788"/>
      <c r="BV258" s="788"/>
      <c r="BW258" s="788"/>
      <c r="BX258" s="788"/>
      <c r="BY258" s="788"/>
      <c r="BZ258" s="788"/>
      <c r="CA258" s="788"/>
      <c r="CB258" s="788"/>
      <c r="CC258" s="788"/>
      <c r="CD258" s="188"/>
      <c r="CE258" s="189"/>
      <c r="CF258" s="189"/>
      <c r="CG258" s="215" t="s">
        <v>408</v>
      </c>
      <c r="CH258" s="215"/>
      <c r="CI258" s="215"/>
      <c r="CJ258" s="215"/>
      <c r="CK258" s="215"/>
      <c r="CL258" s="215"/>
      <c r="CM258" s="215"/>
      <c r="CN258" s="215"/>
      <c r="CO258" s="215"/>
      <c r="CP258" s="215"/>
      <c r="CQ258" s="215"/>
      <c r="CR258" s="174"/>
      <c r="CS258" s="189"/>
      <c r="CT258" s="189"/>
      <c r="CU258" s="189"/>
      <c r="CV258" s="189"/>
      <c r="CW258" s="189"/>
      <c r="CX258" s="189"/>
      <c r="CY258" s="189"/>
      <c r="CZ258" s="189"/>
      <c r="DA258" s="189"/>
      <c r="DB258" s="189"/>
      <c r="DC258" s="190"/>
      <c r="DD258" s="180"/>
      <c r="DE258" s="180"/>
      <c r="DF258" s="181"/>
      <c r="DG258" s="181"/>
      <c r="DH258" s="52"/>
      <c r="DI258" s="52"/>
    </row>
    <row r="259" spans="1:113" ht="99.95" customHeight="1">
      <c r="A259" s="191" t="s">
        <v>409</v>
      </c>
      <c r="B259" s="191"/>
      <c r="C259" s="192"/>
      <c r="D259" s="192"/>
      <c r="E259" s="192"/>
      <c r="F259" s="192"/>
      <c r="G259" s="192"/>
      <c r="H259" s="192"/>
      <c r="I259" s="192"/>
      <c r="J259" s="192"/>
      <c r="K259" s="192"/>
      <c r="L259" s="192"/>
      <c r="M259" s="192"/>
      <c r="N259" s="192"/>
      <c r="O259" s="193"/>
      <c r="P259" s="193"/>
      <c r="Q259" s="193"/>
      <c r="R259" s="193"/>
      <c r="S259" s="193"/>
      <c r="T259" s="193"/>
      <c r="U259" s="175"/>
      <c r="V259" s="175"/>
      <c r="W259" s="175"/>
      <c r="X259" s="175"/>
      <c r="Y259" s="175"/>
      <c r="Z259" s="175"/>
      <c r="AA259" s="175"/>
      <c r="AB259" s="175"/>
      <c r="AC259" s="175"/>
      <c r="AD259" s="175"/>
      <c r="AE259" s="175"/>
      <c r="AF259" s="175"/>
      <c r="AG259" s="175"/>
      <c r="AH259" s="175"/>
      <c r="AI259" s="176"/>
      <c r="AJ259" s="176"/>
      <c r="AK259" s="176"/>
      <c r="AL259" s="176"/>
      <c r="AM259" s="175"/>
      <c r="AN259" s="175"/>
      <c r="AO259" s="175"/>
      <c r="AP259" s="175"/>
      <c r="AQ259" s="175"/>
      <c r="AR259" s="175"/>
      <c r="AS259" s="175"/>
      <c r="AT259" s="175"/>
      <c r="AU259" s="175"/>
      <c r="AV259" s="175"/>
      <c r="AW259" s="175"/>
      <c r="AX259" s="175"/>
      <c r="AY259" s="175"/>
      <c r="AZ259" s="175"/>
      <c r="BA259" s="175"/>
      <c r="BB259" s="175"/>
      <c r="BC259" s="175"/>
      <c r="BD259" s="175"/>
      <c r="BE259" s="175"/>
      <c r="BF259" s="175"/>
      <c r="BG259" s="175"/>
      <c r="BH259" s="175"/>
      <c r="BI259" s="177"/>
      <c r="BJ259" s="177"/>
      <c r="BK259" s="175"/>
      <c r="BL259" s="175"/>
      <c r="BM259" s="175"/>
      <c r="BN259" s="175"/>
      <c r="BO259" s="175"/>
      <c r="BP259" s="175"/>
      <c r="BQ259" s="175"/>
      <c r="BR259" s="175"/>
      <c r="BS259" s="194" t="s">
        <v>410</v>
      </c>
      <c r="BT259" s="194"/>
      <c r="BU259" s="194"/>
      <c r="BV259" s="194"/>
      <c r="BW259" s="194"/>
      <c r="BX259" s="194"/>
      <c r="BY259" s="194"/>
      <c r="BZ259" s="194"/>
      <c r="CA259" s="194"/>
      <c r="CB259" s="194"/>
      <c r="CC259" s="194"/>
      <c r="CD259" s="194"/>
      <c r="CE259" s="194"/>
      <c r="CF259" s="194"/>
      <c r="CG259" s="195"/>
      <c r="CH259" s="195"/>
      <c r="CI259" s="195"/>
      <c r="CJ259" s="195"/>
      <c r="CK259" s="195"/>
      <c r="CL259" s="195"/>
      <c r="CM259" s="196"/>
      <c r="CN259" s="196"/>
      <c r="CO259" s="196"/>
      <c r="CP259" s="196"/>
      <c r="CQ259" s="196"/>
      <c r="CR259" s="196"/>
      <c r="CS259" s="197"/>
      <c r="CT259" s="197"/>
      <c r="CU259" s="197"/>
      <c r="CV259" s="197"/>
      <c r="CW259" s="197"/>
      <c r="CX259" s="197"/>
      <c r="CY259" s="197"/>
      <c r="CZ259" s="197"/>
      <c r="DA259" s="197"/>
      <c r="DB259" s="197"/>
      <c r="DC259" s="175"/>
      <c r="DD259" s="180"/>
      <c r="DE259" s="180"/>
      <c r="DF259" s="181"/>
      <c r="DG259" s="181"/>
      <c r="DH259" s="52"/>
      <c r="DI259" s="52"/>
    </row>
    <row r="260" spans="1:113" ht="99.95" customHeight="1">
      <c r="A260" s="198" t="s">
        <v>7</v>
      </c>
      <c r="B260" s="198"/>
      <c r="C260" s="193"/>
      <c r="D260" s="193"/>
      <c r="E260" s="193"/>
      <c r="F260" s="193"/>
      <c r="G260" s="193"/>
      <c r="H260" s="193"/>
      <c r="I260" s="193"/>
      <c r="J260" s="193"/>
      <c r="K260" s="193"/>
      <c r="L260" s="193"/>
      <c r="M260" s="193"/>
      <c r="N260" s="193"/>
      <c r="O260" s="193"/>
      <c r="P260" s="193"/>
      <c r="Q260" s="193"/>
      <c r="R260" s="193"/>
      <c r="S260" s="193"/>
      <c r="T260" s="193"/>
      <c r="U260" s="175"/>
      <c r="V260" s="175"/>
      <c r="W260" s="175"/>
      <c r="X260" s="175"/>
      <c r="Y260" s="175"/>
      <c r="Z260" s="175"/>
      <c r="AA260" s="175"/>
      <c r="AB260" s="175"/>
      <c r="AC260" s="175"/>
      <c r="AD260" s="175"/>
      <c r="AE260" s="175"/>
      <c r="AF260" s="175"/>
      <c r="AG260" s="175"/>
      <c r="AH260" s="175"/>
      <c r="AI260" s="176"/>
      <c r="AJ260" s="176"/>
      <c r="AK260" s="176"/>
      <c r="AL260" s="176"/>
      <c r="AM260" s="175"/>
      <c r="AN260" s="175"/>
      <c r="AO260" s="175"/>
      <c r="AP260" s="175"/>
      <c r="AQ260" s="175"/>
      <c r="AR260" s="175"/>
      <c r="AS260" s="175"/>
      <c r="AT260" s="175"/>
      <c r="AU260" s="175"/>
      <c r="AV260" s="175"/>
      <c r="AW260" s="175"/>
      <c r="AX260" s="175"/>
      <c r="AY260" s="175"/>
      <c r="AZ260" s="175"/>
      <c r="BA260" s="175"/>
      <c r="BB260" s="175"/>
      <c r="BC260" s="175"/>
      <c r="BD260" s="175"/>
      <c r="BE260" s="175"/>
      <c r="BF260" s="175"/>
      <c r="BG260" s="175"/>
      <c r="BH260" s="175"/>
      <c r="BI260" s="177"/>
      <c r="BJ260" s="177"/>
      <c r="BK260" s="175"/>
      <c r="BL260" s="175"/>
      <c r="BM260" s="175"/>
      <c r="BN260" s="175"/>
      <c r="BO260" s="175"/>
      <c r="BP260" s="175"/>
      <c r="BQ260" s="175"/>
      <c r="BR260" s="175"/>
      <c r="BS260" s="195" t="s">
        <v>7</v>
      </c>
      <c r="BT260" s="195"/>
      <c r="BU260" s="195"/>
      <c r="BV260" s="195"/>
      <c r="BW260" s="195"/>
      <c r="BX260" s="195"/>
      <c r="BY260" s="195"/>
      <c r="BZ260" s="195"/>
      <c r="CA260" s="195"/>
      <c r="CB260" s="195"/>
      <c r="CC260" s="195"/>
      <c r="CD260" s="195"/>
      <c r="CE260" s="195"/>
      <c r="CF260" s="195"/>
      <c r="CG260" s="195"/>
      <c r="CH260" s="195"/>
      <c r="CI260" s="195"/>
      <c r="CJ260" s="195"/>
      <c r="CK260" s="195"/>
      <c r="CL260" s="195"/>
      <c r="CM260" s="199"/>
      <c r="CN260" s="199"/>
      <c r="CO260" s="199"/>
      <c r="CP260" s="199"/>
      <c r="CQ260" s="199"/>
      <c r="CR260" s="199"/>
      <c r="CS260" s="197"/>
      <c r="CT260" s="197"/>
      <c r="CU260" s="197"/>
      <c r="CV260" s="197"/>
      <c r="CW260" s="197"/>
      <c r="CX260" s="197"/>
      <c r="CY260" s="197"/>
      <c r="CZ260" s="197"/>
      <c r="DA260" s="197"/>
      <c r="DB260" s="197"/>
      <c r="DC260" s="175"/>
      <c r="DD260" s="180"/>
      <c r="DE260" s="180"/>
      <c r="DF260" s="181"/>
      <c r="DG260" s="181"/>
      <c r="DH260" s="52"/>
      <c r="DI260" s="52"/>
    </row>
    <row r="261" spans="1:113" ht="99.75" customHeight="1">
      <c r="A261" s="198"/>
      <c r="B261" s="198"/>
      <c r="C261" s="193"/>
      <c r="D261" s="193"/>
      <c r="E261" s="789"/>
      <c r="F261" s="789"/>
      <c r="G261" s="789"/>
      <c r="H261" s="789"/>
      <c r="I261" s="789"/>
      <c r="J261" s="789"/>
      <c r="K261" s="789"/>
      <c r="L261" s="193"/>
      <c r="M261" s="193"/>
      <c r="N261" s="193"/>
      <c r="O261" s="193"/>
      <c r="P261" s="193"/>
      <c r="Q261" s="193"/>
      <c r="R261" s="193"/>
      <c r="S261" s="193"/>
      <c r="T261" s="193"/>
      <c r="U261" s="175"/>
      <c r="V261" s="175"/>
      <c r="W261" s="175"/>
      <c r="X261" s="175"/>
      <c r="Y261" s="175"/>
      <c r="Z261" s="175"/>
      <c r="AA261" s="175"/>
      <c r="AB261" s="175"/>
      <c r="AC261" s="175"/>
      <c r="AD261" s="175"/>
      <c r="AE261" s="175"/>
      <c r="AF261" s="175"/>
      <c r="AG261" s="175"/>
      <c r="AH261" s="175"/>
      <c r="AI261" s="176"/>
      <c r="AJ261" s="176"/>
      <c r="AK261" s="176"/>
      <c r="AL261" s="176"/>
      <c r="AM261" s="175"/>
      <c r="AN261" s="175"/>
      <c r="AO261" s="175"/>
      <c r="AP261" s="175"/>
      <c r="AQ261" s="175"/>
      <c r="AR261" s="175"/>
      <c r="AS261" s="175"/>
      <c r="AT261" s="175"/>
      <c r="AU261" s="175"/>
      <c r="AV261" s="175"/>
      <c r="AW261" s="175"/>
      <c r="AX261" s="175"/>
      <c r="AY261" s="175"/>
      <c r="AZ261" s="175"/>
      <c r="BA261" s="175"/>
      <c r="BB261" s="175"/>
      <c r="BC261" s="175"/>
      <c r="BD261" s="175"/>
      <c r="BE261" s="175"/>
      <c r="BF261" s="175"/>
      <c r="BG261" s="175"/>
      <c r="BH261" s="175"/>
      <c r="BI261" s="177"/>
      <c r="BJ261" s="177"/>
      <c r="BK261" s="175"/>
      <c r="BL261" s="175"/>
      <c r="BM261" s="175"/>
      <c r="BN261" s="175"/>
      <c r="BO261" s="175"/>
      <c r="BP261" s="175"/>
      <c r="BQ261" s="175"/>
      <c r="BR261" s="175"/>
      <c r="BS261" s="195"/>
      <c r="BT261" s="195"/>
      <c r="BU261" s="195"/>
      <c r="BV261" s="195"/>
      <c r="BW261" s="790"/>
      <c r="BX261" s="790"/>
      <c r="BY261" s="790"/>
      <c r="BZ261" s="195"/>
      <c r="CA261" s="195"/>
      <c r="CB261" s="195"/>
      <c r="CC261" s="195"/>
      <c r="CD261" s="195"/>
      <c r="CE261" s="195"/>
      <c r="CF261" s="195"/>
      <c r="CG261" s="195"/>
      <c r="CH261" s="195"/>
      <c r="CI261" s="195"/>
      <c r="CJ261" s="195"/>
      <c r="CK261" s="195"/>
      <c r="CL261" s="195"/>
      <c r="CM261" s="197"/>
      <c r="CN261" s="197"/>
      <c r="CO261" s="197"/>
      <c r="CP261" s="197"/>
      <c r="CQ261" s="197"/>
      <c r="CR261" s="197"/>
      <c r="CS261" s="197"/>
      <c r="CT261" s="197"/>
      <c r="CU261" s="197"/>
      <c r="CV261" s="197"/>
      <c r="CW261" s="197"/>
      <c r="CX261" s="197"/>
      <c r="CY261" s="197"/>
      <c r="CZ261" s="197"/>
      <c r="DA261" s="197"/>
      <c r="DB261" s="197"/>
      <c r="DC261" s="175"/>
      <c r="DD261" s="180"/>
      <c r="DE261" s="180"/>
      <c r="DF261" s="181"/>
      <c r="DG261" s="181"/>
      <c r="DH261" s="52"/>
      <c r="DI261" s="52"/>
    </row>
    <row r="262" spans="1:113" ht="158.25" customHeight="1">
      <c r="A262" s="792" t="s">
        <v>411</v>
      </c>
      <c r="B262" s="792"/>
      <c r="C262" s="792"/>
      <c r="D262" s="792"/>
      <c r="E262" s="792"/>
      <c r="F262" s="792"/>
      <c r="G262" s="792"/>
      <c r="H262" s="792"/>
      <c r="I262" s="792"/>
      <c r="J262" s="792"/>
      <c r="K262" s="792"/>
      <c r="L262" s="792"/>
      <c r="M262" s="792"/>
      <c r="N262" s="792"/>
      <c r="O262" s="792"/>
      <c r="P262" s="792"/>
      <c r="Q262" s="792"/>
      <c r="R262" s="792"/>
      <c r="S262" s="792"/>
      <c r="T262" s="792"/>
      <c r="U262" s="792"/>
      <c r="V262" s="792"/>
      <c r="W262" s="792"/>
      <c r="X262" s="792"/>
      <c r="Y262" s="792"/>
      <c r="Z262" s="792"/>
      <c r="AA262" s="792"/>
      <c r="AB262" s="792"/>
      <c r="AC262" s="792"/>
      <c r="AD262" s="792"/>
      <c r="AE262" s="792"/>
      <c r="AF262" s="792"/>
      <c r="AG262" s="792"/>
      <c r="AH262" s="792"/>
      <c r="AI262" s="792"/>
      <c r="AJ262" s="792"/>
      <c r="AK262" s="792"/>
      <c r="AL262" s="792"/>
      <c r="AM262" s="792"/>
      <c r="AN262" s="792"/>
      <c r="AO262" s="792"/>
      <c r="AP262" s="792"/>
      <c r="AQ262" s="792"/>
      <c r="AR262" s="792"/>
      <c r="AS262" s="792"/>
      <c r="AT262" s="792"/>
      <c r="AU262" s="792"/>
      <c r="AV262" s="792"/>
      <c r="AW262" s="792"/>
      <c r="AX262" s="792"/>
      <c r="AY262" s="792"/>
      <c r="AZ262" s="792"/>
      <c r="BA262" s="792"/>
      <c r="BB262" s="792"/>
      <c r="BC262" s="792"/>
      <c r="BD262" s="792"/>
      <c r="BE262" s="792"/>
      <c r="BF262" s="200"/>
      <c r="BG262" s="175"/>
      <c r="BH262" s="175"/>
      <c r="BI262" s="177"/>
      <c r="BJ262" s="177"/>
      <c r="BK262" s="175"/>
      <c r="BL262" s="175"/>
      <c r="BM262" s="175"/>
      <c r="BN262" s="175"/>
      <c r="BO262" s="175"/>
      <c r="BP262" s="175"/>
      <c r="BQ262" s="175"/>
      <c r="BR262" s="175"/>
      <c r="BS262" s="213" t="s">
        <v>526</v>
      </c>
      <c r="BT262" s="213"/>
      <c r="BU262" s="213"/>
      <c r="BV262" s="213"/>
      <c r="BW262" s="213"/>
      <c r="BX262" s="213"/>
      <c r="BY262" s="213"/>
      <c r="BZ262" s="213"/>
      <c r="CA262" s="213"/>
      <c r="CB262" s="213"/>
      <c r="CC262" s="213"/>
      <c r="CD262" s="213"/>
      <c r="CE262" s="213"/>
      <c r="CF262" s="213"/>
      <c r="CG262" s="213"/>
      <c r="CH262" s="213"/>
      <c r="CI262" s="213"/>
      <c r="CJ262" s="213"/>
      <c r="CK262" s="213"/>
      <c r="CL262" s="213"/>
      <c r="CM262" s="213"/>
      <c r="CN262" s="213"/>
      <c r="CO262" s="213"/>
      <c r="CP262" s="213"/>
      <c r="CQ262" s="213"/>
      <c r="CR262" s="213"/>
      <c r="CS262" s="213"/>
      <c r="CT262" s="213"/>
      <c r="CU262" s="213"/>
      <c r="CV262" s="213"/>
      <c r="CW262" s="213"/>
      <c r="CX262" s="213"/>
      <c r="CY262" s="213"/>
      <c r="CZ262" s="213"/>
      <c r="DA262" s="213"/>
      <c r="DB262" s="213"/>
      <c r="DC262" s="213"/>
      <c r="DD262" s="213"/>
      <c r="DE262" s="213"/>
      <c r="DF262" s="213"/>
      <c r="DG262" s="213"/>
      <c r="DH262" s="52"/>
      <c r="DI262" s="52"/>
    </row>
    <row r="263" spans="1:113" ht="122.25" customHeight="1">
      <c r="A263" s="787"/>
      <c r="B263" s="787"/>
      <c r="C263" s="787"/>
      <c r="D263" s="787"/>
      <c r="E263" s="787"/>
      <c r="F263" s="787"/>
      <c r="G263" s="787"/>
      <c r="H263" s="787"/>
      <c r="I263" s="787"/>
      <c r="J263" s="787"/>
      <c r="K263" s="787"/>
      <c r="L263" s="186"/>
      <c r="M263" s="175"/>
      <c r="N263" s="175"/>
      <c r="O263" s="785" t="s">
        <v>412</v>
      </c>
      <c r="P263" s="785"/>
      <c r="Q263" s="785"/>
      <c r="R263" s="785"/>
      <c r="S263" s="785"/>
      <c r="T263" s="785"/>
      <c r="U263" s="785"/>
      <c r="V263" s="785"/>
      <c r="W263" s="785"/>
      <c r="X263" s="785"/>
      <c r="Y263" s="785"/>
      <c r="Z263" s="785"/>
      <c r="AA263" s="785"/>
      <c r="AB263" s="785"/>
      <c r="AC263" s="785"/>
      <c r="AD263" s="186"/>
      <c r="AE263" s="175"/>
      <c r="AF263" s="175"/>
      <c r="AG263" s="175"/>
      <c r="AH263" s="175"/>
      <c r="AI263" s="176"/>
      <c r="AJ263" s="176"/>
      <c r="AK263" s="176"/>
      <c r="AL263" s="176"/>
      <c r="AM263" s="175"/>
      <c r="AN263" s="175"/>
      <c r="AO263" s="175"/>
      <c r="AP263" s="175"/>
      <c r="AQ263" s="175"/>
      <c r="AR263" s="175"/>
      <c r="AS263" s="175"/>
      <c r="AT263" s="175"/>
      <c r="AU263" s="175"/>
      <c r="AV263" s="175"/>
      <c r="AW263" s="175"/>
      <c r="AX263" s="175"/>
      <c r="AY263" s="175"/>
      <c r="AZ263" s="175"/>
      <c r="BA263" s="175"/>
      <c r="BB263" s="175"/>
      <c r="BC263" s="175"/>
      <c r="BD263" s="175"/>
      <c r="BE263" s="175"/>
      <c r="BF263" s="175"/>
      <c r="BG263" s="175"/>
      <c r="BH263" s="175"/>
      <c r="BI263" s="177"/>
      <c r="BJ263" s="177"/>
      <c r="BK263" s="175"/>
      <c r="BL263" s="175"/>
      <c r="BM263" s="175"/>
      <c r="BN263" s="175"/>
      <c r="BO263" s="175"/>
      <c r="BP263" s="175"/>
      <c r="BQ263" s="175"/>
      <c r="BR263" s="175"/>
      <c r="BS263" s="787"/>
      <c r="BT263" s="787"/>
      <c r="BU263" s="787"/>
      <c r="BV263" s="787"/>
      <c r="BW263" s="787"/>
      <c r="BX263" s="787"/>
      <c r="BY263" s="787"/>
      <c r="BZ263" s="787"/>
      <c r="CA263" s="787"/>
      <c r="CB263" s="787"/>
      <c r="CC263" s="787"/>
      <c r="CD263" s="186"/>
      <c r="CE263" s="179"/>
      <c r="CF263" s="179"/>
      <c r="CG263" s="775" t="s">
        <v>413</v>
      </c>
      <c r="CH263" s="775"/>
      <c r="CI263" s="775"/>
      <c r="CJ263" s="775"/>
      <c r="CK263" s="775"/>
      <c r="CL263" s="775"/>
      <c r="CM263" s="775"/>
      <c r="CN263" s="775"/>
      <c r="CO263" s="775"/>
      <c r="CP263" s="775"/>
      <c r="CQ263" s="775"/>
      <c r="CR263" s="187"/>
      <c r="CS263" s="175"/>
      <c r="CT263" s="175"/>
      <c r="CU263" s="175"/>
      <c r="CV263" s="175"/>
      <c r="CW263" s="175"/>
      <c r="CX263" s="175"/>
      <c r="CY263" s="175"/>
      <c r="CZ263" s="175"/>
      <c r="DA263" s="175"/>
      <c r="DB263" s="175"/>
      <c r="DC263" s="175"/>
      <c r="DD263" s="180"/>
      <c r="DE263" s="180"/>
      <c r="DF263" s="181"/>
      <c r="DG263" s="181"/>
      <c r="DH263" s="52"/>
      <c r="DI263" s="52"/>
    </row>
    <row r="264" spans="1:113" ht="99.95" customHeight="1">
      <c r="A264" s="191"/>
      <c r="B264" s="191"/>
      <c r="C264" s="192"/>
      <c r="D264" s="192"/>
      <c r="E264" s="192"/>
      <c r="F264" s="192"/>
      <c r="G264" s="192"/>
      <c r="H264" s="192"/>
      <c r="I264" s="192"/>
      <c r="J264" s="192"/>
      <c r="K264" s="192"/>
      <c r="L264" s="192"/>
      <c r="M264" s="192"/>
      <c r="N264" s="192"/>
      <c r="O264" s="193"/>
      <c r="P264" s="193"/>
      <c r="Q264" s="193"/>
      <c r="R264" s="193"/>
      <c r="S264" s="193"/>
      <c r="T264" s="193"/>
      <c r="U264" s="175"/>
      <c r="V264" s="175"/>
      <c r="W264" s="175"/>
      <c r="X264" s="175"/>
      <c r="Y264" s="175"/>
      <c r="Z264" s="175"/>
      <c r="AA264" s="175"/>
      <c r="AB264" s="175"/>
      <c r="AC264" s="175"/>
      <c r="AD264" s="175"/>
      <c r="AE264" s="175"/>
      <c r="AF264" s="175"/>
      <c r="AG264" s="175"/>
      <c r="AH264" s="175"/>
      <c r="AI264" s="176"/>
      <c r="AJ264" s="176"/>
      <c r="AK264" s="176"/>
      <c r="AL264" s="176"/>
      <c r="AM264" s="175"/>
      <c r="AN264" s="175"/>
      <c r="AO264" s="175"/>
      <c r="AP264" s="175"/>
      <c r="AQ264" s="175"/>
      <c r="AR264" s="175"/>
      <c r="AS264" s="175"/>
      <c r="AT264" s="175"/>
      <c r="AU264" s="175"/>
      <c r="AV264" s="175"/>
      <c r="AW264" s="175"/>
      <c r="AX264" s="175"/>
      <c r="AY264" s="175"/>
      <c r="AZ264" s="175"/>
      <c r="BA264" s="175"/>
      <c r="BB264" s="175"/>
      <c r="BC264" s="175"/>
      <c r="BD264" s="175"/>
      <c r="BE264" s="175"/>
      <c r="BF264" s="175"/>
      <c r="BG264" s="175"/>
      <c r="BH264" s="175"/>
      <c r="BI264" s="177"/>
      <c r="BJ264" s="177"/>
      <c r="BK264" s="175"/>
      <c r="BL264" s="175"/>
      <c r="BM264" s="175"/>
      <c r="BN264" s="175"/>
      <c r="BO264" s="175"/>
      <c r="BP264" s="175"/>
      <c r="BQ264" s="175"/>
      <c r="BR264" s="175"/>
      <c r="BS264" s="192" t="s">
        <v>414</v>
      </c>
      <c r="BT264" s="192"/>
      <c r="BU264" s="192"/>
      <c r="BV264" s="192"/>
      <c r="BW264" s="201"/>
      <c r="BX264" s="201"/>
      <c r="BY264" s="201"/>
      <c r="BZ264" s="201"/>
      <c r="CA264" s="201"/>
      <c r="CB264" s="201"/>
      <c r="CC264" s="201"/>
      <c r="CD264" s="201"/>
      <c r="CE264" s="201"/>
      <c r="CF264" s="201"/>
      <c r="CG264" s="202"/>
      <c r="CH264" s="202"/>
      <c r="CI264" s="202"/>
      <c r="CJ264" s="202"/>
      <c r="CK264" s="202"/>
      <c r="CL264" s="202"/>
      <c r="CM264" s="203"/>
      <c r="CN264" s="203"/>
      <c r="CO264" s="204"/>
      <c r="CP264" s="204"/>
      <c r="CQ264" s="204"/>
      <c r="CR264" s="204"/>
      <c r="CS264" s="175"/>
      <c r="CT264" s="175"/>
      <c r="CU264" s="175"/>
      <c r="CV264" s="175"/>
      <c r="CW264" s="175"/>
      <c r="CX264" s="175"/>
      <c r="CY264" s="175"/>
      <c r="CZ264" s="175"/>
      <c r="DA264" s="175"/>
      <c r="DB264" s="175"/>
      <c r="DC264" s="175"/>
      <c r="DD264" s="180"/>
      <c r="DE264" s="180"/>
      <c r="DF264" s="181"/>
      <c r="DG264" s="181"/>
      <c r="DH264" s="52"/>
      <c r="DI264" s="52"/>
    </row>
    <row r="265" spans="1:113" ht="99.95" customHeight="1">
      <c r="A265" s="198" t="s">
        <v>7</v>
      </c>
      <c r="B265" s="198"/>
      <c r="C265" s="193"/>
      <c r="D265" s="193"/>
      <c r="E265" s="193"/>
      <c r="F265" s="193"/>
      <c r="G265" s="193"/>
      <c r="H265" s="193"/>
      <c r="I265" s="193"/>
      <c r="J265" s="193"/>
      <c r="K265" s="193"/>
      <c r="L265" s="193"/>
      <c r="M265" s="193"/>
      <c r="N265" s="193"/>
      <c r="O265" s="193"/>
      <c r="P265" s="193"/>
      <c r="Q265" s="193"/>
      <c r="R265" s="193"/>
      <c r="S265" s="193"/>
      <c r="T265" s="193"/>
      <c r="U265" s="175"/>
      <c r="V265" s="175"/>
      <c r="W265" s="175"/>
      <c r="X265" s="175"/>
      <c r="Y265" s="175"/>
      <c r="Z265" s="175"/>
      <c r="AA265" s="175"/>
      <c r="AB265" s="175"/>
      <c r="AC265" s="175"/>
      <c r="AD265" s="175"/>
      <c r="AE265" s="175"/>
      <c r="AF265" s="175"/>
      <c r="AG265" s="175"/>
      <c r="AH265" s="175"/>
      <c r="AI265" s="176"/>
      <c r="AJ265" s="176"/>
      <c r="AK265" s="176"/>
      <c r="AL265" s="176"/>
      <c r="AM265" s="175"/>
      <c r="AN265" s="175"/>
      <c r="AO265" s="175"/>
      <c r="AP265" s="175"/>
      <c r="AQ265" s="175"/>
      <c r="AR265" s="175"/>
      <c r="AS265" s="175"/>
      <c r="AT265" s="175"/>
      <c r="AU265" s="175"/>
      <c r="AV265" s="175"/>
      <c r="AW265" s="175"/>
      <c r="AX265" s="175"/>
      <c r="AY265" s="175"/>
      <c r="AZ265" s="175"/>
      <c r="BA265" s="175"/>
      <c r="BB265" s="175"/>
      <c r="BC265" s="175"/>
      <c r="BD265" s="175"/>
      <c r="BE265" s="175"/>
      <c r="BF265" s="175"/>
      <c r="BG265" s="175"/>
      <c r="BH265" s="175"/>
      <c r="BI265" s="177"/>
      <c r="BJ265" s="177"/>
      <c r="BK265" s="175"/>
      <c r="BL265" s="175"/>
      <c r="BM265" s="175"/>
      <c r="BN265" s="175"/>
      <c r="BO265" s="175"/>
      <c r="BP265" s="175"/>
      <c r="BQ265" s="175"/>
      <c r="BR265" s="175"/>
      <c r="BS265" s="193" t="s">
        <v>7</v>
      </c>
      <c r="BT265" s="193"/>
      <c r="BU265" s="193"/>
      <c r="BV265" s="193"/>
      <c r="BW265" s="202"/>
      <c r="BX265" s="202"/>
      <c r="BY265" s="202"/>
      <c r="BZ265" s="202"/>
      <c r="CA265" s="202"/>
      <c r="CB265" s="202"/>
      <c r="CC265" s="202"/>
      <c r="CD265" s="202"/>
      <c r="CE265" s="202"/>
      <c r="CF265" s="202"/>
      <c r="CG265" s="202"/>
      <c r="CH265" s="202"/>
      <c r="CI265" s="202"/>
      <c r="CJ265" s="202"/>
      <c r="CK265" s="202"/>
      <c r="CL265" s="202"/>
      <c r="CM265" s="179"/>
      <c r="CN265" s="179"/>
      <c r="CO265" s="175"/>
      <c r="CP265" s="175"/>
      <c r="CQ265" s="175"/>
      <c r="CR265" s="175"/>
      <c r="CS265" s="175"/>
      <c r="CT265" s="175"/>
      <c r="CU265" s="175"/>
      <c r="CV265" s="175"/>
      <c r="CW265" s="175"/>
      <c r="CX265" s="175"/>
      <c r="CY265" s="175"/>
      <c r="CZ265" s="175"/>
      <c r="DA265" s="175"/>
      <c r="DB265" s="175"/>
      <c r="DC265" s="175"/>
      <c r="DD265" s="180"/>
      <c r="DE265" s="180"/>
      <c r="DF265" s="181"/>
      <c r="DG265" s="181"/>
      <c r="DH265" s="52"/>
      <c r="DI265" s="52"/>
    </row>
    <row r="266" spans="1:113" ht="99.95" customHeight="1">
      <c r="A266" s="198"/>
      <c r="B266" s="198"/>
      <c r="C266" s="193"/>
      <c r="D266" s="193"/>
      <c r="E266" s="193"/>
      <c r="F266" s="193"/>
      <c r="G266" s="193"/>
      <c r="H266" s="193"/>
      <c r="I266" s="193"/>
      <c r="J266" s="193"/>
      <c r="K266" s="193"/>
      <c r="L266" s="193"/>
      <c r="M266" s="193"/>
      <c r="N266" s="193"/>
      <c r="O266" s="193"/>
      <c r="P266" s="193"/>
      <c r="Q266" s="193"/>
      <c r="R266" s="193"/>
      <c r="S266" s="193"/>
      <c r="T266" s="193"/>
      <c r="U266" s="175"/>
      <c r="V266" s="175"/>
      <c r="W266" s="175"/>
      <c r="X266" s="175"/>
      <c r="Y266" s="175"/>
      <c r="Z266" s="175"/>
      <c r="AA266" s="175"/>
      <c r="AB266" s="175"/>
      <c r="AC266" s="175"/>
      <c r="AD266" s="175"/>
      <c r="AE266" s="175"/>
      <c r="AF266" s="175"/>
      <c r="AG266" s="175"/>
      <c r="AH266" s="175"/>
      <c r="AI266" s="176"/>
      <c r="AJ266" s="176"/>
      <c r="AK266" s="176"/>
      <c r="AL266" s="176"/>
      <c r="AM266" s="175"/>
      <c r="AN266" s="175"/>
      <c r="AO266" s="175"/>
      <c r="AP266" s="175"/>
      <c r="AQ266" s="175"/>
      <c r="AR266" s="175"/>
      <c r="AS266" s="175"/>
      <c r="AT266" s="175"/>
      <c r="AU266" s="175"/>
      <c r="AV266" s="175"/>
      <c r="AW266" s="175"/>
      <c r="AX266" s="175"/>
      <c r="AY266" s="175"/>
      <c r="AZ266" s="175"/>
      <c r="BA266" s="175"/>
      <c r="BB266" s="175"/>
      <c r="BC266" s="175"/>
      <c r="BD266" s="175"/>
      <c r="BE266" s="175"/>
      <c r="BF266" s="175"/>
      <c r="BG266" s="175"/>
      <c r="BH266" s="175"/>
      <c r="BI266" s="177"/>
      <c r="BJ266" s="177"/>
      <c r="BK266" s="175"/>
      <c r="BL266" s="175"/>
      <c r="BM266" s="175"/>
      <c r="BN266" s="175"/>
      <c r="BO266" s="175"/>
      <c r="BP266" s="175"/>
      <c r="BQ266" s="175"/>
      <c r="BR266" s="175"/>
      <c r="BS266" s="193" t="s">
        <v>533</v>
      </c>
      <c r="BT266" s="193"/>
      <c r="BU266" s="193"/>
      <c r="BV266" s="193"/>
      <c r="BW266" s="783"/>
      <c r="BX266" s="783"/>
      <c r="BY266" s="783"/>
      <c r="BZ266" s="202"/>
      <c r="CA266" s="202"/>
      <c r="CB266" s="202"/>
      <c r="CC266" s="202"/>
      <c r="CD266" s="202"/>
      <c r="CE266" s="202"/>
      <c r="CF266" s="202"/>
      <c r="CG266" s="202"/>
      <c r="CH266" s="202"/>
      <c r="CI266" s="202"/>
      <c r="CJ266" s="202"/>
      <c r="CK266" s="202"/>
      <c r="CL266" s="202"/>
      <c r="CM266" s="179"/>
      <c r="CN266" s="179"/>
      <c r="CO266" s="175"/>
      <c r="CP266" s="175"/>
      <c r="CQ266" s="175"/>
      <c r="CR266" s="175"/>
      <c r="CS266" s="175"/>
      <c r="CT266" s="175"/>
      <c r="CU266" s="175"/>
      <c r="CV266" s="175"/>
      <c r="CW266" s="175"/>
      <c r="CX266" s="175"/>
      <c r="CY266" s="175"/>
      <c r="CZ266" s="175"/>
      <c r="DA266" s="175"/>
      <c r="DB266" s="175"/>
      <c r="DC266" s="175"/>
      <c r="DD266" s="180"/>
      <c r="DE266" s="180"/>
      <c r="DF266" s="181"/>
      <c r="DG266" s="181"/>
      <c r="DH266" s="52"/>
      <c r="DI266" s="52"/>
    </row>
    <row r="267" spans="1:113" ht="99.95" customHeight="1">
      <c r="A267" s="205"/>
      <c r="B267" s="205"/>
      <c r="C267" s="206"/>
      <c r="D267" s="206"/>
      <c r="E267" s="206"/>
      <c r="F267" s="206"/>
      <c r="G267" s="206"/>
      <c r="H267" s="206"/>
      <c r="I267" s="206"/>
      <c r="J267" s="206"/>
      <c r="K267" s="206"/>
      <c r="L267" s="206"/>
      <c r="M267" s="175"/>
      <c r="N267" s="175"/>
      <c r="O267" s="175"/>
      <c r="P267" s="175"/>
      <c r="Q267" s="175"/>
      <c r="R267" s="175"/>
      <c r="S267" s="175"/>
      <c r="T267" s="175"/>
      <c r="U267" s="175"/>
      <c r="V267" s="175"/>
      <c r="W267" s="175"/>
      <c r="X267" s="175"/>
      <c r="Y267" s="175"/>
      <c r="Z267" s="175"/>
      <c r="AA267" s="175"/>
      <c r="AB267" s="175"/>
      <c r="AC267" s="175"/>
      <c r="AD267" s="175"/>
      <c r="AE267" s="175"/>
      <c r="AF267" s="175"/>
      <c r="AG267" s="175"/>
      <c r="AH267" s="175"/>
      <c r="AI267" s="176"/>
      <c r="AJ267" s="176"/>
      <c r="AK267" s="176"/>
      <c r="AL267" s="176"/>
      <c r="AM267" s="175"/>
      <c r="AN267" s="175"/>
      <c r="AO267" s="175"/>
      <c r="AP267" s="175"/>
      <c r="AQ267" s="175"/>
      <c r="AR267" s="175"/>
      <c r="AS267" s="175"/>
      <c r="AT267" s="175"/>
      <c r="AU267" s="175"/>
      <c r="AV267" s="175"/>
      <c r="AW267" s="175"/>
      <c r="AX267" s="175"/>
      <c r="AY267" s="175"/>
      <c r="AZ267" s="175"/>
      <c r="BA267" s="175"/>
      <c r="BB267" s="175"/>
      <c r="BC267" s="175"/>
      <c r="BD267" s="175"/>
      <c r="BE267" s="175"/>
      <c r="BF267" s="175"/>
      <c r="BG267" s="175"/>
      <c r="BH267" s="175"/>
      <c r="BI267" s="177"/>
      <c r="BJ267" s="177"/>
      <c r="BK267" s="175"/>
      <c r="BL267" s="175"/>
      <c r="BM267" s="175"/>
      <c r="BN267" s="175"/>
      <c r="BO267" s="175"/>
      <c r="BP267" s="175"/>
      <c r="BQ267" s="175"/>
      <c r="BR267" s="175"/>
      <c r="BS267" s="178"/>
      <c r="BT267" s="178"/>
      <c r="BU267" s="178"/>
      <c r="BV267" s="178"/>
      <c r="BW267" s="207"/>
      <c r="BX267" s="207"/>
      <c r="BY267" s="207"/>
      <c r="BZ267" s="207"/>
      <c r="CA267" s="207"/>
      <c r="CB267" s="207"/>
      <c r="CC267" s="207"/>
      <c r="CD267" s="207"/>
      <c r="CE267" s="179"/>
      <c r="CF267" s="179"/>
      <c r="CG267" s="179"/>
      <c r="CH267" s="179"/>
      <c r="CI267" s="179"/>
      <c r="CJ267" s="179"/>
      <c r="CK267" s="179"/>
      <c r="CL267" s="179"/>
      <c r="CM267" s="179"/>
      <c r="CN267" s="179"/>
      <c r="CO267" s="175"/>
      <c r="CP267" s="175"/>
      <c r="CQ267" s="175"/>
      <c r="CR267" s="175"/>
      <c r="CS267" s="175"/>
      <c r="CT267" s="175"/>
      <c r="CU267" s="175"/>
      <c r="CV267" s="175"/>
      <c r="CW267" s="175"/>
      <c r="CX267" s="175"/>
      <c r="CY267" s="175"/>
      <c r="CZ267" s="175"/>
      <c r="DA267" s="175"/>
      <c r="DB267" s="175"/>
      <c r="DC267" s="175"/>
      <c r="DD267" s="180"/>
      <c r="DE267" s="180"/>
      <c r="DF267" s="181"/>
      <c r="DG267" s="181"/>
      <c r="DH267" s="52"/>
      <c r="DI267" s="52"/>
    </row>
    <row r="268" spans="1:113" ht="186" customHeight="1">
      <c r="A268" s="785" t="s">
        <v>554</v>
      </c>
      <c r="B268" s="785"/>
      <c r="C268" s="785"/>
      <c r="D268" s="785"/>
      <c r="E268" s="785"/>
      <c r="F268" s="785"/>
      <c r="G268" s="785"/>
      <c r="H268" s="785"/>
      <c r="I268" s="785"/>
      <c r="J268" s="785"/>
      <c r="K268" s="785"/>
      <c r="L268" s="785"/>
      <c r="M268" s="785"/>
      <c r="N268" s="785"/>
      <c r="O268" s="785"/>
      <c r="P268" s="785"/>
      <c r="Q268" s="785"/>
      <c r="R268" s="785"/>
      <c r="S268" s="785"/>
      <c r="T268" s="785"/>
      <c r="U268" s="785"/>
      <c r="V268" s="785"/>
      <c r="W268" s="785"/>
      <c r="X268" s="785"/>
      <c r="Y268" s="785"/>
      <c r="Z268" s="785"/>
      <c r="AA268" s="785"/>
      <c r="AB268" s="785"/>
      <c r="AC268" s="785"/>
      <c r="AD268" s="785"/>
      <c r="AE268" s="785"/>
      <c r="AF268" s="785"/>
      <c r="AG268" s="785"/>
      <c r="AH268" s="785"/>
      <c r="AI268" s="785"/>
      <c r="AJ268" s="785"/>
      <c r="AK268" s="785"/>
      <c r="AL268" s="785"/>
      <c r="AM268" s="785"/>
      <c r="AN268" s="785"/>
      <c r="AO268" s="785"/>
      <c r="AP268" s="785"/>
      <c r="AQ268" s="785"/>
      <c r="AR268" s="785"/>
      <c r="AS268" s="785"/>
      <c r="AT268" s="785"/>
      <c r="AU268" s="785"/>
      <c r="AV268" s="785"/>
      <c r="AW268" s="785"/>
      <c r="AX268" s="785"/>
      <c r="AY268" s="785"/>
      <c r="AZ268" s="785"/>
      <c r="BA268" s="785"/>
      <c r="BB268" s="785"/>
      <c r="BC268" s="785"/>
      <c r="BD268" s="785"/>
      <c r="BE268" s="785"/>
      <c r="BF268" s="785"/>
      <c r="BG268" s="785"/>
      <c r="BH268" s="785"/>
      <c r="BI268" s="785"/>
      <c r="BJ268" s="785"/>
      <c r="BK268" s="785"/>
      <c r="BL268" s="177"/>
      <c r="BM268" s="175"/>
      <c r="BN268" s="175"/>
      <c r="BO268" s="175"/>
      <c r="BP268" s="175"/>
      <c r="BQ268" s="175"/>
      <c r="BR268" s="175"/>
      <c r="BS268" s="786" t="s">
        <v>415</v>
      </c>
      <c r="BT268" s="786"/>
      <c r="BU268" s="786"/>
      <c r="BV268" s="786"/>
      <c r="BW268" s="786"/>
      <c r="BX268" s="786"/>
      <c r="BY268" s="786"/>
      <c r="BZ268" s="786"/>
      <c r="CA268" s="786"/>
      <c r="CB268" s="786"/>
      <c r="CC268" s="786"/>
      <c r="CD268" s="786"/>
      <c r="CE268" s="786"/>
      <c r="CF268" s="786"/>
      <c r="CG268" s="786"/>
      <c r="CH268" s="786"/>
      <c r="CI268" s="786"/>
      <c r="CJ268" s="786"/>
      <c r="CK268" s="786"/>
      <c r="CL268" s="786"/>
      <c r="CM268" s="786"/>
      <c r="CN268" s="786"/>
      <c r="CO268" s="786"/>
      <c r="CP268" s="786"/>
      <c r="CQ268" s="786"/>
      <c r="CR268" s="786"/>
      <c r="CS268" s="786"/>
      <c r="CT268" s="786"/>
      <c r="CU268" s="786"/>
      <c r="CV268" s="786"/>
      <c r="CW268" s="786"/>
      <c r="CX268" s="786"/>
      <c r="CY268" s="786"/>
      <c r="CZ268" s="786"/>
      <c r="DA268" s="786"/>
      <c r="DB268" s="786"/>
      <c r="DC268" s="786"/>
      <c r="DD268" s="180"/>
      <c r="DE268" s="180"/>
      <c r="DF268" s="181"/>
      <c r="DG268" s="181"/>
      <c r="DH268" s="52"/>
      <c r="DI268" s="52"/>
    </row>
    <row r="269" spans="1:113" ht="99.75" customHeight="1">
      <c r="A269" s="208"/>
      <c r="B269" s="208"/>
      <c r="C269" s="208"/>
      <c r="D269" s="208"/>
      <c r="E269" s="208"/>
      <c r="F269" s="208"/>
      <c r="G269" s="208"/>
      <c r="H269" s="208"/>
      <c r="I269" s="208"/>
      <c r="J269" s="208"/>
      <c r="K269" s="208"/>
      <c r="L269" s="208"/>
      <c r="M269" s="208"/>
      <c r="N269" s="208"/>
      <c r="O269" s="208"/>
      <c r="P269" s="208"/>
      <c r="Q269" s="208"/>
      <c r="R269" s="208"/>
      <c r="S269" s="208"/>
      <c r="T269" s="208"/>
      <c r="U269" s="208"/>
      <c r="V269" s="208"/>
      <c r="W269" s="208"/>
      <c r="X269" s="208"/>
      <c r="Y269" s="208"/>
      <c r="Z269" s="208"/>
      <c r="AA269" s="208"/>
      <c r="AB269" s="208"/>
      <c r="AC269" s="208"/>
      <c r="AD269" s="208"/>
      <c r="AE269" s="208"/>
      <c r="AF269" s="208"/>
      <c r="AG269" s="208"/>
      <c r="AH269" s="208"/>
      <c r="AI269" s="186"/>
      <c r="AJ269" s="186"/>
      <c r="AK269" s="186"/>
      <c r="AL269" s="186"/>
      <c r="AM269" s="186"/>
      <c r="AN269" s="186"/>
      <c r="AO269" s="186"/>
      <c r="AP269" s="186"/>
      <c r="AQ269" s="186"/>
      <c r="AR269" s="186"/>
      <c r="AS269" s="186"/>
      <c r="AT269" s="186"/>
      <c r="AU269" s="186"/>
      <c r="AV269" s="186"/>
      <c r="AW269" s="186"/>
      <c r="AX269" s="186"/>
      <c r="AY269" s="186"/>
      <c r="AZ269" s="186"/>
      <c r="BA269" s="186"/>
      <c r="BB269" s="186"/>
      <c r="BC269" s="186"/>
      <c r="BD269" s="186"/>
      <c r="BE269" s="186"/>
      <c r="BF269" s="186"/>
      <c r="BG269" s="175"/>
      <c r="BH269" s="175"/>
      <c r="BI269" s="177"/>
      <c r="BJ269" s="177"/>
      <c r="BK269" s="175"/>
      <c r="BL269" s="175"/>
      <c r="BM269" s="175"/>
      <c r="BN269" s="175"/>
      <c r="BO269" s="175"/>
      <c r="BP269" s="175"/>
      <c r="BQ269" s="175"/>
      <c r="BR269" s="175"/>
      <c r="BS269" s="787"/>
      <c r="BT269" s="787"/>
      <c r="BU269" s="787"/>
      <c r="BV269" s="787"/>
      <c r="BW269" s="787"/>
      <c r="BX269" s="787"/>
      <c r="BY269" s="787"/>
      <c r="BZ269" s="787"/>
      <c r="CA269" s="787"/>
      <c r="CB269" s="787"/>
      <c r="CC269" s="787"/>
      <c r="CD269" s="186"/>
      <c r="CE269" s="179"/>
      <c r="CF269" s="179"/>
      <c r="CG269" s="775" t="s">
        <v>457</v>
      </c>
      <c r="CH269" s="775"/>
      <c r="CI269" s="775"/>
      <c r="CJ269" s="775"/>
      <c r="CK269" s="775"/>
      <c r="CL269" s="775"/>
      <c r="CM269" s="775"/>
      <c r="CN269" s="775"/>
      <c r="CO269" s="775"/>
      <c r="CP269" s="775"/>
      <c r="CQ269" s="775"/>
      <c r="CR269" s="187"/>
      <c r="CS269" s="175"/>
      <c r="CT269" s="175"/>
      <c r="CU269" s="175"/>
      <c r="CV269" s="175"/>
      <c r="CW269" s="175"/>
      <c r="CX269" s="175"/>
      <c r="CY269" s="175"/>
      <c r="CZ269" s="175"/>
      <c r="DA269" s="175"/>
      <c r="DB269" s="175"/>
      <c r="DC269" s="175"/>
      <c r="DD269" s="180"/>
      <c r="DE269" s="180"/>
      <c r="DF269" s="181"/>
      <c r="DG269" s="181"/>
      <c r="DH269" s="52"/>
      <c r="DI269" s="52"/>
    </row>
    <row r="270" spans="1:113" ht="99.95" customHeight="1">
      <c r="A270" s="791" t="s">
        <v>426</v>
      </c>
      <c r="B270" s="791"/>
      <c r="C270" s="791"/>
      <c r="D270" s="791"/>
      <c r="E270" s="791"/>
      <c r="F270" s="791"/>
      <c r="G270" s="791"/>
      <c r="H270" s="791"/>
      <c r="I270" s="791"/>
      <c r="J270" s="791"/>
      <c r="K270" s="791"/>
      <c r="L270" s="791"/>
      <c r="M270" s="791"/>
      <c r="N270" s="791"/>
      <c r="O270" s="791"/>
      <c r="P270" s="791"/>
      <c r="Q270" s="791"/>
      <c r="R270" s="791"/>
      <c r="S270" s="791"/>
      <c r="T270" s="791"/>
      <c r="U270" s="791"/>
      <c r="V270" s="791"/>
      <c r="W270" s="791"/>
      <c r="X270" s="791"/>
      <c r="Y270" s="791"/>
      <c r="Z270" s="791"/>
      <c r="AA270" s="791"/>
      <c r="AB270" s="791"/>
      <c r="AC270" s="791"/>
      <c r="AD270" s="791"/>
      <c r="AE270" s="791"/>
      <c r="AF270" s="791"/>
      <c r="AG270" s="791"/>
      <c r="AH270" s="791"/>
      <c r="AI270" s="791"/>
      <c r="AJ270" s="791"/>
      <c r="AK270" s="791"/>
      <c r="AL270" s="791"/>
      <c r="AM270" s="791"/>
      <c r="AN270" s="181"/>
      <c r="AO270" s="186"/>
      <c r="AP270" s="186"/>
      <c r="AQ270" s="186"/>
      <c r="AR270" s="186"/>
      <c r="AS270" s="186"/>
      <c r="AT270" s="186"/>
      <c r="AU270" s="186"/>
      <c r="AV270" s="186"/>
      <c r="AW270" s="186"/>
      <c r="AX270" s="186"/>
      <c r="AY270" s="186"/>
      <c r="AZ270" s="186"/>
      <c r="BA270" s="186"/>
      <c r="BB270" s="186"/>
      <c r="BC270" s="186"/>
      <c r="BD270" s="186"/>
      <c r="BE270" s="186"/>
      <c r="BF270" s="186"/>
      <c r="BG270" s="175"/>
      <c r="BH270" s="175"/>
      <c r="BI270" s="177"/>
      <c r="BJ270" s="177"/>
      <c r="BK270" s="175"/>
      <c r="BL270" s="175"/>
      <c r="BM270" s="175"/>
      <c r="BN270" s="175"/>
      <c r="BO270" s="175"/>
      <c r="BP270" s="175"/>
      <c r="BQ270" s="175"/>
      <c r="BR270" s="175"/>
      <c r="BS270" s="192" t="s">
        <v>417</v>
      </c>
      <c r="BT270" s="192"/>
      <c r="BU270" s="192"/>
      <c r="BV270" s="192"/>
      <c r="BW270" s="201"/>
      <c r="BX270" s="201"/>
      <c r="BY270" s="201"/>
      <c r="BZ270" s="201"/>
      <c r="CA270" s="201"/>
      <c r="CB270" s="201"/>
      <c r="CC270" s="201"/>
      <c r="CD270" s="201"/>
      <c r="CE270" s="179"/>
      <c r="CF270" s="179"/>
      <c r="CG270" s="201" t="s">
        <v>418</v>
      </c>
      <c r="CH270" s="201"/>
      <c r="CI270" s="179"/>
      <c r="CJ270" s="179"/>
      <c r="CK270" s="179"/>
      <c r="CL270" s="179"/>
      <c r="CM270" s="179"/>
      <c r="CN270" s="179"/>
      <c r="CO270" s="175"/>
      <c r="CP270" s="175"/>
      <c r="CQ270" s="175"/>
      <c r="CR270" s="175"/>
      <c r="CS270" s="175"/>
      <c r="CT270" s="175"/>
      <c r="CU270" s="175"/>
      <c r="CV270" s="175"/>
      <c r="CW270" s="175"/>
      <c r="CX270" s="175"/>
      <c r="CY270" s="175"/>
      <c r="CZ270" s="175"/>
      <c r="DA270" s="178"/>
      <c r="DB270" s="178"/>
      <c r="DC270" s="178"/>
      <c r="DD270" s="180"/>
      <c r="DE270" s="180"/>
      <c r="DF270" s="181"/>
      <c r="DG270" s="181"/>
      <c r="DH270" s="52"/>
      <c r="DI270" s="52"/>
    </row>
    <row r="271" spans="1:113" ht="99.95" customHeight="1">
      <c r="A271" s="208"/>
      <c r="B271" s="208"/>
      <c r="C271" s="208"/>
      <c r="D271" s="208"/>
      <c r="E271" s="208"/>
      <c r="F271" s="208"/>
      <c r="G271" s="208"/>
      <c r="H271" s="208"/>
      <c r="I271" s="208"/>
      <c r="J271" s="208"/>
      <c r="K271" s="208"/>
      <c r="L271" s="208"/>
      <c r="M271" s="208"/>
      <c r="N271" s="208"/>
      <c r="O271" s="208"/>
      <c r="P271" s="208"/>
      <c r="Q271" s="208"/>
      <c r="R271" s="208"/>
      <c r="S271" s="208"/>
      <c r="T271" s="208"/>
      <c r="U271" s="208"/>
      <c r="V271" s="208"/>
      <c r="W271" s="208"/>
      <c r="X271" s="208"/>
      <c r="Y271" s="208"/>
      <c r="Z271" s="208"/>
      <c r="AA271" s="208"/>
      <c r="AB271" s="208"/>
      <c r="AC271" s="208"/>
      <c r="AD271" s="208"/>
      <c r="AE271" s="208"/>
      <c r="AF271" s="208"/>
      <c r="AG271" s="208"/>
      <c r="AH271" s="208"/>
      <c r="AI271" s="186"/>
      <c r="AJ271" s="186"/>
      <c r="AK271" s="186"/>
      <c r="AL271" s="186"/>
      <c r="AM271" s="186"/>
      <c r="AN271" s="186"/>
      <c r="AO271" s="186"/>
      <c r="AP271" s="186"/>
      <c r="AQ271" s="186"/>
      <c r="AR271" s="186"/>
      <c r="AS271" s="186"/>
      <c r="AT271" s="186"/>
      <c r="AU271" s="186"/>
      <c r="AV271" s="186"/>
      <c r="AW271" s="186"/>
      <c r="AX271" s="186"/>
      <c r="AY271" s="186"/>
      <c r="AZ271" s="186"/>
      <c r="BA271" s="186"/>
      <c r="BB271" s="186"/>
      <c r="BC271" s="186"/>
      <c r="BD271" s="186"/>
      <c r="BE271" s="186"/>
      <c r="BF271" s="186"/>
      <c r="BG271" s="175"/>
      <c r="BH271" s="175"/>
      <c r="BI271" s="177"/>
      <c r="BJ271" s="177"/>
      <c r="BK271" s="175"/>
      <c r="BL271" s="175"/>
      <c r="BM271" s="175"/>
      <c r="BN271" s="175"/>
      <c r="BO271" s="175"/>
      <c r="BP271" s="175"/>
      <c r="BQ271" s="175"/>
      <c r="BR271" s="175"/>
      <c r="BS271" s="193" t="s">
        <v>7</v>
      </c>
      <c r="BT271" s="193"/>
      <c r="BU271" s="193"/>
      <c r="BV271" s="193"/>
      <c r="BW271" s="202"/>
      <c r="BX271" s="202"/>
      <c r="BY271" s="202"/>
      <c r="BZ271" s="202"/>
      <c r="CA271" s="202"/>
      <c r="CB271" s="202"/>
      <c r="CC271" s="202"/>
      <c r="CD271" s="202"/>
      <c r="CE271" s="179"/>
      <c r="CF271" s="179"/>
      <c r="CG271" s="179"/>
      <c r="CH271" s="179"/>
      <c r="CI271" s="179"/>
      <c r="CJ271" s="179"/>
      <c r="CK271" s="179"/>
      <c r="CL271" s="179"/>
      <c r="CM271" s="179"/>
      <c r="CN271" s="179"/>
      <c r="CO271" s="175"/>
      <c r="CP271" s="175"/>
      <c r="CQ271" s="175"/>
      <c r="CR271" s="175"/>
      <c r="CS271" s="175"/>
      <c r="CT271" s="175"/>
      <c r="CU271" s="175"/>
      <c r="CV271" s="175"/>
      <c r="CW271" s="175"/>
      <c r="CX271" s="175"/>
      <c r="CY271" s="175"/>
      <c r="CZ271" s="175"/>
      <c r="DA271" s="178"/>
      <c r="DB271" s="178"/>
      <c r="DC271" s="178"/>
      <c r="DD271" s="180"/>
      <c r="DE271" s="180"/>
      <c r="DF271" s="181"/>
      <c r="DG271" s="181"/>
      <c r="DH271" s="52"/>
      <c r="DI271" s="52"/>
    </row>
    <row r="272" spans="1:113" ht="99.95" customHeight="1">
      <c r="A272" s="209"/>
      <c r="B272" s="209"/>
      <c r="C272" s="209"/>
      <c r="D272" s="209"/>
      <c r="E272" s="209"/>
      <c r="F272" s="209"/>
      <c r="G272" s="209"/>
      <c r="H272" s="209"/>
      <c r="I272" s="209"/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  <c r="AH272" s="209"/>
      <c r="AI272" s="186"/>
      <c r="AJ272" s="186"/>
      <c r="AK272" s="186"/>
      <c r="AL272" s="186"/>
      <c r="AM272" s="186"/>
      <c r="AN272" s="186"/>
      <c r="AO272" s="186"/>
      <c r="AP272" s="186"/>
      <c r="AQ272" s="186"/>
      <c r="AR272" s="186"/>
      <c r="AS272" s="186"/>
      <c r="AT272" s="186"/>
      <c r="AU272" s="186"/>
      <c r="AV272" s="186"/>
      <c r="AW272" s="186"/>
      <c r="AX272" s="186"/>
      <c r="AY272" s="186"/>
      <c r="AZ272" s="186"/>
      <c r="BA272" s="186"/>
      <c r="BB272" s="186"/>
      <c r="BC272" s="186"/>
      <c r="BD272" s="186"/>
      <c r="BE272" s="186"/>
      <c r="BF272" s="186"/>
      <c r="BG272" s="175"/>
      <c r="BH272" s="175"/>
      <c r="BI272" s="177"/>
      <c r="BJ272" s="177"/>
      <c r="BK272" s="175"/>
      <c r="BL272" s="175"/>
      <c r="BM272" s="175"/>
      <c r="BN272" s="175"/>
      <c r="BO272" s="175"/>
      <c r="BP272" s="175"/>
      <c r="BQ272" s="175"/>
      <c r="BR272" s="175"/>
      <c r="BS272" s="193"/>
      <c r="BT272" s="193"/>
      <c r="BU272" s="193"/>
      <c r="BV272" s="193"/>
      <c r="BW272" s="783"/>
      <c r="BX272" s="783"/>
      <c r="BY272" s="783"/>
      <c r="BZ272" s="202"/>
      <c r="CA272" s="202"/>
      <c r="CB272" s="202"/>
      <c r="CC272" s="202"/>
      <c r="CD272" s="202"/>
      <c r="CE272" s="179"/>
      <c r="CF272" s="179"/>
      <c r="CG272" s="179"/>
      <c r="CH272" s="179"/>
      <c r="CI272" s="179"/>
      <c r="CJ272" s="179"/>
      <c r="CK272" s="179"/>
      <c r="CL272" s="179"/>
      <c r="CM272" s="179"/>
      <c r="CN272" s="179"/>
      <c r="CO272" s="175"/>
      <c r="CP272" s="175"/>
      <c r="CQ272" s="175"/>
      <c r="CR272" s="175"/>
      <c r="CS272" s="175"/>
      <c r="CT272" s="175"/>
      <c r="CU272" s="175"/>
      <c r="CV272" s="175"/>
      <c r="CW272" s="175"/>
      <c r="CX272" s="175"/>
      <c r="CY272" s="175"/>
      <c r="CZ272" s="175"/>
      <c r="DA272" s="178"/>
      <c r="DB272" s="178"/>
      <c r="DC272" s="178"/>
      <c r="DD272" s="180"/>
      <c r="DE272" s="180"/>
      <c r="DF272" s="181"/>
      <c r="DG272" s="181"/>
      <c r="DH272" s="52"/>
      <c r="DI272" s="52"/>
    </row>
    <row r="273" spans="1:113" ht="99.95" customHeight="1">
      <c r="A273" s="784"/>
      <c r="B273" s="784"/>
      <c r="C273" s="784"/>
      <c r="D273" s="784"/>
      <c r="E273" s="784"/>
      <c r="F273" s="784"/>
      <c r="G273" s="784"/>
      <c r="H273" s="784"/>
      <c r="I273" s="784"/>
      <c r="J273" s="784"/>
      <c r="K273" s="784"/>
      <c r="L273" s="784"/>
      <c r="M273" s="784"/>
      <c r="N273" s="784"/>
      <c r="O273" s="784"/>
      <c r="P273" s="784"/>
      <c r="Q273" s="784"/>
      <c r="R273" s="784"/>
      <c r="S273" s="784"/>
      <c r="T273" s="784"/>
      <c r="U273" s="784"/>
      <c r="V273" s="784"/>
      <c r="W273" s="784"/>
      <c r="X273" s="784"/>
      <c r="Y273" s="784"/>
      <c r="Z273" s="784"/>
      <c r="AA273" s="784"/>
      <c r="AB273" s="784"/>
      <c r="AC273" s="784"/>
      <c r="AD273" s="784"/>
      <c r="AE273" s="784"/>
      <c r="AF273" s="784"/>
      <c r="AG273" s="784"/>
      <c r="AH273" s="784"/>
      <c r="AI273" s="784"/>
      <c r="AJ273" s="784"/>
      <c r="AK273" s="784"/>
      <c r="AL273" s="784"/>
      <c r="AM273" s="784"/>
      <c r="AN273" s="784"/>
      <c r="AO273" s="784"/>
      <c r="AP273" s="784"/>
      <c r="AQ273" s="784"/>
      <c r="AR273" s="784"/>
      <c r="AS273" s="784"/>
      <c r="AT273" s="784"/>
      <c r="AU273" s="784"/>
      <c r="AV273" s="784"/>
      <c r="AW273" s="784"/>
      <c r="AX273" s="784"/>
      <c r="AY273" s="784"/>
      <c r="AZ273" s="784"/>
      <c r="BA273" s="784"/>
      <c r="BB273" s="784"/>
      <c r="BC273" s="784"/>
      <c r="BD273" s="784"/>
      <c r="BE273" s="784"/>
      <c r="BF273" s="111"/>
      <c r="BG273" s="48"/>
      <c r="BH273" s="48"/>
      <c r="BI273" s="108"/>
      <c r="BJ273" s="108"/>
      <c r="BK273" s="107"/>
      <c r="BL273" s="107"/>
      <c r="BM273" s="107"/>
      <c r="BN273" s="107"/>
      <c r="BO273" s="107"/>
      <c r="BP273" s="107"/>
      <c r="BQ273" s="109"/>
      <c r="BR273" s="109"/>
      <c r="BS273" s="109"/>
      <c r="BT273" s="109"/>
      <c r="BU273" s="109"/>
      <c r="BV273" s="109"/>
      <c r="BW273" s="110"/>
      <c r="BX273" s="110"/>
      <c r="BY273" s="110"/>
      <c r="BZ273" s="110"/>
      <c r="CA273" s="110"/>
      <c r="CB273" s="110"/>
      <c r="CC273" s="110"/>
      <c r="CD273" s="110"/>
      <c r="CE273" s="110"/>
      <c r="CF273" s="110"/>
      <c r="CG273" s="110"/>
      <c r="CH273" s="110"/>
      <c r="CI273" s="110"/>
      <c r="CJ273" s="110"/>
      <c r="CK273" s="110"/>
      <c r="CL273" s="110"/>
      <c r="CM273" s="110"/>
      <c r="CN273" s="110"/>
      <c r="CO273" s="109"/>
      <c r="CP273" s="109"/>
      <c r="CQ273" s="109"/>
      <c r="CR273" s="109"/>
      <c r="CS273" s="109"/>
      <c r="CT273" s="109"/>
      <c r="CU273" s="109"/>
      <c r="CV273" s="109"/>
      <c r="CW273" s="109"/>
      <c r="CX273" s="109"/>
      <c r="CY273" s="109"/>
      <c r="CZ273" s="109"/>
      <c r="DA273" s="109"/>
      <c r="DB273" s="109"/>
      <c r="DC273" s="109"/>
      <c r="DD273" s="51"/>
      <c r="DE273" s="51"/>
      <c r="DF273" s="52"/>
      <c r="DG273" s="52"/>
      <c r="DH273" s="52"/>
      <c r="DI273" s="52"/>
    </row>
    <row r="274" spans="1:113" ht="45.75">
      <c r="A274" s="27"/>
      <c r="B274" s="40"/>
      <c r="C274" s="7"/>
      <c r="D274" s="7"/>
      <c r="E274" s="28"/>
      <c r="F274" s="41"/>
      <c r="G274" s="24"/>
      <c r="H274" s="44"/>
      <c r="I274" s="24"/>
      <c r="J274" s="44"/>
      <c r="K274" s="24"/>
      <c r="L274" s="44"/>
      <c r="M274" s="3"/>
      <c r="N274" s="3"/>
      <c r="O274" s="3"/>
      <c r="P274" s="3"/>
      <c r="Q274" s="3"/>
      <c r="R274" s="3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4"/>
      <c r="BD274" s="34"/>
      <c r="BE274" s="34"/>
      <c r="BF274" s="34"/>
      <c r="BG274" s="19"/>
      <c r="BH274" s="19"/>
      <c r="BI274" s="19"/>
      <c r="BJ274" s="19"/>
      <c r="BK274" s="19"/>
      <c r="BL274" s="19"/>
      <c r="BM274" s="19"/>
      <c r="BN274" s="19"/>
    </row>
  </sheetData>
  <mergeCells count="4613">
    <mergeCell ref="CZ158:DA158"/>
    <mergeCell ref="CZ159:DA159"/>
    <mergeCell ref="CZ160:DA160"/>
    <mergeCell ref="CZ161:DA161"/>
    <mergeCell ref="CZ162:DA162"/>
    <mergeCell ref="CZ163:DA163"/>
    <mergeCell ref="BS256:CB256"/>
    <mergeCell ref="A256:K256"/>
    <mergeCell ref="AM6:CD6"/>
    <mergeCell ref="C7:AJ7"/>
    <mergeCell ref="DF126:DI126"/>
    <mergeCell ref="C126:AC126"/>
    <mergeCell ref="AD126:AG126"/>
    <mergeCell ref="AH126:AK126"/>
    <mergeCell ref="AL126:AO126"/>
    <mergeCell ref="AP126:AS126"/>
    <mergeCell ref="AT126:AW126"/>
    <mergeCell ref="AX126:BA126"/>
    <mergeCell ref="BB126:BE126"/>
    <mergeCell ref="BF126:BI126"/>
    <mergeCell ref="BJ126:BK126"/>
    <mergeCell ref="BL126:BM126"/>
    <mergeCell ref="BN126:BO126"/>
    <mergeCell ref="BP126:BQ126"/>
    <mergeCell ref="BX126:BY126"/>
    <mergeCell ref="BX125:BY125"/>
    <mergeCell ref="BZ125:CA125"/>
    <mergeCell ref="CB125:CC125"/>
    <mergeCell ref="CD125:CE125"/>
    <mergeCell ref="CF125:CG125"/>
    <mergeCell ref="CH125:CI125"/>
    <mergeCell ref="CJ125:CK125"/>
    <mergeCell ref="CZ137:DA137"/>
    <mergeCell ref="CZ138:DA138"/>
    <mergeCell ref="CZ139:DA139"/>
    <mergeCell ref="CZ140:DA140"/>
    <mergeCell ref="CZ141:DA141"/>
    <mergeCell ref="CZ125:DA125"/>
    <mergeCell ref="DD125:DE125"/>
    <mergeCell ref="DF125:DI125"/>
    <mergeCell ref="BZ126:CA126"/>
    <mergeCell ref="CB126:CC126"/>
    <mergeCell ref="CD126:CE126"/>
    <mergeCell ref="CF126:CG126"/>
    <mergeCell ref="CH126:CI126"/>
    <mergeCell ref="CJ126:CK126"/>
    <mergeCell ref="CL126:CM126"/>
    <mergeCell ref="CN126:CO126"/>
    <mergeCell ref="CP126:CQ126"/>
    <mergeCell ref="CR126:CS126"/>
    <mergeCell ref="CT126:CU126"/>
    <mergeCell ref="CV126:CW126"/>
    <mergeCell ref="CX126:CY126"/>
    <mergeCell ref="CZ126:DA126"/>
    <mergeCell ref="DD126:DE126"/>
    <mergeCell ref="CL125:CM125"/>
    <mergeCell ref="CN125:CO125"/>
    <mergeCell ref="CP125:CQ125"/>
    <mergeCell ref="CR125:CS125"/>
    <mergeCell ref="CT125:CU125"/>
    <mergeCell ref="CV125:CW125"/>
    <mergeCell ref="CH124:CI124"/>
    <mergeCell ref="CJ124:CK124"/>
    <mergeCell ref="CL124:CM124"/>
    <mergeCell ref="CN124:CO124"/>
    <mergeCell ref="CP124:CQ124"/>
    <mergeCell ref="CR124:CS124"/>
    <mergeCell ref="CT124:CU124"/>
    <mergeCell ref="CV124:CW124"/>
    <mergeCell ref="CX124:CY124"/>
    <mergeCell ref="AF173:AQ173"/>
    <mergeCell ref="AF174:AQ175"/>
    <mergeCell ref="CD172:CM172"/>
    <mergeCell ref="DD124:DE124"/>
    <mergeCell ref="DF124:DI124"/>
    <mergeCell ref="C125:AC125"/>
    <mergeCell ref="AD125:AG125"/>
    <mergeCell ref="AH125:AK125"/>
    <mergeCell ref="AL125:AO125"/>
    <mergeCell ref="AP125:AS125"/>
    <mergeCell ref="AT125:AW125"/>
    <mergeCell ref="AX125:BA125"/>
    <mergeCell ref="BB125:BE125"/>
    <mergeCell ref="BF125:BI125"/>
    <mergeCell ref="BJ125:BK125"/>
    <mergeCell ref="BL125:BM125"/>
    <mergeCell ref="BN125:BO125"/>
    <mergeCell ref="BP125:BQ125"/>
    <mergeCell ref="BR125:BS125"/>
    <mergeCell ref="BT125:BU125"/>
    <mergeCell ref="BX124:BY124"/>
    <mergeCell ref="AF172:AQ172"/>
    <mergeCell ref="AX174:BC175"/>
    <mergeCell ref="CH123:CI123"/>
    <mergeCell ref="CJ123:CK123"/>
    <mergeCell ref="CL123:CM123"/>
    <mergeCell ref="CN123:CO123"/>
    <mergeCell ref="CP123:CQ123"/>
    <mergeCell ref="CR123:CS123"/>
    <mergeCell ref="CT123:CU123"/>
    <mergeCell ref="CV123:CW123"/>
    <mergeCell ref="CX123:CY123"/>
    <mergeCell ref="DD123:DE123"/>
    <mergeCell ref="DF123:DI123"/>
    <mergeCell ref="A124:B124"/>
    <mergeCell ref="C124:AC124"/>
    <mergeCell ref="AD124:AG124"/>
    <mergeCell ref="AH124:AK124"/>
    <mergeCell ref="AL124:AO124"/>
    <mergeCell ref="AP124:AS124"/>
    <mergeCell ref="AT124:AW124"/>
    <mergeCell ref="AX124:BA124"/>
    <mergeCell ref="BB124:BE124"/>
    <mergeCell ref="BF124:BI124"/>
    <mergeCell ref="BJ124:BK124"/>
    <mergeCell ref="BL124:BM124"/>
    <mergeCell ref="BN124:BO124"/>
    <mergeCell ref="BP124:BQ124"/>
    <mergeCell ref="BR124:BS124"/>
    <mergeCell ref="BT124:BU124"/>
    <mergeCell ref="BV124:BW124"/>
    <mergeCell ref="BZ124:CA124"/>
    <mergeCell ref="CB124:CC124"/>
    <mergeCell ref="CD124:CE124"/>
    <mergeCell ref="CF124:CG124"/>
    <mergeCell ref="CJ122:CK122"/>
    <mergeCell ref="CL122:CM122"/>
    <mergeCell ref="CN122:CO122"/>
    <mergeCell ref="CP122:CQ122"/>
    <mergeCell ref="CR122:CS122"/>
    <mergeCell ref="BX122:BY122"/>
    <mergeCell ref="BZ122:CA122"/>
    <mergeCell ref="CB122:CC122"/>
    <mergeCell ref="CD122:CE122"/>
    <mergeCell ref="DD122:DE122"/>
    <mergeCell ref="DF122:DI122"/>
    <mergeCell ref="A123:B123"/>
    <mergeCell ref="C123:AC123"/>
    <mergeCell ref="AD123:AG123"/>
    <mergeCell ref="AH123:AK123"/>
    <mergeCell ref="AL123:AO123"/>
    <mergeCell ref="AP123:AS123"/>
    <mergeCell ref="AT123:AW123"/>
    <mergeCell ref="AX123:BA123"/>
    <mergeCell ref="BB123:BE123"/>
    <mergeCell ref="BF123:BI123"/>
    <mergeCell ref="BJ123:BK123"/>
    <mergeCell ref="BL123:BM123"/>
    <mergeCell ref="BN123:BO123"/>
    <mergeCell ref="BP123:BQ123"/>
    <mergeCell ref="BR123:BS123"/>
    <mergeCell ref="BT123:BU123"/>
    <mergeCell ref="BV123:BW123"/>
    <mergeCell ref="BX123:BY123"/>
    <mergeCell ref="BZ123:CA123"/>
    <mergeCell ref="CD123:CE123"/>
    <mergeCell ref="CF123:CG123"/>
    <mergeCell ref="H240:DE240"/>
    <mergeCell ref="H241:DE241"/>
    <mergeCell ref="H242:DE242"/>
    <mergeCell ref="H243:DE243"/>
    <mergeCell ref="H244:DE244"/>
    <mergeCell ref="H245:DE245"/>
    <mergeCell ref="H246:DE246"/>
    <mergeCell ref="H247:DE247"/>
    <mergeCell ref="H248:DE248"/>
    <mergeCell ref="H249:DE249"/>
    <mergeCell ref="H250:DE250"/>
    <mergeCell ref="H217:DE217"/>
    <mergeCell ref="H218:DE218"/>
    <mergeCell ref="H219:DE219"/>
    <mergeCell ref="H220:DE220"/>
    <mergeCell ref="H221:DE221"/>
    <mergeCell ref="H222:DE222"/>
    <mergeCell ref="H223:DE223"/>
    <mergeCell ref="H224:DE224"/>
    <mergeCell ref="H225:DE225"/>
    <mergeCell ref="H226:DE226"/>
    <mergeCell ref="H227:DE227"/>
    <mergeCell ref="H231:DE231"/>
    <mergeCell ref="A228:G228"/>
    <mergeCell ref="H228:DE228"/>
    <mergeCell ref="DF228:DI228"/>
    <mergeCell ref="A229:G229"/>
    <mergeCell ref="Z172:AE172"/>
    <mergeCell ref="Z173:AE173"/>
    <mergeCell ref="Z174:AE174"/>
    <mergeCell ref="Z175:AE175"/>
    <mergeCell ref="T172:Y172"/>
    <mergeCell ref="T173:Y173"/>
    <mergeCell ref="T174:Y174"/>
    <mergeCell ref="T175:Y175"/>
    <mergeCell ref="N172:S172"/>
    <mergeCell ref="N173:S173"/>
    <mergeCell ref="N174:S174"/>
    <mergeCell ref="N175:S175"/>
    <mergeCell ref="H180:DE180"/>
    <mergeCell ref="H181:DE181"/>
    <mergeCell ref="H182:DE182"/>
    <mergeCell ref="H183:DE183"/>
    <mergeCell ref="H184:DE184"/>
    <mergeCell ref="H179:DE179"/>
    <mergeCell ref="A226:G226"/>
    <mergeCell ref="DF226:DI226"/>
    <mergeCell ref="A227:G227"/>
    <mergeCell ref="AX172:BC172"/>
    <mergeCell ref="AX173:BC173"/>
    <mergeCell ref="AR173:AW173"/>
    <mergeCell ref="AR174:AW175"/>
    <mergeCell ref="CZ164:DA164"/>
    <mergeCell ref="CZ165:DA165"/>
    <mergeCell ref="BV166:CA166"/>
    <mergeCell ref="BV167:CA167"/>
    <mergeCell ref="BV168:CA168"/>
    <mergeCell ref="BV169:CA169"/>
    <mergeCell ref="CB166:CG166"/>
    <mergeCell ref="CB167:CG167"/>
    <mergeCell ref="CB168:CG168"/>
    <mergeCell ref="CB169:CG169"/>
    <mergeCell ref="CH166:CM166"/>
    <mergeCell ref="CH167:CM167"/>
    <mergeCell ref="CH168:CM168"/>
    <mergeCell ref="CH169:CM169"/>
    <mergeCell ref="CN166:CS166"/>
    <mergeCell ref="CN167:CS167"/>
    <mergeCell ref="CN168:CS168"/>
    <mergeCell ref="CN169:CS169"/>
    <mergeCell ref="CT169:CY169"/>
    <mergeCell ref="CZ166:DC166"/>
    <mergeCell ref="CT165:CU165"/>
    <mergeCell ref="CZ167:DC167"/>
    <mergeCell ref="CZ142:DA142"/>
    <mergeCell ref="CZ143:DA143"/>
    <mergeCell ref="CZ144:DA144"/>
    <mergeCell ref="CZ145:DA145"/>
    <mergeCell ref="CZ146:DA146"/>
    <mergeCell ref="CZ147:DA147"/>
    <mergeCell ref="CZ148:DA148"/>
    <mergeCell ref="CZ149:DA149"/>
    <mergeCell ref="CZ150:DA150"/>
    <mergeCell ref="CZ157:DA157"/>
    <mergeCell ref="CX145:CY145"/>
    <mergeCell ref="CX146:CY146"/>
    <mergeCell ref="CX147:CY147"/>
    <mergeCell ref="CX148:CY148"/>
    <mergeCell ref="CX149:CY149"/>
    <mergeCell ref="CX150:CY150"/>
    <mergeCell ref="CX157:CY157"/>
    <mergeCell ref="CZ155:DA155"/>
    <mergeCell ref="CZ156:DA156"/>
    <mergeCell ref="CZ118:DA118"/>
    <mergeCell ref="CZ119:DA119"/>
    <mergeCell ref="CZ120:DA120"/>
    <mergeCell ref="CZ127:DA127"/>
    <mergeCell ref="CZ128:DA128"/>
    <mergeCell ref="CZ129:DA129"/>
    <mergeCell ref="CZ130:DA130"/>
    <mergeCell ref="CZ131:DA131"/>
    <mergeCell ref="CZ132:DA132"/>
    <mergeCell ref="CZ133:DA133"/>
    <mergeCell ref="CZ134:DA134"/>
    <mergeCell ref="CT118:CU118"/>
    <mergeCell ref="CT119:CU119"/>
    <mergeCell ref="CT120:CU120"/>
    <mergeCell ref="CT127:CU127"/>
    <mergeCell ref="CT166:CY166"/>
    <mergeCell ref="CT167:CY167"/>
    <mergeCell ref="CT122:CU122"/>
    <mergeCell ref="CV122:CW122"/>
    <mergeCell ref="CX122:CY122"/>
    <mergeCell ref="CZ122:DA122"/>
    <mergeCell ref="CX125:CY125"/>
    <mergeCell ref="CZ123:DA123"/>
    <mergeCell ref="CZ124:DA124"/>
    <mergeCell ref="CX164:CY164"/>
    <mergeCell ref="CX165:CY165"/>
    <mergeCell ref="CV161:CW161"/>
    <mergeCell ref="CV162:CW162"/>
    <mergeCell ref="CV163:CW163"/>
    <mergeCell ref="CV164:CW164"/>
    <mergeCell ref="CV165:CW165"/>
    <mergeCell ref="CX118:CY118"/>
    <mergeCell ref="CX163:CY163"/>
    <mergeCell ref="CV155:CW155"/>
    <mergeCell ref="CX155:CY155"/>
    <mergeCell ref="CX119:CY119"/>
    <mergeCell ref="CX120:CY120"/>
    <mergeCell ref="CX127:CY127"/>
    <mergeCell ref="CX128:CY128"/>
    <mergeCell ref="CX129:CY129"/>
    <mergeCell ref="CX130:CY130"/>
    <mergeCell ref="CX131:CY131"/>
    <mergeCell ref="CX132:CY132"/>
    <mergeCell ref="CX133:CY133"/>
    <mergeCell ref="CX134:CY134"/>
    <mergeCell ref="CX135:CY135"/>
    <mergeCell ref="CX136:CY136"/>
    <mergeCell ref="CX137:CY137"/>
    <mergeCell ref="CX138:CY138"/>
    <mergeCell ref="CX139:CY139"/>
    <mergeCell ref="CX140:CY140"/>
    <mergeCell ref="CX141:CY141"/>
    <mergeCell ref="CX121:CY121"/>
    <mergeCell ref="CX142:CY142"/>
    <mergeCell ref="CX143:CY143"/>
    <mergeCell ref="CX144:CY144"/>
    <mergeCell ref="CV150:CW150"/>
    <mergeCell ref="CV157:CW157"/>
    <mergeCell ref="CX158:CY158"/>
    <mergeCell ref="CX159:CY159"/>
    <mergeCell ref="CX160:CY160"/>
    <mergeCell ref="CX161:CY161"/>
    <mergeCell ref="CX162:CY162"/>
    <mergeCell ref="CV118:CW118"/>
    <mergeCell ref="CV119:CW119"/>
    <mergeCell ref="CV120:CW120"/>
    <mergeCell ref="CV127:CW127"/>
    <mergeCell ref="CV128:CW128"/>
    <mergeCell ref="CV129:CW129"/>
    <mergeCell ref="CV130:CW130"/>
    <mergeCell ref="CV131:CW131"/>
    <mergeCell ref="CV132:CW132"/>
    <mergeCell ref="CV133:CW133"/>
    <mergeCell ref="CV134:CW134"/>
    <mergeCell ref="CV135:CW135"/>
    <mergeCell ref="CV136:CW136"/>
    <mergeCell ref="CV137:CW137"/>
    <mergeCell ref="CV138:CW138"/>
    <mergeCell ref="CV139:CW139"/>
    <mergeCell ref="CT135:CU135"/>
    <mergeCell ref="CT136:CU136"/>
    <mergeCell ref="CT137:CU137"/>
    <mergeCell ref="CT138:CU138"/>
    <mergeCell ref="CT139:CU139"/>
    <mergeCell ref="CT140:CU140"/>
    <mergeCell ref="CT141:CU141"/>
    <mergeCell ref="CT142:CU142"/>
    <mergeCell ref="CT143:CU143"/>
    <mergeCell ref="CT144:CU144"/>
    <mergeCell ref="CT128:CU128"/>
    <mergeCell ref="CT129:CU129"/>
    <mergeCell ref="CV158:CW158"/>
    <mergeCell ref="CV159:CW159"/>
    <mergeCell ref="CV160:CW160"/>
    <mergeCell ref="CT163:CU163"/>
    <mergeCell ref="CT164:CU164"/>
    <mergeCell ref="CT157:CU157"/>
    <mergeCell ref="CT158:CU158"/>
    <mergeCell ref="CT159:CU159"/>
    <mergeCell ref="CT160:CU160"/>
    <mergeCell ref="CT145:CU145"/>
    <mergeCell ref="CT146:CU146"/>
    <mergeCell ref="CT147:CU147"/>
    <mergeCell ref="CT148:CU148"/>
    <mergeCell ref="CT149:CU149"/>
    <mergeCell ref="CT150:CU150"/>
    <mergeCell ref="CT161:CU161"/>
    <mergeCell ref="CT162:CU162"/>
    <mergeCell ref="CV142:CW142"/>
    <mergeCell ref="CV143:CW143"/>
    <mergeCell ref="CV144:CW144"/>
    <mergeCell ref="CV145:CW145"/>
    <mergeCell ref="CV146:CW146"/>
    <mergeCell ref="CV147:CW147"/>
    <mergeCell ref="CV148:CW148"/>
    <mergeCell ref="CV149:CW149"/>
    <mergeCell ref="CP132:CQ132"/>
    <mergeCell ref="CP118:CQ118"/>
    <mergeCell ref="CP119:CQ119"/>
    <mergeCell ref="CP120:CQ120"/>
    <mergeCell ref="CP127:CQ127"/>
    <mergeCell ref="CP128:CQ128"/>
    <mergeCell ref="CP129:CQ129"/>
    <mergeCell ref="CP130:CQ130"/>
    <mergeCell ref="CP131:CQ131"/>
    <mergeCell ref="CT134:CU134"/>
    <mergeCell ref="CR145:CS145"/>
    <mergeCell ref="CR146:CS146"/>
    <mergeCell ref="CR147:CS147"/>
    <mergeCell ref="CR148:CS148"/>
    <mergeCell ref="CR149:CS149"/>
    <mergeCell ref="CR150:CS150"/>
    <mergeCell ref="CR157:CS157"/>
    <mergeCell ref="CR143:CS143"/>
    <mergeCell ref="CR144:CS144"/>
    <mergeCell ref="CT154:CY154"/>
    <mergeCell ref="CT151:CU151"/>
    <mergeCell ref="CV151:CW151"/>
    <mergeCell ref="CX151:CY151"/>
    <mergeCell ref="CV141:CW141"/>
    <mergeCell ref="CR118:CS118"/>
    <mergeCell ref="CR119:CS119"/>
    <mergeCell ref="CR120:CS120"/>
    <mergeCell ref="CR127:CS127"/>
    <mergeCell ref="CR128:CS128"/>
    <mergeCell ref="CR129:CS129"/>
    <mergeCell ref="CR130:CS130"/>
    <mergeCell ref="CR131:CS131"/>
    <mergeCell ref="CR161:CS161"/>
    <mergeCell ref="CR162:CS162"/>
    <mergeCell ref="CP161:CQ161"/>
    <mergeCell ref="CP162:CQ162"/>
    <mergeCell ref="CN135:CO135"/>
    <mergeCell ref="CN136:CO136"/>
    <mergeCell ref="CN137:CO137"/>
    <mergeCell ref="CN138:CO138"/>
    <mergeCell ref="CN139:CO139"/>
    <mergeCell ref="CP144:CQ144"/>
    <mergeCell ref="CN141:CO141"/>
    <mergeCell ref="CN142:CO142"/>
    <mergeCell ref="CN143:CO143"/>
    <mergeCell ref="CN144:CO144"/>
    <mergeCell ref="CN145:CO145"/>
    <mergeCell ref="CN146:CO146"/>
    <mergeCell ref="CN147:CO147"/>
    <mergeCell ref="CN148:CO148"/>
    <mergeCell ref="CN149:CO149"/>
    <mergeCell ref="CN150:CO150"/>
    <mergeCell ref="CR158:CS158"/>
    <mergeCell ref="CL161:CM161"/>
    <mergeCell ref="CP139:CQ139"/>
    <mergeCell ref="CN161:CO161"/>
    <mergeCell ref="CN162:CO162"/>
    <mergeCell ref="CR141:CS141"/>
    <mergeCell ref="CR142:CS142"/>
    <mergeCell ref="CP141:CQ141"/>
    <mergeCell ref="CP142:CQ142"/>
    <mergeCell ref="CN118:CO118"/>
    <mergeCell ref="CN119:CO119"/>
    <mergeCell ref="CN120:CO120"/>
    <mergeCell ref="CN127:CO127"/>
    <mergeCell ref="CN128:CO128"/>
    <mergeCell ref="CN129:CO129"/>
    <mergeCell ref="CN130:CO130"/>
    <mergeCell ref="CN131:CO131"/>
    <mergeCell ref="CN132:CO132"/>
    <mergeCell ref="CN133:CO133"/>
    <mergeCell ref="CN134:CO134"/>
    <mergeCell ref="CN157:CO157"/>
    <mergeCell ref="CN158:CO158"/>
    <mergeCell ref="CN159:CO159"/>
    <mergeCell ref="CP121:CQ121"/>
    <mergeCell ref="CP143:CQ143"/>
    <mergeCell ref="CR132:CS132"/>
    <mergeCell ref="CR133:CS133"/>
    <mergeCell ref="CR134:CS134"/>
    <mergeCell ref="CR135:CS135"/>
    <mergeCell ref="CR136:CS136"/>
    <mergeCell ref="CR137:CS137"/>
    <mergeCell ref="CR138:CS138"/>
    <mergeCell ref="CR139:CS139"/>
    <mergeCell ref="CP133:CQ133"/>
    <mergeCell ref="CP134:CQ134"/>
    <mergeCell ref="CP135:CQ135"/>
    <mergeCell ref="CP136:CQ136"/>
    <mergeCell ref="CN164:CO164"/>
    <mergeCell ref="CN165:CO165"/>
    <mergeCell ref="CN154:CS154"/>
    <mergeCell ref="CN151:CO151"/>
    <mergeCell ref="CP151:CQ151"/>
    <mergeCell ref="CR151:CS151"/>
    <mergeCell ref="CN160:CO160"/>
    <mergeCell ref="CP145:CQ145"/>
    <mergeCell ref="CP146:CQ146"/>
    <mergeCell ref="CP147:CQ147"/>
    <mergeCell ref="CP148:CQ148"/>
    <mergeCell ref="CP149:CQ149"/>
    <mergeCell ref="CP150:CQ150"/>
    <mergeCell ref="CP157:CQ157"/>
    <mergeCell ref="CP158:CQ158"/>
    <mergeCell ref="CP159:CQ159"/>
    <mergeCell ref="CP160:CQ160"/>
    <mergeCell ref="CR159:CS159"/>
    <mergeCell ref="CR160:CS160"/>
    <mergeCell ref="CN155:CO155"/>
    <mergeCell ref="CP155:CQ155"/>
    <mergeCell ref="CR155:CS155"/>
    <mergeCell ref="CP163:CQ163"/>
    <mergeCell ref="CP164:CQ164"/>
    <mergeCell ref="CP165:CQ165"/>
    <mergeCell ref="CR140:CS140"/>
    <mergeCell ref="CP137:CQ137"/>
    <mergeCell ref="CP138:CQ138"/>
    <mergeCell ref="CJ161:CK161"/>
    <mergeCell ref="CJ162:CK162"/>
    <mergeCell ref="CJ163:CK163"/>
    <mergeCell ref="CJ164:CK164"/>
    <mergeCell ref="CJ165:CK165"/>
    <mergeCell ref="CL118:CM118"/>
    <mergeCell ref="CL119:CM119"/>
    <mergeCell ref="CL120:CM120"/>
    <mergeCell ref="CL127:CM127"/>
    <mergeCell ref="CL128:CM128"/>
    <mergeCell ref="CL129:CM129"/>
    <mergeCell ref="CL130:CM130"/>
    <mergeCell ref="CL131:CM131"/>
    <mergeCell ref="CL132:CM132"/>
    <mergeCell ref="CL133:CM133"/>
    <mergeCell ref="CL134:CM134"/>
    <mergeCell ref="CL135:CM135"/>
    <mergeCell ref="CL136:CM136"/>
    <mergeCell ref="CL137:CM137"/>
    <mergeCell ref="CL138:CM138"/>
    <mergeCell ref="CL139:CM139"/>
    <mergeCell ref="CL140:CM140"/>
    <mergeCell ref="CL141:CM141"/>
    <mergeCell ref="CL142:CM142"/>
    <mergeCell ref="CL143:CM143"/>
    <mergeCell ref="CL144:CM144"/>
    <mergeCell ref="CJ140:CK140"/>
    <mergeCell ref="CJ141:CK141"/>
    <mergeCell ref="CJ142:CK142"/>
    <mergeCell ref="CJ143:CK143"/>
    <mergeCell ref="CJ144:CK144"/>
    <mergeCell ref="CL162:CM162"/>
    <mergeCell ref="CJ148:CK148"/>
    <mergeCell ref="CJ149:CK149"/>
    <mergeCell ref="CJ150:CK150"/>
    <mergeCell ref="CJ157:CK157"/>
    <mergeCell ref="CJ158:CK158"/>
    <mergeCell ref="CJ159:CK159"/>
    <mergeCell ref="CJ160:CK160"/>
    <mergeCell ref="CH157:CI157"/>
    <mergeCell ref="CH158:CI158"/>
    <mergeCell ref="CH159:CI159"/>
    <mergeCell ref="CH160:CI160"/>
    <mergeCell ref="CH145:CI145"/>
    <mergeCell ref="CH146:CI146"/>
    <mergeCell ref="CH147:CI147"/>
    <mergeCell ref="CH148:CI148"/>
    <mergeCell ref="CH149:CI149"/>
    <mergeCell ref="CH150:CI150"/>
    <mergeCell ref="CH154:CM154"/>
    <mergeCell ref="CH151:CI151"/>
    <mergeCell ref="CJ151:CK151"/>
    <mergeCell ref="CL151:CM151"/>
    <mergeCell ref="CJ155:CK155"/>
    <mergeCell ref="CL155:CM155"/>
    <mergeCell ref="CL147:CM147"/>
    <mergeCell ref="CL148:CM148"/>
    <mergeCell ref="CL149:CM149"/>
    <mergeCell ref="CL150:CM150"/>
    <mergeCell ref="CL157:CM157"/>
    <mergeCell ref="CL158:CM158"/>
    <mergeCell ref="CL159:CM159"/>
    <mergeCell ref="CL160:CM160"/>
    <mergeCell ref="CH161:CI161"/>
    <mergeCell ref="CH162:CI162"/>
    <mergeCell ref="CH163:CI163"/>
    <mergeCell ref="CH164:CI164"/>
    <mergeCell ref="CH165:CI165"/>
    <mergeCell ref="CJ118:CK118"/>
    <mergeCell ref="CJ119:CK119"/>
    <mergeCell ref="CJ120:CK120"/>
    <mergeCell ref="CJ127:CK127"/>
    <mergeCell ref="CJ128:CK128"/>
    <mergeCell ref="CJ129:CK129"/>
    <mergeCell ref="CJ130:CK130"/>
    <mergeCell ref="CJ131:CK131"/>
    <mergeCell ref="CJ132:CK132"/>
    <mergeCell ref="CJ133:CK133"/>
    <mergeCell ref="CJ134:CK134"/>
    <mergeCell ref="CJ135:CK135"/>
    <mergeCell ref="CJ136:CK136"/>
    <mergeCell ref="CJ137:CK137"/>
    <mergeCell ref="CJ138:CK138"/>
    <mergeCell ref="CJ139:CK139"/>
    <mergeCell ref="CH135:CI135"/>
    <mergeCell ref="CH136:CI136"/>
    <mergeCell ref="CH137:CI137"/>
    <mergeCell ref="CH138:CI138"/>
    <mergeCell ref="CH139:CI139"/>
    <mergeCell ref="CH140:CI140"/>
    <mergeCell ref="CH141:CI141"/>
    <mergeCell ref="CH142:CI142"/>
    <mergeCell ref="CH143:CI143"/>
    <mergeCell ref="CH144:CI144"/>
    <mergeCell ref="CJ147:CK147"/>
    <mergeCell ref="CH118:CI118"/>
    <mergeCell ref="CH119:CI119"/>
    <mergeCell ref="CH120:CI120"/>
    <mergeCell ref="CH127:CI127"/>
    <mergeCell ref="CH128:CI128"/>
    <mergeCell ref="CH129:CI129"/>
    <mergeCell ref="CH130:CI130"/>
    <mergeCell ref="CH131:CI131"/>
    <mergeCell ref="CH132:CI132"/>
    <mergeCell ref="CH133:CI133"/>
    <mergeCell ref="CH134:CI134"/>
    <mergeCell ref="CF145:CG145"/>
    <mergeCell ref="CF146:CG146"/>
    <mergeCell ref="CF147:CG147"/>
    <mergeCell ref="CF148:CG148"/>
    <mergeCell ref="CF149:CG149"/>
    <mergeCell ref="CF118:CG118"/>
    <mergeCell ref="CF119:CG119"/>
    <mergeCell ref="CF120:CG120"/>
    <mergeCell ref="CF127:CG127"/>
    <mergeCell ref="CF128:CG128"/>
    <mergeCell ref="CF129:CG129"/>
    <mergeCell ref="CF130:CG130"/>
    <mergeCell ref="CF131:CG131"/>
    <mergeCell ref="CF132:CG132"/>
    <mergeCell ref="CF133:CG133"/>
    <mergeCell ref="CF134:CG134"/>
    <mergeCell ref="CF135:CG135"/>
    <mergeCell ref="CF136:CG136"/>
    <mergeCell ref="CF137:CG137"/>
    <mergeCell ref="CF122:CG122"/>
    <mergeCell ref="CH122:CI122"/>
    <mergeCell ref="CF159:CG159"/>
    <mergeCell ref="CF160:CG160"/>
    <mergeCell ref="CF161:CG161"/>
    <mergeCell ref="CF162:CG162"/>
    <mergeCell ref="CF163:CG163"/>
    <mergeCell ref="CF164:CG164"/>
    <mergeCell ref="CF165:CG165"/>
    <mergeCell ref="CD161:CE161"/>
    <mergeCell ref="CD162:CE162"/>
    <mergeCell ref="CD163:CE163"/>
    <mergeCell ref="CD164:CE164"/>
    <mergeCell ref="CD165:CE165"/>
    <mergeCell ref="CD150:CE150"/>
    <mergeCell ref="CD157:CE157"/>
    <mergeCell ref="CD158:CE158"/>
    <mergeCell ref="CD159:CE159"/>
    <mergeCell ref="CD160:CE160"/>
    <mergeCell ref="CD138:CE138"/>
    <mergeCell ref="CD139:CE139"/>
    <mergeCell ref="CF141:CG141"/>
    <mergeCell ref="CF142:CG142"/>
    <mergeCell ref="CF143:CG143"/>
    <mergeCell ref="CF144:CG144"/>
    <mergeCell ref="CD140:CE140"/>
    <mergeCell ref="CD141:CE141"/>
    <mergeCell ref="CD142:CE142"/>
    <mergeCell ref="CD143:CE143"/>
    <mergeCell ref="CD144:CE144"/>
    <mergeCell ref="CD145:CE145"/>
    <mergeCell ref="CD146:CE146"/>
    <mergeCell ref="CD147:CE147"/>
    <mergeCell ref="CD148:CE148"/>
    <mergeCell ref="CD149:CE149"/>
    <mergeCell ref="CF150:CG150"/>
    <mergeCell ref="CB118:CC118"/>
    <mergeCell ref="CB119:CC119"/>
    <mergeCell ref="CB120:CC120"/>
    <mergeCell ref="CB127:CC127"/>
    <mergeCell ref="CB128:CC128"/>
    <mergeCell ref="CB129:CC129"/>
    <mergeCell ref="CB130:CC130"/>
    <mergeCell ref="CB131:CC131"/>
    <mergeCell ref="CB132:CC132"/>
    <mergeCell ref="CB133:CC133"/>
    <mergeCell ref="CB134:CC134"/>
    <mergeCell ref="CB123:CC123"/>
    <mergeCell ref="CB157:CC157"/>
    <mergeCell ref="CB158:CC158"/>
    <mergeCell ref="CB135:CC135"/>
    <mergeCell ref="CB136:CC136"/>
    <mergeCell ref="CB137:CC137"/>
    <mergeCell ref="CB138:CC138"/>
    <mergeCell ref="CB139:CC139"/>
    <mergeCell ref="CB154:CG154"/>
    <mergeCell ref="CB151:CC151"/>
    <mergeCell ref="CD151:CE151"/>
    <mergeCell ref="CF151:CG151"/>
    <mergeCell ref="CD118:CE118"/>
    <mergeCell ref="CD119:CE119"/>
    <mergeCell ref="CD120:CE120"/>
    <mergeCell ref="CD127:CE127"/>
    <mergeCell ref="CD128:CE128"/>
    <mergeCell ref="CD129:CE129"/>
    <mergeCell ref="CD130:CE130"/>
    <mergeCell ref="CD131:CE131"/>
    <mergeCell ref="CD132:CE132"/>
    <mergeCell ref="BZ161:CA161"/>
    <mergeCell ref="BZ162:CA162"/>
    <mergeCell ref="BZ163:CA163"/>
    <mergeCell ref="BZ164:CA164"/>
    <mergeCell ref="BZ165:CA165"/>
    <mergeCell ref="CB140:CC140"/>
    <mergeCell ref="CB141:CC141"/>
    <mergeCell ref="CB142:CC142"/>
    <mergeCell ref="CB143:CC143"/>
    <mergeCell ref="CB144:CC144"/>
    <mergeCell ref="CB145:CC145"/>
    <mergeCell ref="CB146:CC146"/>
    <mergeCell ref="CB147:CC147"/>
    <mergeCell ref="CB148:CC148"/>
    <mergeCell ref="CB149:CC149"/>
    <mergeCell ref="CB150:CC150"/>
    <mergeCell ref="CB159:CC159"/>
    <mergeCell ref="CB160:CC160"/>
    <mergeCell ref="CB161:CC161"/>
    <mergeCell ref="CB162:CC162"/>
    <mergeCell ref="CB163:CC163"/>
    <mergeCell ref="CB156:CC156"/>
    <mergeCell ref="BX161:BY161"/>
    <mergeCell ref="BX162:BY162"/>
    <mergeCell ref="BX163:BY163"/>
    <mergeCell ref="BX164:BY164"/>
    <mergeCell ref="BX165:BY165"/>
    <mergeCell ref="BZ118:CA118"/>
    <mergeCell ref="BZ119:CA119"/>
    <mergeCell ref="BZ120:CA120"/>
    <mergeCell ref="BZ127:CA127"/>
    <mergeCell ref="BZ128:CA128"/>
    <mergeCell ref="BZ129:CA129"/>
    <mergeCell ref="BZ130:CA130"/>
    <mergeCell ref="BZ131:CA131"/>
    <mergeCell ref="BZ132:CA132"/>
    <mergeCell ref="BZ133:CA133"/>
    <mergeCell ref="BZ134:CA134"/>
    <mergeCell ref="BZ135:CA135"/>
    <mergeCell ref="BZ136:CA136"/>
    <mergeCell ref="BZ137:CA137"/>
    <mergeCell ref="BZ138:CA138"/>
    <mergeCell ref="BZ139:CA139"/>
    <mergeCell ref="BZ140:CA140"/>
    <mergeCell ref="BZ141:CA141"/>
    <mergeCell ref="BZ142:CA142"/>
    <mergeCell ref="BZ143:CA143"/>
    <mergeCell ref="BZ144:CA144"/>
    <mergeCell ref="BX140:BY140"/>
    <mergeCell ref="BX141:BY141"/>
    <mergeCell ref="BX142:BY142"/>
    <mergeCell ref="BX143:BY143"/>
    <mergeCell ref="BX144:BY144"/>
    <mergeCell ref="BZ147:CA147"/>
    <mergeCell ref="BX149:BY149"/>
    <mergeCell ref="BX150:BY150"/>
    <mergeCell ref="BX157:BY157"/>
    <mergeCell ref="BX158:BY158"/>
    <mergeCell ref="BX159:BY159"/>
    <mergeCell ref="BX160:BY160"/>
    <mergeCell ref="BV157:BW157"/>
    <mergeCell ref="BV158:BW158"/>
    <mergeCell ref="BV159:BW159"/>
    <mergeCell ref="BV160:BW160"/>
    <mergeCell ref="BV145:BW145"/>
    <mergeCell ref="BV146:BW146"/>
    <mergeCell ref="BV147:BW147"/>
    <mergeCell ref="BV148:BW148"/>
    <mergeCell ref="BV149:BW149"/>
    <mergeCell ref="BV150:BW150"/>
    <mergeCell ref="BV154:CA154"/>
    <mergeCell ref="BX151:BY151"/>
    <mergeCell ref="BZ151:CA151"/>
    <mergeCell ref="BZ148:CA148"/>
    <mergeCell ref="BZ149:CA149"/>
    <mergeCell ref="BZ150:CA150"/>
    <mergeCell ref="BZ157:CA157"/>
    <mergeCell ref="BZ158:CA158"/>
    <mergeCell ref="BZ159:CA159"/>
    <mergeCell ref="BZ160:CA160"/>
    <mergeCell ref="BZ156:CA156"/>
    <mergeCell ref="BX156:BY156"/>
    <mergeCell ref="BV161:BW161"/>
    <mergeCell ref="BV162:BW162"/>
    <mergeCell ref="BV163:BW163"/>
    <mergeCell ref="BV164:BW164"/>
    <mergeCell ref="BV165:BW165"/>
    <mergeCell ref="BX118:BY118"/>
    <mergeCell ref="BX119:BY119"/>
    <mergeCell ref="BX120:BY120"/>
    <mergeCell ref="BX127:BY127"/>
    <mergeCell ref="BX128:BY128"/>
    <mergeCell ref="BX129:BY129"/>
    <mergeCell ref="BX130:BY130"/>
    <mergeCell ref="BX131:BY131"/>
    <mergeCell ref="BX132:BY132"/>
    <mergeCell ref="BX133:BY133"/>
    <mergeCell ref="BX134:BY134"/>
    <mergeCell ref="BX135:BY135"/>
    <mergeCell ref="BX136:BY136"/>
    <mergeCell ref="BX137:BY137"/>
    <mergeCell ref="BX138:BY138"/>
    <mergeCell ref="BX139:BY139"/>
    <mergeCell ref="BV135:BW135"/>
    <mergeCell ref="BV136:BW136"/>
    <mergeCell ref="BV137:BW137"/>
    <mergeCell ref="BV138:BW138"/>
    <mergeCell ref="BV139:BW139"/>
    <mergeCell ref="BV140:BW140"/>
    <mergeCell ref="BV141:BW141"/>
    <mergeCell ref="BV142:BW142"/>
    <mergeCell ref="BV143:BW143"/>
    <mergeCell ref="BV144:BW144"/>
    <mergeCell ref="BX147:BY147"/>
    <mergeCell ref="BV118:BW118"/>
    <mergeCell ref="BV119:BW119"/>
    <mergeCell ref="BV120:BW120"/>
    <mergeCell ref="BV127:BW127"/>
    <mergeCell ref="BV128:BW128"/>
    <mergeCell ref="BV129:BW129"/>
    <mergeCell ref="BV130:BW130"/>
    <mergeCell ref="BV131:BW131"/>
    <mergeCell ref="BV132:BW132"/>
    <mergeCell ref="BV133:BW133"/>
    <mergeCell ref="BV134:BW134"/>
    <mergeCell ref="BV125:BW125"/>
    <mergeCell ref="BT140:BU140"/>
    <mergeCell ref="BT141:BU141"/>
    <mergeCell ref="BT142:BU142"/>
    <mergeCell ref="BT126:BU126"/>
    <mergeCell ref="BV126:BW126"/>
    <mergeCell ref="BT122:BU122"/>
    <mergeCell ref="BV122:BW122"/>
    <mergeCell ref="BT145:BU145"/>
    <mergeCell ref="BT146:BU146"/>
    <mergeCell ref="BT147:BU147"/>
    <mergeCell ref="BT148:BU148"/>
    <mergeCell ref="BT149:BU149"/>
    <mergeCell ref="BT150:BU150"/>
    <mergeCell ref="BT157:BU157"/>
    <mergeCell ref="BT158:BU158"/>
    <mergeCell ref="BT159:BU159"/>
    <mergeCell ref="BT160:BU160"/>
    <mergeCell ref="BR157:BS157"/>
    <mergeCell ref="BR158:BS158"/>
    <mergeCell ref="BR159:BS159"/>
    <mergeCell ref="BR160:BS160"/>
    <mergeCell ref="BR145:BS145"/>
    <mergeCell ref="BR146:BS146"/>
    <mergeCell ref="BR147:BS147"/>
    <mergeCell ref="BR148:BS148"/>
    <mergeCell ref="BR149:BS149"/>
    <mergeCell ref="BR150:BS150"/>
    <mergeCell ref="BR162:BS162"/>
    <mergeCell ref="BR163:BS163"/>
    <mergeCell ref="BR164:BS164"/>
    <mergeCell ref="BR165:BS165"/>
    <mergeCell ref="BT118:BU118"/>
    <mergeCell ref="BT119:BU119"/>
    <mergeCell ref="BT120:BU120"/>
    <mergeCell ref="BT127:BU127"/>
    <mergeCell ref="BT128:BU128"/>
    <mergeCell ref="BT129:BU129"/>
    <mergeCell ref="BT130:BU130"/>
    <mergeCell ref="BT131:BU131"/>
    <mergeCell ref="BT132:BU132"/>
    <mergeCell ref="BT133:BU133"/>
    <mergeCell ref="BT134:BU134"/>
    <mergeCell ref="BT135:BU135"/>
    <mergeCell ref="BT136:BU136"/>
    <mergeCell ref="BT137:BU137"/>
    <mergeCell ref="BT138:BU138"/>
    <mergeCell ref="BT139:BU139"/>
    <mergeCell ref="BR135:BS135"/>
    <mergeCell ref="BR136:BS136"/>
    <mergeCell ref="BR137:BS137"/>
    <mergeCell ref="BR138:BS138"/>
    <mergeCell ref="BR139:BS139"/>
    <mergeCell ref="BR140:BS140"/>
    <mergeCell ref="BR141:BS141"/>
    <mergeCell ref="BR142:BS142"/>
    <mergeCell ref="BR143:BS143"/>
    <mergeCell ref="BR144:BS144"/>
    <mergeCell ref="BT143:BU143"/>
    <mergeCell ref="BT144:BU144"/>
    <mergeCell ref="BR118:BS118"/>
    <mergeCell ref="BR119:BS119"/>
    <mergeCell ref="BR120:BS120"/>
    <mergeCell ref="BR127:BS127"/>
    <mergeCell ref="BR128:BS128"/>
    <mergeCell ref="BR129:BS129"/>
    <mergeCell ref="BR130:BS130"/>
    <mergeCell ref="BR131:BS131"/>
    <mergeCell ref="BR132:BS132"/>
    <mergeCell ref="BR133:BS133"/>
    <mergeCell ref="BR134:BS134"/>
    <mergeCell ref="BP136:BQ136"/>
    <mergeCell ref="BP137:BQ137"/>
    <mergeCell ref="BP138:BQ138"/>
    <mergeCell ref="BP139:BQ139"/>
    <mergeCell ref="BR126:BS126"/>
    <mergeCell ref="BR161:BS161"/>
    <mergeCell ref="BP142:BQ142"/>
    <mergeCell ref="BP143:BQ143"/>
    <mergeCell ref="BP144:BQ144"/>
    <mergeCell ref="BP145:BQ145"/>
    <mergeCell ref="BP146:BQ146"/>
    <mergeCell ref="BP147:BQ147"/>
    <mergeCell ref="BP148:BQ148"/>
    <mergeCell ref="BP149:BQ149"/>
    <mergeCell ref="BP150:BQ150"/>
    <mergeCell ref="BP122:BQ122"/>
    <mergeCell ref="BR122:BS122"/>
    <mergeCell ref="BP118:BQ118"/>
    <mergeCell ref="BP119:BQ119"/>
    <mergeCell ref="BP120:BQ120"/>
    <mergeCell ref="BP127:BQ127"/>
    <mergeCell ref="BN161:BO161"/>
    <mergeCell ref="BN162:BO162"/>
    <mergeCell ref="BN163:BO163"/>
    <mergeCell ref="BN164:BO164"/>
    <mergeCell ref="BN165:BO165"/>
    <mergeCell ref="BF166:BI166"/>
    <mergeCell ref="BF167:BI167"/>
    <mergeCell ref="BJ160:BK160"/>
    <mergeCell ref="BJ145:BK145"/>
    <mergeCell ref="BJ146:BK146"/>
    <mergeCell ref="BJ147:BK147"/>
    <mergeCell ref="BJ148:BK148"/>
    <mergeCell ref="BJ149:BK149"/>
    <mergeCell ref="BJ150:BK150"/>
    <mergeCell ref="BJ163:BK163"/>
    <mergeCell ref="BJ164:BK164"/>
    <mergeCell ref="BJ165:BK165"/>
    <mergeCell ref="BJ155:BK155"/>
    <mergeCell ref="BJ161:BK161"/>
    <mergeCell ref="BJ162:BK162"/>
    <mergeCell ref="BL158:BM158"/>
    <mergeCell ref="BL159:BM159"/>
    <mergeCell ref="BL160:BM160"/>
    <mergeCell ref="BJ157:BK157"/>
    <mergeCell ref="BJ158:BK158"/>
    <mergeCell ref="BJ159:BK159"/>
    <mergeCell ref="BN157:BO157"/>
    <mergeCell ref="BN158:BO158"/>
    <mergeCell ref="BN159:BO159"/>
    <mergeCell ref="BF151:BI151"/>
    <mergeCell ref="BJ151:BK151"/>
    <mergeCell ref="BN144:BO144"/>
    <mergeCell ref="BN145:BO145"/>
    <mergeCell ref="BN146:BO146"/>
    <mergeCell ref="BN147:BO147"/>
    <mergeCell ref="BN148:BO148"/>
    <mergeCell ref="BN149:BO149"/>
    <mergeCell ref="BN150:BO150"/>
    <mergeCell ref="BL140:BM140"/>
    <mergeCell ref="BL141:BM141"/>
    <mergeCell ref="BL142:BM142"/>
    <mergeCell ref="BL143:BM143"/>
    <mergeCell ref="BL155:BM155"/>
    <mergeCell ref="BN118:BO118"/>
    <mergeCell ref="BN119:BO119"/>
    <mergeCell ref="BN120:BO120"/>
    <mergeCell ref="BN127:BO127"/>
    <mergeCell ref="BN128:BO128"/>
    <mergeCell ref="BN129:BO129"/>
    <mergeCell ref="BN130:BO130"/>
    <mergeCell ref="BN131:BO131"/>
    <mergeCell ref="BN132:BO132"/>
    <mergeCell ref="BN133:BO133"/>
    <mergeCell ref="BN134:BO134"/>
    <mergeCell ref="BN141:BO141"/>
    <mergeCell ref="BN142:BO142"/>
    <mergeCell ref="BN143:BO143"/>
    <mergeCell ref="BL151:BM151"/>
    <mergeCell ref="BN151:BO151"/>
    <mergeCell ref="BP140:BQ140"/>
    <mergeCell ref="BP141:BQ141"/>
    <mergeCell ref="BL157:BM157"/>
    <mergeCell ref="BL130:BM130"/>
    <mergeCell ref="BL131:BM131"/>
    <mergeCell ref="BL132:BM132"/>
    <mergeCell ref="BL133:BM133"/>
    <mergeCell ref="BL134:BM134"/>
    <mergeCell ref="BL135:BM135"/>
    <mergeCell ref="BL136:BM136"/>
    <mergeCell ref="BL137:BM137"/>
    <mergeCell ref="BL138:BM138"/>
    <mergeCell ref="BF134:BI134"/>
    <mergeCell ref="BB121:BE121"/>
    <mergeCell ref="BF121:BI121"/>
    <mergeCell ref="BB122:BE122"/>
    <mergeCell ref="BF122:BI122"/>
    <mergeCell ref="BP128:BQ128"/>
    <mergeCell ref="BP129:BQ129"/>
    <mergeCell ref="BP130:BQ130"/>
    <mergeCell ref="BP131:BQ131"/>
    <mergeCell ref="BP132:BQ132"/>
    <mergeCell ref="BP133:BQ133"/>
    <mergeCell ref="BP134:BQ134"/>
    <mergeCell ref="BP135:BQ135"/>
    <mergeCell ref="BN135:BO135"/>
    <mergeCell ref="BN136:BO136"/>
    <mergeCell ref="BN137:BO137"/>
    <mergeCell ref="BN138:BO138"/>
    <mergeCell ref="BN122:BO122"/>
    <mergeCell ref="BJ135:BK135"/>
    <mergeCell ref="BJ136:BK136"/>
    <mergeCell ref="BJ142:BK142"/>
    <mergeCell ref="BJ143:BK143"/>
    <mergeCell ref="BJ144:BK144"/>
    <mergeCell ref="BL147:BM147"/>
    <mergeCell ref="BJ118:BK118"/>
    <mergeCell ref="BJ119:BK119"/>
    <mergeCell ref="BJ120:BK120"/>
    <mergeCell ref="BJ127:BK127"/>
    <mergeCell ref="BJ128:BK128"/>
    <mergeCell ref="BJ129:BK129"/>
    <mergeCell ref="BJ130:BK130"/>
    <mergeCell ref="BJ131:BK131"/>
    <mergeCell ref="BJ132:BK132"/>
    <mergeCell ref="BJ133:BK133"/>
    <mergeCell ref="BJ134:BK134"/>
    <mergeCell ref="BJ121:BK121"/>
    <mergeCell ref="BL121:BM121"/>
    <mergeCell ref="BJ122:BK122"/>
    <mergeCell ref="BL122:BM122"/>
    <mergeCell ref="BL118:BM118"/>
    <mergeCell ref="BL119:BM119"/>
    <mergeCell ref="BL120:BM120"/>
    <mergeCell ref="BL127:BM127"/>
    <mergeCell ref="BL128:BM128"/>
    <mergeCell ref="BL129:BM129"/>
    <mergeCell ref="AT115:BI115"/>
    <mergeCell ref="AT116:AW117"/>
    <mergeCell ref="AX116:BA117"/>
    <mergeCell ref="BB116:BE117"/>
    <mergeCell ref="BF116:BI117"/>
    <mergeCell ref="BB162:BE162"/>
    <mergeCell ref="BB163:BE163"/>
    <mergeCell ref="BB164:BE164"/>
    <mergeCell ref="BB165:BE165"/>
    <mergeCell ref="BB166:BE166"/>
    <mergeCell ref="BB167:BE167"/>
    <mergeCell ref="BF143:BI143"/>
    <mergeCell ref="BF144:BI144"/>
    <mergeCell ref="BF145:BI145"/>
    <mergeCell ref="BF146:BI146"/>
    <mergeCell ref="BF147:BI147"/>
    <mergeCell ref="BF148:BI148"/>
    <mergeCell ref="BF149:BI149"/>
    <mergeCell ref="BF150:BI150"/>
    <mergeCell ref="BF157:BI157"/>
    <mergeCell ref="BF158:BI158"/>
    <mergeCell ref="BB143:BE143"/>
    <mergeCell ref="BB144:BE144"/>
    <mergeCell ref="BB145:BE145"/>
    <mergeCell ref="BB146:BE146"/>
    <mergeCell ref="AX139:BA139"/>
    <mergeCell ref="AX140:BA140"/>
    <mergeCell ref="AX141:BA141"/>
    <mergeCell ref="AX142:BA142"/>
    <mergeCell ref="AX143:BA143"/>
    <mergeCell ref="AT122:AW122"/>
    <mergeCell ref="AX118:BA118"/>
    <mergeCell ref="BB147:BE147"/>
    <mergeCell ref="BB148:BE148"/>
    <mergeCell ref="BB149:BE149"/>
    <mergeCell ref="BB150:BE150"/>
    <mergeCell ref="BB157:BE157"/>
    <mergeCell ref="BB158:BE158"/>
    <mergeCell ref="BB118:BE118"/>
    <mergeCell ref="BB119:BE119"/>
    <mergeCell ref="BB120:BE120"/>
    <mergeCell ref="BB127:BE127"/>
    <mergeCell ref="BB128:BE128"/>
    <mergeCell ref="BB129:BE129"/>
    <mergeCell ref="BB130:BE130"/>
    <mergeCell ref="BB131:BE131"/>
    <mergeCell ref="BB132:BE132"/>
    <mergeCell ref="BB133:BE133"/>
    <mergeCell ref="BB134:BE134"/>
    <mergeCell ref="BB135:BE135"/>
    <mergeCell ref="BB136:BE136"/>
    <mergeCell ref="BB137:BE137"/>
    <mergeCell ref="BB138:BE138"/>
    <mergeCell ref="BB151:BE151"/>
    <mergeCell ref="AP157:AS157"/>
    <mergeCell ref="AT149:AW149"/>
    <mergeCell ref="AT150:AW150"/>
    <mergeCell ref="AT157:AW157"/>
    <mergeCell ref="AT158:AW158"/>
    <mergeCell ref="AT159:AW159"/>
    <mergeCell ref="AT160:AW160"/>
    <mergeCell ref="AT161:AW161"/>
    <mergeCell ref="AT162:AW162"/>
    <mergeCell ref="AT163:AW163"/>
    <mergeCell ref="AT164:AW164"/>
    <mergeCell ref="AX147:BA147"/>
    <mergeCell ref="AX148:BA148"/>
    <mergeCell ref="AX149:BA149"/>
    <mergeCell ref="AX150:BA150"/>
    <mergeCell ref="AX157:BA157"/>
    <mergeCell ref="AX158:BA158"/>
    <mergeCell ref="AX159:BA159"/>
    <mergeCell ref="AX164:BA164"/>
    <mergeCell ref="AP118:AS118"/>
    <mergeCell ref="AP119:AS119"/>
    <mergeCell ref="AP120:AS120"/>
    <mergeCell ref="AP127:AS127"/>
    <mergeCell ref="AP128:AS128"/>
    <mergeCell ref="AP129:AS129"/>
    <mergeCell ref="AP130:AS130"/>
    <mergeCell ref="AP131:AS131"/>
    <mergeCell ref="AP132:AS132"/>
    <mergeCell ref="AP133:AS133"/>
    <mergeCell ref="AP134:AS134"/>
    <mergeCell ref="AT118:AW118"/>
    <mergeCell ref="AT119:AW119"/>
    <mergeCell ref="AT120:AW120"/>
    <mergeCell ref="AT127:AW127"/>
    <mergeCell ref="AT128:AW128"/>
    <mergeCell ref="AT129:AW129"/>
    <mergeCell ref="AT130:AW130"/>
    <mergeCell ref="AT131:AW131"/>
    <mergeCell ref="AT132:AW132"/>
    <mergeCell ref="AT133:AW133"/>
    <mergeCell ref="AT134:AW134"/>
    <mergeCell ref="AP122:AS122"/>
    <mergeCell ref="AL120:AO120"/>
    <mergeCell ref="AL127:AO127"/>
    <mergeCell ref="AL128:AO128"/>
    <mergeCell ref="AL129:AO129"/>
    <mergeCell ref="AL130:AO130"/>
    <mergeCell ref="AL131:AO131"/>
    <mergeCell ref="AL132:AO132"/>
    <mergeCell ref="AL135:AO135"/>
    <mergeCell ref="AL136:AO136"/>
    <mergeCell ref="AL137:AO137"/>
    <mergeCell ref="AL149:AO149"/>
    <mergeCell ref="AL150:AO150"/>
    <mergeCell ref="C121:AC121"/>
    <mergeCell ref="AL121:AO121"/>
    <mergeCell ref="AP121:AS121"/>
    <mergeCell ref="AT121:AW121"/>
    <mergeCell ref="AX121:BA121"/>
    <mergeCell ref="AX120:BA120"/>
    <mergeCell ref="AX127:BA127"/>
    <mergeCell ref="AX128:BA128"/>
    <mergeCell ref="AX129:BA129"/>
    <mergeCell ref="AX130:BA130"/>
    <mergeCell ref="AX131:BA131"/>
    <mergeCell ref="AX132:BA132"/>
    <mergeCell ref="AX133:BA133"/>
    <mergeCell ref="AX134:BA134"/>
    <mergeCell ref="AX122:BA122"/>
    <mergeCell ref="C122:AC122"/>
    <mergeCell ref="AD122:AG122"/>
    <mergeCell ref="AH122:AK122"/>
    <mergeCell ref="AL122:AO122"/>
    <mergeCell ref="AH127:AK127"/>
    <mergeCell ref="AH128:AK128"/>
    <mergeCell ref="AH129:AK129"/>
    <mergeCell ref="AH130:AK130"/>
    <mergeCell ref="AH131:AK131"/>
    <mergeCell ref="AH132:AK132"/>
    <mergeCell ref="AH133:AK133"/>
    <mergeCell ref="AH134:AK134"/>
    <mergeCell ref="AH135:AK135"/>
    <mergeCell ref="AH136:AK136"/>
    <mergeCell ref="AH137:AK137"/>
    <mergeCell ref="AH138:AK138"/>
    <mergeCell ref="AD118:AG118"/>
    <mergeCell ref="AD119:AG119"/>
    <mergeCell ref="AD120:AG120"/>
    <mergeCell ref="AD127:AG127"/>
    <mergeCell ref="AH118:AK118"/>
    <mergeCell ref="AH119:AK119"/>
    <mergeCell ref="AH120:AK120"/>
    <mergeCell ref="AD121:AG121"/>
    <mergeCell ref="AH121:AK121"/>
    <mergeCell ref="CX94:CY94"/>
    <mergeCell ref="CX95:CY95"/>
    <mergeCell ref="CX96:CY96"/>
    <mergeCell ref="CX97:CY97"/>
    <mergeCell ref="CX98:CY98"/>
    <mergeCell ref="CX99:CY99"/>
    <mergeCell ref="CX100:CY100"/>
    <mergeCell ref="CX101:CY101"/>
    <mergeCell ref="CX102:CY102"/>
    <mergeCell ref="CZ97:DA97"/>
    <mergeCell ref="CZ98:DA98"/>
    <mergeCell ref="CZ99:DA99"/>
    <mergeCell ref="CZ100:DA100"/>
    <mergeCell ref="CZ101:DA101"/>
    <mergeCell ref="CZ102:DA102"/>
    <mergeCell ref="CZ103:DA103"/>
    <mergeCell ref="CZ104:DA104"/>
    <mergeCell ref="CX103:CY103"/>
    <mergeCell ref="CX104:CY104"/>
    <mergeCell ref="CZ94:DA94"/>
    <mergeCell ref="CZ95:DA95"/>
    <mergeCell ref="CZ96:DA96"/>
    <mergeCell ref="CZ63:DA63"/>
    <mergeCell ref="CZ64:DA64"/>
    <mergeCell ref="CZ65:DA65"/>
    <mergeCell ref="CZ66:DA66"/>
    <mergeCell ref="CZ67:DA67"/>
    <mergeCell ref="CZ68:DA68"/>
    <mergeCell ref="CZ69:DA69"/>
    <mergeCell ref="CZ70:DA70"/>
    <mergeCell ref="CZ71:DA71"/>
    <mergeCell ref="CZ72:DA72"/>
    <mergeCell ref="CZ73:DA73"/>
    <mergeCell ref="CZ74:DA74"/>
    <mergeCell ref="CZ75:DA75"/>
    <mergeCell ref="CZ76:DA76"/>
    <mergeCell ref="CZ77:DA77"/>
    <mergeCell ref="CZ78:DA78"/>
    <mergeCell ref="CZ80:DA80"/>
    <mergeCell ref="CZ81:DA81"/>
    <mergeCell ref="CZ82:DA82"/>
    <mergeCell ref="CZ83:DA83"/>
    <mergeCell ref="CZ84:DA84"/>
    <mergeCell ref="CZ85:DA85"/>
    <mergeCell ref="CZ86:DA86"/>
    <mergeCell ref="CZ87:DA87"/>
    <mergeCell ref="CZ88:DA88"/>
    <mergeCell ref="CZ89:DA89"/>
    <mergeCell ref="CZ90:DA90"/>
    <mergeCell ref="CZ93:DA93"/>
    <mergeCell ref="CZ51:DA51"/>
    <mergeCell ref="CZ52:DA52"/>
    <mergeCell ref="CZ53:DA53"/>
    <mergeCell ref="CZ54:DA54"/>
    <mergeCell ref="CX76:CY76"/>
    <mergeCell ref="CX77:CY77"/>
    <mergeCell ref="CX78:CY78"/>
    <mergeCell ref="CX80:CY80"/>
    <mergeCell ref="CX81:CY81"/>
    <mergeCell ref="CX82:CY82"/>
    <mergeCell ref="CX83:CY83"/>
    <mergeCell ref="CX84:CY84"/>
    <mergeCell ref="CX85:CY85"/>
    <mergeCell ref="CX88:CY88"/>
    <mergeCell ref="CX89:CY89"/>
    <mergeCell ref="CZ55:DA55"/>
    <mergeCell ref="CZ56:DA56"/>
    <mergeCell ref="CZ57:DA57"/>
    <mergeCell ref="CZ62:DA62"/>
    <mergeCell ref="CX57:CY57"/>
    <mergeCell ref="CX63:CY63"/>
    <mergeCell ref="CX64:CY64"/>
    <mergeCell ref="CX65:CY65"/>
    <mergeCell ref="CX66:CY66"/>
    <mergeCell ref="CX67:CY67"/>
    <mergeCell ref="CX68:CY68"/>
    <mergeCell ref="CX69:CY69"/>
    <mergeCell ref="CX70:CY70"/>
    <mergeCell ref="CX71:CY71"/>
    <mergeCell ref="CX72:CY72"/>
    <mergeCell ref="CX73:CY73"/>
    <mergeCell ref="CX74:CY74"/>
    <mergeCell ref="CX75:CY75"/>
    <mergeCell ref="CX62:CY62"/>
    <mergeCell ref="CX105:CY105"/>
    <mergeCell ref="CZ35:DA35"/>
    <mergeCell ref="CZ36:DA36"/>
    <mergeCell ref="CZ37:DA37"/>
    <mergeCell ref="CZ38:DA38"/>
    <mergeCell ref="CZ39:DA39"/>
    <mergeCell ref="CZ40:DA40"/>
    <mergeCell ref="CZ41:DA41"/>
    <mergeCell ref="CZ42:DA42"/>
    <mergeCell ref="CZ43:DA43"/>
    <mergeCell ref="CZ44:DA44"/>
    <mergeCell ref="CZ45:DA45"/>
    <mergeCell ref="CZ46:DA46"/>
    <mergeCell ref="CZ47:DA47"/>
    <mergeCell ref="CZ48:DA48"/>
    <mergeCell ref="CZ49:DA49"/>
    <mergeCell ref="CZ50:DA50"/>
    <mergeCell ref="CV98:CW98"/>
    <mergeCell ref="CV99:CW99"/>
    <mergeCell ref="CV100:CW100"/>
    <mergeCell ref="CV101:CW101"/>
    <mergeCell ref="CV102:CW102"/>
    <mergeCell ref="CV103:CW103"/>
    <mergeCell ref="CV104:CW104"/>
    <mergeCell ref="CV105:CW105"/>
    <mergeCell ref="CX35:CY35"/>
    <mergeCell ref="CX36:CY36"/>
    <mergeCell ref="CX37:CY37"/>
    <mergeCell ref="CX38:CY38"/>
    <mergeCell ref="CX39:CY39"/>
    <mergeCell ref="CX40:CY40"/>
    <mergeCell ref="CX41:CY41"/>
    <mergeCell ref="CX42:CY42"/>
    <mergeCell ref="CX43:CY43"/>
    <mergeCell ref="CX44:CY44"/>
    <mergeCell ref="CX45:CY45"/>
    <mergeCell ref="CX46:CY46"/>
    <mergeCell ref="CX47:CY47"/>
    <mergeCell ref="CX48:CY48"/>
    <mergeCell ref="CX49:CY49"/>
    <mergeCell ref="CX50:CY50"/>
    <mergeCell ref="CX51:CY51"/>
    <mergeCell ref="CX52:CY52"/>
    <mergeCell ref="CX53:CY53"/>
    <mergeCell ref="CX54:CY54"/>
    <mergeCell ref="CX90:CY90"/>
    <mergeCell ref="CX91:CY91"/>
    <mergeCell ref="CX92:CY92"/>
    <mergeCell ref="CX93:CY93"/>
    <mergeCell ref="CV80:CW80"/>
    <mergeCell ref="CV81:CW81"/>
    <mergeCell ref="CV82:CW82"/>
    <mergeCell ref="CV83:CW83"/>
    <mergeCell ref="CV84:CW84"/>
    <mergeCell ref="CV85:CW85"/>
    <mergeCell ref="CV86:CW86"/>
    <mergeCell ref="CV87:CW87"/>
    <mergeCell ref="CV88:CW88"/>
    <mergeCell ref="CV89:CW89"/>
    <mergeCell ref="CV90:CW90"/>
    <mergeCell ref="CV91:CW91"/>
    <mergeCell ref="CV92:CW92"/>
    <mergeCell ref="CV94:CW94"/>
    <mergeCell ref="CV95:CW95"/>
    <mergeCell ref="CV96:CW96"/>
    <mergeCell ref="CV97:CW97"/>
    <mergeCell ref="CV64:CW64"/>
    <mergeCell ref="CV65:CW65"/>
    <mergeCell ref="CV66:CW66"/>
    <mergeCell ref="CV67:CW67"/>
    <mergeCell ref="CV68:CW68"/>
    <mergeCell ref="CV69:CW69"/>
    <mergeCell ref="CV70:CW70"/>
    <mergeCell ref="CV71:CW71"/>
    <mergeCell ref="CV72:CW72"/>
    <mergeCell ref="CV73:CW73"/>
    <mergeCell ref="CV74:CW74"/>
    <mergeCell ref="CV75:CW75"/>
    <mergeCell ref="CV62:CW62"/>
    <mergeCell ref="CV76:CW76"/>
    <mergeCell ref="CV77:CW77"/>
    <mergeCell ref="CV78:CW78"/>
    <mergeCell ref="CV79:CW79"/>
    <mergeCell ref="CT98:CU98"/>
    <mergeCell ref="CT99:CU99"/>
    <mergeCell ref="CT100:CU100"/>
    <mergeCell ref="CT101:CU101"/>
    <mergeCell ref="CT102:CU102"/>
    <mergeCell ref="CT103:CU103"/>
    <mergeCell ref="CT104:CU104"/>
    <mergeCell ref="CT105:CU105"/>
    <mergeCell ref="CV35:CW35"/>
    <mergeCell ref="CV36:CW36"/>
    <mergeCell ref="CV37:CW37"/>
    <mergeCell ref="CV38:CW38"/>
    <mergeCell ref="CV39:CW39"/>
    <mergeCell ref="CV40:CW40"/>
    <mergeCell ref="CV41:CW41"/>
    <mergeCell ref="CV42:CW42"/>
    <mergeCell ref="CV43:CW43"/>
    <mergeCell ref="CV44:CW44"/>
    <mergeCell ref="CV45:CW45"/>
    <mergeCell ref="CV46:CW46"/>
    <mergeCell ref="CV47:CW47"/>
    <mergeCell ref="CV48:CW48"/>
    <mergeCell ref="CV49:CW49"/>
    <mergeCell ref="CV50:CW50"/>
    <mergeCell ref="CV51:CW51"/>
    <mergeCell ref="CV52:CW52"/>
    <mergeCell ref="CV53:CW53"/>
    <mergeCell ref="CV54:CW54"/>
    <mergeCell ref="CV55:CW55"/>
    <mergeCell ref="CV56:CW56"/>
    <mergeCell ref="CV57:CW57"/>
    <mergeCell ref="CV63:CW63"/>
    <mergeCell ref="CT80:CU80"/>
    <mergeCell ref="CT81:CU81"/>
    <mergeCell ref="CT82:CU82"/>
    <mergeCell ref="CT83:CU83"/>
    <mergeCell ref="CT84:CU84"/>
    <mergeCell ref="CT85:CU85"/>
    <mergeCell ref="CT86:CU86"/>
    <mergeCell ref="CT87:CU87"/>
    <mergeCell ref="CT88:CU88"/>
    <mergeCell ref="CT89:CU89"/>
    <mergeCell ref="CT90:CU90"/>
    <mergeCell ref="CT91:CU91"/>
    <mergeCell ref="CT92:CU92"/>
    <mergeCell ref="CT94:CU94"/>
    <mergeCell ref="CT95:CU95"/>
    <mergeCell ref="CT96:CU96"/>
    <mergeCell ref="CT97:CU97"/>
    <mergeCell ref="CT64:CU64"/>
    <mergeCell ref="CT65:CU65"/>
    <mergeCell ref="CT66:CU66"/>
    <mergeCell ref="CT67:CU67"/>
    <mergeCell ref="CT68:CU68"/>
    <mergeCell ref="CT69:CU69"/>
    <mergeCell ref="CT70:CU70"/>
    <mergeCell ref="CT71:CU71"/>
    <mergeCell ref="CT72:CU72"/>
    <mergeCell ref="CT73:CU73"/>
    <mergeCell ref="CT74:CU74"/>
    <mergeCell ref="CT75:CU75"/>
    <mergeCell ref="CT62:CU62"/>
    <mergeCell ref="CT76:CU76"/>
    <mergeCell ref="CT77:CU77"/>
    <mergeCell ref="CT78:CU78"/>
    <mergeCell ref="CT79:CU79"/>
    <mergeCell ref="CR98:CS98"/>
    <mergeCell ref="CR99:CS99"/>
    <mergeCell ref="CR100:CS100"/>
    <mergeCell ref="CR101:CS101"/>
    <mergeCell ref="CR102:CS102"/>
    <mergeCell ref="CR103:CS103"/>
    <mergeCell ref="CR104:CS104"/>
    <mergeCell ref="CR105:CS105"/>
    <mergeCell ref="CT35:CU35"/>
    <mergeCell ref="CT36:CU36"/>
    <mergeCell ref="CT37:CU37"/>
    <mergeCell ref="CT38:CU38"/>
    <mergeCell ref="CT39:CU39"/>
    <mergeCell ref="CT40:CU40"/>
    <mergeCell ref="CT41:CU41"/>
    <mergeCell ref="CT42:CU42"/>
    <mergeCell ref="CT43:CU43"/>
    <mergeCell ref="CT44:CU44"/>
    <mergeCell ref="CT45:CU45"/>
    <mergeCell ref="CT46:CU46"/>
    <mergeCell ref="CT47:CU47"/>
    <mergeCell ref="CT48:CU48"/>
    <mergeCell ref="CT49:CU49"/>
    <mergeCell ref="CT50:CU50"/>
    <mergeCell ref="CT51:CU51"/>
    <mergeCell ref="CT52:CU52"/>
    <mergeCell ref="CT53:CU53"/>
    <mergeCell ref="CT54:CU54"/>
    <mergeCell ref="CT55:CU55"/>
    <mergeCell ref="CT56:CU56"/>
    <mergeCell ref="CT57:CU57"/>
    <mergeCell ref="CT63:CU63"/>
    <mergeCell ref="CR80:CS80"/>
    <mergeCell ref="CR82:CS82"/>
    <mergeCell ref="CR83:CS83"/>
    <mergeCell ref="CR84:CS84"/>
    <mergeCell ref="CR85:CS85"/>
    <mergeCell ref="CR86:CS86"/>
    <mergeCell ref="CR87:CS87"/>
    <mergeCell ref="CR88:CS88"/>
    <mergeCell ref="CR89:CS89"/>
    <mergeCell ref="CR90:CS90"/>
    <mergeCell ref="CR91:CS91"/>
    <mergeCell ref="CR92:CS92"/>
    <mergeCell ref="CR93:CS93"/>
    <mergeCell ref="CR94:CS94"/>
    <mergeCell ref="CR95:CS95"/>
    <mergeCell ref="CR96:CS96"/>
    <mergeCell ref="CR97:CS97"/>
    <mergeCell ref="CR63:CS63"/>
    <mergeCell ref="CR64:CS64"/>
    <mergeCell ref="CR65:CS65"/>
    <mergeCell ref="CR66:CS66"/>
    <mergeCell ref="CR67:CS67"/>
    <mergeCell ref="CR68:CS68"/>
    <mergeCell ref="CR69:CS69"/>
    <mergeCell ref="CR70:CS70"/>
    <mergeCell ref="CR71:CS71"/>
    <mergeCell ref="CR72:CS72"/>
    <mergeCell ref="CR73:CS73"/>
    <mergeCell ref="CR74:CS74"/>
    <mergeCell ref="CR75:CS75"/>
    <mergeCell ref="CR62:CS62"/>
    <mergeCell ref="CR76:CS76"/>
    <mergeCell ref="CR77:CS77"/>
    <mergeCell ref="CR78:CS78"/>
    <mergeCell ref="CP94:CQ94"/>
    <mergeCell ref="CP95:CQ95"/>
    <mergeCell ref="CP96:CQ96"/>
    <mergeCell ref="CP97:CQ97"/>
    <mergeCell ref="CP98:CQ98"/>
    <mergeCell ref="CP99:CQ99"/>
    <mergeCell ref="CP100:CQ100"/>
    <mergeCell ref="CP101:CQ101"/>
    <mergeCell ref="CP102:CQ102"/>
    <mergeCell ref="CP103:CQ103"/>
    <mergeCell ref="CP104:CQ104"/>
    <mergeCell ref="CP105:CQ105"/>
    <mergeCell ref="CR35:CS35"/>
    <mergeCell ref="CR36:CS36"/>
    <mergeCell ref="CR37:CS37"/>
    <mergeCell ref="CR38:CS38"/>
    <mergeCell ref="CR39:CS39"/>
    <mergeCell ref="CR40:CS40"/>
    <mergeCell ref="CR41:CS41"/>
    <mergeCell ref="CR42:CS42"/>
    <mergeCell ref="CR43:CS43"/>
    <mergeCell ref="CR44:CS44"/>
    <mergeCell ref="CR45:CS45"/>
    <mergeCell ref="CR46:CS46"/>
    <mergeCell ref="CR47:CS47"/>
    <mergeCell ref="CR48:CS48"/>
    <mergeCell ref="CR49:CS49"/>
    <mergeCell ref="CR50:CS50"/>
    <mergeCell ref="CR51:CS51"/>
    <mergeCell ref="CR52:CS52"/>
    <mergeCell ref="CR53:CS53"/>
    <mergeCell ref="CR54:CS54"/>
    <mergeCell ref="CP73:CQ73"/>
    <mergeCell ref="CP74:CQ74"/>
    <mergeCell ref="CP75:CQ75"/>
    <mergeCell ref="CP76:CQ76"/>
    <mergeCell ref="CP77:CQ77"/>
    <mergeCell ref="CP78:CQ78"/>
    <mergeCell ref="CP79:CQ79"/>
    <mergeCell ref="CP80:CQ80"/>
    <mergeCell ref="CP82:CQ82"/>
    <mergeCell ref="CP83:CQ83"/>
    <mergeCell ref="CP84:CQ84"/>
    <mergeCell ref="CP85:CQ85"/>
    <mergeCell ref="CP86:CQ86"/>
    <mergeCell ref="CP87:CQ87"/>
    <mergeCell ref="CP88:CQ88"/>
    <mergeCell ref="CP89:CQ89"/>
    <mergeCell ref="CP90:CQ90"/>
    <mergeCell ref="CP52:CQ52"/>
    <mergeCell ref="CP53:CQ53"/>
    <mergeCell ref="CP54:CQ54"/>
    <mergeCell ref="CP55:CQ55"/>
    <mergeCell ref="CP56:CQ56"/>
    <mergeCell ref="CP57:CQ57"/>
    <mergeCell ref="CP63:CQ63"/>
    <mergeCell ref="CP64:CQ64"/>
    <mergeCell ref="CP65:CQ65"/>
    <mergeCell ref="CP66:CQ66"/>
    <mergeCell ref="CP67:CQ67"/>
    <mergeCell ref="CP68:CQ68"/>
    <mergeCell ref="CP69:CQ69"/>
    <mergeCell ref="CP70:CQ70"/>
    <mergeCell ref="CP71:CQ71"/>
    <mergeCell ref="CP72:CQ72"/>
    <mergeCell ref="CP62:CQ62"/>
    <mergeCell ref="CP35:CQ35"/>
    <mergeCell ref="CP36:CQ36"/>
    <mergeCell ref="CP37:CQ37"/>
    <mergeCell ref="CP38:CQ38"/>
    <mergeCell ref="CP39:CQ39"/>
    <mergeCell ref="CP40:CQ40"/>
    <mergeCell ref="CP41:CQ41"/>
    <mergeCell ref="CP42:CQ42"/>
    <mergeCell ref="CP43:CQ43"/>
    <mergeCell ref="CP44:CQ44"/>
    <mergeCell ref="CP45:CQ45"/>
    <mergeCell ref="CP46:CQ46"/>
    <mergeCell ref="CP47:CQ47"/>
    <mergeCell ref="CP48:CQ48"/>
    <mergeCell ref="CP49:CQ49"/>
    <mergeCell ref="CP50:CQ50"/>
    <mergeCell ref="CP51:CQ51"/>
    <mergeCell ref="CN89:CO89"/>
    <mergeCell ref="CN90:CO90"/>
    <mergeCell ref="CN91:CO91"/>
    <mergeCell ref="CN92:CO92"/>
    <mergeCell ref="CN62:CO62"/>
    <mergeCell ref="CN94:CO94"/>
    <mergeCell ref="CN95:CO95"/>
    <mergeCell ref="CN96:CO96"/>
    <mergeCell ref="CN97:CO97"/>
    <mergeCell ref="CN98:CO98"/>
    <mergeCell ref="CN99:CO99"/>
    <mergeCell ref="CN100:CO100"/>
    <mergeCell ref="CN101:CO101"/>
    <mergeCell ref="CN102:CO102"/>
    <mergeCell ref="CN103:CO103"/>
    <mergeCell ref="CN104:CO104"/>
    <mergeCell ref="CN105:CO105"/>
    <mergeCell ref="CN72:CO72"/>
    <mergeCell ref="CN73:CO73"/>
    <mergeCell ref="CN74:CO74"/>
    <mergeCell ref="CN75:CO75"/>
    <mergeCell ref="CN76:CO76"/>
    <mergeCell ref="CN77:CO77"/>
    <mergeCell ref="CN78:CO78"/>
    <mergeCell ref="CN79:CO79"/>
    <mergeCell ref="CN80:CO80"/>
    <mergeCell ref="CN81:CO81"/>
    <mergeCell ref="CN82:CO82"/>
    <mergeCell ref="CN83:CO83"/>
    <mergeCell ref="CN84:CO84"/>
    <mergeCell ref="CN85:CO85"/>
    <mergeCell ref="CN86:CO86"/>
    <mergeCell ref="CN88:CO88"/>
    <mergeCell ref="CN51:CO51"/>
    <mergeCell ref="CN52:CO52"/>
    <mergeCell ref="CN53:CO53"/>
    <mergeCell ref="CN54:CO54"/>
    <mergeCell ref="CN55:CO55"/>
    <mergeCell ref="CN56:CO56"/>
    <mergeCell ref="CN57:CO57"/>
    <mergeCell ref="CN63:CO63"/>
    <mergeCell ref="CN64:CO64"/>
    <mergeCell ref="CN65:CO65"/>
    <mergeCell ref="CN66:CO66"/>
    <mergeCell ref="CN67:CO67"/>
    <mergeCell ref="CN68:CO68"/>
    <mergeCell ref="CN69:CO69"/>
    <mergeCell ref="CN70:CO70"/>
    <mergeCell ref="CN71:CO71"/>
    <mergeCell ref="CL90:CM90"/>
    <mergeCell ref="CL91:CM91"/>
    <mergeCell ref="CL92:CM92"/>
    <mergeCell ref="CL62:CM62"/>
    <mergeCell ref="CL94:CM94"/>
    <mergeCell ref="CL95:CM95"/>
    <mergeCell ref="CL96:CM96"/>
    <mergeCell ref="CL97:CM97"/>
    <mergeCell ref="CL98:CM98"/>
    <mergeCell ref="CL99:CM99"/>
    <mergeCell ref="CL100:CM100"/>
    <mergeCell ref="CL101:CM101"/>
    <mergeCell ref="CL102:CM102"/>
    <mergeCell ref="CL103:CM103"/>
    <mergeCell ref="CL104:CM104"/>
    <mergeCell ref="CL105:CM105"/>
    <mergeCell ref="CN35:CO35"/>
    <mergeCell ref="CN36:CO36"/>
    <mergeCell ref="CN37:CO37"/>
    <mergeCell ref="CN38:CO38"/>
    <mergeCell ref="CN39:CO39"/>
    <mergeCell ref="CN40:CO40"/>
    <mergeCell ref="CN41:CO41"/>
    <mergeCell ref="CN42:CO42"/>
    <mergeCell ref="CN43:CO43"/>
    <mergeCell ref="CN44:CO44"/>
    <mergeCell ref="CN45:CO45"/>
    <mergeCell ref="CN46:CO46"/>
    <mergeCell ref="CN47:CO47"/>
    <mergeCell ref="CN48:CO48"/>
    <mergeCell ref="CN49:CO49"/>
    <mergeCell ref="CN50:CO50"/>
    <mergeCell ref="CL73:CM73"/>
    <mergeCell ref="CL74:CM74"/>
    <mergeCell ref="CL75:CM75"/>
    <mergeCell ref="CL76:CM76"/>
    <mergeCell ref="CL77:CM77"/>
    <mergeCell ref="CL78:CM78"/>
    <mergeCell ref="CL79:CM79"/>
    <mergeCell ref="CL80:CM80"/>
    <mergeCell ref="CL81:CM81"/>
    <mergeCell ref="CL82:CM82"/>
    <mergeCell ref="CL83:CM83"/>
    <mergeCell ref="CL84:CM84"/>
    <mergeCell ref="CL85:CM85"/>
    <mergeCell ref="CL86:CM86"/>
    <mergeCell ref="CL87:CM87"/>
    <mergeCell ref="CL88:CM88"/>
    <mergeCell ref="CL89:CM89"/>
    <mergeCell ref="CL72:CM72"/>
    <mergeCell ref="CL35:CM35"/>
    <mergeCell ref="CL36:CM36"/>
    <mergeCell ref="CL37:CM37"/>
    <mergeCell ref="CL38:CM38"/>
    <mergeCell ref="CL39:CM39"/>
    <mergeCell ref="CL40:CM40"/>
    <mergeCell ref="CL41:CM41"/>
    <mergeCell ref="CL42:CM42"/>
    <mergeCell ref="CL43:CM43"/>
    <mergeCell ref="CL44:CM44"/>
    <mergeCell ref="CL45:CM45"/>
    <mergeCell ref="CL46:CM46"/>
    <mergeCell ref="CL47:CM47"/>
    <mergeCell ref="CL48:CM48"/>
    <mergeCell ref="CL49:CM49"/>
    <mergeCell ref="CL50:CM50"/>
    <mergeCell ref="CL51:CM51"/>
    <mergeCell ref="CJ88:CK88"/>
    <mergeCell ref="CJ89:CK89"/>
    <mergeCell ref="CJ90:CK90"/>
    <mergeCell ref="CJ91:CK91"/>
    <mergeCell ref="CJ62:CK62"/>
    <mergeCell ref="CJ94:CK94"/>
    <mergeCell ref="CJ95:CK95"/>
    <mergeCell ref="CJ96:CK96"/>
    <mergeCell ref="CJ97:CK97"/>
    <mergeCell ref="CJ98:CK98"/>
    <mergeCell ref="CJ99:CK99"/>
    <mergeCell ref="CJ100:CK100"/>
    <mergeCell ref="CJ101:CK101"/>
    <mergeCell ref="CJ102:CK102"/>
    <mergeCell ref="CJ103:CK103"/>
    <mergeCell ref="CJ104:CK104"/>
    <mergeCell ref="CL52:CM52"/>
    <mergeCell ref="CL53:CM53"/>
    <mergeCell ref="CL54:CM54"/>
    <mergeCell ref="CL55:CM55"/>
    <mergeCell ref="CL56:CM56"/>
    <mergeCell ref="CL57:CM57"/>
    <mergeCell ref="CL63:CM63"/>
    <mergeCell ref="CL64:CM64"/>
    <mergeCell ref="CL65:CM65"/>
    <mergeCell ref="CL66:CM66"/>
    <mergeCell ref="CL67:CM67"/>
    <mergeCell ref="CL68:CM68"/>
    <mergeCell ref="CL69:CM69"/>
    <mergeCell ref="CL70:CM70"/>
    <mergeCell ref="CL71:CM71"/>
    <mergeCell ref="CJ105:CK105"/>
    <mergeCell ref="CJ51:CK51"/>
    <mergeCell ref="CJ52:CK52"/>
    <mergeCell ref="CJ54:CK54"/>
    <mergeCell ref="CJ55:CK55"/>
    <mergeCell ref="CJ56:CK56"/>
    <mergeCell ref="CJ57:CK57"/>
    <mergeCell ref="CJ66:CK66"/>
    <mergeCell ref="CJ67:CK67"/>
    <mergeCell ref="CJ68:CK68"/>
    <mergeCell ref="CJ69:CK69"/>
    <mergeCell ref="CJ70:CK70"/>
    <mergeCell ref="CJ71:CK71"/>
    <mergeCell ref="CJ72:CK72"/>
    <mergeCell ref="CJ73:CK73"/>
    <mergeCell ref="CJ74:CK74"/>
    <mergeCell ref="CJ84:CK84"/>
    <mergeCell ref="CJ85:CK85"/>
    <mergeCell ref="CH95:CI95"/>
    <mergeCell ref="CH88:CI88"/>
    <mergeCell ref="CH89:CI89"/>
    <mergeCell ref="CH90:CI90"/>
    <mergeCell ref="CH91:CI91"/>
    <mergeCell ref="CH62:CI62"/>
    <mergeCell ref="CH96:CI96"/>
    <mergeCell ref="CH97:CI97"/>
    <mergeCell ref="CH98:CI98"/>
    <mergeCell ref="CH99:CI99"/>
    <mergeCell ref="CH100:CI100"/>
    <mergeCell ref="CH101:CI101"/>
    <mergeCell ref="CH102:CI102"/>
    <mergeCell ref="CH103:CI103"/>
    <mergeCell ref="CH104:CI104"/>
    <mergeCell ref="CH105:CI105"/>
    <mergeCell ref="CJ35:CK35"/>
    <mergeCell ref="CJ36:CK36"/>
    <mergeCell ref="CJ37:CK37"/>
    <mergeCell ref="CJ38:CK38"/>
    <mergeCell ref="CJ39:CK39"/>
    <mergeCell ref="CJ40:CK40"/>
    <mergeCell ref="CJ41:CK41"/>
    <mergeCell ref="CJ42:CK42"/>
    <mergeCell ref="CJ43:CK43"/>
    <mergeCell ref="CJ44:CK44"/>
    <mergeCell ref="CJ45:CK45"/>
    <mergeCell ref="CJ46:CK46"/>
    <mergeCell ref="CJ47:CK47"/>
    <mergeCell ref="CJ48:CK48"/>
    <mergeCell ref="CJ49:CK49"/>
    <mergeCell ref="CJ50:CK50"/>
    <mergeCell ref="CH64:CI64"/>
    <mergeCell ref="CH66:CI66"/>
    <mergeCell ref="CH67:CI67"/>
    <mergeCell ref="CH68:CI68"/>
    <mergeCell ref="CH69:CI69"/>
    <mergeCell ref="CH70:CI70"/>
    <mergeCell ref="CH71:CI71"/>
    <mergeCell ref="CH72:CI72"/>
    <mergeCell ref="CH73:CI73"/>
    <mergeCell ref="CH74:CI74"/>
    <mergeCell ref="CH75:CI75"/>
    <mergeCell ref="CH76:CI76"/>
    <mergeCell ref="CH77:CI77"/>
    <mergeCell ref="CH78:CI78"/>
    <mergeCell ref="CH92:CI92"/>
    <mergeCell ref="CH93:CI93"/>
    <mergeCell ref="CH94:CI94"/>
    <mergeCell ref="CF94:CG94"/>
    <mergeCell ref="CF95:CG95"/>
    <mergeCell ref="CF96:CG96"/>
    <mergeCell ref="CF97:CG97"/>
    <mergeCell ref="CF98:CG98"/>
    <mergeCell ref="CF99:CG99"/>
    <mergeCell ref="CF100:CG100"/>
    <mergeCell ref="CF101:CG101"/>
    <mergeCell ref="CF102:CG102"/>
    <mergeCell ref="CF103:CG103"/>
    <mergeCell ref="CF104:CG104"/>
    <mergeCell ref="CF105:CG105"/>
    <mergeCell ref="CH35:CI35"/>
    <mergeCell ref="CH36:CI36"/>
    <mergeCell ref="CH37:CI37"/>
    <mergeCell ref="CH38:CI38"/>
    <mergeCell ref="CH39:CI39"/>
    <mergeCell ref="CH40:CI40"/>
    <mergeCell ref="CH41:CI41"/>
    <mergeCell ref="CH42:CI42"/>
    <mergeCell ref="CH43:CI43"/>
    <mergeCell ref="CH44:CI44"/>
    <mergeCell ref="CH45:CI45"/>
    <mergeCell ref="CH46:CI46"/>
    <mergeCell ref="CH47:CI47"/>
    <mergeCell ref="CH48:CI48"/>
    <mergeCell ref="CH49:CI49"/>
    <mergeCell ref="CH50:CI50"/>
    <mergeCell ref="CH51:CI51"/>
    <mergeCell ref="CH52:CI52"/>
    <mergeCell ref="CH63:CI63"/>
    <mergeCell ref="CF89:CG89"/>
    <mergeCell ref="CF90:CG90"/>
    <mergeCell ref="CF35:CG35"/>
    <mergeCell ref="CF36:CG36"/>
    <mergeCell ref="CF37:CG37"/>
    <mergeCell ref="CF38:CG38"/>
    <mergeCell ref="CF39:CG39"/>
    <mergeCell ref="CF40:CG40"/>
    <mergeCell ref="CF41:CG41"/>
    <mergeCell ref="CF42:CG42"/>
    <mergeCell ref="CF43:CG43"/>
    <mergeCell ref="CF44:CG44"/>
    <mergeCell ref="CF45:CG45"/>
    <mergeCell ref="CF46:CG46"/>
    <mergeCell ref="CF47:CG47"/>
    <mergeCell ref="CF48:CG48"/>
    <mergeCell ref="CF49:CG49"/>
    <mergeCell ref="CF50:CG50"/>
    <mergeCell ref="CF72:CG72"/>
    <mergeCell ref="CF73:CG73"/>
    <mergeCell ref="CF74:CG74"/>
    <mergeCell ref="CF75:CG75"/>
    <mergeCell ref="CF76:CG76"/>
    <mergeCell ref="CF77:CG77"/>
    <mergeCell ref="CF78:CG78"/>
    <mergeCell ref="CF79:CG79"/>
    <mergeCell ref="CF80:CG80"/>
    <mergeCell ref="CF81:CG81"/>
    <mergeCell ref="CF82:CG82"/>
    <mergeCell ref="CF83:CG83"/>
    <mergeCell ref="CF84:CG84"/>
    <mergeCell ref="CF85:CG85"/>
    <mergeCell ref="CF70:CG70"/>
    <mergeCell ref="CF53:CG53"/>
    <mergeCell ref="CF54:CG54"/>
    <mergeCell ref="CF55:CG55"/>
    <mergeCell ref="CF56:CG56"/>
    <mergeCell ref="CF57:CG57"/>
    <mergeCell ref="CF63:CG63"/>
    <mergeCell ref="CF64:CG64"/>
    <mergeCell ref="CF65:CG65"/>
    <mergeCell ref="CF66:CG66"/>
    <mergeCell ref="CF67:CG67"/>
    <mergeCell ref="CF86:CG86"/>
    <mergeCell ref="CF87:CG87"/>
    <mergeCell ref="CF88:CG88"/>
    <mergeCell ref="CD53:CE53"/>
    <mergeCell ref="CD54:CE54"/>
    <mergeCell ref="CD55:CE55"/>
    <mergeCell ref="CD56:CE56"/>
    <mergeCell ref="CD57:CE57"/>
    <mergeCell ref="CD63:CE63"/>
    <mergeCell ref="CD64:CE64"/>
    <mergeCell ref="CD65:CE65"/>
    <mergeCell ref="CD66:CE66"/>
    <mergeCell ref="CD67:CE67"/>
    <mergeCell ref="CD68:CE68"/>
    <mergeCell ref="CD85:CE85"/>
    <mergeCell ref="CD58:CE58"/>
    <mergeCell ref="CF58:CG58"/>
    <mergeCell ref="CF68:CG68"/>
    <mergeCell ref="CD103:CE103"/>
    <mergeCell ref="CD104:CE104"/>
    <mergeCell ref="CD105:CE105"/>
    <mergeCell ref="CD86:CE86"/>
    <mergeCell ref="CD87:CE87"/>
    <mergeCell ref="CD88:CE88"/>
    <mergeCell ref="CD89:CE89"/>
    <mergeCell ref="CD90:CE90"/>
    <mergeCell ref="CD91:CE91"/>
    <mergeCell ref="CD92:CE92"/>
    <mergeCell ref="CD93:CE93"/>
    <mergeCell ref="CD94:CE94"/>
    <mergeCell ref="CD95:CE95"/>
    <mergeCell ref="CD96:CE96"/>
    <mergeCell ref="CD97:CE97"/>
    <mergeCell ref="CD98:CE98"/>
    <mergeCell ref="CD99:CE99"/>
    <mergeCell ref="CD100:CE100"/>
    <mergeCell ref="CD73:CE73"/>
    <mergeCell ref="CD74:CE74"/>
    <mergeCell ref="CD75:CE75"/>
    <mergeCell ref="CD76:CE76"/>
    <mergeCell ref="CD77:CE77"/>
    <mergeCell ref="CD78:CE78"/>
    <mergeCell ref="CD79:CE79"/>
    <mergeCell ref="CD80:CE80"/>
    <mergeCell ref="CD81:CE81"/>
    <mergeCell ref="CD82:CE82"/>
    <mergeCell ref="CD83:CE83"/>
    <mergeCell ref="CD84:CE84"/>
    <mergeCell ref="CF71:CG71"/>
    <mergeCell ref="CD35:CE35"/>
    <mergeCell ref="CD36:CE36"/>
    <mergeCell ref="CD37:CE37"/>
    <mergeCell ref="CD38:CE38"/>
    <mergeCell ref="CD39:CE39"/>
    <mergeCell ref="CD40:CE40"/>
    <mergeCell ref="CD41:CE41"/>
    <mergeCell ref="CD42:CE42"/>
    <mergeCell ref="CD43:CE43"/>
    <mergeCell ref="CD44:CE44"/>
    <mergeCell ref="CD45:CE45"/>
    <mergeCell ref="CD46:CE46"/>
    <mergeCell ref="CD47:CE47"/>
    <mergeCell ref="CD48:CE48"/>
    <mergeCell ref="CD49:CE49"/>
    <mergeCell ref="CD50:CE50"/>
    <mergeCell ref="CD51:CE51"/>
    <mergeCell ref="CB104:CC104"/>
    <mergeCell ref="CB105:CC105"/>
    <mergeCell ref="CD101:CE101"/>
    <mergeCell ref="CD102:CE102"/>
    <mergeCell ref="CD69:CE69"/>
    <mergeCell ref="CD70:CE70"/>
    <mergeCell ref="CD71:CE71"/>
    <mergeCell ref="CD72:CE72"/>
    <mergeCell ref="CB101:CC101"/>
    <mergeCell ref="CB102:CC102"/>
    <mergeCell ref="CB103:CC103"/>
    <mergeCell ref="CB70:CC70"/>
    <mergeCell ref="CB71:CC71"/>
    <mergeCell ref="CB72:CC72"/>
    <mergeCell ref="CB73:CC73"/>
    <mergeCell ref="CB74:CC74"/>
    <mergeCell ref="CB75:CC75"/>
    <mergeCell ref="CB76:CC76"/>
    <mergeCell ref="CB77:CC77"/>
    <mergeCell ref="CB78:CC78"/>
    <mergeCell ref="CB79:CC79"/>
    <mergeCell ref="CB80:CC80"/>
    <mergeCell ref="CB81:CC81"/>
    <mergeCell ref="CB82:CC82"/>
    <mergeCell ref="CB83:CC83"/>
    <mergeCell ref="CB84:CC84"/>
    <mergeCell ref="CB85:CC85"/>
    <mergeCell ref="CB86:CC86"/>
    <mergeCell ref="CB88:CC88"/>
    <mergeCell ref="CB89:CC89"/>
    <mergeCell ref="CB87:CC87"/>
    <mergeCell ref="CB65:CC65"/>
    <mergeCell ref="CB66:CC66"/>
    <mergeCell ref="CB67:CC67"/>
    <mergeCell ref="CB68:CC68"/>
    <mergeCell ref="CB69:CC69"/>
    <mergeCell ref="CB91:CC91"/>
    <mergeCell ref="CB92:CC92"/>
    <mergeCell ref="CB93:CC93"/>
    <mergeCell ref="CB94:CC94"/>
    <mergeCell ref="CB95:CC95"/>
    <mergeCell ref="CB96:CC96"/>
    <mergeCell ref="CB97:CC97"/>
    <mergeCell ref="CB62:CC62"/>
    <mergeCell ref="CB58:CC58"/>
    <mergeCell ref="CB99:CC99"/>
    <mergeCell ref="CB98:CC98"/>
    <mergeCell ref="CD62:CE62"/>
    <mergeCell ref="CB100:CC100"/>
    <mergeCell ref="BZ98:CA98"/>
    <mergeCell ref="BZ99:CA99"/>
    <mergeCell ref="BZ100:CA100"/>
    <mergeCell ref="BZ101:CA101"/>
    <mergeCell ref="BZ102:CA102"/>
    <mergeCell ref="BZ103:CA103"/>
    <mergeCell ref="BZ88:CA88"/>
    <mergeCell ref="BZ89:CA89"/>
    <mergeCell ref="BZ90:CA90"/>
    <mergeCell ref="BZ91:CA91"/>
    <mergeCell ref="BZ92:CA92"/>
    <mergeCell ref="BZ93:CA93"/>
    <mergeCell ref="BZ62:CA62"/>
    <mergeCell ref="BZ94:CA94"/>
    <mergeCell ref="BZ95:CA95"/>
    <mergeCell ref="BZ96:CA96"/>
    <mergeCell ref="BZ97:CA97"/>
    <mergeCell ref="BZ64:CA64"/>
    <mergeCell ref="BZ65:CA65"/>
    <mergeCell ref="BZ66:CA66"/>
    <mergeCell ref="BZ67:CA67"/>
    <mergeCell ref="BZ69:CA69"/>
    <mergeCell ref="BZ70:CA70"/>
    <mergeCell ref="BZ71:CA71"/>
    <mergeCell ref="BZ72:CA72"/>
    <mergeCell ref="BZ73:CA73"/>
    <mergeCell ref="BZ74:CA74"/>
    <mergeCell ref="BZ75:CA75"/>
    <mergeCell ref="BZ76:CA76"/>
    <mergeCell ref="CB90:CC90"/>
    <mergeCell ref="CB64:CC64"/>
    <mergeCell ref="BZ105:CA105"/>
    <mergeCell ref="CB35:CC35"/>
    <mergeCell ref="CB36:CC36"/>
    <mergeCell ref="CB37:CC37"/>
    <mergeCell ref="CB38:CC38"/>
    <mergeCell ref="CB39:CC39"/>
    <mergeCell ref="CB40:CC40"/>
    <mergeCell ref="CB41:CC41"/>
    <mergeCell ref="CB42:CC42"/>
    <mergeCell ref="CB43:CC43"/>
    <mergeCell ref="CB44:CC44"/>
    <mergeCell ref="CB45:CC45"/>
    <mergeCell ref="CB46:CC46"/>
    <mergeCell ref="CB47:CC47"/>
    <mergeCell ref="CB48:CC48"/>
    <mergeCell ref="CB49:CC49"/>
    <mergeCell ref="CB50:CC50"/>
    <mergeCell ref="CB51:CC51"/>
    <mergeCell ref="CB52:CC52"/>
    <mergeCell ref="CB53:CC53"/>
    <mergeCell ref="CB54:CC54"/>
    <mergeCell ref="CB55:CC55"/>
    <mergeCell ref="CB56:CC56"/>
    <mergeCell ref="CB57:CC57"/>
    <mergeCell ref="CB63:CC63"/>
    <mergeCell ref="BZ82:CA82"/>
    <mergeCell ref="BZ83:CA83"/>
    <mergeCell ref="BZ84:CA84"/>
    <mergeCell ref="BZ85:CA85"/>
    <mergeCell ref="BZ86:CA86"/>
    <mergeCell ref="BZ87:CA87"/>
    <mergeCell ref="BZ68:CA68"/>
    <mergeCell ref="BZ77:CA77"/>
    <mergeCell ref="BZ78:CA78"/>
    <mergeCell ref="BZ79:CA79"/>
    <mergeCell ref="BX98:BY98"/>
    <mergeCell ref="BX99:BY99"/>
    <mergeCell ref="BX100:BY100"/>
    <mergeCell ref="BX101:BY101"/>
    <mergeCell ref="BX86:BY86"/>
    <mergeCell ref="BX87:BY87"/>
    <mergeCell ref="BX88:BY88"/>
    <mergeCell ref="BX89:BY89"/>
    <mergeCell ref="BX90:BY90"/>
    <mergeCell ref="BX91:BY91"/>
    <mergeCell ref="BX92:BY92"/>
    <mergeCell ref="BX93:BY93"/>
    <mergeCell ref="BX62:BY62"/>
    <mergeCell ref="BX94:BY94"/>
    <mergeCell ref="BX95:BY95"/>
    <mergeCell ref="BX96:BY96"/>
    <mergeCell ref="BX97:BY97"/>
    <mergeCell ref="BX64:BY64"/>
    <mergeCell ref="BX65:BY65"/>
    <mergeCell ref="BX67:BY67"/>
    <mergeCell ref="BX68:BY68"/>
    <mergeCell ref="BX69:BY69"/>
    <mergeCell ref="BX70:BY70"/>
    <mergeCell ref="BX71:BY71"/>
    <mergeCell ref="BX72:BY72"/>
    <mergeCell ref="BX73:BY73"/>
    <mergeCell ref="BX74:BY74"/>
    <mergeCell ref="BX75:BY75"/>
    <mergeCell ref="BX102:BY102"/>
    <mergeCell ref="BX103:BY103"/>
    <mergeCell ref="BX105:BY105"/>
    <mergeCell ref="BZ35:CA35"/>
    <mergeCell ref="BZ36:CA36"/>
    <mergeCell ref="BZ37:CA37"/>
    <mergeCell ref="BZ38:CA38"/>
    <mergeCell ref="BZ39:CA39"/>
    <mergeCell ref="BZ40:CA40"/>
    <mergeCell ref="BZ41:CA41"/>
    <mergeCell ref="BZ42:CA42"/>
    <mergeCell ref="BZ43:CA43"/>
    <mergeCell ref="BZ44:CA44"/>
    <mergeCell ref="BZ45:CA45"/>
    <mergeCell ref="BZ46:CA46"/>
    <mergeCell ref="BZ47:CA47"/>
    <mergeCell ref="BZ48:CA48"/>
    <mergeCell ref="BZ49:CA49"/>
    <mergeCell ref="BZ50:CA50"/>
    <mergeCell ref="BZ51:CA51"/>
    <mergeCell ref="BZ52:CA52"/>
    <mergeCell ref="BZ53:CA53"/>
    <mergeCell ref="BZ54:CA54"/>
    <mergeCell ref="BZ55:CA55"/>
    <mergeCell ref="BZ56:CA56"/>
    <mergeCell ref="BZ57:CA57"/>
    <mergeCell ref="BZ63:CA63"/>
    <mergeCell ref="BX82:BY82"/>
    <mergeCell ref="BX83:BY83"/>
    <mergeCell ref="BX84:BY84"/>
    <mergeCell ref="BX85:BY85"/>
    <mergeCell ref="BX66:BY66"/>
    <mergeCell ref="BX76:BY76"/>
    <mergeCell ref="BX77:BY77"/>
    <mergeCell ref="BX78:BY78"/>
    <mergeCell ref="BX79:BY79"/>
    <mergeCell ref="BX80:BY80"/>
    <mergeCell ref="BV98:BW98"/>
    <mergeCell ref="BV99:BW99"/>
    <mergeCell ref="BV84:BW84"/>
    <mergeCell ref="BV85:BW85"/>
    <mergeCell ref="BV86:BW86"/>
    <mergeCell ref="BV87:BW87"/>
    <mergeCell ref="BV88:BW88"/>
    <mergeCell ref="BV89:BW89"/>
    <mergeCell ref="BV90:BW90"/>
    <mergeCell ref="BV91:BW91"/>
    <mergeCell ref="BV92:BW92"/>
    <mergeCell ref="BV93:BW93"/>
    <mergeCell ref="BV94:BW94"/>
    <mergeCell ref="BV95:BW95"/>
    <mergeCell ref="BV96:BW96"/>
    <mergeCell ref="BV97:BW97"/>
    <mergeCell ref="BV100:BW100"/>
    <mergeCell ref="BV101:BW101"/>
    <mergeCell ref="BV102:BW102"/>
    <mergeCell ref="BV103:BW103"/>
    <mergeCell ref="BV105:BW105"/>
    <mergeCell ref="BX35:BY35"/>
    <mergeCell ref="BX36:BY36"/>
    <mergeCell ref="BX37:BY37"/>
    <mergeCell ref="BX38:BY38"/>
    <mergeCell ref="BX39:BY39"/>
    <mergeCell ref="BX40:BY40"/>
    <mergeCell ref="BX41:BY41"/>
    <mergeCell ref="BX42:BY42"/>
    <mergeCell ref="BX43:BY43"/>
    <mergeCell ref="BX44:BY44"/>
    <mergeCell ref="BX45:BY45"/>
    <mergeCell ref="BX46:BY46"/>
    <mergeCell ref="BX47:BY47"/>
    <mergeCell ref="BX48:BY48"/>
    <mergeCell ref="BX49:BY49"/>
    <mergeCell ref="BX50:BY50"/>
    <mergeCell ref="BX51:BY51"/>
    <mergeCell ref="BX52:BY52"/>
    <mergeCell ref="BX53:BY53"/>
    <mergeCell ref="BX54:BY54"/>
    <mergeCell ref="BX55:BY55"/>
    <mergeCell ref="BX56:BY56"/>
    <mergeCell ref="BX57:BY57"/>
    <mergeCell ref="BX63:BY63"/>
    <mergeCell ref="BV82:BW82"/>
    <mergeCell ref="BV83:BW83"/>
    <mergeCell ref="BV65:BW65"/>
    <mergeCell ref="BV68:BW68"/>
    <mergeCell ref="BV69:BW69"/>
    <mergeCell ref="BV70:BW70"/>
    <mergeCell ref="BV71:BW71"/>
    <mergeCell ref="BV72:BW72"/>
    <mergeCell ref="BV73:BW73"/>
    <mergeCell ref="BV74:BW74"/>
    <mergeCell ref="BV75:BW75"/>
    <mergeCell ref="BV76:BW76"/>
    <mergeCell ref="BV77:BW77"/>
    <mergeCell ref="BV78:BW78"/>
    <mergeCell ref="BV79:BW79"/>
    <mergeCell ref="BV80:BW80"/>
    <mergeCell ref="BV81:BW81"/>
    <mergeCell ref="BT99:BU99"/>
    <mergeCell ref="BT84:BU84"/>
    <mergeCell ref="BT85:BU85"/>
    <mergeCell ref="BT86:BU86"/>
    <mergeCell ref="BT87:BU87"/>
    <mergeCell ref="BT88:BU88"/>
    <mergeCell ref="BT89:BU89"/>
    <mergeCell ref="BT90:BU90"/>
    <mergeCell ref="BT91:BU91"/>
    <mergeCell ref="BT92:BU92"/>
    <mergeCell ref="BT93:BU93"/>
    <mergeCell ref="BT94:BU94"/>
    <mergeCell ref="BT95:BU95"/>
    <mergeCell ref="BT96:BU96"/>
    <mergeCell ref="BT97:BU97"/>
    <mergeCell ref="BT98:BU98"/>
    <mergeCell ref="BT102:BU102"/>
    <mergeCell ref="BT103:BU103"/>
    <mergeCell ref="BT105:BU105"/>
    <mergeCell ref="BV35:BW35"/>
    <mergeCell ref="BV36:BW36"/>
    <mergeCell ref="BV37:BW37"/>
    <mergeCell ref="BV38:BW38"/>
    <mergeCell ref="BV39:BW39"/>
    <mergeCell ref="BV40:BW40"/>
    <mergeCell ref="BV41:BW41"/>
    <mergeCell ref="BV42:BW42"/>
    <mergeCell ref="BV43:BW43"/>
    <mergeCell ref="BV44:BW44"/>
    <mergeCell ref="BV45:BW45"/>
    <mergeCell ref="BV46:BW46"/>
    <mergeCell ref="BV47:BW47"/>
    <mergeCell ref="BV48:BW48"/>
    <mergeCell ref="BV49:BW49"/>
    <mergeCell ref="BV50:BW50"/>
    <mergeCell ref="BV51:BW51"/>
    <mergeCell ref="BV52:BW52"/>
    <mergeCell ref="BV53:BW53"/>
    <mergeCell ref="BV54:BW54"/>
    <mergeCell ref="BV55:BW55"/>
    <mergeCell ref="BV56:BW56"/>
    <mergeCell ref="BV57:BW57"/>
    <mergeCell ref="BV63:BW63"/>
    <mergeCell ref="BV64:BW64"/>
    <mergeCell ref="BT82:BU82"/>
    <mergeCell ref="BT83:BU83"/>
    <mergeCell ref="BV66:BW66"/>
    <mergeCell ref="BV67:BW67"/>
    <mergeCell ref="BT67:BU67"/>
    <mergeCell ref="BT68:BU68"/>
    <mergeCell ref="BT69:BU69"/>
    <mergeCell ref="BT70:BU70"/>
    <mergeCell ref="BT71:BU71"/>
    <mergeCell ref="BT72:BU72"/>
    <mergeCell ref="BT73:BU73"/>
    <mergeCell ref="BT74:BU74"/>
    <mergeCell ref="BT75:BU75"/>
    <mergeCell ref="BT76:BU76"/>
    <mergeCell ref="BT77:BU77"/>
    <mergeCell ref="BT78:BU78"/>
    <mergeCell ref="BT79:BU79"/>
    <mergeCell ref="BT80:BU80"/>
    <mergeCell ref="BT81:BU81"/>
    <mergeCell ref="BT100:BU100"/>
    <mergeCell ref="BT101:BU101"/>
    <mergeCell ref="BR101:BS101"/>
    <mergeCell ref="BR102:BS102"/>
    <mergeCell ref="BR103:BS103"/>
    <mergeCell ref="BR105:BS105"/>
    <mergeCell ref="BT35:BU35"/>
    <mergeCell ref="BT36:BU36"/>
    <mergeCell ref="BT37:BU37"/>
    <mergeCell ref="BT38:BU38"/>
    <mergeCell ref="BT39:BU39"/>
    <mergeCell ref="BT40:BU40"/>
    <mergeCell ref="BT41:BU41"/>
    <mergeCell ref="BT42:BU42"/>
    <mergeCell ref="BT43:BU43"/>
    <mergeCell ref="BT44:BU44"/>
    <mergeCell ref="BT45:BU45"/>
    <mergeCell ref="BT46:BU46"/>
    <mergeCell ref="BT47:BU47"/>
    <mergeCell ref="BT48:BU48"/>
    <mergeCell ref="BT49:BU49"/>
    <mergeCell ref="BT50:BU50"/>
    <mergeCell ref="BT51:BU51"/>
    <mergeCell ref="BT52:BU52"/>
    <mergeCell ref="BT53:BU53"/>
    <mergeCell ref="BT54:BU54"/>
    <mergeCell ref="BT55:BU55"/>
    <mergeCell ref="BT56:BU56"/>
    <mergeCell ref="BT57:BU57"/>
    <mergeCell ref="BT63:BU63"/>
    <mergeCell ref="BT64:BU64"/>
    <mergeCell ref="BR82:BS82"/>
    <mergeCell ref="BT65:BU65"/>
    <mergeCell ref="BT66:BU66"/>
    <mergeCell ref="BR66:BS66"/>
    <mergeCell ref="BR67:BS67"/>
    <mergeCell ref="BR68:BS68"/>
    <mergeCell ref="BR69:BS69"/>
    <mergeCell ref="BR70:BS70"/>
    <mergeCell ref="BR71:BS71"/>
    <mergeCell ref="BR72:BS72"/>
    <mergeCell ref="BR73:BS73"/>
    <mergeCell ref="BR74:BS74"/>
    <mergeCell ref="BR75:BS75"/>
    <mergeCell ref="BR76:BS76"/>
    <mergeCell ref="BR77:BS77"/>
    <mergeCell ref="BR78:BS78"/>
    <mergeCell ref="BR79:BS79"/>
    <mergeCell ref="BR80:BS80"/>
    <mergeCell ref="BR99:BS99"/>
    <mergeCell ref="BR100:BS100"/>
    <mergeCell ref="BP100:BQ100"/>
    <mergeCell ref="BP101:BQ101"/>
    <mergeCell ref="BP102:BQ102"/>
    <mergeCell ref="BP103:BQ103"/>
    <mergeCell ref="BP105:BQ105"/>
    <mergeCell ref="BR35:BS35"/>
    <mergeCell ref="BR36:BS36"/>
    <mergeCell ref="BR37:BS37"/>
    <mergeCell ref="BR38:BS38"/>
    <mergeCell ref="BR39:BS39"/>
    <mergeCell ref="BR40:BS40"/>
    <mergeCell ref="BR41:BS41"/>
    <mergeCell ref="BR42:BS42"/>
    <mergeCell ref="BR43:BS43"/>
    <mergeCell ref="BR44:BS44"/>
    <mergeCell ref="BR45:BS45"/>
    <mergeCell ref="BR46:BS46"/>
    <mergeCell ref="BR47:BS47"/>
    <mergeCell ref="BR48:BS48"/>
    <mergeCell ref="BR49:BS49"/>
    <mergeCell ref="BR50:BS50"/>
    <mergeCell ref="BR51:BS51"/>
    <mergeCell ref="BR52:BS52"/>
    <mergeCell ref="BR53:BS53"/>
    <mergeCell ref="BR54:BS54"/>
    <mergeCell ref="BR55:BS55"/>
    <mergeCell ref="BR56:BS56"/>
    <mergeCell ref="BR57:BS57"/>
    <mergeCell ref="BR63:BS63"/>
    <mergeCell ref="BR64:BS64"/>
    <mergeCell ref="BR83:BS83"/>
    <mergeCell ref="BR84:BS84"/>
    <mergeCell ref="BP84:BQ84"/>
    <mergeCell ref="BP85:BQ85"/>
    <mergeCell ref="BP86:BQ86"/>
    <mergeCell ref="BP87:BQ87"/>
    <mergeCell ref="BP88:BQ88"/>
    <mergeCell ref="BP89:BQ89"/>
    <mergeCell ref="BP90:BQ90"/>
    <mergeCell ref="BP91:BQ91"/>
    <mergeCell ref="BP92:BQ92"/>
    <mergeCell ref="BP93:BQ93"/>
    <mergeCell ref="BP94:BQ94"/>
    <mergeCell ref="BP95:BQ95"/>
    <mergeCell ref="BP96:BQ96"/>
    <mergeCell ref="BP97:BQ97"/>
    <mergeCell ref="BP98:BQ98"/>
    <mergeCell ref="BR81:BS81"/>
    <mergeCell ref="BP99:BQ99"/>
    <mergeCell ref="BR85:BS85"/>
    <mergeCell ref="BR86:BS86"/>
    <mergeCell ref="BR87:BS87"/>
    <mergeCell ref="BR88:BS88"/>
    <mergeCell ref="BR89:BS89"/>
    <mergeCell ref="BR90:BS90"/>
    <mergeCell ref="BR91:BS91"/>
    <mergeCell ref="BR92:BS92"/>
    <mergeCell ref="BR93:BS93"/>
    <mergeCell ref="BR94:BS94"/>
    <mergeCell ref="BR95:BS95"/>
    <mergeCell ref="BR96:BS96"/>
    <mergeCell ref="BR97:BS97"/>
    <mergeCell ref="BR98:BS98"/>
    <mergeCell ref="BP67:BQ67"/>
    <mergeCell ref="BP68:BQ68"/>
    <mergeCell ref="BP69:BQ69"/>
    <mergeCell ref="BP70:BQ70"/>
    <mergeCell ref="BP71:BQ71"/>
    <mergeCell ref="BP72:BQ72"/>
    <mergeCell ref="BP73:BQ73"/>
    <mergeCell ref="BP74:BQ74"/>
    <mergeCell ref="BP75:BQ75"/>
    <mergeCell ref="BP76:BQ76"/>
    <mergeCell ref="BP77:BQ77"/>
    <mergeCell ref="BP78:BQ78"/>
    <mergeCell ref="BP79:BQ79"/>
    <mergeCell ref="BP80:BQ80"/>
    <mergeCell ref="BP81:BQ81"/>
    <mergeCell ref="BP82:BQ82"/>
    <mergeCell ref="BP83:BQ83"/>
    <mergeCell ref="BN101:BO101"/>
    <mergeCell ref="BN102:BO102"/>
    <mergeCell ref="BN103:BO103"/>
    <mergeCell ref="BN105:BO105"/>
    <mergeCell ref="BP35:BQ35"/>
    <mergeCell ref="BP36:BQ36"/>
    <mergeCell ref="BP37:BQ37"/>
    <mergeCell ref="BP38:BQ38"/>
    <mergeCell ref="BP39:BQ39"/>
    <mergeCell ref="BP40:BQ40"/>
    <mergeCell ref="BP41:BQ41"/>
    <mergeCell ref="BP42:BQ42"/>
    <mergeCell ref="BP43:BQ43"/>
    <mergeCell ref="BP44:BQ44"/>
    <mergeCell ref="BP45:BQ45"/>
    <mergeCell ref="BP46:BQ46"/>
    <mergeCell ref="BP47:BQ47"/>
    <mergeCell ref="BP48:BQ48"/>
    <mergeCell ref="BP49:BQ49"/>
    <mergeCell ref="BP50:BQ50"/>
    <mergeCell ref="BP51:BQ51"/>
    <mergeCell ref="BP52:BQ52"/>
    <mergeCell ref="BP53:BQ53"/>
    <mergeCell ref="BP54:BQ54"/>
    <mergeCell ref="BP55:BQ55"/>
    <mergeCell ref="BP56:BQ56"/>
    <mergeCell ref="BP57:BQ57"/>
    <mergeCell ref="BP63:BQ63"/>
    <mergeCell ref="BP64:BQ64"/>
    <mergeCell ref="BN82:BO82"/>
    <mergeCell ref="BP65:BQ65"/>
    <mergeCell ref="BP66:BQ66"/>
    <mergeCell ref="BN66:BO66"/>
    <mergeCell ref="BN67:BO67"/>
    <mergeCell ref="BN68:BO68"/>
    <mergeCell ref="BN69:BO69"/>
    <mergeCell ref="BN70:BO70"/>
    <mergeCell ref="BN71:BO71"/>
    <mergeCell ref="BN72:BO72"/>
    <mergeCell ref="BN73:BO73"/>
    <mergeCell ref="BN74:BO74"/>
    <mergeCell ref="BN75:BO75"/>
    <mergeCell ref="BN76:BO76"/>
    <mergeCell ref="BN77:BO77"/>
    <mergeCell ref="BN78:BO78"/>
    <mergeCell ref="BN79:BO79"/>
    <mergeCell ref="BN80:BO80"/>
    <mergeCell ref="BN99:BO99"/>
    <mergeCell ref="BN100:BO100"/>
    <mergeCell ref="BL100:BM100"/>
    <mergeCell ref="BL101:BM101"/>
    <mergeCell ref="BL102:BM102"/>
    <mergeCell ref="BL103:BM103"/>
    <mergeCell ref="BL105:BM105"/>
    <mergeCell ref="BN35:BO35"/>
    <mergeCell ref="BN36:BO36"/>
    <mergeCell ref="BN37:BO37"/>
    <mergeCell ref="BN38:BO38"/>
    <mergeCell ref="BN39:BO39"/>
    <mergeCell ref="BN40:BO40"/>
    <mergeCell ref="BN41:BO41"/>
    <mergeCell ref="BN42:BO42"/>
    <mergeCell ref="BN43:BO43"/>
    <mergeCell ref="BN44:BO44"/>
    <mergeCell ref="BN45:BO45"/>
    <mergeCell ref="BN46:BO46"/>
    <mergeCell ref="BN47:BO47"/>
    <mergeCell ref="BN48:BO48"/>
    <mergeCell ref="BN49:BO49"/>
    <mergeCell ref="BN50:BO50"/>
    <mergeCell ref="BN51:BO51"/>
    <mergeCell ref="BN52:BO52"/>
    <mergeCell ref="BN53:BO53"/>
    <mergeCell ref="BN54:BO54"/>
    <mergeCell ref="BN55:BO55"/>
    <mergeCell ref="BN56:BO56"/>
    <mergeCell ref="BN57:BO57"/>
    <mergeCell ref="BN63:BO63"/>
    <mergeCell ref="BN64:BO64"/>
    <mergeCell ref="BN83:BO83"/>
    <mergeCell ref="BN84:BO84"/>
    <mergeCell ref="BL84:BM84"/>
    <mergeCell ref="BL85:BM85"/>
    <mergeCell ref="BL86:BM86"/>
    <mergeCell ref="BL87:BM87"/>
    <mergeCell ref="BL88:BM88"/>
    <mergeCell ref="BL89:BM89"/>
    <mergeCell ref="BL90:BM90"/>
    <mergeCell ref="BL91:BM91"/>
    <mergeCell ref="BL92:BM92"/>
    <mergeCell ref="BL93:BM93"/>
    <mergeCell ref="BL94:BM94"/>
    <mergeCell ref="BL95:BM95"/>
    <mergeCell ref="BL96:BM96"/>
    <mergeCell ref="BL97:BM97"/>
    <mergeCell ref="BL98:BM98"/>
    <mergeCell ref="BN81:BO81"/>
    <mergeCell ref="BL99:BM99"/>
    <mergeCell ref="BN85:BO85"/>
    <mergeCell ref="BN86:BO86"/>
    <mergeCell ref="BN87:BO87"/>
    <mergeCell ref="BN88:BO88"/>
    <mergeCell ref="BN89:BO89"/>
    <mergeCell ref="BN90:BO90"/>
    <mergeCell ref="BN91:BO91"/>
    <mergeCell ref="BN92:BO92"/>
    <mergeCell ref="BN93:BO93"/>
    <mergeCell ref="BN94:BO94"/>
    <mergeCell ref="BN95:BO95"/>
    <mergeCell ref="BN96:BO96"/>
    <mergeCell ref="BN97:BO97"/>
    <mergeCell ref="BN98:BO98"/>
    <mergeCell ref="BL66:BM66"/>
    <mergeCell ref="BL67:BM67"/>
    <mergeCell ref="BL68:BM68"/>
    <mergeCell ref="BL69:BM69"/>
    <mergeCell ref="BL70:BM70"/>
    <mergeCell ref="BL71:BM71"/>
    <mergeCell ref="BL72:BM72"/>
    <mergeCell ref="BL73:BM73"/>
    <mergeCell ref="BL74:BM74"/>
    <mergeCell ref="BL75:BM75"/>
    <mergeCell ref="BL76:BM76"/>
    <mergeCell ref="BL77:BM77"/>
    <mergeCell ref="BL78:BM78"/>
    <mergeCell ref="BL79:BM79"/>
    <mergeCell ref="BL80:BM80"/>
    <mergeCell ref="BL82:BM82"/>
    <mergeCell ref="BL83:BM83"/>
    <mergeCell ref="BJ94:BK94"/>
    <mergeCell ref="BJ95:BK95"/>
    <mergeCell ref="BJ96:BK96"/>
    <mergeCell ref="BJ97:BK97"/>
    <mergeCell ref="BJ98:BK98"/>
    <mergeCell ref="BJ99:BK99"/>
    <mergeCell ref="BJ100:BK100"/>
    <mergeCell ref="BJ101:BK101"/>
    <mergeCell ref="BJ102:BK102"/>
    <mergeCell ref="BJ103:BK103"/>
    <mergeCell ref="BJ105:BK105"/>
    <mergeCell ref="BL35:BM35"/>
    <mergeCell ref="BL36:BM36"/>
    <mergeCell ref="BL37:BM37"/>
    <mergeCell ref="BL38:BM38"/>
    <mergeCell ref="BL39:BM39"/>
    <mergeCell ref="BL40:BM40"/>
    <mergeCell ref="BL41:BM41"/>
    <mergeCell ref="BL42:BM42"/>
    <mergeCell ref="BL43:BM43"/>
    <mergeCell ref="BL44:BM44"/>
    <mergeCell ref="BL45:BM45"/>
    <mergeCell ref="BL46:BM46"/>
    <mergeCell ref="BL47:BM47"/>
    <mergeCell ref="BL48:BM48"/>
    <mergeCell ref="BL49:BM49"/>
    <mergeCell ref="BL50:BM50"/>
    <mergeCell ref="BL51:BM51"/>
    <mergeCell ref="BL56:BM56"/>
    <mergeCell ref="BL57:BM57"/>
    <mergeCell ref="BL63:BM63"/>
    <mergeCell ref="BJ76:BK76"/>
    <mergeCell ref="BJ78:BK78"/>
    <mergeCell ref="BJ79:BK79"/>
    <mergeCell ref="BJ80:BK80"/>
    <mergeCell ref="BJ81:BK81"/>
    <mergeCell ref="BJ82:BK82"/>
    <mergeCell ref="BJ83:BK83"/>
    <mergeCell ref="BJ84:BK84"/>
    <mergeCell ref="BJ85:BK85"/>
    <mergeCell ref="BJ86:BK86"/>
    <mergeCell ref="BJ87:BK87"/>
    <mergeCell ref="BJ88:BK88"/>
    <mergeCell ref="BJ90:BK90"/>
    <mergeCell ref="BJ91:BK91"/>
    <mergeCell ref="BJ92:BK92"/>
    <mergeCell ref="BJ93:BK93"/>
    <mergeCell ref="BJ52:BK52"/>
    <mergeCell ref="BJ53:BK53"/>
    <mergeCell ref="BJ54:BK54"/>
    <mergeCell ref="BJ55:BK55"/>
    <mergeCell ref="BJ56:BK56"/>
    <mergeCell ref="BJ57:BK57"/>
    <mergeCell ref="BJ63:BK63"/>
    <mergeCell ref="BJ64:BK64"/>
    <mergeCell ref="BJ65:BK65"/>
    <mergeCell ref="BJ66:BK66"/>
    <mergeCell ref="BJ67:BK67"/>
    <mergeCell ref="BJ68:BK68"/>
    <mergeCell ref="BJ72:BK72"/>
    <mergeCell ref="BJ73:BK73"/>
    <mergeCell ref="BJ74:BK74"/>
    <mergeCell ref="BJ75:BK75"/>
    <mergeCell ref="BF88:BI88"/>
    <mergeCell ref="BF89:BI89"/>
    <mergeCell ref="BF90:BI90"/>
    <mergeCell ref="BF91:BI91"/>
    <mergeCell ref="BF92:BI92"/>
    <mergeCell ref="BF93:BI93"/>
    <mergeCell ref="BF94:BI94"/>
    <mergeCell ref="BF95:BI95"/>
    <mergeCell ref="BF96:BI96"/>
    <mergeCell ref="BF97:BI97"/>
    <mergeCell ref="BF98:BI98"/>
    <mergeCell ref="BF99:BI99"/>
    <mergeCell ref="BF104:BI104"/>
    <mergeCell ref="BF105:BI105"/>
    <mergeCell ref="BJ35:BK35"/>
    <mergeCell ref="BJ36:BK36"/>
    <mergeCell ref="BJ37:BK37"/>
    <mergeCell ref="BJ38:BK38"/>
    <mergeCell ref="BJ39:BK39"/>
    <mergeCell ref="BJ40:BK40"/>
    <mergeCell ref="BJ41:BK41"/>
    <mergeCell ref="BJ42:BK42"/>
    <mergeCell ref="BJ43:BK43"/>
    <mergeCell ref="BJ44:BK44"/>
    <mergeCell ref="BJ45:BK45"/>
    <mergeCell ref="BJ46:BK46"/>
    <mergeCell ref="BJ47:BK47"/>
    <mergeCell ref="BJ48:BK48"/>
    <mergeCell ref="BJ49:BK49"/>
    <mergeCell ref="BJ50:BK50"/>
    <mergeCell ref="BJ51:BK51"/>
    <mergeCell ref="BJ77:BK77"/>
    <mergeCell ref="BF66:BI66"/>
    <mergeCell ref="BF67:BI67"/>
    <mergeCell ref="BF68:BI68"/>
    <mergeCell ref="BF69:BI69"/>
    <mergeCell ref="BF70:BI70"/>
    <mergeCell ref="BF71:BI71"/>
    <mergeCell ref="BF72:BI72"/>
    <mergeCell ref="BF73:BI73"/>
    <mergeCell ref="BF74:BI74"/>
    <mergeCell ref="BF75:BI75"/>
    <mergeCell ref="BF76:BI76"/>
    <mergeCell ref="BF77:BI77"/>
    <mergeCell ref="BF82:BI82"/>
    <mergeCell ref="BF83:BI83"/>
    <mergeCell ref="BF84:BI84"/>
    <mergeCell ref="BF85:BI85"/>
    <mergeCell ref="BF86:BI86"/>
    <mergeCell ref="BB96:BE96"/>
    <mergeCell ref="BB97:BE97"/>
    <mergeCell ref="BB98:BE98"/>
    <mergeCell ref="BB99:BE99"/>
    <mergeCell ref="BB100:BE100"/>
    <mergeCell ref="BB101:BE101"/>
    <mergeCell ref="BB102:BE102"/>
    <mergeCell ref="BB103:BE103"/>
    <mergeCell ref="BB104:BE104"/>
    <mergeCell ref="BB105:BE105"/>
    <mergeCell ref="BF35:BI35"/>
    <mergeCell ref="BF36:BI36"/>
    <mergeCell ref="BF37:BI37"/>
    <mergeCell ref="BF38:BI38"/>
    <mergeCell ref="BF39:BI39"/>
    <mergeCell ref="BF40:BI40"/>
    <mergeCell ref="BF41:BI41"/>
    <mergeCell ref="BF42:BI42"/>
    <mergeCell ref="BF43:BI43"/>
    <mergeCell ref="BF44:BI44"/>
    <mergeCell ref="BF45:BI45"/>
    <mergeCell ref="BF46:BI46"/>
    <mergeCell ref="BF47:BI47"/>
    <mergeCell ref="BF48:BI48"/>
    <mergeCell ref="BF49:BI49"/>
    <mergeCell ref="BF50:BI50"/>
    <mergeCell ref="BF51:BI51"/>
    <mergeCell ref="BF52:BI52"/>
    <mergeCell ref="BF53:BI53"/>
    <mergeCell ref="BF54:BI54"/>
    <mergeCell ref="BF55:BI55"/>
    <mergeCell ref="BF57:BI57"/>
    <mergeCell ref="BB73:BE73"/>
    <mergeCell ref="BB74:BE74"/>
    <mergeCell ref="BB75:BE75"/>
    <mergeCell ref="BB76:BE76"/>
    <mergeCell ref="BB77:BE77"/>
    <mergeCell ref="BB78:BE78"/>
    <mergeCell ref="BB79:BE79"/>
    <mergeCell ref="BB80:BE80"/>
    <mergeCell ref="BB81:BE81"/>
    <mergeCell ref="BB88:BE88"/>
    <mergeCell ref="BB89:BE89"/>
    <mergeCell ref="BB90:BE90"/>
    <mergeCell ref="BB91:BE91"/>
    <mergeCell ref="BB92:BE92"/>
    <mergeCell ref="BB93:BE93"/>
    <mergeCell ref="BB94:BE94"/>
    <mergeCell ref="BB95:BE95"/>
    <mergeCell ref="AX95:BA95"/>
    <mergeCell ref="AX96:BA96"/>
    <mergeCell ref="AX97:BA97"/>
    <mergeCell ref="AX98:BA98"/>
    <mergeCell ref="AX99:BA99"/>
    <mergeCell ref="AX100:BA100"/>
    <mergeCell ref="AX101:BA101"/>
    <mergeCell ref="AX102:BA102"/>
    <mergeCell ref="AX103:BA103"/>
    <mergeCell ref="AX104:BA104"/>
    <mergeCell ref="AX105:BA105"/>
    <mergeCell ref="BB35:BE35"/>
    <mergeCell ref="BB36:BE36"/>
    <mergeCell ref="BB37:BE37"/>
    <mergeCell ref="BB38:BE38"/>
    <mergeCell ref="BB39:BE39"/>
    <mergeCell ref="BB40:BE40"/>
    <mergeCell ref="BB41:BE41"/>
    <mergeCell ref="BB42:BE42"/>
    <mergeCell ref="BB43:BE43"/>
    <mergeCell ref="BB44:BE44"/>
    <mergeCell ref="BB45:BE45"/>
    <mergeCell ref="BB46:BE46"/>
    <mergeCell ref="BB47:BE47"/>
    <mergeCell ref="BB48:BE48"/>
    <mergeCell ref="BB49:BE49"/>
    <mergeCell ref="BB50:BE50"/>
    <mergeCell ref="BB65:BE65"/>
    <mergeCell ref="BB66:BE66"/>
    <mergeCell ref="BB67:BE67"/>
    <mergeCell ref="BB68:BE68"/>
    <mergeCell ref="BB72:BE72"/>
    <mergeCell ref="AX73:BA73"/>
    <mergeCell ref="AX74:BA74"/>
    <mergeCell ref="AX75:BA75"/>
    <mergeCell ref="AX76:BA76"/>
    <mergeCell ref="AX77:BA77"/>
    <mergeCell ref="AX78:BA78"/>
    <mergeCell ref="AX79:BA79"/>
    <mergeCell ref="AX80:BA80"/>
    <mergeCell ref="AX81:BA81"/>
    <mergeCell ref="AX82:BA82"/>
    <mergeCell ref="AX83:BA83"/>
    <mergeCell ref="AX84:BA84"/>
    <mergeCell ref="AX90:BA90"/>
    <mergeCell ref="AX91:BA91"/>
    <mergeCell ref="AX92:BA92"/>
    <mergeCell ref="AX93:BA93"/>
    <mergeCell ref="AX94:BA94"/>
    <mergeCell ref="AX36:BA36"/>
    <mergeCell ref="AX37:BA37"/>
    <mergeCell ref="AX38:BA38"/>
    <mergeCell ref="AX39:BA39"/>
    <mergeCell ref="AX40:BA40"/>
    <mergeCell ref="AX41:BA41"/>
    <mergeCell ref="AX42:BA42"/>
    <mergeCell ref="AX43:BA43"/>
    <mergeCell ref="AX44:BA44"/>
    <mergeCell ref="AX45:BA45"/>
    <mergeCell ref="AX46:BA46"/>
    <mergeCell ref="AX47:BA47"/>
    <mergeCell ref="AX48:BA48"/>
    <mergeCell ref="AX49:BA49"/>
    <mergeCell ref="AX50:BA50"/>
    <mergeCell ref="AX51:BA51"/>
    <mergeCell ref="AX72:BA72"/>
    <mergeCell ref="AT75:AW75"/>
    <mergeCell ref="AT76:AW76"/>
    <mergeCell ref="AT77:AW77"/>
    <mergeCell ref="AT78:AW78"/>
    <mergeCell ref="AT79:AW79"/>
    <mergeCell ref="AT80:AW80"/>
    <mergeCell ref="AT81:AW81"/>
    <mergeCell ref="AT82:AW82"/>
    <mergeCell ref="AT83:AW83"/>
    <mergeCell ref="AT84:AW84"/>
    <mergeCell ref="AT85:AW85"/>
    <mergeCell ref="AT86:AW86"/>
    <mergeCell ref="AT96:AW96"/>
    <mergeCell ref="AT97:AW97"/>
    <mergeCell ref="AT98:AW98"/>
    <mergeCell ref="AT99:AW99"/>
    <mergeCell ref="AT100:AW100"/>
    <mergeCell ref="AP82:AS82"/>
    <mergeCell ref="AP83:AS83"/>
    <mergeCell ref="AP84:AS84"/>
    <mergeCell ref="AP85:AS85"/>
    <mergeCell ref="AP86:AS86"/>
    <mergeCell ref="AP87:AS87"/>
    <mergeCell ref="AP88:AS88"/>
    <mergeCell ref="AP96:AS96"/>
    <mergeCell ref="AP97:AS97"/>
    <mergeCell ref="AP98:AS98"/>
    <mergeCell ref="AP99:AS99"/>
    <mergeCell ref="AP100:AS100"/>
    <mergeCell ref="AP101:AS101"/>
    <mergeCell ref="AP102:AS102"/>
    <mergeCell ref="AP103:AS103"/>
    <mergeCell ref="AP104:AS104"/>
    <mergeCell ref="AP105:AS105"/>
    <mergeCell ref="AL98:AO98"/>
    <mergeCell ref="AL99:AO99"/>
    <mergeCell ref="AL100:AO100"/>
    <mergeCell ref="AL101:AO101"/>
    <mergeCell ref="AL102:AO102"/>
    <mergeCell ref="AL103:AO103"/>
    <mergeCell ref="AL104:AO104"/>
    <mergeCell ref="AL105:AO105"/>
    <mergeCell ref="AP35:AS35"/>
    <mergeCell ref="AP36:AS36"/>
    <mergeCell ref="AP37:AS37"/>
    <mergeCell ref="AP38:AS38"/>
    <mergeCell ref="AP39:AS39"/>
    <mergeCell ref="AP40:AS40"/>
    <mergeCell ref="AP41:AS41"/>
    <mergeCell ref="AP42:AS42"/>
    <mergeCell ref="AP43:AS43"/>
    <mergeCell ref="AP44:AS44"/>
    <mergeCell ref="AP45:AS45"/>
    <mergeCell ref="AP46:AS46"/>
    <mergeCell ref="AP47:AS47"/>
    <mergeCell ref="AP48:AS48"/>
    <mergeCell ref="AP49:AS49"/>
    <mergeCell ref="AP50:AS50"/>
    <mergeCell ref="AP51:AS51"/>
    <mergeCell ref="AP52:AS52"/>
    <mergeCell ref="AP53:AS53"/>
    <mergeCell ref="AP54:AS54"/>
    <mergeCell ref="AP55:AS55"/>
    <mergeCell ref="AP56:AS56"/>
    <mergeCell ref="AP72:AS72"/>
    <mergeCell ref="AP73:AS73"/>
    <mergeCell ref="AH99:AK99"/>
    <mergeCell ref="AH100:AK100"/>
    <mergeCell ref="AH101:AK101"/>
    <mergeCell ref="AH102:AK102"/>
    <mergeCell ref="AH103:AK103"/>
    <mergeCell ref="AH104:AK104"/>
    <mergeCell ref="AH105:AK105"/>
    <mergeCell ref="AL35:AO35"/>
    <mergeCell ref="AL36:AO36"/>
    <mergeCell ref="AL37:AO37"/>
    <mergeCell ref="AL38:AO38"/>
    <mergeCell ref="AL39:AO39"/>
    <mergeCell ref="AL40:AO40"/>
    <mergeCell ref="AL41:AO41"/>
    <mergeCell ref="AL42:AO42"/>
    <mergeCell ref="AL43:AO43"/>
    <mergeCell ref="AL44:AO44"/>
    <mergeCell ref="AL45:AO45"/>
    <mergeCell ref="AL46:AO46"/>
    <mergeCell ref="AL47:AO47"/>
    <mergeCell ref="AL48:AO48"/>
    <mergeCell ref="AL49:AO49"/>
    <mergeCell ref="AL50:AO50"/>
    <mergeCell ref="AL51:AO51"/>
    <mergeCell ref="AL52:AO52"/>
    <mergeCell ref="AL53:AO53"/>
    <mergeCell ref="AL54:AO54"/>
    <mergeCell ref="AL55:AO55"/>
    <mergeCell ref="AL56:AO56"/>
    <mergeCell ref="AL72:AO72"/>
    <mergeCell ref="AL73:AO73"/>
    <mergeCell ref="AL74:AO74"/>
    <mergeCell ref="BF33:BI34"/>
    <mergeCell ref="BB33:BE34"/>
    <mergeCell ref="AX33:BA34"/>
    <mergeCell ref="AT33:AW34"/>
    <mergeCell ref="AH45:AK45"/>
    <mergeCell ref="AH46:AK46"/>
    <mergeCell ref="AH47:AK47"/>
    <mergeCell ref="AH48:AK48"/>
    <mergeCell ref="AH49:AK49"/>
    <mergeCell ref="AH50:AK50"/>
    <mergeCell ref="AH51:AK51"/>
    <mergeCell ref="AH52:AK52"/>
    <mergeCell ref="AH53:AK53"/>
    <mergeCell ref="AH54:AK54"/>
    <mergeCell ref="AH55:AK55"/>
    <mergeCell ref="AH56:AK56"/>
    <mergeCell ref="AT35:AW35"/>
    <mergeCell ref="AT36:AW36"/>
    <mergeCell ref="AT37:AW37"/>
    <mergeCell ref="AT38:AW38"/>
    <mergeCell ref="AT39:AW39"/>
    <mergeCell ref="AT40:AW40"/>
    <mergeCell ref="AT41:AW41"/>
    <mergeCell ref="AT42:AW42"/>
    <mergeCell ref="AT43:AW43"/>
    <mergeCell ref="AT44:AW44"/>
    <mergeCell ref="AT45:AW45"/>
    <mergeCell ref="AT46:AW46"/>
    <mergeCell ref="AT47:AW47"/>
    <mergeCell ref="AT48:AW48"/>
    <mergeCell ref="AT49:AW49"/>
    <mergeCell ref="AX35:BA35"/>
    <mergeCell ref="AD99:AG99"/>
    <mergeCell ref="AD100:AG100"/>
    <mergeCell ref="AD101:AG101"/>
    <mergeCell ref="AD102:AG102"/>
    <mergeCell ref="AD103:AG103"/>
    <mergeCell ref="AD104:AG104"/>
    <mergeCell ref="AD105:AG105"/>
    <mergeCell ref="AD31:AG34"/>
    <mergeCell ref="AH31:AK34"/>
    <mergeCell ref="BT34:BU34"/>
    <mergeCell ref="BR34:BS34"/>
    <mergeCell ref="CZ33:DC33"/>
    <mergeCell ref="CZ34:DA34"/>
    <mergeCell ref="CX34:CY34"/>
    <mergeCell ref="CV34:CW34"/>
    <mergeCell ref="CR34:CS34"/>
    <mergeCell ref="CP34:CQ34"/>
    <mergeCell ref="CT33:CY33"/>
    <mergeCell ref="CT32:DC32"/>
    <mergeCell ref="CH32:CS32"/>
    <mergeCell ref="BV32:CG32"/>
    <mergeCell ref="BJ32:BU32"/>
    <mergeCell ref="BJ31:DC31"/>
    <mergeCell ref="AL31:BI31"/>
    <mergeCell ref="AL32:AO34"/>
    <mergeCell ref="CN33:CS33"/>
    <mergeCell ref="CH33:CM33"/>
    <mergeCell ref="CB33:CG33"/>
    <mergeCell ref="BV33:CA33"/>
    <mergeCell ref="CL34:CM34"/>
    <mergeCell ref="CJ34:CK34"/>
    <mergeCell ref="CH34:CI34"/>
    <mergeCell ref="A158:B158"/>
    <mergeCell ref="A159:B159"/>
    <mergeCell ref="A160:B160"/>
    <mergeCell ref="A161:B161"/>
    <mergeCell ref="A162:B162"/>
    <mergeCell ref="A163:B163"/>
    <mergeCell ref="A164:B164"/>
    <mergeCell ref="A31:B34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7:B157"/>
    <mergeCell ref="A120:B120"/>
    <mergeCell ref="A127:B127"/>
    <mergeCell ref="A128:B128"/>
    <mergeCell ref="A129:B129"/>
    <mergeCell ref="A130:B130"/>
    <mergeCell ref="A131:B131"/>
    <mergeCell ref="A122:B122"/>
    <mergeCell ref="A132:B132"/>
    <mergeCell ref="A133:B133"/>
    <mergeCell ref="A134:B134"/>
    <mergeCell ref="A135:B135"/>
    <mergeCell ref="A136:B136"/>
    <mergeCell ref="A114:B117"/>
    <mergeCell ref="A126:B126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18:B118"/>
    <mergeCell ref="A119:B119"/>
    <mergeCell ref="A125:B125"/>
    <mergeCell ref="A121:B121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57:B57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58:B58"/>
    <mergeCell ref="A59:B62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R25:S25"/>
    <mergeCell ref="R27:S27"/>
    <mergeCell ref="AR25:AS25"/>
    <mergeCell ref="AR27:AS27"/>
    <mergeCell ref="BP25:BQ25"/>
    <mergeCell ref="BP27:BQ27"/>
    <mergeCell ref="CJ25:CK25"/>
    <mergeCell ref="C25:J25"/>
    <mergeCell ref="A35:B35"/>
    <mergeCell ref="A36:B36"/>
    <mergeCell ref="A37:B37"/>
    <mergeCell ref="A38:B38"/>
    <mergeCell ref="A39:B39"/>
    <mergeCell ref="AD35:AG35"/>
    <mergeCell ref="AD36:AG36"/>
    <mergeCell ref="AD37:AG37"/>
    <mergeCell ref="AD38:AG38"/>
    <mergeCell ref="AD39:AG39"/>
    <mergeCell ref="BP33:BU33"/>
    <mergeCell ref="BJ33:BO33"/>
    <mergeCell ref="AT32:BI32"/>
    <mergeCell ref="AP32:AS34"/>
    <mergeCell ref="AH35:AK35"/>
    <mergeCell ref="AH36:AK36"/>
    <mergeCell ref="AH37:AK37"/>
    <mergeCell ref="AH38:AK38"/>
    <mergeCell ref="AH39:AK39"/>
    <mergeCell ref="CF34:CG34"/>
    <mergeCell ref="CD34:CE34"/>
    <mergeCell ref="CB34:CC34"/>
    <mergeCell ref="BZ34:CA34"/>
    <mergeCell ref="BX34:BY34"/>
    <mergeCell ref="CR19:CS19"/>
    <mergeCell ref="CR20:CS20"/>
    <mergeCell ref="CR21:CS21"/>
    <mergeCell ref="CR22:CS22"/>
    <mergeCell ref="CT19:CU19"/>
    <mergeCell ref="CT20:CU20"/>
    <mergeCell ref="CT21:CU21"/>
    <mergeCell ref="CT22:CU22"/>
    <mergeCell ref="CV19:CW19"/>
    <mergeCell ref="CV20:CW20"/>
    <mergeCell ref="CV21:CW21"/>
    <mergeCell ref="CV22:CW22"/>
    <mergeCell ref="CX19:CY19"/>
    <mergeCell ref="CX20:CY20"/>
    <mergeCell ref="CX21:CY21"/>
    <mergeCell ref="CX22:CY22"/>
    <mergeCell ref="CZ19:DA19"/>
    <mergeCell ref="CZ20:DA20"/>
    <mergeCell ref="CZ21:DA21"/>
    <mergeCell ref="CZ22:DA22"/>
    <mergeCell ref="CH19:CI19"/>
    <mergeCell ref="CH20:CI20"/>
    <mergeCell ref="CH21:CI21"/>
    <mergeCell ref="CH22:CI22"/>
    <mergeCell ref="CJ19:CK19"/>
    <mergeCell ref="CJ20:CK20"/>
    <mergeCell ref="CJ21:CK21"/>
    <mergeCell ref="CJ22:CK22"/>
    <mergeCell ref="CL19:CM19"/>
    <mergeCell ref="CL20:CM20"/>
    <mergeCell ref="CL21:CM21"/>
    <mergeCell ref="CL22:CM22"/>
    <mergeCell ref="CN19:CO19"/>
    <mergeCell ref="CN20:CO20"/>
    <mergeCell ref="CN21:CO21"/>
    <mergeCell ref="CN22:CO22"/>
    <mergeCell ref="CP19:CQ19"/>
    <mergeCell ref="CP20:CQ20"/>
    <mergeCell ref="CP21:CQ21"/>
    <mergeCell ref="CP22:CQ22"/>
    <mergeCell ref="BX19:BY19"/>
    <mergeCell ref="BX20:BY20"/>
    <mergeCell ref="BX21:BY21"/>
    <mergeCell ref="BX22:BY22"/>
    <mergeCell ref="BZ19:CA19"/>
    <mergeCell ref="BZ20:CA20"/>
    <mergeCell ref="BZ21:CA21"/>
    <mergeCell ref="BZ22:CA22"/>
    <mergeCell ref="CB19:CC19"/>
    <mergeCell ref="CB20:CC20"/>
    <mergeCell ref="CB21:CC21"/>
    <mergeCell ref="CB22:CC22"/>
    <mergeCell ref="CD19:CE19"/>
    <mergeCell ref="CD20:CE20"/>
    <mergeCell ref="CD21:CE21"/>
    <mergeCell ref="CD22:CE22"/>
    <mergeCell ref="CF19:CG19"/>
    <mergeCell ref="CF20:CG20"/>
    <mergeCell ref="CF21:CG21"/>
    <mergeCell ref="CF22:CG22"/>
    <mergeCell ref="BN19:BO19"/>
    <mergeCell ref="BN20:BO20"/>
    <mergeCell ref="BN21:BO21"/>
    <mergeCell ref="BN22:BO22"/>
    <mergeCell ref="BP19:BQ19"/>
    <mergeCell ref="BP20:BQ20"/>
    <mergeCell ref="BP21:BQ21"/>
    <mergeCell ref="BP22:BQ22"/>
    <mergeCell ref="BR19:BS19"/>
    <mergeCell ref="BR20:BS20"/>
    <mergeCell ref="BR21:BS21"/>
    <mergeCell ref="BR22:BS22"/>
    <mergeCell ref="BT19:BU19"/>
    <mergeCell ref="BT20:BU20"/>
    <mergeCell ref="BT21:BU21"/>
    <mergeCell ref="BT22:BU22"/>
    <mergeCell ref="BV19:BW19"/>
    <mergeCell ref="BV20:BW20"/>
    <mergeCell ref="BV21:BW21"/>
    <mergeCell ref="BV22:BW22"/>
    <mergeCell ref="BD19:BE19"/>
    <mergeCell ref="BD20:BE20"/>
    <mergeCell ref="BD21:BE21"/>
    <mergeCell ref="BD22:BE22"/>
    <mergeCell ref="BF19:BG19"/>
    <mergeCell ref="BF20:BG20"/>
    <mergeCell ref="BF21:BG21"/>
    <mergeCell ref="BF22:BG22"/>
    <mergeCell ref="BH19:BI19"/>
    <mergeCell ref="BH20:BI20"/>
    <mergeCell ref="BH21:BI21"/>
    <mergeCell ref="BH22:BI22"/>
    <mergeCell ref="BJ19:BK19"/>
    <mergeCell ref="BJ20:BK20"/>
    <mergeCell ref="BJ21:BK21"/>
    <mergeCell ref="BJ22:BK22"/>
    <mergeCell ref="BL19:BM19"/>
    <mergeCell ref="BL20:BM20"/>
    <mergeCell ref="BL21:BM21"/>
    <mergeCell ref="BL22:BM22"/>
    <mergeCell ref="AT21:AU21"/>
    <mergeCell ref="AT22:AU22"/>
    <mergeCell ref="AV19:AW19"/>
    <mergeCell ref="AV20:AW20"/>
    <mergeCell ref="AV21:AW21"/>
    <mergeCell ref="AV22:AW22"/>
    <mergeCell ref="AX19:AY19"/>
    <mergeCell ref="AX20:AY20"/>
    <mergeCell ref="AX21:AY21"/>
    <mergeCell ref="AX22:AY22"/>
    <mergeCell ref="AZ19:BA19"/>
    <mergeCell ref="AZ20:BA20"/>
    <mergeCell ref="AZ21:BA21"/>
    <mergeCell ref="AZ22:BA22"/>
    <mergeCell ref="BB19:BC19"/>
    <mergeCell ref="BB20:BC20"/>
    <mergeCell ref="BB21:BC21"/>
    <mergeCell ref="BB22:BC22"/>
    <mergeCell ref="AT19:AU19"/>
    <mergeCell ref="AT20:AU20"/>
    <mergeCell ref="AD21:AE21"/>
    <mergeCell ref="AD22:AE22"/>
    <mergeCell ref="AJ21:AK21"/>
    <mergeCell ref="AJ22:AK22"/>
    <mergeCell ref="AL19:AM19"/>
    <mergeCell ref="AL20:AM20"/>
    <mergeCell ref="AL21:AM21"/>
    <mergeCell ref="AL22:AM22"/>
    <mergeCell ref="AN19:AO19"/>
    <mergeCell ref="AN20:AO20"/>
    <mergeCell ref="AN21:AO21"/>
    <mergeCell ref="AN22:AO22"/>
    <mergeCell ref="AP19:AQ19"/>
    <mergeCell ref="AP20:AQ20"/>
    <mergeCell ref="AP21:AQ21"/>
    <mergeCell ref="AP22:AQ22"/>
    <mergeCell ref="AR19:AS19"/>
    <mergeCell ref="AR20:AS20"/>
    <mergeCell ref="AR21:AS21"/>
    <mergeCell ref="AR22:AS22"/>
    <mergeCell ref="AF22:AG22"/>
    <mergeCell ref="AH19:AI19"/>
    <mergeCell ref="AH20:AI20"/>
    <mergeCell ref="AH21:AI21"/>
    <mergeCell ref="AH22:AI22"/>
    <mergeCell ref="AJ19:AK19"/>
    <mergeCell ref="AJ20:AK20"/>
    <mergeCell ref="R21:S21"/>
    <mergeCell ref="R22:S22"/>
    <mergeCell ref="T19:U19"/>
    <mergeCell ref="T20:U20"/>
    <mergeCell ref="T21:U21"/>
    <mergeCell ref="T22:U22"/>
    <mergeCell ref="V21:W21"/>
    <mergeCell ref="V22:W22"/>
    <mergeCell ref="X19:Y19"/>
    <mergeCell ref="X20:Y20"/>
    <mergeCell ref="X21:Y21"/>
    <mergeCell ref="X22:Y22"/>
    <mergeCell ref="Z19:AA19"/>
    <mergeCell ref="Z20:AA20"/>
    <mergeCell ref="Z21:AA21"/>
    <mergeCell ref="Z22:AA22"/>
    <mergeCell ref="AB19:AC19"/>
    <mergeCell ref="AB20:AC20"/>
    <mergeCell ref="AB21:AC21"/>
    <mergeCell ref="AB22:AC22"/>
    <mergeCell ref="B21:C21"/>
    <mergeCell ref="B22:C22"/>
    <mergeCell ref="D19:E19"/>
    <mergeCell ref="D20:E20"/>
    <mergeCell ref="D21:E21"/>
    <mergeCell ref="D22:E22"/>
    <mergeCell ref="F19:G19"/>
    <mergeCell ref="F20:G20"/>
    <mergeCell ref="F21:G21"/>
    <mergeCell ref="F22:G22"/>
    <mergeCell ref="H19:I19"/>
    <mergeCell ref="H20:I20"/>
    <mergeCell ref="H21:I21"/>
    <mergeCell ref="H22:I22"/>
    <mergeCell ref="J19:K19"/>
    <mergeCell ref="J20:K20"/>
    <mergeCell ref="J21:K21"/>
    <mergeCell ref="J22:K22"/>
    <mergeCell ref="B19:C19"/>
    <mergeCell ref="B20:C20"/>
    <mergeCell ref="L21:M21"/>
    <mergeCell ref="L22:M22"/>
    <mergeCell ref="N19:O19"/>
    <mergeCell ref="N20:O20"/>
    <mergeCell ref="N21:O21"/>
    <mergeCell ref="N22:O22"/>
    <mergeCell ref="P19:Q19"/>
    <mergeCell ref="P20:Q20"/>
    <mergeCell ref="P21:Q21"/>
    <mergeCell ref="P22:Q22"/>
    <mergeCell ref="R19:S19"/>
    <mergeCell ref="R20:S20"/>
    <mergeCell ref="AR16:AS18"/>
    <mergeCell ref="AP17:AQ18"/>
    <mergeCell ref="AN17:AO18"/>
    <mergeCell ref="AL17:AM18"/>
    <mergeCell ref="AJ16:AK18"/>
    <mergeCell ref="AL16:AQ16"/>
    <mergeCell ref="AH17:AI18"/>
    <mergeCell ref="AF17:AG18"/>
    <mergeCell ref="AD17:AE18"/>
    <mergeCell ref="AB17:AC18"/>
    <mergeCell ref="AB16:AI16"/>
    <mergeCell ref="L19:M19"/>
    <mergeCell ref="L20:M20"/>
    <mergeCell ref="V19:W19"/>
    <mergeCell ref="V20:W20"/>
    <mergeCell ref="AF19:AG19"/>
    <mergeCell ref="AF20:AG20"/>
    <mergeCell ref="AD19:AE19"/>
    <mergeCell ref="AD20:AE20"/>
    <mergeCell ref="AF21:AG21"/>
    <mergeCell ref="DI16:DI18"/>
    <mergeCell ref="CE11:DI11"/>
    <mergeCell ref="AM7:BW8"/>
    <mergeCell ref="CE6:DI7"/>
    <mergeCell ref="F17:G18"/>
    <mergeCell ref="H17:I18"/>
    <mergeCell ref="J16:K18"/>
    <mergeCell ref="L17:M18"/>
    <mergeCell ref="N17:O18"/>
    <mergeCell ref="P17:Q18"/>
    <mergeCell ref="L16:Q16"/>
    <mergeCell ref="R16:S18"/>
    <mergeCell ref="T17:U18"/>
    <mergeCell ref="V17:W18"/>
    <mergeCell ref="X17:Y18"/>
    <mergeCell ref="Z17:AA18"/>
    <mergeCell ref="T16:AA16"/>
    <mergeCell ref="CZ17:DA18"/>
    <mergeCell ref="CX17:CY18"/>
    <mergeCell ref="CV17:CW18"/>
    <mergeCell ref="CT17:CU18"/>
    <mergeCell ref="CR16:CS18"/>
    <mergeCell ref="CT16:DA16"/>
    <mergeCell ref="CP17:CQ18"/>
    <mergeCell ref="CL17:CM18"/>
    <mergeCell ref="CJ16:CK18"/>
    <mergeCell ref="B16:I16"/>
    <mergeCell ref="A16:A18"/>
    <mergeCell ref="B17:C18"/>
    <mergeCell ref="D17:E18"/>
    <mergeCell ref="DB16:DB18"/>
    <mergeCell ref="DC16:DC18"/>
    <mergeCell ref="DD16:DD18"/>
    <mergeCell ref="DE16:DE18"/>
    <mergeCell ref="DF16:DF18"/>
    <mergeCell ref="DG16:DG18"/>
    <mergeCell ref="DH16:DH18"/>
    <mergeCell ref="CL16:CQ16"/>
    <mergeCell ref="CH17:CI18"/>
    <mergeCell ref="CF17:CG18"/>
    <mergeCell ref="CD17:CE18"/>
    <mergeCell ref="CB17:CC18"/>
    <mergeCell ref="CB16:CI16"/>
    <mergeCell ref="BZ17:CA18"/>
    <mergeCell ref="BX17:BY18"/>
    <mergeCell ref="BV17:BW18"/>
    <mergeCell ref="BT17:BU18"/>
    <mergeCell ref="BR16:BS18"/>
    <mergeCell ref="BT16:CA16"/>
    <mergeCell ref="BP17:BQ18"/>
    <mergeCell ref="BN17:BO18"/>
    <mergeCell ref="BL17:BM18"/>
    <mergeCell ref="AX17:AY18"/>
    <mergeCell ref="AV17:AW18"/>
    <mergeCell ref="AT17:AU18"/>
    <mergeCell ref="AT16:AY16"/>
    <mergeCell ref="AE2:CK2"/>
    <mergeCell ref="C3:W3"/>
    <mergeCell ref="C4:W4"/>
    <mergeCell ref="C5:U5"/>
    <mergeCell ref="C6:W6"/>
    <mergeCell ref="AM9:CK10"/>
    <mergeCell ref="A244:G244"/>
    <mergeCell ref="DF244:DI244"/>
    <mergeCell ref="A222:G222"/>
    <mergeCell ref="A218:G218"/>
    <mergeCell ref="A206:G206"/>
    <mergeCell ref="A207:G207"/>
    <mergeCell ref="A237:G237"/>
    <mergeCell ref="A235:G235"/>
    <mergeCell ref="DF237:DI237"/>
    <mergeCell ref="DF238:DI238"/>
    <mergeCell ref="DF235:DI235"/>
    <mergeCell ref="DF236:DI236"/>
    <mergeCell ref="DF234:DI234"/>
    <mergeCell ref="A234:G234"/>
    <mergeCell ref="DD97:DE97"/>
    <mergeCell ref="DF239:DI239"/>
    <mergeCell ref="A240:G240"/>
    <mergeCell ref="DF240:DI240"/>
    <mergeCell ref="A241:G241"/>
    <mergeCell ref="DF241:DI241"/>
    <mergeCell ref="A242:G242"/>
    <mergeCell ref="DF242:DI242"/>
    <mergeCell ref="A243:G243"/>
    <mergeCell ref="DF243:DI243"/>
    <mergeCell ref="DF206:DI206"/>
    <mergeCell ref="CN17:CO18"/>
    <mergeCell ref="BW272:BY272"/>
    <mergeCell ref="A273:BE273"/>
    <mergeCell ref="BW266:BY266"/>
    <mergeCell ref="A268:BK268"/>
    <mergeCell ref="BS268:DC268"/>
    <mergeCell ref="BS269:CC269"/>
    <mergeCell ref="CG269:CQ269"/>
    <mergeCell ref="A263:K263"/>
    <mergeCell ref="O263:AC263"/>
    <mergeCell ref="BS263:CC263"/>
    <mergeCell ref="CG263:CQ263"/>
    <mergeCell ref="A258:K258"/>
    <mergeCell ref="O258:AA258"/>
    <mergeCell ref="BS258:CC258"/>
    <mergeCell ref="CG258:CQ258"/>
    <mergeCell ref="E261:K261"/>
    <mergeCell ref="BW261:BY261"/>
    <mergeCell ref="A270:AM270"/>
    <mergeCell ref="A262:BE262"/>
    <mergeCell ref="BS262:DG262"/>
    <mergeCell ref="DF231:DI231"/>
    <mergeCell ref="A232:G232"/>
    <mergeCell ref="H232:DE232"/>
    <mergeCell ref="DF232:DI232"/>
    <mergeCell ref="A238:G238"/>
    <mergeCell ref="A239:G239"/>
    <mergeCell ref="A236:G236"/>
    <mergeCell ref="DF249:DI249"/>
    <mergeCell ref="A251:DB251"/>
    <mergeCell ref="A257:BE257"/>
    <mergeCell ref="BS257:DB257"/>
    <mergeCell ref="A247:G247"/>
    <mergeCell ref="DF247:DI247"/>
    <mergeCell ref="A248:G248"/>
    <mergeCell ref="DF248:DI248"/>
    <mergeCell ref="A245:G245"/>
    <mergeCell ref="DF245:DI245"/>
    <mergeCell ref="A246:G246"/>
    <mergeCell ref="DF246:DI246"/>
    <mergeCell ref="A250:G250"/>
    <mergeCell ref="A252:DI254"/>
    <mergeCell ref="DF250:DI250"/>
    <mergeCell ref="A249:G249"/>
    <mergeCell ref="H235:DE235"/>
    <mergeCell ref="H236:DE236"/>
    <mergeCell ref="H237:DE237"/>
    <mergeCell ref="H238:DE238"/>
    <mergeCell ref="H239:DE239"/>
    <mergeCell ref="H233:DE233"/>
    <mergeCell ref="DF233:DI233"/>
    <mergeCell ref="H234:DE234"/>
    <mergeCell ref="A233:G233"/>
    <mergeCell ref="DF220:DI220"/>
    <mergeCell ref="A221:G221"/>
    <mergeCell ref="DF221:DI221"/>
    <mergeCell ref="DF218:DI218"/>
    <mergeCell ref="A219:G219"/>
    <mergeCell ref="DF219:DI219"/>
    <mergeCell ref="A216:G216"/>
    <mergeCell ref="DF216:DI216"/>
    <mergeCell ref="A217:G217"/>
    <mergeCell ref="DF217:DI217"/>
    <mergeCell ref="A204:G204"/>
    <mergeCell ref="DF201:DI201"/>
    <mergeCell ref="DF204:DI204"/>
    <mergeCell ref="A205:G205"/>
    <mergeCell ref="DF205:DI205"/>
    <mergeCell ref="DF207:DI207"/>
    <mergeCell ref="BQ211:CA211"/>
    <mergeCell ref="CB211:CN211"/>
    <mergeCell ref="K210:BG210"/>
    <mergeCell ref="DF227:DI227"/>
    <mergeCell ref="A224:G224"/>
    <mergeCell ref="DF224:DI224"/>
    <mergeCell ref="A225:G225"/>
    <mergeCell ref="DF225:DI225"/>
    <mergeCell ref="DF222:DI222"/>
    <mergeCell ref="A223:G223"/>
    <mergeCell ref="DF223:DI223"/>
    <mergeCell ref="H229:DE229"/>
    <mergeCell ref="DF229:DI229"/>
    <mergeCell ref="A230:G230"/>
    <mergeCell ref="H230:DE230"/>
    <mergeCell ref="DF230:DI230"/>
    <mergeCell ref="A231:G231"/>
    <mergeCell ref="A199:G199"/>
    <mergeCell ref="DF199:DI199"/>
    <mergeCell ref="A203:G203"/>
    <mergeCell ref="DF203:DI203"/>
    <mergeCell ref="H199:DE199"/>
    <mergeCell ref="H200:DE200"/>
    <mergeCell ref="H201:DE201"/>
    <mergeCell ref="H202:DE202"/>
    <mergeCell ref="H203:DE203"/>
    <mergeCell ref="H204:DE204"/>
    <mergeCell ref="H205:DE205"/>
    <mergeCell ref="H206:DE206"/>
    <mergeCell ref="H207:DE207"/>
    <mergeCell ref="H216:DE216"/>
    <mergeCell ref="K212:U212"/>
    <mergeCell ref="BK212:BU212"/>
    <mergeCell ref="A214:DI214"/>
    <mergeCell ref="A220:G220"/>
    <mergeCell ref="A197:G197"/>
    <mergeCell ref="DF197:DI197"/>
    <mergeCell ref="A198:G198"/>
    <mergeCell ref="DF198:DI198"/>
    <mergeCell ref="A202:G202"/>
    <mergeCell ref="DF202:DI202"/>
    <mergeCell ref="A200:G200"/>
    <mergeCell ref="DF200:DI200"/>
    <mergeCell ref="A201:G201"/>
    <mergeCell ref="W211:AN211"/>
    <mergeCell ref="K209:Z209"/>
    <mergeCell ref="A190:G190"/>
    <mergeCell ref="DF190:DI190"/>
    <mergeCell ref="A191:G191"/>
    <mergeCell ref="DF191:DI191"/>
    <mergeCell ref="H190:DE190"/>
    <mergeCell ref="H191:DE191"/>
    <mergeCell ref="H192:DE192"/>
    <mergeCell ref="H193:DE193"/>
    <mergeCell ref="H194:DE194"/>
    <mergeCell ref="H195:DE195"/>
    <mergeCell ref="H196:DE196"/>
    <mergeCell ref="H197:DE197"/>
    <mergeCell ref="H198:DE198"/>
    <mergeCell ref="K211:U211"/>
    <mergeCell ref="BQ210:DH210"/>
    <mergeCell ref="BQ209:CC209"/>
    <mergeCell ref="DF189:DI189"/>
    <mergeCell ref="A186:G186"/>
    <mergeCell ref="DF186:DI186"/>
    <mergeCell ref="A187:G187"/>
    <mergeCell ref="DF187:DI187"/>
    <mergeCell ref="A188:G188"/>
    <mergeCell ref="DF188:DI188"/>
    <mergeCell ref="A196:G196"/>
    <mergeCell ref="DF196:DI196"/>
    <mergeCell ref="A189:G189"/>
    <mergeCell ref="A194:G194"/>
    <mergeCell ref="DF194:DI194"/>
    <mergeCell ref="A195:G195"/>
    <mergeCell ref="DF195:DI195"/>
    <mergeCell ref="A192:G192"/>
    <mergeCell ref="DF192:DI192"/>
    <mergeCell ref="A193:G193"/>
    <mergeCell ref="DF193:DI193"/>
    <mergeCell ref="H186:DE186"/>
    <mergeCell ref="H187:DE187"/>
    <mergeCell ref="H188:DE188"/>
    <mergeCell ref="H189:DE189"/>
    <mergeCell ref="A183:G183"/>
    <mergeCell ref="DF183:DI183"/>
    <mergeCell ref="A184:G184"/>
    <mergeCell ref="DF184:DI184"/>
    <mergeCell ref="A185:G185"/>
    <mergeCell ref="DF185:DI185"/>
    <mergeCell ref="A181:G181"/>
    <mergeCell ref="DF181:DI181"/>
    <mergeCell ref="A182:G182"/>
    <mergeCell ref="DF182:DI182"/>
    <mergeCell ref="A179:G179"/>
    <mergeCell ref="DF179:DI179"/>
    <mergeCell ref="A180:G180"/>
    <mergeCell ref="DF180:DI180"/>
    <mergeCell ref="H185:DE185"/>
    <mergeCell ref="A171:AE171"/>
    <mergeCell ref="A172:M172"/>
    <mergeCell ref="A176:BW176"/>
    <mergeCell ref="A174:M174"/>
    <mergeCell ref="A175:M175"/>
    <mergeCell ref="A173:M173"/>
    <mergeCell ref="BD172:BI172"/>
    <mergeCell ref="BD173:BI173"/>
    <mergeCell ref="BD174:BI175"/>
    <mergeCell ref="CN172:DI175"/>
    <mergeCell ref="BC177:BW177"/>
    <mergeCell ref="BT172:CC172"/>
    <mergeCell ref="BJ172:BS172"/>
    <mergeCell ref="CD173:CM175"/>
    <mergeCell ref="BT173:CC175"/>
    <mergeCell ref="BJ173:BS175"/>
    <mergeCell ref="AR172:AW172"/>
    <mergeCell ref="DD169:DE169"/>
    <mergeCell ref="DF169:DI169"/>
    <mergeCell ref="BQ169:BU169"/>
    <mergeCell ref="DD168:DE168"/>
    <mergeCell ref="DF168:DI168"/>
    <mergeCell ref="BB168:BE168"/>
    <mergeCell ref="BB169:BE169"/>
    <mergeCell ref="CZ168:DC168"/>
    <mergeCell ref="CZ169:DC169"/>
    <mergeCell ref="BJ168:BO168"/>
    <mergeCell ref="BJ169:BO169"/>
    <mergeCell ref="CN171:DI171"/>
    <mergeCell ref="BJ171:CM171"/>
    <mergeCell ref="AL168:AO168"/>
    <mergeCell ref="AL169:AO169"/>
    <mergeCell ref="AP168:AS168"/>
    <mergeCell ref="AP169:AS169"/>
    <mergeCell ref="AT168:AW168"/>
    <mergeCell ref="AT169:AW169"/>
    <mergeCell ref="AX168:BA168"/>
    <mergeCell ref="AX169:BA169"/>
    <mergeCell ref="AF171:BI171"/>
    <mergeCell ref="CT168:CY168"/>
    <mergeCell ref="BF168:BI168"/>
    <mergeCell ref="BF169:BI169"/>
    <mergeCell ref="DF167:DI167"/>
    <mergeCell ref="BQ167:BU167"/>
    <mergeCell ref="A169:AK169"/>
    <mergeCell ref="BQ168:BU168"/>
    <mergeCell ref="A168:AK168"/>
    <mergeCell ref="A167:AK167"/>
    <mergeCell ref="DD166:DE166"/>
    <mergeCell ref="DF166:DI166"/>
    <mergeCell ref="BQ166:BU166"/>
    <mergeCell ref="DD167:DE167"/>
    <mergeCell ref="DD165:DE165"/>
    <mergeCell ref="DF165:DI165"/>
    <mergeCell ref="BL165:BM165"/>
    <mergeCell ref="BP165:BQ165"/>
    <mergeCell ref="BT165:BU165"/>
    <mergeCell ref="BJ166:BO166"/>
    <mergeCell ref="BJ167:BO167"/>
    <mergeCell ref="A166:AK166"/>
    <mergeCell ref="A165:AK165"/>
    <mergeCell ref="AL165:AO165"/>
    <mergeCell ref="AL166:AO166"/>
    <mergeCell ref="AL167:AO167"/>
    <mergeCell ref="AP165:AS165"/>
    <mergeCell ref="AP166:AS166"/>
    <mergeCell ref="AP167:AS167"/>
    <mergeCell ref="AT165:AW165"/>
    <mergeCell ref="AT166:AW166"/>
    <mergeCell ref="AT167:AW167"/>
    <mergeCell ref="AX167:BA167"/>
    <mergeCell ref="CB165:CC165"/>
    <mergeCell ref="CL165:CM165"/>
    <mergeCell ref="CR165:CS165"/>
    <mergeCell ref="AX165:BA165"/>
    <mergeCell ref="AX166:BA166"/>
    <mergeCell ref="BF164:BI164"/>
    <mergeCell ref="BF165:BI165"/>
    <mergeCell ref="DD164:DE164"/>
    <mergeCell ref="DF164:DI164"/>
    <mergeCell ref="DD163:DE163"/>
    <mergeCell ref="DF163:DI163"/>
    <mergeCell ref="C164:AC164"/>
    <mergeCell ref="C163:AC163"/>
    <mergeCell ref="AX163:BA163"/>
    <mergeCell ref="BF163:BI163"/>
    <mergeCell ref="BL163:BM163"/>
    <mergeCell ref="BL164:BM164"/>
    <mergeCell ref="BP163:BQ163"/>
    <mergeCell ref="BP164:BQ164"/>
    <mergeCell ref="BT163:BU163"/>
    <mergeCell ref="BT164:BU164"/>
    <mergeCell ref="AD163:AG163"/>
    <mergeCell ref="AD164:AG164"/>
    <mergeCell ref="AH163:AK163"/>
    <mergeCell ref="AH164:AK164"/>
    <mergeCell ref="AL163:AO163"/>
    <mergeCell ref="AL164:AO164"/>
    <mergeCell ref="AP163:AS163"/>
    <mergeCell ref="AP164:AS164"/>
    <mergeCell ref="CB164:CC164"/>
    <mergeCell ref="CL163:CM163"/>
    <mergeCell ref="CL164:CM164"/>
    <mergeCell ref="CR163:CS163"/>
    <mergeCell ref="CR164:CS164"/>
    <mergeCell ref="CN163:CO163"/>
    <mergeCell ref="DD162:DE162"/>
    <mergeCell ref="DF162:DI162"/>
    <mergeCell ref="DD161:DE161"/>
    <mergeCell ref="DF161:DI161"/>
    <mergeCell ref="C162:AC162"/>
    <mergeCell ref="C161:AC161"/>
    <mergeCell ref="AX161:BA161"/>
    <mergeCell ref="AX162:BA162"/>
    <mergeCell ref="BF161:BI161"/>
    <mergeCell ref="BF162:BI162"/>
    <mergeCell ref="BL161:BM161"/>
    <mergeCell ref="BL162:BM162"/>
    <mergeCell ref="BP161:BQ161"/>
    <mergeCell ref="BP162:BQ162"/>
    <mergeCell ref="BT161:BU161"/>
    <mergeCell ref="BT162:BU162"/>
    <mergeCell ref="DD160:DE160"/>
    <mergeCell ref="DF160:DI160"/>
    <mergeCell ref="AD160:AG160"/>
    <mergeCell ref="AD161:AG161"/>
    <mergeCell ref="AD162:AG162"/>
    <mergeCell ref="AH160:AK160"/>
    <mergeCell ref="AH161:AK161"/>
    <mergeCell ref="AH162:AK162"/>
    <mergeCell ref="AL160:AO160"/>
    <mergeCell ref="AL161:AO161"/>
    <mergeCell ref="AL162:AO162"/>
    <mergeCell ref="AP160:AS160"/>
    <mergeCell ref="AP161:AS161"/>
    <mergeCell ref="AP162:AS162"/>
    <mergeCell ref="BB160:BE160"/>
    <mergeCell ref="BB161:BE161"/>
    <mergeCell ref="DD159:DE159"/>
    <mergeCell ref="DF159:DI159"/>
    <mergeCell ref="C160:AC160"/>
    <mergeCell ref="C159:AC159"/>
    <mergeCell ref="AX160:BA160"/>
    <mergeCell ref="BF159:BI159"/>
    <mergeCell ref="BF160:BI160"/>
    <mergeCell ref="BP159:BQ159"/>
    <mergeCell ref="BP160:BQ160"/>
    <mergeCell ref="DD158:DE158"/>
    <mergeCell ref="DF158:DI158"/>
    <mergeCell ref="DD157:DE157"/>
    <mergeCell ref="DF157:DI157"/>
    <mergeCell ref="C158:AC158"/>
    <mergeCell ref="C157:AC157"/>
    <mergeCell ref="BP157:BQ157"/>
    <mergeCell ref="BP158:BQ158"/>
    <mergeCell ref="AD157:AG157"/>
    <mergeCell ref="AD158:AG158"/>
    <mergeCell ref="AD159:AG159"/>
    <mergeCell ref="AH157:AK157"/>
    <mergeCell ref="AH158:AK158"/>
    <mergeCell ref="AH159:AK159"/>
    <mergeCell ref="AL157:AO157"/>
    <mergeCell ref="AL158:AO158"/>
    <mergeCell ref="AL159:AO159"/>
    <mergeCell ref="AP158:AS158"/>
    <mergeCell ref="AP159:AS159"/>
    <mergeCell ref="BB159:BE159"/>
    <mergeCell ref="BN160:BO160"/>
    <mergeCell ref="CF157:CG157"/>
    <mergeCell ref="CF158:CG158"/>
    <mergeCell ref="DD150:DE150"/>
    <mergeCell ref="DF150:DI150"/>
    <mergeCell ref="DD149:DE149"/>
    <mergeCell ref="DF149:DI149"/>
    <mergeCell ref="C150:AC150"/>
    <mergeCell ref="C149:AC149"/>
    <mergeCell ref="AD149:AG149"/>
    <mergeCell ref="DD148:DE148"/>
    <mergeCell ref="DF148:DI148"/>
    <mergeCell ref="DD147:DE147"/>
    <mergeCell ref="DF147:DI147"/>
    <mergeCell ref="C148:AC148"/>
    <mergeCell ref="C147:AC147"/>
    <mergeCell ref="AD147:AG147"/>
    <mergeCell ref="AD148:AG148"/>
    <mergeCell ref="AH147:AK147"/>
    <mergeCell ref="AH148:AK148"/>
    <mergeCell ref="AL147:AO147"/>
    <mergeCell ref="AL148:AO148"/>
    <mergeCell ref="AP147:AS147"/>
    <mergeCell ref="AP148:AS148"/>
    <mergeCell ref="AT147:AW147"/>
    <mergeCell ref="AT148:AW148"/>
    <mergeCell ref="AD150:AG150"/>
    <mergeCell ref="AH149:AK149"/>
    <mergeCell ref="AH150:AK150"/>
    <mergeCell ref="AP149:AS149"/>
    <mergeCell ref="AP150:AS150"/>
    <mergeCell ref="BL148:BM148"/>
    <mergeCell ref="BL149:BM149"/>
    <mergeCell ref="BL150:BM150"/>
    <mergeCell ref="BX148:BY148"/>
    <mergeCell ref="DD146:DE146"/>
    <mergeCell ref="DF146:DI146"/>
    <mergeCell ref="DD145:DE145"/>
    <mergeCell ref="DF145:DI145"/>
    <mergeCell ref="C146:AC146"/>
    <mergeCell ref="C145:AC145"/>
    <mergeCell ref="AD145:AG145"/>
    <mergeCell ref="AD146:AG146"/>
    <mergeCell ref="AH145:AK145"/>
    <mergeCell ref="AH146:AK146"/>
    <mergeCell ref="AL145:AO145"/>
    <mergeCell ref="AL146:AO146"/>
    <mergeCell ref="AP145:AS145"/>
    <mergeCell ref="AP146:AS146"/>
    <mergeCell ref="AT145:AW145"/>
    <mergeCell ref="AT146:AW146"/>
    <mergeCell ref="DD144:DE144"/>
    <mergeCell ref="DF144:DI144"/>
    <mergeCell ref="AX144:BA144"/>
    <mergeCell ref="AX145:BA145"/>
    <mergeCell ref="AX146:BA146"/>
    <mergeCell ref="BL144:BM144"/>
    <mergeCell ref="BL145:BM145"/>
    <mergeCell ref="BL146:BM146"/>
    <mergeCell ref="BX145:BY145"/>
    <mergeCell ref="BX146:BY146"/>
    <mergeCell ref="BZ145:CA145"/>
    <mergeCell ref="BZ146:CA146"/>
    <mergeCell ref="CJ145:CK145"/>
    <mergeCell ref="CJ146:CK146"/>
    <mergeCell ref="CL145:CM145"/>
    <mergeCell ref="CL146:CM146"/>
    <mergeCell ref="DD143:DE143"/>
    <mergeCell ref="DF143:DI143"/>
    <mergeCell ref="C144:AC144"/>
    <mergeCell ref="C143:AC143"/>
    <mergeCell ref="AD143:AG143"/>
    <mergeCell ref="AD144:AG144"/>
    <mergeCell ref="AH143:AK143"/>
    <mergeCell ref="AH144:AK144"/>
    <mergeCell ref="AL143:AO143"/>
    <mergeCell ref="AL144:AO144"/>
    <mergeCell ref="AP143:AS143"/>
    <mergeCell ref="AP144:AS144"/>
    <mergeCell ref="AT143:AW143"/>
    <mergeCell ref="AT144:AW144"/>
    <mergeCell ref="DD142:DE142"/>
    <mergeCell ref="DF142:DI142"/>
    <mergeCell ref="DD141:DE141"/>
    <mergeCell ref="DF141:DI141"/>
    <mergeCell ref="C142:AC142"/>
    <mergeCell ref="C141:AC141"/>
    <mergeCell ref="AD141:AG141"/>
    <mergeCell ref="AD142:AG142"/>
    <mergeCell ref="AH141:AK141"/>
    <mergeCell ref="AH142:AK142"/>
    <mergeCell ref="AL141:AO141"/>
    <mergeCell ref="AL142:AO142"/>
    <mergeCell ref="AP141:AS141"/>
    <mergeCell ref="AP142:AS142"/>
    <mergeCell ref="AT141:AW141"/>
    <mergeCell ref="AT142:AW142"/>
    <mergeCell ref="BB141:BE141"/>
    <mergeCell ref="BB142:BE142"/>
    <mergeCell ref="DD140:DE140"/>
    <mergeCell ref="DF140:DI140"/>
    <mergeCell ref="DD139:DE139"/>
    <mergeCell ref="DF139:DI139"/>
    <mergeCell ref="C140:AC140"/>
    <mergeCell ref="C139:AC139"/>
    <mergeCell ref="AD139:AG139"/>
    <mergeCell ref="AD140:AG140"/>
    <mergeCell ref="AH139:AK139"/>
    <mergeCell ref="AH140:AK140"/>
    <mergeCell ref="AL139:AO139"/>
    <mergeCell ref="AL140:AO140"/>
    <mergeCell ref="AP139:AS139"/>
    <mergeCell ref="AP140:AS140"/>
    <mergeCell ref="AT139:AW139"/>
    <mergeCell ref="AT140:AW140"/>
    <mergeCell ref="DD138:DE138"/>
    <mergeCell ref="DF138:DI138"/>
    <mergeCell ref="BB140:BE140"/>
    <mergeCell ref="CF138:CG138"/>
    <mergeCell ref="CF139:CG139"/>
    <mergeCell ref="CF140:CG140"/>
    <mergeCell ref="CP140:CQ140"/>
    <mergeCell ref="BB139:BE139"/>
    <mergeCell ref="CN140:CO140"/>
    <mergeCell ref="CV140:CW140"/>
    <mergeCell ref="BF138:BI138"/>
    <mergeCell ref="BF139:BI139"/>
    <mergeCell ref="BF140:BI140"/>
    <mergeCell ref="BN140:BO140"/>
    <mergeCell ref="BL139:BM139"/>
    <mergeCell ref="BN139:BO139"/>
    <mergeCell ref="DD137:DE137"/>
    <mergeCell ref="DF137:DI137"/>
    <mergeCell ref="C138:AC138"/>
    <mergeCell ref="C137:AC137"/>
    <mergeCell ref="AD137:AG137"/>
    <mergeCell ref="AD138:AG138"/>
    <mergeCell ref="AL138:AO138"/>
    <mergeCell ref="AP137:AS137"/>
    <mergeCell ref="AP138:AS138"/>
    <mergeCell ref="AT137:AW137"/>
    <mergeCell ref="AT138:AW138"/>
    <mergeCell ref="AX137:BA137"/>
    <mergeCell ref="AX138:BA138"/>
    <mergeCell ref="BF137:BI137"/>
    <mergeCell ref="DD136:DE136"/>
    <mergeCell ref="DF136:DI136"/>
    <mergeCell ref="DD135:DE135"/>
    <mergeCell ref="DF135:DI135"/>
    <mergeCell ref="C136:AC136"/>
    <mergeCell ref="C135:AC135"/>
    <mergeCell ref="AD135:AG135"/>
    <mergeCell ref="AD136:AG136"/>
    <mergeCell ref="AP135:AS135"/>
    <mergeCell ref="AP136:AS136"/>
    <mergeCell ref="AT135:AW135"/>
    <mergeCell ref="AT136:AW136"/>
    <mergeCell ref="AX135:BA135"/>
    <mergeCell ref="AX136:BA136"/>
    <mergeCell ref="BF135:BI135"/>
    <mergeCell ref="BF136:BI136"/>
    <mergeCell ref="CZ135:DA135"/>
    <mergeCell ref="CZ136:DA136"/>
    <mergeCell ref="DD134:DE134"/>
    <mergeCell ref="DF134:DI134"/>
    <mergeCell ref="DD133:DE133"/>
    <mergeCell ref="DF133:DI133"/>
    <mergeCell ref="C134:AC134"/>
    <mergeCell ref="C133:AC133"/>
    <mergeCell ref="AD133:AG133"/>
    <mergeCell ref="AD134:AG134"/>
    <mergeCell ref="DD132:DE132"/>
    <mergeCell ref="DF132:DI132"/>
    <mergeCell ref="DD131:DE131"/>
    <mergeCell ref="DF131:DI131"/>
    <mergeCell ref="C132:AC132"/>
    <mergeCell ref="C131:AC131"/>
    <mergeCell ref="DD130:DE130"/>
    <mergeCell ref="DF130:DI130"/>
    <mergeCell ref="DD129:DE129"/>
    <mergeCell ref="DF129:DI129"/>
    <mergeCell ref="C130:AC130"/>
    <mergeCell ref="C129:AC129"/>
    <mergeCell ref="AD129:AG129"/>
    <mergeCell ref="AD130:AG130"/>
    <mergeCell ref="AD131:AG131"/>
    <mergeCell ref="AD132:AG132"/>
    <mergeCell ref="AL133:AO133"/>
    <mergeCell ref="AL134:AO134"/>
    <mergeCell ref="CD133:CE133"/>
    <mergeCell ref="CD134:CE134"/>
    <mergeCell ref="CT130:CU130"/>
    <mergeCell ref="CT131:CU131"/>
    <mergeCell ref="CT132:CU132"/>
    <mergeCell ref="CT133:CU133"/>
    <mergeCell ref="DD128:DE128"/>
    <mergeCell ref="DF128:DI128"/>
    <mergeCell ref="DD127:DE127"/>
    <mergeCell ref="DF127:DI127"/>
    <mergeCell ref="C128:AC128"/>
    <mergeCell ref="C127:AC127"/>
    <mergeCell ref="C114:AC117"/>
    <mergeCell ref="DD114:DE117"/>
    <mergeCell ref="DF114:DI117"/>
    <mergeCell ref="BP117:BQ117"/>
    <mergeCell ref="BT117:BU117"/>
    <mergeCell ref="BX117:BY117"/>
    <mergeCell ref="BZ117:CA117"/>
    <mergeCell ref="CD117:CE117"/>
    <mergeCell ref="DD105:DE105"/>
    <mergeCell ref="DF105:DI105"/>
    <mergeCell ref="C105:AC105"/>
    <mergeCell ref="DD120:DE120"/>
    <mergeCell ref="DF120:DI120"/>
    <mergeCell ref="C120:AC120"/>
    <mergeCell ref="C118:AC118"/>
    <mergeCell ref="DD118:DE118"/>
    <mergeCell ref="DF118:DI118"/>
    <mergeCell ref="C119:AC119"/>
    <mergeCell ref="DD119:DE119"/>
    <mergeCell ref="DF119:DI119"/>
    <mergeCell ref="AT105:AW105"/>
    <mergeCell ref="AD128:AG128"/>
    <mergeCell ref="AD114:AG117"/>
    <mergeCell ref="AL118:AO118"/>
    <mergeCell ref="AL119:AO119"/>
    <mergeCell ref="CZ105:DA105"/>
    <mergeCell ref="DD104:DE104"/>
    <mergeCell ref="DF104:DI104"/>
    <mergeCell ref="DD103:DE103"/>
    <mergeCell ref="DF103:DI103"/>
    <mergeCell ref="C104:AC104"/>
    <mergeCell ref="C103:AC103"/>
    <mergeCell ref="BJ104:BK104"/>
    <mergeCell ref="BL104:BM104"/>
    <mergeCell ref="BN104:BO104"/>
    <mergeCell ref="BP104:BQ104"/>
    <mergeCell ref="BR104:BS104"/>
    <mergeCell ref="BT104:BU104"/>
    <mergeCell ref="BV104:BW104"/>
    <mergeCell ref="BX104:BY104"/>
    <mergeCell ref="BZ104:CA104"/>
    <mergeCell ref="DD100:DE100"/>
    <mergeCell ref="DF100:DI100"/>
    <mergeCell ref="C100:AC100"/>
    <mergeCell ref="DD102:DE102"/>
    <mergeCell ref="DF102:DI102"/>
    <mergeCell ref="DD101:DE101"/>
    <mergeCell ref="DF101:DI101"/>
    <mergeCell ref="C102:AC102"/>
    <mergeCell ref="C101:AC101"/>
    <mergeCell ref="AT101:AW101"/>
    <mergeCell ref="AT102:AW102"/>
    <mergeCell ref="AT103:AW103"/>
    <mergeCell ref="AT104:AW104"/>
    <mergeCell ref="BF100:BI100"/>
    <mergeCell ref="BF101:BI101"/>
    <mergeCell ref="BF102:BI102"/>
    <mergeCell ref="BF103:BI103"/>
    <mergeCell ref="DD98:DE98"/>
    <mergeCell ref="DF98:DI98"/>
    <mergeCell ref="DD96:DE96"/>
    <mergeCell ref="DF96:DI96"/>
    <mergeCell ref="C98:AC98"/>
    <mergeCell ref="C96:AC96"/>
    <mergeCell ref="C97:AC97"/>
    <mergeCell ref="DF97:DI97"/>
    <mergeCell ref="DD95:DE95"/>
    <mergeCell ref="DF95:DI95"/>
    <mergeCell ref="DD94:DE94"/>
    <mergeCell ref="DF94:DI94"/>
    <mergeCell ref="C95:AC95"/>
    <mergeCell ref="C94:AC94"/>
    <mergeCell ref="AD94:AG94"/>
    <mergeCell ref="AD95:AG95"/>
    <mergeCell ref="AH94:AK94"/>
    <mergeCell ref="AH95:AK95"/>
    <mergeCell ref="AL94:AO94"/>
    <mergeCell ref="AL95:AO95"/>
    <mergeCell ref="AP94:AS94"/>
    <mergeCell ref="AP95:AS95"/>
    <mergeCell ref="AT94:AW94"/>
    <mergeCell ref="AT95:AW95"/>
    <mergeCell ref="AD96:AG96"/>
    <mergeCell ref="AD97:AG97"/>
    <mergeCell ref="AD98:AG98"/>
    <mergeCell ref="AH96:AK96"/>
    <mergeCell ref="AH97:AK97"/>
    <mergeCell ref="AH98:AK98"/>
    <mergeCell ref="AL96:AO96"/>
    <mergeCell ref="AL97:AO97"/>
    <mergeCell ref="DD93:DE93"/>
    <mergeCell ref="DF93:DI93"/>
    <mergeCell ref="DD92:DE92"/>
    <mergeCell ref="DF92:DI92"/>
    <mergeCell ref="C93:AC93"/>
    <mergeCell ref="C92:AC92"/>
    <mergeCell ref="AD92:AG92"/>
    <mergeCell ref="AD93:AG93"/>
    <mergeCell ref="AH92:AK92"/>
    <mergeCell ref="AH93:AK93"/>
    <mergeCell ref="AL92:AO92"/>
    <mergeCell ref="AL93:AO93"/>
    <mergeCell ref="AP92:AS92"/>
    <mergeCell ref="AP93:AS93"/>
    <mergeCell ref="AT92:AW92"/>
    <mergeCell ref="AT93:AW93"/>
    <mergeCell ref="DD91:DE91"/>
    <mergeCell ref="DF91:DI91"/>
    <mergeCell ref="CF91:CG91"/>
    <mergeCell ref="CJ92:CK92"/>
    <mergeCell ref="CJ93:CK93"/>
    <mergeCell ref="CL93:CM93"/>
    <mergeCell ref="CN93:CO93"/>
    <mergeCell ref="CT93:CU93"/>
    <mergeCell ref="CV93:CW93"/>
    <mergeCell ref="CF92:CG92"/>
    <mergeCell ref="CF93:CG93"/>
    <mergeCell ref="CP91:CQ91"/>
    <mergeCell ref="CP92:CQ92"/>
    <mergeCell ref="CP93:CQ93"/>
    <mergeCell ref="CZ91:DA91"/>
    <mergeCell ref="CZ92:DA92"/>
    <mergeCell ref="DD90:DE90"/>
    <mergeCell ref="DF90:DI90"/>
    <mergeCell ref="C91:AC91"/>
    <mergeCell ref="C90:AC90"/>
    <mergeCell ref="AD90:AG90"/>
    <mergeCell ref="AD91:AG91"/>
    <mergeCell ref="AH90:AK90"/>
    <mergeCell ref="AH91:AK91"/>
    <mergeCell ref="AL90:AO90"/>
    <mergeCell ref="AL91:AO91"/>
    <mergeCell ref="AP90:AS90"/>
    <mergeCell ref="AP91:AS91"/>
    <mergeCell ref="AT90:AW90"/>
    <mergeCell ref="AT91:AW91"/>
    <mergeCell ref="DD89:DE89"/>
    <mergeCell ref="DF89:DI89"/>
    <mergeCell ref="DD88:DE88"/>
    <mergeCell ref="DF88:DI88"/>
    <mergeCell ref="C89:AC89"/>
    <mergeCell ref="C88:AC88"/>
    <mergeCell ref="AD88:AG88"/>
    <mergeCell ref="AD89:AG89"/>
    <mergeCell ref="AH88:AK88"/>
    <mergeCell ref="AH89:AK89"/>
    <mergeCell ref="AL89:AO89"/>
    <mergeCell ref="AP89:AS89"/>
    <mergeCell ref="AT88:AW88"/>
    <mergeCell ref="AT89:AW89"/>
    <mergeCell ref="AX88:BA88"/>
    <mergeCell ref="AX89:BA89"/>
    <mergeCell ref="AL88:AO88"/>
    <mergeCell ref="BJ89:BK89"/>
    <mergeCell ref="DD87:DE87"/>
    <mergeCell ref="DF87:DI87"/>
    <mergeCell ref="DD86:DE86"/>
    <mergeCell ref="DF86:DI86"/>
    <mergeCell ref="C87:AC87"/>
    <mergeCell ref="C86:AC86"/>
    <mergeCell ref="AD86:AG86"/>
    <mergeCell ref="AD87:AG87"/>
    <mergeCell ref="AH86:AK86"/>
    <mergeCell ref="AH87:AK87"/>
    <mergeCell ref="AT87:AW87"/>
    <mergeCell ref="AX86:BA86"/>
    <mergeCell ref="AX87:BA87"/>
    <mergeCell ref="BB86:BE86"/>
    <mergeCell ref="BB87:BE87"/>
    <mergeCell ref="BF87:BI87"/>
    <mergeCell ref="DD85:DE85"/>
    <mergeCell ref="DF85:DI85"/>
    <mergeCell ref="AL85:AO85"/>
    <mergeCell ref="AL86:AO86"/>
    <mergeCell ref="AL87:AO87"/>
    <mergeCell ref="CH86:CI86"/>
    <mergeCell ref="CH87:CI87"/>
    <mergeCell ref="CJ86:CK86"/>
    <mergeCell ref="CJ87:CK87"/>
    <mergeCell ref="CX86:CY86"/>
    <mergeCell ref="CX87:CY87"/>
    <mergeCell ref="CN87:CO87"/>
    <mergeCell ref="DD84:DE84"/>
    <mergeCell ref="DF84:DI84"/>
    <mergeCell ref="C85:AC85"/>
    <mergeCell ref="C84:AC84"/>
    <mergeCell ref="AD84:AG84"/>
    <mergeCell ref="AD85:AG85"/>
    <mergeCell ref="AH84:AK84"/>
    <mergeCell ref="AH85:AK85"/>
    <mergeCell ref="AX85:BA85"/>
    <mergeCell ref="BB84:BE84"/>
    <mergeCell ref="BB85:BE85"/>
    <mergeCell ref="CH84:CI84"/>
    <mergeCell ref="CH85:CI85"/>
    <mergeCell ref="DD83:DE83"/>
    <mergeCell ref="DF83:DI83"/>
    <mergeCell ref="DD82:DE82"/>
    <mergeCell ref="DF82:DI82"/>
    <mergeCell ref="C83:AC83"/>
    <mergeCell ref="C82:AC82"/>
    <mergeCell ref="AD82:AG82"/>
    <mergeCell ref="AD83:AG83"/>
    <mergeCell ref="AH82:AK82"/>
    <mergeCell ref="AH83:AK83"/>
    <mergeCell ref="BB82:BE82"/>
    <mergeCell ref="BB83:BE83"/>
    <mergeCell ref="CH82:CI82"/>
    <mergeCell ref="CH83:CI83"/>
    <mergeCell ref="CJ82:CK82"/>
    <mergeCell ref="CJ83:CK83"/>
    <mergeCell ref="AL82:AO82"/>
    <mergeCell ref="AL83:AO83"/>
    <mergeCell ref="AL84:AO84"/>
    <mergeCell ref="DD81:DE81"/>
    <mergeCell ref="DF81:DI81"/>
    <mergeCell ref="DD80:DE80"/>
    <mergeCell ref="DF80:DI80"/>
    <mergeCell ref="C81:AC81"/>
    <mergeCell ref="C80:AC80"/>
    <mergeCell ref="AD80:AG80"/>
    <mergeCell ref="AD81:AG81"/>
    <mergeCell ref="AH80:AK80"/>
    <mergeCell ref="AH81:AK81"/>
    <mergeCell ref="CH80:CI80"/>
    <mergeCell ref="CH81:CI81"/>
    <mergeCell ref="CJ80:CK80"/>
    <mergeCell ref="CJ81:CK81"/>
    <mergeCell ref="CP81:CQ81"/>
    <mergeCell ref="CR81:CS81"/>
    <mergeCell ref="DD79:DE79"/>
    <mergeCell ref="DF79:DI79"/>
    <mergeCell ref="AL79:AO79"/>
    <mergeCell ref="AL80:AO80"/>
    <mergeCell ref="AL81:AO81"/>
    <mergeCell ref="AP79:AS79"/>
    <mergeCell ref="AP80:AS80"/>
    <mergeCell ref="AP81:AS81"/>
    <mergeCell ref="BF79:BI79"/>
    <mergeCell ref="BF80:BI80"/>
    <mergeCell ref="BF81:BI81"/>
    <mergeCell ref="BL81:BM81"/>
    <mergeCell ref="BX81:BY81"/>
    <mergeCell ref="BZ80:CA80"/>
    <mergeCell ref="BZ81:CA81"/>
    <mergeCell ref="CR79:CS79"/>
    <mergeCell ref="DD78:DE78"/>
    <mergeCell ref="DF78:DI78"/>
    <mergeCell ref="C79:AC79"/>
    <mergeCell ref="C78:AC78"/>
    <mergeCell ref="AD78:AG78"/>
    <mergeCell ref="AD79:AG79"/>
    <mergeCell ref="AH78:AK78"/>
    <mergeCell ref="AH79:AK79"/>
    <mergeCell ref="CH79:CI79"/>
    <mergeCell ref="CJ78:CK78"/>
    <mergeCell ref="CJ79:CK79"/>
    <mergeCell ref="CX79:CY79"/>
    <mergeCell ref="CZ79:DA79"/>
    <mergeCell ref="DD77:DE77"/>
    <mergeCell ref="DF77:DI77"/>
    <mergeCell ref="DD76:DE76"/>
    <mergeCell ref="DF76:DI76"/>
    <mergeCell ref="C77:AC77"/>
    <mergeCell ref="C76:AC76"/>
    <mergeCell ref="AD76:AG76"/>
    <mergeCell ref="AD77:AG77"/>
    <mergeCell ref="AH76:AK76"/>
    <mergeCell ref="AH77:AK77"/>
    <mergeCell ref="CJ76:CK76"/>
    <mergeCell ref="CJ77:CK77"/>
    <mergeCell ref="AL76:AO76"/>
    <mergeCell ref="AL77:AO77"/>
    <mergeCell ref="AL78:AO78"/>
    <mergeCell ref="AP76:AS76"/>
    <mergeCell ref="AP77:AS77"/>
    <mergeCell ref="AP78:AS78"/>
    <mergeCell ref="BF78:BI78"/>
    <mergeCell ref="DD75:DE75"/>
    <mergeCell ref="DF75:DI75"/>
    <mergeCell ref="DD74:DE74"/>
    <mergeCell ref="DF74:DI74"/>
    <mergeCell ref="C75:AC75"/>
    <mergeCell ref="C74:AC74"/>
    <mergeCell ref="AD74:AG74"/>
    <mergeCell ref="AD75:AG75"/>
    <mergeCell ref="AH74:AK74"/>
    <mergeCell ref="AH75:AK75"/>
    <mergeCell ref="CJ75:CK75"/>
    <mergeCell ref="DD73:DE73"/>
    <mergeCell ref="DF73:DI73"/>
    <mergeCell ref="C72:AC72"/>
    <mergeCell ref="DD72:DE72"/>
    <mergeCell ref="C73:AC73"/>
    <mergeCell ref="DD71:DE71"/>
    <mergeCell ref="DF71:DI71"/>
    <mergeCell ref="DF72:DI72"/>
    <mergeCell ref="AD71:AG71"/>
    <mergeCell ref="AD72:AG72"/>
    <mergeCell ref="AD73:AG73"/>
    <mergeCell ref="AH71:AK71"/>
    <mergeCell ref="AH72:AK72"/>
    <mergeCell ref="AH73:AK73"/>
    <mergeCell ref="AL75:AO75"/>
    <mergeCell ref="AP74:AS74"/>
    <mergeCell ref="AP75:AS75"/>
    <mergeCell ref="AT71:AW71"/>
    <mergeCell ref="AT72:AW72"/>
    <mergeCell ref="AT73:AW73"/>
    <mergeCell ref="AT74:AW74"/>
    <mergeCell ref="DD70:DE70"/>
    <mergeCell ref="DF70:DI70"/>
    <mergeCell ref="C71:AC71"/>
    <mergeCell ref="C70:AC70"/>
    <mergeCell ref="DD69:DE69"/>
    <mergeCell ref="DF69:DI69"/>
    <mergeCell ref="AD69:AG69"/>
    <mergeCell ref="AD70:AG70"/>
    <mergeCell ref="AH69:AK69"/>
    <mergeCell ref="AH70:AK70"/>
    <mergeCell ref="AL69:AO69"/>
    <mergeCell ref="AL70:AO70"/>
    <mergeCell ref="AL71:AO71"/>
    <mergeCell ref="AP69:AS69"/>
    <mergeCell ref="AP70:AS70"/>
    <mergeCell ref="AP71:AS71"/>
    <mergeCell ref="DD68:DE68"/>
    <mergeCell ref="DF68:DI68"/>
    <mergeCell ref="C69:AC69"/>
    <mergeCell ref="C68:AC68"/>
    <mergeCell ref="AT70:AW70"/>
    <mergeCell ref="AX68:BA68"/>
    <mergeCell ref="AX69:BA69"/>
    <mergeCell ref="AX70:BA70"/>
    <mergeCell ref="AX71:BA71"/>
    <mergeCell ref="BB69:BE69"/>
    <mergeCell ref="BB70:BE70"/>
    <mergeCell ref="BB71:BE71"/>
    <mergeCell ref="BJ69:BK69"/>
    <mergeCell ref="BJ70:BK70"/>
    <mergeCell ref="BJ71:BK71"/>
    <mergeCell ref="CF69:CG69"/>
    <mergeCell ref="DD67:DE67"/>
    <mergeCell ref="DF67:DI67"/>
    <mergeCell ref="AD68:AG68"/>
    <mergeCell ref="AH67:AK67"/>
    <mergeCell ref="AH68:AK68"/>
    <mergeCell ref="AL67:AO67"/>
    <mergeCell ref="AL68:AO68"/>
    <mergeCell ref="AP67:AS67"/>
    <mergeCell ref="AP68:AS68"/>
    <mergeCell ref="AT67:AW67"/>
    <mergeCell ref="AT68:AW68"/>
    <mergeCell ref="AT69:AW69"/>
    <mergeCell ref="DD66:DE66"/>
    <mergeCell ref="DF66:DI66"/>
    <mergeCell ref="C67:AC67"/>
    <mergeCell ref="C66:AC66"/>
    <mergeCell ref="DD65:DE65"/>
    <mergeCell ref="DF65:DI65"/>
    <mergeCell ref="AH66:AK66"/>
    <mergeCell ref="AL65:AO65"/>
    <mergeCell ref="AL66:AO66"/>
    <mergeCell ref="AP65:AS65"/>
    <mergeCell ref="AP66:AS66"/>
    <mergeCell ref="AT65:AW65"/>
    <mergeCell ref="AT66:AW66"/>
    <mergeCell ref="AX65:BA65"/>
    <mergeCell ref="AX66:BA66"/>
    <mergeCell ref="AX67:BA67"/>
    <mergeCell ref="AD65:AG65"/>
    <mergeCell ref="AD66:AG66"/>
    <mergeCell ref="AD67:AG67"/>
    <mergeCell ref="AH65:AK65"/>
    <mergeCell ref="DD64:DE64"/>
    <mergeCell ref="DF64:DI64"/>
    <mergeCell ref="C65:AC65"/>
    <mergeCell ref="C64:AC64"/>
    <mergeCell ref="DD63:DE63"/>
    <mergeCell ref="DF63:DI63"/>
    <mergeCell ref="AL63:AO63"/>
    <mergeCell ref="AL64:AO64"/>
    <mergeCell ref="AP63:AS63"/>
    <mergeCell ref="AP64:AS64"/>
    <mergeCell ref="AT63:AW63"/>
    <mergeCell ref="AT64:AW64"/>
    <mergeCell ref="AX63:BA63"/>
    <mergeCell ref="AX64:BA64"/>
    <mergeCell ref="BB63:BE63"/>
    <mergeCell ref="BB64:BE64"/>
    <mergeCell ref="C63:AC63"/>
    <mergeCell ref="AD63:AG63"/>
    <mergeCell ref="AD64:AG64"/>
    <mergeCell ref="AH63:AK63"/>
    <mergeCell ref="AH64:AK64"/>
    <mergeCell ref="CH65:CI65"/>
    <mergeCell ref="CJ63:CK63"/>
    <mergeCell ref="CJ64:CK64"/>
    <mergeCell ref="CJ65:CK65"/>
    <mergeCell ref="BF63:BI63"/>
    <mergeCell ref="BF64:BI64"/>
    <mergeCell ref="BF65:BI65"/>
    <mergeCell ref="BL64:BM64"/>
    <mergeCell ref="BL65:BM65"/>
    <mergeCell ref="BN65:BO65"/>
    <mergeCell ref="BR65:BS65"/>
    <mergeCell ref="DD57:DE57"/>
    <mergeCell ref="DF57:DI57"/>
    <mergeCell ref="AL57:AO57"/>
    <mergeCell ref="AP57:AS57"/>
    <mergeCell ref="AT57:AW57"/>
    <mergeCell ref="AX57:BA57"/>
    <mergeCell ref="BB57:BE57"/>
    <mergeCell ref="DD56:DE56"/>
    <mergeCell ref="DF56:DI56"/>
    <mergeCell ref="C57:AC57"/>
    <mergeCell ref="C56:AC56"/>
    <mergeCell ref="DD55:DE55"/>
    <mergeCell ref="DF55:DI55"/>
    <mergeCell ref="BB55:BE55"/>
    <mergeCell ref="BB56:BE56"/>
    <mergeCell ref="CH55:CI55"/>
    <mergeCell ref="CH56:CI56"/>
    <mergeCell ref="CH57:CI57"/>
    <mergeCell ref="AD55:AG55"/>
    <mergeCell ref="AD56:AG56"/>
    <mergeCell ref="AD57:AG57"/>
    <mergeCell ref="AH57:AK57"/>
    <mergeCell ref="AT55:AW55"/>
    <mergeCell ref="AT56:AW56"/>
    <mergeCell ref="AX55:BA55"/>
    <mergeCell ref="AX56:BA56"/>
    <mergeCell ref="BF56:BI56"/>
    <mergeCell ref="CR55:CS55"/>
    <mergeCell ref="CR56:CS56"/>
    <mergeCell ref="CR57:CS57"/>
    <mergeCell ref="CX55:CY55"/>
    <mergeCell ref="CX56:CY56"/>
    <mergeCell ref="DD54:DE54"/>
    <mergeCell ref="DF54:DI54"/>
    <mergeCell ref="C55:AC55"/>
    <mergeCell ref="C54:AC54"/>
    <mergeCell ref="DD53:DE53"/>
    <mergeCell ref="DF53:DI53"/>
    <mergeCell ref="C53:AC53"/>
    <mergeCell ref="BB53:BE53"/>
    <mergeCell ref="BB54:BE54"/>
    <mergeCell ref="CH53:CI53"/>
    <mergeCell ref="CH54:CI54"/>
    <mergeCell ref="CJ53:CK53"/>
    <mergeCell ref="DD52:DE52"/>
    <mergeCell ref="DD51:DE51"/>
    <mergeCell ref="DF51:DI51"/>
    <mergeCell ref="C52:AC52"/>
    <mergeCell ref="DF52:DI52"/>
    <mergeCell ref="AD51:AG51"/>
    <mergeCell ref="AD52:AG52"/>
    <mergeCell ref="AD53:AG53"/>
    <mergeCell ref="AD54:AG54"/>
    <mergeCell ref="AT51:AW51"/>
    <mergeCell ref="AT52:AW52"/>
    <mergeCell ref="AT53:AW53"/>
    <mergeCell ref="AT54:AW54"/>
    <mergeCell ref="AX52:BA52"/>
    <mergeCell ref="AX53:BA53"/>
    <mergeCell ref="AX54:BA54"/>
    <mergeCell ref="BL52:BM52"/>
    <mergeCell ref="BL53:BM53"/>
    <mergeCell ref="BL54:BM54"/>
    <mergeCell ref="BL55:BM55"/>
    <mergeCell ref="BL34:BM34"/>
    <mergeCell ref="DD50:DE50"/>
    <mergeCell ref="DF50:DI50"/>
    <mergeCell ref="C51:AC51"/>
    <mergeCell ref="BB51:BE51"/>
    <mergeCell ref="BB52:BE52"/>
    <mergeCell ref="DD49:DE49"/>
    <mergeCell ref="DF49:DI49"/>
    <mergeCell ref="C50:AC50"/>
    <mergeCell ref="DD48:DE48"/>
    <mergeCell ref="DF48:DI48"/>
    <mergeCell ref="C49:AC49"/>
    <mergeCell ref="C48:AC48"/>
    <mergeCell ref="C47:AC47"/>
    <mergeCell ref="DF47:DI47"/>
    <mergeCell ref="DD45:DE45"/>
    <mergeCell ref="DF45:DI45"/>
    <mergeCell ref="C46:AC46"/>
    <mergeCell ref="C45:AC45"/>
    <mergeCell ref="DD46:DE46"/>
    <mergeCell ref="DD47:DE47"/>
    <mergeCell ref="AD45:AG45"/>
    <mergeCell ref="AD46:AG46"/>
    <mergeCell ref="AD47:AG47"/>
    <mergeCell ref="AD48:AG48"/>
    <mergeCell ref="AD49:AG49"/>
    <mergeCell ref="AD50:AG50"/>
    <mergeCell ref="AT50:AW50"/>
    <mergeCell ref="CD52:CE52"/>
    <mergeCell ref="CF52:CG52"/>
    <mergeCell ref="CF51:CG51"/>
    <mergeCell ref="BJ34:BK34"/>
    <mergeCell ref="DF31:DI34"/>
    <mergeCell ref="DD37:DE37"/>
    <mergeCell ref="DF37:DI37"/>
    <mergeCell ref="C38:AC38"/>
    <mergeCell ref="DD36:DE36"/>
    <mergeCell ref="C37:AC37"/>
    <mergeCell ref="DF36:DI36"/>
    <mergeCell ref="CT34:CU34"/>
    <mergeCell ref="CN34:CO34"/>
    <mergeCell ref="DD44:DE44"/>
    <mergeCell ref="DF44:DI44"/>
    <mergeCell ref="DD43:DE43"/>
    <mergeCell ref="DF43:DI43"/>
    <mergeCell ref="C44:AC44"/>
    <mergeCell ref="C43:AC43"/>
    <mergeCell ref="AD43:AG43"/>
    <mergeCell ref="AD44:AG44"/>
    <mergeCell ref="AH43:AK43"/>
    <mergeCell ref="AH44:AK44"/>
    <mergeCell ref="DD42:DE42"/>
    <mergeCell ref="DF42:DI42"/>
    <mergeCell ref="DD41:DE41"/>
    <mergeCell ref="DF41:DI41"/>
    <mergeCell ref="C42:AC42"/>
    <mergeCell ref="C41:AC41"/>
    <mergeCell ref="AD41:AG41"/>
    <mergeCell ref="AD42:AG42"/>
    <mergeCell ref="AH41:AK41"/>
    <mergeCell ref="AH42:AK42"/>
    <mergeCell ref="BV34:BW34"/>
    <mergeCell ref="BP34:BQ34"/>
    <mergeCell ref="BN34:BO34"/>
    <mergeCell ref="AM4:CE4"/>
    <mergeCell ref="DD35:DE35"/>
    <mergeCell ref="DF35:DI35"/>
    <mergeCell ref="C36:AC36"/>
    <mergeCell ref="C35:AC35"/>
    <mergeCell ref="BJ16:BK18"/>
    <mergeCell ref="BL16:BQ16"/>
    <mergeCell ref="BH17:BI18"/>
    <mergeCell ref="BF17:BG18"/>
    <mergeCell ref="BD17:BE18"/>
    <mergeCell ref="BB17:BC18"/>
    <mergeCell ref="AZ16:BA18"/>
    <mergeCell ref="BB16:BI16"/>
    <mergeCell ref="DF99:DI99"/>
    <mergeCell ref="DD99:DE99"/>
    <mergeCell ref="C99:AC99"/>
    <mergeCell ref="I14:AW14"/>
    <mergeCell ref="CI14:DI14"/>
    <mergeCell ref="C31:AC34"/>
    <mergeCell ref="DD40:DE40"/>
    <mergeCell ref="DF40:DI40"/>
    <mergeCell ref="DD39:DE39"/>
    <mergeCell ref="DF39:DI39"/>
    <mergeCell ref="C40:AC40"/>
    <mergeCell ref="DD38:DE38"/>
    <mergeCell ref="DF38:DI38"/>
    <mergeCell ref="C39:AC39"/>
    <mergeCell ref="AD40:AG40"/>
    <mergeCell ref="AH40:AK40"/>
    <mergeCell ref="DD31:DE34"/>
    <mergeCell ref="C59:AC62"/>
    <mergeCell ref="AD59:AG62"/>
    <mergeCell ref="AH59:AK62"/>
    <mergeCell ref="AL59:BI59"/>
    <mergeCell ref="BJ59:DC59"/>
    <mergeCell ref="DD59:DE62"/>
    <mergeCell ref="DF59:DI62"/>
    <mergeCell ref="AL60:AO62"/>
    <mergeCell ref="AP60:AS62"/>
    <mergeCell ref="AT60:BI60"/>
    <mergeCell ref="BJ60:BU60"/>
    <mergeCell ref="BV60:CG60"/>
    <mergeCell ref="CH60:CS60"/>
    <mergeCell ref="CT60:DC60"/>
    <mergeCell ref="AT61:AW62"/>
    <mergeCell ref="AX61:BA62"/>
    <mergeCell ref="BB61:BE62"/>
    <mergeCell ref="BF61:BI62"/>
    <mergeCell ref="BJ61:BO61"/>
    <mergeCell ref="BP61:BU61"/>
    <mergeCell ref="BV61:CA61"/>
    <mergeCell ref="CB61:CG61"/>
    <mergeCell ref="CH61:CM61"/>
    <mergeCell ref="CN61:CS61"/>
    <mergeCell ref="CT61:CY61"/>
    <mergeCell ref="CZ61:DC61"/>
    <mergeCell ref="BJ62:BK62"/>
    <mergeCell ref="BL62:BM62"/>
    <mergeCell ref="BN62:BO62"/>
    <mergeCell ref="BP62:BQ62"/>
    <mergeCell ref="BR62:BS62"/>
    <mergeCell ref="BT62:BU62"/>
    <mergeCell ref="BV62:BW62"/>
    <mergeCell ref="CF62:CG62"/>
    <mergeCell ref="A152:B155"/>
    <mergeCell ref="C152:AC155"/>
    <mergeCell ref="AD152:AG155"/>
    <mergeCell ref="AH152:AK155"/>
    <mergeCell ref="AL152:BI152"/>
    <mergeCell ref="BJ152:DC152"/>
    <mergeCell ref="DD152:DE155"/>
    <mergeCell ref="DF152:DI155"/>
    <mergeCell ref="AL153:AO155"/>
    <mergeCell ref="AP153:AS155"/>
    <mergeCell ref="AT153:BI153"/>
    <mergeCell ref="BJ153:BU153"/>
    <mergeCell ref="BV153:CG153"/>
    <mergeCell ref="CH153:CS153"/>
    <mergeCell ref="CT153:DC153"/>
    <mergeCell ref="AT154:AW155"/>
    <mergeCell ref="AX154:BA155"/>
    <mergeCell ref="BB154:BE155"/>
    <mergeCell ref="BF154:BI155"/>
    <mergeCell ref="BJ154:BO154"/>
    <mergeCell ref="BP154:BU154"/>
    <mergeCell ref="BN155:BO155"/>
    <mergeCell ref="BP155:BQ155"/>
    <mergeCell ref="BR155:BS155"/>
    <mergeCell ref="BT155:BU155"/>
    <mergeCell ref="BV155:BW155"/>
    <mergeCell ref="BX155:BY155"/>
    <mergeCell ref="BZ155:CA155"/>
    <mergeCell ref="CB155:CC155"/>
    <mergeCell ref="CD155:CE155"/>
    <mergeCell ref="CF155:CG155"/>
    <mergeCell ref="CH155:CI155"/>
    <mergeCell ref="CH58:CI58"/>
    <mergeCell ref="CJ58:CK58"/>
    <mergeCell ref="CL58:CM58"/>
    <mergeCell ref="CN58:CO58"/>
    <mergeCell ref="CP58:CQ58"/>
    <mergeCell ref="CR58:CS58"/>
    <mergeCell ref="CT58:CU58"/>
    <mergeCell ref="CV58:CW58"/>
    <mergeCell ref="CX58:CY58"/>
    <mergeCell ref="CZ58:DA58"/>
    <mergeCell ref="DD58:DE58"/>
    <mergeCell ref="DF58:DI58"/>
    <mergeCell ref="C58:AC58"/>
    <mergeCell ref="AD58:AG58"/>
    <mergeCell ref="AH58:AK58"/>
    <mergeCell ref="AL58:AO58"/>
    <mergeCell ref="AP58:AS58"/>
    <mergeCell ref="AT58:AW58"/>
    <mergeCell ref="AX58:BA58"/>
    <mergeCell ref="BB58:BE58"/>
    <mergeCell ref="BF58:BI58"/>
    <mergeCell ref="BJ58:BK58"/>
    <mergeCell ref="BL58:BM58"/>
    <mergeCell ref="BN58:BO58"/>
    <mergeCell ref="BP58:BQ58"/>
    <mergeCell ref="BR58:BS58"/>
    <mergeCell ref="BT58:BU58"/>
    <mergeCell ref="BV58:BW58"/>
    <mergeCell ref="BX58:BY58"/>
    <mergeCell ref="BZ58:CA58"/>
    <mergeCell ref="DD121:DE121"/>
    <mergeCell ref="DF121:DI121"/>
    <mergeCell ref="K110:U110"/>
    <mergeCell ref="BK110:BU110"/>
    <mergeCell ref="A112:DI112"/>
    <mergeCell ref="AH114:AK117"/>
    <mergeCell ref="AL114:BI114"/>
    <mergeCell ref="BJ114:DC114"/>
    <mergeCell ref="AL115:AO117"/>
    <mergeCell ref="AP115:AS117"/>
    <mergeCell ref="BJ115:BU115"/>
    <mergeCell ref="BV115:CG115"/>
    <mergeCell ref="CH115:CS115"/>
    <mergeCell ref="CT115:DC115"/>
    <mergeCell ref="BJ116:BO116"/>
    <mergeCell ref="BP116:BU116"/>
    <mergeCell ref="BV116:CA116"/>
    <mergeCell ref="CB116:CG116"/>
    <mergeCell ref="CH116:CM116"/>
    <mergeCell ref="CN116:CS116"/>
    <mergeCell ref="CT116:CY116"/>
    <mergeCell ref="CZ116:DC116"/>
    <mergeCell ref="BJ117:BK117"/>
    <mergeCell ref="BN121:BO121"/>
    <mergeCell ref="BP121:BQ121"/>
    <mergeCell ref="BR121:BS121"/>
    <mergeCell ref="BT121:BU121"/>
    <mergeCell ref="BV121:BW121"/>
    <mergeCell ref="CL117:CM117"/>
    <mergeCell ref="CN117:CO117"/>
    <mergeCell ref="CP117:CQ117"/>
    <mergeCell ref="AX119:BA119"/>
    <mergeCell ref="CR117:CS117"/>
    <mergeCell ref="CT117:CU117"/>
    <mergeCell ref="CV117:CW117"/>
    <mergeCell ref="CX117:CY117"/>
    <mergeCell ref="CZ117:DA117"/>
    <mergeCell ref="CD156:CE156"/>
    <mergeCell ref="CF156:CG156"/>
    <mergeCell ref="CH156:CI156"/>
    <mergeCell ref="CJ156:CK156"/>
    <mergeCell ref="CL156:CM156"/>
    <mergeCell ref="CN156:CO156"/>
    <mergeCell ref="CP156:CQ156"/>
    <mergeCell ref="CR156:CS156"/>
    <mergeCell ref="CT156:CU156"/>
    <mergeCell ref="CV156:CW156"/>
    <mergeCell ref="CX156:CY156"/>
    <mergeCell ref="CZ151:DA151"/>
    <mergeCell ref="CZ154:DC154"/>
    <mergeCell ref="CD121:CE121"/>
    <mergeCell ref="CF121:CG121"/>
    <mergeCell ref="CH121:CI121"/>
    <mergeCell ref="CJ121:CK121"/>
    <mergeCell ref="CL121:CM121"/>
    <mergeCell ref="CN121:CO121"/>
    <mergeCell ref="CR121:CS121"/>
    <mergeCell ref="CT121:CU121"/>
    <mergeCell ref="CV121:CW121"/>
    <mergeCell ref="CT155:CU155"/>
    <mergeCell ref="CD135:CE135"/>
    <mergeCell ref="CZ121:DA121"/>
    <mergeCell ref="CD136:CE136"/>
    <mergeCell ref="CD137:CE137"/>
    <mergeCell ref="BP151:BQ151"/>
    <mergeCell ref="BR151:BS151"/>
    <mergeCell ref="BT151:BU151"/>
    <mergeCell ref="BV151:BW151"/>
    <mergeCell ref="BL117:BM117"/>
    <mergeCell ref="BN117:BO117"/>
    <mergeCell ref="BR117:BS117"/>
    <mergeCell ref="BV117:BW117"/>
    <mergeCell ref="CB117:CC117"/>
    <mergeCell ref="CF117:CG117"/>
    <mergeCell ref="CH117:CI117"/>
    <mergeCell ref="CJ117:CK117"/>
    <mergeCell ref="BX121:BY121"/>
    <mergeCell ref="BZ121:CA121"/>
    <mergeCell ref="CB121:CC121"/>
    <mergeCell ref="BF141:BI141"/>
    <mergeCell ref="BF142:BI142"/>
    <mergeCell ref="BF118:BI118"/>
    <mergeCell ref="BF119:BI119"/>
    <mergeCell ref="BF120:BI120"/>
    <mergeCell ref="BF127:BI127"/>
    <mergeCell ref="BF128:BI128"/>
    <mergeCell ref="BF129:BI129"/>
    <mergeCell ref="BF130:BI130"/>
    <mergeCell ref="BF131:BI131"/>
    <mergeCell ref="BF132:BI132"/>
    <mergeCell ref="BF133:BI133"/>
    <mergeCell ref="BJ137:BK137"/>
    <mergeCell ref="BJ138:BK138"/>
    <mergeCell ref="BJ139:BK139"/>
    <mergeCell ref="BJ140:BK140"/>
    <mergeCell ref="BJ141:BK141"/>
    <mergeCell ref="K107:Y107"/>
    <mergeCell ref="K108:BG108"/>
    <mergeCell ref="K109:AA109"/>
    <mergeCell ref="AB109:AT109"/>
    <mergeCell ref="BQ108:DH108"/>
    <mergeCell ref="BQ109:CB109"/>
    <mergeCell ref="CC109:CM109"/>
    <mergeCell ref="A156:B156"/>
    <mergeCell ref="C156:AC156"/>
    <mergeCell ref="AD156:AG156"/>
    <mergeCell ref="AH156:AK156"/>
    <mergeCell ref="AL156:AO156"/>
    <mergeCell ref="AP156:AS156"/>
    <mergeCell ref="AT156:AW156"/>
    <mergeCell ref="AX156:BA156"/>
    <mergeCell ref="BB156:BE156"/>
    <mergeCell ref="BF156:BI156"/>
    <mergeCell ref="BJ156:BK156"/>
    <mergeCell ref="BL156:BM156"/>
    <mergeCell ref="BN156:BO156"/>
    <mergeCell ref="BP156:BQ156"/>
    <mergeCell ref="BR156:BS156"/>
    <mergeCell ref="BT156:BU156"/>
    <mergeCell ref="BV156:BW156"/>
    <mergeCell ref="A151:B151"/>
    <mergeCell ref="C151:AC151"/>
    <mergeCell ref="AD151:AG151"/>
    <mergeCell ref="AH151:AK151"/>
    <mergeCell ref="AL151:AO151"/>
    <mergeCell ref="AP151:AS151"/>
    <mergeCell ref="AT151:AW151"/>
    <mergeCell ref="AX151:BA151"/>
  </mergeCells>
  <printOptions horizontalCentered="1"/>
  <pageMargins left="0.19685039370078741" right="0.19685039370078741" top="0.19685039370078741" bottom="0.19685039370078741" header="0" footer="0"/>
  <pageSetup paperSize="8" scale="14" fitToHeight="0" orientation="portrait" r:id="rId1"/>
  <rowBreaks count="4" manualBreakCount="4">
    <brk id="58" max="112" man="1"/>
    <brk id="110" max="112" man="1"/>
    <brk id="151" max="112" man="1"/>
    <brk id="212" max="1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I25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2021-07-02T12:18:21Z</dcterms:modified>
</cp:coreProperties>
</file>