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6760" windowHeight="8940"/>
  </bookViews>
  <sheets>
    <sheet name="1-02 05 01 МиИ" sheetId="1" r:id="rId1"/>
    <sheet name="ИИО" sheetId="3" state="hidden" r:id="rId2"/>
  </sheets>
  <calcPr calcId="162913"/>
</workbook>
</file>

<file path=xl/calcChain.xml><?xml version="1.0" encoding="utf-8"?>
<calcChain xmlns="http://schemas.openxmlformats.org/spreadsheetml/2006/main">
  <c r="DP79" i="3" l="1"/>
  <c r="DP78" i="3"/>
  <c r="DP77" i="3"/>
  <c r="DP76" i="3"/>
  <c r="DP75" i="3"/>
  <c r="DP74" i="3"/>
  <c r="DP73" i="3"/>
  <c r="DP72" i="3"/>
  <c r="DP71" i="3"/>
  <c r="DP70" i="3"/>
  <c r="DP69" i="3"/>
  <c r="DP68" i="3"/>
  <c r="DP67" i="3"/>
  <c r="DP66" i="3"/>
  <c r="DP65" i="3"/>
  <c r="DP64" i="3"/>
  <c r="DP63" i="3"/>
  <c r="DP62" i="3"/>
  <c r="DP61" i="3"/>
  <c r="DP60" i="3"/>
  <c r="DP59" i="3"/>
  <c r="DP50" i="3"/>
  <c r="DP49" i="3"/>
  <c r="DP48" i="3"/>
  <c r="DP47" i="3"/>
  <c r="DP46" i="3"/>
  <c r="DP45" i="3"/>
  <c r="DP44" i="3"/>
  <c r="DP43" i="3"/>
  <c r="DP42" i="3"/>
  <c r="DP41" i="3"/>
  <c r="DP40" i="3"/>
  <c r="DP39" i="3"/>
  <c r="DP38" i="3"/>
  <c r="DP37" i="3"/>
  <c r="DP36" i="3"/>
  <c r="DP35" i="3"/>
  <c r="DP34" i="3"/>
  <c r="DP33" i="3"/>
  <c r="DQ22" i="3"/>
  <c r="DN22" i="3"/>
  <c r="DK22" i="3"/>
  <c r="DH22" i="3"/>
  <c r="DE22" i="3"/>
  <c r="DB22" i="3"/>
  <c r="DT21" i="3"/>
  <c r="DT20" i="3"/>
  <c r="DT19" i="3"/>
  <c r="DT18" i="3"/>
  <c r="DT22" i="3" s="1"/>
  <c r="AM168" i="1"/>
  <c r="AM167" i="1"/>
  <c r="AM166" i="1"/>
  <c r="EU163" i="1"/>
  <c r="DQ149" i="1"/>
  <c r="DQ148" i="1"/>
  <c r="DO147" i="1"/>
  <c r="DL147" i="1"/>
  <c r="DI147" i="1"/>
  <c r="DG147" i="1"/>
  <c r="DQ147" i="1" s="1"/>
  <c r="DD147" i="1"/>
  <c r="DA147" i="1"/>
  <c r="AY147" i="1"/>
  <c r="AS147" i="1"/>
  <c r="AP147" i="1"/>
  <c r="AM147" i="1"/>
  <c r="FA146" i="1"/>
  <c r="EY146" i="1"/>
  <c r="FB146" i="1" s="1"/>
  <c r="EX146" i="1"/>
  <c r="EZ146" i="1" s="1"/>
  <c r="EV146" i="1"/>
  <c r="EU146" i="1"/>
  <c r="EW146" i="1" s="1"/>
  <c r="DQ146" i="1"/>
  <c r="FB145" i="1"/>
  <c r="FA145" i="1"/>
  <c r="EY145" i="1"/>
  <c r="EZ145" i="1" s="1"/>
  <c r="EX145" i="1"/>
  <c r="EV145" i="1"/>
  <c r="EW145" i="1" s="1"/>
  <c r="EU145" i="1"/>
  <c r="DQ145" i="1"/>
  <c r="EU144" i="1"/>
  <c r="DG144" i="1"/>
  <c r="DQ144" i="1" s="1"/>
  <c r="DD144" i="1"/>
  <c r="EY144" i="1" s="1"/>
  <c r="DA144" i="1"/>
  <c r="EV144" i="1" s="1"/>
  <c r="AY144" i="1"/>
  <c r="AV144" i="1"/>
  <c r="FA144" i="1" s="1"/>
  <c r="AS144" i="1"/>
  <c r="AP144" i="1"/>
  <c r="EX144" i="1" s="1"/>
  <c r="EZ144" i="1" s="1"/>
  <c r="AM144" i="1"/>
  <c r="FA143" i="1"/>
  <c r="EY143" i="1"/>
  <c r="FB143" i="1" s="1"/>
  <c r="EX143" i="1"/>
  <c r="EZ143" i="1" s="1"/>
  <c r="EV143" i="1"/>
  <c r="EU143" i="1"/>
  <c r="FA142" i="1"/>
  <c r="EY142" i="1"/>
  <c r="FB142" i="1" s="1"/>
  <c r="EX142" i="1"/>
  <c r="EZ142" i="1" s="1"/>
  <c r="EV142" i="1"/>
  <c r="EU142" i="1"/>
  <c r="EY141" i="1"/>
  <c r="FB141" i="1" s="1"/>
  <c r="EX141" i="1"/>
  <c r="EZ141" i="1" s="1"/>
  <c r="CY141" i="1"/>
  <c r="CV141" i="1"/>
  <c r="CS141" i="1"/>
  <c r="CQ141" i="1"/>
  <c r="DQ141" i="1" s="1"/>
  <c r="CN141" i="1"/>
  <c r="CK141" i="1"/>
  <c r="CK102" i="1" s="1"/>
  <c r="AY141" i="1"/>
  <c r="AS141" i="1"/>
  <c r="FA141" i="1" s="1"/>
  <c r="AP141" i="1"/>
  <c r="AM141" i="1"/>
  <c r="EU141" i="1" s="1"/>
  <c r="DQ140" i="1"/>
  <c r="FB139" i="1"/>
  <c r="FA139" i="1"/>
  <c r="EZ139" i="1"/>
  <c r="EY139" i="1"/>
  <c r="EX139" i="1"/>
  <c r="EV139" i="1"/>
  <c r="EU139" i="1"/>
  <c r="EW139" i="1" s="1"/>
  <c r="DQ139" i="1"/>
  <c r="FA138" i="1"/>
  <c r="EY138" i="1"/>
  <c r="EU138" i="1"/>
  <c r="EW138" i="1" s="1"/>
  <c r="DO138" i="1"/>
  <c r="DO102" i="1" s="1"/>
  <c r="DL138" i="1"/>
  <c r="DI138" i="1"/>
  <c r="DG138" i="1"/>
  <c r="DD138" i="1"/>
  <c r="DA138" i="1"/>
  <c r="EV138" i="1" s="1"/>
  <c r="AV138" i="1"/>
  <c r="AS138" i="1"/>
  <c r="AP138" i="1"/>
  <c r="EX138" i="1" s="1"/>
  <c r="EZ138" i="1" s="1"/>
  <c r="AM138" i="1"/>
  <c r="FA137" i="1"/>
  <c r="EY137" i="1"/>
  <c r="FB137" i="1" s="1"/>
  <c r="EX137" i="1"/>
  <c r="EZ137" i="1" s="1"/>
  <c r="EV137" i="1"/>
  <c r="EU137" i="1"/>
  <c r="DQ137" i="1"/>
  <c r="FA136" i="1"/>
  <c r="EY136" i="1"/>
  <c r="FB136" i="1" s="1"/>
  <c r="EX136" i="1"/>
  <c r="EW136" i="1"/>
  <c r="EV136" i="1"/>
  <c r="EU136" i="1"/>
  <c r="DQ136" i="1"/>
  <c r="EX135" i="1"/>
  <c r="EZ135" i="1" s="1"/>
  <c r="DO135" i="1"/>
  <c r="DL135" i="1"/>
  <c r="DI135" i="1"/>
  <c r="DG135" i="1"/>
  <c r="DD135" i="1"/>
  <c r="EY135" i="1" s="1"/>
  <c r="DA135" i="1"/>
  <c r="EV135" i="1" s="1"/>
  <c r="AY135" i="1"/>
  <c r="AV135" i="1"/>
  <c r="AS135" i="1"/>
  <c r="FA135" i="1" s="1"/>
  <c r="AP135" i="1"/>
  <c r="AM135" i="1"/>
  <c r="EU135" i="1" s="1"/>
  <c r="FB134" i="1"/>
  <c r="FA134" i="1"/>
  <c r="EY134" i="1"/>
  <c r="EZ134" i="1" s="1"/>
  <c r="EX134" i="1"/>
  <c r="EV134" i="1"/>
  <c r="EW134" i="1" s="1"/>
  <c r="EU134" i="1"/>
  <c r="DQ134" i="1"/>
  <c r="FA133" i="1"/>
  <c r="EY133" i="1"/>
  <c r="FB133" i="1" s="1"/>
  <c r="EX133" i="1"/>
  <c r="EZ133" i="1" s="1"/>
  <c r="EV133" i="1"/>
  <c r="EU133" i="1"/>
  <c r="EW133" i="1" s="1"/>
  <c r="DQ133" i="1"/>
  <c r="EY132" i="1"/>
  <c r="FB132" i="1" s="1"/>
  <c r="EX132" i="1"/>
  <c r="EZ132" i="1" s="1"/>
  <c r="EV132" i="1"/>
  <c r="DQ132" i="1"/>
  <c r="DG132" i="1"/>
  <c r="DD132" i="1"/>
  <c r="DA132" i="1"/>
  <c r="AY132" i="1"/>
  <c r="AV132" i="1"/>
  <c r="AS132" i="1"/>
  <c r="FA132" i="1" s="1"/>
  <c r="AP132" i="1"/>
  <c r="AM132" i="1"/>
  <c r="EU132" i="1" s="1"/>
  <c r="EW132" i="1" s="1"/>
  <c r="FA125" i="1"/>
  <c r="EY125" i="1"/>
  <c r="FB125" i="1" s="1"/>
  <c r="EX125" i="1"/>
  <c r="EW125" i="1"/>
  <c r="EV125" i="1"/>
  <c r="EU125" i="1"/>
  <c r="DQ125" i="1"/>
  <c r="FA124" i="1"/>
  <c r="EY124" i="1"/>
  <c r="FB124" i="1" s="1"/>
  <c r="EX124" i="1"/>
  <c r="EZ124" i="1" s="1"/>
  <c r="EV124" i="1"/>
  <c r="EW124" i="1" s="1"/>
  <c r="EU124" i="1"/>
  <c r="DQ124" i="1"/>
  <c r="FA123" i="1"/>
  <c r="EY123" i="1"/>
  <c r="FB123" i="1" s="1"/>
  <c r="CY123" i="1"/>
  <c r="DQ123" i="1" s="1"/>
  <c r="CV123" i="1"/>
  <c r="CS123" i="1"/>
  <c r="EV123" i="1" s="1"/>
  <c r="AY123" i="1"/>
  <c r="AS123" i="1"/>
  <c r="AP123" i="1"/>
  <c r="EX123" i="1" s="1"/>
  <c r="EZ123" i="1" s="1"/>
  <c r="AM123" i="1"/>
  <c r="EU123" i="1" s="1"/>
  <c r="FA122" i="1"/>
  <c r="EY122" i="1"/>
  <c r="FB122" i="1" s="1"/>
  <c r="EX122" i="1"/>
  <c r="EZ122" i="1" s="1"/>
  <c r="EV122" i="1"/>
  <c r="EU122" i="1"/>
  <c r="EW122" i="1" s="1"/>
  <c r="DQ122" i="1"/>
  <c r="DQ121" i="1"/>
  <c r="CY121" i="1"/>
  <c r="CV121" i="1"/>
  <c r="CV102" i="1" s="1"/>
  <c r="CS121" i="1"/>
  <c r="CQ121" i="1"/>
  <c r="CN121" i="1"/>
  <c r="CK121" i="1"/>
  <c r="EV121" i="1" s="1"/>
  <c r="AV121" i="1"/>
  <c r="AS121" i="1"/>
  <c r="FA121" i="1" s="1"/>
  <c r="AP121" i="1"/>
  <c r="EX121" i="1" s="1"/>
  <c r="AM121" i="1"/>
  <c r="EU121" i="1" s="1"/>
  <c r="FA120" i="1"/>
  <c r="EY120" i="1"/>
  <c r="FB120" i="1" s="1"/>
  <c r="EX120" i="1"/>
  <c r="EZ120" i="1" s="1"/>
  <c r="EV120" i="1"/>
  <c r="EU120" i="1"/>
  <c r="EW120" i="1" s="1"/>
  <c r="DQ120" i="1"/>
  <c r="FA119" i="1"/>
  <c r="EY119" i="1"/>
  <c r="FB119" i="1" s="1"/>
  <c r="EX119" i="1"/>
  <c r="EZ119" i="1" s="1"/>
  <c r="EV119" i="1"/>
  <c r="EW119" i="1" s="1"/>
  <c r="EU119" i="1"/>
  <c r="DQ119" i="1"/>
  <c r="EW118" i="1"/>
  <c r="CY118" i="1"/>
  <c r="CV118" i="1"/>
  <c r="CS118" i="1"/>
  <c r="CQ118" i="1"/>
  <c r="DQ118" i="1" s="1"/>
  <c r="CN118" i="1"/>
  <c r="EY118" i="1" s="1"/>
  <c r="CK118" i="1"/>
  <c r="EV118" i="1" s="1"/>
  <c r="AY118" i="1"/>
  <c r="AS118" i="1"/>
  <c r="FA118" i="1" s="1"/>
  <c r="AP118" i="1"/>
  <c r="EX118" i="1" s="1"/>
  <c r="AM118" i="1"/>
  <c r="EU118" i="1" s="1"/>
  <c r="FB117" i="1"/>
  <c r="FA117" i="1"/>
  <c r="EZ117" i="1"/>
  <c r="EY117" i="1"/>
  <c r="EX117" i="1"/>
  <c r="EV117" i="1"/>
  <c r="EU117" i="1"/>
  <c r="EW117" i="1" s="1"/>
  <c r="DQ117" i="1"/>
  <c r="FA116" i="1"/>
  <c r="EY116" i="1"/>
  <c r="FB116" i="1" s="1"/>
  <c r="EX116" i="1"/>
  <c r="EZ116" i="1" s="1"/>
  <c r="EV116" i="1"/>
  <c r="EU116" i="1"/>
  <c r="EW116" i="1" s="1"/>
  <c r="FA115" i="1"/>
  <c r="EU115" i="1"/>
  <c r="EW115" i="1" s="1"/>
  <c r="CI115" i="1"/>
  <c r="CF115" i="1"/>
  <c r="CC115" i="1"/>
  <c r="CA115" i="1"/>
  <c r="BX115" i="1"/>
  <c r="BU115" i="1"/>
  <c r="BS115" i="1"/>
  <c r="BS102" i="1" s="1"/>
  <c r="BP115" i="1"/>
  <c r="EY115" i="1" s="1"/>
  <c r="BM115" i="1"/>
  <c r="EV115" i="1" s="1"/>
  <c r="AY115" i="1"/>
  <c r="AS115" i="1"/>
  <c r="AP115" i="1"/>
  <c r="EX115" i="1" s="1"/>
  <c r="EZ115" i="1" s="1"/>
  <c r="AM115" i="1"/>
  <c r="FA114" i="1"/>
  <c r="EY114" i="1"/>
  <c r="FB114" i="1" s="1"/>
  <c r="EX114" i="1"/>
  <c r="EV114" i="1"/>
  <c r="EU114" i="1"/>
  <c r="EW114" i="1" s="1"/>
  <c r="DQ114" i="1"/>
  <c r="FB113" i="1"/>
  <c r="FA113" i="1"/>
  <c r="EZ113" i="1"/>
  <c r="EY113" i="1"/>
  <c r="EX113" i="1"/>
  <c r="EV113" i="1"/>
  <c r="EU113" i="1"/>
  <c r="EW113" i="1" s="1"/>
  <c r="DQ113" i="1"/>
  <c r="FA112" i="1"/>
  <c r="EU112" i="1"/>
  <c r="CI112" i="1"/>
  <c r="CI102" i="1" s="1"/>
  <c r="CF112" i="1"/>
  <c r="CC112" i="1"/>
  <c r="CA112" i="1"/>
  <c r="BX112" i="1"/>
  <c r="EY112" i="1" s="1"/>
  <c r="BU112" i="1"/>
  <c r="EV112" i="1" s="1"/>
  <c r="AY112" i="1"/>
  <c r="AY102" i="1" s="1"/>
  <c r="AS112" i="1"/>
  <c r="AP112" i="1"/>
  <c r="AM112" i="1"/>
  <c r="FA111" i="1"/>
  <c r="EY111" i="1"/>
  <c r="FB111" i="1" s="1"/>
  <c r="EX111" i="1"/>
  <c r="EZ111" i="1" s="1"/>
  <c r="EV111" i="1"/>
  <c r="EU111" i="1"/>
  <c r="DQ111" i="1"/>
  <c r="EW110" i="1"/>
  <c r="DQ110" i="1"/>
  <c r="BS110" i="1"/>
  <c r="BP110" i="1"/>
  <c r="BM110" i="1"/>
  <c r="BM102" i="1" s="1"/>
  <c r="BK110" i="1"/>
  <c r="BH110" i="1"/>
  <c r="BE110" i="1"/>
  <c r="EV110" i="1" s="1"/>
  <c r="AY110" i="1"/>
  <c r="AS110" i="1"/>
  <c r="FA110" i="1" s="1"/>
  <c r="AP110" i="1"/>
  <c r="EX110" i="1" s="1"/>
  <c r="AM110" i="1"/>
  <c r="EU110" i="1" s="1"/>
  <c r="FB109" i="1"/>
  <c r="FA109" i="1"/>
  <c r="EZ109" i="1"/>
  <c r="EY109" i="1"/>
  <c r="EX109" i="1"/>
  <c r="EW109" i="1"/>
  <c r="EV109" i="1"/>
  <c r="EU109" i="1"/>
  <c r="DQ109" i="1"/>
  <c r="FA108" i="1"/>
  <c r="EY108" i="1"/>
  <c r="EX108" i="1"/>
  <c r="EZ108" i="1" s="1"/>
  <c r="EV108" i="1"/>
  <c r="EU108" i="1"/>
  <c r="EW108" i="1" s="1"/>
  <c r="DQ108" i="1"/>
  <c r="EY107" i="1"/>
  <c r="EV107" i="1"/>
  <c r="DQ107" i="1"/>
  <c r="BK107" i="1"/>
  <c r="BH107" i="1"/>
  <c r="BE107" i="1"/>
  <c r="AY107" i="1"/>
  <c r="AV107" i="1"/>
  <c r="AS107" i="1"/>
  <c r="FA107" i="1" s="1"/>
  <c r="FB107" i="1" s="1"/>
  <c r="AP107" i="1"/>
  <c r="EX107" i="1" s="1"/>
  <c r="EZ107" i="1" s="1"/>
  <c r="AM107" i="1"/>
  <c r="FA105" i="1"/>
  <c r="EZ105" i="1"/>
  <c r="EY105" i="1"/>
  <c r="FB105" i="1" s="1"/>
  <c r="EX105" i="1"/>
  <c r="EV105" i="1"/>
  <c r="EU105" i="1"/>
  <c r="EW105" i="1" s="1"/>
  <c r="DQ105" i="1"/>
  <c r="FA104" i="1"/>
  <c r="EY104" i="1"/>
  <c r="FB104" i="1" s="1"/>
  <c r="EX104" i="1"/>
  <c r="EZ104" i="1" s="1"/>
  <c r="EV104" i="1"/>
  <c r="EW104" i="1" s="1"/>
  <c r="EU104" i="1"/>
  <c r="DQ104" i="1"/>
  <c r="EW103" i="1"/>
  <c r="DQ103" i="1"/>
  <c r="CY103" i="1"/>
  <c r="CV103" i="1"/>
  <c r="CS103" i="1"/>
  <c r="CS102" i="1" s="1"/>
  <c r="CQ103" i="1"/>
  <c r="CN103" i="1"/>
  <c r="CK103" i="1"/>
  <c r="EV103" i="1" s="1"/>
  <c r="AY103" i="1"/>
  <c r="AS103" i="1"/>
  <c r="AS102" i="1" s="1"/>
  <c r="FA102" i="1" s="1"/>
  <c r="AP103" i="1"/>
  <c r="EX103" i="1" s="1"/>
  <c r="AM103" i="1"/>
  <c r="EU103" i="1" s="1"/>
  <c r="DL102" i="1"/>
  <c r="DI102" i="1"/>
  <c r="DD102" i="1"/>
  <c r="DA102" i="1"/>
  <c r="CQ102" i="1"/>
  <c r="CF102" i="1"/>
  <c r="CC102" i="1"/>
  <c r="CA102" i="1"/>
  <c r="BX102" i="1"/>
  <c r="BU102" i="1"/>
  <c r="BP102" i="1"/>
  <c r="BK102" i="1"/>
  <c r="BE102" i="1"/>
  <c r="AV102" i="1"/>
  <c r="FB101" i="1"/>
  <c r="FA101" i="1"/>
  <c r="EY101" i="1"/>
  <c r="EX101" i="1"/>
  <c r="EZ101" i="1" s="1"/>
  <c r="EV101" i="1"/>
  <c r="EU101" i="1"/>
  <c r="EW101" i="1" s="1"/>
  <c r="DQ101" i="1"/>
  <c r="FA100" i="1"/>
  <c r="EY100" i="1"/>
  <c r="EX100" i="1"/>
  <c r="EV100" i="1"/>
  <c r="EU100" i="1"/>
  <c r="EW100" i="1" s="1"/>
  <c r="DQ100" i="1"/>
  <c r="EU99" i="1"/>
  <c r="DQ99" i="1"/>
  <c r="DO99" i="1"/>
  <c r="DL99" i="1"/>
  <c r="DL31" i="1" s="1"/>
  <c r="DL164" i="1" s="1"/>
  <c r="DI165" i="1" s="1"/>
  <c r="DI99" i="1"/>
  <c r="DG99" i="1"/>
  <c r="DD99" i="1"/>
  <c r="DA99" i="1"/>
  <c r="EV99" i="1" s="1"/>
  <c r="EW99" i="1" s="1"/>
  <c r="AY99" i="1"/>
  <c r="AV99" i="1"/>
  <c r="AS99" i="1"/>
  <c r="FA99" i="1" s="1"/>
  <c r="AP99" i="1"/>
  <c r="EX99" i="1" s="1"/>
  <c r="AM99" i="1"/>
  <c r="FA98" i="1"/>
  <c r="FB98" i="1" s="1"/>
  <c r="FB97" i="1"/>
  <c r="FA97" i="1"/>
  <c r="FB96" i="1"/>
  <c r="FA96" i="1"/>
  <c r="EZ96" i="1"/>
  <c r="EY96" i="1"/>
  <c r="EX96" i="1"/>
  <c r="EV96" i="1"/>
  <c r="EW96" i="1" s="1"/>
  <c r="EU96" i="1"/>
  <c r="DQ96" i="1"/>
  <c r="FA95" i="1"/>
  <c r="EY95" i="1"/>
  <c r="EX95" i="1"/>
  <c r="EZ95" i="1" s="1"/>
  <c r="EV95" i="1"/>
  <c r="EU95" i="1"/>
  <c r="EW95" i="1" s="1"/>
  <c r="DQ95" i="1"/>
  <c r="EY94" i="1"/>
  <c r="EX94" i="1"/>
  <c r="EZ94" i="1" s="1"/>
  <c r="EV94" i="1"/>
  <c r="DQ94" i="1"/>
  <c r="DG94" i="1"/>
  <c r="DD94" i="1"/>
  <c r="DA94" i="1"/>
  <c r="AY94" i="1"/>
  <c r="AV94" i="1"/>
  <c r="AS94" i="1"/>
  <c r="FA94" i="1" s="1"/>
  <c r="FB94" i="1" s="1"/>
  <c r="AP94" i="1"/>
  <c r="AM94" i="1"/>
  <c r="EU94" i="1" s="1"/>
  <c r="EW94" i="1" s="1"/>
  <c r="DQ93" i="1"/>
  <c r="FA92" i="1"/>
  <c r="EY92" i="1"/>
  <c r="FB92" i="1" s="1"/>
  <c r="EX92" i="1"/>
  <c r="EZ92" i="1" s="1"/>
  <c r="EV92" i="1"/>
  <c r="EU92" i="1"/>
  <c r="EW92" i="1" s="1"/>
  <c r="DQ92" i="1"/>
  <c r="FA91" i="1"/>
  <c r="EY91" i="1"/>
  <c r="FB91" i="1" s="1"/>
  <c r="EX91" i="1"/>
  <c r="EW91" i="1"/>
  <c r="EV91" i="1"/>
  <c r="EU91" i="1"/>
  <c r="DQ91" i="1"/>
  <c r="FB90" i="1"/>
  <c r="FA90" i="1"/>
  <c r="EY90" i="1"/>
  <c r="EX90" i="1"/>
  <c r="EZ90" i="1" s="1"/>
  <c r="EV90" i="1"/>
  <c r="EU90" i="1"/>
  <c r="EW90" i="1" s="1"/>
  <c r="DQ90" i="1"/>
  <c r="EY89" i="1"/>
  <c r="FB89" i="1" s="1"/>
  <c r="CY89" i="1"/>
  <c r="DQ89" i="1" s="1"/>
  <c r="CV89" i="1"/>
  <c r="CS89" i="1"/>
  <c r="CQ89" i="1"/>
  <c r="CN89" i="1"/>
  <c r="CK89" i="1"/>
  <c r="AY89" i="1"/>
  <c r="AV89" i="1"/>
  <c r="AS89" i="1"/>
  <c r="FA89" i="1" s="1"/>
  <c r="AP89" i="1"/>
  <c r="EX89" i="1" s="1"/>
  <c r="AM89" i="1"/>
  <c r="EU89" i="1" s="1"/>
  <c r="FA79" i="1"/>
  <c r="EY79" i="1"/>
  <c r="FB79" i="1" s="1"/>
  <c r="EX79" i="1"/>
  <c r="EV79" i="1"/>
  <c r="EU79" i="1"/>
  <c r="EW79" i="1" s="1"/>
  <c r="DQ79" i="1"/>
  <c r="FA78" i="1"/>
  <c r="EY78" i="1"/>
  <c r="FB78" i="1" s="1"/>
  <c r="EX78" i="1"/>
  <c r="EZ78" i="1" s="1"/>
  <c r="EV78" i="1"/>
  <c r="EU78" i="1"/>
  <c r="DQ78" i="1"/>
  <c r="CY77" i="1"/>
  <c r="DQ77" i="1" s="1"/>
  <c r="CV77" i="1"/>
  <c r="CS77" i="1"/>
  <c r="CQ77" i="1"/>
  <c r="CN77" i="1"/>
  <c r="EY77" i="1" s="1"/>
  <c r="CK77" i="1"/>
  <c r="EV77" i="1" s="1"/>
  <c r="AY77" i="1"/>
  <c r="AV77" i="1"/>
  <c r="AS77" i="1"/>
  <c r="FA77" i="1" s="1"/>
  <c r="AP77" i="1"/>
  <c r="EX77" i="1" s="1"/>
  <c r="AM77" i="1"/>
  <c r="EU77" i="1" s="1"/>
  <c r="EW77" i="1" s="1"/>
  <c r="FA76" i="1"/>
  <c r="EY76" i="1"/>
  <c r="EX76" i="1"/>
  <c r="EZ76" i="1" s="1"/>
  <c r="EV76" i="1"/>
  <c r="EU76" i="1"/>
  <c r="EW76" i="1" s="1"/>
  <c r="DQ76" i="1"/>
  <c r="FB75" i="1"/>
  <c r="FA75" i="1"/>
  <c r="EY75" i="1"/>
  <c r="EX75" i="1"/>
  <c r="EZ75" i="1" s="1"/>
  <c r="EV75" i="1"/>
  <c r="EW75" i="1" s="1"/>
  <c r="EU75" i="1"/>
  <c r="DQ75" i="1"/>
  <c r="FA74" i="1"/>
  <c r="EY74" i="1"/>
  <c r="FB74" i="1" s="1"/>
  <c r="EX74" i="1"/>
  <c r="EV74" i="1"/>
  <c r="EU74" i="1"/>
  <c r="EW74" i="1" s="1"/>
  <c r="DQ74" i="1"/>
  <c r="EX73" i="1"/>
  <c r="EV73" i="1"/>
  <c r="CI73" i="1"/>
  <c r="CF73" i="1"/>
  <c r="CC73" i="1"/>
  <c r="CA73" i="1"/>
  <c r="DQ73" i="1" s="1"/>
  <c r="BX73" i="1"/>
  <c r="EY73" i="1" s="1"/>
  <c r="BU73" i="1"/>
  <c r="AY73" i="1"/>
  <c r="AV73" i="1"/>
  <c r="AS73" i="1"/>
  <c r="FA73" i="1" s="1"/>
  <c r="AP73" i="1"/>
  <c r="AM73" i="1"/>
  <c r="EU73" i="1" s="1"/>
  <c r="EW73" i="1" s="1"/>
  <c r="FB72" i="1"/>
  <c r="FA72" i="1"/>
  <c r="EZ72" i="1"/>
  <c r="EY72" i="1"/>
  <c r="EX72" i="1"/>
  <c r="EV72" i="1"/>
  <c r="EW72" i="1" s="1"/>
  <c r="EU72" i="1"/>
  <c r="DQ72" i="1"/>
  <c r="FA71" i="1"/>
  <c r="EY71" i="1"/>
  <c r="EZ71" i="1" s="1"/>
  <c r="EX71" i="1"/>
  <c r="EV71" i="1"/>
  <c r="EU71" i="1"/>
  <c r="EW71" i="1" s="1"/>
  <c r="DQ71" i="1"/>
  <c r="EX70" i="1"/>
  <c r="EZ70" i="1" s="1"/>
  <c r="DQ70" i="1"/>
  <c r="CI70" i="1"/>
  <c r="CF70" i="1"/>
  <c r="CC70" i="1"/>
  <c r="CA70" i="1"/>
  <c r="BX70" i="1"/>
  <c r="EY70" i="1" s="1"/>
  <c r="FB70" i="1" s="1"/>
  <c r="BU70" i="1"/>
  <c r="EV70" i="1" s="1"/>
  <c r="AY70" i="1"/>
  <c r="AS70" i="1"/>
  <c r="FA70" i="1" s="1"/>
  <c r="AP70" i="1"/>
  <c r="AM70" i="1"/>
  <c r="EU70" i="1" s="1"/>
  <c r="FA69" i="1"/>
  <c r="EY69" i="1"/>
  <c r="FB69" i="1" s="1"/>
  <c r="EX69" i="1"/>
  <c r="EZ69" i="1" s="1"/>
  <c r="EW69" i="1"/>
  <c r="EV69" i="1"/>
  <c r="EU69" i="1"/>
  <c r="DQ69" i="1"/>
  <c r="FB68" i="1"/>
  <c r="FA68" i="1"/>
  <c r="EY68" i="1"/>
  <c r="EX68" i="1"/>
  <c r="EZ68" i="1" s="1"/>
  <c r="EV68" i="1"/>
  <c r="EW68" i="1" s="1"/>
  <c r="EU68" i="1"/>
  <c r="DQ68" i="1"/>
  <c r="EY67" i="1"/>
  <c r="EU67" i="1"/>
  <c r="CI67" i="1"/>
  <c r="CF67" i="1"/>
  <c r="CC67" i="1"/>
  <c r="CA67" i="1"/>
  <c r="DQ67" i="1" s="1"/>
  <c r="BX67" i="1"/>
  <c r="BU67" i="1"/>
  <c r="EV67" i="1" s="1"/>
  <c r="AY67" i="1"/>
  <c r="FA67" i="1" s="1"/>
  <c r="AS67" i="1"/>
  <c r="AP67" i="1"/>
  <c r="EX67" i="1" s="1"/>
  <c r="AM67" i="1"/>
  <c r="FB66" i="1"/>
  <c r="FA66" i="1"/>
  <c r="EY66" i="1"/>
  <c r="EX66" i="1"/>
  <c r="EZ66" i="1" s="1"/>
  <c r="EV66" i="1"/>
  <c r="EU66" i="1"/>
  <c r="EW66" i="1" s="1"/>
  <c r="DQ66" i="1"/>
  <c r="FA65" i="1"/>
  <c r="EY65" i="1"/>
  <c r="FB65" i="1" s="1"/>
  <c r="EX65" i="1"/>
  <c r="EV65" i="1"/>
  <c r="EU65" i="1"/>
  <c r="EW65" i="1" s="1"/>
  <c r="DQ65" i="1"/>
  <c r="FA64" i="1"/>
  <c r="EZ64" i="1"/>
  <c r="EY64" i="1"/>
  <c r="FB64" i="1" s="1"/>
  <c r="EX64" i="1"/>
  <c r="EV64" i="1"/>
  <c r="EU64" i="1"/>
  <c r="EW64" i="1" s="1"/>
  <c r="DQ64" i="1"/>
  <c r="FA63" i="1"/>
  <c r="EY63" i="1"/>
  <c r="FB63" i="1" s="1"/>
  <c r="EX63" i="1"/>
  <c r="EZ63" i="1" s="1"/>
  <c r="EW63" i="1"/>
  <c r="EV63" i="1"/>
  <c r="EU63" i="1"/>
  <c r="DQ63" i="1"/>
  <c r="EX62" i="1"/>
  <c r="EZ62" i="1" s="1"/>
  <c r="CI62" i="1"/>
  <c r="CF62" i="1"/>
  <c r="CC62" i="1"/>
  <c r="CA62" i="1"/>
  <c r="DQ62" i="1" s="1"/>
  <c r="BX62" i="1"/>
  <c r="EY62" i="1" s="1"/>
  <c r="FB62" i="1" s="1"/>
  <c r="BU62" i="1"/>
  <c r="EV62" i="1" s="1"/>
  <c r="BB62" i="1"/>
  <c r="AY62" i="1"/>
  <c r="AS62" i="1"/>
  <c r="FA62" i="1" s="1"/>
  <c r="AP62" i="1"/>
  <c r="AM62" i="1"/>
  <c r="EU62" i="1" s="1"/>
  <c r="EW62" i="1" s="1"/>
  <c r="FB61" i="1"/>
  <c r="FA61" i="1"/>
  <c r="EZ61" i="1"/>
  <c r="EY61" i="1"/>
  <c r="EX61" i="1"/>
  <c r="EV61" i="1"/>
  <c r="EU61" i="1"/>
  <c r="EW61" i="1" s="1"/>
  <c r="DQ61" i="1"/>
  <c r="EU60" i="1"/>
  <c r="CI60" i="1"/>
  <c r="DQ60" i="1" s="1"/>
  <c r="CF60" i="1"/>
  <c r="EY60" i="1" s="1"/>
  <c r="CC60" i="1"/>
  <c r="CA60" i="1"/>
  <c r="BX60" i="1"/>
  <c r="BU60" i="1"/>
  <c r="EV60" i="1" s="1"/>
  <c r="AY60" i="1"/>
  <c r="AV60" i="1"/>
  <c r="AS60" i="1"/>
  <c r="FA60" i="1" s="1"/>
  <c r="FB60" i="1" s="1"/>
  <c r="AP60" i="1"/>
  <c r="EX60" i="1" s="1"/>
  <c r="EZ60" i="1" s="1"/>
  <c r="AM60" i="1"/>
  <c r="FA59" i="1"/>
  <c r="EY59" i="1"/>
  <c r="FB59" i="1" s="1"/>
  <c r="EX59" i="1"/>
  <c r="EV59" i="1"/>
  <c r="EU59" i="1"/>
  <c r="EW59" i="1" s="1"/>
  <c r="DQ59" i="1"/>
  <c r="FA58" i="1"/>
  <c r="EY58" i="1"/>
  <c r="FB58" i="1" s="1"/>
  <c r="EX58" i="1"/>
  <c r="EZ58" i="1" s="1"/>
  <c r="EV58" i="1"/>
  <c r="EW58" i="1" s="1"/>
  <c r="EU58" i="1"/>
  <c r="DQ58" i="1"/>
  <c r="BS57" i="1"/>
  <c r="BP57" i="1"/>
  <c r="BM57" i="1"/>
  <c r="BK57" i="1"/>
  <c r="DQ57" i="1" s="1"/>
  <c r="BH57" i="1"/>
  <c r="EY57" i="1" s="1"/>
  <c r="BE57" i="1"/>
  <c r="BE31" i="1" s="1"/>
  <c r="AY57" i="1"/>
  <c r="FA57" i="1" s="1"/>
  <c r="AS57" i="1"/>
  <c r="AP57" i="1"/>
  <c r="EX57" i="1" s="1"/>
  <c r="AM57" i="1"/>
  <c r="EU57" i="1" s="1"/>
  <c r="FA56" i="1"/>
  <c r="EY56" i="1"/>
  <c r="FB56" i="1" s="1"/>
  <c r="EX56" i="1"/>
  <c r="EV56" i="1"/>
  <c r="EU56" i="1"/>
  <c r="EW56" i="1" s="1"/>
  <c r="DQ56" i="1"/>
  <c r="FA55" i="1"/>
  <c r="EZ55" i="1"/>
  <c r="EY55" i="1"/>
  <c r="FB55" i="1" s="1"/>
  <c r="EX55" i="1"/>
  <c r="EV55" i="1"/>
  <c r="EU55" i="1"/>
  <c r="EW55" i="1" s="1"/>
  <c r="DQ55" i="1"/>
  <c r="EU54" i="1"/>
  <c r="BS54" i="1"/>
  <c r="DQ54" i="1" s="1"/>
  <c r="BP54" i="1"/>
  <c r="BM54" i="1"/>
  <c r="BK54" i="1"/>
  <c r="BH54" i="1"/>
  <c r="EY54" i="1" s="1"/>
  <c r="FB54" i="1" s="1"/>
  <c r="BE54" i="1"/>
  <c r="EV54" i="1" s="1"/>
  <c r="EW54" i="1" s="1"/>
  <c r="AY54" i="1"/>
  <c r="AV54" i="1"/>
  <c r="AV31" i="1" s="1"/>
  <c r="AV164" i="1" s="1"/>
  <c r="EW171" i="1" s="1"/>
  <c r="AS54" i="1"/>
  <c r="FA54" i="1" s="1"/>
  <c r="AP54" i="1"/>
  <c r="EX54" i="1" s="1"/>
  <c r="AM54" i="1"/>
  <c r="FA53" i="1"/>
  <c r="FB53" i="1" s="1"/>
  <c r="EY53" i="1"/>
  <c r="EX53" i="1"/>
  <c r="EZ53" i="1" s="1"/>
  <c r="EW53" i="1"/>
  <c r="EV53" i="1"/>
  <c r="EU53" i="1"/>
  <c r="DQ53" i="1"/>
  <c r="FA52" i="1"/>
  <c r="EY52" i="1"/>
  <c r="FB52" i="1" s="1"/>
  <c r="EX52" i="1"/>
  <c r="EZ52" i="1" s="1"/>
  <c r="EW52" i="1"/>
  <c r="EV52" i="1"/>
  <c r="EU52" i="1"/>
  <c r="DQ52" i="1"/>
  <c r="EY51" i="1"/>
  <c r="FB51" i="1" s="1"/>
  <c r="EX51" i="1"/>
  <c r="DQ51" i="1"/>
  <c r="BS51" i="1"/>
  <c r="BP51" i="1"/>
  <c r="BM51" i="1"/>
  <c r="BK51" i="1"/>
  <c r="BH51" i="1"/>
  <c r="BE51" i="1"/>
  <c r="EV51" i="1" s="1"/>
  <c r="AY51" i="1"/>
  <c r="AY31" i="1" s="1"/>
  <c r="AY164" i="1" s="1"/>
  <c r="AS51" i="1"/>
  <c r="FA51" i="1" s="1"/>
  <c r="AP51" i="1"/>
  <c r="AM51" i="1"/>
  <c r="EU51" i="1" s="1"/>
  <c r="EW51" i="1" s="1"/>
  <c r="FB50" i="1"/>
  <c r="FA50" i="1"/>
  <c r="EY50" i="1"/>
  <c r="EX50" i="1"/>
  <c r="EZ50" i="1" s="1"/>
  <c r="EV50" i="1"/>
  <c r="EU50" i="1"/>
  <c r="EW50" i="1" s="1"/>
  <c r="DQ50" i="1"/>
  <c r="FA49" i="1"/>
  <c r="EY49" i="1"/>
  <c r="FB49" i="1" s="1"/>
  <c r="EX49" i="1"/>
  <c r="EZ49" i="1" s="1"/>
  <c r="EV49" i="1"/>
  <c r="EU49" i="1"/>
  <c r="EW49" i="1" s="1"/>
  <c r="DQ49" i="1"/>
  <c r="BS48" i="1"/>
  <c r="BP48" i="1"/>
  <c r="BM48" i="1"/>
  <c r="BK48" i="1"/>
  <c r="DQ48" i="1" s="1"/>
  <c r="BH48" i="1"/>
  <c r="EY48" i="1" s="1"/>
  <c r="FB48" i="1" s="1"/>
  <c r="BE48" i="1"/>
  <c r="EV48" i="1" s="1"/>
  <c r="AY48" i="1"/>
  <c r="AV48" i="1"/>
  <c r="AS48" i="1"/>
  <c r="FA48" i="1" s="1"/>
  <c r="AP48" i="1"/>
  <c r="EX48" i="1" s="1"/>
  <c r="AM48" i="1"/>
  <c r="EU48" i="1" s="1"/>
  <c r="EW48" i="1" s="1"/>
  <c r="FA41" i="1"/>
  <c r="EZ41" i="1"/>
  <c r="EY41" i="1"/>
  <c r="FB41" i="1" s="1"/>
  <c r="EX41" i="1"/>
  <c r="EV41" i="1"/>
  <c r="EU41" i="1"/>
  <c r="EW41" i="1" s="1"/>
  <c r="DQ41" i="1"/>
  <c r="FA40" i="1"/>
  <c r="BS40" i="1"/>
  <c r="DQ40" i="1" s="1"/>
  <c r="BP40" i="1"/>
  <c r="BM40" i="1"/>
  <c r="BK40" i="1"/>
  <c r="BH40" i="1"/>
  <c r="EY40" i="1" s="1"/>
  <c r="FB40" i="1" s="1"/>
  <c r="BE40" i="1"/>
  <c r="EV40" i="1" s="1"/>
  <c r="AY40" i="1"/>
  <c r="AS40" i="1"/>
  <c r="AP40" i="1"/>
  <c r="EX40" i="1" s="1"/>
  <c r="EZ40" i="1" s="1"/>
  <c r="AM40" i="1"/>
  <c r="EU40" i="1" s="1"/>
  <c r="EW40" i="1" s="1"/>
  <c r="FA39" i="1"/>
  <c r="EZ39" i="1"/>
  <c r="EY39" i="1"/>
  <c r="FB39" i="1" s="1"/>
  <c r="EX39" i="1"/>
  <c r="EV39" i="1"/>
  <c r="EW39" i="1" s="1"/>
  <c r="EU39" i="1"/>
  <c r="DQ39" i="1"/>
  <c r="FA38" i="1"/>
  <c r="FB38" i="1" s="1"/>
  <c r="EY38" i="1"/>
  <c r="EX38" i="1"/>
  <c r="EZ38" i="1" s="1"/>
  <c r="EW38" i="1"/>
  <c r="EV38" i="1"/>
  <c r="EU38" i="1"/>
  <c r="DQ38" i="1"/>
  <c r="FA37" i="1"/>
  <c r="EY37" i="1"/>
  <c r="FB37" i="1" s="1"/>
  <c r="EX37" i="1"/>
  <c r="EZ37" i="1" s="1"/>
  <c r="BS37" i="1"/>
  <c r="BP37" i="1"/>
  <c r="BM37" i="1"/>
  <c r="BK37" i="1"/>
  <c r="DQ37" i="1" s="1"/>
  <c r="BH37" i="1"/>
  <c r="BE37" i="1"/>
  <c r="EV37" i="1" s="1"/>
  <c r="AY37" i="1"/>
  <c r="AP37" i="1"/>
  <c r="AM37" i="1"/>
  <c r="EU37" i="1" s="1"/>
  <c r="FA36" i="1"/>
  <c r="EZ36" i="1"/>
  <c r="EY36" i="1"/>
  <c r="FB36" i="1" s="1"/>
  <c r="EX36" i="1"/>
  <c r="EV36" i="1"/>
  <c r="EU36" i="1"/>
  <c r="EW36" i="1" s="1"/>
  <c r="DQ36" i="1"/>
  <c r="FA35" i="1"/>
  <c r="FB35" i="1" s="1"/>
  <c r="EZ35" i="1"/>
  <c r="EY35" i="1"/>
  <c r="EX35" i="1"/>
  <c r="EW35" i="1"/>
  <c r="EV35" i="1"/>
  <c r="EU35" i="1"/>
  <c r="DQ35" i="1"/>
  <c r="FB34" i="1"/>
  <c r="FA34" i="1"/>
  <c r="EY34" i="1"/>
  <c r="EX34" i="1"/>
  <c r="EZ34" i="1" s="1"/>
  <c r="EV34" i="1"/>
  <c r="EU34" i="1"/>
  <c r="EW34" i="1" s="1"/>
  <c r="DQ34" i="1"/>
  <c r="FA33" i="1"/>
  <c r="EY33" i="1"/>
  <c r="FB33" i="1" s="1"/>
  <c r="EX33" i="1"/>
  <c r="EZ33" i="1" s="1"/>
  <c r="EV33" i="1"/>
  <c r="EU33" i="1"/>
  <c r="EW33" i="1" s="1"/>
  <c r="DQ33" i="1"/>
  <c r="EU32" i="1"/>
  <c r="CI32" i="1"/>
  <c r="CF32" i="1"/>
  <c r="CF31" i="1" s="1"/>
  <c r="CF164" i="1" s="1"/>
  <c r="CC165" i="1" s="1"/>
  <c r="CC32" i="1"/>
  <c r="CC31" i="1" s="1"/>
  <c r="CC164" i="1" s="1"/>
  <c r="CF163" i="1" s="1"/>
  <c r="CA32" i="1"/>
  <c r="BX32" i="1"/>
  <c r="BX31" i="1" s="1"/>
  <c r="BX164" i="1" s="1"/>
  <c r="BU165" i="1" s="1"/>
  <c r="BU32" i="1"/>
  <c r="BU31" i="1" s="1"/>
  <c r="BU164" i="1" s="1"/>
  <c r="BX163" i="1" s="1"/>
  <c r="BS32" i="1"/>
  <c r="BS31" i="1" s="1"/>
  <c r="BS164" i="1" s="1"/>
  <c r="BM169" i="1" s="1"/>
  <c r="BP32" i="1"/>
  <c r="BM32" i="1"/>
  <c r="BK32" i="1"/>
  <c r="BK31" i="1" s="1"/>
  <c r="BK164" i="1" s="1"/>
  <c r="BE169" i="1" s="1"/>
  <c r="BH32" i="1"/>
  <c r="BH31" i="1" s="1"/>
  <c r="BE32" i="1"/>
  <c r="BB32" i="1"/>
  <c r="BB31" i="1" s="1"/>
  <c r="BB164" i="1" s="1"/>
  <c r="AS32" i="1"/>
  <c r="FA32" i="1" s="1"/>
  <c r="AP32" i="1"/>
  <c r="EX32" i="1" s="1"/>
  <c r="AM32" i="1"/>
  <c r="DO31" i="1"/>
  <c r="DI31" i="1"/>
  <c r="DI164" i="1" s="1"/>
  <c r="DL163" i="1" s="1"/>
  <c r="DG31" i="1"/>
  <c r="DD31" i="1"/>
  <c r="DD164" i="1" s="1"/>
  <c r="DA165" i="1" s="1"/>
  <c r="DA31" i="1"/>
  <c r="DA164" i="1" s="1"/>
  <c r="DD163" i="1" s="1"/>
  <c r="CY31" i="1"/>
  <c r="CV31" i="1"/>
  <c r="CV164" i="1" s="1"/>
  <c r="CS165" i="1" s="1"/>
  <c r="CS31" i="1"/>
  <c r="CS164" i="1" s="1"/>
  <c r="CV163" i="1" s="1"/>
  <c r="CQ31" i="1"/>
  <c r="CN31" i="1"/>
  <c r="CK31" i="1"/>
  <c r="CK164" i="1" s="1"/>
  <c r="CN163" i="1" s="1"/>
  <c r="CI31" i="1"/>
  <c r="CI164" i="1" s="1"/>
  <c r="CC169" i="1" s="1"/>
  <c r="BP31" i="1"/>
  <c r="BP164" i="1" s="1"/>
  <c r="BM165" i="1" s="1"/>
  <c r="BM31" i="1"/>
  <c r="BM164" i="1" s="1"/>
  <c r="BP163" i="1" s="1"/>
  <c r="AP31" i="1"/>
  <c r="DU19" i="1"/>
  <c r="DR19" i="1"/>
  <c r="DR20" i="1" s="1"/>
  <c r="DO19" i="1"/>
  <c r="DO20" i="1" s="1"/>
  <c r="DL19" i="1"/>
  <c r="DF19" i="1"/>
  <c r="DC19" i="1"/>
  <c r="EO19" i="1" s="1"/>
  <c r="DU18" i="1"/>
  <c r="DL18" i="1"/>
  <c r="DL20" i="1" s="1"/>
  <c r="DF18" i="1"/>
  <c r="DC18" i="1"/>
  <c r="EO18" i="1" s="1"/>
  <c r="DU17" i="1"/>
  <c r="DI17" i="1"/>
  <c r="DF17" i="1"/>
  <c r="DC17" i="1"/>
  <c r="EO17" i="1" s="1"/>
  <c r="DU16" i="1"/>
  <c r="DI16" i="1"/>
  <c r="DI20" i="1" s="1"/>
  <c r="DF16" i="1"/>
  <c r="DC16" i="1"/>
  <c r="DF20" i="1" l="1"/>
  <c r="DU20" i="1"/>
  <c r="DC20" i="1"/>
  <c r="FB57" i="1"/>
  <c r="BE164" i="1"/>
  <c r="EV31" i="1"/>
  <c r="EZ48" i="1"/>
  <c r="BH164" i="1"/>
  <c r="EY31" i="1"/>
  <c r="EW37" i="1"/>
  <c r="EZ54" i="1"/>
  <c r="EW57" i="1"/>
  <c r="EZ57" i="1"/>
  <c r="AP164" i="1"/>
  <c r="EX164" i="1" s="1"/>
  <c r="EV32" i="1"/>
  <c r="EW32" i="1" s="1"/>
  <c r="EV57" i="1"/>
  <c r="AS31" i="1"/>
  <c r="EX31" i="1"/>
  <c r="EZ31" i="1" s="1"/>
  <c r="EZ51" i="1"/>
  <c r="EZ56" i="1"/>
  <c r="EW89" i="1"/>
  <c r="AP102" i="1"/>
  <c r="EX102" i="1" s="1"/>
  <c r="EX112" i="1"/>
  <c r="EZ112" i="1" s="1"/>
  <c r="EW60" i="1"/>
  <c r="EZ77" i="1"/>
  <c r="EZ89" i="1"/>
  <c r="FB100" i="1"/>
  <c r="EZ100" i="1"/>
  <c r="EW112" i="1"/>
  <c r="EY121" i="1"/>
  <c r="EW137" i="1"/>
  <c r="FB138" i="1"/>
  <c r="EW142" i="1"/>
  <c r="FB144" i="1"/>
  <c r="CQ164" i="1"/>
  <c r="CK169" i="1" s="1"/>
  <c r="EY32" i="1"/>
  <c r="FB32" i="1" s="1"/>
  <c r="EZ59" i="1"/>
  <c r="FB95" i="1"/>
  <c r="EZ103" i="1"/>
  <c r="AM102" i="1"/>
  <c r="EU107" i="1"/>
  <c r="EW107" i="1" s="1"/>
  <c r="FB108" i="1"/>
  <c r="BH102" i="1"/>
  <c r="EY110" i="1"/>
  <c r="FB110" i="1" s="1"/>
  <c r="EW111" i="1"/>
  <c r="FB118" i="1"/>
  <c r="DO164" i="1"/>
  <c r="EV102" i="1"/>
  <c r="FB135" i="1"/>
  <c r="EW144" i="1"/>
  <c r="EO16" i="1"/>
  <c r="EO20" i="1" s="1"/>
  <c r="CA31" i="1"/>
  <c r="CA164" i="1" s="1"/>
  <c r="BU169" i="1" s="1"/>
  <c r="EZ67" i="1"/>
  <c r="EZ73" i="1"/>
  <c r="FB112" i="1"/>
  <c r="EW121" i="1"/>
  <c r="DG102" i="1"/>
  <c r="DG164" i="1" s="1"/>
  <c r="DA169" i="1" s="1"/>
  <c r="DQ135" i="1"/>
  <c r="DQ138" i="1"/>
  <c r="DQ32" i="1"/>
  <c r="DQ31" i="1" s="1"/>
  <c r="EW67" i="1"/>
  <c r="EW70" i="1"/>
  <c r="EW78" i="1"/>
  <c r="EV89" i="1"/>
  <c r="EY99" i="1"/>
  <c r="FB99" i="1" s="1"/>
  <c r="DQ112" i="1"/>
  <c r="DQ102" i="1" s="1"/>
  <c r="EW135" i="1"/>
  <c r="AM31" i="1"/>
  <c r="FB67" i="1"/>
  <c r="FB73" i="1"/>
  <c r="FB76" i="1"/>
  <c r="FB77" i="1"/>
  <c r="CN102" i="1"/>
  <c r="CN164" i="1" s="1"/>
  <c r="CK165" i="1" s="1"/>
  <c r="EY103" i="1"/>
  <c r="FB103" i="1" s="1"/>
  <c r="EZ110" i="1"/>
  <c r="EZ114" i="1"/>
  <c r="FB115" i="1"/>
  <c r="EZ118" i="1"/>
  <c r="EW123" i="1"/>
  <c r="EV141" i="1"/>
  <c r="EW141" i="1" s="1"/>
  <c r="EW143" i="1"/>
  <c r="FB71" i="1"/>
  <c r="DQ115" i="1"/>
  <c r="EZ91" i="1"/>
  <c r="CY102" i="1"/>
  <c r="CY164" i="1" s="1"/>
  <c r="CS169" i="1" s="1"/>
  <c r="EZ125" i="1"/>
  <c r="EZ136" i="1"/>
  <c r="FA103" i="1"/>
  <c r="EZ65" i="1"/>
  <c r="EZ74" i="1"/>
  <c r="EZ79" i="1"/>
  <c r="EY102" i="1" l="1"/>
  <c r="FB102" i="1" s="1"/>
  <c r="FB121" i="1"/>
  <c r="EZ121" i="1"/>
  <c r="BH163" i="1"/>
  <c r="EV164" i="1"/>
  <c r="BE165" i="1"/>
  <c r="EY164" i="1"/>
  <c r="AS164" i="1"/>
  <c r="FA31" i="1"/>
  <c r="DQ164" i="1"/>
  <c r="DI169" i="1"/>
  <c r="EU169" i="1" s="1"/>
  <c r="EZ99" i="1"/>
  <c r="EW169" i="1"/>
  <c r="EU31" i="1"/>
  <c r="EW31" i="1" s="1"/>
  <c r="AM164" i="1"/>
  <c r="EU164" i="1" s="1"/>
  <c r="EW168" i="1"/>
  <c r="EU102" i="1"/>
  <c r="EW102" i="1" s="1"/>
  <c r="EZ102" i="1"/>
  <c r="FB31" i="1"/>
  <c r="EZ32" i="1"/>
  <c r="FA164" i="1" l="1"/>
  <c r="FB164" i="1" s="1"/>
  <c r="EW167" i="1"/>
  <c r="EW164" i="1"/>
  <c r="EZ164" i="1"/>
</calcChain>
</file>

<file path=xl/sharedStrings.xml><?xml version="1.0" encoding="utf-8"?>
<sst xmlns="http://schemas.openxmlformats.org/spreadsheetml/2006/main" count="1537" uniqueCount="614">
  <si>
    <t>МИНИСТЕРСТВО ОБРАЗОВАНИЯ РЕСПУБЛИКИ БЕЛАРУСЬ</t>
  </si>
  <si>
    <t>ТИПОВОЙ УЧЕБНЫЙ  ПЛАН</t>
  </si>
  <si>
    <t>УТВЕРЖДАЮ</t>
  </si>
  <si>
    <t xml:space="preserve">Первый заместитель </t>
  </si>
  <si>
    <t>Специальность: 1-02 05 01 Математика и информатика</t>
  </si>
  <si>
    <t>Квалификация:</t>
  </si>
  <si>
    <t>Министра образования</t>
  </si>
  <si>
    <t>Преподаватель</t>
  </si>
  <si>
    <t>Республики Беларусь</t>
  </si>
  <si>
    <t>И.А.Старовойтова</t>
  </si>
  <si>
    <t>Срок обучения:</t>
  </si>
  <si>
    <t>4 года</t>
  </si>
  <si>
    <t xml:space="preserve">Регистрационный №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</si>
  <si>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</si>
  <si>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</si>
  <si>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</si>
  <si>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</si>
  <si>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</si>
  <si>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</si>
  <si>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</si>
  <si>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</si>
  <si>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</si>
  <si>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</si>
  <si>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</si>
  <si>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</si>
  <si>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</si>
  <si>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</si>
  <si>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</si>
  <si>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</si>
  <si>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</si>
  <si>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</si>
  <si>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</si>
  <si>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</si>
  <si>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</si>
  <si>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</si>
  <si>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</si>
  <si>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</si>
  <si>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</si>
  <si>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</si>
  <si>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</si>
  <si>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</si>
  <si>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</si>
  <si>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</si>
  <si>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</si>
  <si>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</si>
  <si>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</si>
  <si>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</si>
  <si>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</si>
  <si>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</si>
  <si>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</si>
  <si>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</si>
  <si>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</si>
  <si>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</si>
  <si>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</si>
  <si>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</si>
  <si>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</si>
  <si>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</si>
  <si>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</si>
  <si>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</si>
  <si>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</si>
  <si>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</si>
  <si>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 xml:space="preserve"> </t>
  </si>
  <si>
    <t>О</t>
  </si>
  <si>
    <t>:</t>
  </si>
  <si>
    <t xml:space="preserve"> =</t>
  </si>
  <si>
    <t>II</t>
  </si>
  <si>
    <t>III</t>
  </si>
  <si>
    <t>Х</t>
  </si>
  <si>
    <t>16</t>
  </si>
  <si>
    <t xml:space="preserve">IV 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</si>
  <si>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</si>
  <si>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</si>
  <si>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</si>
  <si>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</si>
  <si>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</si>
  <si>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</si>
  <si>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</si>
  <si>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=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</si>
  <si>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</si>
  <si>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</si>
  <si>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</si>
  <si>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</si>
  <si>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</si>
  <si>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№
п/п</t>
  </si>
  <si>
    <t>Название модуля, 
учебной дисциплины, курсового проекта
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</si>
  <si>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</si>
  <si>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</si>
  <si>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</si>
  <si>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</si>
  <si>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</si>
  <si>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</si>
  <si>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</si>
  <si>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</si>
  <si>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І курс</t>
  </si>
  <si>
    <t>ІІ курс</t>
  </si>
  <si>
    <t>ІІІ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</si>
  <si>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</si>
  <si>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</si>
  <si>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</si>
  <si>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</si>
  <si>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</si>
  <si>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17 недель</t>
  </si>
  <si>
    <t>2 семестр,
18 недель</t>
  </si>
  <si>
    <t>3 семестр,
17 недель</t>
  </si>
  <si>
    <t>4 семестр,
18 недель</t>
  </si>
  <si>
    <t>5 семестр,
14 недель</t>
  </si>
  <si>
    <t>6 семестр,
16 недель</t>
  </si>
  <si>
    <t>7 семестр,
15 недель</t>
  </si>
  <si>
    <t>8 семестр,
11 недель</t>
  </si>
  <si>
    <t>Всего часов</t>
  </si>
  <si>
    <t>Ауд. часов</t>
  </si>
  <si>
    <t>Зач. единиц</t>
  </si>
  <si>
    <t>1</t>
  </si>
  <si>
    <t>Государственный компонент</t>
  </si>
  <si>
    <t>1.1</t>
  </si>
  <si>
    <t>Модуль "Социально-гуманитарные дисциплины - 1"</t>
  </si>
  <si>
    <t>1.1.1</t>
  </si>
  <si>
    <t>История</t>
  </si>
  <si>
    <t>УК-9</t>
  </si>
  <si>
    <t>1.1.2</t>
  </si>
  <si>
    <t>Философия</t>
  </si>
  <si>
    <t>УК-8</t>
  </si>
  <si>
    <t>1.1.3</t>
  </si>
  <si>
    <t>Политология</t>
  </si>
  <si>
    <t>УК-7</t>
  </si>
  <si>
    <t>1.1.4</t>
  </si>
  <si>
    <t>Экономика</t>
  </si>
  <si>
    <t>УК-10</t>
  </si>
  <si>
    <t>1.2</t>
  </si>
  <si>
    <t>Модуль "Иностранные языки"</t>
  </si>
  <si>
    <t>1.2.1</t>
  </si>
  <si>
    <t>Иностранный язык (общее владение)</t>
  </si>
  <si>
    <t>УК-3</t>
  </si>
  <si>
    <t>1.2.2</t>
  </si>
  <si>
    <t>Иностранный язык (профессиональный)</t>
  </si>
  <si>
    <t>1.3</t>
  </si>
  <si>
    <t>Модуль "Геометрия - 1"</t>
  </si>
  <si>
    <t>БПК-9</t>
  </si>
  <si>
    <t>1.3.1</t>
  </si>
  <si>
    <t>Аналитическая геометрия</t>
  </si>
  <si>
    <t>1, 2</t>
  </si>
  <si>
    <t>1.4</t>
  </si>
  <si>
    <t>Модуль "Информатика - 1"</t>
  </si>
  <si>
    <t>1.4.1</t>
  </si>
  <si>
    <t>Компьютерная графика и мультимедиа</t>
  </si>
  <si>
    <t>БПК-13</t>
  </si>
  <si>
    <t>1.4.2</t>
  </si>
  <si>
    <t xml:space="preserve">Методы алгоритмизации </t>
  </si>
  <si>
    <t>БПК-10</t>
  </si>
  <si>
    <t>1.5</t>
  </si>
  <si>
    <t>Модуль "Математический анализ"</t>
  </si>
  <si>
    <t>БПК-14</t>
  </si>
  <si>
    <t>1.5.1</t>
  </si>
  <si>
    <t>Введение в анализ</t>
  </si>
  <si>
    <t>1.5.2</t>
  </si>
  <si>
    <t>Дифференциальное исчисление</t>
  </si>
  <si>
    <t>2</t>
  </si>
  <si>
    <t>1.6</t>
  </si>
  <si>
    <t>Модуль "Образование и личность в современном социуме"</t>
  </si>
  <si>
    <t>БПК-7</t>
  </si>
  <si>
    <t>1.6.1</t>
  </si>
  <si>
    <t>Основы психологии и педагогики</t>
  </si>
  <si>
    <t>УК-5</t>
  </si>
  <si>
    <t>1.6.2</t>
  </si>
  <si>
    <t>Социальная психология</t>
  </si>
  <si>
    <t>УК-4</t>
  </si>
  <si>
    <t>1.7</t>
  </si>
  <si>
    <t>Модуль "Алгебра и теория чисел - 1"</t>
  </si>
  <si>
    <t>БПК-15</t>
  </si>
  <si>
    <t>1.7.1</t>
  </si>
  <si>
    <t>Линейная алгебра</t>
  </si>
  <si>
    <t>1.7.2</t>
  </si>
  <si>
    <t>Алгебраические структуры и теория чисел</t>
  </si>
  <si>
    <t>1.8</t>
  </si>
  <si>
    <t>Модуль "Программирование"</t>
  </si>
  <si>
    <t>1.8.1</t>
  </si>
  <si>
    <t xml:space="preserve">Технологии программирования </t>
  </si>
  <si>
    <t>1.9</t>
  </si>
  <si>
    <t>Модуль "Педагогика и психология"</t>
  </si>
  <si>
    <t>1.9.1</t>
  </si>
  <si>
    <t xml:space="preserve">Педагогика </t>
  </si>
  <si>
    <t>БПК-1, 2, 7</t>
  </si>
  <si>
    <t>1.9.2</t>
  </si>
  <si>
    <t>Педагогические технологии</t>
  </si>
  <si>
    <t>БПК-3</t>
  </si>
  <si>
    <t>1.9.3</t>
  </si>
  <si>
    <t>Возрастная и педагогическая психология</t>
  </si>
  <si>
    <t>БПК-5</t>
  </si>
  <si>
    <t>1.9.4</t>
  </si>
  <si>
    <t>Курсовая работа</t>
  </si>
  <si>
    <t>УК-1</t>
  </si>
  <si>
    <t>1.10</t>
  </si>
  <si>
    <t>Модуль "Алгебра и теория чисел - 2"</t>
  </si>
  <si>
    <t>БПК-16</t>
  </si>
  <si>
    <t>1.10.1</t>
  </si>
  <si>
    <t>Алгебра многочленов и расширения полей</t>
  </si>
  <si>
    <t>1.10.2</t>
  </si>
  <si>
    <t>Алгебраические методы в защите информации</t>
  </si>
  <si>
    <t>1.11</t>
  </si>
  <si>
    <t>Модуль "Геометрия - 2"</t>
  </si>
  <si>
    <t>БПК-17</t>
  </si>
  <si>
    <t>1.11.1</t>
  </si>
  <si>
    <t>Геометрические построения фигур и преобразования плоскости</t>
  </si>
  <si>
    <t>1.11.2</t>
  </si>
  <si>
    <t>Методы изображения фигур и основания геометрии</t>
  </si>
  <si>
    <t>1.12</t>
  </si>
  <si>
    <t>Модуль "Методическая подготовка - 1"</t>
  </si>
  <si>
    <t>УК-6, БПК-5</t>
  </si>
  <si>
    <t>1.12.1</t>
  </si>
  <si>
    <t>Основы методики обучения математике</t>
  </si>
  <si>
    <t>3</t>
  </si>
  <si>
    <t>БПК-8, 11</t>
  </si>
  <si>
    <t>1.12.2</t>
  </si>
  <si>
    <t>Методика обучения алгебре и геометрии на II ступени общего среднего образования</t>
  </si>
  <si>
    <t>4</t>
  </si>
  <si>
    <t>БПК-11</t>
  </si>
  <si>
    <t>1.12.3</t>
  </si>
  <si>
    <t>Основы методики обучения информатике</t>
  </si>
  <si>
    <t>УК-2, БПК-8</t>
  </si>
  <si>
    <t>1.13</t>
  </si>
  <si>
    <t>Модуль "Инновации в обучении и воспитании"</t>
  </si>
  <si>
    <t>1.13.1</t>
  </si>
  <si>
    <t>Инновационные практики в образовании</t>
  </si>
  <si>
    <t>УК-1, БПК-4</t>
  </si>
  <si>
    <t>1.13.2</t>
  </si>
  <si>
    <t>Инклюзивная образовательная практика</t>
  </si>
  <si>
    <t>УК-4, БПК-6</t>
  </si>
  <si>
    <t>Продолжение типового учебного плана по специальности 1-02 05 01 "Математика и информатика", регистрационный № _______________</t>
  </si>
  <si>
    <t>1.14</t>
  </si>
  <si>
    <t>Модуль "Методическая подготовка - 2"</t>
  </si>
  <si>
    <t>1.14.1</t>
  </si>
  <si>
    <t>Методика обучения тригонометрии</t>
  </si>
  <si>
    <t>5</t>
  </si>
  <si>
    <t>1.14.2</t>
  </si>
  <si>
    <t>Методика обучения алгебре на III ступени общего среднего образования</t>
  </si>
  <si>
    <t>6</t>
  </si>
  <si>
    <t>1.14.3</t>
  </si>
  <si>
    <t>Традиционные и инновационные методики обучения информатике</t>
  </si>
  <si>
    <t>БПК-4</t>
  </si>
  <si>
    <t>1.14.4</t>
  </si>
  <si>
    <t>1.15</t>
  </si>
  <si>
    <t xml:space="preserve">Модуль "Методическая подготовка - 3" </t>
  </si>
  <si>
    <t>1.15.1</t>
  </si>
  <si>
    <t>Методика обучения геометрии на III ступени общего среднего образования</t>
  </si>
  <si>
    <t>7</t>
  </si>
  <si>
    <t>1.15.2</t>
  </si>
  <si>
    <t>Методика обучения технологиям программирования</t>
  </si>
  <si>
    <t>1.16</t>
  </si>
  <si>
    <t>Модуль "Физика и астрономия"</t>
  </si>
  <si>
    <t>БПК-12</t>
  </si>
  <si>
    <t>1.16.1</t>
  </si>
  <si>
    <t>Физика</t>
  </si>
  <si>
    <t>1.16.2</t>
  </si>
  <si>
    <t>Астрономия</t>
  </si>
  <si>
    <t>Компонент учреждения высшего образования</t>
  </si>
  <si>
    <t>2.1</t>
  </si>
  <si>
    <t>Модуль "Социально-гуманитарные дисциплины - 2"</t>
  </si>
  <si>
    <t>2.1.1</t>
  </si>
  <si>
    <t>Мировая культура / Культура речи</t>
  </si>
  <si>
    <t>УК-4 / УК-3</t>
  </si>
  <si>
    <t>2.1.2</t>
  </si>
  <si>
    <t>Правовые основы деятельности учреждения образования / Основы управления</t>
  </si>
  <si>
    <t>БПК-8 / СК-13</t>
  </si>
  <si>
    <t>интеллектуальной собственностью</t>
  </si>
  <si>
    <t>2.2</t>
  </si>
  <si>
    <t>Модуль "Введение в информатику"</t>
  </si>
  <si>
    <t>2.2.1</t>
  </si>
  <si>
    <t>Основы информатики</t>
  </si>
  <si>
    <t>СК-3</t>
  </si>
  <si>
    <t>2.2.2</t>
  </si>
  <si>
    <t>Программирование в визуализированных средах</t>
  </si>
  <si>
    <t>СК-4</t>
  </si>
  <si>
    <t>2.3</t>
  </si>
  <si>
    <t>Модуль "Элементарная математика - 1"</t>
  </si>
  <si>
    <t>СК-11</t>
  </si>
  <si>
    <t>2.3.1</t>
  </si>
  <si>
    <t>Элементарная математика: алгебра</t>
  </si>
  <si>
    <t>2.4</t>
  </si>
  <si>
    <t>Модуль "Элементарная математика - 2"</t>
  </si>
  <si>
    <t>СК-12</t>
  </si>
  <si>
    <t>2.4.1</t>
  </si>
  <si>
    <t>Элементарная математика: тригонометрия</t>
  </si>
  <si>
    <t>2.4.2</t>
  </si>
  <si>
    <t>Элементарная математика: планиметрия</t>
  </si>
  <si>
    <t>2.5</t>
  </si>
  <si>
    <t>Модуль "Высшая математика"</t>
  </si>
  <si>
    <t>2.5.1</t>
  </si>
  <si>
    <t>Теория множеств и логика высказываний</t>
  </si>
  <si>
    <t>СК-9</t>
  </si>
  <si>
    <t>2.5.2</t>
  </si>
  <si>
    <t>Интегральное исчисление и ряды</t>
  </si>
  <si>
    <t>3, 4</t>
  </si>
  <si>
    <t>СК-1</t>
  </si>
  <si>
    <t>2.6</t>
  </si>
  <si>
    <t>Модуль "Элементарная математика - 3"</t>
  </si>
  <si>
    <t>2.6.1</t>
  </si>
  <si>
    <t>Элементарная математика: стереометрия</t>
  </si>
  <si>
    <t>2.6.2</t>
  </si>
  <si>
    <t>Методы решения нестандартных задач</t>
  </si>
  <si>
    <t>СК-10</t>
  </si>
  <si>
    <t>2.7</t>
  </si>
  <si>
    <t>Модуль "Информатика - 2"</t>
  </si>
  <si>
    <t>СК-6, 7</t>
  </si>
  <si>
    <t>2.7.1</t>
  </si>
  <si>
    <t>Информационные системы и сети</t>
  </si>
  <si>
    <t>5, 6</t>
  </si>
  <si>
    <t>2.8</t>
  </si>
  <si>
    <t>Модуль "Прикладная математика - 1"</t>
  </si>
  <si>
    <t>2.8.1</t>
  </si>
  <si>
    <t>Теория вероятностей и математическая статистика</t>
  </si>
  <si>
    <t>СК-2</t>
  </si>
  <si>
    <t>2.8.2</t>
  </si>
  <si>
    <t>Дискретная математика</t>
  </si>
  <si>
    <t>СК-5</t>
  </si>
  <si>
    <t>2.9</t>
  </si>
  <si>
    <t>Модуль "Прикладная математика - 2"</t>
  </si>
  <si>
    <t>2.9.1</t>
  </si>
  <si>
    <t>Вычислительные методы и компьютерное моделирование</t>
  </si>
  <si>
    <t>2.9.2</t>
  </si>
  <si>
    <t>Дифференциальные уравнения</t>
  </si>
  <si>
    <t>2.10</t>
  </si>
  <si>
    <t>Модуль "Методическая подготовка - 4"</t>
  </si>
  <si>
    <t>2.10.1</t>
  </si>
  <si>
    <t>Практикум по решению задач по информатике</t>
  </si>
  <si>
    <t>БПК-10, СК-4</t>
  </si>
  <si>
    <t>2.10.2</t>
  </si>
  <si>
    <t>Обучение информатике на повышенном уровне</t>
  </si>
  <si>
    <t>2.11</t>
  </si>
  <si>
    <t>Модуль "Информатика - 3"</t>
  </si>
  <si>
    <t>2.11.1</t>
  </si>
  <si>
    <t>Веб-программирование</t>
  </si>
  <si>
    <t>СК-4, 6</t>
  </si>
  <si>
    <t>2.11.2</t>
  </si>
  <si>
    <t>Архитектура и программное обеспечение компьютера</t>
  </si>
  <si>
    <t>СК-8</t>
  </si>
  <si>
    <t>2.12</t>
  </si>
  <si>
    <t>Модуль "Психолого-педагогические дисциплины"</t>
  </si>
  <si>
    <t>2.12.1</t>
  </si>
  <si>
    <t xml:space="preserve">Работа с одаренными обучающимися / Профилактика отклоняющегося поведения / Психологическая безопасность в школе </t>
  </si>
  <si>
    <t>2.12.2</t>
  </si>
  <si>
    <t xml:space="preserve">Основы проектной деятельности / Медиапедагогика и цифровая дидактика / Профессионально-личностное саморазвитие педагога </t>
  </si>
  <si>
    <t>УК-5, БПК-4, 7</t>
  </si>
  <si>
    <t>2.13</t>
  </si>
  <si>
    <t>Модуль "Технологические дисциплины"</t>
  </si>
  <si>
    <t>2.13.1</t>
  </si>
  <si>
    <t>Управление IT проектами / Технологии сетевого педагогического взаимодействия</t>
  </si>
  <si>
    <t>БПК-4 / БПК-7</t>
  </si>
  <si>
    <t>2.13.2</t>
  </si>
  <si>
    <t>Решение сложных и олимпиадных задач по программированию / Программирование на языке Java Script / STEM-технологии в образовании</t>
  </si>
  <si>
    <t>БПК-10, СК-4, 6</t>
  </si>
  <si>
    <t>2.14</t>
  </si>
  <si>
    <t>Модуль "Методическая подготовка - 5"</t>
  </si>
  <si>
    <t>БПК-5, СК-10</t>
  </si>
  <si>
    <t>2.14.1</t>
  </si>
  <si>
    <t>Практикум по методике обучения математике</t>
  </si>
  <si>
    <t>2.14.2</t>
  </si>
  <si>
    <t>Развитие пространственных представлений учащихся в процессе решения позиционных стереометрических задач / Конструктивный подход к обучению учащихся решению задач по стереометрии / Формирование метапредметных компетенций при обучении математике</t>
  </si>
  <si>
    <t>Факультативные дисциплины</t>
  </si>
  <si>
    <t>/60</t>
  </si>
  <si>
    <t>/28</t>
  </si>
  <si>
    <t>/32</t>
  </si>
  <si>
    <t>3.1</t>
  </si>
  <si>
    <t>Физическая культура</t>
  </si>
  <si>
    <t>Продолжение типового учебного плана по специальности  1-02 05 01 "Математика и информатика", регистрационный № _______________</t>
  </si>
  <si>
    <t>Дополнительные виды обучения</t>
  </si>
  <si>
    <t>/472</t>
  </si>
  <si>
    <t>/438</t>
  </si>
  <si>
    <t>/26</t>
  </si>
  <si>
    <t>/72</t>
  </si>
  <si>
    <t>/148</t>
  </si>
  <si>
    <t>/132</t>
  </si>
  <si>
    <t>/102</t>
  </si>
  <si>
    <t>4.1</t>
  </si>
  <si>
    <t>/1-6</t>
  </si>
  <si>
    <t>/340</t>
  </si>
  <si>
    <t>/68</t>
  </si>
  <si>
    <t>УК-11</t>
  </si>
  <si>
    <t>4.2</t>
  </si>
  <si>
    <t>Безопасность жизнедеятельности человека</t>
  </si>
  <si>
    <t>/1</t>
  </si>
  <si>
    <t>/80</t>
  </si>
  <si>
    <t>/64</t>
  </si>
  <si>
    <t>/18</t>
  </si>
  <si>
    <t>/46</t>
  </si>
  <si>
    <t>БПК-18</t>
  </si>
  <si>
    <t>4.3</t>
  </si>
  <si>
    <t>Белорусский язык (профессиональная лексика)</t>
  </si>
  <si>
    <t>/3</t>
  </si>
  <si>
    <t>/54</t>
  </si>
  <si>
    <t>/34</t>
  </si>
  <si>
    <t>/8</t>
  </si>
  <si>
    <t xml:space="preserve">Количество часов учебных занятий    </t>
  </si>
  <si>
    <t>Количество часов учебных занятий в неделю</t>
  </si>
  <si>
    <t>Количество курсовых работ</t>
  </si>
  <si>
    <t>Количество экзаменов</t>
  </si>
  <si>
    <t>процентов лекций</t>
  </si>
  <si>
    <t>Количество зачетов</t>
  </si>
  <si>
    <t>процентов вузовский компонент</t>
  </si>
  <si>
    <t>процентов гос компонент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</si>
  <si>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</si>
  <si>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</si>
  <si>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</si>
  <si>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</si>
  <si>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</si>
  <si>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</si>
  <si>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</si>
  <si>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</si>
  <si>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Государственный экзамен по специальности
Защита дипломной работы в ГЭК</t>
  </si>
  <si>
    <t>Ознакомительная</t>
  </si>
  <si>
    <t>Педагогическая</t>
  </si>
  <si>
    <t>9</t>
  </si>
  <si>
    <t>8</t>
  </si>
  <si>
    <t>Учебно-поисковая</t>
  </si>
  <si>
    <t>Педагогическая практика в воспитательно-оздоровительных учреждениях образования</t>
  </si>
  <si>
    <t>Преддипломная</t>
  </si>
  <si>
    <t>VIII.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</si>
  <si>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</si>
  <si>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</si>
  <si>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</si>
  <si>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Осуществлять поиск, анализ и оценку информации, необходимой для постановки и решения задач исследовательской деятельности</t>
  </si>
  <si>
    <t>1.9.4, 1.13.1, 1.14.4</t>
  </si>
  <si>
    <t>УК-2</t>
  </si>
  <si>
    <t>Решать задачи профессиональной деятельности на основе использования информационно-коммуникационных технологий</t>
  </si>
  <si>
    <t>Осуществлять коммуникации в устной и письменной формах на государственных и иностранном языках для решения задач профессионального, межличностного и межкультурного взаимодействия</t>
  </si>
  <si>
    <t>1.2.1, 1.2.2, 2.1.1, 4.3</t>
  </si>
  <si>
    <t>Работать в коллективе, толерантно воспринимать социальные, этнические, конфессиональные, культурные и иные различия</t>
  </si>
  <si>
    <t>1.6.2, 1.13.2, 2.1.1</t>
  </si>
  <si>
    <t>Решать задачи профессионального и личностного развития, планировать и осуществлять повышение квалификации</t>
  </si>
  <si>
    <t>1.6.1, 2.12.2</t>
  </si>
  <si>
    <t>УК-6</t>
  </si>
  <si>
    <t>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</t>
  </si>
  <si>
    <t>1.12, 1.14</t>
  </si>
  <si>
    <t>Обладать гуманистическим мировоззрением, качествами гражданственности и патриотизма, понимать социальную значимость будущей профессиональной деятельности</t>
  </si>
  <si>
    <t>Владеть культурой мышления, способностью к восприятию, обобщению и анализу философских, мировоззренческих, социально и личностно значимых проблем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</si>
  <si>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</si>
  <si>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Анализировать социально-экономические явления и процессы, происходящие в обществе и мире, применять экономические и социологические знания в профессиональной деятельности</t>
  </si>
  <si>
    <t>Владеть системой установок, знаний и норм поведения, направленных на формирование, сохранение и укрепление здорового образа жизни средствами физической культуры</t>
  </si>
  <si>
    <t>БПК-1</t>
  </si>
  <si>
    <t xml:space="preserve">Проектировать процесс обучения, ставить образовательные цели, отбирать содержание учебного материала, методы и технологии на основе системы знаний в области теории и методики педагогической деятельности        </t>
  </si>
  <si>
    <t>БПК-2</t>
  </si>
  <si>
    <t xml:space="preserve">Проектировать процесс воспитания, отбирать методы, формы, технологии, соответствующие воспитательным целям и задачам, с учетом направленности личности обучающихся и приоритетов воспитательной работы </t>
  </si>
  <si>
    <t xml:space="preserve">Осуществлять процессы обучения и воспитания на рефлексивной основе, использовать систему средств контроля и оценки учебных достижений и процесса воспитания обучающихся </t>
  </si>
  <si>
    <t xml:space="preserve">Осуществлять учебно-методическую, исследовательскую и инновационную деятельность посредством адаптации и внедрения педагогических новшеств для совершенствования образовательной практики </t>
  </si>
  <si>
    <t>1.13.1, 1.14.3, 2.12.2, 2.13.1</t>
  </si>
  <si>
    <t xml:space="preserve">Осуществлять отбор содержания,  форм, методов и средств обучения и воспитания, применять их в образовательном процессе с учетом возрастных и психологических особенностей обучающихся </t>
  </si>
  <si>
    <t>1.9.3, 1.12, 1.14, 2.10.2, 2.12.1, 2.14</t>
  </si>
  <si>
    <t>БПК-6</t>
  </si>
  <si>
    <t>Осуществлять отбор содержания,  форм, методов и средств обучения и воспитания для включения обучающихся с особыми образовательными потребностями в образовательный процесс и взаимодействие со сверстниками</t>
  </si>
  <si>
    <t>Осуществлять эффективное взаимодействие с участниками образовательного процесса на основе норм педагогической этики</t>
  </si>
  <si>
    <t>1.6, 1.9.1, 2.13.1</t>
  </si>
  <si>
    <t>БПК-8</t>
  </si>
  <si>
    <t xml:space="preserve">Руководствоваться нормативными правовыми актами в области образования, разрабатывать учебно-планирующую документацию, работать с различными видами школьной документации </t>
  </si>
  <si>
    <t>1.12.1, 1.12.3, 2.1.2</t>
  </si>
  <si>
    <t>Применять методы исследования уравнений кривых и поверхностей для решения геометрических задач</t>
  </si>
  <si>
    <t>Применять методы и технологии алгоритмизации и программирования для реализации учебного процесса</t>
  </si>
  <si>
    <t>1.4.2, 1.8, 1.15.2, 2.10.1, 2.13.2</t>
  </si>
  <si>
    <t>Применять научно обоснованные методики формирования математических понятий, обучения доказательству математических утверждений и решению математических задач</t>
  </si>
  <si>
    <t xml:space="preserve"> 1.12.1, 1.12.2, 1.14.1, 1.14.2, 1.15.1</t>
  </si>
  <si>
    <t>Применять методы исследования в области физики и астрономии для реализации образовательного процесса</t>
  </si>
  <si>
    <t>Применять методы, способы и средства создания, обработки и хранения информации в области компьютерной графики и мультимедиа с использованием современного прикладного программного обеспечения</t>
  </si>
  <si>
    <t>Использовать методы решения задач дифференциального исчисления для осуществления учебно-исследовательской деятельности</t>
  </si>
  <si>
    <t>Применять в работе с обучающимися положения теории чисел и методы линейной алгебры для решения алгебраических уравнений и их систем</t>
  </si>
  <si>
    <t>Применять теорию многочленов для решения прикладных задач в педагогической практике</t>
  </si>
  <si>
    <t>Решать задачи построения изображения фигур в параллельной проекции и сечений многогранников для использования в педагогической практике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</si>
  <si>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</si>
  <si>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методы решения задач дифференциального и интегрального исчисления, дифференциальных уравнений, исследования рядов</t>
  </si>
  <si>
    <t>2.5.2, 2.9.2</t>
  </si>
  <si>
    <t>Использовать инструментарий теории вероятностей и математической статистики в исследовательской, научной и педагогической деятельностях</t>
  </si>
  <si>
    <t>Применять приемы и методы решения задач для выполнения заданий школьного курса информатики</t>
  </si>
  <si>
    <t>2.2.1, 2.10</t>
  </si>
  <si>
    <t>Применять методы алгоритмизации в различных средах программирования</t>
  </si>
  <si>
    <t>2.2.2, 2.10.1, 2.11.1, 2.13.2</t>
  </si>
  <si>
    <t>Применять систему знаний и навыков в области вычислительных методов, компьютерного моделирования и дискретной математики</t>
  </si>
  <si>
    <t>2.8.2, 2.9.1</t>
  </si>
  <si>
    <t>СК-6</t>
  </si>
  <si>
    <t>Применять основные принципы проектирования и функционирования аппаратного обеспечения компьютерных сетей, методы веб-конструирования и программирования</t>
  </si>
  <si>
    <t>2.7, 2.11.1, 2.13.2</t>
  </si>
  <si>
    <t>СК-7</t>
  </si>
  <si>
    <t>Применять основные методики и инструментальные средства разработки баз знаний и программных моделей традиционных и интеллектуальных систем и сетей</t>
  </si>
  <si>
    <t>Отбирать аппаратные и программные средства для конструирования вычислительных систем</t>
  </si>
  <si>
    <t>Применять основные положения теории множеств и логики высказываний для решения практико-ориентированных задач</t>
  </si>
  <si>
    <t>Применять инновационные методы и приёмы обучения математике при формировании навыков решения предметных и метапредметных задач</t>
  </si>
  <si>
    <t>2.6.2, 2.14</t>
  </si>
  <si>
    <t>Применять систему знаний и навыков по элементарной математике для обучения школьников алгебре</t>
  </si>
  <si>
    <t>Применять систему знаний и навыков по элементарной математике для обучения школьников геометрии и тригонометрии</t>
  </si>
  <si>
    <t>2.4, 2.6.1</t>
  </si>
  <si>
    <t>СК-13</t>
  </si>
  <si>
    <t>Применять нормы национального и международного законодательства в области интеллектуальной собственности в процессе создания и реализации прав на объекты интеллектуальной собственности</t>
  </si>
  <si>
    <t>Разработан в качестве примера реализации образовательного стандарта по специальности 1-02 05 01 "Математика и информатика".</t>
  </si>
  <si>
    <t>В 4 семестре выполняется одна курсовая работа по выбору студента по следующим учебным дисциплинам: "Педагогика" ,"Возрастная и педагогическая психология".</t>
  </si>
  <si>
    <t>В 6 семестре выполняется одна курсовая работа  по выбору студента по одной из учебных дисциплин учебных модулей 1.12, 1.14, 1.15.</t>
  </si>
  <si>
    <t>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высшего образования.</t>
  </si>
  <si>
    <t>СОГЛАСОВАНО</t>
  </si>
  <si>
    <t>Председатель УМО по педагогическому образованию</t>
  </si>
  <si>
    <t>Начальник Главного управления профессионального образования
Министерства образования Республики Беларусь</t>
  </si>
  <si>
    <t>А.И.Жук</t>
  </si>
  <si>
    <t>"___" _________ 2021 г.</t>
  </si>
  <si>
    <t>С.А.Касперович</t>
  </si>
  <si>
    <t>Председатель НМС по физико-математическому образованию и технологии</t>
  </si>
  <si>
    <t>Проректор по научно-методической работе 
Государственного учреждения образования "Республиканский институт высшей школы"</t>
  </si>
  <si>
    <t xml:space="preserve">     С.И.Василец</t>
  </si>
  <si>
    <t>И.В.Титович</t>
  </si>
  <si>
    <t>Рекомендован к утверждению Президиумом Совета УМО по педагогическому образованию</t>
  </si>
  <si>
    <t>Эксперт-нормоконтролер</t>
  </si>
  <si>
    <t xml:space="preserve">Протокол № ____ от __________ 2021 г. </t>
  </si>
  <si>
    <t>Д.В.Сеген</t>
  </si>
  <si>
    <t>Министерство образования Республики Беларусь</t>
  </si>
  <si>
    <t>Специальность</t>
  </si>
  <si>
    <t>Квалификация</t>
  </si>
  <si>
    <t xml:space="preserve"> (код и наименование специальности в соответствии с ОКРБ 011-2009)</t>
  </si>
  <si>
    <t>Направление специальности</t>
  </si>
  <si>
    <t>(наименование квалификации в 
соответствии с ОКРБ 011-2009)</t>
  </si>
  <si>
    <t>(код и наименование направления специальности в соответствии с ОКРБ 011-2009)</t>
  </si>
  <si>
    <t>Срок обучения</t>
  </si>
  <si>
    <r>
      <rPr>
        <u/>
        <sz val="10"/>
        <color rgb="FF000000"/>
        <rFont val="Times New Roman"/>
      </rPr>
      <t xml:space="preserve">29 </t>
    </r>
    <r>
      <rPr>
        <sz val="10"/>
        <color rgb="FF000000"/>
        <rFont val="Times New Roman"/>
      </rPr>
      <t xml:space="preserve">
09
</t>
    </r>
    <r>
      <rPr>
        <u/>
        <sz val="10"/>
        <color rgb="FF000000"/>
        <rFont val="Times New Roman"/>
      </rPr>
      <t>05</t>
    </r>
    <r>
      <rPr>
        <sz val="10"/>
        <color rgb="FF000000"/>
        <rFont val="Times New Roman"/>
      </rPr>
      <t xml:space="preserve">
10</t>
    </r>
  </si>
  <si>
    <r>
      <rPr>
        <u/>
        <sz val="10"/>
        <color rgb="FF000000"/>
        <rFont val="Times New Roman"/>
      </rPr>
      <t xml:space="preserve">27 </t>
    </r>
    <r>
      <rPr>
        <sz val="10"/>
        <color rgb="FF000000"/>
        <rFont val="Times New Roman"/>
      </rPr>
      <t xml:space="preserve">
10
</t>
    </r>
    <r>
      <rPr>
        <u/>
        <sz val="10"/>
        <color rgb="FF000000"/>
        <rFont val="Times New Roman"/>
      </rPr>
      <t>02</t>
    </r>
    <r>
      <rPr>
        <sz val="10"/>
        <color rgb="FF000000"/>
        <rFont val="Times New Roman"/>
      </rPr>
      <t xml:space="preserve">
11</t>
    </r>
  </si>
  <si>
    <r>
      <rPr>
        <u/>
        <sz val="10"/>
        <color rgb="FF000000"/>
        <rFont val="Times New Roman"/>
      </rPr>
      <t xml:space="preserve">29 </t>
    </r>
    <r>
      <rPr>
        <sz val="10"/>
        <color rgb="FF000000"/>
        <rFont val="Times New Roman"/>
      </rPr>
      <t xml:space="preserve">
12
</t>
    </r>
    <r>
      <rPr>
        <u/>
        <sz val="10"/>
        <color rgb="FF000000"/>
        <rFont val="Times New Roman"/>
      </rPr>
      <t>04</t>
    </r>
    <r>
      <rPr>
        <sz val="10"/>
        <color rgb="FF000000"/>
        <rFont val="Times New Roman"/>
      </rPr>
      <t xml:space="preserve">
01</t>
    </r>
  </si>
  <si>
    <r>
      <rPr>
        <u/>
        <sz val="10"/>
        <color rgb="FF000000"/>
        <rFont val="Times New Roman"/>
      </rPr>
      <t xml:space="preserve">26 </t>
    </r>
    <r>
      <rPr>
        <sz val="10"/>
        <color rgb="FF000000"/>
        <rFont val="Times New Roman"/>
      </rPr>
      <t xml:space="preserve">
01
</t>
    </r>
    <r>
      <rPr>
        <u/>
        <sz val="10"/>
        <color rgb="FF000000"/>
        <rFont val="Times New Roman"/>
      </rPr>
      <t>01</t>
    </r>
    <r>
      <rPr>
        <sz val="10"/>
        <color rgb="FF000000"/>
        <rFont val="Times New Roman"/>
      </rPr>
      <t xml:space="preserve">
02</t>
    </r>
  </si>
  <si>
    <r>
      <rPr>
        <u/>
        <sz val="10"/>
        <color rgb="FF000000"/>
        <rFont val="Times New Roman"/>
      </rPr>
      <t xml:space="preserve">23 </t>
    </r>
    <r>
      <rPr>
        <sz val="10"/>
        <color rgb="FF000000"/>
        <rFont val="Times New Roman"/>
      </rPr>
      <t xml:space="preserve">
02
</t>
    </r>
    <r>
      <rPr>
        <u/>
        <sz val="10"/>
        <color rgb="FF000000"/>
        <rFont val="Times New Roman"/>
      </rPr>
      <t>01</t>
    </r>
    <r>
      <rPr>
        <sz val="10"/>
        <color rgb="FF000000"/>
        <rFont val="Times New Roman"/>
      </rPr>
      <t xml:space="preserve">
03</t>
    </r>
  </si>
  <si>
    <r>
      <rPr>
        <u/>
        <sz val="10"/>
        <color rgb="FF000000"/>
        <rFont val="Times New Roman"/>
      </rPr>
      <t xml:space="preserve">30 </t>
    </r>
    <r>
      <rPr>
        <sz val="10"/>
        <color rgb="FF000000"/>
        <rFont val="Times New Roman"/>
      </rPr>
      <t xml:space="preserve">
03
</t>
    </r>
    <r>
      <rPr>
        <u/>
        <sz val="10"/>
        <color rgb="FF000000"/>
        <rFont val="Times New Roman"/>
      </rPr>
      <t>05</t>
    </r>
    <r>
      <rPr>
        <sz val="10"/>
        <color rgb="FF000000"/>
        <rFont val="Times New Roman"/>
      </rPr>
      <t xml:space="preserve">
04</t>
    </r>
  </si>
  <si>
    <r>
      <rPr>
        <u/>
        <sz val="10"/>
        <color rgb="FF000000"/>
        <rFont val="Times New Roman"/>
      </rPr>
      <t xml:space="preserve">27 </t>
    </r>
    <r>
      <rPr>
        <sz val="10"/>
        <color rgb="FF000000"/>
        <rFont val="Times New Roman"/>
      </rPr>
      <t xml:space="preserve">
04
</t>
    </r>
    <r>
      <rPr>
        <u/>
        <sz val="10"/>
        <color rgb="FF000000"/>
        <rFont val="Times New Roman"/>
      </rPr>
      <t>03</t>
    </r>
    <r>
      <rPr>
        <sz val="10"/>
        <color rgb="FF000000"/>
        <rFont val="Times New Roman"/>
      </rPr>
      <t xml:space="preserve">
05</t>
    </r>
  </si>
  <si>
    <r>
      <rPr>
        <u/>
        <sz val="10"/>
        <color rgb="FF000000"/>
        <rFont val="Times New Roman"/>
      </rPr>
      <t xml:space="preserve">29 </t>
    </r>
    <r>
      <rPr>
        <sz val="10"/>
        <color rgb="FF000000"/>
        <rFont val="Times New Roman"/>
      </rPr>
      <t xml:space="preserve">
06
</t>
    </r>
    <r>
      <rPr>
        <u/>
        <sz val="10"/>
        <color rgb="FF000000"/>
        <rFont val="Times New Roman"/>
      </rPr>
      <t>05</t>
    </r>
    <r>
      <rPr>
        <sz val="10"/>
        <color rgb="FF000000"/>
        <rFont val="Times New Roman"/>
      </rPr>
      <t xml:space="preserve">
07</t>
    </r>
  </si>
  <si>
    <r>
      <rPr>
        <u/>
        <sz val="10"/>
        <color rgb="FF000000"/>
        <rFont val="Times New Roman"/>
      </rPr>
      <t xml:space="preserve">27 </t>
    </r>
    <r>
      <rPr>
        <sz val="10"/>
        <color rgb="FF000000"/>
        <rFont val="Times New Roman"/>
      </rPr>
      <t xml:space="preserve">
07
</t>
    </r>
    <r>
      <rPr>
        <u/>
        <sz val="10"/>
        <color rgb="FF000000"/>
        <rFont val="Times New Roman"/>
      </rPr>
      <t>02</t>
    </r>
    <r>
      <rPr>
        <sz val="10"/>
        <color rgb="FF000000"/>
        <rFont val="Times New Roman"/>
      </rPr>
      <t xml:space="preserve">
08</t>
    </r>
  </si>
  <si>
    <t>__ курс</t>
  </si>
  <si>
    <t>1 семестр,
__ недель</t>
  </si>
  <si>
    <t>2 семестр,
__ недель</t>
  </si>
  <si>
    <t>3 семестр,
__ недель</t>
  </si>
  <si>
    <t>4 семестр,
__ недель</t>
  </si>
  <si>
    <t>5 семестр,
__ недель</t>
  </si>
  <si>
    <t>6 семестр,
__ недель</t>
  </si>
  <si>
    <t>__ семестр,
__ недель</t>
  </si>
  <si>
    <t>Модуль "Социально-гуманитарные дисциплины 1"</t>
  </si>
  <si>
    <t>Модуль "Общепрофессиональные дисциплины "</t>
  </si>
  <si>
    <t>1.2.3</t>
  </si>
  <si>
    <t>Информационные технологии в образовании</t>
  </si>
  <si>
    <t>Модуль "Психолого-педагогические дисциплины 1"</t>
  </si>
  <si>
    <t xml:space="preserve">Основы педагогики и психологии </t>
  </si>
  <si>
    <t>1.3.2</t>
  </si>
  <si>
    <t>Модуль "Психолого-педагогические дисциплины 2"</t>
  </si>
  <si>
    <t>1.4.3</t>
  </si>
  <si>
    <t>1.4.4</t>
  </si>
  <si>
    <t>Образовательные инклюзивные практики</t>
  </si>
  <si>
    <t>Инновационные практики образования</t>
  </si>
  <si>
    <t>Модуль "Социально-гуманитарные дисциплины 2"</t>
  </si>
  <si>
    <t xml:space="preserve">Правовые основы деятельности учреждения образования / Основы управления интеллектуальной собственностью </t>
  </si>
  <si>
    <t>Мировая культура / Риторика</t>
  </si>
  <si>
    <t>Модуль "Психолого-педагогические дисциплины 3"</t>
  </si>
  <si>
    <t>Основы проектной деятельности / Медиапедагогика и цифровая дидактика</t>
  </si>
  <si>
    <t>Работа с одаренными обучающимися / Профиликатика отклоняющегося поведения</t>
  </si>
  <si>
    <t>2.2.3</t>
  </si>
  <si>
    <t>Психологическая безопасность в школе / Профессионально-личностное саморазвитие педагога</t>
  </si>
  <si>
    <t>2.3.2</t>
  </si>
  <si>
    <t>Технология организации научно-педагогического исследования</t>
  </si>
  <si>
    <t>3.2</t>
  </si>
  <si>
    <t>Белорусский язык  (профессиональная лексика)</t>
  </si>
  <si>
    <t>Количество курсовых проектов</t>
  </si>
  <si>
    <t>1,5</t>
  </si>
  <si>
    <t>Педагогическая: 
- учреждения дошкольного образования 
- центр коррекционно-развивающего обучения и реабилитации)</t>
  </si>
  <si>
    <t xml:space="preserve">
4
2</t>
  </si>
  <si>
    <t xml:space="preserve">
6
3</t>
  </si>
  <si>
    <t>Педагогическая: 
- учреждения общего среднего / специального образования 
- пункт коррекционно-психологической помощи</t>
  </si>
  <si>
    <t xml:space="preserve">
5
2</t>
  </si>
  <si>
    <t xml:space="preserve">
7,5
3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</si>
  <si>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"____"__________2021 г.</t>
  </si>
  <si>
    <t>СОГЛАСОВАНО 
Проректор по научно-методической работе Государственного 
учреждения образования "Республиканский институт высшей школы" 
_______________И.В. Титович
"____"__________2021 г.</t>
  </si>
  <si>
    <t>Продолжение типового учебного плана по специальности (направлению специальности) 1-ХХ ХХ ХХ, регистрационный № _______________</t>
  </si>
  <si>
    <t xml:space="preserve">Владеть культурой мышления, способностью к восприятию, обобщению и анализу информации, философских, мировоззренческих, социально и личностно значимых проблем
</t>
  </si>
  <si>
    <t xml:space="preserve">Владеть знанием и пониманием гражданских основ будущей профессиональной деятельности, ее сущности и социальной значимости, проявлять к ней устойчивый интерес
</t>
  </si>
  <si>
    <t xml:space="preserve">Быть способным работать в коллективе, толерантно воспринимать социальные, этнические, конфессиональные и культурные различия
</t>
  </si>
  <si>
    <t xml:space="preserve">Быть способным 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
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</si>
  <si>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</si>
  <si>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Быть способным к осуществлению поиска, анализа и оценки информации, необходимой для постановки и решения профессиональных задач, профессионального и личностного развития</t>
  </si>
  <si>
    <t xml:space="preserve">Владеть навыками использования информационно-коммуникационных технологий для совершенствования профессиональной деятельности
</t>
  </si>
  <si>
    <t>Уметь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</si>
  <si>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Владеть системой знаний в области теории и методики педагогической деятельности, понимать инновационные процессы в образовании</t>
  </si>
  <si>
    <t>Быть способным ставить обучающие и воспитательные цели на основе результатов педагогической диагностики с учётом образовательной среды и контингента обучающихся, вовлекать обучающихся в процесс целеполагания</t>
  </si>
  <si>
    <t>Уметь проектировать процесс обучения, адаптировать содержание учебного материала, методы и технологии в соответствии с мотивами и стилями учебной деятельности, уровнем сформированности личностной, метапредметной и предметной компетентностей обучающихся</t>
  </si>
  <si>
    <t>Уметь проектировать процесс воспитания с учетом направленности личности обучающихся и приоритетов воспитательной работы; отбирать методы, формы, технологии, соответствующие воспитательным целям и задачам</t>
  </si>
  <si>
    <t>Быть способным осуществлять процессы обучения и воспитания на рефлексивной основе и совершенствовать их за счет использования инновационных методов, форм, технологий</t>
  </si>
  <si>
    <t>Быть способным использовать систему средств контроля и оценки учебных достижений обучающихся, вовлекать обучающихся в процесс самоконтроля и самооценки результатов учебной деятельности</t>
  </si>
  <si>
    <t>Быть способным осуществлять оценку процесса воспитания, уровня воспитанности обучающихся, степени их социализации, формировать у обучающихся умения самоконтроля и самооценки поведения и деятельности</t>
  </si>
  <si>
    <t>Быть способным обеспечивать и совершенствовать педагогическую поддержку развития и саморазвития обучающихся посредством адаптации имеющихся и внедрения новых методик</t>
  </si>
  <si>
    <t>Уметь интегрировать обучающихся с разными образовательными потребностями в социально-образовательную среду учреждения образования самостоятельно / совместно с коллегами (социальным педагогом, дефектологом, психологом, представителями правоохранительных органов и др.)</t>
  </si>
  <si>
    <t>Быть способным обеспечивать здоровьесберегающие условия образовательного процесса, участвовать в разработке и реализации программ профилактики различных видов насилия в школе, в т.ч. в социальных сетях, использовать методы конструктивного решения конфликтов</t>
  </si>
  <si>
    <t>Быть способным руководствоваться нормативной правовой документацией в области образования, корректировать учебно-программную и разрабатывать учебно-планирующую документацию, уметь работать с различными видами школьной документации</t>
  </si>
  <si>
    <t>Быть способным совершенствовать учебно-методическое обеспечение образовательного процесса посредством адаптации и внедрения педагогических новшеств</t>
  </si>
  <si>
    <t>Быть способным осуществлять исследовательскую и инновационную деятельность для совершенствования образовательной практики, разделять коллективную ответственность за реализацию инновационной деятельности в учреждении образования</t>
  </si>
  <si>
    <t>Уметь отбирать и адаптировать эффективные методы и формы взаимодействия с родителями (законными представителями) обучающихся, в т.ч. с семьями, находящимися в социально-опасном положении, вовлекать родителей в совместную деятельность по решению педагогических задач</t>
  </si>
  <si>
    <t>Быть способным развивать продуктивное взаимодействие учреждения образования с социальными партнерами, учреждениями дополнительного образования и социокультурными институтами (музеями, театрами, клубами, библиотеками и др.), участвовать в решении социально значимых проблем региона</t>
  </si>
  <si>
    <t>Разработан в качестве примера реализации образовательного стандарта по специальности 1-ХХ ХХ ХХ  (указывается код и наименование специальности в соответствии с ОКРБ 011-2009).</t>
  </si>
  <si>
    <t xml:space="preserve">(должность представителя заинтересованного министерства или ведомства)
</t>
  </si>
  <si>
    <t>С.А. Касперович</t>
  </si>
  <si>
    <t>(подпись) М.П.</t>
  </si>
  <si>
    <t>(И.О.Фамилия)</t>
  </si>
  <si>
    <t>"___" ________    2020 г.</t>
  </si>
  <si>
    <t>"___" ________    2021 г.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</si>
  <si>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</si>
  <si>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И.В. Титович</t>
  </si>
  <si>
    <t xml:space="preserve">Председатель НМС по </t>
  </si>
  <si>
    <t xml:space="preserve"> (название научно-методического совета)</t>
  </si>
  <si>
    <r>
      <rPr>
        <sz val="36"/>
        <color theme="1"/>
        <rFont val="Times New Roman"/>
      </rPr>
      <t xml:space="preserve">  </t>
    </r>
    <r>
      <rPr>
        <sz val="30"/>
        <color theme="1"/>
        <rFont val="Times New Roman"/>
      </rPr>
      <t>(название учебно-методического объединения)</t>
    </r>
  </si>
  <si>
    <t>Протокол № ____ от ___________ 2021 г.</t>
  </si>
  <si>
    <r>
      <rPr>
        <u/>
        <sz val="40"/>
        <color rgb="FF000000"/>
        <rFont val="Times New Roman"/>
        <family val="1"/>
        <charset val="204"/>
      </rPr>
      <t xml:space="preserve">29 </t>
    </r>
    <r>
      <rPr>
        <sz val="40"/>
        <color rgb="FF000000"/>
        <rFont val="Times New Roman"/>
        <family val="1"/>
        <charset val="204"/>
      </rPr>
      <t xml:space="preserve">
09
</t>
    </r>
    <r>
      <rPr>
        <u/>
        <sz val="40"/>
        <color rgb="FF000000"/>
        <rFont val="Times New Roman"/>
        <family val="1"/>
        <charset val="204"/>
      </rPr>
      <t>05</t>
    </r>
    <r>
      <rPr>
        <sz val="40"/>
        <color rgb="FF000000"/>
        <rFont val="Times New Roman"/>
        <family val="1"/>
        <charset val="204"/>
      </rPr>
      <t xml:space="preserve">
10</t>
    </r>
  </si>
  <si>
    <r>
      <rPr>
        <u/>
        <sz val="40"/>
        <color rgb="FF000000"/>
        <rFont val="Times New Roman"/>
        <family val="1"/>
        <charset val="204"/>
      </rPr>
      <t xml:space="preserve">27 </t>
    </r>
    <r>
      <rPr>
        <sz val="40"/>
        <color rgb="FF000000"/>
        <rFont val="Times New Roman"/>
        <family val="1"/>
        <charset val="204"/>
      </rPr>
      <t xml:space="preserve">
10
</t>
    </r>
    <r>
      <rPr>
        <u/>
        <sz val="40"/>
        <color rgb="FF000000"/>
        <rFont val="Times New Roman"/>
        <family val="1"/>
        <charset val="204"/>
      </rPr>
      <t>02</t>
    </r>
    <r>
      <rPr>
        <sz val="40"/>
        <color rgb="FF000000"/>
        <rFont val="Times New Roman"/>
        <family val="1"/>
        <charset val="204"/>
      </rPr>
      <t xml:space="preserve">
11</t>
    </r>
  </si>
  <si>
    <r>
      <rPr>
        <u/>
        <sz val="40"/>
        <color rgb="FF000000"/>
        <rFont val="Times New Roman"/>
        <family val="1"/>
        <charset val="204"/>
      </rPr>
      <t xml:space="preserve">29 </t>
    </r>
    <r>
      <rPr>
        <sz val="40"/>
        <color rgb="FF000000"/>
        <rFont val="Times New Roman"/>
        <family val="1"/>
        <charset val="204"/>
      </rPr>
      <t xml:space="preserve">
12
</t>
    </r>
    <r>
      <rPr>
        <u/>
        <sz val="40"/>
        <color rgb="FF000000"/>
        <rFont val="Times New Roman"/>
        <family val="1"/>
        <charset val="204"/>
      </rPr>
      <t>04</t>
    </r>
    <r>
      <rPr>
        <sz val="40"/>
        <color rgb="FF000000"/>
        <rFont val="Times New Roman"/>
        <family val="1"/>
        <charset val="204"/>
      </rPr>
      <t xml:space="preserve">
01</t>
    </r>
  </si>
  <si>
    <r>
      <rPr>
        <u/>
        <sz val="40"/>
        <color rgb="FF000000"/>
        <rFont val="Times New Roman"/>
        <family val="1"/>
        <charset val="204"/>
      </rPr>
      <t xml:space="preserve">26 </t>
    </r>
    <r>
      <rPr>
        <sz val="40"/>
        <color rgb="FF000000"/>
        <rFont val="Times New Roman"/>
        <family val="1"/>
        <charset val="204"/>
      </rPr>
      <t xml:space="preserve">
01
</t>
    </r>
    <r>
      <rPr>
        <u/>
        <sz val="40"/>
        <color rgb="FF000000"/>
        <rFont val="Times New Roman"/>
        <family val="1"/>
        <charset val="204"/>
      </rPr>
      <t>01</t>
    </r>
    <r>
      <rPr>
        <sz val="40"/>
        <color rgb="FF000000"/>
        <rFont val="Times New Roman"/>
        <family val="1"/>
        <charset val="204"/>
      </rPr>
      <t xml:space="preserve">
02</t>
    </r>
  </si>
  <si>
    <r>
      <rPr>
        <u/>
        <sz val="40"/>
        <color rgb="FF000000"/>
        <rFont val="Times New Roman"/>
        <family val="1"/>
        <charset val="204"/>
      </rPr>
      <t xml:space="preserve">23 </t>
    </r>
    <r>
      <rPr>
        <sz val="40"/>
        <color rgb="FF000000"/>
        <rFont val="Times New Roman"/>
        <family val="1"/>
        <charset val="204"/>
      </rPr>
      <t xml:space="preserve">
02
</t>
    </r>
    <r>
      <rPr>
        <u/>
        <sz val="40"/>
        <color rgb="FF000000"/>
        <rFont val="Times New Roman"/>
        <family val="1"/>
        <charset val="204"/>
      </rPr>
      <t>01</t>
    </r>
    <r>
      <rPr>
        <sz val="40"/>
        <color rgb="FF000000"/>
        <rFont val="Times New Roman"/>
        <family val="1"/>
        <charset val="204"/>
      </rPr>
      <t xml:space="preserve">
03</t>
    </r>
  </si>
  <si>
    <r>
      <rPr>
        <u/>
        <sz val="40"/>
        <color rgb="FF000000"/>
        <rFont val="Times New Roman"/>
        <family val="1"/>
        <charset val="204"/>
      </rPr>
      <t xml:space="preserve">30 </t>
    </r>
    <r>
      <rPr>
        <sz val="40"/>
        <color rgb="FF000000"/>
        <rFont val="Times New Roman"/>
        <family val="1"/>
        <charset val="204"/>
      </rPr>
      <t xml:space="preserve">
03
</t>
    </r>
    <r>
      <rPr>
        <u/>
        <sz val="40"/>
        <color rgb="FF000000"/>
        <rFont val="Times New Roman"/>
        <family val="1"/>
        <charset val="204"/>
      </rPr>
      <t>05</t>
    </r>
    <r>
      <rPr>
        <sz val="40"/>
        <color rgb="FF000000"/>
        <rFont val="Times New Roman"/>
        <family val="1"/>
        <charset val="204"/>
      </rPr>
      <t xml:space="preserve">
04</t>
    </r>
  </si>
  <si>
    <r>
      <rPr>
        <u/>
        <sz val="40"/>
        <color rgb="FF000000"/>
        <rFont val="Times New Roman"/>
        <family val="1"/>
        <charset val="204"/>
      </rPr>
      <t xml:space="preserve">27 </t>
    </r>
    <r>
      <rPr>
        <sz val="40"/>
        <color rgb="FF000000"/>
        <rFont val="Times New Roman"/>
        <family val="1"/>
        <charset val="204"/>
      </rPr>
      <t xml:space="preserve">
04
</t>
    </r>
    <r>
      <rPr>
        <u/>
        <sz val="40"/>
        <color rgb="FF000000"/>
        <rFont val="Times New Roman"/>
        <family val="1"/>
        <charset val="204"/>
      </rPr>
      <t>03</t>
    </r>
    <r>
      <rPr>
        <sz val="40"/>
        <color rgb="FF000000"/>
        <rFont val="Times New Roman"/>
        <family val="1"/>
        <charset val="204"/>
      </rPr>
      <t xml:space="preserve">
05</t>
    </r>
  </si>
  <si>
    <r>
      <rPr>
        <u/>
        <sz val="40"/>
        <color rgb="FF000000"/>
        <rFont val="Times New Roman"/>
        <family val="1"/>
        <charset val="204"/>
      </rPr>
      <t xml:space="preserve">29 </t>
    </r>
    <r>
      <rPr>
        <sz val="40"/>
        <color rgb="FF000000"/>
        <rFont val="Times New Roman"/>
        <family val="1"/>
        <charset val="204"/>
      </rPr>
      <t xml:space="preserve">
06
</t>
    </r>
    <r>
      <rPr>
        <u/>
        <sz val="40"/>
        <color rgb="FF000000"/>
        <rFont val="Times New Roman"/>
        <family val="1"/>
        <charset val="204"/>
      </rPr>
      <t>05</t>
    </r>
    <r>
      <rPr>
        <sz val="40"/>
        <color rgb="FF000000"/>
        <rFont val="Times New Roman"/>
        <family val="1"/>
        <charset val="204"/>
      </rPr>
      <t xml:space="preserve">
07</t>
    </r>
  </si>
  <si>
    <r>
      <rPr>
        <u/>
        <sz val="40"/>
        <color rgb="FF000000"/>
        <rFont val="Times New Roman"/>
        <family val="1"/>
        <charset val="204"/>
      </rPr>
      <t xml:space="preserve">27 </t>
    </r>
    <r>
      <rPr>
        <sz val="40"/>
        <color rgb="FF000000"/>
        <rFont val="Times New Roman"/>
        <family val="1"/>
        <charset val="204"/>
      </rPr>
      <t xml:space="preserve">
07
</t>
    </r>
    <r>
      <rPr>
        <u/>
        <sz val="40"/>
        <color rgb="FF000000"/>
        <rFont val="Times New Roman"/>
        <family val="1"/>
        <charset val="204"/>
      </rPr>
      <t>02</t>
    </r>
    <r>
      <rPr>
        <sz val="40"/>
        <color rgb="FF000000"/>
        <rFont val="Times New Roman"/>
        <family val="1"/>
        <charset val="204"/>
      </rPr>
      <t xml:space="preserve">
08</t>
    </r>
  </si>
  <si>
    <r>
      <rPr>
        <b/>
        <sz val="40"/>
        <color theme="1"/>
        <rFont val="Times New Roman"/>
        <family val="1"/>
        <charset val="204"/>
      </rPr>
      <t xml:space="preserve">СОГЛАСОВАНО  </t>
    </r>
    <r>
      <rPr>
        <sz val="40"/>
        <color theme="1"/>
        <rFont val="Times New Roman"/>
        <family val="1"/>
        <charset val="204"/>
      </rPr>
      <t xml:space="preserve">
Начальник Главного управления профессионального образования 
Министерства образования Республики Беларусь  
_______________С.А.Касперович  
"____"__________2021 г.</t>
    </r>
  </si>
  <si>
    <r>
      <rPr>
        <b/>
        <sz val="40"/>
        <color theme="1"/>
        <rFont val="Times New Roman"/>
        <family val="1"/>
        <charset val="204"/>
      </rPr>
      <t xml:space="preserve">СОГЛАСОВАНО </t>
    </r>
    <r>
      <rPr>
        <sz val="40"/>
        <color theme="1"/>
        <rFont val="Times New Roman"/>
        <family val="1"/>
        <charset val="204"/>
      </rPr>
      <t xml:space="preserve">
Проректор по научно-методической работе 
Государственного учреждения образования "Республиканский институт высшей школы" 
_______________И.В.Титович
"____"__________2021 г.</t>
    </r>
  </si>
  <si>
    <t>"___" __________2021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</si>
</sst>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р_."/>
  </numFmts>
  <fonts count="48">
    <font>
      <sz val="10"/>
      <color rgb="FF000000"/>
      <name val="Arimo"/>
    </font>
    <font>
      <sz val="40"/>
      <color theme="1"/>
      <name val="Times New Roman"/>
    </font>
    <font>
      <b/>
      <sz val="40"/>
      <color theme="1"/>
      <name val="Times New Roman"/>
    </font>
    <font>
      <sz val="10"/>
      <name val="Arimo"/>
    </font>
    <font>
      <sz val="38"/>
      <color theme="1"/>
      <name val="Times New Roman"/>
    </font>
    <font>
      <sz val="46"/>
      <color theme="1"/>
      <name val="Times New Roman"/>
    </font>
    <font>
      <sz val="28"/>
      <color theme="1"/>
      <name val="Times New Roman"/>
    </font>
    <font>
      <b/>
      <sz val="28"/>
      <color rgb="FF000000"/>
      <name val="Times New Roman"/>
    </font>
    <font>
      <sz val="28"/>
      <color theme="1"/>
      <name val="Arimo"/>
    </font>
    <font>
      <sz val="28"/>
      <color rgb="FF000000"/>
      <name val="Times New Roman"/>
    </font>
    <font>
      <vertAlign val="superscript"/>
      <sz val="28"/>
      <color theme="1"/>
      <name val="Times New Roman"/>
    </font>
    <font>
      <b/>
      <sz val="28"/>
      <color theme="1"/>
      <name val="Times New Roman"/>
    </font>
    <font>
      <sz val="36"/>
      <color theme="1"/>
      <name val="Arimo"/>
    </font>
    <font>
      <sz val="32"/>
      <color theme="1"/>
      <name val="Arimo"/>
    </font>
    <font>
      <sz val="32"/>
      <color theme="1"/>
      <name val="Times New Roman"/>
    </font>
    <font>
      <sz val="24"/>
      <color theme="1"/>
      <name val="Arimo"/>
    </font>
    <font>
      <sz val="28"/>
      <color rgb="FF2F2B20"/>
      <name val="Arial"/>
    </font>
    <font>
      <b/>
      <sz val="33"/>
      <color rgb="FFFF0000"/>
      <name val="Times New Roman"/>
    </font>
    <font>
      <b/>
      <sz val="33"/>
      <color theme="1"/>
      <name val="Times New Roman"/>
    </font>
    <font>
      <sz val="33"/>
      <color theme="1"/>
      <name val="Times New Roman"/>
    </font>
    <font>
      <sz val="36"/>
      <color theme="1"/>
      <name val="Times New Roman"/>
    </font>
    <font>
      <b/>
      <sz val="32"/>
      <color theme="1"/>
      <name val="Times New Roman"/>
    </font>
    <font>
      <sz val="40"/>
      <color theme="1"/>
      <name val="Arimo"/>
    </font>
    <font>
      <b/>
      <sz val="36"/>
      <color theme="1"/>
      <name val="Times New Roman"/>
    </font>
    <font>
      <sz val="30"/>
      <color theme="1"/>
      <name val="Times New Roman"/>
    </font>
    <font>
      <sz val="10"/>
      <color theme="1"/>
      <name val="Calibri"/>
    </font>
    <font>
      <u/>
      <sz val="10"/>
      <color rgb="FF000000"/>
      <name val="Times New Roman"/>
    </font>
    <font>
      <sz val="10"/>
      <color rgb="FF000000"/>
      <name val="Times New Roman"/>
    </font>
    <font>
      <sz val="20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u/>
      <sz val="40"/>
      <color theme="1"/>
      <name val="Times New Roman"/>
      <family val="1"/>
      <charset val="204"/>
    </font>
    <font>
      <vertAlign val="superscript"/>
      <sz val="40"/>
      <color theme="1"/>
      <name val="Times New Roman"/>
      <family val="1"/>
      <charset val="204"/>
    </font>
    <font>
      <i/>
      <u/>
      <sz val="4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40"/>
      <color rgb="FF000000"/>
      <name val="Times New Roman"/>
      <family val="1"/>
      <charset val="204"/>
    </font>
    <font>
      <sz val="40"/>
      <color rgb="FFFFFFFF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sz val="40"/>
      <color rgb="FFFF00FF"/>
      <name val="Times New Roman"/>
      <family val="1"/>
      <charset val="204"/>
    </font>
    <font>
      <b/>
      <sz val="40"/>
      <color rgb="FFFF00FF"/>
      <name val="Times New Roman"/>
      <family val="1"/>
      <charset val="204"/>
    </font>
    <font>
      <b/>
      <sz val="40"/>
      <color rgb="FFFFFFFF"/>
      <name val="Times New Roman"/>
      <family val="1"/>
      <charset val="204"/>
    </font>
    <font>
      <sz val="3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vertical="top"/>
    </xf>
    <xf numFmtId="164" fontId="1" fillId="0" borderId="0" xfId="0" applyNumberFormat="1" applyFont="1"/>
    <xf numFmtId="0" fontId="6" fillId="0" borderId="0" xfId="0" applyFont="1" applyAlignment="1">
      <alignment horizontal="center" vertical="top"/>
    </xf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2" xfId="0" applyFont="1" applyBorder="1"/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6" fillId="0" borderId="17" xfId="0" applyFont="1" applyBorder="1" applyAlignment="1">
      <alignment horizontal="center" vertical="center"/>
    </xf>
    <xf numFmtId="0" fontId="13" fillId="0" borderId="0" xfId="0" applyFont="1"/>
    <xf numFmtId="0" fontId="6" fillId="0" borderId="21" xfId="0" applyFont="1" applyBorder="1" applyAlignment="1">
      <alignment horizontal="center" vertic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center" vertical="center" wrapText="1"/>
    </xf>
    <xf numFmtId="49" fontId="11" fillId="2" borderId="17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49" fontId="11" fillId="0" borderId="17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 wrapText="1"/>
    </xf>
    <xf numFmtId="49" fontId="6" fillId="0" borderId="40" xfId="0" applyNumberFormat="1" applyFont="1" applyBorder="1" applyAlignment="1">
      <alignment vertical="center" wrapText="1"/>
    </xf>
    <xf numFmtId="49" fontId="11" fillId="0" borderId="40" xfId="0" applyNumberFormat="1" applyFont="1" applyBorder="1" applyAlignment="1">
      <alignment vertical="center" wrapText="1"/>
    </xf>
    <xf numFmtId="1" fontId="6" fillId="0" borderId="41" xfId="0" applyNumberFormat="1" applyFont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4" borderId="41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/>
    </xf>
    <xf numFmtId="1" fontId="21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164" fontId="20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22" fillId="0" borderId="1" xfId="0" applyFont="1" applyBorder="1"/>
    <xf numFmtId="0" fontId="24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vertical="top"/>
    </xf>
    <xf numFmtId="1" fontId="20" fillId="0" borderId="0" xfId="0" applyNumberFormat="1" applyFont="1" applyAlignment="1">
      <alignment vertical="top"/>
    </xf>
    <xf numFmtId="164" fontId="20" fillId="0" borderId="0" xfId="0" applyNumberFormat="1" applyFont="1" applyAlignment="1">
      <alignment horizontal="left" vertical="top" wrapText="1"/>
    </xf>
    <xf numFmtId="165" fontId="20" fillId="0" borderId="0" xfId="0" applyNumberFormat="1" applyFont="1" applyAlignment="1">
      <alignment horizontal="left" vertical="top" wrapText="1"/>
    </xf>
    <xf numFmtId="1" fontId="20" fillId="0" borderId="0" xfId="0" applyNumberFormat="1" applyFont="1" applyAlignment="1">
      <alignment horizontal="left" vertical="top" wrapText="1"/>
    </xf>
    <xf numFmtId="0" fontId="25" fillId="0" borderId="1" xfId="0" applyFont="1" applyBorder="1"/>
    <xf numFmtId="0" fontId="24" fillId="0" borderId="0" xfId="0" applyFont="1" applyAlignment="1">
      <alignment horizontal="center" vertical="top"/>
    </xf>
    <xf numFmtId="0" fontId="20" fillId="0" borderId="0" xfId="0" applyFont="1" applyAlignment="1">
      <alignment horizontal="center" wrapText="1"/>
    </xf>
    <xf numFmtId="1" fontId="20" fillId="0" borderId="0" xfId="0" applyNumberFormat="1" applyFont="1"/>
    <xf numFmtId="164" fontId="20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164" fontId="20" fillId="0" borderId="0" xfId="0" applyNumberFormat="1" applyFont="1"/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/>
    <xf numFmtId="0" fontId="31" fillId="0" borderId="0" xfId="0" applyFont="1" applyAlignment="1">
      <alignment horizontal="center"/>
    </xf>
    <xf numFmtId="0" fontId="29" fillId="0" borderId="0" xfId="0" applyFont="1"/>
    <xf numFmtId="0" fontId="32" fillId="0" borderId="0" xfId="0" applyFont="1"/>
    <xf numFmtId="0" fontId="29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2" fillId="0" borderId="0" xfId="0" applyFont="1" applyAlignment="1">
      <alignment vertical="top" wrapText="1"/>
    </xf>
    <xf numFmtId="0" fontId="29" fillId="0" borderId="0" xfId="0" applyFont="1" applyAlignment="1"/>
    <xf numFmtId="0" fontId="32" fillId="0" borderId="0" xfId="0" applyFont="1" applyAlignment="1">
      <alignment vertical="top"/>
    </xf>
    <xf numFmtId="0" fontId="34" fillId="0" borderId="0" xfId="0" applyFont="1" applyAlignment="1">
      <alignment horizontal="left"/>
    </xf>
    <xf numFmtId="0" fontId="34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1" xfId="0" applyFont="1" applyBorder="1"/>
    <xf numFmtId="0" fontId="29" fillId="0" borderId="0" xfId="0" applyFont="1" applyAlignment="1">
      <alignment vertical="center"/>
    </xf>
    <xf numFmtId="0" fontId="29" fillId="0" borderId="2" xfId="0" applyFont="1" applyBorder="1"/>
    <xf numFmtId="0" fontId="29" fillId="0" borderId="0" xfId="0" applyFont="1" applyAlignment="1">
      <alignment horizontal="left" wrapText="1"/>
    </xf>
    <xf numFmtId="0" fontId="35" fillId="0" borderId="0" xfId="0" applyFont="1" applyAlignment="1">
      <alignment horizontal="center"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top"/>
    </xf>
    <xf numFmtId="0" fontId="36" fillId="0" borderId="0" xfId="0" applyFont="1"/>
    <xf numFmtId="0" fontId="33" fillId="0" borderId="0" xfId="0" applyFont="1"/>
    <xf numFmtId="0" fontId="29" fillId="0" borderId="0" xfId="0" applyFont="1" applyAlignment="1">
      <alignment horizontal="center" vertical="center" textRotation="90"/>
    </xf>
    <xf numFmtId="0" fontId="29" fillId="0" borderId="48" xfId="0" applyFont="1" applyBorder="1" applyAlignment="1">
      <alignment vertical="center"/>
    </xf>
    <xf numFmtId="0" fontId="29" fillId="0" borderId="0" xfId="0" applyFont="1" applyAlignment="1">
      <alignment horizontal="center" vertical="center" textRotation="90" wrapText="1"/>
    </xf>
    <xf numFmtId="0" fontId="29" fillId="0" borderId="4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49" fontId="29" fillId="0" borderId="0" xfId="0" applyNumberFormat="1" applyFont="1"/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left" vertical="top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textRotation="90" wrapText="1"/>
    </xf>
    <xf numFmtId="49" fontId="33" fillId="0" borderId="0" xfId="0" applyNumberFormat="1" applyFont="1" applyAlignment="1">
      <alignment vertical="center" wrapText="1"/>
    </xf>
    <xf numFmtId="49" fontId="33" fillId="2" borderId="48" xfId="0" applyNumberFormat="1" applyFont="1" applyFill="1" applyBorder="1" applyAlignment="1">
      <alignment vertical="center" wrapText="1"/>
    </xf>
    <xf numFmtId="0" fontId="33" fillId="2" borderId="0" xfId="0" applyFont="1" applyFill="1" applyAlignment="1">
      <alignment horizontal="center" vertical="center" wrapText="1"/>
    </xf>
    <xf numFmtId="1" fontId="33" fillId="2" borderId="0" xfId="0" applyNumberFormat="1" applyFont="1" applyFill="1" applyAlignment="1">
      <alignment horizontal="center" vertical="center" wrapText="1"/>
    </xf>
    <xf numFmtId="49" fontId="33" fillId="3" borderId="48" xfId="0" applyNumberFormat="1" applyFont="1" applyFill="1" applyBorder="1" applyAlignment="1">
      <alignment vertical="center" wrapText="1"/>
    </xf>
    <xf numFmtId="0" fontId="29" fillId="3" borderId="0" xfId="0" applyFont="1" applyFill="1" applyAlignment="1">
      <alignment horizontal="center" vertical="center" wrapText="1"/>
    </xf>
    <xf numFmtId="1" fontId="33" fillId="3" borderId="0" xfId="0" applyNumberFormat="1" applyFont="1" applyFill="1" applyAlignment="1">
      <alignment horizontal="center" vertical="center" wrapText="1"/>
    </xf>
    <xf numFmtId="1" fontId="29" fillId="3" borderId="0" xfId="0" applyNumberFormat="1" applyFont="1" applyFill="1" applyAlignment="1">
      <alignment horizontal="center" vertical="center" wrapText="1"/>
    </xf>
    <xf numFmtId="0" fontId="33" fillId="3" borderId="0" xfId="0" applyFont="1" applyFill="1" applyAlignment="1">
      <alignment horizontal="center" vertical="center" wrapText="1"/>
    </xf>
    <xf numFmtId="49" fontId="29" fillId="0" borderId="0" xfId="0" applyNumberFormat="1" applyFont="1" applyAlignment="1">
      <alignment vertical="center" wrapText="1"/>
    </xf>
    <xf numFmtId="49" fontId="29" fillId="0" borderId="48" xfId="0" applyNumberFormat="1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 wrapText="1"/>
    </xf>
    <xf numFmtId="1" fontId="32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" fontId="31" fillId="0" borderId="0" xfId="0" applyNumberFormat="1" applyFont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1" fontId="32" fillId="3" borderId="0" xfId="0" applyNumberFormat="1" applyFont="1" applyFill="1" applyAlignment="1">
      <alignment horizontal="center" vertical="center" wrapText="1"/>
    </xf>
    <xf numFmtId="1" fontId="31" fillId="3" borderId="0" xfId="0" applyNumberFormat="1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1" fontId="33" fillId="3" borderId="41" xfId="0" applyNumberFormat="1" applyFont="1" applyFill="1" applyBorder="1" applyAlignment="1">
      <alignment horizontal="center" vertical="center" wrapText="1"/>
    </xf>
    <xf numFmtId="1" fontId="32" fillId="3" borderId="41" xfId="0" applyNumberFormat="1" applyFont="1" applyFill="1" applyBorder="1" applyAlignment="1">
      <alignment horizontal="center" vertical="center" wrapText="1"/>
    </xf>
    <xf numFmtId="0" fontId="33" fillId="3" borderId="41" xfId="0" applyFont="1" applyFill="1" applyBorder="1" applyAlignment="1">
      <alignment horizontal="center" vertical="center" wrapText="1"/>
    </xf>
    <xf numFmtId="1" fontId="31" fillId="3" borderId="41" xfId="0" applyNumberFormat="1" applyFont="1" applyFill="1" applyBorder="1" applyAlignment="1">
      <alignment horizontal="center" vertical="center" wrapText="1"/>
    </xf>
    <xf numFmtId="0" fontId="32" fillId="3" borderId="41" xfId="0" applyFont="1" applyFill="1" applyBorder="1" applyAlignment="1">
      <alignment horizontal="center" vertical="center" wrapText="1"/>
    </xf>
    <xf numFmtId="49" fontId="29" fillId="0" borderId="49" xfId="0" applyNumberFormat="1" applyFont="1" applyBorder="1" applyAlignment="1">
      <alignment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49" fontId="29" fillId="0" borderId="50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1" fontId="29" fillId="0" borderId="0" xfId="0" applyNumberFormat="1" applyFont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1" fontId="33" fillId="0" borderId="41" xfId="0" applyNumberFormat="1" applyFont="1" applyBorder="1" applyAlignment="1">
      <alignment horizontal="center" vertical="center" wrapText="1"/>
    </xf>
    <xf numFmtId="1" fontId="32" fillId="0" borderId="41" xfId="0" applyNumberFormat="1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1" fontId="31" fillId="0" borderId="41" xfId="0" applyNumberFormat="1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0" xfId="0" applyFont="1" applyAlignment="1"/>
    <xf numFmtId="49" fontId="29" fillId="0" borderId="0" xfId="0" applyNumberFormat="1" applyFont="1" applyAlignment="1">
      <alignment horizontal="left" vertical="center" wrapText="1"/>
    </xf>
    <xf numFmtId="49" fontId="28" fillId="4" borderId="53" xfId="0" applyNumberFormat="1" applyFont="1" applyFill="1" applyBorder="1" applyAlignment="1">
      <alignment horizontal="left" vertical="top" wrapText="1"/>
    </xf>
    <xf numFmtId="49" fontId="29" fillId="4" borderId="53" xfId="0" applyNumberFormat="1" applyFont="1" applyFill="1" applyBorder="1" applyAlignment="1">
      <alignment horizontal="left" vertical="center" wrapText="1"/>
    </xf>
    <xf numFmtId="49" fontId="29" fillId="4" borderId="50" xfId="0" applyNumberFormat="1" applyFont="1" applyFill="1" applyBorder="1" applyAlignment="1">
      <alignment horizontal="left" vertical="center" wrapText="1"/>
    </xf>
    <xf numFmtId="49" fontId="33" fillId="6" borderId="48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1" fontId="32" fillId="2" borderId="0" xfId="0" applyNumberFormat="1" applyFont="1" applyFill="1" applyAlignment="1">
      <alignment horizontal="center" vertical="center" wrapText="1"/>
    </xf>
    <xf numFmtId="1" fontId="31" fillId="2" borderId="0" xfId="0" applyNumberFormat="1" applyFont="1" applyFill="1" applyAlignment="1">
      <alignment horizontal="center" vertical="center" wrapText="1"/>
    </xf>
    <xf numFmtId="49" fontId="29" fillId="0" borderId="59" xfId="0" applyNumberFormat="1" applyFont="1" applyBorder="1" applyAlignment="1">
      <alignment horizontal="left" vertical="center" wrapText="1"/>
    </xf>
    <xf numFmtId="49" fontId="29" fillId="0" borderId="0" xfId="0" applyNumberFormat="1" applyFont="1" applyAlignment="1">
      <alignment wrapText="1"/>
    </xf>
    <xf numFmtId="49" fontId="29" fillId="0" borderId="48" xfId="0" applyNumberFormat="1" applyFont="1" applyBorder="1" applyAlignment="1">
      <alignment wrapText="1"/>
    </xf>
    <xf numFmtId="1" fontId="40" fillId="0" borderId="48" xfId="0" applyNumberFormat="1" applyFont="1" applyBorder="1" applyAlignment="1">
      <alignment horizontal="left" vertical="top"/>
    </xf>
    <xf numFmtId="49" fontId="33" fillId="0" borderId="0" xfId="0" applyNumberFormat="1" applyFont="1" applyAlignment="1">
      <alignment horizontal="left" vertical="center" wrapText="1"/>
    </xf>
    <xf numFmtId="1" fontId="29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0" fontId="31" fillId="3" borderId="4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49" fontId="29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" fontId="32" fillId="0" borderId="0" xfId="0" applyNumberFormat="1" applyFont="1"/>
    <xf numFmtId="49" fontId="29" fillId="0" borderId="0" xfId="0" applyNumberFormat="1" applyFont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49" fontId="32" fillId="0" borderId="0" xfId="0" applyNumberFormat="1" applyFont="1" applyAlignment="1">
      <alignment horizontal="left" vertical="center" wrapText="1"/>
    </xf>
    <xf numFmtId="49" fontId="32" fillId="0" borderId="41" xfId="0" applyNumberFormat="1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46" fillId="0" borderId="0" xfId="0" applyFont="1" applyAlignment="1">
      <alignment horizontal="right" vertical="top" wrapText="1"/>
    </xf>
    <xf numFmtId="0" fontId="47" fillId="4" borderId="0" xfId="0" applyFont="1" applyFill="1"/>
    <xf numFmtId="0" fontId="47" fillId="4" borderId="0" xfId="0" applyFont="1" applyFill="1" applyAlignment="1"/>
    <xf numFmtId="0" fontId="47" fillId="0" borderId="0" xfId="0" applyFont="1"/>
    <xf numFmtId="0" fontId="40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165" fontId="29" fillId="0" borderId="0" xfId="0" applyNumberFormat="1" applyFont="1" applyAlignment="1">
      <alignment horizontal="left" vertical="top" wrapText="1"/>
    </xf>
    <xf numFmtId="164" fontId="29" fillId="0" borderId="0" xfId="0" applyNumberFormat="1" applyFont="1" applyAlignment="1">
      <alignment horizontal="left" vertical="top" wrapText="1"/>
    </xf>
    <xf numFmtId="1" fontId="29" fillId="0" borderId="0" xfId="0" applyNumberFormat="1" applyFont="1" applyAlignment="1">
      <alignment horizontal="left" vertical="top" wrapText="1"/>
    </xf>
    <xf numFmtId="0" fontId="33" fillId="0" borderId="0" xfId="0" applyFont="1" applyAlignment="1"/>
    <xf numFmtId="0" fontId="29" fillId="0" borderId="1" xfId="0" applyFont="1" applyBorder="1" applyAlignment="1">
      <alignment vertical="top" wrapText="1"/>
    </xf>
    <xf numFmtId="0" fontId="29" fillId="0" borderId="0" xfId="0" applyFont="1" applyAlignment="1">
      <alignment horizontal="center" wrapText="1"/>
    </xf>
    <xf numFmtId="1" fontId="29" fillId="0" borderId="0" xfId="0" applyNumberFormat="1" applyFont="1"/>
    <xf numFmtId="164" fontId="29" fillId="0" borderId="0" xfId="0" applyNumberFormat="1" applyFont="1" applyAlignment="1">
      <alignment horizontal="left" wrapText="1"/>
    </xf>
    <xf numFmtId="0" fontId="29" fillId="0" borderId="1" xfId="0" applyFont="1" applyBorder="1" applyAlignment="1">
      <alignment wrapText="1"/>
    </xf>
    <xf numFmtId="164" fontId="29" fillId="0" borderId="0" xfId="0" applyNumberFormat="1" applyFont="1" applyAlignment="1">
      <alignment vertical="top" wrapText="1"/>
    </xf>
    <xf numFmtId="165" fontId="29" fillId="0" borderId="0" xfId="0" applyNumberFormat="1" applyFont="1" applyAlignment="1">
      <alignment vertical="top"/>
    </xf>
    <xf numFmtId="164" fontId="29" fillId="0" borderId="0" xfId="0" applyNumberFormat="1" applyFont="1" applyAlignment="1">
      <alignment vertical="top"/>
    </xf>
    <xf numFmtId="1" fontId="29" fillId="0" borderId="0" xfId="0" applyNumberFormat="1" applyFont="1" applyAlignment="1">
      <alignment vertical="top"/>
    </xf>
    <xf numFmtId="0" fontId="29" fillId="0" borderId="1" xfId="0" applyFont="1" applyBorder="1" applyAlignment="1">
      <alignment vertical="top"/>
    </xf>
    <xf numFmtId="164" fontId="29" fillId="0" borderId="0" xfId="0" applyNumberFormat="1" applyFont="1"/>
    <xf numFmtId="164" fontId="29" fillId="0" borderId="0" xfId="0" applyNumberFormat="1" applyFont="1" applyAlignment="1">
      <alignment wrapText="1"/>
    </xf>
    <xf numFmtId="49" fontId="32" fillId="0" borderId="13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wrapText="1"/>
    </xf>
    <xf numFmtId="0" fontId="29" fillId="0" borderId="55" xfId="0" applyFont="1" applyBorder="1" applyAlignment="1">
      <alignment horizontal="left" wrapText="1"/>
    </xf>
    <xf numFmtId="0" fontId="29" fillId="0" borderId="58" xfId="0" applyFont="1" applyBorder="1" applyAlignment="1">
      <alignment wrapText="1"/>
    </xf>
    <xf numFmtId="49" fontId="33" fillId="0" borderId="49" xfId="0" applyNumberFormat="1" applyFont="1" applyBorder="1" applyAlignment="1">
      <alignment horizontal="center" vertical="center"/>
    </xf>
    <xf numFmtId="49" fontId="33" fillId="0" borderId="50" xfId="0" applyNumberFormat="1" applyFont="1" applyBorder="1" applyAlignment="1">
      <alignment horizontal="center" vertical="center"/>
    </xf>
    <xf numFmtId="1" fontId="29" fillId="0" borderId="48" xfId="0" applyNumberFormat="1" applyFont="1" applyBorder="1" applyAlignment="1">
      <alignment horizontal="center" vertical="center"/>
    </xf>
    <xf numFmtId="0" fontId="37" fillId="0" borderId="48" xfId="0" applyFont="1" applyBorder="1"/>
    <xf numFmtId="1" fontId="33" fillId="0" borderId="48" xfId="0" applyNumberFormat="1" applyFont="1" applyBorder="1" applyAlignment="1">
      <alignment horizontal="center" vertical="center"/>
    </xf>
    <xf numFmtId="1" fontId="33" fillId="4" borderId="48" xfId="0" applyNumberFormat="1" applyFont="1" applyFill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  <xf numFmtId="49" fontId="32" fillId="4" borderId="48" xfId="0" applyNumberFormat="1" applyFont="1" applyFill="1" applyBorder="1" applyAlignment="1">
      <alignment vertical="center" wrapText="1"/>
    </xf>
    <xf numFmtId="1" fontId="29" fillId="4" borderId="48" xfId="0" applyNumberFormat="1" applyFont="1" applyFill="1" applyBorder="1" applyAlignment="1">
      <alignment horizontal="center" vertical="center"/>
    </xf>
    <xf numFmtId="1" fontId="29" fillId="0" borderId="48" xfId="0" applyNumberFormat="1" applyFont="1" applyBorder="1" applyAlignment="1">
      <alignment horizontal="center" vertical="top"/>
    </xf>
    <xf numFmtId="1" fontId="33" fillId="3" borderId="48" xfId="0" applyNumberFormat="1" applyFont="1" applyFill="1" applyBorder="1" applyAlignment="1">
      <alignment horizontal="center" vertical="center"/>
    </xf>
    <xf numFmtId="49" fontId="33" fillId="3" borderId="48" xfId="0" applyNumberFormat="1" applyFont="1" applyFill="1" applyBorder="1" applyAlignment="1">
      <alignment horizontal="left" vertical="center" wrapText="1"/>
    </xf>
    <xf numFmtId="1" fontId="29" fillId="3" borderId="48" xfId="0" applyNumberFormat="1" applyFont="1" applyFill="1" applyBorder="1" applyAlignment="1">
      <alignment horizontal="center" vertical="center"/>
    </xf>
    <xf numFmtId="1" fontId="33" fillId="0" borderId="48" xfId="0" applyNumberFormat="1" applyFont="1" applyBorder="1" applyAlignment="1">
      <alignment horizontal="center" vertical="top"/>
    </xf>
    <xf numFmtId="49" fontId="29" fillId="0" borderId="48" xfId="0" applyNumberFormat="1" applyFont="1" applyBorder="1" applyAlignment="1">
      <alignment horizontal="left" vertical="center" wrapText="1"/>
    </xf>
    <xf numFmtId="0" fontId="32" fillId="3" borderId="48" xfId="0" applyFont="1" applyFill="1" applyBorder="1" applyAlignment="1">
      <alignment horizontal="center" vertical="center" wrapText="1"/>
    </xf>
    <xf numFmtId="49" fontId="29" fillId="4" borderId="48" xfId="0" applyNumberFormat="1" applyFont="1" applyFill="1" applyBorder="1" applyAlignment="1">
      <alignment vertical="center" wrapText="1"/>
    </xf>
    <xf numFmtId="0" fontId="30" fillId="0" borderId="48" xfId="0" applyFont="1" applyBorder="1" applyAlignment="1"/>
    <xf numFmtId="49" fontId="29" fillId="0" borderId="48" xfId="0" applyNumberFormat="1" applyFont="1" applyBorder="1" applyAlignment="1">
      <alignment horizontal="center" vertical="center" textRotation="90" wrapText="1"/>
    </xf>
    <xf numFmtId="49" fontId="33" fillId="0" borderId="48" xfId="0" applyNumberFormat="1" applyFont="1" applyBorder="1" applyAlignment="1">
      <alignment horizontal="center" vertical="center" wrapText="1"/>
    </xf>
    <xf numFmtId="49" fontId="29" fillId="3" borderId="48" xfId="0" applyNumberFormat="1" applyFont="1" applyFill="1" applyBorder="1" applyAlignment="1">
      <alignment horizontal="center" vertical="center"/>
    </xf>
    <xf numFmtId="49" fontId="29" fillId="0" borderId="48" xfId="0" applyNumberFormat="1" applyFont="1" applyBorder="1" applyAlignment="1">
      <alignment horizontal="center" vertical="center" wrapText="1"/>
    </xf>
    <xf numFmtId="0" fontId="31" fillId="3" borderId="48" xfId="0" applyFont="1" applyFill="1" applyBorder="1" applyAlignment="1">
      <alignment horizontal="center" vertical="center" wrapText="1"/>
    </xf>
    <xf numFmtId="1" fontId="29" fillId="0" borderId="48" xfId="0" applyNumberFormat="1" applyFont="1" applyBorder="1" applyAlignment="1">
      <alignment horizontal="center"/>
    </xf>
    <xf numFmtId="164" fontId="29" fillId="0" borderId="48" xfId="0" applyNumberFormat="1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 textRotation="90" wrapText="1"/>
    </xf>
    <xf numFmtId="1" fontId="29" fillId="5" borderId="48" xfId="0" applyNumberFormat="1" applyFont="1" applyFill="1" applyBorder="1" applyAlignment="1">
      <alignment horizontal="center" vertical="center"/>
    </xf>
    <xf numFmtId="1" fontId="33" fillId="5" borderId="48" xfId="0" applyNumberFormat="1" applyFont="1" applyFill="1" applyBorder="1" applyAlignment="1">
      <alignment horizontal="center" vertical="center"/>
    </xf>
    <xf numFmtId="49" fontId="29" fillId="0" borderId="48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1" fontId="29" fillId="0" borderId="48" xfId="0" applyNumberFormat="1" applyFont="1" applyBorder="1" applyAlignment="1">
      <alignment horizontal="right" vertical="center"/>
    </xf>
    <xf numFmtId="0" fontId="32" fillId="0" borderId="48" xfId="0" applyFont="1" applyBorder="1" applyAlignment="1">
      <alignment horizontal="center" vertical="center"/>
    </xf>
    <xf numFmtId="1" fontId="33" fillId="3" borderId="48" xfId="0" applyNumberFormat="1" applyFont="1" applyFill="1" applyBorder="1" applyAlignment="1">
      <alignment horizontal="left" vertical="center"/>
    </xf>
    <xf numFmtId="49" fontId="32" fillId="0" borderId="48" xfId="0" applyNumberFormat="1" applyFont="1" applyBorder="1" applyAlignment="1">
      <alignment horizontal="center" vertical="center" wrapText="1"/>
    </xf>
    <xf numFmtId="0" fontId="32" fillId="4" borderId="48" xfId="0" applyFont="1" applyFill="1" applyBorder="1" applyAlignment="1">
      <alignment vertical="top" wrapText="1"/>
    </xf>
    <xf numFmtId="0" fontId="32" fillId="0" borderId="48" xfId="0" applyFont="1" applyBorder="1" applyAlignment="1">
      <alignment vertical="top" wrapText="1"/>
    </xf>
    <xf numFmtId="1" fontId="32" fillId="0" borderId="48" xfId="0" applyNumberFormat="1" applyFont="1" applyBorder="1" applyAlignment="1">
      <alignment horizontal="center" vertical="center"/>
    </xf>
    <xf numFmtId="1" fontId="39" fillId="4" borderId="0" xfId="0" applyNumberFormat="1" applyFont="1" applyFill="1" applyBorder="1" applyAlignment="1">
      <alignment horizontal="center" vertical="center"/>
    </xf>
    <xf numFmtId="0" fontId="37" fillId="0" borderId="0" xfId="0" applyFont="1" applyBorder="1"/>
    <xf numFmtId="49" fontId="39" fillId="0" borderId="0" xfId="0" applyNumberFormat="1" applyFont="1" applyBorder="1" applyAlignment="1">
      <alignment horizontal="center" vertical="center"/>
    </xf>
    <xf numFmtId="49" fontId="45" fillId="0" borderId="48" xfId="0" applyNumberFormat="1" applyFont="1" applyBorder="1" applyAlignment="1">
      <alignment horizontal="center" vertical="center" wrapText="1"/>
    </xf>
    <xf numFmtId="2" fontId="29" fillId="0" borderId="48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2" fontId="29" fillId="0" borderId="48" xfId="0" applyNumberFormat="1" applyFont="1" applyBorder="1" applyAlignment="1">
      <alignment horizontal="center" vertical="center"/>
    </xf>
    <xf numFmtId="1" fontId="31" fillId="0" borderId="48" xfId="0" applyNumberFormat="1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0" fontId="30" fillId="0" borderId="0" xfId="0" applyFont="1" applyAlignment="1"/>
    <xf numFmtId="49" fontId="29" fillId="4" borderId="48" xfId="0" applyNumberFormat="1" applyFont="1" applyFill="1" applyBorder="1" applyAlignment="1">
      <alignment wrapText="1"/>
    </xf>
    <xf numFmtId="1" fontId="32" fillId="4" borderId="48" xfId="0" applyNumberFormat="1" applyFont="1" applyFill="1" applyBorder="1" applyAlignment="1">
      <alignment horizontal="center"/>
    </xf>
    <xf numFmtId="1" fontId="32" fillId="0" borderId="48" xfId="0" applyNumberFormat="1" applyFont="1" applyBorder="1" applyAlignment="1">
      <alignment horizontal="center"/>
    </xf>
    <xf numFmtId="0" fontId="45" fillId="0" borderId="48" xfId="0" applyFont="1" applyBorder="1" applyAlignment="1">
      <alignment horizontal="center" vertical="center"/>
    </xf>
    <xf numFmtId="0" fontId="32" fillId="4" borderId="48" xfId="0" applyFont="1" applyFill="1" applyBorder="1" applyAlignment="1">
      <alignment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0" fontId="37" fillId="0" borderId="1" xfId="0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 wrapText="1"/>
    </xf>
    <xf numFmtId="0" fontId="32" fillId="4" borderId="0" xfId="0" applyFont="1" applyFill="1" applyAlignment="1"/>
    <xf numFmtId="0" fontId="32" fillId="4" borderId="0" xfId="0" applyFont="1" applyFill="1" applyAlignment="1">
      <alignment wrapText="1"/>
    </xf>
    <xf numFmtId="0" fontId="29" fillId="0" borderId="0" xfId="0" applyFont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left" vertical="center"/>
    </xf>
    <xf numFmtId="0" fontId="45" fillId="0" borderId="48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left" vertical="top" wrapText="1"/>
    </xf>
    <xf numFmtId="0" fontId="32" fillId="0" borderId="48" xfId="0" quotePrefix="1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left" vertical="center" wrapText="1"/>
    </xf>
    <xf numFmtId="49" fontId="29" fillId="5" borderId="48" xfId="0" applyNumberFormat="1" applyFont="1" applyFill="1" applyBorder="1" applyAlignment="1">
      <alignment horizontal="left" vertical="center" wrapText="1"/>
    </xf>
    <xf numFmtId="0" fontId="32" fillId="4" borderId="48" xfId="0" applyFont="1" applyFill="1" applyBorder="1" applyAlignment="1">
      <alignment horizontal="center" vertical="center" wrapText="1"/>
    </xf>
    <xf numFmtId="0" fontId="29" fillId="0" borderId="48" xfId="0" applyFont="1" applyBorder="1" applyAlignment="1">
      <alignment horizontal="left" wrapText="1"/>
    </xf>
    <xf numFmtId="1" fontId="41" fillId="0" borderId="48" xfId="0" applyNumberFormat="1" applyFont="1" applyBorder="1" applyAlignment="1">
      <alignment horizontal="center" vertical="center"/>
    </xf>
    <xf numFmtId="49" fontId="29" fillId="4" borderId="48" xfId="0" applyNumberFormat="1" applyFont="1" applyFill="1" applyBorder="1" applyAlignment="1">
      <alignment horizontal="center" vertical="center"/>
    </xf>
    <xf numFmtId="49" fontId="29" fillId="0" borderId="50" xfId="0" applyNumberFormat="1" applyFont="1" applyBorder="1" applyAlignment="1">
      <alignment horizontal="center" vertical="center"/>
    </xf>
    <xf numFmtId="49" fontId="29" fillId="0" borderId="51" xfId="0" applyNumberFormat="1" applyFont="1" applyBorder="1" applyAlignment="1">
      <alignment horizontal="left" vertical="center" wrapText="1"/>
    </xf>
    <xf numFmtId="0" fontId="37" fillId="0" borderId="51" xfId="0" applyFont="1" applyBorder="1"/>
    <xf numFmtId="0" fontId="29" fillId="5" borderId="48" xfId="0" applyFont="1" applyFill="1" applyBorder="1" applyAlignment="1">
      <alignment horizontal="center" vertical="center"/>
    </xf>
    <xf numFmtId="49" fontId="29" fillId="4" borderId="49" xfId="0" applyNumberFormat="1" applyFont="1" applyFill="1" applyBorder="1" applyAlignment="1">
      <alignment horizontal="left" vertical="center" wrapText="1"/>
    </xf>
    <xf numFmtId="0" fontId="37" fillId="0" borderId="53" xfId="0" applyFont="1" applyBorder="1"/>
    <xf numFmtId="49" fontId="33" fillId="3" borderId="52" xfId="0" applyNumberFormat="1" applyFont="1" applyFill="1" applyBorder="1" applyAlignment="1">
      <alignment horizontal="left" vertical="center" wrapText="1"/>
    </xf>
    <xf numFmtId="0" fontId="37" fillId="0" borderId="52" xfId="0" applyFont="1" applyBorder="1"/>
    <xf numFmtId="49" fontId="29" fillId="0" borderId="49" xfId="0" applyNumberFormat="1" applyFont="1" applyBorder="1" applyAlignment="1">
      <alignment horizontal="left" vertical="center" wrapText="1"/>
    </xf>
    <xf numFmtId="49" fontId="28" fillId="0" borderId="53" xfId="0" applyNumberFormat="1" applyFont="1" applyBorder="1" applyAlignment="1">
      <alignment horizontal="left" vertical="top" wrapText="1"/>
    </xf>
    <xf numFmtId="1" fontId="29" fillId="0" borderId="50" xfId="0" applyNumberFormat="1" applyFont="1" applyBorder="1" applyAlignment="1">
      <alignment horizontal="center" vertical="center"/>
    </xf>
    <xf numFmtId="49" fontId="29" fillId="0" borderId="48" xfId="0" applyNumberFormat="1" applyFont="1" applyBorder="1" applyAlignment="1">
      <alignment horizontal="left" wrapText="1"/>
    </xf>
    <xf numFmtId="49" fontId="33" fillId="2" borderId="48" xfId="0" applyNumberFormat="1" applyFont="1" applyFill="1" applyBorder="1" applyAlignment="1">
      <alignment horizontal="left" vertical="center" wrapText="1"/>
    </xf>
    <xf numFmtId="1" fontId="33" fillId="2" borderId="48" xfId="0" applyNumberFormat="1" applyFont="1" applyFill="1" applyBorder="1" applyAlignment="1">
      <alignment horizontal="center" vertical="center"/>
    </xf>
    <xf numFmtId="1" fontId="33" fillId="0" borderId="48" xfId="0" applyNumberFormat="1" applyFont="1" applyBorder="1" applyAlignment="1">
      <alignment horizontal="center"/>
    </xf>
    <xf numFmtId="0" fontId="32" fillId="2" borderId="48" xfId="0" applyFont="1" applyFill="1" applyBorder="1" applyAlignment="1">
      <alignment horizontal="center" vertical="center" wrapText="1"/>
    </xf>
    <xf numFmtId="49" fontId="29" fillId="0" borderId="49" xfId="0" applyNumberFormat="1" applyFont="1" applyBorder="1" applyAlignment="1">
      <alignment vertical="center" wrapText="1"/>
    </xf>
    <xf numFmtId="0" fontId="37" fillId="0" borderId="49" xfId="0" applyFont="1" applyBorder="1"/>
    <xf numFmtId="49" fontId="29" fillId="0" borderId="54" xfId="0" applyNumberFormat="1" applyFont="1" applyBorder="1" applyAlignment="1">
      <alignment horizontal="left" wrapText="1"/>
    </xf>
    <xf numFmtId="0" fontId="37" fillId="0" borderId="55" xfId="0" applyFont="1" applyBorder="1"/>
    <xf numFmtId="0" fontId="37" fillId="0" borderId="56" xfId="0" applyFont="1" applyBorder="1"/>
    <xf numFmtId="0" fontId="37" fillId="0" borderId="50" xfId="0" applyFont="1" applyBorder="1"/>
    <xf numFmtId="49" fontId="29" fillId="0" borderId="57" xfId="0" applyNumberFormat="1" applyFont="1" applyBorder="1" applyAlignment="1">
      <alignment horizontal="left" vertical="top"/>
    </xf>
    <xf numFmtId="0" fontId="37" fillId="0" borderId="58" xfId="0" applyFont="1" applyBorder="1"/>
    <xf numFmtId="49" fontId="28" fillId="0" borderId="58" xfId="0" applyNumberFormat="1" applyFont="1" applyBorder="1" applyAlignment="1">
      <alignment horizontal="left" vertical="top" wrapText="1"/>
    </xf>
    <xf numFmtId="0" fontId="30" fillId="0" borderId="58" xfId="0" applyFont="1" applyBorder="1" applyAlignment="1"/>
    <xf numFmtId="49" fontId="33" fillId="3" borderId="52" xfId="0" applyNumberFormat="1" applyFont="1" applyFill="1" applyBorder="1" applyAlignment="1">
      <alignment horizontal="left" vertical="top" wrapText="1"/>
    </xf>
    <xf numFmtId="1" fontId="33" fillId="6" borderId="48" xfId="0" applyNumberFormat="1" applyFont="1" applyFill="1" applyBorder="1" applyAlignment="1">
      <alignment horizontal="center" vertical="center"/>
    </xf>
    <xf numFmtId="0" fontId="31" fillId="6" borderId="48" xfId="0" applyFont="1" applyFill="1" applyBorder="1" applyAlignment="1">
      <alignment horizontal="center" vertical="center" wrapText="1"/>
    </xf>
    <xf numFmtId="1" fontId="33" fillId="7" borderId="48" xfId="0" applyNumberFormat="1" applyFont="1" applyFill="1" applyBorder="1" applyAlignment="1">
      <alignment horizontal="center" vertical="center"/>
    </xf>
    <xf numFmtId="49" fontId="33" fillId="6" borderId="48" xfId="0" applyNumberFormat="1" applyFont="1" applyFill="1" applyBorder="1" applyAlignment="1">
      <alignment horizontal="left" vertical="center" wrapText="1"/>
    </xf>
    <xf numFmtId="1" fontId="29" fillId="6" borderId="48" xfId="0" applyNumberFormat="1" applyFont="1" applyFill="1" applyBorder="1" applyAlignment="1">
      <alignment horizontal="center" vertical="center"/>
    </xf>
    <xf numFmtId="164" fontId="29" fillId="0" borderId="48" xfId="0" applyNumberFormat="1" applyFont="1" applyBorder="1" applyAlignment="1">
      <alignment horizontal="center"/>
    </xf>
    <xf numFmtId="49" fontId="33" fillId="0" borderId="0" xfId="0" applyNumberFormat="1" applyFont="1" applyAlignment="1">
      <alignment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33" fillId="2" borderId="48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49" fontId="29" fillId="0" borderId="0" xfId="0" applyNumberFormat="1" applyFont="1" applyAlignment="1">
      <alignment horizontal="left"/>
    </xf>
    <xf numFmtId="49" fontId="33" fillId="0" borderId="12" xfId="0" applyNumberFormat="1" applyFont="1" applyBorder="1" applyAlignment="1">
      <alignment horizontal="center"/>
    </xf>
    <xf numFmtId="0" fontId="37" fillId="0" borderId="13" xfId="0" applyFont="1" applyBorder="1"/>
    <xf numFmtId="0" fontId="39" fillId="0" borderId="4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49" fontId="29" fillId="0" borderId="12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/>
    </xf>
    <xf numFmtId="49" fontId="33" fillId="0" borderId="48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textRotation="90" wrapText="1"/>
    </xf>
    <xf numFmtId="0" fontId="29" fillId="0" borderId="48" xfId="0" applyFont="1" applyBorder="1" applyAlignment="1">
      <alignment horizontal="center" vertical="center" textRotation="90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49" fontId="29" fillId="0" borderId="48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13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35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7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14" xfId="0" applyFont="1" applyBorder="1"/>
    <xf numFmtId="0" fontId="3" fillId="0" borderId="1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42" xfId="0" applyFont="1" applyBorder="1"/>
    <xf numFmtId="0" fontId="3" fillId="0" borderId="20" xfId="0" applyFont="1" applyBorder="1"/>
    <xf numFmtId="0" fontId="3" fillId="0" borderId="43" xfId="0" applyFont="1" applyBorder="1"/>
    <xf numFmtId="0" fontId="0" fillId="0" borderId="0" xfId="0" applyFont="1" applyAlignment="1"/>
    <xf numFmtId="0" fontId="3" fillId="0" borderId="30" xfId="0" applyFont="1" applyBorder="1"/>
    <xf numFmtId="0" fontId="3" fillId="0" borderId="11" xfId="0" applyFont="1" applyBorder="1"/>
    <xf numFmtId="0" fontId="3" fillId="0" borderId="8" xfId="0" applyFont="1" applyBorder="1"/>
    <xf numFmtId="0" fontId="3" fillId="0" borderId="28" xfId="0" applyFont="1" applyBorder="1"/>
    <xf numFmtId="0" fontId="3" fillId="0" borderId="31" xfId="0" applyFont="1" applyBorder="1"/>
    <xf numFmtId="0" fontId="3" fillId="0" borderId="36" xfId="0" applyFont="1" applyBorder="1"/>
    <xf numFmtId="0" fontId="3" fillId="0" borderId="5" xfId="0" applyFont="1" applyBorder="1"/>
    <xf numFmtId="0" fontId="3" fillId="0" borderId="6" xfId="0" applyFont="1" applyBorder="1"/>
    <xf numFmtId="49" fontId="4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3" fillId="0" borderId="23" xfId="0" applyFont="1" applyBorder="1"/>
    <xf numFmtId="49" fontId="1" fillId="0" borderId="4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2" fontId="19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1" fontId="11" fillId="2" borderId="12" xfId="0" applyNumberFormat="1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textRotation="90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 textRotation="90" wrapText="1"/>
    </xf>
    <xf numFmtId="49" fontId="6" fillId="0" borderId="32" xfId="0" applyNumberFormat="1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9" xfId="0" applyFont="1" applyBorder="1" applyAlignment="1">
      <alignment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2" fontId="19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0" fontId="3" fillId="0" borderId="46" xfId="0" applyFont="1" applyBorder="1"/>
    <xf numFmtId="0" fontId="3" fillId="0" borderId="22" xfId="0" applyFont="1" applyBorder="1"/>
    <xf numFmtId="0" fontId="3" fillId="0" borderId="47" xfId="0" applyFont="1" applyBorder="1"/>
    <xf numFmtId="1" fontId="18" fillId="0" borderId="19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24" fillId="0" borderId="3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0" borderId="37" xfId="0" applyFont="1" applyBorder="1" applyAlignment="1">
      <alignment vertical="center" wrapText="1"/>
    </xf>
    <xf numFmtId="49" fontId="20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top"/>
    </xf>
    <xf numFmtId="0" fontId="3" fillId="0" borderId="26" xfId="0" applyFont="1" applyBorder="1"/>
    <xf numFmtId="0" fontId="11" fillId="4" borderId="24" xfId="0" applyFont="1" applyFill="1" applyBorder="1" applyAlignment="1">
      <alignment horizontal="center" vertical="top"/>
    </xf>
    <xf numFmtId="0" fontId="11" fillId="4" borderId="2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P241"/>
  <sheetViews>
    <sheetView showGridLines="0" tabSelected="1" zoomScale="30" zoomScaleNormal="30" workbookViewId="0">
      <selection activeCell="CA233" sqref="CA233"/>
    </sheetView>
  </sheetViews>
  <sheetFormatPr defaultColWidth="14.42578125" defaultRowHeight="15" customHeight="1"/>
  <cols>
    <col min="1" max="1" width="5.28515625" style="124" customWidth="1"/>
    <col min="2" max="2" width="24.140625" style="124" customWidth="1"/>
    <col min="3" max="3" width="5.28515625" style="124" customWidth="1"/>
    <col min="4" max="4" width="6.7109375" style="124" customWidth="1"/>
    <col min="5" max="5" width="5.28515625" style="124" customWidth="1"/>
    <col min="6" max="6" width="5.7109375" style="124" customWidth="1"/>
    <col min="7" max="11" width="5.28515625" style="124" customWidth="1"/>
    <col min="12" max="12" width="6.7109375" style="124" customWidth="1"/>
    <col min="13" max="13" width="3.5703125" style="124" customWidth="1"/>
    <col min="14" max="22" width="5.28515625" style="124" customWidth="1"/>
    <col min="23" max="23" width="6.7109375" style="124" customWidth="1"/>
    <col min="24" max="35" width="5.28515625" style="124" customWidth="1"/>
    <col min="36" max="36" width="7" style="124" customWidth="1"/>
    <col min="37" max="37" width="8.140625" style="124" customWidth="1"/>
    <col min="38" max="39" width="5.28515625" style="124" customWidth="1"/>
    <col min="40" max="40" width="7.7109375" style="124" customWidth="1"/>
    <col min="41" max="41" width="5.28515625" style="124" customWidth="1"/>
    <col min="42" max="42" width="8.140625" style="124" customWidth="1"/>
    <col min="43" max="45" width="5.28515625" style="124" customWidth="1"/>
    <col min="46" max="46" width="6.7109375" style="124" customWidth="1"/>
    <col min="47" max="47" width="7.140625" style="124" customWidth="1"/>
    <col min="48" max="51" width="5.28515625" style="124" customWidth="1"/>
    <col min="52" max="52" width="7.7109375" style="124" customWidth="1"/>
    <col min="53" max="56" width="5.28515625" style="124" customWidth="1"/>
    <col min="57" max="59" width="6.28515625" style="124" customWidth="1"/>
    <col min="60" max="64" width="5.28515625" style="124" customWidth="1"/>
    <col min="65" max="65" width="7.7109375" style="124" customWidth="1"/>
    <col min="66" max="80" width="5.28515625" style="124" customWidth="1"/>
    <col min="81" max="83" width="6.7109375" style="124" customWidth="1"/>
    <col min="84" max="124" width="5.28515625" style="124" customWidth="1"/>
    <col min="125" max="125" width="10.42578125" style="124" customWidth="1"/>
    <col min="126" max="126" width="11" style="124" customWidth="1"/>
    <col min="127" max="127" width="9" style="124" customWidth="1"/>
    <col min="128" max="128" width="5.28515625" style="124" customWidth="1"/>
    <col min="129" max="129" width="18.42578125" style="124" hidden="1" customWidth="1"/>
    <col min="130" max="130" width="14" style="124" hidden="1" customWidth="1"/>
    <col min="131" max="131" width="13.140625" style="124" hidden="1" customWidth="1"/>
    <col min="132" max="134" width="11.28515625" style="124" hidden="1" customWidth="1"/>
    <col min="135" max="135" width="10.140625" style="124" hidden="1" customWidth="1"/>
    <col min="136" max="144" width="8.85546875" style="124" hidden="1" customWidth="1"/>
    <col min="145" max="145" width="4.5703125" style="124" customWidth="1"/>
    <col min="146" max="146" width="6.28515625" style="124" customWidth="1"/>
    <col min="147" max="147" width="5.85546875" style="124" customWidth="1"/>
    <col min="148" max="148" width="1.28515625" style="124" customWidth="1"/>
    <col min="149" max="149" width="2.85546875" style="124" customWidth="1"/>
    <col min="150" max="150" width="6.140625" style="124" hidden="1" customWidth="1"/>
    <col min="151" max="151" width="17.28515625" style="124" hidden="1" customWidth="1"/>
    <col min="152" max="152" width="15.85546875" style="124" hidden="1" customWidth="1"/>
    <col min="153" max="153" width="19" style="124" hidden="1" customWidth="1"/>
    <col min="154" max="154" width="17.28515625" style="124" hidden="1" customWidth="1"/>
    <col min="155" max="155" width="17.85546875" style="124" hidden="1" customWidth="1"/>
    <col min="156" max="156" width="14.7109375" style="124" hidden="1" customWidth="1"/>
    <col min="157" max="157" width="20.7109375" style="124" hidden="1" customWidth="1"/>
    <col min="158" max="172" width="14.7109375" style="124" hidden="1" customWidth="1"/>
    <col min="173" max="16384" width="14.42578125" style="124"/>
  </cols>
  <sheetData>
    <row r="1" spans="1:172" ht="52.5" customHeight="1">
      <c r="A1" s="123"/>
      <c r="B1" s="390" t="s">
        <v>0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0"/>
      <c r="CV1" s="310"/>
      <c r="CW1" s="310"/>
      <c r="CX1" s="310"/>
      <c r="CY1" s="310"/>
      <c r="CZ1" s="310"/>
      <c r="DA1" s="310"/>
      <c r="DB1" s="310"/>
      <c r="DC1" s="310"/>
      <c r="DD1" s="310"/>
      <c r="DE1" s="310"/>
      <c r="DF1" s="310"/>
      <c r="DG1" s="310"/>
      <c r="DH1" s="310"/>
      <c r="DI1" s="310"/>
      <c r="DJ1" s="310"/>
      <c r="DK1" s="310"/>
      <c r="DL1" s="310"/>
      <c r="DM1" s="310"/>
      <c r="DN1" s="310"/>
      <c r="DO1" s="310"/>
      <c r="DP1" s="310"/>
      <c r="DQ1" s="310"/>
      <c r="DR1" s="310"/>
      <c r="DS1" s="310"/>
      <c r="DT1" s="310"/>
      <c r="DU1" s="310"/>
      <c r="DV1" s="310"/>
      <c r="DW1" s="310"/>
      <c r="DX1" s="310"/>
      <c r="DY1" s="310"/>
      <c r="DZ1" s="310"/>
      <c r="EA1" s="310"/>
      <c r="EB1" s="310"/>
      <c r="EC1" s="310"/>
      <c r="ED1" s="310"/>
      <c r="EE1" s="310"/>
      <c r="EF1" s="310"/>
      <c r="EG1" s="310"/>
      <c r="EH1" s="310"/>
      <c r="EI1" s="310"/>
      <c r="EJ1" s="310"/>
      <c r="EK1" s="310"/>
      <c r="EL1" s="310"/>
      <c r="EM1" s="310"/>
      <c r="EN1" s="310"/>
      <c r="EO1" s="310"/>
      <c r="EP1" s="310"/>
      <c r="EQ1" s="310"/>
      <c r="ER1" s="310"/>
      <c r="ES1" s="310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</row>
    <row r="2" spans="1:172" ht="52.5" customHeight="1">
      <c r="A2" s="125"/>
      <c r="B2" s="391" t="s">
        <v>1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10"/>
      <c r="DM2" s="310"/>
      <c r="DN2" s="310"/>
      <c r="DO2" s="310"/>
      <c r="DP2" s="310"/>
      <c r="DQ2" s="310"/>
      <c r="DR2" s="310"/>
      <c r="DS2" s="310"/>
      <c r="DT2" s="310"/>
      <c r="DU2" s="310"/>
      <c r="DV2" s="310"/>
      <c r="DW2" s="310"/>
      <c r="DX2" s="310"/>
      <c r="DY2" s="126"/>
      <c r="DZ2" s="126"/>
      <c r="EA2" s="126"/>
      <c r="EB2" s="126"/>
      <c r="EC2" s="126"/>
      <c r="ED2" s="126"/>
      <c r="EE2" s="126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</row>
    <row r="3" spans="1:172" ht="52.5" customHeight="1">
      <c r="A3" s="126"/>
      <c r="B3" s="126"/>
      <c r="C3" s="126" t="s">
        <v>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8"/>
      <c r="AK3" s="128"/>
      <c r="AL3" s="128"/>
      <c r="AM3" s="128"/>
      <c r="AN3" s="128"/>
      <c r="AO3" s="128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9"/>
      <c r="BK3" s="129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</row>
    <row r="4" spans="1:172" ht="52.5" customHeight="1">
      <c r="A4" s="126"/>
      <c r="B4" s="126"/>
      <c r="C4" s="126" t="s">
        <v>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J4" s="130"/>
      <c r="AK4" s="130"/>
      <c r="AM4" s="130"/>
      <c r="AN4" s="130"/>
      <c r="AO4" s="130"/>
      <c r="AP4" s="131"/>
      <c r="AQ4" s="131"/>
      <c r="AS4" s="131"/>
      <c r="AT4" s="131"/>
      <c r="AV4" s="132" t="s">
        <v>4</v>
      </c>
      <c r="AZ4" s="131"/>
      <c r="BA4" s="131"/>
      <c r="BB4" s="131"/>
      <c r="BC4" s="131"/>
      <c r="BD4" s="131"/>
      <c r="BE4" s="131"/>
      <c r="BF4" s="131"/>
      <c r="BG4" s="131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26"/>
      <c r="CS4" s="126"/>
      <c r="CT4" s="126"/>
      <c r="CU4" s="126"/>
      <c r="CV4" s="126"/>
      <c r="CW4" s="126"/>
      <c r="CX4" s="126"/>
      <c r="CY4" s="126"/>
      <c r="CZ4" s="126"/>
      <c r="DA4" s="134" t="s">
        <v>5</v>
      </c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</row>
    <row r="5" spans="1:172" ht="52.5" customHeight="1">
      <c r="A5" s="126"/>
      <c r="B5" s="126"/>
      <c r="C5" s="126" t="s">
        <v>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31"/>
      <c r="AJ5" s="130"/>
      <c r="AK5" s="130"/>
      <c r="AL5" s="130"/>
      <c r="AM5" s="130"/>
      <c r="AN5" s="130"/>
      <c r="AO5" s="130"/>
      <c r="AP5" s="131"/>
      <c r="AQ5" s="131"/>
      <c r="AR5" s="135"/>
      <c r="AS5" s="392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126"/>
      <c r="CS5" s="126"/>
      <c r="CT5" s="126"/>
      <c r="CU5" s="126"/>
      <c r="CV5" s="126"/>
      <c r="CW5" s="126"/>
      <c r="CX5" s="126"/>
      <c r="CY5" s="126"/>
      <c r="CZ5" s="126"/>
      <c r="DA5" s="136" t="s">
        <v>7</v>
      </c>
      <c r="DB5" s="137"/>
      <c r="DC5" s="137"/>
      <c r="DD5" s="137"/>
      <c r="DE5" s="137"/>
      <c r="DF5" s="137"/>
      <c r="DG5" s="137"/>
      <c r="DH5" s="137"/>
      <c r="DI5" s="137"/>
      <c r="DJ5" s="137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</row>
    <row r="6" spans="1:172" ht="52.5" customHeight="1">
      <c r="A6" s="126"/>
      <c r="B6" s="126"/>
      <c r="C6" s="126" t="s">
        <v>8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31"/>
      <c r="AK6" s="131"/>
      <c r="AL6" s="128"/>
      <c r="AM6" s="128"/>
      <c r="AN6" s="128"/>
      <c r="AO6" s="128"/>
      <c r="AP6" s="131"/>
      <c r="AQ6" s="131"/>
      <c r="AR6" s="131"/>
      <c r="AS6" s="131"/>
      <c r="AT6" s="131"/>
      <c r="AU6" s="131"/>
      <c r="AV6" s="131"/>
      <c r="AW6" s="131"/>
      <c r="AX6" s="131"/>
      <c r="AY6" s="126"/>
      <c r="AZ6" s="126"/>
      <c r="BA6" s="126"/>
      <c r="BB6" s="131"/>
      <c r="BC6" s="131"/>
      <c r="BD6" s="131"/>
      <c r="BE6" s="131"/>
      <c r="BF6" s="131"/>
      <c r="BG6" s="131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26"/>
      <c r="DA6" s="324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0"/>
      <c r="DU6" s="310"/>
      <c r="DV6" s="310"/>
      <c r="DW6" s="310"/>
      <c r="DX6" s="126"/>
      <c r="DY6" s="126"/>
      <c r="DZ6" s="126"/>
      <c r="EA6" s="126"/>
      <c r="EB6" s="126"/>
      <c r="EC6" s="126"/>
      <c r="ED6" s="126"/>
      <c r="EE6" s="126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</row>
    <row r="7" spans="1:172" ht="52.5" customHeight="1">
      <c r="A7" s="126"/>
      <c r="B7" s="126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20" t="s">
        <v>9</v>
      </c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126"/>
      <c r="AG7" s="126"/>
      <c r="AH7" s="126"/>
      <c r="AI7" s="126"/>
      <c r="AJ7" s="131"/>
      <c r="AK7" s="140"/>
      <c r="AL7" s="128"/>
      <c r="AM7" s="128"/>
      <c r="AN7" s="128"/>
      <c r="AO7" s="128"/>
      <c r="AP7" s="126"/>
      <c r="AQ7" s="126"/>
      <c r="AR7" s="126"/>
      <c r="AS7" s="126"/>
      <c r="AT7" s="126"/>
      <c r="AU7" s="126"/>
      <c r="AV7" s="126"/>
      <c r="AW7" s="126"/>
      <c r="AX7" s="126"/>
      <c r="AY7" s="131"/>
      <c r="AZ7" s="131"/>
      <c r="BA7" s="327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133"/>
      <c r="CS7" s="133"/>
      <c r="CT7" s="133"/>
      <c r="CU7" s="133"/>
      <c r="CV7" s="133"/>
      <c r="CW7" s="133"/>
      <c r="CX7" s="133"/>
      <c r="CY7" s="133"/>
      <c r="CZ7" s="126"/>
      <c r="DA7" s="310"/>
      <c r="DB7" s="310"/>
      <c r="DC7" s="310"/>
      <c r="DD7" s="310"/>
      <c r="DE7" s="310"/>
      <c r="DF7" s="310"/>
      <c r="DG7" s="310"/>
      <c r="DH7" s="310"/>
      <c r="DI7" s="310"/>
      <c r="DJ7" s="310"/>
      <c r="DK7" s="310"/>
      <c r="DL7" s="310"/>
      <c r="DM7" s="310"/>
      <c r="DN7" s="310"/>
      <c r="DO7" s="310"/>
      <c r="DP7" s="310"/>
      <c r="DQ7" s="310"/>
      <c r="DR7" s="310"/>
      <c r="DS7" s="310"/>
      <c r="DT7" s="310"/>
      <c r="DU7" s="310"/>
      <c r="DV7" s="310"/>
      <c r="DW7" s="310"/>
      <c r="DX7" s="126"/>
      <c r="DY7" s="126"/>
      <c r="DZ7" s="126"/>
      <c r="EA7" s="126"/>
      <c r="EB7" s="126"/>
      <c r="EC7" s="126"/>
      <c r="ED7" s="126"/>
      <c r="EE7" s="126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</row>
    <row r="8" spans="1:172" ht="52.5" customHeight="1">
      <c r="A8" s="126"/>
      <c r="B8" s="126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393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8"/>
      <c r="AK8" s="128"/>
      <c r="AL8" s="128"/>
      <c r="AM8" s="128"/>
      <c r="AN8" s="128"/>
      <c r="AO8" s="128"/>
      <c r="AP8" s="126"/>
      <c r="AQ8" s="126"/>
      <c r="AR8" s="126"/>
      <c r="AS8" s="126"/>
      <c r="AT8" s="126"/>
      <c r="AU8" s="126"/>
      <c r="AV8" s="126"/>
      <c r="AW8" s="126"/>
      <c r="AX8" s="126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3"/>
      <c r="CS8" s="133"/>
      <c r="CT8" s="133"/>
      <c r="CU8" s="133"/>
      <c r="CV8" s="133"/>
      <c r="CW8" s="133"/>
      <c r="CX8" s="133"/>
      <c r="CY8" s="133"/>
      <c r="CZ8" s="126"/>
      <c r="DA8" s="393" t="s">
        <v>10</v>
      </c>
      <c r="DB8" s="310"/>
      <c r="DC8" s="310"/>
      <c r="DD8" s="310"/>
      <c r="DE8" s="310"/>
      <c r="DF8" s="310"/>
      <c r="DG8" s="310"/>
      <c r="DH8" s="310"/>
      <c r="DI8" s="310"/>
      <c r="DJ8" s="310"/>
      <c r="DK8" s="394" t="s">
        <v>11</v>
      </c>
      <c r="DL8" s="310"/>
      <c r="DM8" s="310"/>
      <c r="DN8" s="310"/>
      <c r="DO8" s="310"/>
      <c r="DP8" s="142"/>
      <c r="DQ8" s="142"/>
      <c r="DR8" s="142"/>
      <c r="DS8" s="142"/>
      <c r="DT8" s="138"/>
      <c r="DU8" s="138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</row>
    <row r="9" spans="1:172" ht="57" customHeight="1">
      <c r="A9" s="126"/>
      <c r="B9" s="126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26"/>
      <c r="N9" s="126"/>
      <c r="O9" s="126"/>
      <c r="P9" s="126"/>
      <c r="Q9" s="131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8"/>
      <c r="AJ9" s="140"/>
      <c r="AK9" s="140"/>
      <c r="AL9" s="128"/>
      <c r="AM9" s="128"/>
      <c r="AN9" s="128"/>
      <c r="AO9" s="128"/>
      <c r="AP9" s="126"/>
      <c r="AQ9" s="126"/>
      <c r="AR9" s="126"/>
      <c r="AS9" s="126"/>
      <c r="AT9" s="126"/>
      <c r="AU9" s="126"/>
      <c r="AV9" s="126"/>
      <c r="AW9" s="126"/>
      <c r="AX9" s="126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26"/>
      <c r="CS9" s="126"/>
      <c r="CT9" s="126"/>
      <c r="CU9" s="126"/>
      <c r="CV9" s="126"/>
      <c r="CW9" s="126"/>
      <c r="CX9" s="126"/>
      <c r="CY9" s="126"/>
      <c r="CZ9" s="126"/>
      <c r="DA9" s="144"/>
      <c r="DB9" s="144"/>
      <c r="DC9" s="144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</row>
    <row r="10" spans="1:172" ht="52.5" customHeight="1">
      <c r="A10" s="126"/>
      <c r="B10" s="126"/>
      <c r="C10" s="126" t="s">
        <v>12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8"/>
      <c r="AK10" s="128"/>
      <c r="AL10" s="128"/>
      <c r="AM10" s="128"/>
      <c r="AN10" s="128"/>
      <c r="AO10" s="128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45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</row>
    <row r="11" spans="1:172" ht="30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8"/>
      <c r="AK11" s="128"/>
      <c r="AL11" s="128"/>
      <c r="AM11" s="128"/>
      <c r="AN11" s="128"/>
      <c r="AO11" s="128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44"/>
      <c r="DC11" s="144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46"/>
      <c r="EK11" s="126"/>
      <c r="EL11" s="126"/>
      <c r="EM11" s="126"/>
      <c r="EN11" s="126"/>
      <c r="EO11" s="126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</row>
    <row r="12" spans="1:172" ht="52.5" customHeight="1">
      <c r="A12" s="126"/>
      <c r="B12" s="126"/>
      <c r="C12" s="147" t="s">
        <v>13</v>
      </c>
      <c r="D12" s="147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8"/>
      <c r="AK12" s="128"/>
      <c r="AL12" s="128"/>
      <c r="AM12" s="128"/>
      <c r="AN12" s="128"/>
      <c r="AO12" s="128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47"/>
      <c r="CB12" s="126"/>
      <c r="CC12" s="126"/>
      <c r="CD12" s="126"/>
      <c r="CE12" s="126"/>
      <c r="CF12" s="126"/>
      <c r="CG12" s="147" t="s">
        <v>14</v>
      </c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</row>
    <row r="13" spans="1:172" ht="50.25">
      <c r="A13" s="126"/>
      <c r="B13" s="126"/>
      <c r="C13" s="147"/>
      <c r="D13" s="147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8"/>
      <c r="AK13" s="128"/>
      <c r="AL13" s="128"/>
      <c r="AM13" s="128"/>
      <c r="AN13" s="128"/>
      <c r="AO13" s="128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47"/>
      <c r="CB13" s="126"/>
      <c r="CC13" s="126"/>
      <c r="CD13" s="126"/>
      <c r="CE13" s="126"/>
      <c r="CF13" s="126"/>
      <c r="CG13" s="147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</row>
    <row r="14" spans="1:172" ht="52.5" customHeight="1">
      <c r="A14" s="148"/>
      <c r="B14" s="389" t="s">
        <v>15</v>
      </c>
      <c r="C14" s="293" t="s">
        <v>16</v>
      </c>
      <c r="D14" s="267"/>
      <c r="E14" s="267"/>
      <c r="F14" s="267"/>
      <c r="G14" s="267"/>
      <c r="H14" s="267"/>
      <c r="I14" s="267"/>
      <c r="J14" s="267"/>
      <c r="K14" s="306" t="s">
        <v>602</v>
      </c>
      <c r="L14" s="267"/>
      <c r="M14" s="293" t="s">
        <v>17</v>
      </c>
      <c r="N14" s="267"/>
      <c r="O14" s="267"/>
      <c r="P14" s="267"/>
      <c r="Q14" s="267"/>
      <c r="R14" s="267"/>
      <c r="S14" s="306" t="s">
        <v>603</v>
      </c>
      <c r="T14" s="267"/>
      <c r="U14" s="293" t="s">
        <v>18</v>
      </c>
      <c r="V14" s="267"/>
      <c r="W14" s="267"/>
      <c r="X14" s="267"/>
      <c r="Y14" s="267"/>
      <c r="Z14" s="267"/>
      <c r="AA14" s="267"/>
      <c r="AB14" s="267"/>
      <c r="AC14" s="293" t="s">
        <v>19</v>
      </c>
      <c r="AD14" s="267"/>
      <c r="AE14" s="267"/>
      <c r="AF14" s="267"/>
      <c r="AG14" s="267"/>
      <c r="AH14" s="267"/>
      <c r="AI14" s="267"/>
      <c r="AJ14" s="267"/>
      <c r="AK14" s="306" t="s">
        <v>604</v>
      </c>
      <c r="AL14" s="267"/>
      <c r="AM14" s="293" t="s">
        <v>20</v>
      </c>
      <c r="AN14" s="267"/>
      <c r="AO14" s="267"/>
      <c r="AP14" s="267"/>
      <c r="AQ14" s="267"/>
      <c r="AR14" s="267"/>
      <c r="AS14" s="306" t="s">
        <v>605</v>
      </c>
      <c r="AT14" s="267"/>
      <c r="AU14" s="293" t="s">
        <v>21</v>
      </c>
      <c r="AV14" s="267"/>
      <c r="AW14" s="267"/>
      <c r="AX14" s="267"/>
      <c r="AY14" s="267"/>
      <c r="AZ14" s="267"/>
      <c r="BA14" s="306" t="s">
        <v>606</v>
      </c>
      <c r="BB14" s="267"/>
      <c r="BC14" s="293" t="s">
        <v>22</v>
      </c>
      <c r="BD14" s="267"/>
      <c r="BE14" s="267"/>
      <c r="BF14" s="267"/>
      <c r="BG14" s="267"/>
      <c r="BH14" s="267"/>
      <c r="BI14" s="267"/>
      <c r="BJ14" s="267"/>
      <c r="BK14" s="306" t="s">
        <v>607</v>
      </c>
      <c r="BL14" s="267"/>
      <c r="BM14" s="293" t="s">
        <v>23</v>
      </c>
      <c r="BN14" s="267"/>
      <c r="BO14" s="267"/>
      <c r="BP14" s="267"/>
      <c r="BQ14" s="267"/>
      <c r="BR14" s="267"/>
      <c r="BS14" s="306" t="s">
        <v>608</v>
      </c>
      <c r="BT14" s="267"/>
      <c r="BU14" s="293" t="s">
        <v>24</v>
      </c>
      <c r="BV14" s="267"/>
      <c r="BW14" s="267"/>
      <c r="BX14" s="267"/>
      <c r="BY14" s="267"/>
      <c r="BZ14" s="267"/>
      <c r="CA14" s="267"/>
      <c r="CB14" s="267"/>
      <c r="CC14" s="293" t="s">
        <v>25</v>
      </c>
      <c r="CD14" s="267"/>
      <c r="CE14" s="267"/>
      <c r="CF14" s="267"/>
      <c r="CG14" s="267"/>
      <c r="CH14" s="267"/>
      <c r="CI14" s="267"/>
      <c r="CJ14" s="267"/>
      <c r="CK14" s="306" t="s">
        <v>609</v>
      </c>
      <c r="CL14" s="267"/>
      <c r="CM14" s="293" t="s">
        <v>26</v>
      </c>
      <c r="CN14" s="267"/>
      <c r="CO14" s="267"/>
      <c r="CP14" s="267"/>
      <c r="CQ14" s="267"/>
      <c r="CR14" s="267"/>
      <c r="CS14" s="306" t="s">
        <v>610</v>
      </c>
      <c r="CT14" s="267"/>
      <c r="CU14" s="293" t="s">
        <v>27</v>
      </c>
      <c r="CV14" s="267"/>
      <c r="CW14" s="267"/>
      <c r="CX14" s="267"/>
      <c r="CY14" s="267"/>
      <c r="CZ14" s="267"/>
      <c r="DA14" s="267"/>
      <c r="DB14" s="267"/>
      <c r="DC14" s="388" t="s">
        <v>28</v>
      </c>
      <c r="DD14" s="267"/>
      <c r="DE14" s="267"/>
      <c r="DF14" s="388" t="s">
        <v>29</v>
      </c>
      <c r="DG14" s="267"/>
      <c r="DH14" s="267"/>
      <c r="DI14" s="388" t="s">
        <v>30</v>
      </c>
      <c r="DJ14" s="267"/>
      <c r="DK14" s="267"/>
      <c r="DL14" s="388" t="s">
        <v>31</v>
      </c>
      <c r="DM14" s="267"/>
      <c r="DN14" s="267"/>
      <c r="DO14" s="388" t="s">
        <v>32</v>
      </c>
      <c r="DP14" s="267"/>
      <c r="DQ14" s="267"/>
      <c r="DR14" s="388" t="s">
        <v>33</v>
      </c>
      <c r="DS14" s="267"/>
      <c r="DT14" s="267"/>
      <c r="DU14" s="388" t="s">
        <v>34</v>
      </c>
      <c r="DV14" s="267"/>
      <c r="DW14" s="267"/>
      <c r="DX14" s="267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388" t="s">
        <v>35</v>
      </c>
      <c r="EP14" s="267"/>
      <c r="EQ14" s="267"/>
      <c r="ER14" s="267"/>
      <c r="ES14" s="267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</row>
    <row r="15" spans="1:172" ht="318" customHeight="1">
      <c r="A15" s="148"/>
      <c r="B15" s="267"/>
      <c r="C15" s="306" t="s">
        <v>36</v>
      </c>
      <c r="D15" s="267"/>
      <c r="E15" s="306" t="s">
        <v>37</v>
      </c>
      <c r="F15" s="267"/>
      <c r="G15" s="306" t="s">
        <v>38</v>
      </c>
      <c r="H15" s="267"/>
      <c r="I15" s="306" t="s">
        <v>39</v>
      </c>
      <c r="J15" s="267"/>
      <c r="K15" s="267"/>
      <c r="L15" s="267"/>
      <c r="M15" s="306" t="s">
        <v>40</v>
      </c>
      <c r="N15" s="267"/>
      <c r="O15" s="306" t="s">
        <v>41</v>
      </c>
      <c r="P15" s="267"/>
      <c r="Q15" s="306" t="s">
        <v>42</v>
      </c>
      <c r="R15" s="267"/>
      <c r="S15" s="267"/>
      <c r="T15" s="267"/>
      <c r="U15" s="306" t="s">
        <v>43</v>
      </c>
      <c r="V15" s="267"/>
      <c r="W15" s="306" t="s">
        <v>44</v>
      </c>
      <c r="X15" s="267"/>
      <c r="Y15" s="306" t="s">
        <v>45</v>
      </c>
      <c r="Z15" s="267"/>
      <c r="AA15" s="306" t="s">
        <v>46</v>
      </c>
      <c r="AB15" s="267"/>
      <c r="AC15" s="306" t="s">
        <v>47</v>
      </c>
      <c r="AD15" s="267"/>
      <c r="AE15" s="306" t="s">
        <v>37</v>
      </c>
      <c r="AF15" s="267"/>
      <c r="AG15" s="306" t="s">
        <v>38</v>
      </c>
      <c r="AH15" s="267"/>
      <c r="AI15" s="306" t="s">
        <v>39</v>
      </c>
      <c r="AJ15" s="267"/>
      <c r="AK15" s="267"/>
      <c r="AL15" s="267"/>
      <c r="AM15" s="306" t="s">
        <v>48</v>
      </c>
      <c r="AN15" s="267"/>
      <c r="AO15" s="306" t="s">
        <v>49</v>
      </c>
      <c r="AP15" s="267"/>
      <c r="AQ15" s="306" t="s">
        <v>50</v>
      </c>
      <c r="AR15" s="267"/>
      <c r="AS15" s="267"/>
      <c r="AT15" s="267"/>
      <c r="AU15" s="306" t="s">
        <v>51</v>
      </c>
      <c r="AV15" s="267"/>
      <c r="AW15" s="306" t="s">
        <v>52</v>
      </c>
      <c r="AX15" s="267"/>
      <c r="AY15" s="306" t="s">
        <v>53</v>
      </c>
      <c r="AZ15" s="267"/>
      <c r="BA15" s="267"/>
      <c r="BB15" s="267"/>
      <c r="BC15" s="306" t="s">
        <v>51</v>
      </c>
      <c r="BD15" s="267"/>
      <c r="BE15" s="306" t="s">
        <v>52</v>
      </c>
      <c r="BF15" s="267"/>
      <c r="BG15" s="306" t="s">
        <v>53</v>
      </c>
      <c r="BH15" s="267"/>
      <c r="BI15" s="306" t="s">
        <v>54</v>
      </c>
      <c r="BJ15" s="267"/>
      <c r="BK15" s="267"/>
      <c r="BL15" s="267"/>
      <c r="BM15" s="306" t="s">
        <v>40</v>
      </c>
      <c r="BN15" s="267"/>
      <c r="BO15" s="306" t="s">
        <v>41</v>
      </c>
      <c r="BP15" s="267"/>
      <c r="BQ15" s="306" t="s">
        <v>42</v>
      </c>
      <c r="BR15" s="267"/>
      <c r="BS15" s="267"/>
      <c r="BT15" s="267"/>
      <c r="BU15" s="306" t="s">
        <v>55</v>
      </c>
      <c r="BV15" s="267"/>
      <c r="BW15" s="306" t="s">
        <v>56</v>
      </c>
      <c r="BX15" s="267"/>
      <c r="BY15" s="306" t="s">
        <v>57</v>
      </c>
      <c r="BZ15" s="267"/>
      <c r="CA15" s="306" t="s">
        <v>58</v>
      </c>
      <c r="CB15" s="267"/>
      <c r="CC15" s="306" t="s">
        <v>47</v>
      </c>
      <c r="CD15" s="267"/>
      <c r="CE15" s="306" t="s">
        <v>37</v>
      </c>
      <c r="CF15" s="267"/>
      <c r="CG15" s="306" t="s">
        <v>38</v>
      </c>
      <c r="CH15" s="267"/>
      <c r="CI15" s="306" t="s">
        <v>39</v>
      </c>
      <c r="CJ15" s="267"/>
      <c r="CK15" s="267"/>
      <c r="CL15" s="267"/>
      <c r="CM15" s="306" t="s">
        <v>40</v>
      </c>
      <c r="CN15" s="267"/>
      <c r="CO15" s="306" t="s">
        <v>41</v>
      </c>
      <c r="CP15" s="267"/>
      <c r="CQ15" s="306" t="s">
        <v>42</v>
      </c>
      <c r="CR15" s="267"/>
      <c r="CS15" s="267"/>
      <c r="CT15" s="267"/>
      <c r="CU15" s="306" t="s">
        <v>43</v>
      </c>
      <c r="CV15" s="267"/>
      <c r="CW15" s="306" t="s">
        <v>44</v>
      </c>
      <c r="CX15" s="267"/>
      <c r="CY15" s="306" t="s">
        <v>45</v>
      </c>
      <c r="CZ15" s="267"/>
      <c r="DA15" s="306" t="s">
        <v>59</v>
      </c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267"/>
      <c r="EP15" s="267"/>
      <c r="EQ15" s="267"/>
      <c r="ER15" s="267"/>
      <c r="ES15" s="267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</row>
    <row r="16" spans="1:172" ht="52.5" customHeight="1">
      <c r="A16" s="123"/>
      <c r="B16" s="151" t="s">
        <v>60</v>
      </c>
      <c r="C16" s="293" t="s">
        <v>61</v>
      </c>
      <c r="D16" s="267"/>
      <c r="E16" s="293" t="s">
        <v>61</v>
      </c>
      <c r="F16" s="267"/>
      <c r="G16" s="293" t="s">
        <v>61</v>
      </c>
      <c r="H16" s="267"/>
      <c r="I16" s="293" t="s">
        <v>61</v>
      </c>
      <c r="J16" s="267"/>
      <c r="K16" s="293" t="s">
        <v>61</v>
      </c>
      <c r="L16" s="267"/>
      <c r="M16" s="293" t="s">
        <v>61</v>
      </c>
      <c r="N16" s="267"/>
      <c r="O16" s="293" t="s">
        <v>61</v>
      </c>
      <c r="P16" s="267"/>
      <c r="Q16" s="293" t="s">
        <v>61</v>
      </c>
      <c r="R16" s="267"/>
      <c r="S16" s="381">
        <v>17</v>
      </c>
      <c r="T16" s="267"/>
      <c r="U16" s="293" t="s">
        <v>61</v>
      </c>
      <c r="V16" s="267"/>
      <c r="W16" s="293" t="s">
        <v>61</v>
      </c>
      <c r="X16" s="267"/>
      <c r="Y16" s="293" t="s">
        <v>61</v>
      </c>
      <c r="Z16" s="267"/>
      <c r="AA16" s="293" t="s">
        <v>61</v>
      </c>
      <c r="AB16" s="267"/>
      <c r="AC16" s="293" t="s">
        <v>61</v>
      </c>
      <c r="AD16" s="267"/>
      <c r="AE16" s="292" t="s">
        <v>62</v>
      </c>
      <c r="AF16" s="267"/>
      <c r="AG16" s="293" t="s">
        <v>61</v>
      </c>
      <c r="AH16" s="267"/>
      <c r="AI16" s="293" t="s">
        <v>61</v>
      </c>
      <c r="AJ16" s="267"/>
      <c r="AK16" s="293" t="s">
        <v>61</v>
      </c>
      <c r="AL16" s="267"/>
      <c r="AM16" s="386" t="s">
        <v>63</v>
      </c>
      <c r="AN16" s="267"/>
      <c r="AO16" s="386" t="s">
        <v>63</v>
      </c>
      <c r="AP16" s="267"/>
      <c r="AQ16" s="386" t="s">
        <v>63</v>
      </c>
      <c r="AR16" s="267"/>
      <c r="AS16" s="386" t="s">
        <v>64</v>
      </c>
      <c r="AT16" s="267"/>
      <c r="AU16" s="386" t="s">
        <v>64</v>
      </c>
      <c r="AV16" s="267"/>
      <c r="AW16" s="293" t="s">
        <v>61</v>
      </c>
      <c r="AX16" s="267"/>
      <c r="AY16" s="293" t="s">
        <v>61</v>
      </c>
      <c r="AZ16" s="267"/>
      <c r="BA16" s="293" t="s">
        <v>61</v>
      </c>
      <c r="BB16" s="267"/>
      <c r="BC16" s="293" t="s">
        <v>61</v>
      </c>
      <c r="BD16" s="267"/>
      <c r="BE16" s="293" t="s">
        <v>61</v>
      </c>
      <c r="BF16" s="267"/>
      <c r="BG16" s="293" t="s">
        <v>61</v>
      </c>
      <c r="BH16" s="267"/>
      <c r="BI16" s="381">
        <v>18</v>
      </c>
      <c r="BJ16" s="267"/>
      <c r="BK16" s="293" t="s">
        <v>61</v>
      </c>
      <c r="BL16" s="267"/>
      <c r="BM16" s="293" t="s">
        <v>61</v>
      </c>
      <c r="BN16" s="267"/>
      <c r="BO16" s="293" t="s">
        <v>61</v>
      </c>
      <c r="BP16" s="267"/>
      <c r="BQ16" s="293" t="s">
        <v>61</v>
      </c>
      <c r="BR16" s="267"/>
      <c r="BS16" s="293" t="s">
        <v>61</v>
      </c>
      <c r="BT16" s="267"/>
      <c r="BU16" s="293" t="s">
        <v>61</v>
      </c>
      <c r="BV16" s="267"/>
      <c r="BW16" s="293" t="s">
        <v>61</v>
      </c>
      <c r="BX16" s="267"/>
      <c r="BY16" s="293" t="s">
        <v>61</v>
      </c>
      <c r="BZ16" s="267"/>
      <c r="CA16" s="293" t="s">
        <v>61</v>
      </c>
      <c r="CB16" s="267"/>
      <c r="CC16" s="293" t="s">
        <v>61</v>
      </c>
      <c r="CD16" s="267"/>
      <c r="CE16" s="293" t="s">
        <v>61</v>
      </c>
      <c r="CF16" s="267"/>
      <c r="CG16" s="386" t="s">
        <v>63</v>
      </c>
      <c r="CH16" s="267"/>
      <c r="CI16" s="386" t="s">
        <v>63</v>
      </c>
      <c r="CJ16" s="267"/>
      <c r="CK16" s="386" t="s">
        <v>63</v>
      </c>
      <c r="CL16" s="267"/>
      <c r="CM16" s="386" t="s">
        <v>64</v>
      </c>
      <c r="CN16" s="267"/>
      <c r="CO16" s="386" t="s">
        <v>64</v>
      </c>
      <c r="CP16" s="267"/>
      <c r="CQ16" s="386" t="s">
        <v>64</v>
      </c>
      <c r="CR16" s="267"/>
      <c r="CS16" s="386" t="s">
        <v>64</v>
      </c>
      <c r="CT16" s="267"/>
      <c r="CU16" s="386" t="s">
        <v>64</v>
      </c>
      <c r="CV16" s="267"/>
      <c r="CW16" s="386" t="s">
        <v>64</v>
      </c>
      <c r="CX16" s="267"/>
      <c r="CY16" s="386" t="s">
        <v>64</v>
      </c>
      <c r="CZ16" s="267"/>
      <c r="DA16" s="386" t="s">
        <v>64</v>
      </c>
      <c r="DB16" s="267"/>
      <c r="DC16" s="293">
        <f>COUNTIF(C16:DB16," ")+COUNTIF(C16:DB16,"18")+COUNTIF(C16:DB16,"17")</f>
        <v>35</v>
      </c>
      <c r="DD16" s="267"/>
      <c r="DE16" s="267"/>
      <c r="DF16" s="293">
        <f t="shared" ref="DF16:DF19" si="0">COUNTIF(C16:DB16,":")</f>
        <v>6</v>
      </c>
      <c r="DG16" s="267"/>
      <c r="DH16" s="267"/>
      <c r="DI16" s="293">
        <f t="shared" ref="DI16:DI17" si="1">COUNTIF(C16:DB16,"О")</f>
        <v>1</v>
      </c>
      <c r="DJ16" s="267"/>
      <c r="DK16" s="267"/>
      <c r="DL16" s="293"/>
      <c r="DM16" s="267"/>
      <c r="DN16" s="267"/>
      <c r="DO16" s="293"/>
      <c r="DP16" s="267"/>
      <c r="DQ16" s="267"/>
      <c r="DR16" s="293"/>
      <c r="DS16" s="267"/>
      <c r="DT16" s="267"/>
      <c r="DU16" s="293">
        <f t="shared" ref="DU16:DU19" si="2">COUNTIF(C16:DB16," =")</f>
        <v>10</v>
      </c>
      <c r="DV16" s="267"/>
      <c r="DW16" s="267"/>
      <c r="DX16" s="267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293">
        <f t="shared" ref="EO16:EO19" si="3">SUM(DC16,DF16,DI16,DL16,DO16,DR16,DU16)</f>
        <v>52</v>
      </c>
      <c r="EP16" s="267"/>
      <c r="EQ16" s="267"/>
      <c r="ER16" s="267"/>
      <c r="ES16" s="267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</row>
    <row r="17" spans="1:172" ht="52.5" customHeight="1">
      <c r="A17" s="123"/>
      <c r="B17" s="151" t="s">
        <v>65</v>
      </c>
      <c r="C17" s="293" t="s">
        <v>61</v>
      </c>
      <c r="D17" s="267"/>
      <c r="E17" s="293" t="s">
        <v>61</v>
      </c>
      <c r="F17" s="267"/>
      <c r="G17" s="293" t="s">
        <v>61</v>
      </c>
      <c r="H17" s="267"/>
      <c r="I17" s="293" t="s">
        <v>61</v>
      </c>
      <c r="J17" s="267"/>
      <c r="K17" s="293" t="s">
        <v>61</v>
      </c>
      <c r="L17" s="267"/>
      <c r="M17" s="292" t="s">
        <v>61</v>
      </c>
      <c r="N17" s="267"/>
      <c r="O17" s="292" t="s">
        <v>62</v>
      </c>
      <c r="P17" s="267"/>
      <c r="Q17" s="292" t="s">
        <v>62</v>
      </c>
      <c r="R17" s="267"/>
      <c r="S17" s="381">
        <v>17</v>
      </c>
      <c r="T17" s="267"/>
      <c r="U17" s="293" t="s">
        <v>61</v>
      </c>
      <c r="V17" s="267"/>
      <c r="W17" s="293" t="s">
        <v>61</v>
      </c>
      <c r="X17" s="267"/>
      <c r="Y17" s="293" t="s">
        <v>61</v>
      </c>
      <c r="Z17" s="267"/>
      <c r="AA17" s="293" t="s">
        <v>61</v>
      </c>
      <c r="AB17" s="267"/>
      <c r="AC17" s="293" t="s">
        <v>61</v>
      </c>
      <c r="AD17" s="267"/>
      <c r="AE17" s="293" t="s">
        <v>61</v>
      </c>
      <c r="AF17" s="267"/>
      <c r="AG17" s="293" t="s">
        <v>61</v>
      </c>
      <c r="AH17" s="267"/>
      <c r="AI17" s="293" t="s">
        <v>61</v>
      </c>
      <c r="AJ17" s="267"/>
      <c r="AK17" s="293" t="s">
        <v>61</v>
      </c>
      <c r="AL17" s="267"/>
      <c r="AM17" s="293" t="s">
        <v>61</v>
      </c>
      <c r="AN17" s="267"/>
      <c r="AO17" s="386" t="s">
        <v>63</v>
      </c>
      <c r="AP17" s="267"/>
      <c r="AQ17" s="386" t="s">
        <v>63</v>
      </c>
      <c r="AR17" s="267"/>
      <c r="AS17" s="386" t="s">
        <v>64</v>
      </c>
      <c r="AT17" s="267"/>
      <c r="AU17" s="386" t="s">
        <v>64</v>
      </c>
      <c r="AV17" s="267"/>
      <c r="AW17" s="293" t="s">
        <v>61</v>
      </c>
      <c r="AX17" s="267"/>
      <c r="AY17" s="293" t="s">
        <v>61</v>
      </c>
      <c r="AZ17" s="267"/>
      <c r="BA17" s="293" t="s">
        <v>61</v>
      </c>
      <c r="BB17" s="267"/>
      <c r="BC17" s="293" t="s">
        <v>61</v>
      </c>
      <c r="BD17" s="267"/>
      <c r="BE17" s="293" t="s">
        <v>61</v>
      </c>
      <c r="BF17" s="267"/>
      <c r="BG17" s="293" t="s">
        <v>61</v>
      </c>
      <c r="BH17" s="267"/>
      <c r="BI17" s="381">
        <v>18</v>
      </c>
      <c r="BJ17" s="267"/>
      <c r="BK17" s="293" t="s">
        <v>61</v>
      </c>
      <c r="BL17" s="267"/>
      <c r="BM17" s="293" t="s">
        <v>61</v>
      </c>
      <c r="BN17" s="267"/>
      <c r="BO17" s="293" t="s">
        <v>61</v>
      </c>
      <c r="BP17" s="267"/>
      <c r="BQ17" s="293" t="s">
        <v>61</v>
      </c>
      <c r="BR17" s="267"/>
      <c r="BS17" s="293" t="s">
        <v>61</v>
      </c>
      <c r="BT17" s="267"/>
      <c r="BU17" s="293" t="s">
        <v>61</v>
      </c>
      <c r="BV17" s="267"/>
      <c r="BW17" s="293" t="s">
        <v>61</v>
      </c>
      <c r="BX17" s="267"/>
      <c r="BY17" s="293" t="s">
        <v>61</v>
      </c>
      <c r="BZ17" s="267"/>
      <c r="CA17" s="293" t="s">
        <v>61</v>
      </c>
      <c r="CB17" s="267"/>
      <c r="CC17" s="293" t="s">
        <v>61</v>
      </c>
      <c r="CD17" s="267"/>
      <c r="CE17" s="293" t="s">
        <v>61</v>
      </c>
      <c r="CF17" s="267"/>
      <c r="CG17" s="386" t="s">
        <v>63</v>
      </c>
      <c r="CH17" s="267"/>
      <c r="CI17" s="386" t="s">
        <v>63</v>
      </c>
      <c r="CJ17" s="267"/>
      <c r="CK17" s="386" t="s">
        <v>63</v>
      </c>
      <c r="CL17" s="267"/>
      <c r="CM17" s="386" t="s">
        <v>64</v>
      </c>
      <c r="CN17" s="267"/>
      <c r="CO17" s="386" t="s">
        <v>64</v>
      </c>
      <c r="CP17" s="267"/>
      <c r="CQ17" s="386" t="s">
        <v>64</v>
      </c>
      <c r="CR17" s="267"/>
      <c r="CS17" s="386" t="s">
        <v>64</v>
      </c>
      <c r="CT17" s="267"/>
      <c r="CU17" s="386" t="s">
        <v>64</v>
      </c>
      <c r="CV17" s="267"/>
      <c r="CW17" s="386" t="s">
        <v>64</v>
      </c>
      <c r="CX17" s="267"/>
      <c r="CY17" s="386" t="s">
        <v>64</v>
      </c>
      <c r="CZ17" s="267"/>
      <c r="DA17" s="386" t="s">
        <v>64</v>
      </c>
      <c r="DB17" s="267"/>
      <c r="DC17" s="293">
        <f>COUNTIF(C17:DB17," ")+COUNTIF(C17:DB17,"17")+COUNTIF(C17:DB17,"18")</f>
        <v>35</v>
      </c>
      <c r="DD17" s="267"/>
      <c r="DE17" s="267"/>
      <c r="DF17" s="293">
        <f t="shared" si="0"/>
        <v>5</v>
      </c>
      <c r="DG17" s="267"/>
      <c r="DH17" s="267"/>
      <c r="DI17" s="293">
        <f t="shared" si="1"/>
        <v>2</v>
      </c>
      <c r="DJ17" s="267"/>
      <c r="DK17" s="267"/>
      <c r="DL17" s="293"/>
      <c r="DM17" s="267"/>
      <c r="DN17" s="267"/>
      <c r="DO17" s="293"/>
      <c r="DP17" s="267"/>
      <c r="DQ17" s="267"/>
      <c r="DR17" s="293"/>
      <c r="DS17" s="267"/>
      <c r="DT17" s="267"/>
      <c r="DU17" s="293">
        <f t="shared" si="2"/>
        <v>10</v>
      </c>
      <c r="DV17" s="267"/>
      <c r="DW17" s="267"/>
      <c r="DX17" s="267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293">
        <f t="shared" si="3"/>
        <v>52</v>
      </c>
      <c r="EP17" s="267"/>
      <c r="EQ17" s="267"/>
      <c r="ER17" s="267"/>
      <c r="ES17" s="267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</row>
    <row r="18" spans="1:172" ht="52.5" customHeight="1">
      <c r="A18" s="123"/>
      <c r="B18" s="151" t="s">
        <v>66</v>
      </c>
      <c r="C18" s="293" t="s">
        <v>61</v>
      </c>
      <c r="D18" s="267"/>
      <c r="E18" s="293" t="s">
        <v>61</v>
      </c>
      <c r="F18" s="267"/>
      <c r="G18" s="293" t="s">
        <v>61</v>
      </c>
      <c r="H18" s="267"/>
      <c r="I18" s="293" t="s">
        <v>61</v>
      </c>
      <c r="J18" s="267"/>
      <c r="K18" s="293" t="s">
        <v>61</v>
      </c>
      <c r="L18" s="267"/>
      <c r="M18" s="293" t="s">
        <v>61</v>
      </c>
      <c r="N18" s="267"/>
      <c r="O18" s="293" t="s">
        <v>61</v>
      </c>
      <c r="P18" s="267"/>
      <c r="Q18" s="293" t="s">
        <v>61</v>
      </c>
      <c r="R18" s="267"/>
      <c r="S18" s="381">
        <v>14</v>
      </c>
      <c r="T18" s="267"/>
      <c r="U18" s="293" t="s">
        <v>61</v>
      </c>
      <c r="V18" s="267"/>
      <c r="W18" s="292" t="s">
        <v>67</v>
      </c>
      <c r="X18" s="267"/>
      <c r="Y18" s="292" t="s">
        <v>67</v>
      </c>
      <c r="Z18" s="267"/>
      <c r="AA18" s="292" t="s">
        <v>67</v>
      </c>
      <c r="AB18" s="267"/>
      <c r="AC18" s="292" t="s">
        <v>67</v>
      </c>
      <c r="AD18" s="267"/>
      <c r="AE18" s="292" t="s">
        <v>67</v>
      </c>
      <c r="AF18" s="267"/>
      <c r="AG18" s="292" t="s">
        <v>67</v>
      </c>
      <c r="AH18" s="267"/>
      <c r="AI18" s="292" t="s">
        <v>61</v>
      </c>
      <c r="AJ18" s="267"/>
      <c r="AK18" s="293" t="s">
        <v>61</v>
      </c>
      <c r="AL18" s="267"/>
      <c r="AM18" s="293" t="s">
        <v>61</v>
      </c>
      <c r="AN18" s="267"/>
      <c r="AO18" s="293" t="s">
        <v>61</v>
      </c>
      <c r="AP18" s="267"/>
      <c r="AQ18" s="386" t="s">
        <v>63</v>
      </c>
      <c r="AR18" s="267"/>
      <c r="AS18" s="264" t="s">
        <v>63</v>
      </c>
      <c r="AT18" s="265"/>
      <c r="AU18" s="386" t="s">
        <v>64</v>
      </c>
      <c r="AV18" s="267"/>
      <c r="AW18" s="386" t="s">
        <v>64</v>
      </c>
      <c r="AX18" s="267"/>
      <c r="AY18" s="292" t="s">
        <v>61</v>
      </c>
      <c r="AZ18" s="267"/>
      <c r="BA18" s="292" t="s">
        <v>61</v>
      </c>
      <c r="BB18" s="267"/>
      <c r="BC18" s="292" t="s">
        <v>61</v>
      </c>
      <c r="BD18" s="267"/>
      <c r="BE18" s="292" t="s">
        <v>61</v>
      </c>
      <c r="BF18" s="267"/>
      <c r="BG18" s="292" t="s">
        <v>61</v>
      </c>
      <c r="BH18" s="267"/>
      <c r="BI18" s="387" t="s">
        <v>68</v>
      </c>
      <c r="BJ18" s="267"/>
      <c r="BK18" s="292" t="s">
        <v>61</v>
      </c>
      <c r="BL18" s="267"/>
      <c r="BM18" s="292" t="s">
        <v>61</v>
      </c>
      <c r="BN18" s="267"/>
      <c r="BO18" s="292" t="s">
        <v>61</v>
      </c>
      <c r="BP18" s="267"/>
      <c r="BQ18" s="292" t="s">
        <v>61</v>
      </c>
      <c r="BR18" s="267"/>
      <c r="BS18" s="292" t="s">
        <v>61</v>
      </c>
      <c r="BT18" s="267"/>
      <c r="BU18" s="292" t="s">
        <v>61</v>
      </c>
      <c r="BV18" s="267"/>
      <c r="BW18" s="292" t="s">
        <v>61</v>
      </c>
      <c r="BX18" s="267"/>
      <c r="BY18" s="292" t="s">
        <v>61</v>
      </c>
      <c r="BZ18" s="267"/>
      <c r="CA18" s="292" t="s">
        <v>61</v>
      </c>
      <c r="CB18" s="267"/>
      <c r="CC18" s="292" t="s">
        <v>61</v>
      </c>
      <c r="CD18" s="267"/>
      <c r="CE18" s="386" t="s">
        <v>63</v>
      </c>
      <c r="CF18" s="267"/>
      <c r="CG18" s="386" t="s">
        <v>63</v>
      </c>
      <c r="CH18" s="267"/>
      <c r="CI18" s="386" t="s">
        <v>63</v>
      </c>
      <c r="CJ18" s="267"/>
      <c r="CK18" s="292" t="s">
        <v>67</v>
      </c>
      <c r="CL18" s="267"/>
      <c r="CM18" s="292" t="s">
        <v>67</v>
      </c>
      <c r="CN18" s="267"/>
      <c r="CO18" s="292" t="s">
        <v>67</v>
      </c>
      <c r="CP18" s="267"/>
      <c r="CQ18" s="386" t="s">
        <v>64</v>
      </c>
      <c r="CR18" s="267"/>
      <c r="CS18" s="386" t="s">
        <v>64</v>
      </c>
      <c r="CT18" s="267"/>
      <c r="CU18" s="386" t="s">
        <v>64</v>
      </c>
      <c r="CV18" s="267"/>
      <c r="CW18" s="386" t="s">
        <v>64</v>
      </c>
      <c r="CX18" s="267"/>
      <c r="CY18" s="386" t="s">
        <v>64</v>
      </c>
      <c r="CZ18" s="267"/>
      <c r="DA18" s="386" t="s">
        <v>64</v>
      </c>
      <c r="DB18" s="267"/>
      <c r="DC18" s="293">
        <f>COUNTIF(C18:DB18," ")+COUNTIF(C18:DB18,"14")+COUNTIF(C18:DB18,"16")</f>
        <v>30</v>
      </c>
      <c r="DD18" s="267"/>
      <c r="DE18" s="267"/>
      <c r="DF18" s="293">
        <f t="shared" si="0"/>
        <v>5</v>
      </c>
      <c r="DG18" s="267"/>
      <c r="DH18" s="267"/>
      <c r="DI18" s="293"/>
      <c r="DJ18" s="267"/>
      <c r="DK18" s="267"/>
      <c r="DL18" s="293">
        <f t="shared" ref="DL18:DL19" si="4">COUNTIF(C18:DB18,"Х")</f>
        <v>9</v>
      </c>
      <c r="DM18" s="267"/>
      <c r="DN18" s="267"/>
      <c r="DO18" s="293"/>
      <c r="DP18" s="267"/>
      <c r="DQ18" s="267"/>
      <c r="DR18" s="293"/>
      <c r="DS18" s="267"/>
      <c r="DT18" s="267"/>
      <c r="DU18" s="293">
        <f t="shared" si="2"/>
        <v>8</v>
      </c>
      <c r="DV18" s="267"/>
      <c r="DW18" s="267"/>
      <c r="DX18" s="267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293">
        <f t="shared" si="3"/>
        <v>52</v>
      </c>
      <c r="EP18" s="267"/>
      <c r="EQ18" s="267"/>
      <c r="ER18" s="267"/>
      <c r="ES18" s="267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</row>
    <row r="19" spans="1:172" ht="52.5" customHeight="1">
      <c r="A19" s="123"/>
      <c r="B19" s="151" t="s">
        <v>69</v>
      </c>
      <c r="C19" s="293" t="s">
        <v>61</v>
      </c>
      <c r="D19" s="267"/>
      <c r="E19" s="293" t="s">
        <v>61</v>
      </c>
      <c r="F19" s="267"/>
      <c r="G19" s="293" t="s">
        <v>61</v>
      </c>
      <c r="H19" s="267"/>
      <c r="I19" s="293" t="s">
        <v>61</v>
      </c>
      <c r="J19" s="267"/>
      <c r="K19" s="293" t="s">
        <v>61</v>
      </c>
      <c r="L19" s="267"/>
      <c r="M19" s="293" t="s">
        <v>61</v>
      </c>
      <c r="N19" s="267"/>
      <c r="O19" s="293" t="s">
        <v>61</v>
      </c>
      <c r="P19" s="267"/>
      <c r="Q19" s="293" t="s">
        <v>61</v>
      </c>
      <c r="R19" s="267"/>
      <c r="S19" s="381">
        <v>15</v>
      </c>
      <c r="T19" s="267"/>
      <c r="U19" s="293" t="s">
        <v>61</v>
      </c>
      <c r="V19" s="267"/>
      <c r="W19" s="293" t="s">
        <v>61</v>
      </c>
      <c r="X19" s="267"/>
      <c r="Y19" s="293" t="s">
        <v>61</v>
      </c>
      <c r="Z19" s="267"/>
      <c r="AA19" s="293" t="s">
        <v>61</v>
      </c>
      <c r="AB19" s="267"/>
      <c r="AC19" s="293" t="s">
        <v>61</v>
      </c>
      <c r="AD19" s="267"/>
      <c r="AE19" s="293" t="s">
        <v>61</v>
      </c>
      <c r="AF19" s="267"/>
      <c r="AG19" s="330" t="s">
        <v>63</v>
      </c>
      <c r="AH19" s="267"/>
      <c r="AI19" s="330" t="s">
        <v>63</v>
      </c>
      <c r="AJ19" s="267"/>
      <c r="AK19" s="330" t="s">
        <v>63</v>
      </c>
      <c r="AL19" s="267"/>
      <c r="AM19" s="386" t="s">
        <v>64</v>
      </c>
      <c r="AN19" s="267"/>
      <c r="AO19" s="292" t="s">
        <v>64</v>
      </c>
      <c r="AP19" s="267"/>
      <c r="AQ19" s="293" t="s">
        <v>61</v>
      </c>
      <c r="AR19" s="267"/>
      <c r="AS19" s="293" t="s">
        <v>61</v>
      </c>
      <c r="AT19" s="267"/>
      <c r="AU19" s="293" t="s">
        <v>61</v>
      </c>
      <c r="AV19" s="267"/>
      <c r="AW19" s="293" t="s">
        <v>61</v>
      </c>
      <c r="AX19" s="267"/>
      <c r="AY19" s="293" t="s">
        <v>61</v>
      </c>
      <c r="AZ19" s="267"/>
      <c r="BA19" s="330" t="s">
        <v>61</v>
      </c>
      <c r="BB19" s="267"/>
      <c r="BC19" s="330" t="s">
        <v>61</v>
      </c>
      <c r="BD19" s="267"/>
      <c r="BE19" s="330" t="s">
        <v>61</v>
      </c>
      <c r="BF19" s="267"/>
      <c r="BG19" s="330" t="s">
        <v>61</v>
      </c>
      <c r="BH19" s="267"/>
      <c r="BI19" s="381">
        <v>11</v>
      </c>
      <c r="BJ19" s="267"/>
      <c r="BK19" s="293" t="s">
        <v>61</v>
      </c>
      <c r="BL19" s="267"/>
      <c r="BM19" s="292" t="s">
        <v>67</v>
      </c>
      <c r="BN19" s="267"/>
      <c r="BO19" s="292" t="s">
        <v>67</v>
      </c>
      <c r="BP19" s="267"/>
      <c r="BQ19" s="292" t="s">
        <v>67</v>
      </c>
      <c r="BR19" s="267"/>
      <c r="BS19" s="292" t="s">
        <v>67</v>
      </c>
      <c r="BT19" s="267"/>
      <c r="BU19" s="292" t="s">
        <v>67</v>
      </c>
      <c r="BV19" s="267"/>
      <c r="BW19" s="292" t="s">
        <v>67</v>
      </c>
      <c r="BX19" s="267"/>
      <c r="BY19" s="386" t="s">
        <v>63</v>
      </c>
      <c r="BZ19" s="267"/>
      <c r="CA19" s="386" t="s">
        <v>70</v>
      </c>
      <c r="CB19" s="267"/>
      <c r="CC19" s="386" t="s">
        <v>70</v>
      </c>
      <c r="CD19" s="267"/>
      <c r="CE19" s="386" t="s">
        <v>70</v>
      </c>
      <c r="CF19" s="267"/>
      <c r="CG19" s="386" t="s">
        <v>70</v>
      </c>
      <c r="CH19" s="267"/>
      <c r="CI19" s="386" t="s">
        <v>71</v>
      </c>
      <c r="CJ19" s="267"/>
      <c r="CK19" s="386" t="s">
        <v>71</v>
      </c>
      <c r="CL19" s="267"/>
      <c r="CM19" s="292"/>
      <c r="CN19" s="267"/>
      <c r="CO19" s="292"/>
      <c r="CP19" s="267"/>
      <c r="CQ19" s="292"/>
      <c r="CR19" s="267"/>
      <c r="CS19" s="292"/>
      <c r="CT19" s="267"/>
      <c r="CU19" s="292"/>
      <c r="CV19" s="267"/>
      <c r="CW19" s="292"/>
      <c r="CX19" s="267"/>
      <c r="CY19" s="292"/>
      <c r="CZ19" s="267"/>
      <c r="DA19" s="292"/>
      <c r="DB19" s="267"/>
      <c r="DC19" s="293">
        <f>COUNTIF(C19:DB19," ")+COUNTIF(C19:DB19,"15")+COUNTIF(C19:DB19,"11")</f>
        <v>26</v>
      </c>
      <c r="DD19" s="267"/>
      <c r="DE19" s="267"/>
      <c r="DF19" s="293">
        <f t="shared" si="0"/>
        <v>4</v>
      </c>
      <c r="DG19" s="267"/>
      <c r="DH19" s="267"/>
      <c r="DI19" s="293"/>
      <c r="DJ19" s="267"/>
      <c r="DK19" s="267"/>
      <c r="DL19" s="293">
        <f t="shared" si="4"/>
        <v>6</v>
      </c>
      <c r="DM19" s="267"/>
      <c r="DN19" s="267"/>
      <c r="DO19" s="293">
        <f>COUNTIF(C19:DB19,"/")</f>
        <v>4</v>
      </c>
      <c r="DP19" s="267"/>
      <c r="DQ19" s="267"/>
      <c r="DR19" s="293">
        <f>COUNTIF(C19:DB19,"//")</f>
        <v>2</v>
      </c>
      <c r="DS19" s="267"/>
      <c r="DT19" s="267"/>
      <c r="DU19" s="293">
        <f t="shared" si="2"/>
        <v>2</v>
      </c>
      <c r="DV19" s="267"/>
      <c r="DW19" s="267"/>
      <c r="DX19" s="267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293">
        <f t="shared" si="3"/>
        <v>44</v>
      </c>
      <c r="EP19" s="267"/>
      <c r="EQ19" s="267"/>
      <c r="ER19" s="267"/>
      <c r="ES19" s="267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</row>
    <row r="20" spans="1:172" ht="52.5" customHeight="1">
      <c r="A20" s="140"/>
      <c r="B20" s="140"/>
      <c r="C20" s="152"/>
      <c r="D20" s="152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53"/>
      <c r="AI20" s="140"/>
      <c r="AJ20" s="123"/>
      <c r="AK20" s="123"/>
      <c r="AL20" s="123"/>
      <c r="AM20" s="123"/>
      <c r="AN20" s="123"/>
      <c r="AO20" s="123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52"/>
      <c r="CB20" s="140"/>
      <c r="CC20" s="140"/>
      <c r="CD20" s="140"/>
      <c r="CE20" s="140"/>
      <c r="CF20" s="140"/>
      <c r="CG20" s="152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330">
        <f>SUM(DC16:DE19)</f>
        <v>126</v>
      </c>
      <c r="DD20" s="267"/>
      <c r="DE20" s="267"/>
      <c r="DF20" s="330">
        <f>SUM(DF16:DH19)</f>
        <v>20</v>
      </c>
      <c r="DG20" s="267"/>
      <c r="DH20" s="267"/>
      <c r="DI20" s="330">
        <f>SUM(DI16:DK19)</f>
        <v>3</v>
      </c>
      <c r="DJ20" s="267"/>
      <c r="DK20" s="267"/>
      <c r="DL20" s="330">
        <f>SUM(DL16:DN19)</f>
        <v>15</v>
      </c>
      <c r="DM20" s="267"/>
      <c r="DN20" s="267"/>
      <c r="DO20" s="330">
        <f>SUM(DO16:DQ19)</f>
        <v>4</v>
      </c>
      <c r="DP20" s="267"/>
      <c r="DQ20" s="267"/>
      <c r="DR20" s="330">
        <f>SUM(DR16:DT19)</f>
        <v>2</v>
      </c>
      <c r="DS20" s="267"/>
      <c r="DT20" s="267"/>
      <c r="DU20" s="330">
        <f>SUM(DU16:DX19)</f>
        <v>30</v>
      </c>
      <c r="DV20" s="267"/>
      <c r="DW20" s="267"/>
      <c r="DX20" s="267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330">
        <f>EO16+EO17+EO18+EO19</f>
        <v>200</v>
      </c>
      <c r="EP20" s="267"/>
      <c r="EQ20" s="267"/>
      <c r="ER20" s="267"/>
      <c r="ES20" s="267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</row>
    <row r="21" spans="1:172" ht="52.5" customHeight="1">
      <c r="A21" s="155"/>
      <c r="B21" s="155"/>
      <c r="C21" s="155"/>
      <c r="D21" s="155"/>
      <c r="E21" s="155" t="s">
        <v>72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382"/>
      <c r="Q21" s="380"/>
      <c r="R21" s="377" t="s">
        <v>73</v>
      </c>
      <c r="S21" s="310"/>
      <c r="T21" s="378" t="s">
        <v>74</v>
      </c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156"/>
      <c r="AL21" s="383" t="s">
        <v>62</v>
      </c>
      <c r="AM21" s="380"/>
      <c r="AN21" s="377" t="s">
        <v>73</v>
      </c>
      <c r="AO21" s="310"/>
      <c r="AP21" s="378" t="s">
        <v>75</v>
      </c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155"/>
      <c r="BF21" s="155"/>
      <c r="BG21" s="155"/>
      <c r="BH21" s="155"/>
      <c r="BI21" s="126"/>
      <c r="BJ21" s="379" t="s">
        <v>70</v>
      </c>
      <c r="BK21" s="380"/>
      <c r="BL21" s="377" t="s">
        <v>73</v>
      </c>
      <c r="BM21" s="310"/>
      <c r="BN21" s="378" t="s">
        <v>76</v>
      </c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126"/>
      <c r="CH21" s="379" t="s">
        <v>77</v>
      </c>
      <c r="CI21" s="380"/>
      <c r="CJ21" s="377" t="s">
        <v>73</v>
      </c>
      <c r="CK21" s="310"/>
      <c r="CL21" s="378" t="s">
        <v>78</v>
      </c>
      <c r="CM21" s="310"/>
      <c r="CN21" s="310"/>
      <c r="CO21" s="310"/>
      <c r="CP21" s="310"/>
      <c r="CQ21" s="310"/>
      <c r="CR21" s="310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</row>
    <row r="22" spans="1:172" ht="30" customHeight="1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7"/>
      <c r="AI22" s="155"/>
      <c r="AJ22" s="156"/>
      <c r="AK22" s="156"/>
      <c r="AL22" s="156"/>
      <c r="AM22" s="156"/>
      <c r="AN22" s="156"/>
      <c r="AO22" s="156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</row>
    <row r="23" spans="1:172" ht="52.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384" t="s">
        <v>63</v>
      </c>
      <c r="Q23" s="380"/>
      <c r="R23" s="377" t="s">
        <v>73</v>
      </c>
      <c r="S23" s="310"/>
      <c r="T23" s="378" t="s">
        <v>79</v>
      </c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156"/>
      <c r="AK23" s="156"/>
      <c r="AL23" s="385" t="s">
        <v>67</v>
      </c>
      <c r="AM23" s="380"/>
      <c r="AN23" s="377" t="s">
        <v>73</v>
      </c>
      <c r="AO23" s="310"/>
      <c r="AP23" s="378" t="s">
        <v>80</v>
      </c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126"/>
      <c r="BJ23" s="379" t="s">
        <v>71</v>
      </c>
      <c r="BK23" s="380"/>
      <c r="BL23" s="377" t="s">
        <v>73</v>
      </c>
      <c r="BM23" s="310"/>
      <c r="BN23" s="378" t="s">
        <v>81</v>
      </c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</row>
    <row r="24" spans="1:172" ht="55.5" customHeight="1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7"/>
      <c r="AI24" s="155"/>
      <c r="AJ24" s="156"/>
      <c r="AK24" s="156"/>
      <c r="AL24" s="156"/>
      <c r="AM24" s="156"/>
      <c r="AN24" s="156"/>
      <c r="AO24" s="156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</row>
    <row r="25" spans="1:172" ht="52.5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7"/>
      <c r="AI25" s="155"/>
      <c r="AJ25" s="156"/>
      <c r="AK25" s="156"/>
      <c r="AL25" s="156"/>
      <c r="AM25" s="156"/>
      <c r="AN25" s="156"/>
      <c r="AO25" s="156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47" t="s">
        <v>82</v>
      </c>
      <c r="BC25" s="147"/>
      <c r="BD25" s="147"/>
      <c r="BE25" s="147"/>
      <c r="BF25" s="147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</row>
    <row r="26" spans="1:172" ht="42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6"/>
      <c r="AK26" s="156"/>
      <c r="AL26" s="156"/>
      <c r="AM26" s="156"/>
      <c r="AN26" s="156"/>
      <c r="AO26" s="156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47"/>
      <c r="BC26" s="147"/>
      <c r="BD26" s="147"/>
      <c r="BE26" s="147"/>
      <c r="BF26" s="147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</row>
    <row r="27" spans="1:172" ht="96.75" customHeight="1">
      <c r="A27" s="158"/>
      <c r="B27" s="283" t="s">
        <v>83</v>
      </c>
      <c r="C27" s="283" t="s">
        <v>84</v>
      </c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82" t="s">
        <v>85</v>
      </c>
      <c r="AH27" s="267"/>
      <c r="AI27" s="267"/>
      <c r="AJ27" s="282" t="s">
        <v>86</v>
      </c>
      <c r="AK27" s="267"/>
      <c r="AL27" s="267"/>
      <c r="AM27" s="283" t="s">
        <v>87</v>
      </c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83" t="s">
        <v>88</v>
      </c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89" t="s">
        <v>89</v>
      </c>
      <c r="DR27" s="267"/>
      <c r="DS27" s="267"/>
      <c r="DT27" s="289" t="s">
        <v>90</v>
      </c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  <c r="EL27" s="267"/>
      <c r="EM27" s="267"/>
      <c r="EN27" s="267"/>
      <c r="EO27" s="267"/>
      <c r="EP27" s="267"/>
      <c r="EQ27" s="267"/>
      <c r="ER27" s="267"/>
      <c r="ES27" s="267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</row>
    <row r="28" spans="1:172" ht="51.75" customHeight="1">
      <c r="A28" s="158"/>
      <c r="B28" s="267"/>
      <c r="C28" s="267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67"/>
      <c r="AG28" s="267"/>
      <c r="AH28" s="281"/>
      <c r="AI28" s="267"/>
      <c r="AJ28" s="267"/>
      <c r="AK28" s="281"/>
      <c r="AL28" s="267"/>
      <c r="AM28" s="282" t="s">
        <v>35</v>
      </c>
      <c r="AN28" s="267"/>
      <c r="AO28" s="267"/>
      <c r="AP28" s="282" t="s">
        <v>91</v>
      </c>
      <c r="AQ28" s="267"/>
      <c r="AR28" s="267"/>
      <c r="AS28" s="285" t="s">
        <v>92</v>
      </c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85" t="s">
        <v>93</v>
      </c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85" t="s">
        <v>94</v>
      </c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85" t="s">
        <v>95</v>
      </c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85" t="s">
        <v>96</v>
      </c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81"/>
      <c r="DR28" s="281"/>
      <c r="DS28" s="267"/>
      <c r="DT28" s="267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67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</row>
    <row r="29" spans="1:172" ht="95.25" customHeight="1">
      <c r="A29" s="158"/>
      <c r="B29" s="267"/>
      <c r="C29" s="267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67"/>
      <c r="AG29" s="267"/>
      <c r="AH29" s="281"/>
      <c r="AI29" s="267"/>
      <c r="AJ29" s="267"/>
      <c r="AK29" s="281"/>
      <c r="AL29" s="267"/>
      <c r="AM29" s="267"/>
      <c r="AN29" s="281"/>
      <c r="AO29" s="267"/>
      <c r="AP29" s="267"/>
      <c r="AQ29" s="281"/>
      <c r="AR29" s="267"/>
      <c r="AS29" s="282" t="s">
        <v>97</v>
      </c>
      <c r="AT29" s="267"/>
      <c r="AU29" s="267"/>
      <c r="AV29" s="282" t="s">
        <v>98</v>
      </c>
      <c r="AW29" s="267"/>
      <c r="AX29" s="267"/>
      <c r="AY29" s="282" t="s">
        <v>99</v>
      </c>
      <c r="AZ29" s="267"/>
      <c r="BA29" s="267"/>
      <c r="BB29" s="282" t="s">
        <v>100</v>
      </c>
      <c r="BC29" s="267"/>
      <c r="BD29" s="267"/>
      <c r="BE29" s="285" t="s">
        <v>101</v>
      </c>
      <c r="BF29" s="267"/>
      <c r="BG29" s="267"/>
      <c r="BH29" s="267"/>
      <c r="BI29" s="267"/>
      <c r="BJ29" s="267"/>
      <c r="BK29" s="267"/>
      <c r="BL29" s="267"/>
      <c r="BM29" s="285" t="s">
        <v>102</v>
      </c>
      <c r="BN29" s="267"/>
      <c r="BO29" s="267"/>
      <c r="BP29" s="267"/>
      <c r="BQ29" s="267"/>
      <c r="BR29" s="267"/>
      <c r="BS29" s="267"/>
      <c r="BT29" s="267"/>
      <c r="BU29" s="285" t="s">
        <v>103</v>
      </c>
      <c r="BV29" s="267"/>
      <c r="BW29" s="267"/>
      <c r="BX29" s="267"/>
      <c r="BY29" s="267"/>
      <c r="BZ29" s="267"/>
      <c r="CA29" s="267"/>
      <c r="CB29" s="267"/>
      <c r="CC29" s="285" t="s">
        <v>104</v>
      </c>
      <c r="CD29" s="267"/>
      <c r="CE29" s="267"/>
      <c r="CF29" s="267"/>
      <c r="CG29" s="267"/>
      <c r="CH29" s="267"/>
      <c r="CI29" s="267"/>
      <c r="CJ29" s="267"/>
      <c r="CK29" s="285" t="s">
        <v>105</v>
      </c>
      <c r="CL29" s="267"/>
      <c r="CM29" s="267"/>
      <c r="CN29" s="267"/>
      <c r="CO29" s="267"/>
      <c r="CP29" s="267"/>
      <c r="CQ29" s="267"/>
      <c r="CR29" s="267"/>
      <c r="CS29" s="285" t="s">
        <v>106</v>
      </c>
      <c r="CT29" s="267"/>
      <c r="CU29" s="267"/>
      <c r="CV29" s="267"/>
      <c r="CW29" s="267"/>
      <c r="CX29" s="267"/>
      <c r="CY29" s="267"/>
      <c r="CZ29" s="267"/>
      <c r="DA29" s="285" t="s">
        <v>107</v>
      </c>
      <c r="DB29" s="267"/>
      <c r="DC29" s="267"/>
      <c r="DD29" s="267"/>
      <c r="DE29" s="267"/>
      <c r="DF29" s="267"/>
      <c r="DG29" s="267"/>
      <c r="DH29" s="267"/>
      <c r="DI29" s="285" t="s">
        <v>108</v>
      </c>
      <c r="DJ29" s="267"/>
      <c r="DK29" s="267"/>
      <c r="DL29" s="267"/>
      <c r="DM29" s="267"/>
      <c r="DN29" s="267"/>
      <c r="DO29" s="267"/>
      <c r="DP29" s="267"/>
      <c r="DQ29" s="281"/>
      <c r="DR29" s="281"/>
      <c r="DS29" s="267"/>
      <c r="DT29" s="267"/>
      <c r="DU29" s="281"/>
      <c r="DV29" s="281"/>
      <c r="DW29" s="281"/>
      <c r="DX29" s="281"/>
      <c r="DY29" s="281"/>
      <c r="DZ29" s="281"/>
      <c r="EA29" s="281"/>
      <c r="EB29" s="281"/>
      <c r="EC29" s="281"/>
      <c r="ED29" s="281"/>
      <c r="EE29" s="281"/>
      <c r="EF29" s="281"/>
      <c r="EG29" s="281"/>
      <c r="EH29" s="281"/>
      <c r="EI29" s="281"/>
      <c r="EJ29" s="281"/>
      <c r="EK29" s="281"/>
      <c r="EL29" s="281"/>
      <c r="EM29" s="281"/>
      <c r="EN29" s="281"/>
      <c r="EO29" s="281"/>
      <c r="EP29" s="281"/>
      <c r="EQ29" s="281"/>
      <c r="ER29" s="281"/>
      <c r="ES29" s="267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</row>
    <row r="30" spans="1:172" ht="209.25" customHeight="1">
      <c r="A30" s="158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82" t="s">
        <v>109</v>
      </c>
      <c r="BF30" s="267"/>
      <c r="BG30" s="267"/>
      <c r="BH30" s="282" t="s">
        <v>110</v>
      </c>
      <c r="BI30" s="267"/>
      <c r="BJ30" s="267"/>
      <c r="BK30" s="282" t="s">
        <v>111</v>
      </c>
      <c r="BL30" s="267"/>
      <c r="BM30" s="282" t="s">
        <v>109</v>
      </c>
      <c r="BN30" s="267"/>
      <c r="BO30" s="267"/>
      <c r="BP30" s="282" t="s">
        <v>110</v>
      </c>
      <c r="BQ30" s="267"/>
      <c r="BR30" s="267"/>
      <c r="BS30" s="282" t="s">
        <v>111</v>
      </c>
      <c r="BT30" s="267"/>
      <c r="BU30" s="282" t="s">
        <v>109</v>
      </c>
      <c r="BV30" s="267"/>
      <c r="BW30" s="267"/>
      <c r="BX30" s="282" t="s">
        <v>110</v>
      </c>
      <c r="BY30" s="267"/>
      <c r="BZ30" s="267"/>
      <c r="CA30" s="282" t="s">
        <v>111</v>
      </c>
      <c r="CB30" s="267"/>
      <c r="CC30" s="282" t="s">
        <v>109</v>
      </c>
      <c r="CD30" s="267"/>
      <c r="CE30" s="267"/>
      <c r="CF30" s="282" t="s">
        <v>110</v>
      </c>
      <c r="CG30" s="267"/>
      <c r="CH30" s="267"/>
      <c r="CI30" s="282" t="s">
        <v>111</v>
      </c>
      <c r="CJ30" s="267"/>
      <c r="CK30" s="282" t="s">
        <v>109</v>
      </c>
      <c r="CL30" s="267"/>
      <c r="CM30" s="267"/>
      <c r="CN30" s="282" t="s">
        <v>110</v>
      </c>
      <c r="CO30" s="267"/>
      <c r="CP30" s="267"/>
      <c r="CQ30" s="282" t="s">
        <v>111</v>
      </c>
      <c r="CR30" s="267"/>
      <c r="CS30" s="282" t="s">
        <v>109</v>
      </c>
      <c r="CT30" s="267"/>
      <c r="CU30" s="267"/>
      <c r="CV30" s="282" t="s">
        <v>110</v>
      </c>
      <c r="CW30" s="267"/>
      <c r="CX30" s="267"/>
      <c r="CY30" s="282" t="s">
        <v>111</v>
      </c>
      <c r="CZ30" s="267"/>
      <c r="DA30" s="282" t="s">
        <v>109</v>
      </c>
      <c r="DB30" s="267"/>
      <c r="DC30" s="267"/>
      <c r="DD30" s="282" t="s">
        <v>110</v>
      </c>
      <c r="DE30" s="267"/>
      <c r="DF30" s="267"/>
      <c r="DG30" s="282" t="s">
        <v>111</v>
      </c>
      <c r="DH30" s="267"/>
      <c r="DI30" s="282" t="s">
        <v>109</v>
      </c>
      <c r="DJ30" s="267"/>
      <c r="DK30" s="267"/>
      <c r="DL30" s="282" t="s">
        <v>110</v>
      </c>
      <c r="DM30" s="267"/>
      <c r="DN30" s="267"/>
      <c r="DO30" s="282" t="s">
        <v>111</v>
      </c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</row>
    <row r="31" spans="1:172" ht="75" customHeight="1">
      <c r="A31" s="160"/>
      <c r="B31" s="161" t="s">
        <v>112</v>
      </c>
      <c r="C31" s="353" t="s">
        <v>113</v>
      </c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354"/>
      <c r="AH31" s="267"/>
      <c r="AI31" s="267"/>
      <c r="AJ31" s="354"/>
      <c r="AK31" s="267"/>
      <c r="AL31" s="267"/>
      <c r="AM31" s="354">
        <f>AM32+AM37+AM54+AM62+AM77+AM57+AM40+AM51+AM67+AM70+AM73+AM89+AM94+AM48+AM60+AM97+AM99</f>
        <v>4490</v>
      </c>
      <c r="AN31" s="267"/>
      <c r="AO31" s="267"/>
      <c r="AP31" s="354">
        <f>AP32+AP37+AP54+AP62+AP77+AP57+AP40+AP51+AP67+AP70+AP73+AP89+AP94+AP48+AP60+AP97+AP99</f>
        <v>2242</v>
      </c>
      <c r="AQ31" s="267"/>
      <c r="AR31" s="267"/>
      <c r="AS31" s="354">
        <f>AS32+AS37+AS54+AS62+AS77+AS57+AS40+AS51+AS67+AS70+AS73+AS89+AS94+AS48+AS60+AS97+AS99</f>
        <v>832</v>
      </c>
      <c r="AT31" s="267"/>
      <c r="AU31" s="267"/>
      <c r="AV31" s="354">
        <f>AV32+AV37+AV54+AV62+AV77+AV57+AV40+AV51+AV67+AV70+AV73+AV89+AV94+AV48+AV60+AV97+AV99</f>
        <v>366</v>
      </c>
      <c r="AW31" s="267"/>
      <c r="AX31" s="267"/>
      <c r="AY31" s="354">
        <f>AY32+AY37+AY54+AY62+AY77+AY57+AY40+AY51+AY67+AY70+AY73+AY89+AY94+AY48+AY60+AY97+AY99</f>
        <v>930</v>
      </c>
      <c r="AZ31" s="267"/>
      <c r="BA31" s="267"/>
      <c r="BB31" s="354">
        <f>BB32+BB37+BB54+BB62+BB77+BB57+BB40+BB51+BB67+BB70+BB73+BB89+BB94+BB48+BB60+BB97+BB99</f>
        <v>114</v>
      </c>
      <c r="BC31" s="267"/>
      <c r="BD31" s="267"/>
      <c r="BE31" s="354">
        <f>BE32+BE37+BE54+BE62+BE77+BE57+BE40+BE51+BE67+BE70+BE73+BE89+BE94+BE48+BE60+BE97+BE99</f>
        <v>714</v>
      </c>
      <c r="BF31" s="267"/>
      <c r="BG31" s="267"/>
      <c r="BH31" s="354">
        <f>BH32+BH37+BH54+BH62+BH77+BH57+BH40+BH51+BH67+BH70+BH73+BH89+BH94+BH48+BH60+BH97+BH99</f>
        <v>376</v>
      </c>
      <c r="BI31" s="267"/>
      <c r="BJ31" s="267"/>
      <c r="BK31" s="354">
        <f>BK32+BK37+BK54+BK62+BK77+BK57+BK40+BK51+BK67+BK70+BK73+BK89+BK94+BK48+BK60+BK97+BK99</f>
        <v>20</v>
      </c>
      <c r="BL31" s="267"/>
      <c r="BM31" s="354">
        <f>BM32+BM37+BM54+BM62+BM77+BM57+BM40+BM51+BM67+BM70+BM73+BM89+BM94+BM48+BM60+BM97+BM99</f>
        <v>900</v>
      </c>
      <c r="BN31" s="267"/>
      <c r="BO31" s="267"/>
      <c r="BP31" s="354">
        <f>BP32+BP37+BP54+BP62+BP77+BP57+BP40+BP51+BP67+BP70+BP73+BP89+BP94+BP48+BP60+BP97+BP99</f>
        <v>438</v>
      </c>
      <c r="BQ31" s="267"/>
      <c r="BR31" s="267"/>
      <c r="BS31" s="354">
        <f>BS32+BS37+BS54+BS62+BS77+BS57+BS40+BS51+BS67+BS70+BS73+BS89+BS94+BS48+BS60+BS97+BS99</f>
        <v>24</v>
      </c>
      <c r="BT31" s="267"/>
      <c r="BU31" s="354">
        <f>BU32+BU37+BU54+BU62+BU77+BU57+BU40+BU51+BU67+BU70+BU73+BU89+BU94+BU48+BU60+BU97+BU99</f>
        <v>700</v>
      </c>
      <c r="BV31" s="267"/>
      <c r="BW31" s="267"/>
      <c r="BX31" s="354">
        <f>BX32+BX37+BX54+BX62+BX77+BX57+BX40+BX51+BX67+BX70+BX73+BX89+BX94+BX48+BX60+BX97+BX99</f>
        <v>372</v>
      </c>
      <c r="BY31" s="267"/>
      <c r="BZ31" s="267"/>
      <c r="CA31" s="354">
        <f>CA32+CA37+CA54+CA62+CA77+CA57+CA40+CA51+CA67+CA70+CA73+CA89+CA94+CA48+CA60+CA97+CA99</f>
        <v>17</v>
      </c>
      <c r="CB31" s="267"/>
      <c r="CC31" s="354">
        <f>CC32+CC37+CC54+CC62+CC77+CC57+CC40+CC51+CC67+CC70+CC73+CC89+CC94+CC48+CC60+CC97+CC99</f>
        <v>944</v>
      </c>
      <c r="CD31" s="267"/>
      <c r="CE31" s="267"/>
      <c r="CF31" s="354">
        <f>CF32+CF37+CF54+CF62+CF77+CF57+CF40+CF51+CF67+CF70+CF73+CF89+CF94+CF48+CF60+CF97+CF99</f>
        <v>434</v>
      </c>
      <c r="CG31" s="267"/>
      <c r="CH31" s="267"/>
      <c r="CI31" s="354">
        <f>CI32+CI37+CI54+CI62+CI77+CI57+CI40+CI51+CI67+CI70+CI73+CI89+CI94+CI48+CI60+CI97+CI99</f>
        <v>28</v>
      </c>
      <c r="CJ31" s="267"/>
      <c r="CK31" s="354">
        <f>CK32+CK37+CK54+CK62+CK77+CK57+CK40+CK51+CK67+CK70+CK73+CK89+CK94+CK48+CK60+CK97+CK99</f>
        <v>348</v>
      </c>
      <c r="CL31" s="267"/>
      <c r="CM31" s="267"/>
      <c r="CN31" s="354">
        <f>CN32+CN37+CN54+CN62+CN77+CN57+CN40+CN51+CN67+CN70+CN73+CN89+CN94+CN48+CN60+CN97+CN99</f>
        <v>208</v>
      </c>
      <c r="CO31" s="267"/>
      <c r="CP31" s="267"/>
      <c r="CQ31" s="354">
        <f>CQ32+CQ37+CQ54+CQ62+CQ77+CQ57+CQ40+CQ51+CQ67+CQ70+CQ73+CQ89+CQ94+CQ48+CQ60+CQ97+CQ99</f>
        <v>9</v>
      </c>
      <c r="CR31" s="267"/>
      <c r="CS31" s="354">
        <f>CS32+CS37+CS54+CS62+CS77+CS57+CS40+CS51+CS67+CS70+CS73+CS89+CS94+CS48+CS60+CS97+CS99</f>
        <v>380</v>
      </c>
      <c r="CT31" s="267"/>
      <c r="CU31" s="267"/>
      <c r="CV31" s="354">
        <f>CV32+CV37+CV54+CV62+CV77+CV57+CV40+CV51+CV67+CV70+CV73+CV89+CV94+CV48+CV60+CV97+CV99</f>
        <v>160</v>
      </c>
      <c r="CW31" s="267"/>
      <c r="CX31" s="267"/>
      <c r="CY31" s="354">
        <f>CY32+CY37+CY54+CY62+CY77+CY57+CY40+CY51+CY67+CY70+CY73+CY89+CY94+CY48+CY60+CY97+CY99</f>
        <v>10</v>
      </c>
      <c r="CZ31" s="267"/>
      <c r="DA31" s="354">
        <f>DA32+DA37+DA54+DA62+DA77+DA57+DA40+DA51+DA67+DA70+DA73+DA89+DA94+DA48+DA60+DA97+DA99</f>
        <v>284</v>
      </c>
      <c r="DB31" s="267"/>
      <c r="DC31" s="267"/>
      <c r="DD31" s="354">
        <f>DD32+DD37+DD54+DD62+DD77+DD57+DD40+DD51+DD67+DD70+DD73+DD89+DD94+DD48+DD60+DD97+DD99</f>
        <v>138</v>
      </c>
      <c r="DE31" s="267"/>
      <c r="DF31" s="267"/>
      <c r="DG31" s="354">
        <f>DG32+DG37+DG54+DG62+DG77+DG57+DG40+DG51+DG67+DG70+DG73+DG89+DG94+DG48+DG60+DG97+DG99</f>
        <v>9</v>
      </c>
      <c r="DH31" s="267"/>
      <c r="DI31" s="354">
        <f>DI32+DI37+DI54+DI62+DI77+DI57+DI40+DI51+DI67+DI70+DI73+DI89+DI94+DI48+DI60+DI97+DI99</f>
        <v>220</v>
      </c>
      <c r="DJ31" s="267"/>
      <c r="DK31" s="267"/>
      <c r="DL31" s="354">
        <f>DL32+DL37+DL54+DL62+DL77+DL57+DL40+DL51+DL67+DL70+DL73+DL89+DL94+DL48+DL60+DL97+DL99</f>
        <v>116</v>
      </c>
      <c r="DM31" s="267"/>
      <c r="DN31" s="267"/>
      <c r="DO31" s="354">
        <f>DO32+DO37+DO54+DO62+DO77+DO57+DO40+DO51+DO67+DO70+DO73+DO89+DO94+DO48+DO60+DO97+DO99</f>
        <v>6</v>
      </c>
      <c r="DP31" s="267"/>
      <c r="DQ31" s="354">
        <f>DQ32+DQ37+DQ54+DQ62+DQ77+DQ57+DQ40+DQ51+DQ67+DQ70+DQ73+DQ89+DQ94+DQ48+DQ60+DQ97+DQ99</f>
        <v>123</v>
      </c>
      <c r="DR31" s="267"/>
      <c r="DS31" s="267"/>
      <c r="DT31" s="376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162"/>
      <c r="EU31" s="163">
        <f t="shared" ref="EU31:EU41" si="5">AM31</f>
        <v>4490</v>
      </c>
      <c r="EV31" s="163">
        <f t="shared" ref="EV31:EV41" si="6">BE31+BM31+BU31+CC31+CK31+CS31+DA31+DI31</f>
        <v>4490</v>
      </c>
      <c r="EW31" s="162" t="str">
        <f t="shared" ref="EW31:EW41" si="7">IF(EU31=EV31,"+","-")</f>
        <v>+</v>
      </c>
      <c r="EX31" s="163">
        <f t="shared" ref="EX31:EX41" si="8">AP31</f>
        <v>2242</v>
      </c>
      <c r="EY31" s="163">
        <f t="shared" ref="EY31:EY41" si="9">BH31+BP31+BX31+CF31+CN31+CV31+DD31+DL31</f>
        <v>2242</v>
      </c>
      <c r="EZ31" s="162" t="str">
        <f t="shared" ref="EZ31:EZ41" si="10">IF(EX31=EY31,"+","-")</f>
        <v>+</v>
      </c>
      <c r="FA31" s="163">
        <f t="shared" ref="FA31:FA41" si="11">AS31+AV31+AY31+BB31</f>
        <v>2242</v>
      </c>
      <c r="FB31" s="162" t="str">
        <f t="shared" ref="FB31:FB41" si="12">IF(EY31=FA31,"+","-")</f>
        <v>+</v>
      </c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</row>
    <row r="32" spans="1:172" ht="50.25">
      <c r="A32" s="160"/>
      <c r="B32" s="164" t="s">
        <v>114</v>
      </c>
      <c r="C32" s="275" t="s">
        <v>115</v>
      </c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76"/>
      <c r="AH32" s="267"/>
      <c r="AI32" s="267"/>
      <c r="AJ32" s="276"/>
      <c r="AK32" s="267"/>
      <c r="AL32" s="267"/>
      <c r="AM32" s="274">
        <f>SUM(AM33:AO36)</f>
        <v>400</v>
      </c>
      <c r="AN32" s="267"/>
      <c r="AO32" s="267"/>
      <c r="AP32" s="274">
        <f>SUM(AP33:AR36)</f>
        <v>170</v>
      </c>
      <c r="AQ32" s="267"/>
      <c r="AR32" s="267"/>
      <c r="AS32" s="274">
        <f>SUM(AS33:AU36)</f>
        <v>90</v>
      </c>
      <c r="AT32" s="267"/>
      <c r="AU32" s="267"/>
      <c r="AV32" s="274"/>
      <c r="AW32" s="267"/>
      <c r="AX32" s="267"/>
      <c r="AY32" s="274"/>
      <c r="AZ32" s="267"/>
      <c r="BA32" s="267"/>
      <c r="BB32" s="274">
        <f>SUM(BB33:BD36)</f>
        <v>80</v>
      </c>
      <c r="BC32" s="267"/>
      <c r="BD32" s="267"/>
      <c r="BE32" s="274">
        <f>SUM(BE33:BG36)</f>
        <v>72</v>
      </c>
      <c r="BF32" s="267"/>
      <c r="BG32" s="267"/>
      <c r="BH32" s="274">
        <f>SUM(BH33:BJ36)</f>
        <v>34</v>
      </c>
      <c r="BI32" s="267"/>
      <c r="BJ32" s="267"/>
      <c r="BK32" s="274">
        <f>SUM(BK33:BL36)</f>
        <v>2</v>
      </c>
      <c r="BL32" s="267"/>
      <c r="BM32" s="274">
        <f>SUM(BM33:BO36)</f>
        <v>112</v>
      </c>
      <c r="BN32" s="267"/>
      <c r="BO32" s="267"/>
      <c r="BP32" s="274">
        <f>SUM(BP33:BR36)</f>
        <v>42</v>
      </c>
      <c r="BQ32" s="267"/>
      <c r="BR32" s="267"/>
      <c r="BS32" s="274">
        <f>SUM(BS33:BT36)</f>
        <v>3</v>
      </c>
      <c r="BT32" s="267"/>
      <c r="BU32" s="274">
        <f>SUM(BU33:BW36)</f>
        <v>72</v>
      </c>
      <c r="BV32" s="267"/>
      <c r="BW32" s="267"/>
      <c r="BX32" s="274">
        <f>SUM(BX33:BZ36)</f>
        <v>34</v>
      </c>
      <c r="BY32" s="267"/>
      <c r="BZ32" s="267"/>
      <c r="CA32" s="274">
        <f>SUM(CA33:CB36)</f>
        <v>2</v>
      </c>
      <c r="CB32" s="267"/>
      <c r="CC32" s="274">
        <f>SUM(CC33:CE36)</f>
        <v>144</v>
      </c>
      <c r="CD32" s="267"/>
      <c r="CE32" s="267"/>
      <c r="CF32" s="274">
        <f>SUM(CF33:CH36)</f>
        <v>60</v>
      </c>
      <c r="CG32" s="267"/>
      <c r="CH32" s="267"/>
      <c r="CI32" s="274">
        <f>SUM(CI33:CJ36)</f>
        <v>4</v>
      </c>
      <c r="CJ32" s="267"/>
      <c r="CK32" s="274"/>
      <c r="CL32" s="267"/>
      <c r="CM32" s="267"/>
      <c r="CN32" s="274"/>
      <c r="CO32" s="267"/>
      <c r="CP32" s="267"/>
      <c r="CQ32" s="274"/>
      <c r="CR32" s="267"/>
      <c r="CS32" s="274"/>
      <c r="CT32" s="267"/>
      <c r="CU32" s="267"/>
      <c r="CV32" s="274"/>
      <c r="CW32" s="267"/>
      <c r="CX32" s="267"/>
      <c r="CY32" s="274"/>
      <c r="CZ32" s="267"/>
      <c r="DA32" s="274"/>
      <c r="DB32" s="267"/>
      <c r="DC32" s="267"/>
      <c r="DD32" s="274"/>
      <c r="DE32" s="267"/>
      <c r="DF32" s="267"/>
      <c r="DG32" s="274"/>
      <c r="DH32" s="267"/>
      <c r="DI32" s="274"/>
      <c r="DJ32" s="267"/>
      <c r="DK32" s="267"/>
      <c r="DL32" s="274"/>
      <c r="DM32" s="267"/>
      <c r="DN32" s="267"/>
      <c r="DO32" s="274"/>
      <c r="DP32" s="267"/>
      <c r="DQ32" s="274">
        <f t="shared" ref="DQ32:DQ41" si="13">SUM(BK32,BS32,CA32,CI32,CQ32,CY32,DG32,DO32)</f>
        <v>11</v>
      </c>
      <c r="DR32" s="267"/>
      <c r="DS32" s="267"/>
      <c r="DT32" s="375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165"/>
      <c r="EU32" s="166">
        <f t="shared" si="5"/>
        <v>400</v>
      </c>
      <c r="EV32" s="167">
        <f t="shared" si="6"/>
        <v>400</v>
      </c>
      <c r="EW32" s="168" t="str">
        <f t="shared" si="7"/>
        <v>+</v>
      </c>
      <c r="EX32" s="166">
        <f t="shared" si="8"/>
        <v>170</v>
      </c>
      <c r="EY32" s="167">
        <f t="shared" si="9"/>
        <v>170</v>
      </c>
      <c r="EZ32" s="165" t="str">
        <f t="shared" si="10"/>
        <v>+</v>
      </c>
      <c r="FA32" s="166">
        <f t="shared" si="11"/>
        <v>170</v>
      </c>
      <c r="FB32" s="168" t="str">
        <f t="shared" si="12"/>
        <v>+</v>
      </c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</row>
    <row r="33" spans="1:172" ht="50.25">
      <c r="A33" s="169"/>
      <c r="B33" s="170" t="s">
        <v>116</v>
      </c>
      <c r="C33" s="278" t="s">
        <v>117</v>
      </c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6"/>
      <c r="AH33" s="267"/>
      <c r="AI33" s="267"/>
      <c r="AJ33" s="266">
        <v>1</v>
      </c>
      <c r="AK33" s="267"/>
      <c r="AL33" s="267"/>
      <c r="AM33" s="266">
        <v>72</v>
      </c>
      <c r="AN33" s="267"/>
      <c r="AO33" s="267"/>
      <c r="AP33" s="266">
        <v>34</v>
      </c>
      <c r="AQ33" s="267"/>
      <c r="AR33" s="267"/>
      <c r="AS33" s="266">
        <v>18</v>
      </c>
      <c r="AT33" s="267"/>
      <c r="AU33" s="267"/>
      <c r="AV33" s="266"/>
      <c r="AW33" s="267"/>
      <c r="AX33" s="267"/>
      <c r="AY33" s="266"/>
      <c r="AZ33" s="267"/>
      <c r="BA33" s="267"/>
      <c r="BB33" s="266">
        <v>16</v>
      </c>
      <c r="BC33" s="267"/>
      <c r="BD33" s="267"/>
      <c r="BE33" s="266">
        <v>72</v>
      </c>
      <c r="BF33" s="267"/>
      <c r="BG33" s="267"/>
      <c r="BH33" s="266">
        <v>34</v>
      </c>
      <c r="BI33" s="267"/>
      <c r="BJ33" s="267"/>
      <c r="BK33" s="266">
        <v>2</v>
      </c>
      <c r="BL33" s="267"/>
      <c r="BM33" s="268"/>
      <c r="BN33" s="267"/>
      <c r="BO33" s="267"/>
      <c r="BP33" s="268"/>
      <c r="BQ33" s="267"/>
      <c r="BR33" s="267"/>
      <c r="BS33" s="268"/>
      <c r="BT33" s="267"/>
      <c r="BU33" s="268"/>
      <c r="BV33" s="267"/>
      <c r="BW33" s="267"/>
      <c r="BX33" s="268"/>
      <c r="BY33" s="267"/>
      <c r="BZ33" s="267"/>
      <c r="CA33" s="268"/>
      <c r="CB33" s="267"/>
      <c r="CC33" s="268"/>
      <c r="CD33" s="267"/>
      <c r="CE33" s="267"/>
      <c r="CF33" s="268"/>
      <c r="CG33" s="267"/>
      <c r="CH33" s="267"/>
      <c r="CI33" s="268"/>
      <c r="CJ33" s="267"/>
      <c r="CK33" s="268"/>
      <c r="CL33" s="267"/>
      <c r="CM33" s="267"/>
      <c r="CN33" s="268"/>
      <c r="CO33" s="267"/>
      <c r="CP33" s="267"/>
      <c r="CQ33" s="268"/>
      <c r="CR33" s="267"/>
      <c r="CS33" s="268"/>
      <c r="CT33" s="267"/>
      <c r="CU33" s="267"/>
      <c r="CV33" s="268"/>
      <c r="CW33" s="267"/>
      <c r="CX33" s="267"/>
      <c r="CY33" s="268"/>
      <c r="CZ33" s="267"/>
      <c r="DA33" s="268"/>
      <c r="DB33" s="267"/>
      <c r="DC33" s="267"/>
      <c r="DD33" s="268"/>
      <c r="DE33" s="267"/>
      <c r="DF33" s="267"/>
      <c r="DG33" s="268"/>
      <c r="DH33" s="267"/>
      <c r="DI33" s="268"/>
      <c r="DJ33" s="267"/>
      <c r="DK33" s="267"/>
      <c r="DL33" s="268"/>
      <c r="DM33" s="267"/>
      <c r="DN33" s="267"/>
      <c r="DO33" s="268"/>
      <c r="DP33" s="267"/>
      <c r="DQ33" s="268">
        <f t="shared" si="13"/>
        <v>2</v>
      </c>
      <c r="DR33" s="267"/>
      <c r="DS33" s="267"/>
      <c r="DT33" s="270" t="s">
        <v>118</v>
      </c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7"/>
      <c r="EP33" s="267"/>
      <c r="EQ33" s="267"/>
      <c r="ER33" s="267"/>
      <c r="ES33" s="267"/>
      <c r="ET33" s="171"/>
      <c r="EU33" s="172">
        <f t="shared" si="5"/>
        <v>72</v>
      </c>
      <c r="EV33" s="173">
        <f t="shared" si="6"/>
        <v>72</v>
      </c>
      <c r="EW33" s="174" t="str">
        <f t="shared" si="7"/>
        <v>+</v>
      </c>
      <c r="EX33" s="175">
        <f t="shared" si="8"/>
        <v>34</v>
      </c>
      <c r="EY33" s="173">
        <f t="shared" si="9"/>
        <v>34</v>
      </c>
      <c r="EZ33" s="171" t="str">
        <f t="shared" si="10"/>
        <v>+</v>
      </c>
      <c r="FA33" s="172">
        <f t="shared" si="11"/>
        <v>34</v>
      </c>
      <c r="FB33" s="174" t="str">
        <f t="shared" si="12"/>
        <v>+</v>
      </c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</row>
    <row r="34" spans="1:172" ht="50.25">
      <c r="A34" s="169"/>
      <c r="B34" s="170" t="s">
        <v>119</v>
      </c>
      <c r="C34" s="278" t="s">
        <v>120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6">
        <v>2</v>
      </c>
      <c r="AH34" s="267"/>
      <c r="AI34" s="267"/>
      <c r="AJ34" s="266"/>
      <c r="AK34" s="267"/>
      <c r="AL34" s="267"/>
      <c r="AM34" s="266">
        <v>112</v>
      </c>
      <c r="AN34" s="267"/>
      <c r="AO34" s="267"/>
      <c r="AP34" s="266">
        <v>42</v>
      </c>
      <c r="AQ34" s="267"/>
      <c r="AR34" s="267"/>
      <c r="AS34" s="266">
        <v>22</v>
      </c>
      <c r="AT34" s="267"/>
      <c r="AU34" s="267"/>
      <c r="AV34" s="266"/>
      <c r="AW34" s="267"/>
      <c r="AX34" s="267"/>
      <c r="AY34" s="266"/>
      <c r="AZ34" s="267"/>
      <c r="BA34" s="267"/>
      <c r="BB34" s="266">
        <v>20</v>
      </c>
      <c r="BC34" s="267"/>
      <c r="BD34" s="267"/>
      <c r="BE34" s="268"/>
      <c r="BF34" s="267"/>
      <c r="BG34" s="267"/>
      <c r="BH34" s="266"/>
      <c r="BI34" s="267"/>
      <c r="BJ34" s="267"/>
      <c r="BK34" s="266"/>
      <c r="BL34" s="267"/>
      <c r="BM34" s="266">
        <v>112</v>
      </c>
      <c r="BN34" s="267"/>
      <c r="BO34" s="267"/>
      <c r="BP34" s="266">
        <v>42</v>
      </c>
      <c r="BQ34" s="267"/>
      <c r="BR34" s="267"/>
      <c r="BS34" s="266">
        <v>3</v>
      </c>
      <c r="BT34" s="267"/>
      <c r="BU34" s="268"/>
      <c r="BV34" s="267"/>
      <c r="BW34" s="267"/>
      <c r="BX34" s="266"/>
      <c r="BY34" s="267"/>
      <c r="BZ34" s="267"/>
      <c r="CA34" s="266"/>
      <c r="CB34" s="267"/>
      <c r="CC34" s="268"/>
      <c r="CD34" s="267"/>
      <c r="CE34" s="267"/>
      <c r="CF34" s="266"/>
      <c r="CG34" s="267"/>
      <c r="CH34" s="267"/>
      <c r="CI34" s="266"/>
      <c r="CJ34" s="267"/>
      <c r="CK34" s="268"/>
      <c r="CL34" s="267"/>
      <c r="CM34" s="267"/>
      <c r="CN34" s="266"/>
      <c r="CO34" s="267"/>
      <c r="CP34" s="267"/>
      <c r="CQ34" s="266"/>
      <c r="CR34" s="267"/>
      <c r="CS34" s="266"/>
      <c r="CT34" s="267"/>
      <c r="CU34" s="267"/>
      <c r="CV34" s="266"/>
      <c r="CW34" s="267"/>
      <c r="CX34" s="267"/>
      <c r="CY34" s="266"/>
      <c r="CZ34" s="267"/>
      <c r="DA34" s="266"/>
      <c r="DB34" s="267"/>
      <c r="DC34" s="267"/>
      <c r="DD34" s="266"/>
      <c r="DE34" s="267"/>
      <c r="DF34" s="267"/>
      <c r="DG34" s="266"/>
      <c r="DH34" s="267"/>
      <c r="DI34" s="266"/>
      <c r="DJ34" s="267"/>
      <c r="DK34" s="267"/>
      <c r="DL34" s="266"/>
      <c r="DM34" s="267"/>
      <c r="DN34" s="267"/>
      <c r="DO34" s="266"/>
      <c r="DP34" s="267"/>
      <c r="DQ34" s="268">
        <f t="shared" si="13"/>
        <v>3</v>
      </c>
      <c r="DR34" s="267"/>
      <c r="DS34" s="267"/>
      <c r="DT34" s="270" t="s">
        <v>121</v>
      </c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  <c r="EL34" s="267"/>
      <c r="EM34" s="267"/>
      <c r="EN34" s="267"/>
      <c r="EO34" s="267"/>
      <c r="EP34" s="267"/>
      <c r="EQ34" s="267"/>
      <c r="ER34" s="267"/>
      <c r="ES34" s="267"/>
      <c r="ET34" s="171"/>
      <c r="EU34" s="172">
        <f t="shared" si="5"/>
        <v>112</v>
      </c>
      <c r="EV34" s="173">
        <f t="shared" si="6"/>
        <v>112</v>
      </c>
      <c r="EW34" s="174" t="str">
        <f t="shared" si="7"/>
        <v>+</v>
      </c>
      <c r="EX34" s="175">
        <f t="shared" si="8"/>
        <v>42</v>
      </c>
      <c r="EY34" s="173">
        <f t="shared" si="9"/>
        <v>42</v>
      </c>
      <c r="EZ34" s="171" t="str">
        <f t="shared" si="10"/>
        <v>+</v>
      </c>
      <c r="FA34" s="172">
        <f t="shared" si="11"/>
        <v>42</v>
      </c>
      <c r="FB34" s="174" t="str">
        <f t="shared" si="12"/>
        <v>+</v>
      </c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</row>
    <row r="35" spans="1:172" ht="50.25">
      <c r="A35" s="169"/>
      <c r="B35" s="170" t="s">
        <v>122</v>
      </c>
      <c r="C35" s="278" t="s">
        <v>123</v>
      </c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6"/>
      <c r="AH35" s="267"/>
      <c r="AI35" s="267"/>
      <c r="AJ35" s="266">
        <v>3</v>
      </c>
      <c r="AK35" s="267"/>
      <c r="AL35" s="267"/>
      <c r="AM35" s="266">
        <v>72</v>
      </c>
      <c r="AN35" s="267"/>
      <c r="AO35" s="267"/>
      <c r="AP35" s="266">
        <v>34</v>
      </c>
      <c r="AQ35" s="267"/>
      <c r="AR35" s="267"/>
      <c r="AS35" s="266">
        <v>16</v>
      </c>
      <c r="AT35" s="267"/>
      <c r="AU35" s="267"/>
      <c r="AV35" s="266"/>
      <c r="AW35" s="267"/>
      <c r="AX35" s="267"/>
      <c r="AY35" s="266"/>
      <c r="AZ35" s="267"/>
      <c r="BA35" s="267"/>
      <c r="BB35" s="266">
        <v>18</v>
      </c>
      <c r="BC35" s="267"/>
      <c r="BD35" s="267"/>
      <c r="BE35" s="268"/>
      <c r="BF35" s="267"/>
      <c r="BG35" s="267"/>
      <c r="BH35" s="266"/>
      <c r="BI35" s="267"/>
      <c r="BJ35" s="267"/>
      <c r="BK35" s="266"/>
      <c r="BL35" s="267"/>
      <c r="BM35" s="268"/>
      <c r="BN35" s="267"/>
      <c r="BO35" s="267"/>
      <c r="BP35" s="266"/>
      <c r="BQ35" s="267"/>
      <c r="BR35" s="267"/>
      <c r="BS35" s="266"/>
      <c r="BT35" s="267"/>
      <c r="BU35" s="266">
        <v>72</v>
      </c>
      <c r="BV35" s="267"/>
      <c r="BW35" s="267"/>
      <c r="BX35" s="266">
        <v>34</v>
      </c>
      <c r="BY35" s="267"/>
      <c r="BZ35" s="267"/>
      <c r="CA35" s="266">
        <v>2</v>
      </c>
      <c r="CB35" s="267"/>
      <c r="CC35" s="268"/>
      <c r="CD35" s="267"/>
      <c r="CE35" s="267"/>
      <c r="CF35" s="266"/>
      <c r="CG35" s="267"/>
      <c r="CH35" s="267"/>
      <c r="CI35" s="266"/>
      <c r="CJ35" s="267"/>
      <c r="CK35" s="268"/>
      <c r="CL35" s="267"/>
      <c r="CM35" s="267"/>
      <c r="CN35" s="266"/>
      <c r="CO35" s="267"/>
      <c r="CP35" s="267"/>
      <c r="CQ35" s="266"/>
      <c r="CR35" s="267"/>
      <c r="CS35" s="268"/>
      <c r="CT35" s="267"/>
      <c r="CU35" s="267"/>
      <c r="CV35" s="266"/>
      <c r="CW35" s="267"/>
      <c r="CX35" s="267"/>
      <c r="CY35" s="266"/>
      <c r="CZ35" s="267"/>
      <c r="DA35" s="268"/>
      <c r="DB35" s="267"/>
      <c r="DC35" s="267"/>
      <c r="DD35" s="266"/>
      <c r="DE35" s="267"/>
      <c r="DF35" s="267"/>
      <c r="DG35" s="266"/>
      <c r="DH35" s="267"/>
      <c r="DI35" s="268"/>
      <c r="DJ35" s="267"/>
      <c r="DK35" s="267"/>
      <c r="DL35" s="266"/>
      <c r="DM35" s="267"/>
      <c r="DN35" s="267"/>
      <c r="DO35" s="266"/>
      <c r="DP35" s="267"/>
      <c r="DQ35" s="268">
        <f t="shared" si="13"/>
        <v>2</v>
      </c>
      <c r="DR35" s="267"/>
      <c r="DS35" s="267"/>
      <c r="DT35" s="270" t="s">
        <v>124</v>
      </c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171"/>
      <c r="EU35" s="172">
        <f t="shared" si="5"/>
        <v>72</v>
      </c>
      <c r="EV35" s="173">
        <f t="shared" si="6"/>
        <v>72</v>
      </c>
      <c r="EW35" s="174" t="str">
        <f t="shared" si="7"/>
        <v>+</v>
      </c>
      <c r="EX35" s="175">
        <f t="shared" si="8"/>
        <v>34</v>
      </c>
      <c r="EY35" s="173">
        <f t="shared" si="9"/>
        <v>34</v>
      </c>
      <c r="EZ35" s="171" t="str">
        <f t="shared" si="10"/>
        <v>+</v>
      </c>
      <c r="FA35" s="172">
        <f t="shared" si="11"/>
        <v>34</v>
      </c>
      <c r="FB35" s="174" t="str">
        <f t="shared" si="12"/>
        <v>+</v>
      </c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</row>
    <row r="36" spans="1:172" ht="50.25">
      <c r="A36" s="169"/>
      <c r="B36" s="170" t="s">
        <v>125</v>
      </c>
      <c r="C36" s="278" t="s">
        <v>126</v>
      </c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6">
        <v>4</v>
      </c>
      <c r="AH36" s="267"/>
      <c r="AI36" s="267"/>
      <c r="AJ36" s="266"/>
      <c r="AK36" s="267"/>
      <c r="AL36" s="267"/>
      <c r="AM36" s="266">
        <v>144</v>
      </c>
      <c r="AN36" s="267"/>
      <c r="AO36" s="267"/>
      <c r="AP36" s="266">
        <v>60</v>
      </c>
      <c r="AQ36" s="267"/>
      <c r="AR36" s="267"/>
      <c r="AS36" s="266">
        <v>34</v>
      </c>
      <c r="AT36" s="267"/>
      <c r="AU36" s="267"/>
      <c r="AV36" s="266"/>
      <c r="AW36" s="267"/>
      <c r="AX36" s="267"/>
      <c r="AY36" s="266"/>
      <c r="AZ36" s="267"/>
      <c r="BA36" s="267"/>
      <c r="BB36" s="266">
        <v>26</v>
      </c>
      <c r="BC36" s="267"/>
      <c r="BD36" s="267"/>
      <c r="BE36" s="268"/>
      <c r="BF36" s="267"/>
      <c r="BG36" s="267"/>
      <c r="BH36" s="266"/>
      <c r="BI36" s="267"/>
      <c r="BJ36" s="267"/>
      <c r="BK36" s="266"/>
      <c r="BL36" s="267"/>
      <c r="BM36" s="268"/>
      <c r="BN36" s="267"/>
      <c r="BO36" s="267"/>
      <c r="BP36" s="266"/>
      <c r="BQ36" s="267"/>
      <c r="BR36" s="267"/>
      <c r="BS36" s="266"/>
      <c r="BT36" s="267"/>
      <c r="BU36" s="268"/>
      <c r="BV36" s="267"/>
      <c r="BW36" s="267"/>
      <c r="BX36" s="266"/>
      <c r="BY36" s="267"/>
      <c r="BZ36" s="267"/>
      <c r="CA36" s="266"/>
      <c r="CB36" s="267"/>
      <c r="CC36" s="266">
        <v>144</v>
      </c>
      <c r="CD36" s="267"/>
      <c r="CE36" s="267"/>
      <c r="CF36" s="266">
        <v>60</v>
      </c>
      <c r="CG36" s="267"/>
      <c r="CH36" s="267"/>
      <c r="CI36" s="266">
        <v>4</v>
      </c>
      <c r="CJ36" s="267"/>
      <c r="CK36" s="268"/>
      <c r="CL36" s="267"/>
      <c r="CM36" s="267"/>
      <c r="CN36" s="266"/>
      <c r="CO36" s="267"/>
      <c r="CP36" s="267"/>
      <c r="CQ36" s="266"/>
      <c r="CR36" s="267"/>
      <c r="CS36" s="266"/>
      <c r="CT36" s="267"/>
      <c r="CU36" s="267"/>
      <c r="CV36" s="266"/>
      <c r="CW36" s="267"/>
      <c r="CX36" s="267"/>
      <c r="CY36" s="266"/>
      <c r="CZ36" s="267"/>
      <c r="DA36" s="266"/>
      <c r="DB36" s="267"/>
      <c r="DC36" s="267"/>
      <c r="DD36" s="266"/>
      <c r="DE36" s="267"/>
      <c r="DF36" s="267"/>
      <c r="DG36" s="266"/>
      <c r="DH36" s="267"/>
      <c r="DI36" s="266"/>
      <c r="DJ36" s="267"/>
      <c r="DK36" s="267"/>
      <c r="DL36" s="266"/>
      <c r="DM36" s="267"/>
      <c r="DN36" s="267"/>
      <c r="DO36" s="266"/>
      <c r="DP36" s="267"/>
      <c r="DQ36" s="268">
        <f t="shared" si="13"/>
        <v>4</v>
      </c>
      <c r="DR36" s="267"/>
      <c r="DS36" s="267"/>
      <c r="DT36" s="270" t="s">
        <v>127</v>
      </c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171"/>
      <c r="EU36" s="172">
        <f t="shared" si="5"/>
        <v>144</v>
      </c>
      <c r="EV36" s="173">
        <f t="shared" si="6"/>
        <v>144</v>
      </c>
      <c r="EW36" s="174" t="str">
        <f t="shared" si="7"/>
        <v>+</v>
      </c>
      <c r="EX36" s="175">
        <f t="shared" si="8"/>
        <v>60</v>
      </c>
      <c r="EY36" s="173">
        <f t="shared" si="9"/>
        <v>60</v>
      </c>
      <c r="EZ36" s="171" t="str">
        <f t="shared" si="10"/>
        <v>+</v>
      </c>
      <c r="FA36" s="172">
        <f t="shared" si="11"/>
        <v>60</v>
      </c>
      <c r="FB36" s="174" t="str">
        <f t="shared" si="12"/>
        <v>+</v>
      </c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</row>
    <row r="37" spans="1:172" ht="50.25">
      <c r="A37" s="160"/>
      <c r="B37" s="164" t="s">
        <v>128</v>
      </c>
      <c r="C37" s="275" t="s">
        <v>129</v>
      </c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76"/>
      <c r="AH37" s="267"/>
      <c r="AI37" s="267"/>
      <c r="AJ37" s="276"/>
      <c r="AK37" s="267"/>
      <c r="AL37" s="267"/>
      <c r="AM37" s="274">
        <f>SUM(AM38:AO39)</f>
        <v>228</v>
      </c>
      <c r="AN37" s="267"/>
      <c r="AO37" s="267"/>
      <c r="AP37" s="274">
        <f>SUM(AP38:AR39)</f>
        <v>140</v>
      </c>
      <c r="AQ37" s="267"/>
      <c r="AR37" s="267"/>
      <c r="AS37" s="274"/>
      <c r="AT37" s="267"/>
      <c r="AU37" s="267"/>
      <c r="AV37" s="274"/>
      <c r="AW37" s="267"/>
      <c r="AX37" s="267"/>
      <c r="AY37" s="274">
        <f>SUM(AY38:BA39)</f>
        <v>140</v>
      </c>
      <c r="AZ37" s="267"/>
      <c r="BA37" s="267"/>
      <c r="BB37" s="274"/>
      <c r="BC37" s="267"/>
      <c r="BD37" s="267"/>
      <c r="BE37" s="274">
        <f>SUM(BE38:BG39)</f>
        <v>108</v>
      </c>
      <c r="BF37" s="267"/>
      <c r="BG37" s="267"/>
      <c r="BH37" s="274">
        <f>SUM(BH38:BJ39)</f>
        <v>72</v>
      </c>
      <c r="BI37" s="267"/>
      <c r="BJ37" s="267"/>
      <c r="BK37" s="274">
        <f>SUM(BK38:BL39)</f>
        <v>3</v>
      </c>
      <c r="BL37" s="267"/>
      <c r="BM37" s="274">
        <f>SUM(BM38:BO39)</f>
        <v>120</v>
      </c>
      <c r="BN37" s="267"/>
      <c r="BO37" s="267"/>
      <c r="BP37" s="274">
        <f>SUM(BP38:BR39)</f>
        <v>68</v>
      </c>
      <c r="BQ37" s="267"/>
      <c r="BR37" s="267"/>
      <c r="BS37" s="274">
        <f>SUM(BS38:BT39)</f>
        <v>3</v>
      </c>
      <c r="BT37" s="267"/>
      <c r="BU37" s="274"/>
      <c r="BV37" s="267"/>
      <c r="BW37" s="267"/>
      <c r="BX37" s="274"/>
      <c r="BY37" s="267"/>
      <c r="BZ37" s="267"/>
      <c r="CA37" s="274"/>
      <c r="CB37" s="267"/>
      <c r="CC37" s="274"/>
      <c r="CD37" s="267"/>
      <c r="CE37" s="267"/>
      <c r="CF37" s="274"/>
      <c r="CG37" s="267"/>
      <c r="CH37" s="267"/>
      <c r="CI37" s="274"/>
      <c r="CJ37" s="267"/>
      <c r="CK37" s="274"/>
      <c r="CL37" s="267"/>
      <c r="CM37" s="267"/>
      <c r="CN37" s="274"/>
      <c r="CO37" s="267"/>
      <c r="CP37" s="267"/>
      <c r="CQ37" s="274"/>
      <c r="CR37" s="267"/>
      <c r="CS37" s="274"/>
      <c r="CT37" s="267"/>
      <c r="CU37" s="267"/>
      <c r="CV37" s="274"/>
      <c r="CW37" s="267"/>
      <c r="CX37" s="267"/>
      <c r="CY37" s="274"/>
      <c r="CZ37" s="267"/>
      <c r="DA37" s="274"/>
      <c r="DB37" s="267"/>
      <c r="DC37" s="267"/>
      <c r="DD37" s="274"/>
      <c r="DE37" s="267"/>
      <c r="DF37" s="267"/>
      <c r="DG37" s="274"/>
      <c r="DH37" s="267"/>
      <c r="DI37" s="274"/>
      <c r="DJ37" s="267"/>
      <c r="DK37" s="267"/>
      <c r="DL37" s="274"/>
      <c r="DM37" s="267"/>
      <c r="DN37" s="267"/>
      <c r="DO37" s="274"/>
      <c r="DP37" s="267"/>
      <c r="DQ37" s="274">
        <f t="shared" si="13"/>
        <v>6</v>
      </c>
      <c r="DR37" s="267"/>
      <c r="DS37" s="267"/>
      <c r="DT37" s="279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  <c r="EL37" s="267"/>
      <c r="EM37" s="267"/>
      <c r="EN37" s="267"/>
      <c r="EO37" s="267"/>
      <c r="EP37" s="267"/>
      <c r="EQ37" s="267"/>
      <c r="ER37" s="267"/>
      <c r="ES37" s="267"/>
      <c r="ET37" s="176"/>
      <c r="EU37" s="166">
        <f t="shared" si="5"/>
        <v>228</v>
      </c>
      <c r="EV37" s="177">
        <f t="shared" si="6"/>
        <v>228</v>
      </c>
      <c r="EW37" s="168" t="str">
        <f t="shared" si="7"/>
        <v>+</v>
      </c>
      <c r="EX37" s="178">
        <f t="shared" si="8"/>
        <v>140</v>
      </c>
      <c r="EY37" s="177">
        <f t="shared" si="9"/>
        <v>140</v>
      </c>
      <c r="EZ37" s="176" t="str">
        <f t="shared" si="10"/>
        <v>+</v>
      </c>
      <c r="FA37" s="166">
        <f t="shared" si="11"/>
        <v>140</v>
      </c>
      <c r="FB37" s="168" t="str">
        <f t="shared" si="12"/>
        <v>+</v>
      </c>
      <c r="FC37" s="176"/>
      <c r="FD37" s="176"/>
      <c r="FE37" s="176"/>
      <c r="FF37" s="176"/>
      <c r="FG37" s="176"/>
      <c r="FH37" s="176"/>
      <c r="FI37" s="176"/>
      <c r="FJ37" s="176"/>
      <c r="FK37" s="176"/>
      <c r="FL37" s="176"/>
      <c r="FM37" s="176"/>
      <c r="FN37" s="176"/>
      <c r="FO37" s="176"/>
      <c r="FP37" s="176"/>
    </row>
    <row r="38" spans="1:172" ht="50.25">
      <c r="A38" s="169"/>
      <c r="B38" s="170" t="s">
        <v>130</v>
      </c>
      <c r="C38" s="278" t="s">
        <v>131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6"/>
      <c r="AH38" s="267"/>
      <c r="AI38" s="267"/>
      <c r="AJ38" s="266">
        <v>1</v>
      </c>
      <c r="AK38" s="267"/>
      <c r="AL38" s="267"/>
      <c r="AM38" s="266">
        <v>108</v>
      </c>
      <c r="AN38" s="267"/>
      <c r="AO38" s="267"/>
      <c r="AP38" s="266">
        <v>72</v>
      </c>
      <c r="AQ38" s="267"/>
      <c r="AR38" s="267"/>
      <c r="AS38" s="266"/>
      <c r="AT38" s="267"/>
      <c r="AU38" s="267"/>
      <c r="AV38" s="266"/>
      <c r="AW38" s="267"/>
      <c r="AX38" s="267"/>
      <c r="AY38" s="266">
        <v>72</v>
      </c>
      <c r="AZ38" s="267"/>
      <c r="BA38" s="267"/>
      <c r="BB38" s="266"/>
      <c r="BC38" s="267"/>
      <c r="BD38" s="267"/>
      <c r="BE38" s="266">
        <v>108</v>
      </c>
      <c r="BF38" s="267"/>
      <c r="BG38" s="267"/>
      <c r="BH38" s="266">
        <v>72</v>
      </c>
      <c r="BI38" s="267"/>
      <c r="BJ38" s="267"/>
      <c r="BK38" s="266">
        <v>3</v>
      </c>
      <c r="BL38" s="267"/>
      <c r="BM38" s="268"/>
      <c r="BN38" s="267"/>
      <c r="BO38" s="267"/>
      <c r="BP38" s="266"/>
      <c r="BQ38" s="267"/>
      <c r="BR38" s="267"/>
      <c r="BS38" s="266"/>
      <c r="BT38" s="267"/>
      <c r="BU38" s="268"/>
      <c r="BV38" s="267"/>
      <c r="BW38" s="267"/>
      <c r="BX38" s="266"/>
      <c r="BY38" s="267"/>
      <c r="BZ38" s="267"/>
      <c r="CA38" s="266"/>
      <c r="CB38" s="267"/>
      <c r="CC38" s="268"/>
      <c r="CD38" s="267"/>
      <c r="CE38" s="267"/>
      <c r="CF38" s="266"/>
      <c r="CG38" s="267"/>
      <c r="CH38" s="267"/>
      <c r="CI38" s="266"/>
      <c r="CJ38" s="267"/>
      <c r="CK38" s="268"/>
      <c r="CL38" s="267"/>
      <c r="CM38" s="267"/>
      <c r="CN38" s="266"/>
      <c r="CO38" s="267"/>
      <c r="CP38" s="267"/>
      <c r="CQ38" s="266"/>
      <c r="CR38" s="267"/>
      <c r="CS38" s="268"/>
      <c r="CT38" s="267"/>
      <c r="CU38" s="267"/>
      <c r="CV38" s="266"/>
      <c r="CW38" s="267"/>
      <c r="CX38" s="267"/>
      <c r="CY38" s="266"/>
      <c r="CZ38" s="267"/>
      <c r="DA38" s="268"/>
      <c r="DB38" s="267"/>
      <c r="DC38" s="267"/>
      <c r="DD38" s="266"/>
      <c r="DE38" s="267"/>
      <c r="DF38" s="267"/>
      <c r="DG38" s="266"/>
      <c r="DH38" s="267"/>
      <c r="DI38" s="268"/>
      <c r="DJ38" s="267"/>
      <c r="DK38" s="267"/>
      <c r="DL38" s="266"/>
      <c r="DM38" s="267"/>
      <c r="DN38" s="267"/>
      <c r="DO38" s="266"/>
      <c r="DP38" s="267"/>
      <c r="DQ38" s="268">
        <f t="shared" si="13"/>
        <v>3</v>
      </c>
      <c r="DR38" s="267"/>
      <c r="DS38" s="267"/>
      <c r="DT38" s="270" t="s">
        <v>132</v>
      </c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171"/>
      <c r="EU38" s="172">
        <f t="shared" si="5"/>
        <v>108</v>
      </c>
      <c r="EV38" s="173">
        <f t="shared" si="6"/>
        <v>108</v>
      </c>
      <c r="EW38" s="174" t="str">
        <f t="shared" si="7"/>
        <v>+</v>
      </c>
      <c r="EX38" s="175">
        <f t="shared" si="8"/>
        <v>72</v>
      </c>
      <c r="EY38" s="173">
        <f t="shared" si="9"/>
        <v>72</v>
      </c>
      <c r="EZ38" s="171" t="str">
        <f t="shared" si="10"/>
        <v>+</v>
      </c>
      <c r="FA38" s="172">
        <f t="shared" si="11"/>
        <v>72</v>
      </c>
      <c r="FB38" s="174" t="str">
        <f t="shared" si="12"/>
        <v>+</v>
      </c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</row>
    <row r="39" spans="1:172" ht="50.25">
      <c r="A39" s="169"/>
      <c r="B39" s="170" t="s">
        <v>133</v>
      </c>
      <c r="C39" s="278" t="s">
        <v>134</v>
      </c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6">
        <v>2</v>
      </c>
      <c r="AH39" s="267"/>
      <c r="AI39" s="267"/>
      <c r="AJ39" s="266"/>
      <c r="AK39" s="267"/>
      <c r="AL39" s="267"/>
      <c r="AM39" s="266">
        <v>120</v>
      </c>
      <c r="AN39" s="267"/>
      <c r="AO39" s="267"/>
      <c r="AP39" s="266">
        <v>68</v>
      </c>
      <c r="AQ39" s="267"/>
      <c r="AR39" s="267"/>
      <c r="AS39" s="266"/>
      <c r="AT39" s="267"/>
      <c r="AU39" s="267"/>
      <c r="AV39" s="266"/>
      <c r="AW39" s="267"/>
      <c r="AX39" s="267"/>
      <c r="AY39" s="266">
        <v>68</v>
      </c>
      <c r="AZ39" s="267"/>
      <c r="BA39" s="267"/>
      <c r="BB39" s="266"/>
      <c r="BC39" s="267"/>
      <c r="BD39" s="267"/>
      <c r="BE39" s="268"/>
      <c r="BF39" s="267"/>
      <c r="BG39" s="267"/>
      <c r="BH39" s="266"/>
      <c r="BI39" s="267"/>
      <c r="BJ39" s="267"/>
      <c r="BK39" s="266"/>
      <c r="BL39" s="267"/>
      <c r="BM39" s="266">
        <v>120</v>
      </c>
      <c r="BN39" s="267"/>
      <c r="BO39" s="267"/>
      <c r="BP39" s="266">
        <v>68</v>
      </c>
      <c r="BQ39" s="267"/>
      <c r="BR39" s="267"/>
      <c r="BS39" s="266">
        <v>3</v>
      </c>
      <c r="BT39" s="267"/>
      <c r="BU39" s="268"/>
      <c r="BV39" s="267"/>
      <c r="BW39" s="267"/>
      <c r="BX39" s="266"/>
      <c r="BY39" s="267"/>
      <c r="BZ39" s="267"/>
      <c r="CA39" s="266"/>
      <c r="CB39" s="267"/>
      <c r="CC39" s="268"/>
      <c r="CD39" s="267"/>
      <c r="CE39" s="267"/>
      <c r="CF39" s="266"/>
      <c r="CG39" s="267"/>
      <c r="CH39" s="267"/>
      <c r="CI39" s="266"/>
      <c r="CJ39" s="267"/>
      <c r="CK39" s="268"/>
      <c r="CL39" s="267"/>
      <c r="CM39" s="267"/>
      <c r="CN39" s="266"/>
      <c r="CO39" s="267"/>
      <c r="CP39" s="267"/>
      <c r="CQ39" s="266"/>
      <c r="CR39" s="267"/>
      <c r="CS39" s="268"/>
      <c r="CT39" s="267"/>
      <c r="CU39" s="267"/>
      <c r="CV39" s="266"/>
      <c r="CW39" s="267"/>
      <c r="CX39" s="267"/>
      <c r="CY39" s="266"/>
      <c r="CZ39" s="267"/>
      <c r="DA39" s="268"/>
      <c r="DB39" s="267"/>
      <c r="DC39" s="267"/>
      <c r="DD39" s="266"/>
      <c r="DE39" s="267"/>
      <c r="DF39" s="267"/>
      <c r="DG39" s="266"/>
      <c r="DH39" s="267"/>
      <c r="DI39" s="268"/>
      <c r="DJ39" s="267"/>
      <c r="DK39" s="267"/>
      <c r="DL39" s="266"/>
      <c r="DM39" s="267"/>
      <c r="DN39" s="267"/>
      <c r="DO39" s="266"/>
      <c r="DP39" s="267"/>
      <c r="DQ39" s="268">
        <f t="shared" si="13"/>
        <v>3</v>
      </c>
      <c r="DR39" s="267"/>
      <c r="DS39" s="267"/>
      <c r="DT39" s="270" t="s">
        <v>132</v>
      </c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171"/>
      <c r="EU39" s="172">
        <f t="shared" si="5"/>
        <v>120</v>
      </c>
      <c r="EV39" s="173">
        <f t="shared" si="6"/>
        <v>120</v>
      </c>
      <c r="EW39" s="174" t="str">
        <f t="shared" si="7"/>
        <v>+</v>
      </c>
      <c r="EX39" s="175">
        <f t="shared" si="8"/>
        <v>68</v>
      </c>
      <c r="EY39" s="173">
        <f t="shared" si="9"/>
        <v>68</v>
      </c>
      <c r="EZ39" s="171" t="str">
        <f t="shared" si="10"/>
        <v>+</v>
      </c>
      <c r="FA39" s="172">
        <f t="shared" si="11"/>
        <v>68</v>
      </c>
      <c r="FB39" s="174" t="str">
        <f t="shared" si="12"/>
        <v>+</v>
      </c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</row>
    <row r="40" spans="1:172" ht="50.25">
      <c r="A40" s="160"/>
      <c r="B40" s="164" t="s">
        <v>135</v>
      </c>
      <c r="C40" s="275" t="s">
        <v>136</v>
      </c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76"/>
      <c r="AH40" s="267"/>
      <c r="AI40" s="267"/>
      <c r="AJ40" s="276"/>
      <c r="AK40" s="267"/>
      <c r="AL40" s="267"/>
      <c r="AM40" s="274">
        <f>SUM(AM41:AO41)</f>
        <v>236</v>
      </c>
      <c r="AN40" s="267"/>
      <c r="AO40" s="267"/>
      <c r="AP40" s="274">
        <f>SUM(AP41:AR41)</f>
        <v>110</v>
      </c>
      <c r="AQ40" s="267"/>
      <c r="AR40" s="267"/>
      <c r="AS40" s="274">
        <f>SUM(AS41:AU41)</f>
        <v>52</v>
      </c>
      <c r="AT40" s="267"/>
      <c r="AU40" s="267"/>
      <c r="AV40" s="274"/>
      <c r="AW40" s="267"/>
      <c r="AX40" s="267"/>
      <c r="AY40" s="274">
        <f>SUM(AY41:BA41)</f>
        <v>58</v>
      </c>
      <c r="AZ40" s="267"/>
      <c r="BA40" s="267"/>
      <c r="BB40" s="274"/>
      <c r="BC40" s="267"/>
      <c r="BD40" s="267"/>
      <c r="BE40" s="274">
        <f>SUM(BE41:BG41)</f>
        <v>116</v>
      </c>
      <c r="BF40" s="267"/>
      <c r="BG40" s="267"/>
      <c r="BH40" s="274">
        <f>SUM(BH41:BJ41)</f>
        <v>54</v>
      </c>
      <c r="BI40" s="267"/>
      <c r="BJ40" s="267"/>
      <c r="BK40" s="274">
        <f>SUM(BK41:BL41)</f>
        <v>3</v>
      </c>
      <c r="BL40" s="267"/>
      <c r="BM40" s="274">
        <f>SUM(BM41:BO41)</f>
        <v>120</v>
      </c>
      <c r="BN40" s="267"/>
      <c r="BO40" s="267"/>
      <c r="BP40" s="274">
        <f>SUM(BP41:BR41)</f>
        <v>56</v>
      </c>
      <c r="BQ40" s="267"/>
      <c r="BR40" s="267"/>
      <c r="BS40" s="274">
        <f>SUM(BS41:BT41)</f>
        <v>3</v>
      </c>
      <c r="BT40" s="267"/>
      <c r="BU40" s="274"/>
      <c r="BV40" s="267"/>
      <c r="BW40" s="267"/>
      <c r="BX40" s="274"/>
      <c r="BY40" s="267"/>
      <c r="BZ40" s="267"/>
      <c r="CA40" s="274"/>
      <c r="CB40" s="267"/>
      <c r="CC40" s="274"/>
      <c r="CD40" s="267"/>
      <c r="CE40" s="267"/>
      <c r="CF40" s="274"/>
      <c r="CG40" s="267"/>
      <c r="CH40" s="267"/>
      <c r="CI40" s="274"/>
      <c r="CJ40" s="267"/>
      <c r="CK40" s="274"/>
      <c r="CL40" s="267"/>
      <c r="CM40" s="267"/>
      <c r="CN40" s="274"/>
      <c r="CO40" s="267"/>
      <c r="CP40" s="267"/>
      <c r="CQ40" s="274"/>
      <c r="CR40" s="267"/>
      <c r="CS40" s="274"/>
      <c r="CT40" s="267"/>
      <c r="CU40" s="267"/>
      <c r="CV40" s="274"/>
      <c r="CW40" s="267"/>
      <c r="CX40" s="267"/>
      <c r="CY40" s="274"/>
      <c r="CZ40" s="267"/>
      <c r="DA40" s="274"/>
      <c r="DB40" s="267"/>
      <c r="DC40" s="267"/>
      <c r="DD40" s="274"/>
      <c r="DE40" s="267"/>
      <c r="DF40" s="267"/>
      <c r="DG40" s="274"/>
      <c r="DH40" s="267"/>
      <c r="DI40" s="274"/>
      <c r="DJ40" s="267"/>
      <c r="DK40" s="267"/>
      <c r="DL40" s="274"/>
      <c r="DM40" s="267"/>
      <c r="DN40" s="267"/>
      <c r="DO40" s="274"/>
      <c r="DP40" s="267"/>
      <c r="DQ40" s="274">
        <f t="shared" si="13"/>
        <v>6</v>
      </c>
      <c r="DR40" s="267"/>
      <c r="DS40" s="267"/>
      <c r="DT40" s="279" t="s">
        <v>137</v>
      </c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7"/>
      <c r="EG40" s="267"/>
      <c r="EH40" s="267"/>
      <c r="EI40" s="267"/>
      <c r="EJ40" s="267"/>
      <c r="EK40" s="267"/>
      <c r="EL40" s="267"/>
      <c r="EM40" s="267"/>
      <c r="EN40" s="267"/>
      <c r="EO40" s="267"/>
      <c r="EP40" s="267"/>
      <c r="EQ40" s="267"/>
      <c r="ER40" s="267"/>
      <c r="ES40" s="267"/>
      <c r="ET40" s="176"/>
      <c r="EU40" s="166">
        <f t="shared" si="5"/>
        <v>236</v>
      </c>
      <c r="EV40" s="177">
        <f t="shared" si="6"/>
        <v>236</v>
      </c>
      <c r="EW40" s="168" t="str">
        <f t="shared" si="7"/>
        <v>+</v>
      </c>
      <c r="EX40" s="178">
        <f t="shared" si="8"/>
        <v>110</v>
      </c>
      <c r="EY40" s="177">
        <f t="shared" si="9"/>
        <v>110</v>
      </c>
      <c r="EZ40" s="176" t="str">
        <f t="shared" si="10"/>
        <v>+</v>
      </c>
      <c r="FA40" s="166">
        <f t="shared" si="11"/>
        <v>110</v>
      </c>
      <c r="FB40" s="168" t="str">
        <f t="shared" si="12"/>
        <v>+</v>
      </c>
      <c r="FC40" s="176"/>
      <c r="FD40" s="176"/>
      <c r="FE40" s="176"/>
      <c r="FF40" s="176"/>
      <c r="FG40" s="176"/>
      <c r="FH40" s="176"/>
      <c r="FI40" s="176"/>
      <c r="FJ40" s="176"/>
      <c r="FK40" s="176"/>
      <c r="FL40" s="176"/>
      <c r="FM40" s="176"/>
      <c r="FN40" s="176"/>
      <c r="FO40" s="176"/>
      <c r="FP40" s="176"/>
    </row>
    <row r="41" spans="1:172" ht="50.25">
      <c r="A41" s="169"/>
      <c r="B41" s="170" t="s">
        <v>138</v>
      </c>
      <c r="C41" s="278" t="s">
        <v>139</v>
      </c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92" t="s">
        <v>140</v>
      </c>
      <c r="AH41" s="267"/>
      <c r="AI41" s="267"/>
      <c r="AJ41" s="266"/>
      <c r="AK41" s="267"/>
      <c r="AL41" s="267"/>
      <c r="AM41" s="266">
        <v>236</v>
      </c>
      <c r="AN41" s="267"/>
      <c r="AO41" s="267"/>
      <c r="AP41" s="266">
        <v>110</v>
      </c>
      <c r="AQ41" s="267"/>
      <c r="AR41" s="267"/>
      <c r="AS41" s="266">
        <v>52</v>
      </c>
      <c r="AT41" s="267"/>
      <c r="AU41" s="267"/>
      <c r="AV41" s="266"/>
      <c r="AW41" s="267"/>
      <c r="AX41" s="267"/>
      <c r="AY41" s="266">
        <v>58</v>
      </c>
      <c r="AZ41" s="267"/>
      <c r="BA41" s="267"/>
      <c r="BB41" s="266"/>
      <c r="BC41" s="267"/>
      <c r="BD41" s="267"/>
      <c r="BE41" s="266">
        <v>116</v>
      </c>
      <c r="BF41" s="267"/>
      <c r="BG41" s="267"/>
      <c r="BH41" s="266">
        <v>54</v>
      </c>
      <c r="BI41" s="267"/>
      <c r="BJ41" s="267"/>
      <c r="BK41" s="266">
        <v>3</v>
      </c>
      <c r="BL41" s="267"/>
      <c r="BM41" s="266">
        <v>120</v>
      </c>
      <c r="BN41" s="267"/>
      <c r="BO41" s="267"/>
      <c r="BP41" s="266">
        <v>56</v>
      </c>
      <c r="BQ41" s="267"/>
      <c r="BR41" s="267"/>
      <c r="BS41" s="266">
        <v>3</v>
      </c>
      <c r="BT41" s="267"/>
      <c r="BU41" s="268"/>
      <c r="BV41" s="267"/>
      <c r="BW41" s="267"/>
      <c r="BX41" s="266"/>
      <c r="BY41" s="267"/>
      <c r="BZ41" s="267"/>
      <c r="CA41" s="266"/>
      <c r="CB41" s="267"/>
      <c r="CC41" s="268"/>
      <c r="CD41" s="267"/>
      <c r="CE41" s="267"/>
      <c r="CF41" s="266"/>
      <c r="CG41" s="267"/>
      <c r="CH41" s="267"/>
      <c r="CI41" s="266"/>
      <c r="CJ41" s="267"/>
      <c r="CK41" s="266"/>
      <c r="CL41" s="267"/>
      <c r="CM41" s="267"/>
      <c r="CN41" s="266"/>
      <c r="CO41" s="267"/>
      <c r="CP41" s="267"/>
      <c r="CQ41" s="266"/>
      <c r="CR41" s="267"/>
      <c r="CS41" s="268"/>
      <c r="CT41" s="267"/>
      <c r="CU41" s="267"/>
      <c r="CV41" s="266"/>
      <c r="CW41" s="267"/>
      <c r="CX41" s="267"/>
      <c r="CY41" s="266"/>
      <c r="CZ41" s="267"/>
      <c r="DA41" s="268"/>
      <c r="DB41" s="267"/>
      <c r="DC41" s="267"/>
      <c r="DD41" s="266"/>
      <c r="DE41" s="267"/>
      <c r="DF41" s="267"/>
      <c r="DG41" s="266"/>
      <c r="DH41" s="267"/>
      <c r="DI41" s="268"/>
      <c r="DJ41" s="267"/>
      <c r="DK41" s="267"/>
      <c r="DL41" s="266"/>
      <c r="DM41" s="267"/>
      <c r="DN41" s="267"/>
      <c r="DO41" s="266"/>
      <c r="DP41" s="267"/>
      <c r="DQ41" s="268">
        <f t="shared" si="13"/>
        <v>6</v>
      </c>
      <c r="DR41" s="267"/>
      <c r="DS41" s="267"/>
      <c r="DT41" s="270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7"/>
      <c r="EG41" s="267"/>
      <c r="EH41" s="267"/>
      <c r="EI41" s="267"/>
      <c r="EJ41" s="267"/>
      <c r="EK41" s="267"/>
      <c r="EL41" s="267"/>
      <c r="EM41" s="267"/>
      <c r="EN41" s="267"/>
      <c r="EO41" s="267"/>
      <c r="EP41" s="267"/>
      <c r="EQ41" s="267"/>
      <c r="ER41" s="267"/>
      <c r="ES41" s="267"/>
      <c r="ET41" s="171"/>
      <c r="EU41" s="172">
        <f t="shared" si="5"/>
        <v>236</v>
      </c>
      <c r="EV41" s="173">
        <f t="shared" si="6"/>
        <v>236</v>
      </c>
      <c r="EW41" s="174" t="str">
        <f t="shared" si="7"/>
        <v>+</v>
      </c>
      <c r="EX41" s="175">
        <f t="shared" si="8"/>
        <v>110</v>
      </c>
      <c r="EY41" s="173">
        <f t="shared" si="9"/>
        <v>110</v>
      </c>
      <c r="EZ41" s="171" t="str">
        <f t="shared" si="10"/>
        <v>+</v>
      </c>
      <c r="FA41" s="172">
        <f t="shared" si="11"/>
        <v>110</v>
      </c>
      <c r="FB41" s="174" t="str">
        <f t="shared" si="12"/>
        <v>+</v>
      </c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</row>
    <row r="42" spans="1:172" ht="70.5" customHeight="1">
      <c r="A42" s="160"/>
      <c r="B42" s="374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0"/>
      <c r="CQ42" s="310"/>
      <c r="CR42" s="310"/>
      <c r="CS42" s="310"/>
      <c r="CT42" s="310"/>
      <c r="CU42" s="310"/>
      <c r="CV42" s="310"/>
      <c r="CW42" s="310"/>
      <c r="CX42" s="310"/>
      <c r="CY42" s="310"/>
      <c r="CZ42" s="310"/>
      <c r="DA42" s="310"/>
      <c r="DB42" s="310"/>
      <c r="DC42" s="310"/>
      <c r="DD42" s="310"/>
      <c r="DE42" s="310"/>
      <c r="DF42" s="310"/>
      <c r="DG42" s="310"/>
      <c r="DH42" s="310"/>
      <c r="DI42" s="310"/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0"/>
      <c r="DV42" s="310"/>
      <c r="DW42" s="310"/>
      <c r="DX42" s="310"/>
      <c r="DY42" s="310"/>
      <c r="DZ42" s="310"/>
      <c r="EA42" s="310"/>
      <c r="EB42" s="310"/>
      <c r="EC42" s="310"/>
      <c r="ED42" s="310"/>
      <c r="EE42" s="310"/>
      <c r="EF42" s="310"/>
      <c r="EG42" s="310"/>
      <c r="EH42" s="310"/>
      <c r="EI42" s="310"/>
      <c r="EJ42" s="310"/>
      <c r="EK42" s="310"/>
      <c r="EL42" s="310"/>
      <c r="EM42" s="310"/>
      <c r="EN42" s="310"/>
      <c r="EO42" s="310"/>
      <c r="EP42" s="310"/>
      <c r="EQ42" s="310"/>
      <c r="ER42" s="310"/>
      <c r="ES42" s="310"/>
      <c r="ET42" s="171"/>
      <c r="EU42" s="172"/>
      <c r="EV42" s="173"/>
      <c r="EW42" s="174"/>
      <c r="EX42" s="175"/>
      <c r="EY42" s="173"/>
      <c r="EZ42" s="171"/>
      <c r="FA42" s="174"/>
      <c r="FB42" s="174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</row>
    <row r="43" spans="1:172" ht="43.5" customHeight="1">
      <c r="A43" s="160"/>
      <c r="B43" s="374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0"/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0"/>
      <c r="CJ43" s="310"/>
      <c r="CK43" s="310"/>
      <c r="CL43" s="310"/>
      <c r="CM43" s="310"/>
      <c r="CN43" s="310"/>
      <c r="CO43" s="310"/>
      <c r="CP43" s="310"/>
      <c r="CQ43" s="310"/>
      <c r="CR43" s="310"/>
      <c r="CS43" s="310"/>
      <c r="CT43" s="310"/>
      <c r="CU43" s="310"/>
      <c r="CV43" s="310"/>
      <c r="CW43" s="310"/>
      <c r="CX43" s="310"/>
      <c r="CY43" s="310"/>
      <c r="CZ43" s="310"/>
      <c r="DA43" s="310"/>
      <c r="DB43" s="310"/>
      <c r="DC43" s="310"/>
      <c r="DD43" s="310"/>
      <c r="DE43" s="310"/>
      <c r="DF43" s="310"/>
      <c r="DG43" s="310"/>
      <c r="DH43" s="310"/>
      <c r="DI43" s="310"/>
      <c r="DJ43" s="310"/>
      <c r="DK43" s="310"/>
      <c r="DL43" s="310"/>
      <c r="DM43" s="310"/>
      <c r="DN43" s="310"/>
      <c r="DO43" s="310"/>
      <c r="DP43" s="310"/>
      <c r="DQ43" s="310"/>
      <c r="DR43" s="310"/>
      <c r="DS43" s="310"/>
      <c r="DT43" s="310"/>
      <c r="DU43" s="310"/>
      <c r="DV43" s="310"/>
      <c r="DW43" s="310"/>
      <c r="DX43" s="310"/>
      <c r="DY43" s="310"/>
      <c r="DZ43" s="310"/>
      <c r="EA43" s="310"/>
      <c r="EB43" s="310"/>
      <c r="EC43" s="310"/>
      <c r="ED43" s="310"/>
      <c r="EE43" s="310"/>
      <c r="EF43" s="310"/>
      <c r="EG43" s="310"/>
      <c r="EH43" s="310"/>
      <c r="EI43" s="310"/>
      <c r="EJ43" s="310"/>
      <c r="EK43" s="310"/>
      <c r="EL43" s="310"/>
      <c r="EM43" s="310"/>
      <c r="EN43" s="310"/>
      <c r="EO43" s="310"/>
      <c r="EP43" s="310"/>
      <c r="EQ43" s="310"/>
      <c r="ER43" s="310"/>
      <c r="ES43" s="310"/>
      <c r="ET43" s="171"/>
      <c r="EU43" s="172"/>
      <c r="EV43" s="173"/>
      <c r="EW43" s="174"/>
      <c r="EX43" s="175"/>
      <c r="EY43" s="173"/>
      <c r="EZ43" s="171"/>
      <c r="FA43" s="174"/>
      <c r="FB43" s="174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</row>
    <row r="44" spans="1:172" ht="96.75" customHeight="1">
      <c r="A44" s="158"/>
      <c r="B44" s="283" t="s">
        <v>83</v>
      </c>
      <c r="C44" s="283" t="s">
        <v>84</v>
      </c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82" t="s">
        <v>85</v>
      </c>
      <c r="AH44" s="267"/>
      <c r="AI44" s="267"/>
      <c r="AJ44" s="282" t="s">
        <v>86</v>
      </c>
      <c r="AK44" s="267"/>
      <c r="AL44" s="267"/>
      <c r="AM44" s="283" t="s">
        <v>87</v>
      </c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83" t="s">
        <v>88</v>
      </c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89" t="s">
        <v>89</v>
      </c>
      <c r="DR44" s="267"/>
      <c r="DS44" s="267"/>
      <c r="DT44" s="289" t="s">
        <v>90</v>
      </c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7"/>
      <c r="EN44" s="267"/>
      <c r="EO44" s="267"/>
      <c r="EP44" s="267"/>
      <c r="EQ44" s="267"/>
      <c r="ER44" s="267"/>
      <c r="ES44" s="267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</row>
    <row r="45" spans="1:172" ht="51.75" customHeight="1">
      <c r="A45" s="158"/>
      <c r="B45" s="267"/>
      <c r="C45" s="267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67"/>
      <c r="AG45" s="267"/>
      <c r="AH45" s="281"/>
      <c r="AI45" s="267"/>
      <c r="AJ45" s="267"/>
      <c r="AK45" s="281"/>
      <c r="AL45" s="267"/>
      <c r="AM45" s="282" t="s">
        <v>35</v>
      </c>
      <c r="AN45" s="267"/>
      <c r="AO45" s="267"/>
      <c r="AP45" s="282" t="s">
        <v>91</v>
      </c>
      <c r="AQ45" s="267"/>
      <c r="AR45" s="267"/>
      <c r="AS45" s="285" t="s">
        <v>92</v>
      </c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85" t="s">
        <v>93</v>
      </c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85" t="s">
        <v>94</v>
      </c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85" t="s">
        <v>95</v>
      </c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85" t="s">
        <v>96</v>
      </c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81"/>
      <c r="DR45" s="281"/>
      <c r="DS45" s="267"/>
      <c r="DT45" s="267"/>
      <c r="DU45" s="281"/>
      <c r="DV45" s="281"/>
      <c r="DW45" s="281"/>
      <c r="DX45" s="281"/>
      <c r="DY45" s="281"/>
      <c r="DZ45" s="281"/>
      <c r="EA45" s="281"/>
      <c r="EB45" s="281"/>
      <c r="EC45" s="281"/>
      <c r="ED45" s="281"/>
      <c r="EE45" s="281"/>
      <c r="EF45" s="281"/>
      <c r="EG45" s="281"/>
      <c r="EH45" s="281"/>
      <c r="EI45" s="281"/>
      <c r="EJ45" s="281"/>
      <c r="EK45" s="281"/>
      <c r="EL45" s="281"/>
      <c r="EM45" s="281"/>
      <c r="EN45" s="281"/>
      <c r="EO45" s="281"/>
      <c r="EP45" s="281"/>
      <c r="EQ45" s="281"/>
      <c r="ER45" s="281"/>
      <c r="ES45" s="267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</row>
    <row r="46" spans="1:172" ht="95.25" customHeight="1">
      <c r="A46" s="158"/>
      <c r="B46" s="267"/>
      <c r="C46" s="267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67"/>
      <c r="AG46" s="267"/>
      <c r="AH46" s="281"/>
      <c r="AI46" s="267"/>
      <c r="AJ46" s="267"/>
      <c r="AK46" s="281"/>
      <c r="AL46" s="267"/>
      <c r="AM46" s="267"/>
      <c r="AN46" s="281"/>
      <c r="AO46" s="267"/>
      <c r="AP46" s="267"/>
      <c r="AQ46" s="281"/>
      <c r="AR46" s="267"/>
      <c r="AS46" s="282" t="s">
        <v>97</v>
      </c>
      <c r="AT46" s="267"/>
      <c r="AU46" s="267"/>
      <c r="AV46" s="282" t="s">
        <v>98</v>
      </c>
      <c r="AW46" s="267"/>
      <c r="AX46" s="267"/>
      <c r="AY46" s="282" t="s">
        <v>99</v>
      </c>
      <c r="AZ46" s="267"/>
      <c r="BA46" s="267"/>
      <c r="BB46" s="282" t="s">
        <v>100</v>
      </c>
      <c r="BC46" s="267"/>
      <c r="BD46" s="267"/>
      <c r="BE46" s="285" t="s">
        <v>101</v>
      </c>
      <c r="BF46" s="267"/>
      <c r="BG46" s="267"/>
      <c r="BH46" s="267"/>
      <c r="BI46" s="267"/>
      <c r="BJ46" s="267"/>
      <c r="BK46" s="267"/>
      <c r="BL46" s="267"/>
      <c r="BM46" s="285" t="s">
        <v>102</v>
      </c>
      <c r="BN46" s="267"/>
      <c r="BO46" s="267"/>
      <c r="BP46" s="267"/>
      <c r="BQ46" s="267"/>
      <c r="BR46" s="267"/>
      <c r="BS46" s="267"/>
      <c r="BT46" s="267"/>
      <c r="BU46" s="285" t="s">
        <v>103</v>
      </c>
      <c r="BV46" s="267"/>
      <c r="BW46" s="267"/>
      <c r="BX46" s="267"/>
      <c r="BY46" s="267"/>
      <c r="BZ46" s="267"/>
      <c r="CA46" s="267"/>
      <c r="CB46" s="267"/>
      <c r="CC46" s="285" t="s">
        <v>104</v>
      </c>
      <c r="CD46" s="267"/>
      <c r="CE46" s="267"/>
      <c r="CF46" s="267"/>
      <c r="CG46" s="267"/>
      <c r="CH46" s="267"/>
      <c r="CI46" s="267"/>
      <c r="CJ46" s="267"/>
      <c r="CK46" s="285" t="s">
        <v>105</v>
      </c>
      <c r="CL46" s="267"/>
      <c r="CM46" s="267"/>
      <c r="CN46" s="267"/>
      <c r="CO46" s="267"/>
      <c r="CP46" s="267"/>
      <c r="CQ46" s="267"/>
      <c r="CR46" s="267"/>
      <c r="CS46" s="285" t="s">
        <v>106</v>
      </c>
      <c r="CT46" s="267"/>
      <c r="CU46" s="267"/>
      <c r="CV46" s="267"/>
      <c r="CW46" s="267"/>
      <c r="CX46" s="267"/>
      <c r="CY46" s="267"/>
      <c r="CZ46" s="267"/>
      <c r="DA46" s="285" t="s">
        <v>107</v>
      </c>
      <c r="DB46" s="267"/>
      <c r="DC46" s="267"/>
      <c r="DD46" s="267"/>
      <c r="DE46" s="267"/>
      <c r="DF46" s="267"/>
      <c r="DG46" s="267"/>
      <c r="DH46" s="267"/>
      <c r="DI46" s="285" t="s">
        <v>108</v>
      </c>
      <c r="DJ46" s="267"/>
      <c r="DK46" s="267"/>
      <c r="DL46" s="267"/>
      <c r="DM46" s="267"/>
      <c r="DN46" s="267"/>
      <c r="DO46" s="267"/>
      <c r="DP46" s="267"/>
      <c r="DQ46" s="281"/>
      <c r="DR46" s="281"/>
      <c r="DS46" s="267"/>
      <c r="DT46" s="267"/>
      <c r="DU46" s="281"/>
      <c r="DV46" s="281"/>
      <c r="DW46" s="281"/>
      <c r="DX46" s="281"/>
      <c r="DY46" s="281"/>
      <c r="DZ46" s="281"/>
      <c r="EA46" s="281"/>
      <c r="EB46" s="281"/>
      <c r="EC46" s="281"/>
      <c r="ED46" s="281"/>
      <c r="EE46" s="281"/>
      <c r="EF46" s="281"/>
      <c r="EG46" s="281"/>
      <c r="EH46" s="281"/>
      <c r="EI46" s="281"/>
      <c r="EJ46" s="281"/>
      <c r="EK46" s="281"/>
      <c r="EL46" s="281"/>
      <c r="EM46" s="281"/>
      <c r="EN46" s="281"/>
      <c r="EO46" s="281"/>
      <c r="EP46" s="281"/>
      <c r="EQ46" s="281"/>
      <c r="ER46" s="281"/>
      <c r="ES46" s="267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</row>
    <row r="47" spans="1:172" ht="209.25" customHeight="1">
      <c r="A47" s="158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82" t="s">
        <v>109</v>
      </c>
      <c r="BF47" s="267"/>
      <c r="BG47" s="267"/>
      <c r="BH47" s="282" t="s">
        <v>110</v>
      </c>
      <c r="BI47" s="267"/>
      <c r="BJ47" s="267"/>
      <c r="BK47" s="282" t="s">
        <v>111</v>
      </c>
      <c r="BL47" s="267"/>
      <c r="BM47" s="282" t="s">
        <v>109</v>
      </c>
      <c r="BN47" s="267"/>
      <c r="BO47" s="267"/>
      <c r="BP47" s="282" t="s">
        <v>110</v>
      </c>
      <c r="BQ47" s="267"/>
      <c r="BR47" s="267"/>
      <c r="BS47" s="282" t="s">
        <v>111</v>
      </c>
      <c r="BT47" s="267"/>
      <c r="BU47" s="282" t="s">
        <v>109</v>
      </c>
      <c r="BV47" s="267"/>
      <c r="BW47" s="267"/>
      <c r="BX47" s="282" t="s">
        <v>110</v>
      </c>
      <c r="BY47" s="267"/>
      <c r="BZ47" s="267"/>
      <c r="CA47" s="282" t="s">
        <v>111</v>
      </c>
      <c r="CB47" s="267"/>
      <c r="CC47" s="282" t="s">
        <v>109</v>
      </c>
      <c r="CD47" s="267"/>
      <c r="CE47" s="267"/>
      <c r="CF47" s="282" t="s">
        <v>110</v>
      </c>
      <c r="CG47" s="267"/>
      <c r="CH47" s="267"/>
      <c r="CI47" s="282" t="s">
        <v>111</v>
      </c>
      <c r="CJ47" s="267"/>
      <c r="CK47" s="282" t="s">
        <v>109</v>
      </c>
      <c r="CL47" s="267"/>
      <c r="CM47" s="267"/>
      <c r="CN47" s="282" t="s">
        <v>110</v>
      </c>
      <c r="CO47" s="267"/>
      <c r="CP47" s="267"/>
      <c r="CQ47" s="282" t="s">
        <v>111</v>
      </c>
      <c r="CR47" s="267"/>
      <c r="CS47" s="282" t="s">
        <v>109</v>
      </c>
      <c r="CT47" s="267"/>
      <c r="CU47" s="267"/>
      <c r="CV47" s="282" t="s">
        <v>110</v>
      </c>
      <c r="CW47" s="267"/>
      <c r="CX47" s="267"/>
      <c r="CY47" s="282" t="s">
        <v>111</v>
      </c>
      <c r="CZ47" s="267"/>
      <c r="DA47" s="282" t="s">
        <v>109</v>
      </c>
      <c r="DB47" s="267"/>
      <c r="DC47" s="267"/>
      <c r="DD47" s="282" t="s">
        <v>110</v>
      </c>
      <c r="DE47" s="267"/>
      <c r="DF47" s="267"/>
      <c r="DG47" s="282" t="s">
        <v>111</v>
      </c>
      <c r="DH47" s="267"/>
      <c r="DI47" s="282" t="s">
        <v>109</v>
      </c>
      <c r="DJ47" s="267"/>
      <c r="DK47" s="267"/>
      <c r="DL47" s="282" t="s">
        <v>110</v>
      </c>
      <c r="DM47" s="267"/>
      <c r="DN47" s="267"/>
      <c r="DO47" s="282" t="s">
        <v>111</v>
      </c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7"/>
      <c r="EN47" s="267"/>
      <c r="EO47" s="267"/>
      <c r="EP47" s="267"/>
      <c r="EQ47" s="267"/>
      <c r="ER47" s="267"/>
      <c r="ES47" s="267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</row>
    <row r="48" spans="1:172" ht="50.25">
      <c r="A48" s="160"/>
      <c r="B48" s="164" t="s">
        <v>141</v>
      </c>
      <c r="C48" s="275" t="s">
        <v>142</v>
      </c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76"/>
      <c r="AH48" s="267"/>
      <c r="AI48" s="267"/>
      <c r="AJ48" s="276"/>
      <c r="AK48" s="267"/>
      <c r="AL48" s="267"/>
      <c r="AM48" s="274">
        <f>SUM(AM49:AO50)</f>
        <v>294</v>
      </c>
      <c r="AN48" s="267"/>
      <c r="AO48" s="267"/>
      <c r="AP48" s="274">
        <f>SUM(AP49:AR50)</f>
        <v>164</v>
      </c>
      <c r="AQ48" s="267"/>
      <c r="AR48" s="267"/>
      <c r="AS48" s="274">
        <f>SUM(AS49:AU50)</f>
        <v>54</v>
      </c>
      <c r="AT48" s="267"/>
      <c r="AU48" s="267"/>
      <c r="AV48" s="274">
        <f>SUM(AV49:AX50)</f>
        <v>98</v>
      </c>
      <c r="AW48" s="267"/>
      <c r="AX48" s="267"/>
      <c r="AY48" s="274">
        <f>SUM(AY49:BA50)</f>
        <v>12</v>
      </c>
      <c r="AZ48" s="267"/>
      <c r="BA48" s="267"/>
      <c r="BB48" s="274"/>
      <c r="BC48" s="267"/>
      <c r="BD48" s="267"/>
      <c r="BE48" s="274">
        <f>SUM(BE49:BG50)</f>
        <v>90</v>
      </c>
      <c r="BF48" s="267"/>
      <c r="BG48" s="267"/>
      <c r="BH48" s="274">
        <f>SUM(BH49:BJ50)</f>
        <v>48</v>
      </c>
      <c r="BI48" s="267"/>
      <c r="BJ48" s="267"/>
      <c r="BK48" s="274">
        <f>SUM(BK49:BL50)</f>
        <v>3</v>
      </c>
      <c r="BL48" s="267"/>
      <c r="BM48" s="274">
        <f>SUM(BM49:BO50)</f>
        <v>204</v>
      </c>
      <c r="BN48" s="267"/>
      <c r="BO48" s="267"/>
      <c r="BP48" s="274">
        <f>SUM(BP49:BR50)</f>
        <v>116</v>
      </c>
      <c r="BQ48" s="267"/>
      <c r="BR48" s="267"/>
      <c r="BS48" s="274">
        <f>SUM(BS49:BT50)</f>
        <v>6</v>
      </c>
      <c r="BT48" s="267"/>
      <c r="BU48" s="274"/>
      <c r="BV48" s="267"/>
      <c r="BW48" s="267"/>
      <c r="BX48" s="274"/>
      <c r="BY48" s="267"/>
      <c r="BZ48" s="267"/>
      <c r="CA48" s="274"/>
      <c r="CB48" s="267"/>
      <c r="CC48" s="274"/>
      <c r="CD48" s="267"/>
      <c r="CE48" s="267"/>
      <c r="CF48" s="274"/>
      <c r="CG48" s="267"/>
      <c r="CH48" s="267"/>
      <c r="CI48" s="274"/>
      <c r="CJ48" s="267"/>
      <c r="CK48" s="274"/>
      <c r="CL48" s="267"/>
      <c r="CM48" s="267"/>
      <c r="CN48" s="274"/>
      <c r="CO48" s="267"/>
      <c r="CP48" s="267"/>
      <c r="CQ48" s="274"/>
      <c r="CR48" s="267"/>
      <c r="CS48" s="274"/>
      <c r="CT48" s="267"/>
      <c r="CU48" s="267"/>
      <c r="CV48" s="274"/>
      <c r="CW48" s="267"/>
      <c r="CX48" s="267"/>
      <c r="CY48" s="274"/>
      <c r="CZ48" s="267"/>
      <c r="DA48" s="274"/>
      <c r="DB48" s="267"/>
      <c r="DC48" s="267"/>
      <c r="DD48" s="274"/>
      <c r="DE48" s="267"/>
      <c r="DF48" s="267"/>
      <c r="DG48" s="274"/>
      <c r="DH48" s="267"/>
      <c r="DI48" s="274"/>
      <c r="DJ48" s="267"/>
      <c r="DK48" s="267"/>
      <c r="DL48" s="274"/>
      <c r="DM48" s="267"/>
      <c r="DN48" s="267"/>
      <c r="DO48" s="274"/>
      <c r="DP48" s="267"/>
      <c r="DQ48" s="274">
        <f t="shared" ref="DQ48:DQ79" si="14">SUM(BK48,BS48,CA48,CI48,CQ48,CY48,DG48,DO48)</f>
        <v>9</v>
      </c>
      <c r="DR48" s="267"/>
      <c r="DS48" s="267"/>
      <c r="DT48" s="286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179"/>
      <c r="EU48" s="166">
        <f t="shared" ref="EU48:EU79" si="15">AM48</f>
        <v>294</v>
      </c>
      <c r="EV48" s="178">
        <f t="shared" ref="EV48:EV79" si="16">BE48+BM48+BU48+CC48+CK48+CS48+DA48+DI48</f>
        <v>294</v>
      </c>
      <c r="EW48" s="168" t="str">
        <f t="shared" ref="EW48:EW79" si="17">IF(EU48=EV48,"+","-")</f>
        <v>+</v>
      </c>
      <c r="EX48" s="178">
        <f t="shared" ref="EX48:EX79" si="18">AP48</f>
        <v>164</v>
      </c>
      <c r="EY48" s="178">
        <f t="shared" ref="EY48:EY79" si="19">BH48+BP48+BX48+CF48+CN48+CV48+DD48+DL48</f>
        <v>164</v>
      </c>
      <c r="EZ48" s="179" t="str">
        <f t="shared" ref="EZ48:EZ79" si="20">IF(EX48=EY48,"+","-")</f>
        <v>+</v>
      </c>
      <c r="FA48" s="166">
        <f t="shared" ref="FA48:FA79" si="21">AS48+AV48+AY48+BB48</f>
        <v>164</v>
      </c>
      <c r="FB48" s="168" t="str">
        <f t="shared" ref="FB48:FB79" si="22">IF(EY48=FA48,"+","-")</f>
        <v>+</v>
      </c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</row>
    <row r="49" spans="1:172" ht="50.25">
      <c r="A49" s="169"/>
      <c r="B49" s="170" t="s">
        <v>143</v>
      </c>
      <c r="C49" s="278" t="s">
        <v>144</v>
      </c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6"/>
      <c r="AH49" s="267"/>
      <c r="AI49" s="267"/>
      <c r="AJ49" s="373" t="s">
        <v>140</v>
      </c>
      <c r="AK49" s="267"/>
      <c r="AL49" s="267"/>
      <c r="AM49" s="266">
        <v>180</v>
      </c>
      <c r="AN49" s="267"/>
      <c r="AO49" s="267"/>
      <c r="AP49" s="266">
        <v>96</v>
      </c>
      <c r="AQ49" s="267"/>
      <c r="AR49" s="267"/>
      <c r="AS49" s="266">
        <v>32</v>
      </c>
      <c r="AT49" s="267"/>
      <c r="AU49" s="267"/>
      <c r="AV49" s="266">
        <v>64</v>
      </c>
      <c r="AW49" s="267"/>
      <c r="AX49" s="267"/>
      <c r="AY49" s="266"/>
      <c r="AZ49" s="267"/>
      <c r="BA49" s="267"/>
      <c r="BB49" s="266"/>
      <c r="BC49" s="267"/>
      <c r="BD49" s="267"/>
      <c r="BE49" s="266">
        <v>90</v>
      </c>
      <c r="BF49" s="267"/>
      <c r="BG49" s="267"/>
      <c r="BH49" s="266">
        <v>48</v>
      </c>
      <c r="BI49" s="267"/>
      <c r="BJ49" s="267"/>
      <c r="BK49" s="266">
        <v>3</v>
      </c>
      <c r="BL49" s="267"/>
      <c r="BM49" s="266">
        <v>90</v>
      </c>
      <c r="BN49" s="267"/>
      <c r="BO49" s="267"/>
      <c r="BP49" s="266">
        <v>48</v>
      </c>
      <c r="BQ49" s="267"/>
      <c r="BR49" s="267"/>
      <c r="BS49" s="266">
        <v>3</v>
      </c>
      <c r="BT49" s="267"/>
      <c r="BU49" s="266"/>
      <c r="BV49" s="267"/>
      <c r="BW49" s="267"/>
      <c r="BX49" s="266"/>
      <c r="BY49" s="267"/>
      <c r="BZ49" s="267"/>
      <c r="CA49" s="266"/>
      <c r="CB49" s="267"/>
      <c r="CC49" s="266"/>
      <c r="CD49" s="267"/>
      <c r="CE49" s="267"/>
      <c r="CF49" s="266"/>
      <c r="CG49" s="267"/>
      <c r="CH49" s="267"/>
      <c r="CI49" s="266"/>
      <c r="CJ49" s="267"/>
      <c r="CK49" s="266"/>
      <c r="CL49" s="267"/>
      <c r="CM49" s="267"/>
      <c r="CN49" s="268"/>
      <c r="CO49" s="267"/>
      <c r="CP49" s="267"/>
      <c r="CQ49" s="268"/>
      <c r="CR49" s="267"/>
      <c r="CS49" s="268"/>
      <c r="CT49" s="267"/>
      <c r="CU49" s="267"/>
      <c r="CV49" s="268"/>
      <c r="CW49" s="267"/>
      <c r="CX49" s="267"/>
      <c r="CY49" s="268"/>
      <c r="CZ49" s="267"/>
      <c r="DA49" s="268"/>
      <c r="DB49" s="267"/>
      <c r="DC49" s="267"/>
      <c r="DD49" s="268"/>
      <c r="DE49" s="267"/>
      <c r="DF49" s="267"/>
      <c r="DG49" s="268"/>
      <c r="DH49" s="267"/>
      <c r="DI49" s="268"/>
      <c r="DJ49" s="267"/>
      <c r="DK49" s="267"/>
      <c r="DL49" s="268"/>
      <c r="DM49" s="267"/>
      <c r="DN49" s="267"/>
      <c r="DO49" s="268"/>
      <c r="DP49" s="267"/>
      <c r="DQ49" s="268">
        <f t="shared" si="14"/>
        <v>6</v>
      </c>
      <c r="DR49" s="267"/>
      <c r="DS49" s="267"/>
      <c r="DT49" s="270" t="s">
        <v>145</v>
      </c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7"/>
      <c r="EL49" s="267"/>
      <c r="EM49" s="267"/>
      <c r="EN49" s="267"/>
      <c r="EO49" s="267"/>
      <c r="EP49" s="267"/>
      <c r="EQ49" s="267"/>
      <c r="ER49" s="267"/>
      <c r="ES49" s="267"/>
      <c r="ET49" s="171"/>
      <c r="EU49" s="172">
        <f t="shared" si="15"/>
        <v>180</v>
      </c>
      <c r="EV49" s="173">
        <f t="shared" si="16"/>
        <v>180</v>
      </c>
      <c r="EW49" s="174" t="str">
        <f t="shared" si="17"/>
        <v>+</v>
      </c>
      <c r="EX49" s="175">
        <f t="shared" si="18"/>
        <v>96</v>
      </c>
      <c r="EY49" s="173">
        <f t="shared" si="19"/>
        <v>96</v>
      </c>
      <c r="EZ49" s="171" t="str">
        <f t="shared" si="20"/>
        <v>+</v>
      </c>
      <c r="FA49" s="172">
        <f t="shared" si="21"/>
        <v>96</v>
      </c>
      <c r="FB49" s="174" t="str">
        <f t="shared" si="22"/>
        <v>+</v>
      </c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</row>
    <row r="50" spans="1:172" ht="50.25">
      <c r="A50" s="169"/>
      <c r="B50" s="170" t="s">
        <v>146</v>
      </c>
      <c r="C50" s="278" t="s">
        <v>147</v>
      </c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395" t="s">
        <v>61</v>
      </c>
      <c r="AH50" s="267"/>
      <c r="AI50" s="267"/>
      <c r="AJ50" s="293">
        <v>2</v>
      </c>
      <c r="AK50" s="267"/>
      <c r="AL50" s="267"/>
      <c r="AM50" s="266">
        <v>114</v>
      </c>
      <c r="AN50" s="267"/>
      <c r="AO50" s="267"/>
      <c r="AP50" s="266">
        <v>68</v>
      </c>
      <c r="AQ50" s="267"/>
      <c r="AR50" s="267"/>
      <c r="AS50" s="266">
        <v>22</v>
      </c>
      <c r="AT50" s="267"/>
      <c r="AU50" s="267"/>
      <c r="AV50" s="266">
        <v>34</v>
      </c>
      <c r="AW50" s="267"/>
      <c r="AX50" s="267"/>
      <c r="AY50" s="266">
        <v>12</v>
      </c>
      <c r="AZ50" s="267"/>
      <c r="BA50" s="267"/>
      <c r="BB50" s="287"/>
      <c r="BC50" s="267"/>
      <c r="BD50" s="267"/>
      <c r="BE50" s="287"/>
      <c r="BF50" s="267"/>
      <c r="BG50" s="267"/>
      <c r="BH50" s="287"/>
      <c r="BI50" s="267"/>
      <c r="BJ50" s="267"/>
      <c r="BK50" s="287"/>
      <c r="BL50" s="267"/>
      <c r="BM50" s="266">
        <v>114</v>
      </c>
      <c r="BN50" s="267"/>
      <c r="BO50" s="267"/>
      <c r="BP50" s="266">
        <v>68</v>
      </c>
      <c r="BQ50" s="267"/>
      <c r="BR50" s="267"/>
      <c r="BS50" s="266">
        <v>3</v>
      </c>
      <c r="BT50" s="267"/>
      <c r="BU50" s="266"/>
      <c r="BV50" s="267"/>
      <c r="BW50" s="267"/>
      <c r="BX50" s="266"/>
      <c r="BY50" s="267"/>
      <c r="BZ50" s="267"/>
      <c r="CA50" s="266"/>
      <c r="CB50" s="267"/>
      <c r="CC50" s="266"/>
      <c r="CD50" s="267"/>
      <c r="CE50" s="267"/>
      <c r="CF50" s="266"/>
      <c r="CG50" s="267"/>
      <c r="CH50" s="267"/>
      <c r="CI50" s="266"/>
      <c r="CJ50" s="267"/>
      <c r="CK50" s="266"/>
      <c r="CL50" s="267"/>
      <c r="CM50" s="267"/>
      <c r="CN50" s="268"/>
      <c r="CO50" s="267"/>
      <c r="CP50" s="267"/>
      <c r="CQ50" s="268"/>
      <c r="CR50" s="267"/>
      <c r="CS50" s="268"/>
      <c r="CT50" s="267"/>
      <c r="CU50" s="267"/>
      <c r="CV50" s="268"/>
      <c r="CW50" s="267"/>
      <c r="CX50" s="267"/>
      <c r="CY50" s="268"/>
      <c r="CZ50" s="267"/>
      <c r="DA50" s="268"/>
      <c r="DB50" s="267"/>
      <c r="DC50" s="267"/>
      <c r="DD50" s="268"/>
      <c r="DE50" s="267"/>
      <c r="DF50" s="267"/>
      <c r="DG50" s="268"/>
      <c r="DH50" s="267"/>
      <c r="DI50" s="268"/>
      <c r="DJ50" s="267"/>
      <c r="DK50" s="267"/>
      <c r="DL50" s="268"/>
      <c r="DM50" s="267"/>
      <c r="DN50" s="267"/>
      <c r="DO50" s="268"/>
      <c r="DP50" s="267"/>
      <c r="DQ50" s="268">
        <f t="shared" si="14"/>
        <v>3</v>
      </c>
      <c r="DR50" s="267"/>
      <c r="DS50" s="267"/>
      <c r="DT50" s="270" t="s">
        <v>148</v>
      </c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67"/>
      <c r="EN50" s="267"/>
      <c r="EO50" s="267"/>
      <c r="EP50" s="267"/>
      <c r="EQ50" s="267"/>
      <c r="ER50" s="267"/>
      <c r="ES50" s="267"/>
      <c r="ET50" s="171"/>
      <c r="EU50" s="172">
        <f t="shared" si="15"/>
        <v>114</v>
      </c>
      <c r="EV50" s="173">
        <f t="shared" si="16"/>
        <v>114</v>
      </c>
      <c r="EW50" s="174" t="str">
        <f t="shared" si="17"/>
        <v>+</v>
      </c>
      <c r="EX50" s="175">
        <f t="shared" si="18"/>
        <v>68</v>
      </c>
      <c r="EY50" s="173">
        <f t="shared" si="19"/>
        <v>68</v>
      </c>
      <c r="EZ50" s="171" t="str">
        <f t="shared" si="20"/>
        <v>+</v>
      </c>
      <c r="FA50" s="172">
        <f t="shared" si="21"/>
        <v>68</v>
      </c>
      <c r="FB50" s="174" t="str">
        <f t="shared" si="22"/>
        <v>+</v>
      </c>
      <c r="FC50" s="171"/>
      <c r="FD50" s="171"/>
      <c r="FE50" s="171"/>
      <c r="FF50" s="171"/>
      <c r="FG50" s="171"/>
      <c r="FH50" s="171"/>
      <c r="FI50" s="171"/>
      <c r="FJ50" s="171"/>
      <c r="FK50" s="171"/>
      <c r="FL50" s="171"/>
      <c r="FM50" s="171"/>
      <c r="FN50" s="171"/>
      <c r="FO50" s="171"/>
      <c r="FP50" s="171"/>
    </row>
    <row r="51" spans="1:172" ht="50.25">
      <c r="A51" s="160"/>
      <c r="B51" s="164" t="s">
        <v>149</v>
      </c>
      <c r="C51" s="275" t="s">
        <v>150</v>
      </c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76"/>
      <c r="AH51" s="267"/>
      <c r="AI51" s="267"/>
      <c r="AJ51" s="276"/>
      <c r="AK51" s="267"/>
      <c r="AL51" s="267"/>
      <c r="AM51" s="274">
        <f>SUM(AM52:AO53)</f>
        <v>224</v>
      </c>
      <c r="AN51" s="267"/>
      <c r="AO51" s="267"/>
      <c r="AP51" s="274">
        <f>SUM(AP52:AR53)</f>
        <v>102</v>
      </c>
      <c r="AQ51" s="267"/>
      <c r="AR51" s="267"/>
      <c r="AS51" s="274">
        <f>SUM(AS52:AU53)</f>
        <v>32</v>
      </c>
      <c r="AT51" s="267"/>
      <c r="AU51" s="267"/>
      <c r="AV51" s="274"/>
      <c r="AW51" s="267"/>
      <c r="AX51" s="267"/>
      <c r="AY51" s="274">
        <f>SUM(AY52:BA53)</f>
        <v>70</v>
      </c>
      <c r="AZ51" s="267"/>
      <c r="BA51" s="267"/>
      <c r="BB51" s="274"/>
      <c r="BC51" s="267"/>
      <c r="BD51" s="267"/>
      <c r="BE51" s="274">
        <f>SUM(BE52:BG53)</f>
        <v>110</v>
      </c>
      <c r="BF51" s="267"/>
      <c r="BG51" s="267"/>
      <c r="BH51" s="274">
        <f>SUM(BH52:BJ53)</f>
        <v>50</v>
      </c>
      <c r="BI51" s="267"/>
      <c r="BJ51" s="267"/>
      <c r="BK51" s="274">
        <f>SUM(BK52:BL53)</f>
        <v>3</v>
      </c>
      <c r="BL51" s="267"/>
      <c r="BM51" s="274">
        <f>SUM(BM52:BO53)</f>
        <v>114</v>
      </c>
      <c r="BN51" s="267"/>
      <c r="BO51" s="267"/>
      <c r="BP51" s="274">
        <f>SUM(BP52:BR53)</f>
        <v>52</v>
      </c>
      <c r="BQ51" s="267"/>
      <c r="BR51" s="267"/>
      <c r="BS51" s="274">
        <f>SUM(BS52:BT53)</f>
        <v>3</v>
      </c>
      <c r="BT51" s="267"/>
      <c r="BU51" s="274"/>
      <c r="BV51" s="267"/>
      <c r="BW51" s="267"/>
      <c r="BX51" s="274"/>
      <c r="BY51" s="267"/>
      <c r="BZ51" s="267"/>
      <c r="CA51" s="274"/>
      <c r="CB51" s="267"/>
      <c r="CC51" s="274"/>
      <c r="CD51" s="267"/>
      <c r="CE51" s="267"/>
      <c r="CF51" s="274"/>
      <c r="CG51" s="267"/>
      <c r="CH51" s="267"/>
      <c r="CI51" s="274"/>
      <c r="CJ51" s="267"/>
      <c r="CK51" s="274"/>
      <c r="CL51" s="267"/>
      <c r="CM51" s="267"/>
      <c r="CN51" s="274"/>
      <c r="CO51" s="267"/>
      <c r="CP51" s="267"/>
      <c r="CQ51" s="274"/>
      <c r="CR51" s="267"/>
      <c r="CS51" s="274"/>
      <c r="CT51" s="267"/>
      <c r="CU51" s="267"/>
      <c r="CV51" s="274"/>
      <c r="CW51" s="267"/>
      <c r="CX51" s="267"/>
      <c r="CY51" s="274"/>
      <c r="CZ51" s="267"/>
      <c r="DA51" s="274"/>
      <c r="DB51" s="267"/>
      <c r="DC51" s="267"/>
      <c r="DD51" s="274"/>
      <c r="DE51" s="267"/>
      <c r="DF51" s="267"/>
      <c r="DG51" s="274"/>
      <c r="DH51" s="267"/>
      <c r="DI51" s="274"/>
      <c r="DJ51" s="267"/>
      <c r="DK51" s="267"/>
      <c r="DL51" s="274"/>
      <c r="DM51" s="267"/>
      <c r="DN51" s="267"/>
      <c r="DO51" s="274"/>
      <c r="DP51" s="267"/>
      <c r="DQ51" s="274">
        <f t="shared" si="14"/>
        <v>6</v>
      </c>
      <c r="DR51" s="267"/>
      <c r="DS51" s="267"/>
      <c r="DT51" s="279" t="s">
        <v>151</v>
      </c>
      <c r="DU51" s="267"/>
      <c r="DV51" s="267"/>
      <c r="DW51" s="267"/>
      <c r="DX51" s="267"/>
      <c r="DY51" s="267"/>
      <c r="DZ51" s="267"/>
      <c r="EA51" s="267"/>
      <c r="EB51" s="267"/>
      <c r="EC51" s="267"/>
      <c r="ED51" s="267"/>
      <c r="EE51" s="267"/>
      <c r="EF51" s="267"/>
      <c r="EG51" s="267"/>
      <c r="EH51" s="267"/>
      <c r="EI51" s="267"/>
      <c r="EJ51" s="267"/>
      <c r="EK51" s="267"/>
      <c r="EL51" s="267"/>
      <c r="EM51" s="267"/>
      <c r="EN51" s="267"/>
      <c r="EO51" s="267"/>
      <c r="EP51" s="267"/>
      <c r="EQ51" s="267"/>
      <c r="ER51" s="267"/>
      <c r="ES51" s="267"/>
      <c r="ET51" s="176"/>
      <c r="EU51" s="166">
        <f t="shared" si="15"/>
        <v>224</v>
      </c>
      <c r="EV51" s="177">
        <f t="shared" si="16"/>
        <v>224</v>
      </c>
      <c r="EW51" s="168" t="str">
        <f t="shared" si="17"/>
        <v>+</v>
      </c>
      <c r="EX51" s="178">
        <f t="shared" si="18"/>
        <v>102</v>
      </c>
      <c r="EY51" s="177">
        <f t="shared" si="19"/>
        <v>102</v>
      </c>
      <c r="EZ51" s="176" t="str">
        <f t="shared" si="20"/>
        <v>+</v>
      </c>
      <c r="FA51" s="166">
        <f t="shared" si="21"/>
        <v>102</v>
      </c>
      <c r="FB51" s="168" t="str">
        <f t="shared" si="22"/>
        <v>+</v>
      </c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</row>
    <row r="52" spans="1:172" ht="50.25">
      <c r="A52" s="169"/>
      <c r="B52" s="170" t="s">
        <v>152</v>
      </c>
      <c r="C52" s="278" t="s">
        <v>153</v>
      </c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92" t="s">
        <v>112</v>
      </c>
      <c r="AH52" s="267"/>
      <c r="AI52" s="267"/>
      <c r="AJ52" s="266"/>
      <c r="AK52" s="267"/>
      <c r="AL52" s="267"/>
      <c r="AM52" s="266">
        <v>110</v>
      </c>
      <c r="AN52" s="267"/>
      <c r="AO52" s="267"/>
      <c r="AP52" s="266">
        <v>50</v>
      </c>
      <c r="AQ52" s="267"/>
      <c r="AR52" s="267"/>
      <c r="AS52" s="266">
        <v>16</v>
      </c>
      <c r="AT52" s="267"/>
      <c r="AU52" s="267"/>
      <c r="AV52" s="266"/>
      <c r="AW52" s="267"/>
      <c r="AX52" s="267"/>
      <c r="AY52" s="266">
        <v>34</v>
      </c>
      <c r="AZ52" s="267"/>
      <c r="BA52" s="267"/>
      <c r="BB52" s="266"/>
      <c r="BC52" s="267"/>
      <c r="BD52" s="267"/>
      <c r="BE52" s="266">
        <v>110</v>
      </c>
      <c r="BF52" s="267"/>
      <c r="BG52" s="267"/>
      <c r="BH52" s="266">
        <v>50</v>
      </c>
      <c r="BI52" s="267"/>
      <c r="BJ52" s="267"/>
      <c r="BK52" s="266">
        <v>3</v>
      </c>
      <c r="BL52" s="267"/>
      <c r="BM52" s="268"/>
      <c r="BN52" s="267"/>
      <c r="BO52" s="267"/>
      <c r="BP52" s="266"/>
      <c r="BQ52" s="267"/>
      <c r="BR52" s="267"/>
      <c r="BS52" s="266"/>
      <c r="BT52" s="267"/>
      <c r="BU52" s="268"/>
      <c r="BV52" s="267"/>
      <c r="BW52" s="267"/>
      <c r="BX52" s="266"/>
      <c r="BY52" s="267"/>
      <c r="BZ52" s="267"/>
      <c r="CA52" s="266"/>
      <c r="CB52" s="267"/>
      <c r="CC52" s="268"/>
      <c r="CD52" s="267"/>
      <c r="CE52" s="267"/>
      <c r="CF52" s="266"/>
      <c r="CG52" s="267"/>
      <c r="CH52" s="267"/>
      <c r="CI52" s="266"/>
      <c r="CJ52" s="267"/>
      <c r="CK52" s="266"/>
      <c r="CL52" s="267"/>
      <c r="CM52" s="267"/>
      <c r="CN52" s="266"/>
      <c r="CO52" s="267"/>
      <c r="CP52" s="267"/>
      <c r="CQ52" s="266"/>
      <c r="CR52" s="267"/>
      <c r="CS52" s="268"/>
      <c r="CT52" s="267"/>
      <c r="CU52" s="267"/>
      <c r="CV52" s="266"/>
      <c r="CW52" s="267"/>
      <c r="CX52" s="267"/>
      <c r="CY52" s="266"/>
      <c r="CZ52" s="267"/>
      <c r="DA52" s="268"/>
      <c r="DB52" s="267"/>
      <c r="DC52" s="267"/>
      <c r="DD52" s="266"/>
      <c r="DE52" s="267"/>
      <c r="DF52" s="267"/>
      <c r="DG52" s="266"/>
      <c r="DH52" s="267"/>
      <c r="DI52" s="268"/>
      <c r="DJ52" s="267"/>
      <c r="DK52" s="267"/>
      <c r="DL52" s="266"/>
      <c r="DM52" s="267"/>
      <c r="DN52" s="267"/>
      <c r="DO52" s="266"/>
      <c r="DP52" s="267"/>
      <c r="DQ52" s="268">
        <f t="shared" si="14"/>
        <v>3</v>
      </c>
      <c r="DR52" s="267"/>
      <c r="DS52" s="267"/>
      <c r="DT52" s="270"/>
      <c r="DU52" s="267"/>
      <c r="DV52" s="267"/>
      <c r="DW52" s="267"/>
      <c r="DX52" s="267"/>
      <c r="DY52" s="267"/>
      <c r="DZ52" s="267"/>
      <c r="EA52" s="267"/>
      <c r="EB52" s="267"/>
      <c r="EC52" s="267"/>
      <c r="ED52" s="267"/>
      <c r="EE52" s="267"/>
      <c r="EF52" s="267"/>
      <c r="EG52" s="267"/>
      <c r="EH52" s="267"/>
      <c r="EI52" s="267"/>
      <c r="EJ52" s="267"/>
      <c r="EK52" s="267"/>
      <c r="EL52" s="267"/>
      <c r="EM52" s="267"/>
      <c r="EN52" s="267"/>
      <c r="EO52" s="267"/>
      <c r="EP52" s="267"/>
      <c r="EQ52" s="267"/>
      <c r="ER52" s="267"/>
      <c r="ES52" s="267"/>
      <c r="ET52" s="171"/>
      <c r="EU52" s="172">
        <f t="shared" si="15"/>
        <v>110</v>
      </c>
      <c r="EV52" s="173">
        <f t="shared" si="16"/>
        <v>110</v>
      </c>
      <c r="EW52" s="174" t="str">
        <f t="shared" si="17"/>
        <v>+</v>
      </c>
      <c r="EX52" s="175">
        <f t="shared" si="18"/>
        <v>50</v>
      </c>
      <c r="EY52" s="173">
        <f t="shared" si="19"/>
        <v>50</v>
      </c>
      <c r="EZ52" s="171" t="str">
        <f t="shared" si="20"/>
        <v>+</v>
      </c>
      <c r="FA52" s="172">
        <f t="shared" si="21"/>
        <v>50</v>
      </c>
      <c r="FB52" s="174" t="str">
        <f t="shared" si="22"/>
        <v>+</v>
      </c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</row>
    <row r="53" spans="1:172" ht="50.25">
      <c r="A53" s="169"/>
      <c r="B53" s="170" t="s">
        <v>154</v>
      </c>
      <c r="C53" s="278" t="s">
        <v>155</v>
      </c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92" t="s">
        <v>156</v>
      </c>
      <c r="AH53" s="267"/>
      <c r="AI53" s="267"/>
      <c r="AJ53" s="266"/>
      <c r="AK53" s="267"/>
      <c r="AL53" s="267"/>
      <c r="AM53" s="266">
        <v>114</v>
      </c>
      <c r="AN53" s="267"/>
      <c r="AO53" s="267"/>
      <c r="AP53" s="266">
        <v>52</v>
      </c>
      <c r="AQ53" s="267"/>
      <c r="AR53" s="267"/>
      <c r="AS53" s="266">
        <v>16</v>
      </c>
      <c r="AT53" s="267"/>
      <c r="AU53" s="267"/>
      <c r="AV53" s="266"/>
      <c r="AW53" s="267"/>
      <c r="AX53" s="267"/>
      <c r="AY53" s="266">
        <v>36</v>
      </c>
      <c r="AZ53" s="267"/>
      <c r="BA53" s="267"/>
      <c r="BB53" s="266"/>
      <c r="BC53" s="267"/>
      <c r="BD53" s="267"/>
      <c r="BE53" s="268"/>
      <c r="BF53" s="267"/>
      <c r="BG53" s="267"/>
      <c r="BH53" s="266"/>
      <c r="BI53" s="267"/>
      <c r="BJ53" s="267"/>
      <c r="BK53" s="266"/>
      <c r="BL53" s="267"/>
      <c r="BM53" s="266">
        <v>114</v>
      </c>
      <c r="BN53" s="267"/>
      <c r="BO53" s="267"/>
      <c r="BP53" s="266">
        <v>52</v>
      </c>
      <c r="BQ53" s="267"/>
      <c r="BR53" s="267"/>
      <c r="BS53" s="266">
        <v>3</v>
      </c>
      <c r="BT53" s="267"/>
      <c r="BU53" s="268"/>
      <c r="BV53" s="267"/>
      <c r="BW53" s="267"/>
      <c r="BX53" s="266"/>
      <c r="BY53" s="267"/>
      <c r="BZ53" s="267"/>
      <c r="CA53" s="266"/>
      <c r="CB53" s="267"/>
      <c r="CC53" s="268"/>
      <c r="CD53" s="267"/>
      <c r="CE53" s="267"/>
      <c r="CF53" s="266"/>
      <c r="CG53" s="267"/>
      <c r="CH53" s="267"/>
      <c r="CI53" s="266"/>
      <c r="CJ53" s="267"/>
      <c r="CK53" s="266"/>
      <c r="CL53" s="267"/>
      <c r="CM53" s="267"/>
      <c r="CN53" s="266"/>
      <c r="CO53" s="267"/>
      <c r="CP53" s="267"/>
      <c r="CQ53" s="266"/>
      <c r="CR53" s="267"/>
      <c r="CS53" s="268"/>
      <c r="CT53" s="267"/>
      <c r="CU53" s="267"/>
      <c r="CV53" s="266"/>
      <c r="CW53" s="267"/>
      <c r="CX53" s="267"/>
      <c r="CY53" s="266"/>
      <c r="CZ53" s="267"/>
      <c r="DA53" s="268"/>
      <c r="DB53" s="267"/>
      <c r="DC53" s="267"/>
      <c r="DD53" s="266"/>
      <c r="DE53" s="267"/>
      <c r="DF53" s="267"/>
      <c r="DG53" s="266"/>
      <c r="DH53" s="267"/>
      <c r="DI53" s="268"/>
      <c r="DJ53" s="267"/>
      <c r="DK53" s="267"/>
      <c r="DL53" s="266"/>
      <c r="DM53" s="267"/>
      <c r="DN53" s="267"/>
      <c r="DO53" s="266"/>
      <c r="DP53" s="267"/>
      <c r="DQ53" s="268">
        <f t="shared" si="14"/>
        <v>3</v>
      </c>
      <c r="DR53" s="267"/>
      <c r="DS53" s="267"/>
      <c r="DT53" s="270"/>
      <c r="DU53" s="267"/>
      <c r="DV53" s="267"/>
      <c r="DW53" s="267"/>
      <c r="DX53" s="267"/>
      <c r="DY53" s="267"/>
      <c r="DZ53" s="267"/>
      <c r="EA53" s="267"/>
      <c r="EB53" s="267"/>
      <c r="EC53" s="267"/>
      <c r="ED53" s="267"/>
      <c r="EE53" s="267"/>
      <c r="EF53" s="267"/>
      <c r="EG53" s="267"/>
      <c r="EH53" s="267"/>
      <c r="EI53" s="267"/>
      <c r="EJ53" s="267"/>
      <c r="EK53" s="267"/>
      <c r="EL53" s="267"/>
      <c r="EM53" s="267"/>
      <c r="EN53" s="267"/>
      <c r="EO53" s="267"/>
      <c r="EP53" s="267"/>
      <c r="EQ53" s="267"/>
      <c r="ER53" s="267"/>
      <c r="ES53" s="267"/>
      <c r="ET53" s="171"/>
      <c r="EU53" s="172">
        <f t="shared" si="15"/>
        <v>114</v>
      </c>
      <c r="EV53" s="173">
        <f t="shared" si="16"/>
        <v>114</v>
      </c>
      <c r="EW53" s="174" t="str">
        <f t="shared" si="17"/>
        <v>+</v>
      </c>
      <c r="EX53" s="175">
        <f t="shared" si="18"/>
        <v>52</v>
      </c>
      <c r="EY53" s="173">
        <f t="shared" si="19"/>
        <v>52</v>
      </c>
      <c r="EZ53" s="171" t="str">
        <f t="shared" si="20"/>
        <v>+</v>
      </c>
      <c r="FA53" s="172">
        <f t="shared" si="21"/>
        <v>52</v>
      </c>
      <c r="FB53" s="174" t="str">
        <f t="shared" si="22"/>
        <v>+</v>
      </c>
      <c r="FC53" s="171"/>
      <c r="FD53" s="171"/>
      <c r="FE53" s="171"/>
      <c r="FF53" s="171"/>
      <c r="FG53" s="171"/>
      <c r="FH53" s="171"/>
      <c r="FI53" s="171"/>
      <c r="FJ53" s="171"/>
      <c r="FK53" s="171"/>
      <c r="FL53" s="171"/>
      <c r="FM53" s="171"/>
      <c r="FN53" s="171"/>
      <c r="FO53" s="171"/>
      <c r="FP53" s="171"/>
    </row>
    <row r="54" spans="1:172" ht="50.25">
      <c r="A54" s="160"/>
      <c r="B54" s="164" t="s">
        <v>157</v>
      </c>
      <c r="C54" s="275" t="s">
        <v>158</v>
      </c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76"/>
      <c r="AH54" s="267"/>
      <c r="AI54" s="267"/>
      <c r="AJ54" s="276"/>
      <c r="AK54" s="267"/>
      <c r="AL54" s="267"/>
      <c r="AM54" s="274">
        <f>SUM(AM55:AO56)</f>
        <v>228</v>
      </c>
      <c r="AN54" s="267"/>
      <c r="AO54" s="267"/>
      <c r="AP54" s="274">
        <f>SUM(AP55:AR56)</f>
        <v>122</v>
      </c>
      <c r="AQ54" s="267"/>
      <c r="AR54" s="267"/>
      <c r="AS54" s="274">
        <f>SUM(AS55:AU56)</f>
        <v>48</v>
      </c>
      <c r="AT54" s="267"/>
      <c r="AU54" s="267"/>
      <c r="AV54" s="274">
        <f>SUM(AV55:AX56)</f>
        <v>20</v>
      </c>
      <c r="AW54" s="267"/>
      <c r="AX54" s="267"/>
      <c r="AY54" s="274">
        <f>SUM(AY55:BA56)</f>
        <v>54</v>
      </c>
      <c r="AZ54" s="267"/>
      <c r="BA54" s="267"/>
      <c r="BB54" s="274"/>
      <c r="BC54" s="267"/>
      <c r="BD54" s="267"/>
      <c r="BE54" s="274">
        <f>SUM(BE55:BG56)</f>
        <v>108</v>
      </c>
      <c r="BF54" s="267"/>
      <c r="BG54" s="267"/>
      <c r="BH54" s="274">
        <f>SUM(BH55:BJ56)</f>
        <v>68</v>
      </c>
      <c r="BI54" s="267"/>
      <c r="BJ54" s="267"/>
      <c r="BK54" s="274">
        <f>SUM(BK55:BL56)</f>
        <v>3</v>
      </c>
      <c r="BL54" s="267"/>
      <c r="BM54" s="274">
        <f>SUM(BM55:BO56)</f>
        <v>120</v>
      </c>
      <c r="BN54" s="267"/>
      <c r="BO54" s="267"/>
      <c r="BP54" s="274">
        <f>SUM(BP55:BR56)</f>
        <v>54</v>
      </c>
      <c r="BQ54" s="267"/>
      <c r="BR54" s="267"/>
      <c r="BS54" s="274">
        <f>SUM(BS55:BT56)</f>
        <v>3</v>
      </c>
      <c r="BT54" s="267"/>
      <c r="BU54" s="274"/>
      <c r="BV54" s="267"/>
      <c r="BW54" s="267"/>
      <c r="BX54" s="274"/>
      <c r="BY54" s="267"/>
      <c r="BZ54" s="267"/>
      <c r="CA54" s="274"/>
      <c r="CB54" s="267"/>
      <c r="CC54" s="274"/>
      <c r="CD54" s="267"/>
      <c r="CE54" s="267"/>
      <c r="CF54" s="274"/>
      <c r="CG54" s="267"/>
      <c r="CH54" s="267"/>
      <c r="CI54" s="274"/>
      <c r="CJ54" s="267"/>
      <c r="CK54" s="274"/>
      <c r="CL54" s="267"/>
      <c r="CM54" s="267"/>
      <c r="CN54" s="274"/>
      <c r="CO54" s="267"/>
      <c r="CP54" s="267"/>
      <c r="CQ54" s="274"/>
      <c r="CR54" s="267"/>
      <c r="CS54" s="274"/>
      <c r="CT54" s="267"/>
      <c r="CU54" s="267"/>
      <c r="CV54" s="274"/>
      <c r="CW54" s="267"/>
      <c r="CX54" s="267"/>
      <c r="CY54" s="274"/>
      <c r="CZ54" s="267"/>
      <c r="DA54" s="274"/>
      <c r="DB54" s="267"/>
      <c r="DC54" s="267"/>
      <c r="DD54" s="274"/>
      <c r="DE54" s="267"/>
      <c r="DF54" s="267"/>
      <c r="DG54" s="274"/>
      <c r="DH54" s="267"/>
      <c r="DI54" s="274"/>
      <c r="DJ54" s="267"/>
      <c r="DK54" s="267"/>
      <c r="DL54" s="274"/>
      <c r="DM54" s="267"/>
      <c r="DN54" s="267"/>
      <c r="DO54" s="274"/>
      <c r="DP54" s="267"/>
      <c r="DQ54" s="274">
        <f t="shared" si="14"/>
        <v>6</v>
      </c>
      <c r="DR54" s="267"/>
      <c r="DS54" s="267"/>
      <c r="DT54" s="279" t="s">
        <v>159</v>
      </c>
      <c r="DU54" s="267"/>
      <c r="DV54" s="267"/>
      <c r="DW54" s="267"/>
      <c r="DX54" s="267"/>
      <c r="DY54" s="267"/>
      <c r="DZ54" s="267"/>
      <c r="EA54" s="267"/>
      <c r="EB54" s="267"/>
      <c r="EC54" s="267"/>
      <c r="ED54" s="267"/>
      <c r="EE54" s="267"/>
      <c r="EF54" s="267"/>
      <c r="EG54" s="267"/>
      <c r="EH54" s="267"/>
      <c r="EI54" s="267"/>
      <c r="EJ54" s="267"/>
      <c r="EK54" s="267"/>
      <c r="EL54" s="267"/>
      <c r="EM54" s="267"/>
      <c r="EN54" s="267"/>
      <c r="EO54" s="267"/>
      <c r="EP54" s="267"/>
      <c r="EQ54" s="267"/>
      <c r="ER54" s="267"/>
      <c r="ES54" s="267"/>
      <c r="ET54" s="180"/>
      <c r="EU54" s="181">
        <f t="shared" si="15"/>
        <v>228</v>
      </c>
      <c r="EV54" s="182">
        <f t="shared" si="16"/>
        <v>228</v>
      </c>
      <c r="EW54" s="183" t="str">
        <f t="shared" si="17"/>
        <v>+</v>
      </c>
      <c r="EX54" s="184">
        <f t="shared" si="18"/>
        <v>122</v>
      </c>
      <c r="EY54" s="182">
        <f t="shared" si="19"/>
        <v>122</v>
      </c>
      <c r="EZ54" s="185" t="str">
        <f t="shared" si="20"/>
        <v>+</v>
      </c>
      <c r="FA54" s="181">
        <f t="shared" si="21"/>
        <v>122</v>
      </c>
      <c r="FB54" s="183" t="str">
        <f t="shared" si="22"/>
        <v>+</v>
      </c>
      <c r="FC54" s="185"/>
      <c r="FD54" s="185"/>
      <c r="FE54" s="185"/>
      <c r="FF54" s="185"/>
      <c r="FG54" s="185"/>
      <c r="FH54" s="185"/>
      <c r="FI54" s="185"/>
      <c r="FJ54" s="185"/>
      <c r="FK54" s="185"/>
      <c r="FL54" s="185"/>
      <c r="FM54" s="185"/>
      <c r="FN54" s="185"/>
      <c r="FO54" s="185"/>
      <c r="FP54" s="185"/>
    </row>
    <row r="55" spans="1:172" ht="50.25">
      <c r="A55" s="169"/>
      <c r="B55" s="170" t="s">
        <v>160</v>
      </c>
      <c r="C55" s="278" t="s">
        <v>161</v>
      </c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6"/>
      <c r="AH55" s="267"/>
      <c r="AI55" s="267"/>
      <c r="AJ55" s="266">
        <v>1</v>
      </c>
      <c r="AK55" s="267"/>
      <c r="AL55" s="267"/>
      <c r="AM55" s="266">
        <v>108</v>
      </c>
      <c r="AN55" s="267"/>
      <c r="AO55" s="267"/>
      <c r="AP55" s="266">
        <v>68</v>
      </c>
      <c r="AQ55" s="267"/>
      <c r="AR55" s="267"/>
      <c r="AS55" s="266">
        <v>28</v>
      </c>
      <c r="AT55" s="267"/>
      <c r="AU55" s="267"/>
      <c r="AV55" s="266"/>
      <c r="AW55" s="267"/>
      <c r="AX55" s="267"/>
      <c r="AY55" s="266">
        <v>40</v>
      </c>
      <c r="AZ55" s="267"/>
      <c r="BA55" s="267"/>
      <c r="BB55" s="266"/>
      <c r="BC55" s="267"/>
      <c r="BD55" s="267"/>
      <c r="BE55" s="266">
        <v>108</v>
      </c>
      <c r="BF55" s="267"/>
      <c r="BG55" s="267"/>
      <c r="BH55" s="266">
        <v>68</v>
      </c>
      <c r="BI55" s="267"/>
      <c r="BJ55" s="267"/>
      <c r="BK55" s="266">
        <v>3</v>
      </c>
      <c r="BL55" s="267"/>
      <c r="BM55" s="268"/>
      <c r="BN55" s="267"/>
      <c r="BO55" s="267"/>
      <c r="BP55" s="266"/>
      <c r="BQ55" s="267"/>
      <c r="BR55" s="267"/>
      <c r="BS55" s="266"/>
      <c r="BT55" s="267"/>
      <c r="BU55" s="268"/>
      <c r="BV55" s="267"/>
      <c r="BW55" s="267"/>
      <c r="BX55" s="266"/>
      <c r="BY55" s="267"/>
      <c r="BZ55" s="267"/>
      <c r="CA55" s="266"/>
      <c r="CB55" s="267"/>
      <c r="CC55" s="268"/>
      <c r="CD55" s="267"/>
      <c r="CE55" s="267"/>
      <c r="CF55" s="266"/>
      <c r="CG55" s="267"/>
      <c r="CH55" s="267"/>
      <c r="CI55" s="266"/>
      <c r="CJ55" s="267"/>
      <c r="CK55" s="268"/>
      <c r="CL55" s="267"/>
      <c r="CM55" s="267"/>
      <c r="CN55" s="266"/>
      <c r="CO55" s="267"/>
      <c r="CP55" s="267"/>
      <c r="CQ55" s="266"/>
      <c r="CR55" s="267"/>
      <c r="CS55" s="268"/>
      <c r="CT55" s="267"/>
      <c r="CU55" s="267"/>
      <c r="CV55" s="266"/>
      <c r="CW55" s="267"/>
      <c r="CX55" s="267"/>
      <c r="CY55" s="266"/>
      <c r="CZ55" s="267"/>
      <c r="DA55" s="268"/>
      <c r="DB55" s="267"/>
      <c r="DC55" s="267"/>
      <c r="DD55" s="266"/>
      <c r="DE55" s="267"/>
      <c r="DF55" s="267"/>
      <c r="DG55" s="266"/>
      <c r="DH55" s="267"/>
      <c r="DI55" s="268"/>
      <c r="DJ55" s="267"/>
      <c r="DK55" s="267"/>
      <c r="DL55" s="266"/>
      <c r="DM55" s="267"/>
      <c r="DN55" s="267"/>
      <c r="DO55" s="266"/>
      <c r="DP55" s="267"/>
      <c r="DQ55" s="268">
        <f t="shared" si="14"/>
        <v>3</v>
      </c>
      <c r="DR55" s="267"/>
      <c r="DS55" s="267"/>
      <c r="DT55" s="270" t="s">
        <v>162</v>
      </c>
      <c r="DU55" s="267"/>
      <c r="DV55" s="267"/>
      <c r="DW55" s="267"/>
      <c r="DX55" s="267"/>
      <c r="DY55" s="267"/>
      <c r="DZ55" s="267"/>
      <c r="EA55" s="267"/>
      <c r="EB55" s="267"/>
      <c r="EC55" s="267"/>
      <c r="ED55" s="267"/>
      <c r="EE55" s="267"/>
      <c r="EF55" s="267"/>
      <c r="EG55" s="267"/>
      <c r="EH55" s="267"/>
      <c r="EI55" s="267"/>
      <c r="EJ55" s="267"/>
      <c r="EK55" s="267"/>
      <c r="EL55" s="267"/>
      <c r="EM55" s="267"/>
      <c r="EN55" s="267"/>
      <c r="EO55" s="267"/>
      <c r="EP55" s="267"/>
      <c r="EQ55" s="267"/>
      <c r="ER55" s="267"/>
      <c r="ES55" s="267"/>
      <c r="ET55" s="171"/>
      <c r="EU55" s="172">
        <f t="shared" si="15"/>
        <v>108</v>
      </c>
      <c r="EV55" s="173">
        <f t="shared" si="16"/>
        <v>108</v>
      </c>
      <c r="EW55" s="174" t="str">
        <f t="shared" si="17"/>
        <v>+</v>
      </c>
      <c r="EX55" s="175">
        <f t="shared" si="18"/>
        <v>68</v>
      </c>
      <c r="EY55" s="173">
        <f t="shared" si="19"/>
        <v>68</v>
      </c>
      <c r="EZ55" s="171" t="str">
        <f t="shared" si="20"/>
        <v>+</v>
      </c>
      <c r="FA55" s="172">
        <f t="shared" si="21"/>
        <v>68</v>
      </c>
      <c r="FB55" s="174" t="str">
        <f t="shared" si="22"/>
        <v>+</v>
      </c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</row>
    <row r="56" spans="1:172" ht="50.25">
      <c r="A56" s="169"/>
      <c r="B56" s="170" t="s">
        <v>163</v>
      </c>
      <c r="C56" s="278" t="s">
        <v>164</v>
      </c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6">
        <v>2</v>
      </c>
      <c r="AH56" s="267"/>
      <c r="AI56" s="267"/>
      <c r="AJ56" s="266"/>
      <c r="AK56" s="267"/>
      <c r="AL56" s="267"/>
      <c r="AM56" s="266">
        <v>120</v>
      </c>
      <c r="AN56" s="267"/>
      <c r="AO56" s="267"/>
      <c r="AP56" s="266">
        <v>54</v>
      </c>
      <c r="AQ56" s="267"/>
      <c r="AR56" s="267"/>
      <c r="AS56" s="266">
        <v>20</v>
      </c>
      <c r="AT56" s="267"/>
      <c r="AU56" s="267"/>
      <c r="AV56" s="272">
        <v>20</v>
      </c>
      <c r="AW56" s="267"/>
      <c r="AX56" s="267"/>
      <c r="AY56" s="266">
        <v>14</v>
      </c>
      <c r="AZ56" s="267"/>
      <c r="BA56" s="267"/>
      <c r="BB56" s="266"/>
      <c r="BC56" s="267"/>
      <c r="BD56" s="267"/>
      <c r="BE56" s="268"/>
      <c r="BF56" s="267"/>
      <c r="BG56" s="267"/>
      <c r="BH56" s="266"/>
      <c r="BI56" s="267"/>
      <c r="BJ56" s="267"/>
      <c r="BK56" s="266"/>
      <c r="BL56" s="267"/>
      <c r="BM56" s="266">
        <v>120</v>
      </c>
      <c r="BN56" s="267"/>
      <c r="BO56" s="267"/>
      <c r="BP56" s="266">
        <v>54</v>
      </c>
      <c r="BQ56" s="267"/>
      <c r="BR56" s="267"/>
      <c r="BS56" s="266">
        <v>3</v>
      </c>
      <c r="BT56" s="267"/>
      <c r="BU56" s="268"/>
      <c r="BV56" s="267"/>
      <c r="BW56" s="267"/>
      <c r="BX56" s="266"/>
      <c r="BY56" s="267"/>
      <c r="BZ56" s="267"/>
      <c r="CA56" s="266"/>
      <c r="CB56" s="267"/>
      <c r="CC56" s="268"/>
      <c r="CD56" s="267"/>
      <c r="CE56" s="267"/>
      <c r="CF56" s="266"/>
      <c r="CG56" s="267"/>
      <c r="CH56" s="267"/>
      <c r="CI56" s="266"/>
      <c r="CJ56" s="267"/>
      <c r="CK56" s="268"/>
      <c r="CL56" s="267"/>
      <c r="CM56" s="267"/>
      <c r="CN56" s="266"/>
      <c r="CO56" s="267"/>
      <c r="CP56" s="267"/>
      <c r="CQ56" s="266"/>
      <c r="CR56" s="267"/>
      <c r="CS56" s="268"/>
      <c r="CT56" s="267"/>
      <c r="CU56" s="267"/>
      <c r="CV56" s="266"/>
      <c r="CW56" s="267"/>
      <c r="CX56" s="267"/>
      <c r="CY56" s="266"/>
      <c r="CZ56" s="267"/>
      <c r="DA56" s="268"/>
      <c r="DB56" s="267"/>
      <c r="DC56" s="267"/>
      <c r="DD56" s="266"/>
      <c r="DE56" s="267"/>
      <c r="DF56" s="267"/>
      <c r="DG56" s="266"/>
      <c r="DH56" s="267"/>
      <c r="DI56" s="268"/>
      <c r="DJ56" s="267"/>
      <c r="DK56" s="267"/>
      <c r="DL56" s="266"/>
      <c r="DM56" s="267"/>
      <c r="DN56" s="267"/>
      <c r="DO56" s="266"/>
      <c r="DP56" s="267"/>
      <c r="DQ56" s="268">
        <f t="shared" si="14"/>
        <v>3</v>
      </c>
      <c r="DR56" s="267"/>
      <c r="DS56" s="267"/>
      <c r="DT56" s="270" t="s">
        <v>165</v>
      </c>
      <c r="DU56" s="267"/>
      <c r="DV56" s="267"/>
      <c r="DW56" s="267"/>
      <c r="DX56" s="267"/>
      <c r="DY56" s="267"/>
      <c r="DZ56" s="267"/>
      <c r="EA56" s="267"/>
      <c r="EB56" s="267"/>
      <c r="EC56" s="267"/>
      <c r="ED56" s="267"/>
      <c r="EE56" s="267"/>
      <c r="EF56" s="267"/>
      <c r="EG56" s="267"/>
      <c r="EH56" s="267"/>
      <c r="EI56" s="267"/>
      <c r="EJ56" s="267"/>
      <c r="EK56" s="267"/>
      <c r="EL56" s="267"/>
      <c r="EM56" s="267"/>
      <c r="EN56" s="267"/>
      <c r="EO56" s="267"/>
      <c r="EP56" s="267"/>
      <c r="EQ56" s="267"/>
      <c r="ER56" s="267"/>
      <c r="ES56" s="267"/>
      <c r="ET56" s="171"/>
      <c r="EU56" s="172">
        <f t="shared" si="15"/>
        <v>120</v>
      </c>
      <c r="EV56" s="173">
        <f t="shared" si="16"/>
        <v>120</v>
      </c>
      <c r="EW56" s="174" t="str">
        <f t="shared" si="17"/>
        <v>+</v>
      </c>
      <c r="EX56" s="175">
        <f t="shared" si="18"/>
        <v>54</v>
      </c>
      <c r="EY56" s="173">
        <f t="shared" si="19"/>
        <v>54</v>
      </c>
      <c r="EZ56" s="171" t="str">
        <f t="shared" si="20"/>
        <v>+</v>
      </c>
      <c r="FA56" s="172">
        <f t="shared" si="21"/>
        <v>54</v>
      </c>
      <c r="FB56" s="174" t="str">
        <f t="shared" si="22"/>
        <v>+</v>
      </c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</row>
    <row r="57" spans="1:172" ht="50.25">
      <c r="A57" s="160"/>
      <c r="B57" s="164" t="s">
        <v>166</v>
      </c>
      <c r="C57" s="275" t="s">
        <v>167</v>
      </c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76"/>
      <c r="AH57" s="267"/>
      <c r="AI57" s="267"/>
      <c r="AJ57" s="276"/>
      <c r="AK57" s="267"/>
      <c r="AL57" s="267"/>
      <c r="AM57" s="274">
        <f>SUM(AM58:AO59)</f>
        <v>220</v>
      </c>
      <c r="AN57" s="267"/>
      <c r="AO57" s="267"/>
      <c r="AP57" s="274">
        <f>SUM(AP58:AR59)</f>
        <v>100</v>
      </c>
      <c r="AQ57" s="267"/>
      <c r="AR57" s="267"/>
      <c r="AS57" s="274">
        <f>SUM(AS58:AU59)</f>
        <v>40</v>
      </c>
      <c r="AT57" s="267"/>
      <c r="AU57" s="267"/>
      <c r="AV57" s="274"/>
      <c r="AW57" s="267"/>
      <c r="AX57" s="267"/>
      <c r="AY57" s="274">
        <f>SUM(AY58:BA59)</f>
        <v>60</v>
      </c>
      <c r="AZ57" s="267"/>
      <c r="BA57" s="267"/>
      <c r="BB57" s="274"/>
      <c r="BC57" s="267"/>
      <c r="BD57" s="267"/>
      <c r="BE57" s="274">
        <f>SUM(BE58:BG59)</f>
        <v>110</v>
      </c>
      <c r="BF57" s="267"/>
      <c r="BG57" s="267"/>
      <c r="BH57" s="274">
        <f>SUM(BH58:BJ59)</f>
        <v>50</v>
      </c>
      <c r="BI57" s="267"/>
      <c r="BJ57" s="267"/>
      <c r="BK57" s="274">
        <f>SUM(BK58:BL59)</f>
        <v>3</v>
      </c>
      <c r="BL57" s="267"/>
      <c r="BM57" s="274">
        <f>SUM(BM58:BO59)</f>
        <v>110</v>
      </c>
      <c r="BN57" s="267"/>
      <c r="BO57" s="267"/>
      <c r="BP57" s="274">
        <f>SUM(BP58:BR59)</f>
        <v>50</v>
      </c>
      <c r="BQ57" s="267"/>
      <c r="BR57" s="267"/>
      <c r="BS57" s="274">
        <f>SUM(BS58:BT59)</f>
        <v>3</v>
      </c>
      <c r="BT57" s="267"/>
      <c r="BU57" s="274"/>
      <c r="BV57" s="267"/>
      <c r="BW57" s="267"/>
      <c r="BX57" s="274"/>
      <c r="BY57" s="267"/>
      <c r="BZ57" s="267"/>
      <c r="CA57" s="274"/>
      <c r="CB57" s="267"/>
      <c r="CC57" s="274"/>
      <c r="CD57" s="267"/>
      <c r="CE57" s="267"/>
      <c r="CF57" s="274"/>
      <c r="CG57" s="267"/>
      <c r="CH57" s="267"/>
      <c r="CI57" s="274"/>
      <c r="CJ57" s="267"/>
      <c r="CK57" s="274"/>
      <c r="CL57" s="267"/>
      <c r="CM57" s="267"/>
      <c r="CN57" s="274"/>
      <c r="CO57" s="267"/>
      <c r="CP57" s="267"/>
      <c r="CQ57" s="274"/>
      <c r="CR57" s="267"/>
      <c r="CS57" s="274"/>
      <c r="CT57" s="267"/>
      <c r="CU57" s="267"/>
      <c r="CV57" s="274"/>
      <c r="CW57" s="267"/>
      <c r="CX57" s="267"/>
      <c r="CY57" s="274"/>
      <c r="CZ57" s="267"/>
      <c r="DA57" s="274"/>
      <c r="DB57" s="267"/>
      <c r="DC57" s="267"/>
      <c r="DD57" s="274"/>
      <c r="DE57" s="267"/>
      <c r="DF57" s="267"/>
      <c r="DG57" s="274"/>
      <c r="DH57" s="267"/>
      <c r="DI57" s="274"/>
      <c r="DJ57" s="267"/>
      <c r="DK57" s="267"/>
      <c r="DL57" s="274"/>
      <c r="DM57" s="267"/>
      <c r="DN57" s="267"/>
      <c r="DO57" s="274"/>
      <c r="DP57" s="267"/>
      <c r="DQ57" s="274">
        <f t="shared" si="14"/>
        <v>6</v>
      </c>
      <c r="DR57" s="267"/>
      <c r="DS57" s="267"/>
      <c r="DT57" s="279" t="s">
        <v>168</v>
      </c>
      <c r="DU57" s="267"/>
      <c r="DV57" s="267"/>
      <c r="DW57" s="267"/>
      <c r="DX57" s="267"/>
      <c r="DY57" s="267"/>
      <c r="DZ57" s="267"/>
      <c r="EA57" s="267"/>
      <c r="EB57" s="267"/>
      <c r="EC57" s="267"/>
      <c r="ED57" s="267"/>
      <c r="EE57" s="267"/>
      <c r="EF57" s="267"/>
      <c r="EG57" s="267"/>
      <c r="EH57" s="267"/>
      <c r="EI57" s="267"/>
      <c r="EJ57" s="267"/>
      <c r="EK57" s="267"/>
      <c r="EL57" s="267"/>
      <c r="EM57" s="267"/>
      <c r="EN57" s="267"/>
      <c r="EO57" s="267"/>
      <c r="EP57" s="267"/>
      <c r="EQ57" s="267"/>
      <c r="ER57" s="267"/>
      <c r="ES57" s="267"/>
      <c r="ET57" s="176"/>
      <c r="EU57" s="166">
        <f t="shared" si="15"/>
        <v>220</v>
      </c>
      <c r="EV57" s="177">
        <f t="shared" si="16"/>
        <v>220</v>
      </c>
      <c r="EW57" s="168" t="str">
        <f t="shared" si="17"/>
        <v>+</v>
      </c>
      <c r="EX57" s="178">
        <f t="shared" si="18"/>
        <v>100</v>
      </c>
      <c r="EY57" s="177">
        <f t="shared" si="19"/>
        <v>100</v>
      </c>
      <c r="EZ57" s="176" t="str">
        <f t="shared" si="20"/>
        <v>+</v>
      </c>
      <c r="FA57" s="166">
        <f t="shared" si="21"/>
        <v>100</v>
      </c>
      <c r="FB57" s="168" t="str">
        <f t="shared" si="22"/>
        <v>+</v>
      </c>
      <c r="FC57" s="176"/>
      <c r="FD57" s="176"/>
      <c r="FE57" s="176"/>
      <c r="FF57" s="176"/>
      <c r="FG57" s="176"/>
      <c r="FH57" s="176"/>
      <c r="FI57" s="176"/>
      <c r="FJ57" s="176"/>
      <c r="FK57" s="176"/>
      <c r="FL57" s="176"/>
      <c r="FM57" s="176"/>
      <c r="FN57" s="176"/>
      <c r="FO57" s="176"/>
      <c r="FP57" s="176"/>
    </row>
    <row r="58" spans="1:172" ht="50.25">
      <c r="A58" s="169"/>
      <c r="B58" s="170" t="s">
        <v>169</v>
      </c>
      <c r="C58" s="278" t="s">
        <v>170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92" t="s">
        <v>112</v>
      </c>
      <c r="AH58" s="267"/>
      <c r="AI58" s="267"/>
      <c r="AJ58" s="292"/>
      <c r="AK58" s="267"/>
      <c r="AL58" s="267"/>
      <c r="AM58" s="266">
        <v>110</v>
      </c>
      <c r="AN58" s="267"/>
      <c r="AO58" s="267"/>
      <c r="AP58" s="266">
        <v>50</v>
      </c>
      <c r="AQ58" s="267"/>
      <c r="AR58" s="267"/>
      <c r="AS58" s="266">
        <v>18</v>
      </c>
      <c r="AT58" s="267"/>
      <c r="AU58" s="267"/>
      <c r="AV58" s="266"/>
      <c r="AW58" s="267"/>
      <c r="AX58" s="267"/>
      <c r="AY58" s="266">
        <v>32</v>
      </c>
      <c r="AZ58" s="267"/>
      <c r="BA58" s="267"/>
      <c r="BB58" s="266"/>
      <c r="BC58" s="267"/>
      <c r="BD58" s="267"/>
      <c r="BE58" s="266">
        <v>110</v>
      </c>
      <c r="BF58" s="267"/>
      <c r="BG58" s="267"/>
      <c r="BH58" s="266">
        <v>50</v>
      </c>
      <c r="BI58" s="267"/>
      <c r="BJ58" s="267"/>
      <c r="BK58" s="266">
        <v>3</v>
      </c>
      <c r="BL58" s="267"/>
      <c r="BM58" s="268"/>
      <c r="BN58" s="267"/>
      <c r="BO58" s="267"/>
      <c r="BP58" s="266"/>
      <c r="BQ58" s="267"/>
      <c r="BR58" s="267"/>
      <c r="BS58" s="266"/>
      <c r="BT58" s="267"/>
      <c r="BU58" s="268"/>
      <c r="BV58" s="267"/>
      <c r="BW58" s="267"/>
      <c r="BX58" s="266"/>
      <c r="BY58" s="267"/>
      <c r="BZ58" s="267"/>
      <c r="CA58" s="266"/>
      <c r="CB58" s="267"/>
      <c r="CC58" s="268"/>
      <c r="CD58" s="267"/>
      <c r="CE58" s="267"/>
      <c r="CF58" s="266"/>
      <c r="CG58" s="267"/>
      <c r="CH58" s="267"/>
      <c r="CI58" s="266"/>
      <c r="CJ58" s="267"/>
      <c r="CK58" s="266"/>
      <c r="CL58" s="267"/>
      <c r="CM58" s="267"/>
      <c r="CN58" s="266"/>
      <c r="CO58" s="267"/>
      <c r="CP58" s="267"/>
      <c r="CQ58" s="266"/>
      <c r="CR58" s="267"/>
      <c r="CS58" s="268"/>
      <c r="CT58" s="267"/>
      <c r="CU58" s="267"/>
      <c r="CV58" s="266"/>
      <c r="CW58" s="267"/>
      <c r="CX58" s="267"/>
      <c r="CY58" s="266"/>
      <c r="CZ58" s="267"/>
      <c r="DA58" s="268"/>
      <c r="DB58" s="267"/>
      <c r="DC58" s="267"/>
      <c r="DD58" s="266"/>
      <c r="DE58" s="267"/>
      <c r="DF58" s="267"/>
      <c r="DG58" s="266"/>
      <c r="DH58" s="267"/>
      <c r="DI58" s="268"/>
      <c r="DJ58" s="267"/>
      <c r="DK58" s="267"/>
      <c r="DL58" s="266"/>
      <c r="DM58" s="267"/>
      <c r="DN58" s="267"/>
      <c r="DO58" s="266"/>
      <c r="DP58" s="267"/>
      <c r="DQ58" s="268">
        <f t="shared" si="14"/>
        <v>3</v>
      </c>
      <c r="DR58" s="267"/>
      <c r="DS58" s="267"/>
      <c r="DT58" s="270"/>
      <c r="DU58" s="267"/>
      <c r="DV58" s="267"/>
      <c r="DW58" s="267"/>
      <c r="DX58" s="267"/>
      <c r="DY58" s="267"/>
      <c r="DZ58" s="267"/>
      <c r="EA58" s="267"/>
      <c r="EB58" s="267"/>
      <c r="EC58" s="267"/>
      <c r="ED58" s="267"/>
      <c r="EE58" s="267"/>
      <c r="EF58" s="267"/>
      <c r="EG58" s="267"/>
      <c r="EH58" s="267"/>
      <c r="EI58" s="267"/>
      <c r="EJ58" s="267"/>
      <c r="EK58" s="267"/>
      <c r="EL58" s="267"/>
      <c r="EM58" s="267"/>
      <c r="EN58" s="267"/>
      <c r="EO58" s="267"/>
      <c r="EP58" s="267"/>
      <c r="EQ58" s="267"/>
      <c r="ER58" s="267"/>
      <c r="ES58" s="267"/>
      <c r="ET58" s="171"/>
      <c r="EU58" s="172">
        <f t="shared" si="15"/>
        <v>110</v>
      </c>
      <c r="EV58" s="173">
        <f t="shared" si="16"/>
        <v>110</v>
      </c>
      <c r="EW58" s="174" t="str">
        <f t="shared" si="17"/>
        <v>+</v>
      </c>
      <c r="EX58" s="175">
        <f t="shared" si="18"/>
        <v>50</v>
      </c>
      <c r="EY58" s="173">
        <f t="shared" si="19"/>
        <v>50</v>
      </c>
      <c r="EZ58" s="171" t="str">
        <f t="shared" si="20"/>
        <v>+</v>
      </c>
      <c r="FA58" s="172">
        <f t="shared" si="21"/>
        <v>50</v>
      </c>
      <c r="FB58" s="174" t="str">
        <f t="shared" si="22"/>
        <v>+</v>
      </c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</row>
    <row r="59" spans="1:172" ht="50.25">
      <c r="A59" s="169"/>
      <c r="B59" s="170" t="s">
        <v>171</v>
      </c>
      <c r="C59" s="278" t="s">
        <v>172</v>
      </c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92"/>
      <c r="AH59" s="267"/>
      <c r="AI59" s="267"/>
      <c r="AJ59" s="292" t="s">
        <v>156</v>
      </c>
      <c r="AK59" s="267"/>
      <c r="AL59" s="267"/>
      <c r="AM59" s="266">
        <v>110</v>
      </c>
      <c r="AN59" s="267"/>
      <c r="AO59" s="267"/>
      <c r="AP59" s="266">
        <v>50</v>
      </c>
      <c r="AQ59" s="267"/>
      <c r="AR59" s="267"/>
      <c r="AS59" s="266">
        <v>22</v>
      </c>
      <c r="AT59" s="267"/>
      <c r="AU59" s="267"/>
      <c r="AV59" s="266"/>
      <c r="AW59" s="267"/>
      <c r="AX59" s="267"/>
      <c r="AY59" s="266">
        <v>28</v>
      </c>
      <c r="AZ59" s="267"/>
      <c r="BA59" s="267"/>
      <c r="BB59" s="266"/>
      <c r="BC59" s="267"/>
      <c r="BD59" s="267"/>
      <c r="BE59" s="268"/>
      <c r="BF59" s="267"/>
      <c r="BG59" s="267"/>
      <c r="BH59" s="266"/>
      <c r="BI59" s="267"/>
      <c r="BJ59" s="267"/>
      <c r="BK59" s="266"/>
      <c r="BL59" s="267"/>
      <c r="BM59" s="266">
        <v>110</v>
      </c>
      <c r="BN59" s="267"/>
      <c r="BO59" s="267"/>
      <c r="BP59" s="266">
        <v>50</v>
      </c>
      <c r="BQ59" s="267"/>
      <c r="BR59" s="267"/>
      <c r="BS59" s="266">
        <v>3</v>
      </c>
      <c r="BT59" s="267"/>
      <c r="BU59" s="268"/>
      <c r="BV59" s="267"/>
      <c r="BW59" s="267"/>
      <c r="BX59" s="266"/>
      <c r="BY59" s="267"/>
      <c r="BZ59" s="267"/>
      <c r="CA59" s="266"/>
      <c r="CB59" s="267"/>
      <c r="CC59" s="268"/>
      <c r="CD59" s="267"/>
      <c r="CE59" s="267"/>
      <c r="CF59" s="266"/>
      <c r="CG59" s="267"/>
      <c r="CH59" s="267"/>
      <c r="CI59" s="266"/>
      <c r="CJ59" s="267"/>
      <c r="CK59" s="266"/>
      <c r="CL59" s="267"/>
      <c r="CM59" s="267"/>
      <c r="CN59" s="266"/>
      <c r="CO59" s="267"/>
      <c r="CP59" s="267"/>
      <c r="CQ59" s="266"/>
      <c r="CR59" s="267"/>
      <c r="CS59" s="268"/>
      <c r="CT59" s="267"/>
      <c r="CU59" s="267"/>
      <c r="CV59" s="266"/>
      <c r="CW59" s="267"/>
      <c r="CX59" s="267"/>
      <c r="CY59" s="266"/>
      <c r="CZ59" s="267"/>
      <c r="DA59" s="268"/>
      <c r="DB59" s="267"/>
      <c r="DC59" s="267"/>
      <c r="DD59" s="266"/>
      <c r="DE59" s="267"/>
      <c r="DF59" s="267"/>
      <c r="DG59" s="266"/>
      <c r="DH59" s="267"/>
      <c r="DI59" s="268"/>
      <c r="DJ59" s="267"/>
      <c r="DK59" s="267"/>
      <c r="DL59" s="266"/>
      <c r="DM59" s="267"/>
      <c r="DN59" s="267"/>
      <c r="DO59" s="266"/>
      <c r="DP59" s="267"/>
      <c r="DQ59" s="268">
        <f t="shared" si="14"/>
        <v>3</v>
      </c>
      <c r="DR59" s="267"/>
      <c r="DS59" s="267"/>
      <c r="DT59" s="270"/>
      <c r="DU59" s="267"/>
      <c r="DV59" s="267"/>
      <c r="DW59" s="267"/>
      <c r="DX59" s="267"/>
      <c r="DY59" s="267"/>
      <c r="DZ59" s="267"/>
      <c r="EA59" s="267"/>
      <c r="EB59" s="267"/>
      <c r="EC59" s="267"/>
      <c r="ED59" s="267"/>
      <c r="EE59" s="267"/>
      <c r="EF59" s="267"/>
      <c r="EG59" s="267"/>
      <c r="EH59" s="267"/>
      <c r="EI59" s="267"/>
      <c r="EJ59" s="267"/>
      <c r="EK59" s="267"/>
      <c r="EL59" s="267"/>
      <c r="EM59" s="267"/>
      <c r="EN59" s="267"/>
      <c r="EO59" s="267"/>
      <c r="EP59" s="267"/>
      <c r="EQ59" s="267"/>
      <c r="ER59" s="267"/>
      <c r="ES59" s="267"/>
      <c r="ET59" s="171"/>
      <c r="EU59" s="172">
        <f t="shared" si="15"/>
        <v>110</v>
      </c>
      <c r="EV59" s="173">
        <f t="shared" si="16"/>
        <v>110</v>
      </c>
      <c r="EW59" s="174" t="str">
        <f t="shared" si="17"/>
        <v>+</v>
      </c>
      <c r="EX59" s="175">
        <f t="shared" si="18"/>
        <v>50</v>
      </c>
      <c r="EY59" s="173">
        <f t="shared" si="19"/>
        <v>50</v>
      </c>
      <c r="EZ59" s="171" t="str">
        <f t="shared" si="20"/>
        <v>+</v>
      </c>
      <c r="FA59" s="172">
        <f t="shared" si="21"/>
        <v>50</v>
      </c>
      <c r="FB59" s="174" t="str">
        <f t="shared" si="22"/>
        <v>+</v>
      </c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</row>
    <row r="60" spans="1:172" ht="50.25">
      <c r="A60" s="160"/>
      <c r="B60" s="164" t="s">
        <v>173</v>
      </c>
      <c r="C60" s="275" t="s">
        <v>174</v>
      </c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76"/>
      <c r="AH60" s="267"/>
      <c r="AI60" s="267"/>
      <c r="AJ60" s="276"/>
      <c r="AK60" s="267"/>
      <c r="AL60" s="267"/>
      <c r="AM60" s="274">
        <f>SUM(AM61)</f>
        <v>220</v>
      </c>
      <c r="AN60" s="267"/>
      <c r="AO60" s="267"/>
      <c r="AP60" s="274">
        <f>SUM(AP61)</f>
        <v>106</v>
      </c>
      <c r="AQ60" s="267"/>
      <c r="AR60" s="267"/>
      <c r="AS60" s="274">
        <f>SUM(AS61)</f>
        <v>36</v>
      </c>
      <c r="AT60" s="267"/>
      <c r="AU60" s="267"/>
      <c r="AV60" s="274">
        <f>SUM(AV61)</f>
        <v>54</v>
      </c>
      <c r="AW60" s="267"/>
      <c r="AX60" s="267"/>
      <c r="AY60" s="274">
        <f>SUM(AY61)</f>
        <v>16</v>
      </c>
      <c r="AZ60" s="267"/>
      <c r="BA60" s="267"/>
      <c r="BB60" s="274"/>
      <c r="BC60" s="267"/>
      <c r="BD60" s="267"/>
      <c r="BE60" s="274"/>
      <c r="BF60" s="267"/>
      <c r="BG60" s="267"/>
      <c r="BH60" s="274"/>
      <c r="BI60" s="267"/>
      <c r="BJ60" s="267"/>
      <c r="BK60" s="274"/>
      <c r="BL60" s="267"/>
      <c r="BM60" s="274"/>
      <c r="BN60" s="267"/>
      <c r="BO60" s="267"/>
      <c r="BP60" s="274"/>
      <c r="BQ60" s="267"/>
      <c r="BR60" s="267"/>
      <c r="BS60" s="274"/>
      <c r="BT60" s="267"/>
      <c r="BU60" s="274">
        <f>SUM(BU61)</f>
        <v>108</v>
      </c>
      <c r="BV60" s="267"/>
      <c r="BW60" s="267"/>
      <c r="BX60" s="274">
        <f>SUM(BX61)</f>
        <v>56</v>
      </c>
      <c r="BY60" s="267"/>
      <c r="BZ60" s="267"/>
      <c r="CA60" s="274">
        <f>SUM(CA61)</f>
        <v>3</v>
      </c>
      <c r="CB60" s="267"/>
      <c r="CC60" s="274">
        <f>SUM(CC61)</f>
        <v>112</v>
      </c>
      <c r="CD60" s="267"/>
      <c r="CE60" s="267"/>
      <c r="CF60" s="274">
        <f>SUM(CF61)</f>
        <v>50</v>
      </c>
      <c r="CG60" s="267"/>
      <c r="CH60" s="267"/>
      <c r="CI60" s="274">
        <f>SUM(CI61)</f>
        <v>3</v>
      </c>
      <c r="CJ60" s="267"/>
      <c r="CK60" s="274"/>
      <c r="CL60" s="267"/>
      <c r="CM60" s="267"/>
      <c r="CN60" s="274"/>
      <c r="CO60" s="267"/>
      <c r="CP60" s="267"/>
      <c r="CQ60" s="274"/>
      <c r="CR60" s="267"/>
      <c r="CS60" s="274"/>
      <c r="CT60" s="267"/>
      <c r="CU60" s="267"/>
      <c r="CV60" s="274"/>
      <c r="CW60" s="267"/>
      <c r="CX60" s="267"/>
      <c r="CY60" s="274"/>
      <c r="CZ60" s="267"/>
      <c r="DA60" s="274"/>
      <c r="DB60" s="267"/>
      <c r="DC60" s="267"/>
      <c r="DD60" s="274"/>
      <c r="DE60" s="267"/>
      <c r="DF60" s="267"/>
      <c r="DG60" s="274"/>
      <c r="DH60" s="267"/>
      <c r="DI60" s="274"/>
      <c r="DJ60" s="267"/>
      <c r="DK60" s="267"/>
      <c r="DL60" s="274"/>
      <c r="DM60" s="267"/>
      <c r="DN60" s="267"/>
      <c r="DO60" s="274"/>
      <c r="DP60" s="267"/>
      <c r="DQ60" s="274">
        <f t="shared" si="14"/>
        <v>6</v>
      </c>
      <c r="DR60" s="267"/>
      <c r="DS60" s="267"/>
      <c r="DT60" s="279" t="s">
        <v>148</v>
      </c>
      <c r="DU60" s="267"/>
      <c r="DV60" s="267"/>
      <c r="DW60" s="267"/>
      <c r="DX60" s="267"/>
      <c r="DY60" s="267"/>
      <c r="DZ60" s="267"/>
      <c r="EA60" s="267"/>
      <c r="EB60" s="267"/>
      <c r="EC60" s="267"/>
      <c r="ED60" s="267"/>
      <c r="EE60" s="267"/>
      <c r="EF60" s="267"/>
      <c r="EG60" s="267"/>
      <c r="EH60" s="267"/>
      <c r="EI60" s="267"/>
      <c r="EJ60" s="267"/>
      <c r="EK60" s="267"/>
      <c r="EL60" s="267"/>
      <c r="EM60" s="267"/>
      <c r="EN60" s="267"/>
      <c r="EO60" s="267"/>
      <c r="EP60" s="267"/>
      <c r="EQ60" s="267"/>
      <c r="ER60" s="267"/>
      <c r="ES60" s="267"/>
      <c r="ET60" s="179"/>
      <c r="EU60" s="166">
        <f t="shared" si="15"/>
        <v>220</v>
      </c>
      <c r="EV60" s="178">
        <f t="shared" si="16"/>
        <v>220</v>
      </c>
      <c r="EW60" s="168" t="str">
        <f t="shared" si="17"/>
        <v>+</v>
      </c>
      <c r="EX60" s="178">
        <f t="shared" si="18"/>
        <v>106</v>
      </c>
      <c r="EY60" s="178">
        <f t="shared" si="19"/>
        <v>106</v>
      </c>
      <c r="EZ60" s="179" t="str">
        <f t="shared" si="20"/>
        <v>+</v>
      </c>
      <c r="FA60" s="166">
        <f t="shared" si="21"/>
        <v>106</v>
      </c>
      <c r="FB60" s="168" t="str">
        <f t="shared" si="22"/>
        <v>+</v>
      </c>
      <c r="FC60" s="179"/>
      <c r="FD60" s="179"/>
      <c r="FE60" s="179"/>
      <c r="FF60" s="179"/>
      <c r="FG60" s="179"/>
      <c r="FH60" s="179"/>
      <c r="FI60" s="179"/>
      <c r="FJ60" s="179"/>
      <c r="FK60" s="179"/>
      <c r="FL60" s="179"/>
      <c r="FM60" s="179"/>
      <c r="FN60" s="179"/>
      <c r="FO60" s="179"/>
      <c r="FP60" s="179"/>
    </row>
    <row r="61" spans="1:172" ht="50.25">
      <c r="A61" s="169"/>
      <c r="B61" s="170" t="s">
        <v>175</v>
      </c>
      <c r="C61" s="278" t="s">
        <v>176</v>
      </c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93">
        <v>4</v>
      </c>
      <c r="AH61" s="267"/>
      <c r="AI61" s="267"/>
      <c r="AJ61" s="293">
        <v>3</v>
      </c>
      <c r="AK61" s="267"/>
      <c r="AL61" s="267"/>
      <c r="AM61" s="266">
        <v>220</v>
      </c>
      <c r="AN61" s="267"/>
      <c r="AO61" s="267"/>
      <c r="AP61" s="266">
        <v>106</v>
      </c>
      <c r="AQ61" s="267"/>
      <c r="AR61" s="267"/>
      <c r="AS61" s="266">
        <v>36</v>
      </c>
      <c r="AT61" s="267"/>
      <c r="AU61" s="267"/>
      <c r="AV61" s="266">
        <v>54</v>
      </c>
      <c r="AW61" s="267"/>
      <c r="AX61" s="267"/>
      <c r="AY61" s="266">
        <v>16</v>
      </c>
      <c r="AZ61" s="267"/>
      <c r="BA61" s="267"/>
      <c r="BB61" s="287"/>
      <c r="BC61" s="267"/>
      <c r="BD61" s="267"/>
      <c r="BE61" s="287"/>
      <c r="BF61" s="267"/>
      <c r="BG61" s="267"/>
      <c r="BH61" s="287"/>
      <c r="BI61" s="267"/>
      <c r="BJ61" s="267"/>
      <c r="BK61" s="287"/>
      <c r="BL61" s="267"/>
      <c r="BM61" s="266"/>
      <c r="BN61" s="267"/>
      <c r="BO61" s="267"/>
      <c r="BP61" s="266"/>
      <c r="BQ61" s="267"/>
      <c r="BR61" s="267"/>
      <c r="BS61" s="266"/>
      <c r="BT61" s="267"/>
      <c r="BU61" s="266">
        <v>108</v>
      </c>
      <c r="BV61" s="267"/>
      <c r="BW61" s="267"/>
      <c r="BX61" s="266">
        <v>56</v>
      </c>
      <c r="BY61" s="267"/>
      <c r="BZ61" s="267"/>
      <c r="CA61" s="266">
        <v>3</v>
      </c>
      <c r="CB61" s="267"/>
      <c r="CC61" s="266">
        <v>112</v>
      </c>
      <c r="CD61" s="267"/>
      <c r="CE61" s="267"/>
      <c r="CF61" s="266">
        <v>50</v>
      </c>
      <c r="CG61" s="267"/>
      <c r="CH61" s="267"/>
      <c r="CI61" s="266">
        <v>3</v>
      </c>
      <c r="CJ61" s="267"/>
      <c r="CK61" s="266"/>
      <c r="CL61" s="267"/>
      <c r="CM61" s="267"/>
      <c r="CN61" s="268"/>
      <c r="CO61" s="267"/>
      <c r="CP61" s="267"/>
      <c r="CQ61" s="268"/>
      <c r="CR61" s="267"/>
      <c r="CS61" s="268"/>
      <c r="CT61" s="267"/>
      <c r="CU61" s="267"/>
      <c r="CV61" s="268"/>
      <c r="CW61" s="267"/>
      <c r="CX61" s="267"/>
      <c r="CY61" s="268"/>
      <c r="CZ61" s="267"/>
      <c r="DA61" s="268"/>
      <c r="DB61" s="267"/>
      <c r="DC61" s="267"/>
      <c r="DD61" s="268"/>
      <c r="DE61" s="267"/>
      <c r="DF61" s="267"/>
      <c r="DG61" s="268"/>
      <c r="DH61" s="267"/>
      <c r="DI61" s="268"/>
      <c r="DJ61" s="267"/>
      <c r="DK61" s="267"/>
      <c r="DL61" s="268"/>
      <c r="DM61" s="267"/>
      <c r="DN61" s="267"/>
      <c r="DO61" s="268"/>
      <c r="DP61" s="267"/>
      <c r="DQ61" s="268">
        <f t="shared" si="14"/>
        <v>6</v>
      </c>
      <c r="DR61" s="267"/>
      <c r="DS61" s="267"/>
      <c r="DT61" s="270"/>
      <c r="DU61" s="267"/>
      <c r="DV61" s="267"/>
      <c r="DW61" s="267"/>
      <c r="DX61" s="267"/>
      <c r="DY61" s="267"/>
      <c r="DZ61" s="267"/>
      <c r="EA61" s="267"/>
      <c r="EB61" s="267"/>
      <c r="EC61" s="267"/>
      <c r="ED61" s="267"/>
      <c r="EE61" s="267"/>
      <c r="EF61" s="267"/>
      <c r="EG61" s="267"/>
      <c r="EH61" s="267"/>
      <c r="EI61" s="267"/>
      <c r="EJ61" s="267"/>
      <c r="EK61" s="267"/>
      <c r="EL61" s="267"/>
      <c r="EM61" s="267"/>
      <c r="EN61" s="267"/>
      <c r="EO61" s="267"/>
      <c r="EP61" s="267"/>
      <c r="EQ61" s="267"/>
      <c r="ER61" s="267"/>
      <c r="ES61" s="267"/>
      <c r="ET61" s="171"/>
      <c r="EU61" s="172">
        <f t="shared" si="15"/>
        <v>220</v>
      </c>
      <c r="EV61" s="173">
        <f t="shared" si="16"/>
        <v>220</v>
      </c>
      <c r="EW61" s="174" t="str">
        <f t="shared" si="17"/>
        <v>+</v>
      </c>
      <c r="EX61" s="175">
        <f t="shared" si="18"/>
        <v>106</v>
      </c>
      <c r="EY61" s="173">
        <f t="shared" si="19"/>
        <v>106</v>
      </c>
      <c r="EZ61" s="171" t="str">
        <f t="shared" si="20"/>
        <v>+</v>
      </c>
      <c r="FA61" s="172">
        <f t="shared" si="21"/>
        <v>106</v>
      </c>
      <c r="FB61" s="174" t="str">
        <f t="shared" si="22"/>
        <v>+</v>
      </c>
      <c r="FC61" s="171"/>
      <c r="FD61" s="171"/>
      <c r="FE61" s="171"/>
      <c r="FF61" s="171"/>
      <c r="FG61" s="171"/>
      <c r="FH61" s="171"/>
      <c r="FI61" s="171"/>
      <c r="FJ61" s="171"/>
      <c r="FK61" s="171"/>
      <c r="FL61" s="171"/>
      <c r="FM61" s="171"/>
      <c r="FN61" s="171"/>
      <c r="FO61" s="171"/>
      <c r="FP61" s="171"/>
    </row>
    <row r="62" spans="1:172" ht="50.25">
      <c r="A62" s="160"/>
      <c r="B62" s="164" t="s">
        <v>177</v>
      </c>
      <c r="C62" s="275" t="s">
        <v>178</v>
      </c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74"/>
      <c r="AH62" s="267"/>
      <c r="AI62" s="267"/>
      <c r="AJ62" s="274"/>
      <c r="AK62" s="267"/>
      <c r="AL62" s="267"/>
      <c r="AM62" s="274">
        <f>SUM(AM63:AO66)</f>
        <v>388</v>
      </c>
      <c r="AN62" s="267"/>
      <c r="AO62" s="267"/>
      <c r="AP62" s="274">
        <f>SUM(AP63:AR66)</f>
        <v>168</v>
      </c>
      <c r="AQ62" s="267"/>
      <c r="AR62" s="267"/>
      <c r="AS62" s="274">
        <f>SUM(AS63:AU66)</f>
        <v>78</v>
      </c>
      <c r="AT62" s="267"/>
      <c r="AU62" s="267"/>
      <c r="AV62" s="274"/>
      <c r="AW62" s="267"/>
      <c r="AX62" s="267"/>
      <c r="AY62" s="274">
        <f>SUM(AY63:BA66)</f>
        <v>56</v>
      </c>
      <c r="AZ62" s="267"/>
      <c r="BA62" s="267"/>
      <c r="BB62" s="274">
        <f>SUM(BB63:BD66)</f>
        <v>34</v>
      </c>
      <c r="BC62" s="267"/>
      <c r="BD62" s="267"/>
      <c r="BE62" s="274"/>
      <c r="BF62" s="267"/>
      <c r="BG62" s="267"/>
      <c r="BH62" s="274"/>
      <c r="BI62" s="267"/>
      <c r="BJ62" s="267"/>
      <c r="BK62" s="274"/>
      <c r="BL62" s="267"/>
      <c r="BM62" s="274"/>
      <c r="BN62" s="267"/>
      <c r="BO62" s="267"/>
      <c r="BP62" s="274"/>
      <c r="BQ62" s="267"/>
      <c r="BR62" s="267"/>
      <c r="BS62" s="274"/>
      <c r="BT62" s="267"/>
      <c r="BU62" s="274">
        <f>SUM(BU63:BW66)</f>
        <v>120</v>
      </c>
      <c r="BV62" s="267"/>
      <c r="BW62" s="267"/>
      <c r="BX62" s="274">
        <f>SUM(BX63:BZ66)</f>
        <v>68</v>
      </c>
      <c r="BY62" s="267"/>
      <c r="BZ62" s="267"/>
      <c r="CA62" s="274">
        <f>SUM(CA63:CB66)</f>
        <v>3</v>
      </c>
      <c r="CB62" s="267"/>
      <c r="CC62" s="274">
        <f>SUM(CC63:CE66)</f>
        <v>268</v>
      </c>
      <c r="CD62" s="267"/>
      <c r="CE62" s="267"/>
      <c r="CF62" s="274">
        <f>SUM(CF63:CH66)</f>
        <v>100</v>
      </c>
      <c r="CG62" s="267"/>
      <c r="CH62" s="267"/>
      <c r="CI62" s="274">
        <f>SUM(CI63:CJ66)</f>
        <v>7</v>
      </c>
      <c r="CJ62" s="267"/>
      <c r="CK62" s="274"/>
      <c r="CL62" s="267"/>
      <c r="CM62" s="267"/>
      <c r="CN62" s="274"/>
      <c r="CO62" s="267"/>
      <c r="CP62" s="267"/>
      <c r="CQ62" s="274"/>
      <c r="CR62" s="267"/>
      <c r="CS62" s="274"/>
      <c r="CT62" s="267"/>
      <c r="CU62" s="267"/>
      <c r="CV62" s="274"/>
      <c r="CW62" s="267"/>
      <c r="CX62" s="267"/>
      <c r="CY62" s="274"/>
      <c r="CZ62" s="267"/>
      <c r="DA62" s="274"/>
      <c r="DB62" s="267"/>
      <c r="DC62" s="267"/>
      <c r="DD62" s="274"/>
      <c r="DE62" s="267"/>
      <c r="DF62" s="267"/>
      <c r="DG62" s="274"/>
      <c r="DH62" s="267"/>
      <c r="DI62" s="274"/>
      <c r="DJ62" s="267"/>
      <c r="DK62" s="267"/>
      <c r="DL62" s="274"/>
      <c r="DM62" s="267"/>
      <c r="DN62" s="267"/>
      <c r="DO62" s="274"/>
      <c r="DP62" s="267"/>
      <c r="DQ62" s="274">
        <f t="shared" si="14"/>
        <v>10</v>
      </c>
      <c r="DR62" s="267"/>
      <c r="DS62" s="267"/>
      <c r="DT62" s="279"/>
      <c r="DU62" s="267"/>
      <c r="DV62" s="267"/>
      <c r="DW62" s="267"/>
      <c r="DX62" s="267"/>
      <c r="DY62" s="267"/>
      <c r="DZ62" s="267"/>
      <c r="EA62" s="267"/>
      <c r="EB62" s="267"/>
      <c r="EC62" s="267"/>
      <c r="ED62" s="267"/>
      <c r="EE62" s="267"/>
      <c r="EF62" s="267"/>
      <c r="EG62" s="267"/>
      <c r="EH62" s="267"/>
      <c r="EI62" s="267"/>
      <c r="EJ62" s="267"/>
      <c r="EK62" s="267"/>
      <c r="EL62" s="267"/>
      <c r="EM62" s="267"/>
      <c r="EN62" s="267"/>
      <c r="EO62" s="267"/>
      <c r="EP62" s="267"/>
      <c r="EQ62" s="267"/>
      <c r="ER62" s="267"/>
      <c r="ES62" s="267"/>
      <c r="ET62" s="176"/>
      <c r="EU62" s="166">
        <f t="shared" si="15"/>
        <v>388</v>
      </c>
      <c r="EV62" s="177">
        <f t="shared" si="16"/>
        <v>388</v>
      </c>
      <c r="EW62" s="168" t="str">
        <f t="shared" si="17"/>
        <v>+</v>
      </c>
      <c r="EX62" s="178">
        <f t="shared" si="18"/>
        <v>168</v>
      </c>
      <c r="EY62" s="177">
        <f t="shared" si="19"/>
        <v>168</v>
      </c>
      <c r="EZ62" s="176" t="str">
        <f t="shared" si="20"/>
        <v>+</v>
      </c>
      <c r="FA62" s="166">
        <f t="shared" si="21"/>
        <v>168</v>
      </c>
      <c r="FB62" s="168" t="str">
        <f t="shared" si="22"/>
        <v>+</v>
      </c>
      <c r="FC62" s="176"/>
      <c r="FD62" s="176"/>
      <c r="FE62" s="176"/>
      <c r="FF62" s="176"/>
      <c r="FG62" s="176"/>
      <c r="FH62" s="176"/>
      <c r="FI62" s="176"/>
      <c r="FJ62" s="176"/>
      <c r="FK62" s="176"/>
      <c r="FL62" s="176"/>
      <c r="FM62" s="176"/>
      <c r="FN62" s="176"/>
      <c r="FO62" s="176"/>
      <c r="FP62" s="176"/>
    </row>
    <row r="63" spans="1:172" ht="50.25">
      <c r="A63" s="169"/>
      <c r="B63" s="170" t="s">
        <v>179</v>
      </c>
      <c r="C63" s="278" t="s">
        <v>180</v>
      </c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6">
        <v>3</v>
      </c>
      <c r="AH63" s="267"/>
      <c r="AI63" s="267"/>
      <c r="AJ63" s="266"/>
      <c r="AK63" s="267"/>
      <c r="AL63" s="267"/>
      <c r="AM63" s="266">
        <v>120</v>
      </c>
      <c r="AN63" s="267"/>
      <c r="AO63" s="267"/>
      <c r="AP63" s="266">
        <v>68</v>
      </c>
      <c r="AQ63" s="267"/>
      <c r="AR63" s="267"/>
      <c r="AS63" s="266">
        <v>34</v>
      </c>
      <c r="AT63" s="267"/>
      <c r="AU63" s="267"/>
      <c r="AV63" s="266"/>
      <c r="AW63" s="267"/>
      <c r="AX63" s="267"/>
      <c r="AY63" s="266"/>
      <c r="AZ63" s="267"/>
      <c r="BA63" s="267"/>
      <c r="BB63" s="266">
        <v>34</v>
      </c>
      <c r="BC63" s="267"/>
      <c r="BD63" s="267"/>
      <c r="BE63" s="268"/>
      <c r="BF63" s="267"/>
      <c r="BG63" s="267"/>
      <c r="BH63" s="266"/>
      <c r="BI63" s="267"/>
      <c r="BJ63" s="267"/>
      <c r="BK63" s="266"/>
      <c r="BL63" s="267"/>
      <c r="BM63" s="268"/>
      <c r="BN63" s="267"/>
      <c r="BO63" s="267"/>
      <c r="BP63" s="266"/>
      <c r="BQ63" s="267"/>
      <c r="BR63" s="267"/>
      <c r="BS63" s="266"/>
      <c r="BT63" s="267"/>
      <c r="BU63" s="266">
        <v>120</v>
      </c>
      <c r="BV63" s="267"/>
      <c r="BW63" s="267"/>
      <c r="BX63" s="266">
        <v>68</v>
      </c>
      <c r="BY63" s="267"/>
      <c r="BZ63" s="267"/>
      <c r="CA63" s="266">
        <v>3</v>
      </c>
      <c r="CB63" s="267"/>
      <c r="CC63" s="268"/>
      <c r="CD63" s="267"/>
      <c r="CE63" s="267"/>
      <c r="CF63" s="266"/>
      <c r="CG63" s="267"/>
      <c r="CH63" s="267"/>
      <c r="CI63" s="266"/>
      <c r="CJ63" s="267"/>
      <c r="CK63" s="268"/>
      <c r="CL63" s="267"/>
      <c r="CM63" s="267"/>
      <c r="CN63" s="266"/>
      <c r="CO63" s="267"/>
      <c r="CP63" s="267"/>
      <c r="CQ63" s="266"/>
      <c r="CR63" s="267"/>
      <c r="CS63" s="268"/>
      <c r="CT63" s="267"/>
      <c r="CU63" s="267"/>
      <c r="CV63" s="266"/>
      <c r="CW63" s="267"/>
      <c r="CX63" s="267"/>
      <c r="CY63" s="266"/>
      <c r="CZ63" s="267"/>
      <c r="DA63" s="268"/>
      <c r="DB63" s="267"/>
      <c r="DC63" s="267"/>
      <c r="DD63" s="266"/>
      <c r="DE63" s="267"/>
      <c r="DF63" s="267"/>
      <c r="DG63" s="266"/>
      <c r="DH63" s="267"/>
      <c r="DI63" s="268"/>
      <c r="DJ63" s="267"/>
      <c r="DK63" s="267"/>
      <c r="DL63" s="266"/>
      <c r="DM63" s="267"/>
      <c r="DN63" s="267"/>
      <c r="DO63" s="266"/>
      <c r="DP63" s="267"/>
      <c r="DQ63" s="268">
        <f t="shared" si="14"/>
        <v>3</v>
      </c>
      <c r="DR63" s="267"/>
      <c r="DS63" s="267"/>
      <c r="DT63" s="270" t="s">
        <v>181</v>
      </c>
      <c r="DU63" s="267"/>
      <c r="DV63" s="267"/>
      <c r="DW63" s="267"/>
      <c r="DX63" s="267"/>
      <c r="DY63" s="267"/>
      <c r="DZ63" s="267"/>
      <c r="EA63" s="267"/>
      <c r="EB63" s="267"/>
      <c r="EC63" s="267"/>
      <c r="ED63" s="267"/>
      <c r="EE63" s="267"/>
      <c r="EF63" s="267"/>
      <c r="EG63" s="267"/>
      <c r="EH63" s="267"/>
      <c r="EI63" s="267"/>
      <c r="EJ63" s="267"/>
      <c r="EK63" s="267"/>
      <c r="EL63" s="267"/>
      <c r="EM63" s="267"/>
      <c r="EN63" s="267"/>
      <c r="EO63" s="267"/>
      <c r="EP63" s="267"/>
      <c r="EQ63" s="267"/>
      <c r="ER63" s="267"/>
      <c r="ES63" s="267"/>
      <c r="ET63" s="171"/>
      <c r="EU63" s="172">
        <f t="shared" si="15"/>
        <v>120</v>
      </c>
      <c r="EV63" s="173">
        <f t="shared" si="16"/>
        <v>120</v>
      </c>
      <c r="EW63" s="174" t="str">
        <f t="shared" si="17"/>
        <v>+</v>
      </c>
      <c r="EX63" s="175">
        <f t="shared" si="18"/>
        <v>68</v>
      </c>
      <c r="EY63" s="173">
        <f t="shared" si="19"/>
        <v>68</v>
      </c>
      <c r="EZ63" s="171" t="str">
        <f t="shared" si="20"/>
        <v>+</v>
      </c>
      <c r="FA63" s="172">
        <f t="shared" si="21"/>
        <v>68</v>
      </c>
      <c r="FB63" s="174" t="str">
        <f t="shared" si="22"/>
        <v>+</v>
      </c>
      <c r="FC63" s="171"/>
      <c r="FD63" s="171"/>
      <c r="FE63" s="171"/>
      <c r="FF63" s="171"/>
      <c r="FG63" s="171"/>
      <c r="FH63" s="171"/>
      <c r="FI63" s="171"/>
      <c r="FJ63" s="171"/>
      <c r="FK63" s="171"/>
      <c r="FL63" s="171"/>
      <c r="FM63" s="171"/>
      <c r="FN63" s="171"/>
      <c r="FO63" s="171"/>
      <c r="FP63" s="171"/>
    </row>
    <row r="64" spans="1:172" ht="50.25">
      <c r="A64" s="169"/>
      <c r="B64" s="170" t="s">
        <v>182</v>
      </c>
      <c r="C64" s="278" t="s">
        <v>183</v>
      </c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6"/>
      <c r="AH64" s="267"/>
      <c r="AI64" s="267"/>
      <c r="AJ64" s="266">
        <v>4</v>
      </c>
      <c r="AK64" s="267"/>
      <c r="AL64" s="267"/>
      <c r="AM64" s="266">
        <v>108</v>
      </c>
      <c r="AN64" s="267"/>
      <c r="AO64" s="267"/>
      <c r="AP64" s="266">
        <v>46</v>
      </c>
      <c r="AQ64" s="267"/>
      <c r="AR64" s="267"/>
      <c r="AS64" s="266">
        <v>20</v>
      </c>
      <c r="AT64" s="267"/>
      <c r="AU64" s="267"/>
      <c r="AV64" s="266"/>
      <c r="AW64" s="267"/>
      <c r="AX64" s="267"/>
      <c r="AY64" s="266">
        <v>26</v>
      </c>
      <c r="AZ64" s="267"/>
      <c r="BA64" s="267"/>
      <c r="BB64" s="266"/>
      <c r="BC64" s="267"/>
      <c r="BD64" s="267"/>
      <c r="BE64" s="268"/>
      <c r="BF64" s="267"/>
      <c r="BG64" s="267"/>
      <c r="BH64" s="266"/>
      <c r="BI64" s="267"/>
      <c r="BJ64" s="267"/>
      <c r="BK64" s="266"/>
      <c r="BL64" s="267"/>
      <c r="BM64" s="268"/>
      <c r="BN64" s="267"/>
      <c r="BO64" s="267"/>
      <c r="BP64" s="266"/>
      <c r="BQ64" s="267"/>
      <c r="BR64" s="267"/>
      <c r="BS64" s="266"/>
      <c r="BT64" s="267"/>
      <c r="BU64" s="268"/>
      <c r="BV64" s="267"/>
      <c r="BW64" s="267"/>
      <c r="BX64" s="266"/>
      <c r="BY64" s="267"/>
      <c r="BZ64" s="267"/>
      <c r="CA64" s="266"/>
      <c r="CB64" s="267"/>
      <c r="CC64" s="266">
        <v>108</v>
      </c>
      <c r="CD64" s="267"/>
      <c r="CE64" s="267"/>
      <c r="CF64" s="266">
        <v>46</v>
      </c>
      <c r="CG64" s="267"/>
      <c r="CH64" s="267"/>
      <c r="CI64" s="266">
        <v>3</v>
      </c>
      <c r="CJ64" s="267"/>
      <c r="CK64" s="268"/>
      <c r="CL64" s="267"/>
      <c r="CM64" s="267"/>
      <c r="CN64" s="266"/>
      <c r="CO64" s="267"/>
      <c r="CP64" s="267"/>
      <c r="CQ64" s="266"/>
      <c r="CR64" s="267"/>
      <c r="CS64" s="268"/>
      <c r="CT64" s="267"/>
      <c r="CU64" s="267"/>
      <c r="CV64" s="266"/>
      <c r="CW64" s="267"/>
      <c r="CX64" s="267"/>
      <c r="CY64" s="266"/>
      <c r="CZ64" s="267"/>
      <c r="DA64" s="268"/>
      <c r="DB64" s="267"/>
      <c r="DC64" s="267"/>
      <c r="DD64" s="266"/>
      <c r="DE64" s="267"/>
      <c r="DF64" s="267"/>
      <c r="DG64" s="266"/>
      <c r="DH64" s="267"/>
      <c r="DI64" s="268"/>
      <c r="DJ64" s="267"/>
      <c r="DK64" s="267"/>
      <c r="DL64" s="266"/>
      <c r="DM64" s="267"/>
      <c r="DN64" s="267"/>
      <c r="DO64" s="266"/>
      <c r="DP64" s="267"/>
      <c r="DQ64" s="268">
        <f t="shared" si="14"/>
        <v>3</v>
      </c>
      <c r="DR64" s="267"/>
      <c r="DS64" s="267"/>
      <c r="DT64" s="270" t="s">
        <v>184</v>
      </c>
      <c r="DU64" s="267"/>
      <c r="DV64" s="267"/>
      <c r="DW64" s="267"/>
      <c r="DX64" s="267"/>
      <c r="DY64" s="267"/>
      <c r="DZ64" s="267"/>
      <c r="EA64" s="267"/>
      <c r="EB64" s="267"/>
      <c r="EC64" s="267"/>
      <c r="ED64" s="267"/>
      <c r="EE64" s="267"/>
      <c r="EF64" s="267"/>
      <c r="EG64" s="267"/>
      <c r="EH64" s="267"/>
      <c r="EI64" s="267"/>
      <c r="EJ64" s="267"/>
      <c r="EK64" s="267"/>
      <c r="EL64" s="267"/>
      <c r="EM64" s="267"/>
      <c r="EN64" s="267"/>
      <c r="EO64" s="267"/>
      <c r="EP64" s="267"/>
      <c r="EQ64" s="267"/>
      <c r="ER64" s="267"/>
      <c r="ES64" s="267"/>
      <c r="ET64" s="171"/>
      <c r="EU64" s="172">
        <f t="shared" si="15"/>
        <v>108</v>
      </c>
      <c r="EV64" s="173">
        <f t="shared" si="16"/>
        <v>108</v>
      </c>
      <c r="EW64" s="174" t="str">
        <f t="shared" si="17"/>
        <v>+</v>
      </c>
      <c r="EX64" s="175">
        <f t="shared" si="18"/>
        <v>46</v>
      </c>
      <c r="EY64" s="173">
        <f t="shared" si="19"/>
        <v>46</v>
      </c>
      <c r="EZ64" s="171" t="str">
        <f t="shared" si="20"/>
        <v>+</v>
      </c>
      <c r="FA64" s="172">
        <f t="shared" si="21"/>
        <v>46</v>
      </c>
      <c r="FB64" s="174" t="str">
        <f t="shared" si="22"/>
        <v>+</v>
      </c>
      <c r="FC64" s="171"/>
      <c r="FD64" s="171"/>
      <c r="FE64" s="171"/>
      <c r="FF64" s="171"/>
      <c r="FG64" s="171"/>
      <c r="FH64" s="171"/>
      <c r="FI64" s="171"/>
      <c r="FJ64" s="171"/>
      <c r="FK64" s="171"/>
      <c r="FL64" s="171"/>
      <c r="FM64" s="171"/>
      <c r="FN64" s="171"/>
      <c r="FO64" s="171"/>
      <c r="FP64" s="171"/>
    </row>
    <row r="65" spans="1:172" ht="50.25">
      <c r="A65" s="169"/>
      <c r="B65" s="170" t="s">
        <v>185</v>
      </c>
      <c r="C65" s="342" t="s">
        <v>186</v>
      </c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266">
        <v>4</v>
      </c>
      <c r="AH65" s="267"/>
      <c r="AI65" s="267"/>
      <c r="AJ65" s="266"/>
      <c r="AK65" s="267"/>
      <c r="AL65" s="267"/>
      <c r="AM65" s="266">
        <v>120</v>
      </c>
      <c r="AN65" s="267"/>
      <c r="AO65" s="267"/>
      <c r="AP65" s="266">
        <v>54</v>
      </c>
      <c r="AQ65" s="267"/>
      <c r="AR65" s="267"/>
      <c r="AS65" s="266">
        <v>24</v>
      </c>
      <c r="AT65" s="267"/>
      <c r="AU65" s="267"/>
      <c r="AV65" s="266"/>
      <c r="AW65" s="267"/>
      <c r="AX65" s="267"/>
      <c r="AY65" s="266">
        <v>30</v>
      </c>
      <c r="AZ65" s="267"/>
      <c r="BA65" s="267"/>
      <c r="BB65" s="266"/>
      <c r="BC65" s="267"/>
      <c r="BD65" s="267"/>
      <c r="BE65" s="268"/>
      <c r="BF65" s="267"/>
      <c r="BG65" s="267"/>
      <c r="BH65" s="266"/>
      <c r="BI65" s="267"/>
      <c r="BJ65" s="267"/>
      <c r="BK65" s="266"/>
      <c r="BL65" s="267"/>
      <c r="BM65" s="268"/>
      <c r="BN65" s="267"/>
      <c r="BO65" s="267"/>
      <c r="BP65" s="266"/>
      <c r="BQ65" s="267"/>
      <c r="BR65" s="267"/>
      <c r="BS65" s="266"/>
      <c r="BT65" s="267"/>
      <c r="BU65" s="268"/>
      <c r="BV65" s="267"/>
      <c r="BW65" s="267"/>
      <c r="BX65" s="266"/>
      <c r="BY65" s="267"/>
      <c r="BZ65" s="267"/>
      <c r="CA65" s="266"/>
      <c r="CB65" s="267"/>
      <c r="CC65" s="266">
        <v>120</v>
      </c>
      <c r="CD65" s="267"/>
      <c r="CE65" s="267"/>
      <c r="CF65" s="266">
        <v>54</v>
      </c>
      <c r="CG65" s="267"/>
      <c r="CH65" s="267"/>
      <c r="CI65" s="266">
        <v>3</v>
      </c>
      <c r="CJ65" s="267"/>
      <c r="CK65" s="268"/>
      <c r="CL65" s="267"/>
      <c r="CM65" s="267"/>
      <c r="CN65" s="266"/>
      <c r="CO65" s="267"/>
      <c r="CP65" s="267"/>
      <c r="CQ65" s="266"/>
      <c r="CR65" s="267"/>
      <c r="CS65" s="268"/>
      <c r="CT65" s="267"/>
      <c r="CU65" s="267"/>
      <c r="CV65" s="266"/>
      <c r="CW65" s="267"/>
      <c r="CX65" s="267"/>
      <c r="CY65" s="266"/>
      <c r="CZ65" s="267"/>
      <c r="DA65" s="268"/>
      <c r="DB65" s="267"/>
      <c r="DC65" s="267"/>
      <c r="DD65" s="266"/>
      <c r="DE65" s="267"/>
      <c r="DF65" s="267"/>
      <c r="DG65" s="266"/>
      <c r="DH65" s="267"/>
      <c r="DI65" s="268"/>
      <c r="DJ65" s="267"/>
      <c r="DK65" s="267"/>
      <c r="DL65" s="266"/>
      <c r="DM65" s="267"/>
      <c r="DN65" s="267"/>
      <c r="DO65" s="266"/>
      <c r="DP65" s="267"/>
      <c r="DQ65" s="268">
        <f t="shared" si="14"/>
        <v>3</v>
      </c>
      <c r="DR65" s="267"/>
      <c r="DS65" s="267"/>
      <c r="DT65" s="270" t="s">
        <v>187</v>
      </c>
      <c r="DU65" s="267"/>
      <c r="DV65" s="267"/>
      <c r="DW65" s="267"/>
      <c r="DX65" s="267"/>
      <c r="DY65" s="267"/>
      <c r="DZ65" s="267"/>
      <c r="EA65" s="267"/>
      <c r="EB65" s="267"/>
      <c r="EC65" s="267"/>
      <c r="ED65" s="267"/>
      <c r="EE65" s="267"/>
      <c r="EF65" s="267"/>
      <c r="EG65" s="267"/>
      <c r="EH65" s="267"/>
      <c r="EI65" s="267"/>
      <c r="EJ65" s="267"/>
      <c r="EK65" s="267"/>
      <c r="EL65" s="267"/>
      <c r="EM65" s="267"/>
      <c r="EN65" s="267"/>
      <c r="EO65" s="267"/>
      <c r="EP65" s="267"/>
      <c r="EQ65" s="267"/>
      <c r="ER65" s="267"/>
      <c r="ES65" s="267"/>
      <c r="ET65" s="171"/>
      <c r="EU65" s="172">
        <f t="shared" si="15"/>
        <v>120</v>
      </c>
      <c r="EV65" s="173">
        <f t="shared" si="16"/>
        <v>120</v>
      </c>
      <c r="EW65" s="174" t="str">
        <f t="shared" si="17"/>
        <v>+</v>
      </c>
      <c r="EX65" s="175">
        <f t="shared" si="18"/>
        <v>54</v>
      </c>
      <c r="EY65" s="173">
        <f t="shared" si="19"/>
        <v>54</v>
      </c>
      <c r="EZ65" s="171" t="str">
        <f t="shared" si="20"/>
        <v>+</v>
      </c>
      <c r="FA65" s="172">
        <f t="shared" si="21"/>
        <v>54</v>
      </c>
      <c r="FB65" s="174" t="str">
        <f t="shared" si="22"/>
        <v>+</v>
      </c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</row>
    <row r="66" spans="1:172" ht="50.25">
      <c r="A66" s="169"/>
      <c r="B66" s="186" t="s">
        <v>188</v>
      </c>
      <c r="C66" s="349" t="s">
        <v>189</v>
      </c>
      <c r="D66" s="346"/>
      <c r="E66" s="346"/>
      <c r="F66" s="346"/>
      <c r="G66" s="346"/>
      <c r="H66" s="346"/>
      <c r="I66" s="346"/>
      <c r="J66" s="346"/>
      <c r="K66" s="346"/>
      <c r="L66" s="346"/>
      <c r="M66" s="350" t="s">
        <v>112</v>
      </c>
      <c r="N66" s="346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8"/>
      <c r="AG66" s="351"/>
      <c r="AH66" s="267"/>
      <c r="AI66" s="267"/>
      <c r="AJ66" s="266"/>
      <c r="AK66" s="267"/>
      <c r="AL66" s="267"/>
      <c r="AM66" s="266">
        <v>40</v>
      </c>
      <c r="AN66" s="267"/>
      <c r="AO66" s="267"/>
      <c r="AP66" s="266"/>
      <c r="AQ66" s="267"/>
      <c r="AR66" s="267"/>
      <c r="AS66" s="266"/>
      <c r="AT66" s="267"/>
      <c r="AU66" s="267"/>
      <c r="AV66" s="266"/>
      <c r="AW66" s="267"/>
      <c r="AX66" s="267"/>
      <c r="AY66" s="266"/>
      <c r="AZ66" s="267"/>
      <c r="BA66" s="267"/>
      <c r="BB66" s="266"/>
      <c r="BC66" s="267"/>
      <c r="BD66" s="267"/>
      <c r="BE66" s="268"/>
      <c r="BF66" s="267"/>
      <c r="BG66" s="267"/>
      <c r="BH66" s="266"/>
      <c r="BI66" s="267"/>
      <c r="BJ66" s="267"/>
      <c r="BK66" s="266"/>
      <c r="BL66" s="267"/>
      <c r="BM66" s="268"/>
      <c r="BN66" s="267"/>
      <c r="BO66" s="267"/>
      <c r="BP66" s="266"/>
      <c r="BQ66" s="267"/>
      <c r="BR66" s="267"/>
      <c r="BS66" s="266"/>
      <c r="BT66" s="267"/>
      <c r="BU66" s="268"/>
      <c r="BV66" s="267"/>
      <c r="BW66" s="267"/>
      <c r="BX66" s="266"/>
      <c r="BY66" s="267"/>
      <c r="BZ66" s="267"/>
      <c r="CA66" s="266"/>
      <c r="CB66" s="267"/>
      <c r="CC66" s="266">
        <v>40</v>
      </c>
      <c r="CD66" s="267"/>
      <c r="CE66" s="267"/>
      <c r="CF66" s="266"/>
      <c r="CG66" s="267"/>
      <c r="CH66" s="267"/>
      <c r="CI66" s="266">
        <v>1</v>
      </c>
      <c r="CJ66" s="267"/>
      <c r="CK66" s="266"/>
      <c r="CL66" s="267"/>
      <c r="CM66" s="267"/>
      <c r="CN66" s="266"/>
      <c r="CO66" s="267"/>
      <c r="CP66" s="267"/>
      <c r="CQ66" s="266"/>
      <c r="CR66" s="267"/>
      <c r="CS66" s="268"/>
      <c r="CT66" s="267"/>
      <c r="CU66" s="267"/>
      <c r="CV66" s="266"/>
      <c r="CW66" s="267"/>
      <c r="CX66" s="267"/>
      <c r="CY66" s="266"/>
      <c r="CZ66" s="267"/>
      <c r="DA66" s="268"/>
      <c r="DB66" s="267"/>
      <c r="DC66" s="267"/>
      <c r="DD66" s="266"/>
      <c r="DE66" s="267"/>
      <c r="DF66" s="267"/>
      <c r="DG66" s="266"/>
      <c r="DH66" s="267"/>
      <c r="DI66" s="268"/>
      <c r="DJ66" s="267"/>
      <c r="DK66" s="267"/>
      <c r="DL66" s="266"/>
      <c r="DM66" s="267"/>
      <c r="DN66" s="267"/>
      <c r="DO66" s="266"/>
      <c r="DP66" s="267"/>
      <c r="DQ66" s="268">
        <f t="shared" si="14"/>
        <v>1</v>
      </c>
      <c r="DR66" s="267"/>
      <c r="DS66" s="267"/>
      <c r="DT66" s="270" t="s">
        <v>190</v>
      </c>
      <c r="DU66" s="267"/>
      <c r="DV66" s="267"/>
      <c r="DW66" s="267"/>
      <c r="DX66" s="267"/>
      <c r="DY66" s="267"/>
      <c r="DZ66" s="267"/>
      <c r="EA66" s="267"/>
      <c r="EB66" s="267"/>
      <c r="EC66" s="267"/>
      <c r="ED66" s="267"/>
      <c r="EE66" s="267"/>
      <c r="EF66" s="267"/>
      <c r="EG66" s="267"/>
      <c r="EH66" s="267"/>
      <c r="EI66" s="267"/>
      <c r="EJ66" s="267"/>
      <c r="EK66" s="267"/>
      <c r="EL66" s="267"/>
      <c r="EM66" s="267"/>
      <c r="EN66" s="267"/>
      <c r="EO66" s="267"/>
      <c r="EP66" s="267"/>
      <c r="EQ66" s="267"/>
      <c r="ER66" s="267"/>
      <c r="ES66" s="267"/>
      <c r="ET66" s="171"/>
      <c r="EU66" s="172">
        <f t="shared" si="15"/>
        <v>40</v>
      </c>
      <c r="EV66" s="173">
        <f t="shared" si="16"/>
        <v>40</v>
      </c>
      <c r="EW66" s="174" t="str">
        <f t="shared" si="17"/>
        <v>+</v>
      </c>
      <c r="EX66" s="175">
        <f t="shared" si="18"/>
        <v>0</v>
      </c>
      <c r="EY66" s="173">
        <f t="shared" si="19"/>
        <v>0</v>
      </c>
      <c r="EZ66" s="171" t="str">
        <f t="shared" si="20"/>
        <v>+</v>
      </c>
      <c r="FA66" s="172">
        <f t="shared" si="21"/>
        <v>0</v>
      </c>
      <c r="FB66" s="174" t="str">
        <f t="shared" si="22"/>
        <v>+</v>
      </c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</row>
    <row r="67" spans="1:172" ht="50.25">
      <c r="A67" s="160"/>
      <c r="B67" s="164" t="s">
        <v>191</v>
      </c>
      <c r="C67" s="347" t="s">
        <v>192</v>
      </c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276"/>
      <c r="AH67" s="267"/>
      <c r="AI67" s="267"/>
      <c r="AJ67" s="276"/>
      <c r="AK67" s="267"/>
      <c r="AL67" s="267"/>
      <c r="AM67" s="274">
        <f>SUM(AM68:AO69)</f>
        <v>210</v>
      </c>
      <c r="AN67" s="267"/>
      <c r="AO67" s="267"/>
      <c r="AP67" s="274">
        <f>SUM(AP68:AR69)</f>
        <v>106</v>
      </c>
      <c r="AQ67" s="267"/>
      <c r="AR67" s="267"/>
      <c r="AS67" s="274">
        <f>SUM(AS68:AU69)</f>
        <v>40</v>
      </c>
      <c r="AT67" s="267"/>
      <c r="AU67" s="267"/>
      <c r="AV67" s="274"/>
      <c r="AW67" s="267"/>
      <c r="AX67" s="267"/>
      <c r="AY67" s="274">
        <f>SUM(AY68:BA69)</f>
        <v>66</v>
      </c>
      <c r="AZ67" s="267"/>
      <c r="BA67" s="267"/>
      <c r="BB67" s="274"/>
      <c r="BC67" s="267"/>
      <c r="BD67" s="267"/>
      <c r="BE67" s="274"/>
      <c r="BF67" s="267"/>
      <c r="BG67" s="267"/>
      <c r="BH67" s="274"/>
      <c r="BI67" s="267"/>
      <c r="BJ67" s="267"/>
      <c r="BK67" s="274"/>
      <c r="BL67" s="267"/>
      <c r="BM67" s="274"/>
      <c r="BN67" s="267"/>
      <c r="BO67" s="267"/>
      <c r="BP67" s="274"/>
      <c r="BQ67" s="267"/>
      <c r="BR67" s="267"/>
      <c r="BS67" s="274"/>
      <c r="BT67" s="267"/>
      <c r="BU67" s="274">
        <f>SUM(BU68:BW69)</f>
        <v>120</v>
      </c>
      <c r="BV67" s="267"/>
      <c r="BW67" s="267"/>
      <c r="BX67" s="274">
        <f>SUM(BX68:BZ69)</f>
        <v>54</v>
      </c>
      <c r="BY67" s="267"/>
      <c r="BZ67" s="267"/>
      <c r="CA67" s="274">
        <f>SUM(CA68:CB69)</f>
        <v>3</v>
      </c>
      <c r="CB67" s="267"/>
      <c r="CC67" s="274">
        <f>SUM(CC68:CE69)</f>
        <v>90</v>
      </c>
      <c r="CD67" s="267"/>
      <c r="CE67" s="267"/>
      <c r="CF67" s="274">
        <f>SUM(CF68:CH69)</f>
        <v>52</v>
      </c>
      <c r="CG67" s="267"/>
      <c r="CH67" s="267"/>
      <c r="CI67" s="274">
        <f>SUM(CI68:CJ69)</f>
        <v>3</v>
      </c>
      <c r="CJ67" s="267"/>
      <c r="CK67" s="274"/>
      <c r="CL67" s="267"/>
      <c r="CM67" s="267"/>
      <c r="CN67" s="274"/>
      <c r="CO67" s="267"/>
      <c r="CP67" s="267"/>
      <c r="CQ67" s="274"/>
      <c r="CR67" s="267"/>
      <c r="CS67" s="274"/>
      <c r="CT67" s="267"/>
      <c r="CU67" s="267"/>
      <c r="CV67" s="274"/>
      <c r="CW67" s="267"/>
      <c r="CX67" s="267"/>
      <c r="CY67" s="274"/>
      <c r="CZ67" s="267"/>
      <c r="DA67" s="274"/>
      <c r="DB67" s="267"/>
      <c r="DC67" s="267"/>
      <c r="DD67" s="274"/>
      <c r="DE67" s="267"/>
      <c r="DF67" s="267"/>
      <c r="DG67" s="274"/>
      <c r="DH67" s="267"/>
      <c r="DI67" s="274"/>
      <c r="DJ67" s="267"/>
      <c r="DK67" s="267"/>
      <c r="DL67" s="274"/>
      <c r="DM67" s="267"/>
      <c r="DN67" s="267"/>
      <c r="DO67" s="274"/>
      <c r="DP67" s="267"/>
      <c r="DQ67" s="274">
        <f t="shared" si="14"/>
        <v>6</v>
      </c>
      <c r="DR67" s="267"/>
      <c r="DS67" s="267"/>
      <c r="DT67" s="279" t="s">
        <v>193</v>
      </c>
      <c r="DU67" s="267"/>
      <c r="DV67" s="267"/>
      <c r="DW67" s="267"/>
      <c r="DX67" s="267"/>
      <c r="DY67" s="267"/>
      <c r="DZ67" s="267"/>
      <c r="EA67" s="267"/>
      <c r="EB67" s="267"/>
      <c r="EC67" s="267"/>
      <c r="ED67" s="267"/>
      <c r="EE67" s="267"/>
      <c r="EF67" s="267"/>
      <c r="EG67" s="267"/>
      <c r="EH67" s="267"/>
      <c r="EI67" s="267"/>
      <c r="EJ67" s="267"/>
      <c r="EK67" s="267"/>
      <c r="EL67" s="267"/>
      <c r="EM67" s="267"/>
      <c r="EN67" s="267"/>
      <c r="EO67" s="267"/>
      <c r="EP67" s="267"/>
      <c r="EQ67" s="267"/>
      <c r="ER67" s="267"/>
      <c r="ES67" s="267"/>
      <c r="ET67" s="176"/>
      <c r="EU67" s="166">
        <f t="shared" si="15"/>
        <v>210</v>
      </c>
      <c r="EV67" s="177">
        <f t="shared" si="16"/>
        <v>210</v>
      </c>
      <c r="EW67" s="168" t="str">
        <f t="shared" si="17"/>
        <v>+</v>
      </c>
      <c r="EX67" s="178">
        <f t="shared" si="18"/>
        <v>106</v>
      </c>
      <c r="EY67" s="177">
        <f t="shared" si="19"/>
        <v>106</v>
      </c>
      <c r="EZ67" s="176" t="str">
        <f t="shared" si="20"/>
        <v>+</v>
      </c>
      <c r="FA67" s="166">
        <f t="shared" si="21"/>
        <v>106</v>
      </c>
      <c r="FB67" s="168" t="str">
        <f t="shared" si="22"/>
        <v>+</v>
      </c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</row>
    <row r="68" spans="1:172" ht="50.25">
      <c r="A68" s="169"/>
      <c r="B68" s="170" t="s">
        <v>194</v>
      </c>
      <c r="C68" s="278" t="s">
        <v>195</v>
      </c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93">
        <v>3</v>
      </c>
      <c r="AH68" s="267"/>
      <c r="AI68" s="267"/>
      <c r="AJ68" s="292"/>
      <c r="AK68" s="267"/>
      <c r="AL68" s="267"/>
      <c r="AM68" s="266">
        <v>120</v>
      </c>
      <c r="AN68" s="267"/>
      <c r="AO68" s="267"/>
      <c r="AP68" s="266">
        <v>54</v>
      </c>
      <c r="AQ68" s="267"/>
      <c r="AR68" s="267"/>
      <c r="AS68" s="266">
        <v>20</v>
      </c>
      <c r="AT68" s="267"/>
      <c r="AU68" s="267"/>
      <c r="AV68" s="266"/>
      <c r="AW68" s="267"/>
      <c r="AX68" s="267"/>
      <c r="AY68" s="266">
        <v>34</v>
      </c>
      <c r="AZ68" s="267"/>
      <c r="BA68" s="267"/>
      <c r="BB68" s="266"/>
      <c r="BC68" s="267"/>
      <c r="BD68" s="267"/>
      <c r="BE68" s="268"/>
      <c r="BF68" s="267"/>
      <c r="BG68" s="267"/>
      <c r="BH68" s="266"/>
      <c r="BI68" s="267"/>
      <c r="BJ68" s="267"/>
      <c r="BK68" s="266"/>
      <c r="BL68" s="267"/>
      <c r="BM68" s="268"/>
      <c r="BN68" s="267"/>
      <c r="BO68" s="267"/>
      <c r="BP68" s="266"/>
      <c r="BQ68" s="267"/>
      <c r="BR68" s="267"/>
      <c r="BS68" s="266"/>
      <c r="BT68" s="267"/>
      <c r="BU68" s="266">
        <v>120</v>
      </c>
      <c r="BV68" s="267"/>
      <c r="BW68" s="267"/>
      <c r="BX68" s="266">
        <v>54</v>
      </c>
      <c r="BY68" s="267"/>
      <c r="BZ68" s="267"/>
      <c r="CA68" s="266">
        <v>3</v>
      </c>
      <c r="CB68" s="267"/>
      <c r="CC68" s="268"/>
      <c r="CD68" s="267"/>
      <c r="CE68" s="267"/>
      <c r="CF68" s="266"/>
      <c r="CG68" s="267"/>
      <c r="CH68" s="267"/>
      <c r="CI68" s="266"/>
      <c r="CJ68" s="267"/>
      <c r="CK68" s="266"/>
      <c r="CL68" s="267"/>
      <c r="CM68" s="267"/>
      <c r="CN68" s="266"/>
      <c r="CO68" s="267"/>
      <c r="CP68" s="267"/>
      <c r="CQ68" s="266"/>
      <c r="CR68" s="267"/>
      <c r="CS68" s="268"/>
      <c r="CT68" s="267"/>
      <c r="CU68" s="267"/>
      <c r="CV68" s="266"/>
      <c r="CW68" s="267"/>
      <c r="CX68" s="267"/>
      <c r="CY68" s="266"/>
      <c r="CZ68" s="267"/>
      <c r="DA68" s="268"/>
      <c r="DB68" s="267"/>
      <c r="DC68" s="267"/>
      <c r="DD68" s="266"/>
      <c r="DE68" s="267"/>
      <c r="DF68" s="267"/>
      <c r="DG68" s="266"/>
      <c r="DH68" s="267"/>
      <c r="DI68" s="268"/>
      <c r="DJ68" s="267"/>
      <c r="DK68" s="267"/>
      <c r="DL68" s="266"/>
      <c r="DM68" s="267"/>
      <c r="DN68" s="267"/>
      <c r="DO68" s="266"/>
      <c r="DP68" s="267"/>
      <c r="DQ68" s="268">
        <f t="shared" si="14"/>
        <v>3</v>
      </c>
      <c r="DR68" s="267"/>
      <c r="DS68" s="267"/>
      <c r="DT68" s="270"/>
      <c r="DU68" s="267"/>
      <c r="DV68" s="267"/>
      <c r="DW68" s="267"/>
      <c r="DX68" s="267"/>
      <c r="DY68" s="267"/>
      <c r="DZ68" s="267"/>
      <c r="EA68" s="267"/>
      <c r="EB68" s="267"/>
      <c r="EC68" s="267"/>
      <c r="ED68" s="267"/>
      <c r="EE68" s="267"/>
      <c r="EF68" s="267"/>
      <c r="EG68" s="267"/>
      <c r="EH68" s="267"/>
      <c r="EI68" s="267"/>
      <c r="EJ68" s="267"/>
      <c r="EK68" s="267"/>
      <c r="EL68" s="267"/>
      <c r="EM68" s="267"/>
      <c r="EN68" s="267"/>
      <c r="EO68" s="267"/>
      <c r="EP68" s="267"/>
      <c r="EQ68" s="267"/>
      <c r="ER68" s="267"/>
      <c r="ES68" s="267"/>
      <c r="ET68" s="171"/>
      <c r="EU68" s="172">
        <f t="shared" si="15"/>
        <v>120</v>
      </c>
      <c r="EV68" s="173">
        <f t="shared" si="16"/>
        <v>120</v>
      </c>
      <c r="EW68" s="174" t="str">
        <f t="shared" si="17"/>
        <v>+</v>
      </c>
      <c r="EX68" s="175">
        <f t="shared" si="18"/>
        <v>54</v>
      </c>
      <c r="EY68" s="173">
        <f t="shared" si="19"/>
        <v>54</v>
      </c>
      <c r="EZ68" s="171" t="str">
        <f t="shared" si="20"/>
        <v>+</v>
      </c>
      <c r="FA68" s="172">
        <f t="shared" si="21"/>
        <v>54</v>
      </c>
      <c r="FB68" s="174" t="str">
        <f t="shared" si="22"/>
        <v>+</v>
      </c>
      <c r="FC68" s="171"/>
      <c r="FD68" s="171"/>
      <c r="FE68" s="171"/>
      <c r="FF68" s="171"/>
      <c r="FG68" s="171"/>
      <c r="FH68" s="171"/>
      <c r="FI68" s="171"/>
      <c r="FJ68" s="171"/>
      <c r="FK68" s="171"/>
      <c r="FL68" s="171"/>
      <c r="FM68" s="171"/>
      <c r="FN68" s="171"/>
      <c r="FO68" s="171"/>
      <c r="FP68" s="171"/>
    </row>
    <row r="69" spans="1:172" ht="50.25">
      <c r="A69" s="169"/>
      <c r="B69" s="170" t="s">
        <v>196</v>
      </c>
      <c r="C69" s="278" t="s">
        <v>197</v>
      </c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92"/>
      <c r="AH69" s="267"/>
      <c r="AI69" s="267"/>
      <c r="AJ69" s="293">
        <v>4</v>
      </c>
      <c r="AK69" s="267"/>
      <c r="AL69" s="267"/>
      <c r="AM69" s="266">
        <v>90</v>
      </c>
      <c r="AN69" s="267"/>
      <c r="AO69" s="267"/>
      <c r="AP69" s="266">
        <v>52</v>
      </c>
      <c r="AQ69" s="267"/>
      <c r="AR69" s="267"/>
      <c r="AS69" s="266">
        <v>20</v>
      </c>
      <c r="AT69" s="267"/>
      <c r="AU69" s="267"/>
      <c r="AV69" s="266"/>
      <c r="AW69" s="267"/>
      <c r="AX69" s="267"/>
      <c r="AY69" s="266">
        <v>32</v>
      </c>
      <c r="AZ69" s="267"/>
      <c r="BA69" s="267"/>
      <c r="BB69" s="266"/>
      <c r="BC69" s="267"/>
      <c r="BD69" s="267"/>
      <c r="BE69" s="268"/>
      <c r="BF69" s="267"/>
      <c r="BG69" s="267"/>
      <c r="BH69" s="266"/>
      <c r="BI69" s="267"/>
      <c r="BJ69" s="267"/>
      <c r="BK69" s="266"/>
      <c r="BL69" s="267"/>
      <c r="BM69" s="268"/>
      <c r="BN69" s="267"/>
      <c r="BO69" s="267"/>
      <c r="BP69" s="266"/>
      <c r="BQ69" s="267"/>
      <c r="BR69" s="267"/>
      <c r="BS69" s="266"/>
      <c r="BT69" s="267"/>
      <c r="BU69" s="268"/>
      <c r="BV69" s="267"/>
      <c r="BW69" s="267"/>
      <c r="BX69" s="266"/>
      <c r="BY69" s="267"/>
      <c r="BZ69" s="267"/>
      <c r="CA69" s="266"/>
      <c r="CB69" s="267"/>
      <c r="CC69" s="266">
        <v>90</v>
      </c>
      <c r="CD69" s="267"/>
      <c r="CE69" s="267"/>
      <c r="CF69" s="266">
        <v>52</v>
      </c>
      <c r="CG69" s="267"/>
      <c r="CH69" s="267"/>
      <c r="CI69" s="266">
        <v>3</v>
      </c>
      <c r="CJ69" s="267"/>
      <c r="CK69" s="266"/>
      <c r="CL69" s="267"/>
      <c r="CM69" s="267"/>
      <c r="CN69" s="266"/>
      <c r="CO69" s="267"/>
      <c r="CP69" s="267"/>
      <c r="CQ69" s="266"/>
      <c r="CR69" s="267"/>
      <c r="CS69" s="268"/>
      <c r="CT69" s="267"/>
      <c r="CU69" s="267"/>
      <c r="CV69" s="266"/>
      <c r="CW69" s="267"/>
      <c r="CX69" s="267"/>
      <c r="CY69" s="266"/>
      <c r="CZ69" s="267"/>
      <c r="DA69" s="268"/>
      <c r="DB69" s="267"/>
      <c r="DC69" s="267"/>
      <c r="DD69" s="266"/>
      <c r="DE69" s="267"/>
      <c r="DF69" s="267"/>
      <c r="DG69" s="266"/>
      <c r="DH69" s="267"/>
      <c r="DI69" s="268"/>
      <c r="DJ69" s="267"/>
      <c r="DK69" s="267"/>
      <c r="DL69" s="266"/>
      <c r="DM69" s="267"/>
      <c r="DN69" s="267"/>
      <c r="DO69" s="266"/>
      <c r="DP69" s="267"/>
      <c r="DQ69" s="268">
        <f t="shared" si="14"/>
        <v>3</v>
      </c>
      <c r="DR69" s="267"/>
      <c r="DS69" s="267"/>
      <c r="DT69" s="270"/>
      <c r="DU69" s="267"/>
      <c r="DV69" s="267"/>
      <c r="DW69" s="267"/>
      <c r="DX69" s="267"/>
      <c r="DY69" s="267"/>
      <c r="DZ69" s="267"/>
      <c r="EA69" s="267"/>
      <c r="EB69" s="267"/>
      <c r="EC69" s="267"/>
      <c r="ED69" s="267"/>
      <c r="EE69" s="267"/>
      <c r="EF69" s="267"/>
      <c r="EG69" s="267"/>
      <c r="EH69" s="267"/>
      <c r="EI69" s="267"/>
      <c r="EJ69" s="267"/>
      <c r="EK69" s="267"/>
      <c r="EL69" s="267"/>
      <c r="EM69" s="267"/>
      <c r="EN69" s="267"/>
      <c r="EO69" s="267"/>
      <c r="EP69" s="267"/>
      <c r="EQ69" s="267"/>
      <c r="ER69" s="267"/>
      <c r="ES69" s="267"/>
      <c r="ET69" s="171"/>
      <c r="EU69" s="172">
        <f t="shared" si="15"/>
        <v>90</v>
      </c>
      <c r="EV69" s="173">
        <f t="shared" si="16"/>
        <v>90</v>
      </c>
      <c r="EW69" s="174" t="str">
        <f t="shared" si="17"/>
        <v>+</v>
      </c>
      <c r="EX69" s="175">
        <f t="shared" si="18"/>
        <v>52</v>
      </c>
      <c r="EY69" s="173">
        <f t="shared" si="19"/>
        <v>52</v>
      </c>
      <c r="EZ69" s="171" t="str">
        <f t="shared" si="20"/>
        <v>+</v>
      </c>
      <c r="FA69" s="172">
        <f t="shared" si="21"/>
        <v>52</v>
      </c>
      <c r="FB69" s="174" t="str">
        <f t="shared" si="22"/>
        <v>+</v>
      </c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</row>
    <row r="70" spans="1:172" ht="50.25">
      <c r="A70" s="160"/>
      <c r="B70" s="164" t="s">
        <v>198</v>
      </c>
      <c r="C70" s="275" t="s">
        <v>199</v>
      </c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76"/>
      <c r="AH70" s="267"/>
      <c r="AI70" s="267"/>
      <c r="AJ70" s="276"/>
      <c r="AK70" s="267"/>
      <c r="AL70" s="267"/>
      <c r="AM70" s="274">
        <f>AM71+AM72</f>
        <v>216</v>
      </c>
      <c r="AN70" s="267"/>
      <c r="AO70" s="267"/>
      <c r="AP70" s="274">
        <f>AP71+AP72</f>
        <v>110</v>
      </c>
      <c r="AQ70" s="267"/>
      <c r="AR70" s="267"/>
      <c r="AS70" s="274">
        <f>AS71+AS72</f>
        <v>52</v>
      </c>
      <c r="AT70" s="267"/>
      <c r="AU70" s="267"/>
      <c r="AV70" s="274"/>
      <c r="AW70" s="267"/>
      <c r="AX70" s="267"/>
      <c r="AY70" s="274">
        <f>AY71+AY72</f>
        <v>58</v>
      </c>
      <c r="AZ70" s="267"/>
      <c r="BA70" s="267"/>
      <c r="BB70" s="274"/>
      <c r="BC70" s="267"/>
      <c r="BD70" s="267"/>
      <c r="BE70" s="274"/>
      <c r="BF70" s="267"/>
      <c r="BG70" s="267"/>
      <c r="BH70" s="274"/>
      <c r="BI70" s="267"/>
      <c r="BJ70" s="267"/>
      <c r="BK70" s="274"/>
      <c r="BL70" s="267"/>
      <c r="BM70" s="274"/>
      <c r="BN70" s="267"/>
      <c r="BO70" s="267"/>
      <c r="BP70" s="274"/>
      <c r="BQ70" s="267"/>
      <c r="BR70" s="267"/>
      <c r="BS70" s="274"/>
      <c r="BT70" s="267"/>
      <c r="BU70" s="274">
        <f>BU71+BU72</f>
        <v>108</v>
      </c>
      <c r="BV70" s="267"/>
      <c r="BW70" s="267"/>
      <c r="BX70" s="274">
        <f>BX71+BX72</f>
        <v>62</v>
      </c>
      <c r="BY70" s="267"/>
      <c r="BZ70" s="267"/>
      <c r="CA70" s="274">
        <f>CA71+CA72</f>
        <v>3</v>
      </c>
      <c r="CB70" s="267"/>
      <c r="CC70" s="274">
        <f>CC71+CC72</f>
        <v>108</v>
      </c>
      <c r="CD70" s="267"/>
      <c r="CE70" s="267"/>
      <c r="CF70" s="274">
        <f>CF71+CF72</f>
        <v>48</v>
      </c>
      <c r="CG70" s="267"/>
      <c r="CH70" s="267"/>
      <c r="CI70" s="274">
        <f>CI71+CI72</f>
        <v>3</v>
      </c>
      <c r="CJ70" s="267"/>
      <c r="CK70" s="274"/>
      <c r="CL70" s="267"/>
      <c r="CM70" s="267"/>
      <c r="CN70" s="274"/>
      <c r="CO70" s="267"/>
      <c r="CP70" s="267"/>
      <c r="CQ70" s="274"/>
      <c r="CR70" s="267"/>
      <c r="CS70" s="274"/>
      <c r="CT70" s="267"/>
      <c r="CU70" s="267"/>
      <c r="CV70" s="274"/>
      <c r="CW70" s="267"/>
      <c r="CX70" s="267"/>
      <c r="CY70" s="274"/>
      <c r="CZ70" s="267"/>
      <c r="DA70" s="274"/>
      <c r="DB70" s="267"/>
      <c r="DC70" s="267"/>
      <c r="DD70" s="274"/>
      <c r="DE70" s="267"/>
      <c r="DF70" s="267"/>
      <c r="DG70" s="274"/>
      <c r="DH70" s="267"/>
      <c r="DI70" s="274"/>
      <c r="DJ70" s="267"/>
      <c r="DK70" s="267"/>
      <c r="DL70" s="274"/>
      <c r="DM70" s="267"/>
      <c r="DN70" s="267"/>
      <c r="DO70" s="274"/>
      <c r="DP70" s="267"/>
      <c r="DQ70" s="274">
        <f t="shared" si="14"/>
        <v>6</v>
      </c>
      <c r="DR70" s="267"/>
      <c r="DS70" s="267"/>
      <c r="DT70" s="279" t="s">
        <v>200</v>
      </c>
      <c r="DU70" s="267"/>
      <c r="DV70" s="267"/>
      <c r="DW70" s="267"/>
      <c r="DX70" s="267"/>
      <c r="DY70" s="267"/>
      <c r="DZ70" s="267"/>
      <c r="EA70" s="267"/>
      <c r="EB70" s="267"/>
      <c r="EC70" s="267"/>
      <c r="ED70" s="267"/>
      <c r="EE70" s="267"/>
      <c r="EF70" s="267"/>
      <c r="EG70" s="267"/>
      <c r="EH70" s="267"/>
      <c r="EI70" s="267"/>
      <c r="EJ70" s="267"/>
      <c r="EK70" s="267"/>
      <c r="EL70" s="267"/>
      <c r="EM70" s="267"/>
      <c r="EN70" s="267"/>
      <c r="EO70" s="267"/>
      <c r="EP70" s="267"/>
      <c r="EQ70" s="267"/>
      <c r="ER70" s="267"/>
      <c r="ES70" s="267"/>
      <c r="ET70" s="176"/>
      <c r="EU70" s="166">
        <f t="shared" si="15"/>
        <v>216</v>
      </c>
      <c r="EV70" s="177">
        <f t="shared" si="16"/>
        <v>216</v>
      </c>
      <c r="EW70" s="168" t="str">
        <f t="shared" si="17"/>
        <v>+</v>
      </c>
      <c r="EX70" s="178">
        <f t="shared" si="18"/>
        <v>110</v>
      </c>
      <c r="EY70" s="177">
        <f t="shared" si="19"/>
        <v>110</v>
      </c>
      <c r="EZ70" s="176" t="str">
        <f t="shared" si="20"/>
        <v>+</v>
      </c>
      <c r="FA70" s="166">
        <f t="shared" si="21"/>
        <v>110</v>
      </c>
      <c r="FB70" s="168" t="str">
        <f t="shared" si="22"/>
        <v>+</v>
      </c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</row>
    <row r="71" spans="1:172" ht="50.25">
      <c r="A71" s="169"/>
      <c r="B71" s="170" t="s">
        <v>201</v>
      </c>
      <c r="C71" s="278" t="s">
        <v>202</v>
      </c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93"/>
      <c r="AH71" s="267"/>
      <c r="AI71" s="267"/>
      <c r="AJ71" s="266">
        <v>3</v>
      </c>
      <c r="AK71" s="267"/>
      <c r="AL71" s="267"/>
      <c r="AM71" s="266">
        <v>108</v>
      </c>
      <c r="AN71" s="267"/>
      <c r="AO71" s="267"/>
      <c r="AP71" s="266">
        <v>62</v>
      </c>
      <c r="AQ71" s="267"/>
      <c r="AR71" s="267"/>
      <c r="AS71" s="266">
        <v>28</v>
      </c>
      <c r="AT71" s="267"/>
      <c r="AU71" s="267"/>
      <c r="AV71" s="266"/>
      <c r="AW71" s="267"/>
      <c r="AX71" s="267"/>
      <c r="AY71" s="266">
        <v>34</v>
      </c>
      <c r="AZ71" s="267"/>
      <c r="BA71" s="267"/>
      <c r="BB71" s="266"/>
      <c r="BC71" s="267"/>
      <c r="BD71" s="267"/>
      <c r="BE71" s="268"/>
      <c r="BF71" s="267"/>
      <c r="BG71" s="267"/>
      <c r="BH71" s="266"/>
      <c r="BI71" s="267"/>
      <c r="BJ71" s="267"/>
      <c r="BK71" s="266"/>
      <c r="BL71" s="267"/>
      <c r="BM71" s="268"/>
      <c r="BN71" s="267"/>
      <c r="BO71" s="267"/>
      <c r="BP71" s="266"/>
      <c r="BQ71" s="267"/>
      <c r="BR71" s="267"/>
      <c r="BS71" s="266"/>
      <c r="BT71" s="267"/>
      <c r="BU71" s="266">
        <v>108</v>
      </c>
      <c r="BV71" s="267"/>
      <c r="BW71" s="267"/>
      <c r="BX71" s="266">
        <v>62</v>
      </c>
      <c r="BY71" s="267"/>
      <c r="BZ71" s="267"/>
      <c r="CA71" s="266">
        <v>3</v>
      </c>
      <c r="CB71" s="267"/>
      <c r="CC71" s="266"/>
      <c r="CD71" s="267"/>
      <c r="CE71" s="267"/>
      <c r="CF71" s="266"/>
      <c r="CG71" s="267"/>
      <c r="CH71" s="267"/>
      <c r="CI71" s="266"/>
      <c r="CJ71" s="267"/>
      <c r="CK71" s="266"/>
      <c r="CL71" s="267"/>
      <c r="CM71" s="267"/>
      <c r="CN71" s="266"/>
      <c r="CO71" s="267"/>
      <c r="CP71" s="267"/>
      <c r="CQ71" s="266"/>
      <c r="CR71" s="267"/>
      <c r="CS71" s="268"/>
      <c r="CT71" s="267"/>
      <c r="CU71" s="267"/>
      <c r="CV71" s="266"/>
      <c r="CW71" s="267"/>
      <c r="CX71" s="267"/>
      <c r="CY71" s="266"/>
      <c r="CZ71" s="267"/>
      <c r="DA71" s="268"/>
      <c r="DB71" s="267"/>
      <c r="DC71" s="267"/>
      <c r="DD71" s="266"/>
      <c r="DE71" s="267"/>
      <c r="DF71" s="267"/>
      <c r="DG71" s="266"/>
      <c r="DH71" s="267"/>
      <c r="DI71" s="268"/>
      <c r="DJ71" s="267"/>
      <c r="DK71" s="267"/>
      <c r="DL71" s="266"/>
      <c r="DM71" s="267"/>
      <c r="DN71" s="267"/>
      <c r="DO71" s="266"/>
      <c r="DP71" s="267"/>
      <c r="DQ71" s="268">
        <f t="shared" si="14"/>
        <v>3</v>
      </c>
      <c r="DR71" s="267"/>
      <c r="DS71" s="267"/>
      <c r="DT71" s="270"/>
      <c r="DU71" s="267"/>
      <c r="DV71" s="267"/>
      <c r="DW71" s="267"/>
      <c r="DX71" s="267"/>
      <c r="DY71" s="267"/>
      <c r="DZ71" s="267"/>
      <c r="EA71" s="267"/>
      <c r="EB71" s="267"/>
      <c r="EC71" s="267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  <c r="EN71" s="267"/>
      <c r="EO71" s="267"/>
      <c r="EP71" s="267"/>
      <c r="EQ71" s="267"/>
      <c r="ER71" s="267"/>
      <c r="ES71" s="267"/>
      <c r="ET71" s="171"/>
      <c r="EU71" s="172">
        <f t="shared" si="15"/>
        <v>108</v>
      </c>
      <c r="EV71" s="173">
        <f t="shared" si="16"/>
        <v>108</v>
      </c>
      <c r="EW71" s="174" t="str">
        <f t="shared" si="17"/>
        <v>+</v>
      </c>
      <c r="EX71" s="175">
        <f t="shared" si="18"/>
        <v>62</v>
      </c>
      <c r="EY71" s="173">
        <f t="shared" si="19"/>
        <v>62</v>
      </c>
      <c r="EZ71" s="171" t="str">
        <f t="shared" si="20"/>
        <v>+</v>
      </c>
      <c r="FA71" s="172">
        <f t="shared" si="21"/>
        <v>62</v>
      </c>
      <c r="FB71" s="174" t="str">
        <f t="shared" si="22"/>
        <v>+</v>
      </c>
      <c r="FC71" s="171"/>
      <c r="FD71" s="171"/>
      <c r="FE71" s="171"/>
      <c r="FF71" s="171"/>
      <c r="FG71" s="171"/>
      <c r="FH71" s="171"/>
      <c r="FI71" s="171"/>
      <c r="FJ71" s="171"/>
      <c r="FK71" s="171"/>
      <c r="FL71" s="171"/>
      <c r="FM71" s="171"/>
      <c r="FN71" s="171"/>
      <c r="FO71" s="171"/>
      <c r="FP71" s="171"/>
    </row>
    <row r="72" spans="1:172" ht="91.5" customHeight="1">
      <c r="A72" s="169"/>
      <c r="B72" s="170" t="s">
        <v>203</v>
      </c>
      <c r="C72" s="278" t="s">
        <v>204</v>
      </c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93">
        <v>4</v>
      </c>
      <c r="AH72" s="267"/>
      <c r="AI72" s="267"/>
      <c r="AJ72" s="266"/>
      <c r="AK72" s="267"/>
      <c r="AL72" s="267"/>
      <c r="AM72" s="266">
        <v>108</v>
      </c>
      <c r="AN72" s="267"/>
      <c r="AO72" s="267"/>
      <c r="AP72" s="266">
        <v>48</v>
      </c>
      <c r="AQ72" s="267"/>
      <c r="AR72" s="267"/>
      <c r="AS72" s="266">
        <v>24</v>
      </c>
      <c r="AT72" s="267"/>
      <c r="AU72" s="267"/>
      <c r="AV72" s="266"/>
      <c r="AW72" s="267"/>
      <c r="AX72" s="267"/>
      <c r="AY72" s="266">
        <v>24</v>
      </c>
      <c r="AZ72" s="267"/>
      <c r="BA72" s="267"/>
      <c r="BB72" s="266"/>
      <c r="BC72" s="267"/>
      <c r="BD72" s="267"/>
      <c r="BE72" s="268"/>
      <c r="BF72" s="267"/>
      <c r="BG72" s="267"/>
      <c r="BH72" s="266"/>
      <c r="BI72" s="267"/>
      <c r="BJ72" s="267"/>
      <c r="BK72" s="266"/>
      <c r="BL72" s="267"/>
      <c r="BM72" s="268"/>
      <c r="BN72" s="267"/>
      <c r="BO72" s="267"/>
      <c r="BP72" s="266"/>
      <c r="BQ72" s="267"/>
      <c r="BR72" s="267"/>
      <c r="BS72" s="266"/>
      <c r="BT72" s="267"/>
      <c r="BU72" s="266"/>
      <c r="BV72" s="267"/>
      <c r="BW72" s="267"/>
      <c r="BX72" s="266"/>
      <c r="BY72" s="267"/>
      <c r="BZ72" s="267"/>
      <c r="CA72" s="266"/>
      <c r="CB72" s="267"/>
      <c r="CC72" s="266">
        <v>108</v>
      </c>
      <c r="CD72" s="267"/>
      <c r="CE72" s="267"/>
      <c r="CF72" s="266">
        <v>48</v>
      </c>
      <c r="CG72" s="267"/>
      <c r="CH72" s="267"/>
      <c r="CI72" s="266">
        <v>3</v>
      </c>
      <c r="CJ72" s="267"/>
      <c r="CK72" s="266"/>
      <c r="CL72" s="267"/>
      <c r="CM72" s="267"/>
      <c r="CN72" s="266"/>
      <c r="CO72" s="267"/>
      <c r="CP72" s="267"/>
      <c r="CQ72" s="266"/>
      <c r="CR72" s="267"/>
      <c r="CS72" s="268"/>
      <c r="CT72" s="267"/>
      <c r="CU72" s="267"/>
      <c r="CV72" s="266"/>
      <c r="CW72" s="267"/>
      <c r="CX72" s="267"/>
      <c r="CY72" s="266"/>
      <c r="CZ72" s="267"/>
      <c r="DA72" s="268"/>
      <c r="DB72" s="267"/>
      <c r="DC72" s="267"/>
      <c r="DD72" s="266"/>
      <c r="DE72" s="267"/>
      <c r="DF72" s="267"/>
      <c r="DG72" s="266"/>
      <c r="DH72" s="267"/>
      <c r="DI72" s="268"/>
      <c r="DJ72" s="267"/>
      <c r="DK72" s="267"/>
      <c r="DL72" s="266"/>
      <c r="DM72" s="267"/>
      <c r="DN72" s="267"/>
      <c r="DO72" s="266"/>
      <c r="DP72" s="267"/>
      <c r="DQ72" s="268">
        <f t="shared" si="14"/>
        <v>3</v>
      </c>
      <c r="DR72" s="267"/>
      <c r="DS72" s="267"/>
      <c r="DT72" s="270"/>
      <c r="DU72" s="267"/>
      <c r="DV72" s="267"/>
      <c r="DW72" s="267"/>
      <c r="DX72" s="267"/>
      <c r="DY72" s="267"/>
      <c r="DZ72" s="267"/>
      <c r="EA72" s="267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171"/>
      <c r="EU72" s="172">
        <f t="shared" si="15"/>
        <v>108</v>
      </c>
      <c r="EV72" s="173">
        <f t="shared" si="16"/>
        <v>108</v>
      </c>
      <c r="EW72" s="174" t="str">
        <f t="shared" si="17"/>
        <v>+</v>
      </c>
      <c r="EX72" s="175">
        <f t="shared" si="18"/>
        <v>48</v>
      </c>
      <c r="EY72" s="173">
        <f t="shared" si="19"/>
        <v>48</v>
      </c>
      <c r="EZ72" s="171" t="str">
        <f t="shared" si="20"/>
        <v>+</v>
      </c>
      <c r="FA72" s="172">
        <f t="shared" si="21"/>
        <v>48</v>
      </c>
      <c r="FB72" s="174" t="str">
        <f t="shared" si="22"/>
        <v>+</v>
      </c>
      <c r="FC72" s="171"/>
      <c r="FD72" s="171"/>
      <c r="FE72" s="171"/>
      <c r="FF72" s="171"/>
      <c r="FG72" s="171"/>
      <c r="FH72" s="171"/>
      <c r="FI72" s="171"/>
      <c r="FJ72" s="171"/>
      <c r="FK72" s="171"/>
      <c r="FL72" s="171"/>
      <c r="FM72" s="171"/>
      <c r="FN72" s="171"/>
      <c r="FO72" s="171"/>
      <c r="FP72" s="171"/>
    </row>
    <row r="73" spans="1:172" ht="50.25">
      <c r="A73" s="160"/>
      <c r="B73" s="164" t="s">
        <v>205</v>
      </c>
      <c r="C73" s="275" t="s">
        <v>206</v>
      </c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76"/>
      <c r="AH73" s="267"/>
      <c r="AI73" s="267"/>
      <c r="AJ73" s="276"/>
      <c r="AK73" s="267"/>
      <c r="AL73" s="267"/>
      <c r="AM73" s="274">
        <f>SUM(AM74:AO76)</f>
        <v>394</v>
      </c>
      <c r="AN73" s="267"/>
      <c r="AO73" s="267"/>
      <c r="AP73" s="274">
        <f>SUM(AP74:AR76)</f>
        <v>222</v>
      </c>
      <c r="AQ73" s="267"/>
      <c r="AR73" s="267"/>
      <c r="AS73" s="274">
        <f>SUM(AS74:AU76)</f>
        <v>96</v>
      </c>
      <c r="AT73" s="267"/>
      <c r="AU73" s="267"/>
      <c r="AV73" s="274">
        <f>SUM(AV74:AX76)</f>
        <v>44</v>
      </c>
      <c r="AW73" s="267"/>
      <c r="AX73" s="267"/>
      <c r="AY73" s="274">
        <f>SUM(AY74:BA76)</f>
        <v>82</v>
      </c>
      <c r="AZ73" s="267"/>
      <c r="BA73" s="267"/>
      <c r="BB73" s="274"/>
      <c r="BC73" s="267"/>
      <c r="BD73" s="267"/>
      <c r="BE73" s="274"/>
      <c r="BF73" s="267"/>
      <c r="BG73" s="267"/>
      <c r="BH73" s="274"/>
      <c r="BI73" s="267"/>
      <c r="BJ73" s="267"/>
      <c r="BK73" s="274"/>
      <c r="BL73" s="267"/>
      <c r="BM73" s="274"/>
      <c r="BN73" s="267"/>
      <c r="BO73" s="267"/>
      <c r="BP73" s="274"/>
      <c r="BQ73" s="267"/>
      <c r="BR73" s="267"/>
      <c r="BS73" s="274"/>
      <c r="BT73" s="267"/>
      <c r="BU73" s="274">
        <f>SUM(BU74:BW76)</f>
        <v>172</v>
      </c>
      <c r="BV73" s="267"/>
      <c r="BW73" s="267"/>
      <c r="BX73" s="274">
        <f>SUM(BX74:BZ76)</f>
        <v>98</v>
      </c>
      <c r="BY73" s="267"/>
      <c r="BZ73" s="267"/>
      <c r="CA73" s="274">
        <f>SUM(CA74:CB76)</f>
        <v>3</v>
      </c>
      <c r="CB73" s="267"/>
      <c r="CC73" s="274">
        <f>SUM(CC74:CE76)</f>
        <v>222</v>
      </c>
      <c r="CD73" s="267"/>
      <c r="CE73" s="267"/>
      <c r="CF73" s="274">
        <f>SUM(CF74:CH76)</f>
        <v>124</v>
      </c>
      <c r="CG73" s="267"/>
      <c r="CH73" s="267"/>
      <c r="CI73" s="274">
        <f>SUM(CI74:CJ76)</f>
        <v>8</v>
      </c>
      <c r="CJ73" s="267"/>
      <c r="CK73" s="274"/>
      <c r="CL73" s="267"/>
      <c r="CM73" s="267"/>
      <c r="CN73" s="274"/>
      <c r="CO73" s="267"/>
      <c r="CP73" s="267"/>
      <c r="CQ73" s="274"/>
      <c r="CR73" s="267"/>
      <c r="CS73" s="274"/>
      <c r="CT73" s="267"/>
      <c r="CU73" s="267"/>
      <c r="CV73" s="274"/>
      <c r="CW73" s="267"/>
      <c r="CX73" s="267"/>
      <c r="CY73" s="274"/>
      <c r="CZ73" s="267"/>
      <c r="DA73" s="274"/>
      <c r="DB73" s="267"/>
      <c r="DC73" s="267"/>
      <c r="DD73" s="274"/>
      <c r="DE73" s="267"/>
      <c r="DF73" s="267"/>
      <c r="DG73" s="274"/>
      <c r="DH73" s="267"/>
      <c r="DI73" s="274"/>
      <c r="DJ73" s="267"/>
      <c r="DK73" s="267"/>
      <c r="DL73" s="274"/>
      <c r="DM73" s="267"/>
      <c r="DN73" s="267"/>
      <c r="DO73" s="274"/>
      <c r="DP73" s="267"/>
      <c r="DQ73" s="274">
        <f t="shared" si="14"/>
        <v>11</v>
      </c>
      <c r="DR73" s="267"/>
      <c r="DS73" s="267"/>
      <c r="DT73" s="279" t="s">
        <v>207</v>
      </c>
      <c r="DU73" s="267"/>
      <c r="DV73" s="267"/>
      <c r="DW73" s="267"/>
      <c r="DX73" s="267"/>
      <c r="DY73" s="267"/>
      <c r="DZ73" s="267"/>
      <c r="EA73" s="267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176"/>
      <c r="EU73" s="166">
        <f t="shared" si="15"/>
        <v>394</v>
      </c>
      <c r="EV73" s="177">
        <f t="shared" si="16"/>
        <v>394</v>
      </c>
      <c r="EW73" s="168" t="str">
        <f t="shared" si="17"/>
        <v>+</v>
      </c>
      <c r="EX73" s="178">
        <f t="shared" si="18"/>
        <v>222</v>
      </c>
      <c r="EY73" s="177">
        <f t="shared" si="19"/>
        <v>222</v>
      </c>
      <c r="EZ73" s="176" t="str">
        <f t="shared" si="20"/>
        <v>+</v>
      </c>
      <c r="FA73" s="166">
        <f t="shared" si="21"/>
        <v>222</v>
      </c>
      <c r="FB73" s="168" t="str">
        <f t="shared" si="22"/>
        <v>+</v>
      </c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</row>
    <row r="74" spans="1:172" ht="50.25">
      <c r="A74" s="169"/>
      <c r="B74" s="170" t="s">
        <v>208</v>
      </c>
      <c r="C74" s="278" t="s">
        <v>209</v>
      </c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92"/>
      <c r="AH74" s="267"/>
      <c r="AI74" s="267"/>
      <c r="AJ74" s="292" t="s">
        <v>210</v>
      </c>
      <c r="AK74" s="267"/>
      <c r="AL74" s="267"/>
      <c r="AM74" s="266">
        <v>100</v>
      </c>
      <c r="AN74" s="267"/>
      <c r="AO74" s="267"/>
      <c r="AP74" s="266">
        <v>64</v>
      </c>
      <c r="AQ74" s="267"/>
      <c r="AR74" s="267"/>
      <c r="AS74" s="266">
        <v>32</v>
      </c>
      <c r="AT74" s="267"/>
      <c r="AU74" s="267"/>
      <c r="AV74" s="266"/>
      <c r="AW74" s="267"/>
      <c r="AX74" s="267"/>
      <c r="AY74" s="266">
        <v>32</v>
      </c>
      <c r="AZ74" s="267"/>
      <c r="BA74" s="267"/>
      <c r="BB74" s="266"/>
      <c r="BC74" s="267"/>
      <c r="BD74" s="267"/>
      <c r="BE74" s="268"/>
      <c r="BF74" s="267"/>
      <c r="BG74" s="267"/>
      <c r="BH74" s="266"/>
      <c r="BI74" s="267"/>
      <c r="BJ74" s="267"/>
      <c r="BK74" s="266"/>
      <c r="BL74" s="267"/>
      <c r="BM74" s="268"/>
      <c r="BN74" s="267"/>
      <c r="BO74" s="267"/>
      <c r="BP74" s="266"/>
      <c r="BQ74" s="267"/>
      <c r="BR74" s="267"/>
      <c r="BS74" s="266"/>
      <c r="BT74" s="267"/>
      <c r="BU74" s="266">
        <v>100</v>
      </c>
      <c r="BV74" s="267"/>
      <c r="BW74" s="267"/>
      <c r="BX74" s="266">
        <v>64</v>
      </c>
      <c r="BY74" s="267"/>
      <c r="BZ74" s="267"/>
      <c r="CA74" s="266">
        <v>3</v>
      </c>
      <c r="CB74" s="267"/>
      <c r="CC74" s="268"/>
      <c r="CD74" s="267"/>
      <c r="CE74" s="267"/>
      <c r="CF74" s="266"/>
      <c r="CG74" s="267"/>
      <c r="CH74" s="267"/>
      <c r="CI74" s="266"/>
      <c r="CJ74" s="267"/>
      <c r="CK74" s="266"/>
      <c r="CL74" s="267"/>
      <c r="CM74" s="267"/>
      <c r="CN74" s="266"/>
      <c r="CO74" s="267"/>
      <c r="CP74" s="267"/>
      <c r="CQ74" s="266"/>
      <c r="CR74" s="267"/>
      <c r="CS74" s="268"/>
      <c r="CT74" s="267"/>
      <c r="CU74" s="267"/>
      <c r="CV74" s="266"/>
      <c r="CW74" s="267"/>
      <c r="CX74" s="267"/>
      <c r="CY74" s="266"/>
      <c r="CZ74" s="267"/>
      <c r="DA74" s="268"/>
      <c r="DB74" s="267"/>
      <c r="DC74" s="267"/>
      <c r="DD74" s="266"/>
      <c r="DE74" s="267"/>
      <c r="DF74" s="267"/>
      <c r="DG74" s="266"/>
      <c r="DH74" s="267"/>
      <c r="DI74" s="268"/>
      <c r="DJ74" s="267"/>
      <c r="DK74" s="267"/>
      <c r="DL74" s="266"/>
      <c r="DM74" s="267"/>
      <c r="DN74" s="267"/>
      <c r="DO74" s="266"/>
      <c r="DP74" s="267"/>
      <c r="DQ74" s="268">
        <f t="shared" si="14"/>
        <v>3</v>
      </c>
      <c r="DR74" s="267"/>
      <c r="DS74" s="267"/>
      <c r="DT74" s="270" t="s">
        <v>211</v>
      </c>
      <c r="DU74" s="267"/>
      <c r="DV74" s="267"/>
      <c r="DW74" s="267"/>
      <c r="DX74" s="267"/>
      <c r="DY74" s="267"/>
      <c r="DZ74" s="267"/>
      <c r="EA74" s="267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  <c r="EO74" s="267"/>
      <c r="EP74" s="267"/>
      <c r="EQ74" s="267"/>
      <c r="ER74" s="267"/>
      <c r="ES74" s="267"/>
      <c r="ET74" s="171"/>
      <c r="EU74" s="172">
        <f t="shared" si="15"/>
        <v>100</v>
      </c>
      <c r="EV74" s="173">
        <f t="shared" si="16"/>
        <v>100</v>
      </c>
      <c r="EW74" s="174" t="str">
        <f t="shared" si="17"/>
        <v>+</v>
      </c>
      <c r="EX74" s="175">
        <f t="shared" si="18"/>
        <v>64</v>
      </c>
      <c r="EY74" s="173">
        <f t="shared" si="19"/>
        <v>64</v>
      </c>
      <c r="EZ74" s="171" t="str">
        <f t="shared" si="20"/>
        <v>+</v>
      </c>
      <c r="FA74" s="172">
        <f t="shared" si="21"/>
        <v>64</v>
      </c>
      <c r="FB74" s="174" t="str">
        <f t="shared" si="22"/>
        <v>+</v>
      </c>
      <c r="FC74" s="171"/>
      <c r="FD74" s="171"/>
      <c r="FE74" s="171"/>
      <c r="FF74" s="171"/>
      <c r="FG74" s="171"/>
      <c r="FH74" s="171"/>
      <c r="FI74" s="171"/>
      <c r="FJ74" s="171"/>
      <c r="FK74" s="171"/>
      <c r="FL74" s="171"/>
      <c r="FM74" s="171"/>
      <c r="FN74" s="171"/>
      <c r="FO74" s="171"/>
      <c r="FP74" s="171"/>
    </row>
    <row r="75" spans="1:172" ht="50.25">
      <c r="A75" s="169"/>
      <c r="B75" s="170" t="s">
        <v>212</v>
      </c>
      <c r="C75" s="278" t="s">
        <v>213</v>
      </c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92" t="s">
        <v>214</v>
      </c>
      <c r="AH75" s="267"/>
      <c r="AI75" s="267"/>
      <c r="AJ75" s="292"/>
      <c r="AK75" s="267"/>
      <c r="AL75" s="267"/>
      <c r="AM75" s="266">
        <v>120</v>
      </c>
      <c r="AN75" s="267"/>
      <c r="AO75" s="267"/>
      <c r="AP75" s="266">
        <v>56</v>
      </c>
      <c r="AQ75" s="267"/>
      <c r="AR75" s="267"/>
      <c r="AS75" s="266">
        <v>20</v>
      </c>
      <c r="AT75" s="267"/>
      <c r="AU75" s="267"/>
      <c r="AV75" s="266"/>
      <c r="AW75" s="267"/>
      <c r="AX75" s="267"/>
      <c r="AY75" s="266">
        <v>36</v>
      </c>
      <c r="AZ75" s="267"/>
      <c r="BA75" s="267"/>
      <c r="BB75" s="266"/>
      <c r="BC75" s="267"/>
      <c r="BD75" s="267"/>
      <c r="BE75" s="268"/>
      <c r="BF75" s="267"/>
      <c r="BG75" s="267"/>
      <c r="BH75" s="266"/>
      <c r="BI75" s="267"/>
      <c r="BJ75" s="267"/>
      <c r="BK75" s="266"/>
      <c r="BL75" s="267"/>
      <c r="BM75" s="268"/>
      <c r="BN75" s="267"/>
      <c r="BO75" s="267"/>
      <c r="BP75" s="266"/>
      <c r="BQ75" s="267"/>
      <c r="BR75" s="267"/>
      <c r="BS75" s="266"/>
      <c r="BT75" s="267"/>
      <c r="BU75" s="268"/>
      <c r="BV75" s="267"/>
      <c r="BW75" s="267"/>
      <c r="BX75" s="266"/>
      <c r="BY75" s="267"/>
      <c r="BZ75" s="267"/>
      <c r="CA75" s="266"/>
      <c r="CB75" s="267"/>
      <c r="CC75" s="266">
        <v>120</v>
      </c>
      <c r="CD75" s="267"/>
      <c r="CE75" s="267"/>
      <c r="CF75" s="266">
        <v>56</v>
      </c>
      <c r="CG75" s="267"/>
      <c r="CH75" s="267"/>
      <c r="CI75" s="266">
        <v>3</v>
      </c>
      <c r="CJ75" s="267"/>
      <c r="CK75" s="266"/>
      <c r="CL75" s="267"/>
      <c r="CM75" s="267"/>
      <c r="CN75" s="266"/>
      <c r="CO75" s="267"/>
      <c r="CP75" s="267"/>
      <c r="CQ75" s="266"/>
      <c r="CR75" s="267"/>
      <c r="CS75" s="268"/>
      <c r="CT75" s="267"/>
      <c r="CU75" s="267"/>
      <c r="CV75" s="266"/>
      <c r="CW75" s="267"/>
      <c r="CX75" s="267"/>
      <c r="CY75" s="266"/>
      <c r="CZ75" s="267"/>
      <c r="DA75" s="268"/>
      <c r="DB75" s="267"/>
      <c r="DC75" s="267"/>
      <c r="DD75" s="266"/>
      <c r="DE75" s="267"/>
      <c r="DF75" s="267"/>
      <c r="DG75" s="266"/>
      <c r="DH75" s="267"/>
      <c r="DI75" s="268"/>
      <c r="DJ75" s="267"/>
      <c r="DK75" s="267"/>
      <c r="DL75" s="266"/>
      <c r="DM75" s="267"/>
      <c r="DN75" s="267"/>
      <c r="DO75" s="266"/>
      <c r="DP75" s="267"/>
      <c r="DQ75" s="268">
        <f t="shared" si="14"/>
        <v>3</v>
      </c>
      <c r="DR75" s="267"/>
      <c r="DS75" s="267"/>
      <c r="DT75" s="306" t="s">
        <v>215</v>
      </c>
      <c r="DU75" s="267"/>
      <c r="DV75" s="267"/>
      <c r="DW75" s="267"/>
      <c r="DX75" s="267"/>
      <c r="DY75" s="267"/>
      <c r="DZ75" s="267"/>
      <c r="EA75" s="267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189"/>
      <c r="EU75" s="172">
        <f t="shared" si="15"/>
        <v>120</v>
      </c>
      <c r="EV75" s="190">
        <f t="shared" si="16"/>
        <v>120</v>
      </c>
      <c r="EW75" s="174" t="str">
        <f t="shared" si="17"/>
        <v>+</v>
      </c>
      <c r="EX75" s="172">
        <f t="shared" si="18"/>
        <v>56</v>
      </c>
      <c r="EY75" s="190">
        <f t="shared" si="19"/>
        <v>56</v>
      </c>
      <c r="EZ75" s="189" t="str">
        <f t="shared" si="20"/>
        <v>+</v>
      </c>
      <c r="FA75" s="172">
        <f t="shared" si="21"/>
        <v>56</v>
      </c>
      <c r="FB75" s="174" t="str">
        <f t="shared" si="22"/>
        <v>+</v>
      </c>
      <c r="FC75" s="189"/>
      <c r="FD75" s="189"/>
      <c r="FE75" s="189"/>
      <c r="FF75" s="189"/>
      <c r="FG75" s="189"/>
      <c r="FH75" s="189"/>
      <c r="FI75" s="189"/>
      <c r="FJ75" s="189"/>
      <c r="FK75" s="189"/>
      <c r="FL75" s="189"/>
      <c r="FM75" s="189"/>
      <c r="FN75" s="189"/>
      <c r="FO75" s="189"/>
      <c r="FP75" s="189"/>
    </row>
    <row r="76" spans="1:172" ht="50.25">
      <c r="A76" s="169"/>
      <c r="B76" s="170" t="s">
        <v>216</v>
      </c>
      <c r="C76" s="278" t="s">
        <v>217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307"/>
      <c r="AH76" s="267"/>
      <c r="AI76" s="267"/>
      <c r="AJ76" s="307" t="s">
        <v>214</v>
      </c>
      <c r="AK76" s="267"/>
      <c r="AL76" s="267"/>
      <c r="AM76" s="266">
        <v>174</v>
      </c>
      <c r="AN76" s="267"/>
      <c r="AO76" s="267"/>
      <c r="AP76" s="266">
        <v>102</v>
      </c>
      <c r="AQ76" s="267"/>
      <c r="AR76" s="267"/>
      <c r="AS76" s="266">
        <v>44</v>
      </c>
      <c r="AT76" s="267"/>
      <c r="AU76" s="267"/>
      <c r="AV76" s="266">
        <v>44</v>
      </c>
      <c r="AW76" s="267"/>
      <c r="AX76" s="267"/>
      <c r="AY76" s="266">
        <v>14</v>
      </c>
      <c r="AZ76" s="267"/>
      <c r="BA76" s="267"/>
      <c r="BB76" s="266"/>
      <c r="BC76" s="267"/>
      <c r="BD76" s="267"/>
      <c r="BE76" s="268"/>
      <c r="BF76" s="267"/>
      <c r="BG76" s="267"/>
      <c r="BH76" s="266"/>
      <c r="BI76" s="267"/>
      <c r="BJ76" s="267"/>
      <c r="BK76" s="266"/>
      <c r="BL76" s="267"/>
      <c r="BM76" s="268"/>
      <c r="BN76" s="267"/>
      <c r="BO76" s="267"/>
      <c r="BP76" s="266"/>
      <c r="BQ76" s="267"/>
      <c r="BR76" s="267"/>
      <c r="BS76" s="266"/>
      <c r="BT76" s="267"/>
      <c r="BU76" s="266">
        <v>72</v>
      </c>
      <c r="BV76" s="267"/>
      <c r="BW76" s="267"/>
      <c r="BX76" s="266">
        <v>34</v>
      </c>
      <c r="BY76" s="267"/>
      <c r="BZ76" s="267"/>
      <c r="CA76" s="266"/>
      <c r="CB76" s="267"/>
      <c r="CC76" s="266">
        <v>102</v>
      </c>
      <c r="CD76" s="267"/>
      <c r="CE76" s="267"/>
      <c r="CF76" s="266">
        <v>68</v>
      </c>
      <c r="CG76" s="267"/>
      <c r="CH76" s="267"/>
      <c r="CI76" s="266">
        <v>5</v>
      </c>
      <c r="CJ76" s="267"/>
      <c r="CK76" s="266"/>
      <c r="CL76" s="267"/>
      <c r="CM76" s="267"/>
      <c r="CN76" s="266"/>
      <c r="CO76" s="267"/>
      <c r="CP76" s="267"/>
      <c r="CQ76" s="266"/>
      <c r="CR76" s="267"/>
      <c r="CS76" s="268"/>
      <c r="CT76" s="267"/>
      <c r="CU76" s="267"/>
      <c r="CV76" s="266"/>
      <c r="CW76" s="267"/>
      <c r="CX76" s="267"/>
      <c r="CY76" s="266"/>
      <c r="CZ76" s="267"/>
      <c r="DA76" s="268"/>
      <c r="DB76" s="267"/>
      <c r="DC76" s="267"/>
      <c r="DD76" s="266"/>
      <c r="DE76" s="267"/>
      <c r="DF76" s="267"/>
      <c r="DG76" s="266"/>
      <c r="DH76" s="267"/>
      <c r="DI76" s="268"/>
      <c r="DJ76" s="267"/>
      <c r="DK76" s="267"/>
      <c r="DL76" s="266"/>
      <c r="DM76" s="267"/>
      <c r="DN76" s="267"/>
      <c r="DO76" s="266"/>
      <c r="DP76" s="267"/>
      <c r="DQ76" s="268">
        <f t="shared" si="14"/>
        <v>5</v>
      </c>
      <c r="DR76" s="267"/>
      <c r="DS76" s="267"/>
      <c r="DT76" s="270" t="s">
        <v>218</v>
      </c>
      <c r="DU76" s="267"/>
      <c r="DV76" s="267"/>
      <c r="DW76" s="267"/>
      <c r="DX76" s="267"/>
      <c r="DY76" s="267"/>
      <c r="DZ76" s="267"/>
      <c r="EA76" s="267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7"/>
      <c r="EN76" s="267"/>
      <c r="EO76" s="267"/>
      <c r="EP76" s="267"/>
      <c r="EQ76" s="267"/>
      <c r="ER76" s="267"/>
      <c r="ES76" s="267"/>
      <c r="ET76" s="191"/>
      <c r="EU76" s="192">
        <f t="shared" si="15"/>
        <v>174</v>
      </c>
      <c r="EV76" s="193">
        <f t="shared" si="16"/>
        <v>174</v>
      </c>
      <c r="EW76" s="194" t="str">
        <f t="shared" si="17"/>
        <v>+</v>
      </c>
      <c r="EX76" s="195">
        <f t="shared" si="18"/>
        <v>102</v>
      </c>
      <c r="EY76" s="193">
        <f t="shared" si="19"/>
        <v>102</v>
      </c>
      <c r="EZ76" s="196" t="str">
        <f t="shared" si="20"/>
        <v>+</v>
      </c>
      <c r="FA76" s="192">
        <f t="shared" si="21"/>
        <v>102</v>
      </c>
      <c r="FB76" s="194" t="str">
        <f t="shared" si="22"/>
        <v>+</v>
      </c>
      <c r="FC76" s="196"/>
      <c r="FD76" s="196"/>
      <c r="FE76" s="196"/>
      <c r="FF76" s="196"/>
      <c r="FG76" s="196"/>
      <c r="FH76" s="196"/>
      <c r="FI76" s="196"/>
      <c r="FJ76" s="196"/>
      <c r="FK76" s="196"/>
      <c r="FL76" s="196"/>
      <c r="FM76" s="196"/>
      <c r="FN76" s="196"/>
      <c r="FO76" s="196"/>
      <c r="FP76" s="196"/>
    </row>
    <row r="77" spans="1:172" ht="50.25">
      <c r="A77" s="160"/>
      <c r="B77" s="164" t="s">
        <v>219</v>
      </c>
      <c r="C77" s="275" t="s">
        <v>220</v>
      </c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76"/>
      <c r="AH77" s="267"/>
      <c r="AI77" s="267"/>
      <c r="AJ77" s="276"/>
      <c r="AK77" s="267"/>
      <c r="AL77" s="267"/>
      <c r="AM77" s="274">
        <f>SUM(AM78:AO79)</f>
        <v>216</v>
      </c>
      <c r="AN77" s="267"/>
      <c r="AO77" s="267"/>
      <c r="AP77" s="274">
        <f>SUM(AP78:AR79)</f>
        <v>122</v>
      </c>
      <c r="AQ77" s="267"/>
      <c r="AR77" s="267"/>
      <c r="AS77" s="274">
        <f>SUM(AS78:AU79)</f>
        <v>46</v>
      </c>
      <c r="AT77" s="267"/>
      <c r="AU77" s="267"/>
      <c r="AV77" s="274">
        <f>SUM(AV78:AX79)</f>
        <v>8</v>
      </c>
      <c r="AW77" s="267"/>
      <c r="AX77" s="267"/>
      <c r="AY77" s="274">
        <f>SUM(AY78:BA79)</f>
        <v>68</v>
      </c>
      <c r="AZ77" s="267"/>
      <c r="BA77" s="267"/>
      <c r="BB77" s="274"/>
      <c r="BC77" s="267"/>
      <c r="BD77" s="267"/>
      <c r="BE77" s="274"/>
      <c r="BF77" s="267"/>
      <c r="BG77" s="267"/>
      <c r="BH77" s="274"/>
      <c r="BI77" s="267"/>
      <c r="BJ77" s="267"/>
      <c r="BK77" s="274"/>
      <c r="BL77" s="267"/>
      <c r="BM77" s="274"/>
      <c r="BN77" s="267"/>
      <c r="BO77" s="267"/>
      <c r="BP77" s="274"/>
      <c r="BQ77" s="267"/>
      <c r="BR77" s="267"/>
      <c r="BS77" s="274"/>
      <c r="BT77" s="267"/>
      <c r="BU77" s="274"/>
      <c r="BV77" s="267"/>
      <c r="BW77" s="267"/>
      <c r="BX77" s="274"/>
      <c r="BY77" s="267"/>
      <c r="BZ77" s="267"/>
      <c r="CA77" s="274"/>
      <c r="CB77" s="267"/>
      <c r="CC77" s="274"/>
      <c r="CD77" s="267"/>
      <c r="CE77" s="267"/>
      <c r="CF77" s="274"/>
      <c r="CG77" s="267"/>
      <c r="CH77" s="267"/>
      <c r="CI77" s="274"/>
      <c r="CJ77" s="267"/>
      <c r="CK77" s="274">
        <f>SUM(CK78:CM79)</f>
        <v>108</v>
      </c>
      <c r="CL77" s="267"/>
      <c r="CM77" s="267"/>
      <c r="CN77" s="274">
        <f>SUM(CN78:CP79)</f>
        <v>68</v>
      </c>
      <c r="CO77" s="267"/>
      <c r="CP77" s="267"/>
      <c r="CQ77" s="274">
        <f>SUM(CQ78:CR79)</f>
        <v>3</v>
      </c>
      <c r="CR77" s="267"/>
      <c r="CS77" s="274">
        <f>SUM(CS78:CU79)</f>
        <v>108</v>
      </c>
      <c r="CT77" s="267"/>
      <c r="CU77" s="267"/>
      <c r="CV77" s="274">
        <f>SUM(CV78:CX79)</f>
        <v>54</v>
      </c>
      <c r="CW77" s="267"/>
      <c r="CX77" s="267"/>
      <c r="CY77" s="274">
        <f>SUM(CY78:CZ79)</f>
        <v>3</v>
      </c>
      <c r="CZ77" s="267"/>
      <c r="DA77" s="274"/>
      <c r="DB77" s="267"/>
      <c r="DC77" s="267"/>
      <c r="DD77" s="274"/>
      <c r="DE77" s="267"/>
      <c r="DF77" s="267"/>
      <c r="DG77" s="274"/>
      <c r="DH77" s="267"/>
      <c r="DI77" s="274"/>
      <c r="DJ77" s="267"/>
      <c r="DK77" s="267"/>
      <c r="DL77" s="274"/>
      <c r="DM77" s="267"/>
      <c r="DN77" s="267"/>
      <c r="DO77" s="274"/>
      <c r="DP77" s="267"/>
      <c r="DQ77" s="274">
        <f t="shared" si="14"/>
        <v>6</v>
      </c>
      <c r="DR77" s="267"/>
      <c r="DS77" s="267"/>
      <c r="DT77" s="279"/>
      <c r="DU77" s="267"/>
      <c r="DV77" s="267"/>
      <c r="DW77" s="267"/>
      <c r="DX77" s="267"/>
      <c r="DY77" s="267"/>
      <c r="DZ77" s="267"/>
      <c r="EA77" s="267"/>
      <c r="EB77" s="267"/>
      <c r="EC77" s="267"/>
      <c r="ED77" s="267"/>
      <c r="EE77" s="267"/>
      <c r="EF77" s="267"/>
      <c r="EG77" s="267"/>
      <c r="EH77" s="267"/>
      <c r="EI77" s="267"/>
      <c r="EJ77" s="267"/>
      <c r="EK77" s="267"/>
      <c r="EL77" s="267"/>
      <c r="EM77" s="267"/>
      <c r="EN77" s="267"/>
      <c r="EO77" s="267"/>
      <c r="EP77" s="267"/>
      <c r="EQ77" s="267"/>
      <c r="ER77" s="267"/>
      <c r="ES77" s="267"/>
      <c r="ET77" s="176"/>
      <c r="EU77" s="166">
        <f t="shared" si="15"/>
        <v>216</v>
      </c>
      <c r="EV77" s="177">
        <f t="shared" si="16"/>
        <v>216</v>
      </c>
      <c r="EW77" s="168" t="str">
        <f t="shared" si="17"/>
        <v>+</v>
      </c>
      <c r="EX77" s="178">
        <f t="shared" si="18"/>
        <v>122</v>
      </c>
      <c r="EY77" s="177">
        <f t="shared" si="19"/>
        <v>122</v>
      </c>
      <c r="EZ77" s="176" t="str">
        <f t="shared" si="20"/>
        <v>+</v>
      </c>
      <c r="FA77" s="166">
        <f t="shared" si="21"/>
        <v>122</v>
      </c>
      <c r="FB77" s="168" t="str">
        <f t="shared" si="22"/>
        <v>+</v>
      </c>
      <c r="FC77" s="176"/>
      <c r="FD77" s="176"/>
      <c r="FE77" s="176"/>
      <c r="FF77" s="176"/>
      <c r="FG77" s="176"/>
      <c r="FH77" s="176"/>
      <c r="FI77" s="176"/>
      <c r="FJ77" s="176"/>
      <c r="FK77" s="176"/>
      <c r="FL77" s="176"/>
      <c r="FM77" s="176"/>
      <c r="FN77" s="176"/>
      <c r="FO77" s="176"/>
      <c r="FP77" s="176"/>
    </row>
    <row r="78" spans="1:172" ht="50.25">
      <c r="A78" s="169"/>
      <c r="B78" s="170" t="s">
        <v>221</v>
      </c>
      <c r="C78" s="278" t="s">
        <v>222</v>
      </c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6"/>
      <c r="AH78" s="267"/>
      <c r="AI78" s="267"/>
      <c r="AJ78" s="266">
        <v>5</v>
      </c>
      <c r="AK78" s="267"/>
      <c r="AL78" s="267"/>
      <c r="AM78" s="266">
        <v>108</v>
      </c>
      <c r="AN78" s="267"/>
      <c r="AO78" s="267"/>
      <c r="AP78" s="266">
        <v>68</v>
      </c>
      <c r="AQ78" s="267"/>
      <c r="AR78" s="267"/>
      <c r="AS78" s="266">
        <v>28</v>
      </c>
      <c r="AT78" s="267"/>
      <c r="AU78" s="267"/>
      <c r="AV78" s="266"/>
      <c r="AW78" s="267"/>
      <c r="AX78" s="267"/>
      <c r="AY78" s="266">
        <v>40</v>
      </c>
      <c r="AZ78" s="267"/>
      <c r="BA78" s="267"/>
      <c r="BB78" s="266"/>
      <c r="BC78" s="267"/>
      <c r="BD78" s="267"/>
      <c r="BE78" s="268"/>
      <c r="BF78" s="267"/>
      <c r="BG78" s="267"/>
      <c r="BH78" s="266"/>
      <c r="BI78" s="267"/>
      <c r="BJ78" s="267"/>
      <c r="BK78" s="266"/>
      <c r="BL78" s="267"/>
      <c r="BM78" s="268"/>
      <c r="BN78" s="267"/>
      <c r="BO78" s="267"/>
      <c r="BP78" s="266"/>
      <c r="BQ78" s="267"/>
      <c r="BR78" s="267"/>
      <c r="BS78" s="266"/>
      <c r="BT78" s="267"/>
      <c r="BU78" s="268"/>
      <c r="BV78" s="267"/>
      <c r="BW78" s="267"/>
      <c r="BX78" s="266"/>
      <c r="BY78" s="267"/>
      <c r="BZ78" s="267"/>
      <c r="CA78" s="266"/>
      <c r="CB78" s="267"/>
      <c r="CC78" s="268"/>
      <c r="CD78" s="267"/>
      <c r="CE78" s="267"/>
      <c r="CF78" s="266"/>
      <c r="CG78" s="267"/>
      <c r="CH78" s="267"/>
      <c r="CI78" s="266"/>
      <c r="CJ78" s="267"/>
      <c r="CK78" s="266">
        <v>108</v>
      </c>
      <c r="CL78" s="267"/>
      <c r="CM78" s="267"/>
      <c r="CN78" s="266">
        <v>68</v>
      </c>
      <c r="CO78" s="267"/>
      <c r="CP78" s="267"/>
      <c r="CQ78" s="266">
        <v>3</v>
      </c>
      <c r="CR78" s="267"/>
      <c r="CS78" s="268"/>
      <c r="CT78" s="267"/>
      <c r="CU78" s="267"/>
      <c r="CV78" s="266"/>
      <c r="CW78" s="267"/>
      <c r="CX78" s="267"/>
      <c r="CY78" s="266"/>
      <c r="CZ78" s="267"/>
      <c r="DA78" s="268"/>
      <c r="DB78" s="267"/>
      <c r="DC78" s="267"/>
      <c r="DD78" s="266"/>
      <c r="DE78" s="267"/>
      <c r="DF78" s="267"/>
      <c r="DG78" s="266"/>
      <c r="DH78" s="267"/>
      <c r="DI78" s="268"/>
      <c r="DJ78" s="267"/>
      <c r="DK78" s="267"/>
      <c r="DL78" s="266"/>
      <c r="DM78" s="267"/>
      <c r="DN78" s="267"/>
      <c r="DO78" s="266"/>
      <c r="DP78" s="267"/>
      <c r="DQ78" s="268">
        <f t="shared" si="14"/>
        <v>3</v>
      </c>
      <c r="DR78" s="267"/>
      <c r="DS78" s="267"/>
      <c r="DT78" s="270" t="s">
        <v>223</v>
      </c>
      <c r="DU78" s="267"/>
      <c r="DV78" s="267"/>
      <c r="DW78" s="267"/>
      <c r="DX78" s="267"/>
      <c r="DY78" s="267"/>
      <c r="DZ78" s="267"/>
      <c r="EA78" s="267"/>
      <c r="EB78" s="267"/>
      <c r="EC78" s="267"/>
      <c r="ED78" s="267"/>
      <c r="EE78" s="267"/>
      <c r="EF78" s="267"/>
      <c r="EG78" s="267"/>
      <c r="EH78" s="267"/>
      <c r="EI78" s="267"/>
      <c r="EJ78" s="267"/>
      <c r="EK78" s="267"/>
      <c r="EL78" s="267"/>
      <c r="EM78" s="267"/>
      <c r="EN78" s="267"/>
      <c r="EO78" s="267"/>
      <c r="EP78" s="267"/>
      <c r="EQ78" s="267"/>
      <c r="ER78" s="267"/>
      <c r="ES78" s="267"/>
      <c r="ET78" s="171"/>
      <c r="EU78" s="172">
        <f t="shared" si="15"/>
        <v>108</v>
      </c>
      <c r="EV78" s="173">
        <f t="shared" si="16"/>
        <v>108</v>
      </c>
      <c r="EW78" s="174" t="str">
        <f t="shared" si="17"/>
        <v>+</v>
      </c>
      <c r="EX78" s="175">
        <f t="shared" si="18"/>
        <v>68</v>
      </c>
      <c r="EY78" s="173">
        <f t="shared" si="19"/>
        <v>68</v>
      </c>
      <c r="EZ78" s="171" t="str">
        <f t="shared" si="20"/>
        <v>+</v>
      </c>
      <c r="FA78" s="172">
        <f t="shared" si="21"/>
        <v>68</v>
      </c>
      <c r="FB78" s="174" t="str">
        <f t="shared" si="22"/>
        <v>+</v>
      </c>
      <c r="FC78" s="171"/>
      <c r="FD78" s="171"/>
      <c r="FE78" s="171"/>
      <c r="FF78" s="171"/>
      <c r="FG78" s="171"/>
      <c r="FH78" s="171"/>
      <c r="FI78" s="171"/>
      <c r="FJ78" s="171"/>
      <c r="FK78" s="171"/>
      <c r="FL78" s="171"/>
      <c r="FM78" s="171"/>
      <c r="FN78" s="171"/>
      <c r="FO78" s="171"/>
      <c r="FP78" s="171"/>
    </row>
    <row r="79" spans="1:172" ht="50.25">
      <c r="A79" s="169"/>
      <c r="B79" s="170" t="s">
        <v>224</v>
      </c>
      <c r="C79" s="278" t="s">
        <v>225</v>
      </c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6"/>
      <c r="AH79" s="267"/>
      <c r="AI79" s="267"/>
      <c r="AJ79" s="266">
        <v>6</v>
      </c>
      <c r="AK79" s="267"/>
      <c r="AL79" s="267"/>
      <c r="AM79" s="266">
        <v>108</v>
      </c>
      <c r="AN79" s="267"/>
      <c r="AO79" s="267"/>
      <c r="AP79" s="266">
        <v>54</v>
      </c>
      <c r="AQ79" s="267"/>
      <c r="AR79" s="267"/>
      <c r="AS79" s="266">
        <v>18</v>
      </c>
      <c r="AT79" s="267"/>
      <c r="AU79" s="267"/>
      <c r="AV79" s="266">
        <v>8</v>
      </c>
      <c r="AW79" s="267"/>
      <c r="AX79" s="267"/>
      <c r="AY79" s="266">
        <v>28</v>
      </c>
      <c r="AZ79" s="267"/>
      <c r="BA79" s="267"/>
      <c r="BB79" s="266"/>
      <c r="BC79" s="267"/>
      <c r="BD79" s="267"/>
      <c r="BE79" s="268"/>
      <c r="BF79" s="267"/>
      <c r="BG79" s="267"/>
      <c r="BH79" s="266"/>
      <c r="BI79" s="267"/>
      <c r="BJ79" s="267"/>
      <c r="BK79" s="266"/>
      <c r="BL79" s="267"/>
      <c r="BM79" s="268"/>
      <c r="BN79" s="267"/>
      <c r="BO79" s="267"/>
      <c r="BP79" s="266"/>
      <c r="BQ79" s="267"/>
      <c r="BR79" s="267"/>
      <c r="BS79" s="266"/>
      <c r="BT79" s="267"/>
      <c r="BU79" s="268"/>
      <c r="BV79" s="267"/>
      <c r="BW79" s="267"/>
      <c r="BX79" s="266"/>
      <c r="BY79" s="267"/>
      <c r="BZ79" s="267"/>
      <c r="CA79" s="266"/>
      <c r="CB79" s="267"/>
      <c r="CC79" s="268"/>
      <c r="CD79" s="267"/>
      <c r="CE79" s="267"/>
      <c r="CF79" s="266"/>
      <c r="CG79" s="267"/>
      <c r="CH79" s="267"/>
      <c r="CI79" s="266"/>
      <c r="CJ79" s="267"/>
      <c r="CK79" s="268"/>
      <c r="CL79" s="267"/>
      <c r="CM79" s="267"/>
      <c r="CN79" s="266"/>
      <c r="CO79" s="267"/>
      <c r="CP79" s="267"/>
      <c r="CQ79" s="266"/>
      <c r="CR79" s="267"/>
      <c r="CS79" s="266">
        <v>108</v>
      </c>
      <c r="CT79" s="267"/>
      <c r="CU79" s="267"/>
      <c r="CV79" s="266">
        <v>54</v>
      </c>
      <c r="CW79" s="267"/>
      <c r="CX79" s="267"/>
      <c r="CY79" s="266">
        <v>3</v>
      </c>
      <c r="CZ79" s="267"/>
      <c r="DA79" s="268"/>
      <c r="DB79" s="267"/>
      <c r="DC79" s="267"/>
      <c r="DD79" s="266"/>
      <c r="DE79" s="267"/>
      <c r="DF79" s="267"/>
      <c r="DG79" s="266"/>
      <c r="DH79" s="267"/>
      <c r="DI79" s="268"/>
      <c r="DJ79" s="267"/>
      <c r="DK79" s="267"/>
      <c r="DL79" s="266"/>
      <c r="DM79" s="267"/>
      <c r="DN79" s="267"/>
      <c r="DO79" s="266"/>
      <c r="DP79" s="267"/>
      <c r="DQ79" s="268">
        <f t="shared" si="14"/>
        <v>3</v>
      </c>
      <c r="DR79" s="267"/>
      <c r="DS79" s="267"/>
      <c r="DT79" s="270" t="s">
        <v>226</v>
      </c>
      <c r="DU79" s="267"/>
      <c r="DV79" s="267"/>
      <c r="DW79" s="267"/>
      <c r="DX79" s="267"/>
      <c r="DY79" s="267"/>
      <c r="DZ79" s="267"/>
      <c r="EA79" s="267"/>
      <c r="EB79" s="267"/>
      <c r="EC79" s="267"/>
      <c r="ED79" s="267"/>
      <c r="EE79" s="267"/>
      <c r="EF79" s="267"/>
      <c r="EG79" s="267"/>
      <c r="EH79" s="267"/>
      <c r="EI79" s="267"/>
      <c r="EJ79" s="267"/>
      <c r="EK79" s="267"/>
      <c r="EL79" s="267"/>
      <c r="EM79" s="267"/>
      <c r="EN79" s="267"/>
      <c r="EO79" s="267"/>
      <c r="EP79" s="267"/>
      <c r="EQ79" s="267"/>
      <c r="ER79" s="267"/>
      <c r="ES79" s="267"/>
      <c r="ET79" s="171"/>
      <c r="EU79" s="172">
        <f t="shared" si="15"/>
        <v>108</v>
      </c>
      <c r="EV79" s="173">
        <f t="shared" si="16"/>
        <v>108</v>
      </c>
      <c r="EW79" s="174" t="str">
        <f t="shared" si="17"/>
        <v>+</v>
      </c>
      <c r="EX79" s="175">
        <f t="shared" si="18"/>
        <v>54</v>
      </c>
      <c r="EY79" s="173">
        <f t="shared" si="19"/>
        <v>54</v>
      </c>
      <c r="EZ79" s="171" t="str">
        <f t="shared" si="20"/>
        <v>+</v>
      </c>
      <c r="FA79" s="172">
        <f t="shared" si="21"/>
        <v>54</v>
      </c>
      <c r="FB79" s="174" t="str">
        <f t="shared" si="22"/>
        <v>+</v>
      </c>
      <c r="FC79" s="171"/>
      <c r="FD79" s="171"/>
      <c r="FE79" s="171"/>
      <c r="FF79" s="171"/>
      <c r="FG79" s="171"/>
      <c r="FH79" s="171"/>
      <c r="FI79" s="171"/>
      <c r="FJ79" s="171"/>
      <c r="FK79" s="171"/>
      <c r="FL79" s="171"/>
      <c r="FM79" s="171"/>
      <c r="FN79" s="171"/>
      <c r="FO79" s="171"/>
      <c r="FP79" s="171"/>
    </row>
    <row r="80" spans="1:172" ht="28.5" customHeight="1"/>
    <row r="81" spans="1:172" ht="285" customHeight="1">
      <c r="A81" s="128"/>
      <c r="B81" s="128"/>
      <c r="C81" s="316" t="s">
        <v>611</v>
      </c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310"/>
      <c r="AL81" s="310"/>
      <c r="AM81" s="310"/>
      <c r="AN81" s="310"/>
      <c r="AO81" s="310"/>
      <c r="AP81" s="310"/>
      <c r="AQ81" s="310"/>
      <c r="AR81" s="310"/>
      <c r="AS81" s="310"/>
      <c r="AT81" s="310"/>
      <c r="AU81" s="310"/>
      <c r="AV81" s="310"/>
      <c r="AW81" s="310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316" t="s">
        <v>612</v>
      </c>
      <c r="BU81" s="310"/>
      <c r="BV81" s="310"/>
      <c r="BW81" s="310"/>
      <c r="BX81" s="310"/>
      <c r="BY81" s="310"/>
      <c r="BZ81" s="310"/>
      <c r="CA81" s="310"/>
      <c r="CB81" s="310"/>
      <c r="CC81" s="310"/>
      <c r="CD81" s="310"/>
      <c r="CE81" s="310"/>
      <c r="CF81" s="310"/>
      <c r="CG81" s="310"/>
      <c r="CH81" s="310"/>
      <c r="CI81" s="310"/>
      <c r="CJ81" s="310"/>
      <c r="CK81" s="310"/>
      <c r="CL81" s="310"/>
      <c r="CM81" s="310"/>
      <c r="CN81" s="310"/>
      <c r="CO81" s="310"/>
      <c r="CP81" s="310"/>
      <c r="CQ81" s="310"/>
      <c r="CR81" s="310"/>
      <c r="CS81" s="310"/>
      <c r="CT81" s="310"/>
      <c r="CU81" s="310"/>
      <c r="CV81" s="310"/>
      <c r="CW81" s="310"/>
      <c r="CX81" s="310"/>
      <c r="CY81" s="310"/>
      <c r="CZ81" s="310"/>
      <c r="DA81" s="310"/>
      <c r="DB81" s="310"/>
      <c r="DC81" s="310"/>
      <c r="DD81" s="310"/>
      <c r="DE81" s="310"/>
      <c r="DF81" s="310"/>
      <c r="DG81" s="310"/>
      <c r="DH81" s="310"/>
      <c r="DI81" s="310"/>
      <c r="DJ81" s="310"/>
      <c r="DK81" s="310"/>
      <c r="DL81" s="310"/>
      <c r="DM81" s="310"/>
      <c r="DN81" s="310"/>
      <c r="DO81" s="310"/>
      <c r="DP81" s="310"/>
      <c r="DQ81" s="310"/>
      <c r="DR81" s="310"/>
      <c r="DS81" s="310"/>
      <c r="DT81" s="310"/>
      <c r="DU81" s="310"/>
      <c r="DV81" s="310"/>
      <c r="DW81" s="310"/>
      <c r="DX81" s="310"/>
      <c r="DY81" s="310"/>
      <c r="DZ81" s="310"/>
      <c r="EA81" s="310"/>
      <c r="EB81" s="310"/>
      <c r="EC81" s="310"/>
      <c r="ED81" s="310"/>
      <c r="EE81" s="310"/>
      <c r="EF81" s="310"/>
      <c r="EG81" s="310"/>
      <c r="EH81" s="310"/>
      <c r="EI81" s="310"/>
      <c r="EJ81" s="310"/>
      <c r="EK81" s="310"/>
      <c r="EL81" s="310"/>
      <c r="EM81" s="310"/>
      <c r="EN81" s="310"/>
      <c r="EO81" s="310"/>
      <c r="EP81" s="310"/>
      <c r="EQ81" s="310"/>
      <c r="ER81" s="310"/>
      <c r="ES81" s="310"/>
      <c r="ET81" s="197"/>
      <c r="EU81" s="197"/>
      <c r="EV81" s="197"/>
      <c r="EW81" s="197"/>
      <c r="EX81" s="197"/>
      <c r="EY81" s="197"/>
      <c r="EZ81" s="197"/>
      <c r="FA81" s="197"/>
      <c r="FB81" s="197"/>
      <c r="FC81" s="197"/>
      <c r="FD81" s="197"/>
      <c r="FE81" s="197"/>
      <c r="FF81" s="197"/>
      <c r="FG81" s="197"/>
      <c r="FH81" s="197"/>
      <c r="FI81" s="197"/>
      <c r="FJ81" s="197"/>
      <c r="FK81" s="197"/>
      <c r="FL81" s="197"/>
      <c r="FM81" s="197"/>
      <c r="FN81" s="197"/>
      <c r="FO81" s="197"/>
      <c r="FP81" s="197"/>
    </row>
    <row r="82" spans="1:172" ht="66" customHeight="1"/>
    <row r="83" spans="1:172" ht="36" customHeight="1"/>
    <row r="84" spans="1:172" ht="81" customHeight="1">
      <c r="A84" s="198"/>
      <c r="B84" s="335" t="s">
        <v>227</v>
      </c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0"/>
      <c r="AU84" s="310"/>
      <c r="AV84" s="310"/>
      <c r="AW84" s="310"/>
      <c r="AX84" s="310"/>
      <c r="AY84" s="310"/>
      <c r="AZ84" s="310"/>
      <c r="BA84" s="310"/>
      <c r="BB84" s="310"/>
      <c r="BC84" s="310"/>
      <c r="BD84" s="310"/>
      <c r="BE84" s="310"/>
      <c r="BF84" s="310"/>
      <c r="BG84" s="310"/>
      <c r="BH84" s="310"/>
      <c r="BI84" s="310"/>
      <c r="BJ84" s="310"/>
      <c r="BK84" s="310"/>
      <c r="BL84" s="310"/>
      <c r="BM84" s="310"/>
      <c r="BN84" s="310"/>
      <c r="BO84" s="310"/>
      <c r="BP84" s="310"/>
      <c r="BQ84" s="310"/>
      <c r="BR84" s="310"/>
      <c r="BS84" s="310"/>
      <c r="BT84" s="310"/>
      <c r="BU84" s="310"/>
      <c r="BV84" s="310"/>
      <c r="BW84" s="310"/>
      <c r="BX84" s="310"/>
      <c r="BY84" s="310"/>
      <c r="BZ84" s="310"/>
      <c r="CA84" s="310"/>
      <c r="CB84" s="310"/>
      <c r="CC84" s="310"/>
      <c r="CD84" s="310"/>
      <c r="CE84" s="310"/>
      <c r="CF84" s="310"/>
      <c r="CG84" s="310"/>
      <c r="CH84" s="310"/>
      <c r="CI84" s="310"/>
      <c r="CJ84" s="310"/>
      <c r="CK84" s="310"/>
      <c r="CL84" s="310"/>
      <c r="CM84" s="310"/>
      <c r="CN84" s="310"/>
      <c r="CO84" s="310"/>
      <c r="CP84" s="310"/>
      <c r="CQ84" s="310"/>
      <c r="CR84" s="310"/>
      <c r="CS84" s="310"/>
      <c r="CT84" s="310"/>
      <c r="CU84" s="310"/>
      <c r="CV84" s="310"/>
      <c r="CW84" s="310"/>
      <c r="CX84" s="310"/>
      <c r="CY84" s="310"/>
      <c r="CZ84" s="310"/>
      <c r="DA84" s="310"/>
      <c r="DB84" s="310"/>
      <c r="DC84" s="310"/>
      <c r="DD84" s="310"/>
      <c r="DE84" s="310"/>
      <c r="DF84" s="310"/>
      <c r="DG84" s="310"/>
      <c r="DH84" s="310"/>
      <c r="DI84" s="310"/>
      <c r="DJ84" s="310"/>
      <c r="DK84" s="310"/>
      <c r="DL84" s="310"/>
      <c r="DM84" s="310"/>
      <c r="DN84" s="310"/>
      <c r="DO84" s="310"/>
      <c r="DP84" s="310"/>
      <c r="DQ84" s="310"/>
      <c r="DR84" s="310"/>
      <c r="DS84" s="310"/>
      <c r="DT84" s="310"/>
      <c r="DU84" s="310"/>
      <c r="DV84" s="310"/>
      <c r="DW84" s="310"/>
      <c r="DX84" s="310"/>
      <c r="DY84" s="169"/>
      <c r="DZ84" s="169"/>
      <c r="EA84" s="169"/>
      <c r="EB84" s="169"/>
      <c r="EC84" s="169"/>
      <c r="ED84" s="169"/>
      <c r="EE84" s="169"/>
      <c r="EF84" s="169"/>
      <c r="EG84" s="169"/>
      <c r="EH84" s="169"/>
      <c r="EI84" s="169"/>
      <c r="EJ84" s="169"/>
      <c r="EK84" s="169"/>
      <c r="EL84" s="169"/>
      <c r="EM84" s="169"/>
      <c r="EN84" s="169"/>
      <c r="EO84" s="169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</row>
    <row r="85" spans="1:172" ht="96.75" customHeight="1">
      <c r="A85" s="158"/>
      <c r="B85" s="283" t="s">
        <v>83</v>
      </c>
      <c r="C85" s="283" t="s">
        <v>84</v>
      </c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82" t="s">
        <v>85</v>
      </c>
      <c r="AH85" s="267"/>
      <c r="AI85" s="267"/>
      <c r="AJ85" s="282" t="s">
        <v>86</v>
      </c>
      <c r="AK85" s="267"/>
      <c r="AL85" s="267"/>
      <c r="AM85" s="283" t="s">
        <v>87</v>
      </c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83" t="s">
        <v>88</v>
      </c>
      <c r="BF85" s="267"/>
      <c r="BG85" s="267"/>
      <c r="BH85" s="267"/>
      <c r="BI85" s="267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67"/>
      <c r="BV85" s="267"/>
      <c r="BW85" s="267"/>
      <c r="BX85" s="267"/>
      <c r="BY85" s="267"/>
      <c r="BZ85" s="267"/>
      <c r="CA85" s="267"/>
      <c r="CB85" s="267"/>
      <c r="CC85" s="267"/>
      <c r="CD85" s="267"/>
      <c r="CE85" s="267"/>
      <c r="CF85" s="267"/>
      <c r="CG85" s="267"/>
      <c r="CH85" s="267"/>
      <c r="CI85" s="267"/>
      <c r="CJ85" s="267"/>
      <c r="CK85" s="267"/>
      <c r="CL85" s="267"/>
      <c r="CM85" s="267"/>
      <c r="CN85" s="267"/>
      <c r="CO85" s="267"/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7"/>
      <c r="DB85" s="267"/>
      <c r="DC85" s="267"/>
      <c r="DD85" s="267"/>
      <c r="DE85" s="267"/>
      <c r="DF85" s="267"/>
      <c r="DG85" s="267"/>
      <c r="DH85" s="267"/>
      <c r="DI85" s="267"/>
      <c r="DJ85" s="267"/>
      <c r="DK85" s="267"/>
      <c r="DL85" s="267"/>
      <c r="DM85" s="267"/>
      <c r="DN85" s="267"/>
      <c r="DO85" s="267"/>
      <c r="DP85" s="267"/>
      <c r="DQ85" s="289" t="s">
        <v>89</v>
      </c>
      <c r="DR85" s="267"/>
      <c r="DS85" s="267"/>
      <c r="DT85" s="289" t="s">
        <v>90</v>
      </c>
      <c r="DU85" s="267"/>
      <c r="DV85" s="267"/>
      <c r="DW85" s="267"/>
      <c r="DX85" s="267"/>
      <c r="DY85" s="267"/>
      <c r="DZ85" s="267"/>
      <c r="EA85" s="267"/>
      <c r="EB85" s="267"/>
      <c r="EC85" s="267"/>
      <c r="ED85" s="267"/>
      <c r="EE85" s="267"/>
      <c r="EF85" s="267"/>
      <c r="EG85" s="267"/>
      <c r="EH85" s="267"/>
      <c r="EI85" s="267"/>
      <c r="EJ85" s="267"/>
      <c r="EK85" s="267"/>
      <c r="EL85" s="267"/>
      <c r="EM85" s="267"/>
      <c r="EN85" s="267"/>
      <c r="EO85" s="267"/>
      <c r="EP85" s="267"/>
      <c r="EQ85" s="267"/>
      <c r="ER85" s="267"/>
      <c r="ES85" s="267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</row>
    <row r="86" spans="1:172" ht="51.75" customHeight="1">
      <c r="A86" s="158"/>
      <c r="B86" s="267"/>
      <c r="C86" s="267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67"/>
      <c r="AG86" s="267"/>
      <c r="AH86" s="281"/>
      <c r="AI86" s="267"/>
      <c r="AJ86" s="267"/>
      <c r="AK86" s="281"/>
      <c r="AL86" s="267"/>
      <c r="AM86" s="282" t="s">
        <v>35</v>
      </c>
      <c r="AN86" s="267"/>
      <c r="AO86" s="267"/>
      <c r="AP86" s="282" t="s">
        <v>91</v>
      </c>
      <c r="AQ86" s="267"/>
      <c r="AR86" s="267"/>
      <c r="AS86" s="285" t="s">
        <v>92</v>
      </c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85" t="s">
        <v>93</v>
      </c>
      <c r="BF86" s="267"/>
      <c r="BG86" s="267"/>
      <c r="BH86" s="267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85" t="s">
        <v>94</v>
      </c>
      <c r="BV86" s="267"/>
      <c r="BW86" s="267"/>
      <c r="BX86" s="267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85" t="s">
        <v>95</v>
      </c>
      <c r="CL86" s="267"/>
      <c r="CM86" s="267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85" t="s">
        <v>96</v>
      </c>
      <c r="DB86" s="267"/>
      <c r="DC86" s="267"/>
      <c r="DD86" s="267"/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7"/>
      <c r="DQ86" s="281"/>
      <c r="DR86" s="281"/>
      <c r="DS86" s="267"/>
      <c r="DT86" s="267"/>
      <c r="DU86" s="281"/>
      <c r="DV86" s="281"/>
      <c r="DW86" s="281"/>
      <c r="DX86" s="281"/>
      <c r="DY86" s="281"/>
      <c r="DZ86" s="281"/>
      <c r="EA86" s="281"/>
      <c r="EB86" s="281"/>
      <c r="EC86" s="281"/>
      <c r="ED86" s="281"/>
      <c r="EE86" s="281"/>
      <c r="EF86" s="281"/>
      <c r="EG86" s="281"/>
      <c r="EH86" s="281"/>
      <c r="EI86" s="281"/>
      <c r="EJ86" s="281"/>
      <c r="EK86" s="281"/>
      <c r="EL86" s="281"/>
      <c r="EM86" s="281"/>
      <c r="EN86" s="281"/>
      <c r="EO86" s="281"/>
      <c r="EP86" s="281"/>
      <c r="EQ86" s="281"/>
      <c r="ER86" s="281"/>
      <c r="ES86" s="267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</row>
    <row r="87" spans="1:172" ht="95.25" customHeight="1">
      <c r="A87" s="158"/>
      <c r="B87" s="267"/>
      <c r="C87" s="267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67"/>
      <c r="AG87" s="267"/>
      <c r="AH87" s="281"/>
      <c r="AI87" s="267"/>
      <c r="AJ87" s="267"/>
      <c r="AK87" s="281"/>
      <c r="AL87" s="267"/>
      <c r="AM87" s="267"/>
      <c r="AN87" s="281"/>
      <c r="AO87" s="267"/>
      <c r="AP87" s="267"/>
      <c r="AQ87" s="281"/>
      <c r="AR87" s="267"/>
      <c r="AS87" s="282" t="s">
        <v>97</v>
      </c>
      <c r="AT87" s="267"/>
      <c r="AU87" s="267"/>
      <c r="AV87" s="282" t="s">
        <v>98</v>
      </c>
      <c r="AW87" s="267"/>
      <c r="AX87" s="267"/>
      <c r="AY87" s="282" t="s">
        <v>99</v>
      </c>
      <c r="AZ87" s="267"/>
      <c r="BA87" s="267"/>
      <c r="BB87" s="282" t="s">
        <v>100</v>
      </c>
      <c r="BC87" s="267"/>
      <c r="BD87" s="267"/>
      <c r="BE87" s="285" t="s">
        <v>101</v>
      </c>
      <c r="BF87" s="267"/>
      <c r="BG87" s="267"/>
      <c r="BH87" s="267"/>
      <c r="BI87" s="267"/>
      <c r="BJ87" s="267"/>
      <c r="BK87" s="267"/>
      <c r="BL87" s="267"/>
      <c r="BM87" s="285" t="s">
        <v>102</v>
      </c>
      <c r="BN87" s="267"/>
      <c r="BO87" s="267"/>
      <c r="BP87" s="267"/>
      <c r="BQ87" s="267"/>
      <c r="BR87" s="267"/>
      <c r="BS87" s="267"/>
      <c r="BT87" s="267"/>
      <c r="BU87" s="285" t="s">
        <v>103</v>
      </c>
      <c r="BV87" s="267"/>
      <c r="BW87" s="267"/>
      <c r="BX87" s="267"/>
      <c r="BY87" s="267"/>
      <c r="BZ87" s="267"/>
      <c r="CA87" s="267"/>
      <c r="CB87" s="267"/>
      <c r="CC87" s="285" t="s">
        <v>104</v>
      </c>
      <c r="CD87" s="267"/>
      <c r="CE87" s="267"/>
      <c r="CF87" s="267"/>
      <c r="CG87" s="267"/>
      <c r="CH87" s="267"/>
      <c r="CI87" s="267"/>
      <c r="CJ87" s="267"/>
      <c r="CK87" s="285" t="s">
        <v>105</v>
      </c>
      <c r="CL87" s="267"/>
      <c r="CM87" s="267"/>
      <c r="CN87" s="267"/>
      <c r="CO87" s="267"/>
      <c r="CP87" s="267"/>
      <c r="CQ87" s="267"/>
      <c r="CR87" s="267"/>
      <c r="CS87" s="285" t="s">
        <v>106</v>
      </c>
      <c r="CT87" s="267"/>
      <c r="CU87" s="267"/>
      <c r="CV87" s="267"/>
      <c r="CW87" s="267"/>
      <c r="CX87" s="267"/>
      <c r="CY87" s="267"/>
      <c r="CZ87" s="267"/>
      <c r="DA87" s="285" t="s">
        <v>107</v>
      </c>
      <c r="DB87" s="267"/>
      <c r="DC87" s="267"/>
      <c r="DD87" s="267"/>
      <c r="DE87" s="267"/>
      <c r="DF87" s="267"/>
      <c r="DG87" s="267"/>
      <c r="DH87" s="267"/>
      <c r="DI87" s="285" t="s">
        <v>108</v>
      </c>
      <c r="DJ87" s="267"/>
      <c r="DK87" s="267"/>
      <c r="DL87" s="267"/>
      <c r="DM87" s="267"/>
      <c r="DN87" s="267"/>
      <c r="DO87" s="267"/>
      <c r="DP87" s="267"/>
      <c r="DQ87" s="281"/>
      <c r="DR87" s="281"/>
      <c r="DS87" s="267"/>
      <c r="DT87" s="267"/>
      <c r="DU87" s="281"/>
      <c r="DV87" s="281"/>
      <c r="DW87" s="281"/>
      <c r="DX87" s="281"/>
      <c r="DY87" s="281"/>
      <c r="DZ87" s="281"/>
      <c r="EA87" s="281"/>
      <c r="EB87" s="281"/>
      <c r="EC87" s="281"/>
      <c r="ED87" s="281"/>
      <c r="EE87" s="281"/>
      <c r="EF87" s="281"/>
      <c r="EG87" s="281"/>
      <c r="EH87" s="281"/>
      <c r="EI87" s="281"/>
      <c r="EJ87" s="281"/>
      <c r="EK87" s="281"/>
      <c r="EL87" s="281"/>
      <c r="EM87" s="281"/>
      <c r="EN87" s="281"/>
      <c r="EO87" s="281"/>
      <c r="EP87" s="281"/>
      <c r="EQ87" s="281"/>
      <c r="ER87" s="281"/>
      <c r="ES87" s="267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</row>
    <row r="88" spans="1:172" ht="209.25" customHeight="1">
      <c r="A88" s="158"/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82" t="s">
        <v>109</v>
      </c>
      <c r="BF88" s="267"/>
      <c r="BG88" s="267"/>
      <c r="BH88" s="282" t="s">
        <v>110</v>
      </c>
      <c r="BI88" s="267"/>
      <c r="BJ88" s="267"/>
      <c r="BK88" s="282" t="s">
        <v>111</v>
      </c>
      <c r="BL88" s="267"/>
      <c r="BM88" s="282" t="s">
        <v>109</v>
      </c>
      <c r="BN88" s="267"/>
      <c r="BO88" s="267"/>
      <c r="BP88" s="282" t="s">
        <v>110</v>
      </c>
      <c r="BQ88" s="267"/>
      <c r="BR88" s="267"/>
      <c r="BS88" s="282" t="s">
        <v>111</v>
      </c>
      <c r="BT88" s="267"/>
      <c r="BU88" s="282" t="s">
        <v>109</v>
      </c>
      <c r="BV88" s="267"/>
      <c r="BW88" s="267"/>
      <c r="BX88" s="282" t="s">
        <v>110</v>
      </c>
      <c r="BY88" s="267"/>
      <c r="BZ88" s="267"/>
      <c r="CA88" s="282" t="s">
        <v>111</v>
      </c>
      <c r="CB88" s="267"/>
      <c r="CC88" s="282" t="s">
        <v>109</v>
      </c>
      <c r="CD88" s="267"/>
      <c r="CE88" s="267"/>
      <c r="CF88" s="282" t="s">
        <v>110</v>
      </c>
      <c r="CG88" s="267"/>
      <c r="CH88" s="267"/>
      <c r="CI88" s="282" t="s">
        <v>111</v>
      </c>
      <c r="CJ88" s="267"/>
      <c r="CK88" s="282" t="s">
        <v>109</v>
      </c>
      <c r="CL88" s="267"/>
      <c r="CM88" s="267"/>
      <c r="CN88" s="282" t="s">
        <v>110</v>
      </c>
      <c r="CO88" s="267"/>
      <c r="CP88" s="267"/>
      <c r="CQ88" s="282" t="s">
        <v>111</v>
      </c>
      <c r="CR88" s="267"/>
      <c r="CS88" s="282" t="s">
        <v>109</v>
      </c>
      <c r="CT88" s="267"/>
      <c r="CU88" s="267"/>
      <c r="CV88" s="282" t="s">
        <v>110</v>
      </c>
      <c r="CW88" s="267"/>
      <c r="CX88" s="267"/>
      <c r="CY88" s="282" t="s">
        <v>111</v>
      </c>
      <c r="CZ88" s="267"/>
      <c r="DA88" s="282" t="s">
        <v>109</v>
      </c>
      <c r="DB88" s="267"/>
      <c r="DC88" s="267"/>
      <c r="DD88" s="282" t="s">
        <v>110</v>
      </c>
      <c r="DE88" s="267"/>
      <c r="DF88" s="267"/>
      <c r="DG88" s="282" t="s">
        <v>111</v>
      </c>
      <c r="DH88" s="267"/>
      <c r="DI88" s="282" t="s">
        <v>109</v>
      </c>
      <c r="DJ88" s="267"/>
      <c r="DK88" s="267"/>
      <c r="DL88" s="282" t="s">
        <v>110</v>
      </c>
      <c r="DM88" s="267"/>
      <c r="DN88" s="267"/>
      <c r="DO88" s="282" t="s">
        <v>111</v>
      </c>
      <c r="DP88" s="267"/>
      <c r="DQ88" s="267"/>
      <c r="DR88" s="267"/>
      <c r="DS88" s="267"/>
      <c r="DT88" s="267"/>
      <c r="DU88" s="267"/>
      <c r="DV88" s="267"/>
      <c r="DW88" s="267"/>
      <c r="DX88" s="267"/>
      <c r="DY88" s="267"/>
      <c r="DZ88" s="267"/>
      <c r="EA88" s="267"/>
      <c r="EB88" s="267"/>
      <c r="EC88" s="267"/>
      <c r="ED88" s="267"/>
      <c r="EE88" s="267"/>
      <c r="EF88" s="267"/>
      <c r="EG88" s="267"/>
      <c r="EH88" s="267"/>
      <c r="EI88" s="267"/>
      <c r="EJ88" s="267"/>
      <c r="EK88" s="267"/>
      <c r="EL88" s="267"/>
      <c r="EM88" s="267"/>
      <c r="EN88" s="267"/>
      <c r="EO88" s="267"/>
      <c r="EP88" s="267"/>
      <c r="EQ88" s="267"/>
      <c r="ER88" s="267"/>
      <c r="ES88" s="267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</row>
    <row r="89" spans="1:172" ht="50.25">
      <c r="A89" s="160"/>
      <c r="B89" s="164" t="s">
        <v>228</v>
      </c>
      <c r="C89" s="275" t="s">
        <v>229</v>
      </c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76"/>
      <c r="AH89" s="267"/>
      <c r="AI89" s="267"/>
      <c r="AJ89" s="276"/>
      <c r="AK89" s="267"/>
      <c r="AL89" s="267"/>
      <c r="AM89" s="274">
        <f>SUM(AM90:AO93)</f>
        <v>512</v>
      </c>
      <c r="AN89" s="267"/>
      <c r="AO89" s="267"/>
      <c r="AP89" s="274">
        <f>SUM(AP90:AR93)</f>
        <v>246</v>
      </c>
      <c r="AQ89" s="267"/>
      <c r="AR89" s="267"/>
      <c r="AS89" s="274">
        <f>SUM(AS90:AU93)</f>
        <v>90</v>
      </c>
      <c r="AT89" s="267"/>
      <c r="AU89" s="267"/>
      <c r="AV89" s="274">
        <f>SUM(AV90:AX93)</f>
        <v>78</v>
      </c>
      <c r="AW89" s="267"/>
      <c r="AX89" s="267"/>
      <c r="AY89" s="274">
        <f>SUM(AY90:BA93)</f>
        <v>78</v>
      </c>
      <c r="AZ89" s="267"/>
      <c r="BA89" s="267"/>
      <c r="BB89" s="274"/>
      <c r="BC89" s="267"/>
      <c r="BD89" s="267"/>
      <c r="BE89" s="274"/>
      <c r="BF89" s="267"/>
      <c r="BG89" s="267"/>
      <c r="BH89" s="274"/>
      <c r="BI89" s="267"/>
      <c r="BJ89" s="267"/>
      <c r="BK89" s="274"/>
      <c r="BL89" s="267"/>
      <c r="BM89" s="274"/>
      <c r="BN89" s="267"/>
      <c r="BO89" s="267"/>
      <c r="BP89" s="274"/>
      <c r="BQ89" s="267"/>
      <c r="BR89" s="267"/>
      <c r="BS89" s="274"/>
      <c r="BT89" s="267"/>
      <c r="BU89" s="274"/>
      <c r="BV89" s="267"/>
      <c r="BW89" s="267"/>
      <c r="BX89" s="274"/>
      <c r="BY89" s="267"/>
      <c r="BZ89" s="267"/>
      <c r="CA89" s="274"/>
      <c r="CB89" s="267"/>
      <c r="CC89" s="274"/>
      <c r="CD89" s="267"/>
      <c r="CE89" s="267"/>
      <c r="CF89" s="274"/>
      <c r="CG89" s="267"/>
      <c r="CH89" s="267"/>
      <c r="CI89" s="274"/>
      <c r="CJ89" s="267"/>
      <c r="CK89" s="274">
        <f>SUM(CK90:CM93)</f>
        <v>240</v>
      </c>
      <c r="CL89" s="267"/>
      <c r="CM89" s="267"/>
      <c r="CN89" s="274">
        <f>SUM(CN90:CP93)</f>
        <v>140</v>
      </c>
      <c r="CO89" s="267"/>
      <c r="CP89" s="267"/>
      <c r="CQ89" s="274">
        <f>SUM(CQ90:CR93)</f>
        <v>6</v>
      </c>
      <c r="CR89" s="267"/>
      <c r="CS89" s="274">
        <f>SUM(CS90:CU93)</f>
        <v>272</v>
      </c>
      <c r="CT89" s="267"/>
      <c r="CU89" s="267"/>
      <c r="CV89" s="274">
        <f>SUM(CV90:CX96)</f>
        <v>106</v>
      </c>
      <c r="CW89" s="267"/>
      <c r="CX89" s="267"/>
      <c r="CY89" s="274">
        <f>SUM(CY90:CZ93)</f>
        <v>7</v>
      </c>
      <c r="CZ89" s="267"/>
      <c r="DA89" s="274"/>
      <c r="DB89" s="267"/>
      <c r="DC89" s="267"/>
      <c r="DD89" s="274"/>
      <c r="DE89" s="267"/>
      <c r="DF89" s="267"/>
      <c r="DG89" s="274"/>
      <c r="DH89" s="267"/>
      <c r="DI89" s="274"/>
      <c r="DJ89" s="267"/>
      <c r="DK89" s="267"/>
      <c r="DL89" s="274"/>
      <c r="DM89" s="267"/>
      <c r="DN89" s="267"/>
      <c r="DO89" s="274"/>
      <c r="DP89" s="267"/>
      <c r="DQ89" s="274">
        <f t="shared" ref="DQ89:DQ96" si="23">SUM(BK89,BS89,CA89,CI89,CQ89,CY89,DG89,DO89)</f>
        <v>13</v>
      </c>
      <c r="DR89" s="267"/>
      <c r="DS89" s="267"/>
      <c r="DT89" s="279" t="s">
        <v>207</v>
      </c>
      <c r="DU89" s="267"/>
      <c r="DV89" s="267"/>
      <c r="DW89" s="267"/>
      <c r="DX89" s="267"/>
      <c r="DY89" s="267"/>
      <c r="DZ89" s="267"/>
      <c r="EA89" s="267"/>
      <c r="EB89" s="267"/>
      <c r="EC89" s="267"/>
      <c r="ED89" s="267"/>
      <c r="EE89" s="267"/>
      <c r="EF89" s="267"/>
      <c r="EG89" s="267"/>
      <c r="EH89" s="267"/>
      <c r="EI89" s="267"/>
      <c r="EJ89" s="267"/>
      <c r="EK89" s="267"/>
      <c r="EL89" s="267"/>
      <c r="EM89" s="267"/>
      <c r="EN89" s="267"/>
      <c r="EO89" s="267"/>
      <c r="EP89" s="267"/>
      <c r="EQ89" s="267"/>
      <c r="ER89" s="267"/>
      <c r="ES89" s="267"/>
      <c r="ET89" s="180"/>
      <c r="EU89" s="181">
        <f t="shared" ref="EU89:EU92" si="24">AM89</f>
        <v>512</v>
      </c>
      <c r="EV89" s="182">
        <f t="shared" ref="EV89:EV92" si="25">BE89+BM89+BU89+CC89+CK89+CS89+DA89+DI89</f>
        <v>512</v>
      </c>
      <c r="EW89" s="183" t="str">
        <f t="shared" ref="EW89:EW92" si="26">IF(EU89=EV89,"+","-")</f>
        <v>+</v>
      </c>
      <c r="EX89" s="184">
        <f t="shared" ref="EX89:EX92" si="27">AP89</f>
        <v>246</v>
      </c>
      <c r="EY89" s="182">
        <f t="shared" ref="EY89:EY92" si="28">BH89+BP89+BX89+CF89+CN89+CV89+DD89+DL89</f>
        <v>246</v>
      </c>
      <c r="EZ89" s="185" t="str">
        <f t="shared" ref="EZ89:EZ92" si="29">IF(EX89=EY89,"+","-")</f>
        <v>+</v>
      </c>
      <c r="FA89" s="181">
        <f t="shared" ref="FA89:FA92" si="30">AS89+AV89+AY89+BB89</f>
        <v>246</v>
      </c>
      <c r="FB89" s="183" t="str">
        <f t="shared" ref="FB89:FB92" si="31">IF(EY89=FA89,"+","-")</f>
        <v>+</v>
      </c>
      <c r="FC89" s="185"/>
      <c r="FD89" s="185"/>
      <c r="FE89" s="185"/>
      <c r="FF89" s="185"/>
      <c r="FG89" s="185"/>
      <c r="FH89" s="185"/>
      <c r="FI89" s="185"/>
      <c r="FJ89" s="185"/>
      <c r="FK89" s="185"/>
      <c r="FL89" s="185"/>
      <c r="FM89" s="185"/>
      <c r="FN89" s="185"/>
      <c r="FO89" s="185"/>
      <c r="FP89" s="185"/>
    </row>
    <row r="90" spans="1:172" ht="50.25">
      <c r="A90" s="169"/>
      <c r="B90" s="170" t="s">
        <v>230</v>
      </c>
      <c r="C90" s="278" t="s">
        <v>231</v>
      </c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92" t="s">
        <v>232</v>
      </c>
      <c r="AH90" s="267"/>
      <c r="AI90" s="267"/>
      <c r="AJ90" s="292"/>
      <c r="AK90" s="267"/>
      <c r="AL90" s="267"/>
      <c r="AM90" s="266">
        <v>120</v>
      </c>
      <c r="AN90" s="267"/>
      <c r="AO90" s="267"/>
      <c r="AP90" s="266">
        <v>56</v>
      </c>
      <c r="AQ90" s="267"/>
      <c r="AR90" s="267"/>
      <c r="AS90" s="266">
        <v>14</v>
      </c>
      <c r="AT90" s="267"/>
      <c r="AU90" s="267"/>
      <c r="AV90" s="266"/>
      <c r="AW90" s="267"/>
      <c r="AX90" s="267"/>
      <c r="AY90" s="266">
        <v>42</v>
      </c>
      <c r="AZ90" s="267"/>
      <c r="BA90" s="267"/>
      <c r="BB90" s="266"/>
      <c r="BC90" s="267"/>
      <c r="BD90" s="267"/>
      <c r="BE90" s="268"/>
      <c r="BF90" s="267"/>
      <c r="BG90" s="267"/>
      <c r="BH90" s="266"/>
      <c r="BI90" s="267"/>
      <c r="BJ90" s="267"/>
      <c r="BK90" s="266"/>
      <c r="BL90" s="267"/>
      <c r="BM90" s="268"/>
      <c r="BN90" s="267"/>
      <c r="BO90" s="267"/>
      <c r="BP90" s="266"/>
      <c r="BQ90" s="267"/>
      <c r="BR90" s="267"/>
      <c r="BS90" s="266"/>
      <c r="BT90" s="267"/>
      <c r="BU90" s="268"/>
      <c r="BV90" s="267"/>
      <c r="BW90" s="267"/>
      <c r="BX90" s="266"/>
      <c r="BY90" s="267"/>
      <c r="BZ90" s="267"/>
      <c r="CA90" s="266"/>
      <c r="CB90" s="267"/>
      <c r="CC90" s="268"/>
      <c r="CD90" s="267"/>
      <c r="CE90" s="267"/>
      <c r="CF90" s="266"/>
      <c r="CG90" s="267"/>
      <c r="CH90" s="267"/>
      <c r="CI90" s="266"/>
      <c r="CJ90" s="267"/>
      <c r="CK90" s="266">
        <v>120</v>
      </c>
      <c r="CL90" s="267"/>
      <c r="CM90" s="267"/>
      <c r="CN90" s="266">
        <v>56</v>
      </c>
      <c r="CO90" s="267"/>
      <c r="CP90" s="267"/>
      <c r="CQ90" s="266">
        <v>3</v>
      </c>
      <c r="CR90" s="267"/>
      <c r="CS90" s="268"/>
      <c r="CT90" s="267"/>
      <c r="CU90" s="267"/>
      <c r="CV90" s="266"/>
      <c r="CW90" s="267"/>
      <c r="CX90" s="267"/>
      <c r="CY90" s="266"/>
      <c r="CZ90" s="267"/>
      <c r="DA90" s="268"/>
      <c r="DB90" s="267"/>
      <c r="DC90" s="267"/>
      <c r="DD90" s="266"/>
      <c r="DE90" s="267"/>
      <c r="DF90" s="267"/>
      <c r="DG90" s="266"/>
      <c r="DH90" s="267"/>
      <c r="DI90" s="268"/>
      <c r="DJ90" s="267"/>
      <c r="DK90" s="267"/>
      <c r="DL90" s="266"/>
      <c r="DM90" s="267"/>
      <c r="DN90" s="267"/>
      <c r="DO90" s="266"/>
      <c r="DP90" s="267"/>
      <c r="DQ90" s="268">
        <f t="shared" si="23"/>
        <v>3</v>
      </c>
      <c r="DR90" s="267"/>
      <c r="DS90" s="267"/>
      <c r="DT90" s="270" t="s">
        <v>215</v>
      </c>
      <c r="DU90" s="267"/>
      <c r="DV90" s="267"/>
      <c r="DW90" s="267"/>
      <c r="DX90" s="267"/>
      <c r="DY90" s="267"/>
      <c r="DZ90" s="267"/>
      <c r="EA90" s="267"/>
      <c r="EB90" s="267"/>
      <c r="EC90" s="267"/>
      <c r="ED90" s="267"/>
      <c r="EE90" s="267"/>
      <c r="EF90" s="267"/>
      <c r="EG90" s="267"/>
      <c r="EH90" s="267"/>
      <c r="EI90" s="267"/>
      <c r="EJ90" s="267"/>
      <c r="EK90" s="267"/>
      <c r="EL90" s="267"/>
      <c r="EM90" s="267"/>
      <c r="EN90" s="267"/>
      <c r="EO90" s="267"/>
      <c r="EP90" s="267"/>
      <c r="EQ90" s="267"/>
      <c r="ER90" s="267"/>
      <c r="ES90" s="267"/>
      <c r="ET90" s="171"/>
      <c r="EU90" s="172">
        <f t="shared" si="24"/>
        <v>120</v>
      </c>
      <c r="EV90" s="173">
        <f t="shared" si="25"/>
        <v>120</v>
      </c>
      <c r="EW90" s="174" t="str">
        <f t="shared" si="26"/>
        <v>+</v>
      </c>
      <c r="EX90" s="175">
        <f t="shared" si="27"/>
        <v>56</v>
      </c>
      <c r="EY90" s="173">
        <f t="shared" si="28"/>
        <v>56</v>
      </c>
      <c r="EZ90" s="171" t="str">
        <f t="shared" si="29"/>
        <v>+</v>
      </c>
      <c r="FA90" s="172">
        <f t="shared" si="30"/>
        <v>56</v>
      </c>
      <c r="FB90" s="174" t="str">
        <f t="shared" si="31"/>
        <v>+</v>
      </c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</row>
    <row r="91" spans="1:172" ht="50.25">
      <c r="A91" s="169"/>
      <c r="B91" s="170" t="s">
        <v>233</v>
      </c>
      <c r="C91" s="278" t="s">
        <v>234</v>
      </c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92" t="s">
        <v>235</v>
      </c>
      <c r="AH91" s="267"/>
      <c r="AI91" s="267"/>
      <c r="AJ91" s="292"/>
      <c r="AK91" s="267"/>
      <c r="AL91" s="267"/>
      <c r="AM91" s="266">
        <v>118</v>
      </c>
      <c r="AN91" s="267"/>
      <c r="AO91" s="267"/>
      <c r="AP91" s="266">
        <v>54</v>
      </c>
      <c r="AQ91" s="267"/>
      <c r="AR91" s="267"/>
      <c r="AS91" s="266">
        <v>18</v>
      </c>
      <c r="AT91" s="267"/>
      <c r="AU91" s="267"/>
      <c r="AV91" s="266"/>
      <c r="AW91" s="267"/>
      <c r="AX91" s="267"/>
      <c r="AY91" s="266">
        <v>36</v>
      </c>
      <c r="AZ91" s="267"/>
      <c r="BA91" s="267"/>
      <c r="BB91" s="266"/>
      <c r="BC91" s="267"/>
      <c r="BD91" s="267"/>
      <c r="BE91" s="268"/>
      <c r="BF91" s="267"/>
      <c r="BG91" s="267"/>
      <c r="BH91" s="266"/>
      <c r="BI91" s="267"/>
      <c r="BJ91" s="267"/>
      <c r="BK91" s="266"/>
      <c r="BL91" s="267"/>
      <c r="BM91" s="268"/>
      <c r="BN91" s="267"/>
      <c r="BO91" s="267"/>
      <c r="BP91" s="266"/>
      <c r="BQ91" s="267"/>
      <c r="BR91" s="267"/>
      <c r="BS91" s="266"/>
      <c r="BT91" s="267"/>
      <c r="BU91" s="268"/>
      <c r="BV91" s="267"/>
      <c r="BW91" s="267"/>
      <c r="BX91" s="266"/>
      <c r="BY91" s="267"/>
      <c r="BZ91" s="267"/>
      <c r="CA91" s="266"/>
      <c r="CB91" s="267"/>
      <c r="CC91" s="268"/>
      <c r="CD91" s="267"/>
      <c r="CE91" s="267"/>
      <c r="CF91" s="266"/>
      <c r="CG91" s="267"/>
      <c r="CH91" s="267"/>
      <c r="CI91" s="266"/>
      <c r="CJ91" s="267"/>
      <c r="CK91" s="266"/>
      <c r="CL91" s="267"/>
      <c r="CM91" s="267"/>
      <c r="CN91" s="266"/>
      <c r="CO91" s="267"/>
      <c r="CP91" s="267"/>
      <c r="CQ91" s="266"/>
      <c r="CR91" s="267"/>
      <c r="CS91" s="266">
        <v>118</v>
      </c>
      <c r="CT91" s="267"/>
      <c r="CU91" s="267"/>
      <c r="CV91" s="266">
        <v>54</v>
      </c>
      <c r="CW91" s="267"/>
      <c r="CX91" s="267"/>
      <c r="CY91" s="266">
        <v>3</v>
      </c>
      <c r="CZ91" s="267"/>
      <c r="DA91" s="268"/>
      <c r="DB91" s="267"/>
      <c r="DC91" s="267"/>
      <c r="DD91" s="266"/>
      <c r="DE91" s="267"/>
      <c r="DF91" s="267"/>
      <c r="DG91" s="266"/>
      <c r="DH91" s="267"/>
      <c r="DI91" s="268"/>
      <c r="DJ91" s="267"/>
      <c r="DK91" s="267"/>
      <c r="DL91" s="266"/>
      <c r="DM91" s="267"/>
      <c r="DN91" s="267"/>
      <c r="DO91" s="266"/>
      <c r="DP91" s="267"/>
      <c r="DQ91" s="268">
        <f t="shared" si="23"/>
        <v>3</v>
      </c>
      <c r="DR91" s="267"/>
      <c r="DS91" s="267"/>
      <c r="DT91" s="306" t="s">
        <v>215</v>
      </c>
      <c r="DU91" s="267"/>
      <c r="DV91" s="267"/>
      <c r="DW91" s="267"/>
      <c r="DX91" s="267"/>
      <c r="DY91" s="267"/>
      <c r="DZ91" s="267"/>
      <c r="EA91" s="267"/>
      <c r="EB91" s="267"/>
      <c r="EC91" s="267"/>
      <c r="ED91" s="267"/>
      <c r="EE91" s="267"/>
      <c r="EF91" s="267"/>
      <c r="EG91" s="267"/>
      <c r="EH91" s="267"/>
      <c r="EI91" s="267"/>
      <c r="EJ91" s="267"/>
      <c r="EK91" s="267"/>
      <c r="EL91" s="267"/>
      <c r="EM91" s="267"/>
      <c r="EN91" s="267"/>
      <c r="EO91" s="267"/>
      <c r="EP91" s="267"/>
      <c r="EQ91" s="267"/>
      <c r="ER91" s="267"/>
      <c r="ES91" s="267"/>
      <c r="ET91" s="171"/>
      <c r="EU91" s="172">
        <f t="shared" si="24"/>
        <v>118</v>
      </c>
      <c r="EV91" s="173">
        <f t="shared" si="25"/>
        <v>118</v>
      </c>
      <c r="EW91" s="174" t="str">
        <f t="shared" si="26"/>
        <v>+</v>
      </c>
      <c r="EX91" s="175">
        <f t="shared" si="27"/>
        <v>54</v>
      </c>
      <c r="EY91" s="173">
        <f t="shared" si="28"/>
        <v>54</v>
      </c>
      <c r="EZ91" s="171" t="str">
        <f t="shared" si="29"/>
        <v>+</v>
      </c>
      <c r="FA91" s="172">
        <f t="shared" si="30"/>
        <v>54</v>
      </c>
      <c r="FB91" s="174" t="str">
        <f t="shared" si="31"/>
        <v>+</v>
      </c>
      <c r="FC91" s="171"/>
      <c r="FD91" s="171"/>
      <c r="FE91" s="171"/>
      <c r="FF91" s="171"/>
      <c r="FG91" s="171"/>
      <c r="FH91" s="171"/>
      <c r="FI91" s="171"/>
      <c r="FJ91" s="171"/>
      <c r="FK91" s="171"/>
      <c r="FL91" s="171"/>
      <c r="FM91" s="171"/>
      <c r="FN91" s="171"/>
      <c r="FO91" s="171"/>
      <c r="FP91" s="171"/>
    </row>
    <row r="92" spans="1:172" ht="50.25">
      <c r="A92" s="169"/>
      <c r="B92" s="170" t="s">
        <v>236</v>
      </c>
      <c r="C92" s="342" t="s">
        <v>237</v>
      </c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292">
        <v>6</v>
      </c>
      <c r="AH92" s="267"/>
      <c r="AI92" s="267"/>
      <c r="AJ92" s="344">
        <v>5</v>
      </c>
      <c r="AK92" s="267"/>
      <c r="AL92" s="267"/>
      <c r="AM92" s="266">
        <v>234</v>
      </c>
      <c r="AN92" s="267"/>
      <c r="AO92" s="267"/>
      <c r="AP92" s="266">
        <v>136</v>
      </c>
      <c r="AQ92" s="267"/>
      <c r="AR92" s="267"/>
      <c r="AS92" s="266">
        <v>58</v>
      </c>
      <c r="AT92" s="267"/>
      <c r="AU92" s="267"/>
      <c r="AV92" s="266">
        <v>78</v>
      </c>
      <c r="AW92" s="267"/>
      <c r="AX92" s="267"/>
      <c r="AY92" s="266"/>
      <c r="AZ92" s="267"/>
      <c r="BA92" s="267"/>
      <c r="BB92" s="266"/>
      <c r="BC92" s="267"/>
      <c r="BD92" s="267"/>
      <c r="BE92" s="268"/>
      <c r="BF92" s="267"/>
      <c r="BG92" s="267"/>
      <c r="BH92" s="266"/>
      <c r="BI92" s="267"/>
      <c r="BJ92" s="267"/>
      <c r="BK92" s="266"/>
      <c r="BL92" s="267"/>
      <c r="BM92" s="268"/>
      <c r="BN92" s="267"/>
      <c r="BO92" s="267"/>
      <c r="BP92" s="266"/>
      <c r="BQ92" s="267"/>
      <c r="BR92" s="267"/>
      <c r="BS92" s="266"/>
      <c r="BT92" s="267"/>
      <c r="BU92" s="268"/>
      <c r="BV92" s="267"/>
      <c r="BW92" s="267"/>
      <c r="BX92" s="266"/>
      <c r="BY92" s="267"/>
      <c r="BZ92" s="267"/>
      <c r="CA92" s="266"/>
      <c r="CB92" s="267"/>
      <c r="CC92" s="268"/>
      <c r="CD92" s="267"/>
      <c r="CE92" s="267"/>
      <c r="CF92" s="266"/>
      <c r="CG92" s="267"/>
      <c r="CH92" s="267"/>
      <c r="CI92" s="266"/>
      <c r="CJ92" s="267"/>
      <c r="CK92" s="266">
        <v>120</v>
      </c>
      <c r="CL92" s="267"/>
      <c r="CM92" s="267"/>
      <c r="CN92" s="266">
        <v>84</v>
      </c>
      <c r="CO92" s="267"/>
      <c r="CP92" s="267"/>
      <c r="CQ92" s="266">
        <v>3</v>
      </c>
      <c r="CR92" s="267"/>
      <c r="CS92" s="266">
        <v>114</v>
      </c>
      <c r="CT92" s="267"/>
      <c r="CU92" s="267"/>
      <c r="CV92" s="266">
        <v>52</v>
      </c>
      <c r="CW92" s="267"/>
      <c r="CX92" s="267"/>
      <c r="CY92" s="266">
        <v>3</v>
      </c>
      <c r="CZ92" s="267"/>
      <c r="DA92" s="268"/>
      <c r="DB92" s="267"/>
      <c r="DC92" s="267"/>
      <c r="DD92" s="266"/>
      <c r="DE92" s="267"/>
      <c r="DF92" s="267"/>
      <c r="DG92" s="266"/>
      <c r="DH92" s="267"/>
      <c r="DI92" s="268"/>
      <c r="DJ92" s="267"/>
      <c r="DK92" s="267"/>
      <c r="DL92" s="266"/>
      <c r="DM92" s="267"/>
      <c r="DN92" s="267"/>
      <c r="DO92" s="266"/>
      <c r="DP92" s="267"/>
      <c r="DQ92" s="268">
        <f t="shared" si="23"/>
        <v>6</v>
      </c>
      <c r="DR92" s="267"/>
      <c r="DS92" s="267"/>
      <c r="DT92" s="270" t="s">
        <v>238</v>
      </c>
      <c r="DU92" s="267"/>
      <c r="DV92" s="267"/>
      <c r="DW92" s="267"/>
      <c r="DX92" s="267"/>
      <c r="DY92" s="267"/>
      <c r="DZ92" s="267"/>
      <c r="EA92" s="267"/>
      <c r="EB92" s="267"/>
      <c r="EC92" s="267"/>
      <c r="ED92" s="267"/>
      <c r="EE92" s="267"/>
      <c r="EF92" s="267"/>
      <c r="EG92" s="267"/>
      <c r="EH92" s="267"/>
      <c r="EI92" s="267"/>
      <c r="EJ92" s="267"/>
      <c r="EK92" s="267"/>
      <c r="EL92" s="267"/>
      <c r="EM92" s="267"/>
      <c r="EN92" s="267"/>
      <c r="EO92" s="267"/>
      <c r="EP92" s="267"/>
      <c r="EQ92" s="267"/>
      <c r="ER92" s="267"/>
      <c r="ES92" s="267"/>
      <c r="ET92" s="171"/>
      <c r="EU92" s="172">
        <f t="shared" si="24"/>
        <v>234</v>
      </c>
      <c r="EV92" s="173">
        <f t="shared" si="25"/>
        <v>234</v>
      </c>
      <c r="EW92" s="174" t="str">
        <f t="shared" si="26"/>
        <v>+</v>
      </c>
      <c r="EX92" s="175">
        <f t="shared" si="27"/>
        <v>136</v>
      </c>
      <c r="EY92" s="173">
        <f t="shared" si="28"/>
        <v>136</v>
      </c>
      <c r="EZ92" s="171" t="str">
        <f t="shared" si="29"/>
        <v>+</v>
      </c>
      <c r="FA92" s="172">
        <f t="shared" si="30"/>
        <v>136</v>
      </c>
      <c r="FB92" s="174" t="str">
        <f t="shared" si="31"/>
        <v>+</v>
      </c>
      <c r="FC92" s="171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</row>
    <row r="93" spans="1:172" ht="50.25">
      <c r="A93" s="169"/>
      <c r="B93" s="186" t="s">
        <v>239</v>
      </c>
      <c r="C93" s="345" t="s">
        <v>189</v>
      </c>
      <c r="D93" s="346"/>
      <c r="E93" s="346"/>
      <c r="F93" s="346"/>
      <c r="G93" s="346"/>
      <c r="H93" s="346"/>
      <c r="I93" s="346"/>
      <c r="J93" s="346"/>
      <c r="K93" s="346"/>
      <c r="L93" s="346"/>
      <c r="M93" s="199" t="s">
        <v>156</v>
      </c>
      <c r="N93" s="199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1"/>
      <c r="AG93" s="341"/>
      <c r="AH93" s="267"/>
      <c r="AI93" s="267"/>
      <c r="AJ93" s="292"/>
      <c r="AK93" s="267"/>
      <c r="AL93" s="267"/>
      <c r="AM93" s="266">
        <v>40</v>
      </c>
      <c r="AN93" s="267"/>
      <c r="AO93" s="267"/>
      <c r="AP93" s="266"/>
      <c r="AQ93" s="267"/>
      <c r="AR93" s="267"/>
      <c r="AS93" s="266"/>
      <c r="AT93" s="267"/>
      <c r="AU93" s="267"/>
      <c r="AV93" s="266"/>
      <c r="AW93" s="267"/>
      <c r="AX93" s="267"/>
      <c r="AY93" s="266"/>
      <c r="AZ93" s="267"/>
      <c r="BA93" s="267"/>
      <c r="BB93" s="266"/>
      <c r="BC93" s="267"/>
      <c r="BD93" s="267"/>
      <c r="BE93" s="268"/>
      <c r="BF93" s="267"/>
      <c r="BG93" s="267"/>
      <c r="BH93" s="266"/>
      <c r="BI93" s="267"/>
      <c r="BJ93" s="267"/>
      <c r="BK93" s="266"/>
      <c r="BL93" s="267"/>
      <c r="BM93" s="268"/>
      <c r="BN93" s="267"/>
      <c r="BO93" s="267"/>
      <c r="BP93" s="266"/>
      <c r="BQ93" s="267"/>
      <c r="BR93" s="267"/>
      <c r="BS93" s="266"/>
      <c r="BT93" s="267"/>
      <c r="BU93" s="268"/>
      <c r="BV93" s="267"/>
      <c r="BW93" s="267"/>
      <c r="BX93" s="266"/>
      <c r="BY93" s="267"/>
      <c r="BZ93" s="267"/>
      <c r="CA93" s="266"/>
      <c r="CB93" s="267"/>
      <c r="CC93" s="268"/>
      <c r="CD93" s="267"/>
      <c r="CE93" s="267"/>
      <c r="CF93" s="266"/>
      <c r="CG93" s="267"/>
      <c r="CH93" s="267"/>
      <c r="CI93" s="266"/>
      <c r="CJ93" s="267"/>
      <c r="CK93" s="266"/>
      <c r="CL93" s="267"/>
      <c r="CM93" s="267"/>
      <c r="CN93" s="266"/>
      <c r="CO93" s="267"/>
      <c r="CP93" s="267"/>
      <c r="CQ93" s="266"/>
      <c r="CR93" s="267"/>
      <c r="CS93" s="266">
        <v>40</v>
      </c>
      <c r="CT93" s="267"/>
      <c r="CU93" s="267"/>
      <c r="CV93" s="266"/>
      <c r="CW93" s="267"/>
      <c r="CX93" s="267"/>
      <c r="CY93" s="266">
        <v>1</v>
      </c>
      <c r="CZ93" s="267"/>
      <c r="DA93" s="266"/>
      <c r="DB93" s="267"/>
      <c r="DC93" s="267"/>
      <c r="DD93" s="266"/>
      <c r="DE93" s="267"/>
      <c r="DF93" s="267"/>
      <c r="DG93" s="266"/>
      <c r="DH93" s="267"/>
      <c r="DI93" s="268"/>
      <c r="DJ93" s="267"/>
      <c r="DK93" s="267"/>
      <c r="DL93" s="266"/>
      <c r="DM93" s="267"/>
      <c r="DN93" s="267"/>
      <c r="DO93" s="266"/>
      <c r="DP93" s="267"/>
      <c r="DQ93" s="268">
        <f t="shared" si="23"/>
        <v>1</v>
      </c>
      <c r="DR93" s="267"/>
      <c r="DS93" s="267"/>
      <c r="DT93" s="270" t="s">
        <v>190</v>
      </c>
      <c r="DU93" s="267"/>
      <c r="DV93" s="267"/>
      <c r="DW93" s="267"/>
      <c r="DX93" s="267"/>
      <c r="DY93" s="267"/>
      <c r="DZ93" s="267"/>
      <c r="EA93" s="267"/>
      <c r="EB93" s="267"/>
      <c r="EC93" s="267"/>
      <c r="ED93" s="267"/>
      <c r="EE93" s="267"/>
      <c r="EF93" s="267"/>
      <c r="EG93" s="267"/>
      <c r="EH93" s="267"/>
      <c r="EI93" s="267"/>
      <c r="EJ93" s="267"/>
      <c r="EK93" s="267"/>
      <c r="EL93" s="267"/>
      <c r="EM93" s="267"/>
      <c r="EN93" s="267"/>
      <c r="EO93" s="267"/>
      <c r="EP93" s="267"/>
      <c r="EQ93" s="267"/>
      <c r="ER93" s="267"/>
      <c r="ES93" s="267"/>
      <c r="ET93" s="171"/>
      <c r="EU93" s="172"/>
      <c r="EV93" s="173"/>
      <c r="EW93" s="174"/>
      <c r="EX93" s="175"/>
      <c r="EY93" s="173"/>
      <c r="EZ93" s="171"/>
      <c r="FA93" s="174"/>
      <c r="FB93" s="174"/>
      <c r="FC93" s="171"/>
      <c r="FD93" s="171"/>
      <c r="FE93" s="171"/>
      <c r="FF93" s="171"/>
      <c r="FG93" s="171"/>
      <c r="FH93" s="171"/>
      <c r="FI93" s="171"/>
      <c r="FJ93" s="171"/>
      <c r="FK93" s="171"/>
      <c r="FL93" s="171"/>
      <c r="FM93" s="171"/>
      <c r="FN93" s="171"/>
      <c r="FO93" s="171"/>
      <c r="FP93" s="171"/>
    </row>
    <row r="94" spans="1:172" ht="50.25">
      <c r="A94" s="160"/>
      <c r="B94" s="164" t="s">
        <v>240</v>
      </c>
      <c r="C94" s="347" t="s">
        <v>241</v>
      </c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276"/>
      <c r="AH94" s="267"/>
      <c r="AI94" s="267"/>
      <c r="AJ94" s="276"/>
      <c r="AK94" s="267"/>
      <c r="AL94" s="267"/>
      <c r="AM94" s="274">
        <f>SUM(AM95:AO96)</f>
        <v>212</v>
      </c>
      <c r="AN94" s="267"/>
      <c r="AO94" s="267"/>
      <c r="AP94" s="274">
        <f>SUM(AP95:AR96)</f>
        <v>92</v>
      </c>
      <c r="AQ94" s="267"/>
      <c r="AR94" s="267"/>
      <c r="AS94" s="274">
        <f>SUM(AS95:AU96)</f>
        <v>32</v>
      </c>
      <c r="AT94" s="267"/>
      <c r="AU94" s="267"/>
      <c r="AV94" s="274">
        <f>SUM(AV95:AX96)</f>
        <v>20</v>
      </c>
      <c r="AW94" s="267"/>
      <c r="AX94" s="267"/>
      <c r="AY94" s="274">
        <f>SUM(AY95:BA96)</f>
        <v>40</v>
      </c>
      <c r="AZ94" s="267"/>
      <c r="BA94" s="267"/>
      <c r="BB94" s="274"/>
      <c r="BC94" s="267"/>
      <c r="BD94" s="267"/>
      <c r="BE94" s="274"/>
      <c r="BF94" s="267"/>
      <c r="BG94" s="267"/>
      <c r="BH94" s="274"/>
      <c r="BI94" s="267"/>
      <c r="BJ94" s="267"/>
      <c r="BK94" s="274"/>
      <c r="BL94" s="267"/>
      <c r="BM94" s="274"/>
      <c r="BN94" s="267"/>
      <c r="BO94" s="267"/>
      <c r="BP94" s="274"/>
      <c r="BQ94" s="267"/>
      <c r="BR94" s="267"/>
      <c r="BS94" s="274"/>
      <c r="BT94" s="267"/>
      <c r="BU94" s="274"/>
      <c r="BV94" s="267"/>
      <c r="BW94" s="267"/>
      <c r="BX94" s="274"/>
      <c r="BY94" s="267"/>
      <c r="BZ94" s="267"/>
      <c r="CA94" s="274"/>
      <c r="CB94" s="267"/>
      <c r="CC94" s="274"/>
      <c r="CD94" s="267"/>
      <c r="CE94" s="267"/>
      <c r="CF94" s="274"/>
      <c r="CG94" s="267"/>
      <c r="CH94" s="267"/>
      <c r="CI94" s="274"/>
      <c r="CJ94" s="267"/>
      <c r="CK94" s="274"/>
      <c r="CL94" s="267"/>
      <c r="CM94" s="267"/>
      <c r="CN94" s="274"/>
      <c r="CO94" s="267"/>
      <c r="CP94" s="267"/>
      <c r="CQ94" s="274"/>
      <c r="CR94" s="267"/>
      <c r="CS94" s="274"/>
      <c r="CT94" s="267"/>
      <c r="CU94" s="267"/>
      <c r="CV94" s="274"/>
      <c r="CW94" s="267"/>
      <c r="CX94" s="267"/>
      <c r="CY94" s="274"/>
      <c r="CZ94" s="267"/>
      <c r="DA94" s="274">
        <f>SUM(DA95:DC96)</f>
        <v>212</v>
      </c>
      <c r="DB94" s="267"/>
      <c r="DC94" s="267"/>
      <c r="DD94" s="274">
        <f>SUM(DD95:DF96)</f>
        <v>92</v>
      </c>
      <c r="DE94" s="267"/>
      <c r="DF94" s="267"/>
      <c r="DG94" s="274">
        <f>SUM(DG95:DI96)</f>
        <v>6</v>
      </c>
      <c r="DH94" s="267"/>
      <c r="DI94" s="274"/>
      <c r="DJ94" s="267"/>
      <c r="DK94" s="267"/>
      <c r="DL94" s="274"/>
      <c r="DM94" s="267"/>
      <c r="DN94" s="267"/>
      <c r="DO94" s="274"/>
      <c r="DP94" s="267"/>
      <c r="DQ94" s="274">
        <f t="shared" si="23"/>
        <v>6</v>
      </c>
      <c r="DR94" s="267"/>
      <c r="DS94" s="267"/>
      <c r="DT94" s="279" t="s">
        <v>207</v>
      </c>
      <c r="DU94" s="267"/>
      <c r="DV94" s="267"/>
      <c r="DW94" s="267"/>
      <c r="DX94" s="267"/>
      <c r="DY94" s="267"/>
      <c r="DZ94" s="267"/>
      <c r="EA94" s="267"/>
      <c r="EB94" s="267"/>
      <c r="EC94" s="267"/>
      <c r="ED94" s="267"/>
      <c r="EE94" s="267"/>
      <c r="EF94" s="267"/>
      <c r="EG94" s="267"/>
      <c r="EH94" s="267"/>
      <c r="EI94" s="267"/>
      <c r="EJ94" s="267"/>
      <c r="EK94" s="267"/>
      <c r="EL94" s="267"/>
      <c r="EM94" s="267"/>
      <c r="EN94" s="267"/>
      <c r="EO94" s="267"/>
      <c r="EP94" s="267"/>
      <c r="EQ94" s="267"/>
      <c r="ER94" s="267"/>
      <c r="ES94" s="267"/>
      <c r="ET94" s="176"/>
      <c r="EU94" s="166">
        <f t="shared" ref="EU94:EU96" si="32">AM94</f>
        <v>212</v>
      </c>
      <c r="EV94" s="177">
        <f t="shared" ref="EV94:EV96" si="33">BE94+BM94+BU94+CC94+CK94+CS94+DA94+DI94</f>
        <v>212</v>
      </c>
      <c r="EW94" s="168" t="str">
        <f t="shared" ref="EW94:EW96" si="34">IF(EU94=EV94,"+","-")</f>
        <v>+</v>
      </c>
      <c r="EX94" s="178">
        <f t="shared" ref="EX94:EX96" si="35">AP94</f>
        <v>92</v>
      </c>
      <c r="EY94" s="177">
        <f t="shared" ref="EY94:EY96" si="36">BH94+BP94+BX94+CF94+CN94+CV94+DD94+DL94</f>
        <v>92</v>
      </c>
      <c r="EZ94" s="176" t="str">
        <f t="shared" ref="EZ94:EZ96" si="37">IF(EX94=EY94,"+","-")</f>
        <v>+</v>
      </c>
      <c r="FA94" s="166">
        <f t="shared" ref="FA94:FA105" si="38">AS94+AV94+AY94+BB94</f>
        <v>92</v>
      </c>
      <c r="FB94" s="168" t="str">
        <f t="shared" ref="FB94:FB105" si="39">IF(EY94=FA94,"+","-")</f>
        <v>+</v>
      </c>
      <c r="FC94" s="176"/>
      <c r="FD94" s="176"/>
      <c r="FE94" s="176"/>
      <c r="FF94" s="176"/>
      <c r="FG94" s="176"/>
      <c r="FH94" s="176"/>
      <c r="FI94" s="176"/>
      <c r="FJ94" s="176"/>
      <c r="FK94" s="176"/>
      <c r="FL94" s="176"/>
      <c r="FM94" s="176"/>
      <c r="FN94" s="176"/>
      <c r="FO94" s="176"/>
      <c r="FP94" s="176"/>
    </row>
    <row r="95" spans="1:172" ht="50.25">
      <c r="A95" s="169"/>
      <c r="B95" s="170" t="s">
        <v>242</v>
      </c>
      <c r="C95" s="278" t="s">
        <v>243</v>
      </c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92" t="s">
        <v>244</v>
      </c>
      <c r="AH95" s="267"/>
      <c r="AI95" s="267"/>
      <c r="AJ95" s="292"/>
      <c r="AK95" s="267"/>
      <c r="AL95" s="267"/>
      <c r="AM95" s="266">
        <v>106</v>
      </c>
      <c r="AN95" s="267"/>
      <c r="AO95" s="267"/>
      <c r="AP95" s="266">
        <v>46</v>
      </c>
      <c r="AQ95" s="267"/>
      <c r="AR95" s="267"/>
      <c r="AS95" s="266">
        <v>16</v>
      </c>
      <c r="AT95" s="267"/>
      <c r="AU95" s="267"/>
      <c r="AV95" s="266"/>
      <c r="AW95" s="267"/>
      <c r="AX95" s="267"/>
      <c r="AY95" s="266">
        <v>30</v>
      </c>
      <c r="AZ95" s="267"/>
      <c r="BA95" s="267"/>
      <c r="BB95" s="266"/>
      <c r="BC95" s="267"/>
      <c r="BD95" s="267"/>
      <c r="BE95" s="268"/>
      <c r="BF95" s="267"/>
      <c r="BG95" s="267"/>
      <c r="BH95" s="266"/>
      <c r="BI95" s="267"/>
      <c r="BJ95" s="267"/>
      <c r="BK95" s="266"/>
      <c r="BL95" s="267"/>
      <c r="BM95" s="268"/>
      <c r="BN95" s="267"/>
      <c r="BO95" s="267"/>
      <c r="BP95" s="266"/>
      <c r="BQ95" s="267"/>
      <c r="BR95" s="267"/>
      <c r="BS95" s="266"/>
      <c r="BT95" s="267"/>
      <c r="BU95" s="268"/>
      <c r="BV95" s="267"/>
      <c r="BW95" s="267"/>
      <c r="BX95" s="266"/>
      <c r="BY95" s="267"/>
      <c r="BZ95" s="267"/>
      <c r="CA95" s="266"/>
      <c r="CB95" s="267"/>
      <c r="CC95" s="268"/>
      <c r="CD95" s="267"/>
      <c r="CE95" s="267"/>
      <c r="CF95" s="266"/>
      <c r="CG95" s="267"/>
      <c r="CH95" s="267"/>
      <c r="CI95" s="266"/>
      <c r="CJ95" s="267"/>
      <c r="CK95" s="266"/>
      <c r="CL95" s="267"/>
      <c r="CM95" s="267"/>
      <c r="CN95" s="266"/>
      <c r="CO95" s="267"/>
      <c r="CP95" s="267"/>
      <c r="CQ95" s="266"/>
      <c r="CR95" s="267"/>
      <c r="CS95" s="268"/>
      <c r="CT95" s="267"/>
      <c r="CU95" s="267"/>
      <c r="CV95" s="266"/>
      <c r="CW95" s="267"/>
      <c r="CX95" s="267"/>
      <c r="CY95" s="266"/>
      <c r="CZ95" s="267"/>
      <c r="DA95" s="266">
        <v>106</v>
      </c>
      <c r="DB95" s="267"/>
      <c r="DC95" s="267"/>
      <c r="DD95" s="266">
        <v>46</v>
      </c>
      <c r="DE95" s="267"/>
      <c r="DF95" s="267"/>
      <c r="DG95" s="266">
        <v>3</v>
      </c>
      <c r="DH95" s="267"/>
      <c r="DI95" s="268"/>
      <c r="DJ95" s="267"/>
      <c r="DK95" s="267"/>
      <c r="DL95" s="266"/>
      <c r="DM95" s="267"/>
      <c r="DN95" s="267"/>
      <c r="DO95" s="266"/>
      <c r="DP95" s="267"/>
      <c r="DQ95" s="268">
        <f t="shared" si="23"/>
        <v>3</v>
      </c>
      <c r="DR95" s="267"/>
      <c r="DS95" s="267"/>
      <c r="DT95" s="270" t="s">
        <v>215</v>
      </c>
      <c r="DU95" s="267"/>
      <c r="DV95" s="267"/>
      <c r="DW95" s="267"/>
      <c r="DX95" s="267"/>
      <c r="DY95" s="267"/>
      <c r="DZ95" s="267"/>
      <c r="EA95" s="267"/>
      <c r="EB95" s="267"/>
      <c r="EC95" s="267"/>
      <c r="ED95" s="267"/>
      <c r="EE95" s="267"/>
      <c r="EF95" s="267"/>
      <c r="EG95" s="267"/>
      <c r="EH95" s="267"/>
      <c r="EI95" s="267"/>
      <c r="EJ95" s="267"/>
      <c r="EK95" s="267"/>
      <c r="EL95" s="267"/>
      <c r="EM95" s="267"/>
      <c r="EN95" s="267"/>
      <c r="EO95" s="267"/>
      <c r="EP95" s="267"/>
      <c r="EQ95" s="267"/>
      <c r="ER95" s="267"/>
      <c r="ES95" s="267"/>
      <c r="ET95" s="171"/>
      <c r="EU95" s="172">
        <f t="shared" si="32"/>
        <v>106</v>
      </c>
      <c r="EV95" s="173">
        <f t="shared" si="33"/>
        <v>106</v>
      </c>
      <c r="EW95" s="174" t="str">
        <f t="shared" si="34"/>
        <v>+</v>
      </c>
      <c r="EX95" s="175">
        <f t="shared" si="35"/>
        <v>46</v>
      </c>
      <c r="EY95" s="173">
        <f t="shared" si="36"/>
        <v>46</v>
      </c>
      <c r="EZ95" s="171" t="str">
        <f t="shared" si="37"/>
        <v>+</v>
      </c>
      <c r="FA95" s="172">
        <f t="shared" si="38"/>
        <v>46</v>
      </c>
      <c r="FB95" s="174" t="str">
        <f t="shared" si="39"/>
        <v>+</v>
      </c>
      <c r="FC95" s="171"/>
      <c r="FD95" s="171"/>
      <c r="FE95" s="171"/>
      <c r="FF95" s="171"/>
      <c r="FG95" s="171"/>
      <c r="FH95" s="171"/>
      <c r="FI95" s="171"/>
      <c r="FJ95" s="171"/>
      <c r="FK95" s="171"/>
      <c r="FL95" s="171"/>
      <c r="FM95" s="171"/>
      <c r="FN95" s="171"/>
      <c r="FO95" s="171"/>
      <c r="FP95" s="171"/>
    </row>
    <row r="96" spans="1:172" ht="50.25">
      <c r="A96" s="169"/>
      <c r="B96" s="170" t="s">
        <v>245</v>
      </c>
      <c r="C96" s="278" t="s">
        <v>246</v>
      </c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92" t="s">
        <v>244</v>
      </c>
      <c r="AH96" s="267"/>
      <c r="AI96" s="267"/>
      <c r="AJ96" s="292"/>
      <c r="AK96" s="267"/>
      <c r="AL96" s="267"/>
      <c r="AM96" s="266">
        <v>106</v>
      </c>
      <c r="AN96" s="267"/>
      <c r="AO96" s="267"/>
      <c r="AP96" s="266">
        <v>46</v>
      </c>
      <c r="AQ96" s="267"/>
      <c r="AR96" s="267"/>
      <c r="AS96" s="266">
        <v>16</v>
      </c>
      <c r="AT96" s="267"/>
      <c r="AU96" s="267"/>
      <c r="AV96" s="266">
        <v>20</v>
      </c>
      <c r="AW96" s="267"/>
      <c r="AX96" s="267"/>
      <c r="AY96" s="266">
        <v>10</v>
      </c>
      <c r="AZ96" s="267"/>
      <c r="BA96" s="267"/>
      <c r="BB96" s="266"/>
      <c r="BC96" s="267"/>
      <c r="BD96" s="267"/>
      <c r="BE96" s="268"/>
      <c r="BF96" s="267"/>
      <c r="BG96" s="267"/>
      <c r="BH96" s="266"/>
      <c r="BI96" s="267"/>
      <c r="BJ96" s="267"/>
      <c r="BK96" s="266"/>
      <c r="BL96" s="267"/>
      <c r="BM96" s="268"/>
      <c r="BN96" s="267"/>
      <c r="BO96" s="267"/>
      <c r="BP96" s="266"/>
      <c r="BQ96" s="267"/>
      <c r="BR96" s="267"/>
      <c r="BS96" s="266"/>
      <c r="BT96" s="267"/>
      <c r="BU96" s="268"/>
      <c r="BV96" s="267"/>
      <c r="BW96" s="267"/>
      <c r="BX96" s="266"/>
      <c r="BY96" s="267"/>
      <c r="BZ96" s="267"/>
      <c r="CA96" s="266"/>
      <c r="CB96" s="267"/>
      <c r="CC96" s="268"/>
      <c r="CD96" s="267"/>
      <c r="CE96" s="267"/>
      <c r="CF96" s="266"/>
      <c r="CG96" s="267"/>
      <c r="CH96" s="267"/>
      <c r="CI96" s="266"/>
      <c r="CJ96" s="267"/>
      <c r="CK96" s="266"/>
      <c r="CL96" s="267"/>
      <c r="CM96" s="267"/>
      <c r="CN96" s="266"/>
      <c r="CO96" s="267"/>
      <c r="CP96" s="267"/>
      <c r="CQ96" s="266"/>
      <c r="CR96" s="267"/>
      <c r="CS96" s="268"/>
      <c r="CT96" s="267"/>
      <c r="CU96" s="267"/>
      <c r="CV96" s="266"/>
      <c r="CW96" s="267"/>
      <c r="CX96" s="267"/>
      <c r="CY96" s="266"/>
      <c r="CZ96" s="267"/>
      <c r="DA96" s="266">
        <v>106</v>
      </c>
      <c r="DB96" s="267"/>
      <c r="DC96" s="267"/>
      <c r="DD96" s="266">
        <v>46</v>
      </c>
      <c r="DE96" s="267"/>
      <c r="DF96" s="267"/>
      <c r="DG96" s="266">
        <v>3</v>
      </c>
      <c r="DH96" s="267"/>
      <c r="DI96" s="268"/>
      <c r="DJ96" s="267"/>
      <c r="DK96" s="267"/>
      <c r="DL96" s="266"/>
      <c r="DM96" s="267"/>
      <c r="DN96" s="267"/>
      <c r="DO96" s="266"/>
      <c r="DP96" s="267"/>
      <c r="DQ96" s="268">
        <f t="shared" si="23"/>
        <v>3</v>
      </c>
      <c r="DR96" s="267"/>
      <c r="DS96" s="267"/>
      <c r="DT96" s="270" t="s">
        <v>148</v>
      </c>
      <c r="DU96" s="267"/>
      <c r="DV96" s="267"/>
      <c r="DW96" s="267"/>
      <c r="DX96" s="267"/>
      <c r="DY96" s="267"/>
      <c r="DZ96" s="267"/>
      <c r="EA96" s="267"/>
      <c r="EB96" s="267"/>
      <c r="EC96" s="267"/>
      <c r="ED96" s="267"/>
      <c r="EE96" s="267"/>
      <c r="EF96" s="267"/>
      <c r="EG96" s="267"/>
      <c r="EH96" s="267"/>
      <c r="EI96" s="267"/>
      <c r="EJ96" s="267"/>
      <c r="EK96" s="267"/>
      <c r="EL96" s="267"/>
      <c r="EM96" s="267"/>
      <c r="EN96" s="267"/>
      <c r="EO96" s="267"/>
      <c r="EP96" s="267"/>
      <c r="EQ96" s="267"/>
      <c r="ER96" s="267"/>
      <c r="ES96" s="267"/>
      <c r="ET96" s="171"/>
      <c r="EU96" s="172">
        <f t="shared" si="32"/>
        <v>106</v>
      </c>
      <c r="EV96" s="173">
        <f t="shared" si="33"/>
        <v>106</v>
      </c>
      <c r="EW96" s="174" t="str">
        <f t="shared" si="34"/>
        <v>+</v>
      </c>
      <c r="EX96" s="175">
        <f t="shared" si="35"/>
        <v>46</v>
      </c>
      <c r="EY96" s="173">
        <f t="shared" si="36"/>
        <v>46</v>
      </c>
      <c r="EZ96" s="171" t="str">
        <f t="shared" si="37"/>
        <v>+</v>
      </c>
      <c r="FA96" s="172">
        <f t="shared" si="38"/>
        <v>46</v>
      </c>
      <c r="FB96" s="174" t="str">
        <f t="shared" si="39"/>
        <v>+</v>
      </c>
      <c r="FC96" s="171"/>
      <c r="FD96" s="171"/>
      <c r="FE96" s="171"/>
      <c r="FF96" s="171"/>
      <c r="FG96" s="171"/>
      <c r="FH96" s="171"/>
      <c r="FI96" s="171"/>
      <c r="FJ96" s="171"/>
      <c r="FK96" s="171"/>
      <c r="FL96" s="171"/>
      <c r="FM96" s="171"/>
      <c r="FN96" s="171"/>
      <c r="FO96" s="171"/>
      <c r="FP96" s="171"/>
    </row>
    <row r="97" spans="1:172" ht="50.25" hidden="1">
      <c r="A97" s="160"/>
      <c r="B97" s="202"/>
      <c r="C97" s="371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372"/>
      <c r="AH97" s="267"/>
      <c r="AI97" s="267"/>
      <c r="AJ97" s="372"/>
      <c r="AK97" s="267"/>
      <c r="AL97" s="267"/>
      <c r="AM97" s="368"/>
      <c r="AN97" s="267"/>
      <c r="AO97" s="267"/>
      <c r="AP97" s="368"/>
      <c r="AQ97" s="267"/>
      <c r="AR97" s="267"/>
      <c r="AS97" s="368"/>
      <c r="AT97" s="267"/>
      <c r="AU97" s="267"/>
      <c r="AV97" s="368"/>
      <c r="AW97" s="267"/>
      <c r="AX97" s="267"/>
      <c r="AY97" s="368"/>
      <c r="AZ97" s="267"/>
      <c r="BA97" s="267"/>
      <c r="BB97" s="368"/>
      <c r="BC97" s="267"/>
      <c r="BD97" s="267"/>
      <c r="BE97" s="368"/>
      <c r="BF97" s="267"/>
      <c r="BG97" s="267"/>
      <c r="BH97" s="368"/>
      <c r="BI97" s="267"/>
      <c r="BJ97" s="267"/>
      <c r="BK97" s="368"/>
      <c r="BL97" s="267"/>
      <c r="BM97" s="370"/>
      <c r="BN97" s="267"/>
      <c r="BO97" s="267"/>
      <c r="BP97" s="370"/>
      <c r="BQ97" s="267"/>
      <c r="BR97" s="267"/>
      <c r="BS97" s="370"/>
      <c r="BT97" s="267"/>
      <c r="BU97" s="274"/>
      <c r="BV97" s="267"/>
      <c r="BW97" s="267"/>
      <c r="BX97" s="274"/>
      <c r="BY97" s="267"/>
      <c r="BZ97" s="267"/>
      <c r="CA97" s="274"/>
      <c r="CB97" s="267"/>
      <c r="CC97" s="274"/>
      <c r="CD97" s="267"/>
      <c r="CE97" s="267"/>
      <c r="CF97" s="274"/>
      <c r="CG97" s="267"/>
      <c r="CH97" s="267"/>
      <c r="CI97" s="274"/>
      <c r="CJ97" s="267"/>
      <c r="CK97" s="368"/>
      <c r="CL97" s="267"/>
      <c r="CM97" s="267"/>
      <c r="CN97" s="368"/>
      <c r="CO97" s="267"/>
      <c r="CP97" s="267"/>
      <c r="CQ97" s="368"/>
      <c r="CR97" s="267"/>
      <c r="CS97" s="368"/>
      <c r="CT97" s="267"/>
      <c r="CU97" s="267"/>
      <c r="CV97" s="368"/>
      <c r="CW97" s="267"/>
      <c r="CX97" s="267"/>
      <c r="CY97" s="368"/>
      <c r="CZ97" s="267"/>
      <c r="DA97" s="368"/>
      <c r="DB97" s="267"/>
      <c r="DC97" s="267"/>
      <c r="DD97" s="368"/>
      <c r="DE97" s="267"/>
      <c r="DF97" s="267"/>
      <c r="DG97" s="368"/>
      <c r="DH97" s="267"/>
      <c r="DI97" s="368"/>
      <c r="DJ97" s="267"/>
      <c r="DK97" s="267"/>
      <c r="DL97" s="368"/>
      <c r="DM97" s="267"/>
      <c r="DN97" s="267"/>
      <c r="DO97" s="368"/>
      <c r="DP97" s="267"/>
      <c r="DQ97" s="368"/>
      <c r="DR97" s="267"/>
      <c r="DS97" s="267"/>
      <c r="DT97" s="369"/>
      <c r="DU97" s="267"/>
      <c r="DV97" s="267"/>
      <c r="DW97" s="267"/>
      <c r="DX97" s="267"/>
      <c r="DY97" s="267"/>
      <c r="DZ97" s="267"/>
      <c r="EA97" s="267"/>
      <c r="EB97" s="267"/>
      <c r="EC97" s="267"/>
      <c r="ED97" s="267"/>
      <c r="EE97" s="267"/>
      <c r="EF97" s="267"/>
      <c r="EG97" s="267"/>
      <c r="EH97" s="267"/>
      <c r="EI97" s="267"/>
      <c r="EJ97" s="267"/>
      <c r="EK97" s="267"/>
      <c r="EL97" s="267"/>
      <c r="EM97" s="267"/>
      <c r="EN97" s="267"/>
      <c r="EO97" s="267"/>
      <c r="EP97" s="267"/>
      <c r="EQ97" s="267"/>
      <c r="ER97" s="267"/>
      <c r="ES97" s="267"/>
      <c r="ET97" s="203"/>
      <c r="EU97" s="172"/>
      <c r="EV97" s="175"/>
      <c r="EW97" s="174"/>
      <c r="EX97" s="175"/>
      <c r="EY97" s="175"/>
      <c r="EZ97" s="203"/>
      <c r="FA97" s="172">
        <f t="shared" si="38"/>
        <v>0</v>
      </c>
      <c r="FB97" s="174" t="str">
        <f t="shared" si="39"/>
        <v>+</v>
      </c>
      <c r="FC97" s="203"/>
      <c r="FD97" s="203"/>
      <c r="FE97" s="203"/>
      <c r="FF97" s="203"/>
      <c r="FG97" s="203"/>
      <c r="FH97" s="203"/>
      <c r="FI97" s="203"/>
      <c r="FJ97" s="203"/>
      <c r="FK97" s="203"/>
      <c r="FL97" s="203"/>
      <c r="FM97" s="203"/>
      <c r="FN97" s="203"/>
      <c r="FO97" s="203"/>
      <c r="FP97" s="203"/>
    </row>
    <row r="98" spans="1:172" ht="50.25" hidden="1">
      <c r="A98" s="169"/>
      <c r="B98" s="170"/>
      <c r="C98" s="278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88"/>
      <c r="AH98" s="267"/>
      <c r="AI98" s="267"/>
      <c r="AJ98" s="266"/>
      <c r="AK98" s="267"/>
      <c r="AL98" s="267"/>
      <c r="AM98" s="266"/>
      <c r="AN98" s="267"/>
      <c r="AO98" s="267"/>
      <c r="AP98" s="266"/>
      <c r="AQ98" s="267"/>
      <c r="AR98" s="267"/>
      <c r="AS98" s="266"/>
      <c r="AT98" s="267"/>
      <c r="AU98" s="267"/>
      <c r="AV98" s="266"/>
      <c r="AW98" s="267"/>
      <c r="AX98" s="267"/>
      <c r="AY98" s="266"/>
      <c r="AZ98" s="267"/>
      <c r="BA98" s="267"/>
      <c r="BB98" s="287"/>
      <c r="BC98" s="267"/>
      <c r="BD98" s="267"/>
      <c r="BE98" s="287"/>
      <c r="BF98" s="267"/>
      <c r="BG98" s="267"/>
      <c r="BH98" s="287"/>
      <c r="BI98" s="267"/>
      <c r="BJ98" s="267"/>
      <c r="BK98" s="287"/>
      <c r="BL98" s="267"/>
      <c r="BM98" s="266"/>
      <c r="BN98" s="267"/>
      <c r="BO98" s="267"/>
      <c r="BP98" s="266"/>
      <c r="BQ98" s="267"/>
      <c r="BR98" s="267"/>
      <c r="BS98" s="266"/>
      <c r="BT98" s="267"/>
      <c r="BU98" s="266"/>
      <c r="BV98" s="267"/>
      <c r="BW98" s="267"/>
      <c r="BX98" s="266"/>
      <c r="BY98" s="267"/>
      <c r="BZ98" s="267"/>
      <c r="CA98" s="266"/>
      <c r="CB98" s="267"/>
      <c r="CC98" s="266"/>
      <c r="CD98" s="267"/>
      <c r="CE98" s="267"/>
      <c r="CF98" s="266"/>
      <c r="CG98" s="267"/>
      <c r="CH98" s="267"/>
      <c r="CI98" s="266"/>
      <c r="CJ98" s="267"/>
      <c r="CK98" s="266"/>
      <c r="CL98" s="267"/>
      <c r="CM98" s="267"/>
      <c r="CN98" s="266"/>
      <c r="CO98" s="267"/>
      <c r="CP98" s="267"/>
      <c r="CQ98" s="266"/>
      <c r="CR98" s="267"/>
      <c r="CS98" s="266"/>
      <c r="CT98" s="267"/>
      <c r="CU98" s="267"/>
      <c r="CV98" s="266"/>
      <c r="CW98" s="267"/>
      <c r="CX98" s="267"/>
      <c r="CY98" s="266"/>
      <c r="CZ98" s="267"/>
      <c r="DA98" s="268"/>
      <c r="DB98" s="267"/>
      <c r="DC98" s="267"/>
      <c r="DD98" s="268"/>
      <c r="DE98" s="267"/>
      <c r="DF98" s="267"/>
      <c r="DG98" s="268"/>
      <c r="DH98" s="267"/>
      <c r="DI98" s="268"/>
      <c r="DJ98" s="267"/>
      <c r="DK98" s="267"/>
      <c r="DL98" s="268"/>
      <c r="DM98" s="267"/>
      <c r="DN98" s="267"/>
      <c r="DO98" s="268"/>
      <c r="DP98" s="267"/>
      <c r="DQ98" s="268"/>
      <c r="DR98" s="267"/>
      <c r="DS98" s="267"/>
      <c r="DT98" s="270"/>
      <c r="DU98" s="267"/>
      <c r="DV98" s="267"/>
      <c r="DW98" s="267"/>
      <c r="DX98" s="267"/>
      <c r="DY98" s="267"/>
      <c r="DZ98" s="267"/>
      <c r="EA98" s="267"/>
      <c r="EB98" s="267"/>
      <c r="EC98" s="267"/>
      <c r="ED98" s="267"/>
      <c r="EE98" s="267"/>
      <c r="EF98" s="267"/>
      <c r="EG98" s="267"/>
      <c r="EH98" s="267"/>
      <c r="EI98" s="267"/>
      <c r="EJ98" s="267"/>
      <c r="EK98" s="267"/>
      <c r="EL98" s="267"/>
      <c r="EM98" s="267"/>
      <c r="EN98" s="267"/>
      <c r="EO98" s="267"/>
      <c r="EP98" s="267"/>
      <c r="EQ98" s="267"/>
      <c r="ER98" s="267"/>
      <c r="ES98" s="267"/>
      <c r="ET98" s="171"/>
      <c r="EU98" s="172"/>
      <c r="EV98" s="173"/>
      <c r="EW98" s="174"/>
      <c r="EX98" s="175"/>
      <c r="EY98" s="173"/>
      <c r="EZ98" s="171"/>
      <c r="FA98" s="172">
        <f t="shared" si="38"/>
        <v>0</v>
      </c>
      <c r="FB98" s="174" t="str">
        <f t="shared" si="39"/>
        <v>+</v>
      </c>
      <c r="FC98" s="171"/>
      <c r="FD98" s="171"/>
      <c r="FE98" s="171"/>
      <c r="FF98" s="171"/>
      <c r="FG98" s="171"/>
      <c r="FH98" s="171"/>
      <c r="FI98" s="171"/>
      <c r="FJ98" s="171"/>
      <c r="FK98" s="171"/>
      <c r="FL98" s="171"/>
      <c r="FM98" s="171"/>
      <c r="FN98" s="171"/>
      <c r="FO98" s="171"/>
      <c r="FP98" s="171"/>
    </row>
    <row r="99" spans="1:172" ht="50.25">
      <c r="A99" s="160"/>
      <c r="B99" s="164" t="s">
        <v>247</v>
      </c>
      <c r="C99" s="275" t="s">
        <v>248</v>
      </c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76"/>
      <c r="AH99" s="267"/>
      <c r="AI99" s="267"/>
      <c r="AJ99" s="276"/>
      <c r="AK99" s="267"/>
      <c r="AL99" s="267"/>
      <c r="AM99" s="274">
        <f>SUM(AM100:AO101)</f>
        <v>292</v>
      </c>
      <c r="AN99" s="267"/>
      <c r="AO99" s="267"/>
      <c r="AP99" s="274">
        <f>SUM(AP100:AR101)</f>
        <v>162</v>
      </c>
      <c r="AQ99" s="267"/>
      <c r="AR99" s="267"/>
      <c r="AS99" s="274">
        <f>SUM(AS100:AU101)</f>
        <v>46</v>
      </c>
      <c r="AT99" s="267"/>
      <c r="AU99" s="267"/>
      <c r="AV99" s="274">
        <f>SUM(AV100:AX101)</f>
        <v>44</v>
      </c>
      <c r="AW99" s="267"/>
      <c r="AX99" s="267"/>
      <c r="AY99" s="274">
        <f>SUM(AY100:BA101)</f>
        <v>72</v>
      </c>
      <c r="AZ99" s="267"/>
      <c r="BA99" s="267"/>
      <c r="BB99" s="274"/>
      <c r="BC99" s="267"/>
      <c r="BD99" s="267"/>
      <c r="BE99" s="274"/>
      <c r="BF99" s="267"/>
      <c r="BG99" s="267"/>
      <c r="BH99" s="274"/>
      <c r="BI99" s="267"/>
      <c r="BJ99" s="267"/>
      <c r="BK99" s="274"/>
      <c r="BL99" s="267"/>
      <c r="BM99" s="274"/>
      <c r="BN99" s="267"/>
      <c r="BO99" s="267"/>
      <c r="BP99" s="274"/>
      <c r="BQ99" s="267"/>
      <c r="BR99" s="267"/>
      <c r="BS99" s="274"/>
      <c r="BT99" s="267"/>
      <c r="BU99" s="274"/>
      <c r="BV99" s="267"/>
      <c r="BW99" s="267"/>
      <c r="BX99" s="274"/>
      <c r="BY99" s="267"/>
      <c r="BZ99" s="267"/>
      <c r="CA99" s="274"/>
      <c r="CB99" s="267"/>
      <c r="CC99" s="274"/>
      <c r="CD99" s="267"/>
      <c r="CE99" s="267"/>
      <c r="CF99" s="274"/>
      <c r="CG99" s="267"/>
      <c r="CH99" s="267"/>
      <c r="CI99" s="274"/>
      <c r="CJ99" s="267"/>
      <c r="CK99" s="274"/>
      <c r="CL99" s="267"/>
      <c r="CM99" s="267"/>
      <c r="CN99" s="274"/>
      <c r="CO99" s="267"/>
      <c r="CP99" s="267"/>
      <c r="CQ99" s="274"/>
      <c r="CR99" s="267"/>
      <c r="CS99" s="274"/>
      <c r="CT99" s="267"/>
      <c r="CU99" s="267"/>
      <c r="CV99" s="274"/>
      <c r="CW99" s="267"/>
      <c r="CX99" s="267"/>
      <c r="CY99" s="274"/>
      <c r="CZ99" s="267"/>
      <c r="DA99" s="274">
        <f>SUM(DA100:DC101)</f>
        <v>72</v>
      </c>
      <c r="DB99" s="267"/>
      <c r="DC99" s="267"/>
      <c r="DD99" s="274">
        <f>SUM(DD100:DF101)</f>
        <v>46</v>
      </c>
      <c r="DE99" s="267"/>
      <c r="DF99" s="267"/>
      <c r="DG99" s="274">
        <f>SUM(DG100:DH101)</f>
        <v>3</v>
      </c>
      <c r="DH99" s="267"/>
      <c r="DI99" s="274">
        <f>SUM(DI100:DK101)</f>
        <v>220</v>
      </c>
      <c r="DJ99" s="267"/>
      <c r="DK99" s="267"/>
      <c r="DL99" s="274">
        <f>SUM(DL100:DN101)</f>
        <v>116</v>
      </c>
      <c r="DM99" s="267"/>
      <c r="DN99" s="267"/>
      <c r="DO99" s="274">
        <f>SUM(DO100:DP101)</f>
        <v>6</v>
      </c>
      <c r="DP99" s="267"/>
      <c r="DQ99" s="274">
        <f t="shared" ref="DQ99:DQ101" si="40">SUM(BK99,BS99,CA99,CI99,CQ99,CY99,DG99,DO99)</f>
        <v>9</v>
      </c>
      <c r="DR99" s="267"/>
      <c r="DS99" s="267"/>
      <c r="DT99" s="279" t="s">
        <v>249</v>
      </c>
      <c r="DU99" s="267"/>
      <c r="DV99" s="267"/>
      <c r="DW99" s="267"/>
      <c r="DX99" s="267"/>
      <c r="DY99" s="267"/>
      <c r="DZ99" s="267"/>
      <c r="EA99" s="267"/>
      <c r="EB99" s="267"/>
      <c r="EC99" s="267"/>
      <c r="ED99" s="267"/>
      <c r="EE99" s="267"/>
      <c r="EF99" s="267"/>
      <c r="EG99" s="267"/>
      <c r="EH99" s="267"/>
      <c r="EI99" s="267"/>
      <c r="EJ99" s="267"/>
      <c r="EK99" s="267"/>
      <c r="EL99" s="267"/>
      <c r="EM99" s="267"/>
      <c r="EN99" s="267"/>
      <c r="EO99" s="267"/>
      <c r="EP99" s="267"/>
      <c r="EQ99" s="267"/>
      <c r="ER99" s="267"/>
      <c r="ES99" s="267"/>
      <c r="ET99" s="179"/>
      <c r="EU99" s="166">
        <f t="shared" ref="EU99:EU105" si="41">AM99</f>
        <v>292</v>
      </c>
      <c r="EV99" s="178">
        <f t="shared" ref="EV99:EV105" si="42">BE99+BM99+BU99+CC99+CK99+CS99+DA99+DI99</f>
        <v>292</v>
      </c>
      <c r="EW99" s="168" t="str">
        <f t="shared" ref="EW99:EW105" si="43">IF(EU99=EV99,"+","-")</f>
        <v>+</v>
      </c>
      <c r="EX99" s="178">
        <f t="shared" ref="EX99:EX105" si="44">AP99</f>
        <v>162</v>
      </c>
      <c r="EY99" s="178">
        <f t="shared" ref="EY99:EY105" si="45">BH99+BP99+BX99+CF99+CN99+CV99+DD99+DL99</f>
        <v>162</v>
      </c>
      <c r="EZ99" s="179" t="str">
        <f t="shared" ref="EZ99:EZ105" si="46">IF(EX99=EY99,"+","-")</f>
        <v>+</v>
      </c>
      <c r="FA99" s="166">
        <f t="shared" si="38"/>
        <v>162</v>
      </c>
      <c r="FB99" s="168" t="str">
        <f t="shared" si="39"/>
        <v>+</v>
      </c>
      <c r="FC99" s="179"/>
      <c r="FD99" s="179"/>
      <c r="FE99" s="179"/>
      <c r="FF99" s="179"/>
      <c r="FG99" s="179"/>
      <c r="FH99" s="179"/>
      <c r="FI99" s="179"/>
      <c r="FJ99" s="179"/>
      <c r="FK99" s="179"/>
      <c r="FL99" s="179"/>
      <c r="FM99" s="179"/>
      <c r="FN99" s="179"/>
      <c r="FO99" s="179"/>
      <c r="FP99" s="179"/>
    </row>
    <row r="100" spans="1:172" ht="50.25">
      <c r="A100" s="169"/>
      <c r="B100" s="170" t="s">
        <v>250</v>
      </c>
      <c r="C100" s="278" t="s">
        <v>251</v>
      </c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6">
        <v>8</v>
      </c>
      <c r="AH100" s="267"/>
      <c r="AI100" s="267"/>
      <c r="AJ100" s="272"/>
      <c r="AK100" s="267"/>
      <c r="AL100" s="267"/>
      <c r="AM100" s="266">
        <v>192</v>
      </c>
      <c r="AN100" s="267"/>
      <c r="AO100" s="267"/>
      <c r="AP100" s="266">
        <v>102</v>
      </c>
      <c r="AQ100" s="267"/>
      <c r="AR100" s="267"/>
      <c r="AS100" s="266">
        <v>26</v>
      </c>
      <c r="AT100" s="267"/>
      <c r="AU100" s="267"/>
      <c r="AV100" s="266">
        <v>44</v>
      </c>
      <c r="AW100" s="267"/>
      <c r="AX100" s="267"/>
      <c r="AY100" s="266">
        <v>32</v>
      </c>
      <c r="AZ100" s="267"/>
      <c r="BA100" s="267"/>
      <c r="BB100" s="266"/>
      <c r="BC100" s="267"/>
      <c r="BD100" s="267"/>
      <c r="BE100" s="268"/>
      <c r="BF100" s="267"/>
      <c r="BG100" s="267"/>
      <c r="BH100" s="266"/>
      <c r="BI100" s="267"/>
      <c r="BJ100" s="267"/>
      <c r="BK100" s="266"/>
      <c r="BL100" s="267"/>
      <c r="BM100" s="268"/>
      <c r="BN100" s="267"/>
      <c r="BO100" s="267"/>
      <c r="BP100" s="266"/>
      <c r="BQ100" s="267"/>
      <c r="BR100" s="267"/>
      <c r="BS100" s="266"/>
      <c r="BT100" s="267"/>
      <c r="BU100" s="268"/>
      <c r="BV100" s="267"/>
      <c r="BW100" s="267"/>
      <c r="BX100" s="266"/>
      <c r="BY100" s="267"/>
      <c r="BZ100" s="267"/>
      <c r="CA100" s="266"/>
      <c r="CB100" s="267"/>
      <c r="CC100" s="268"/>
      <c r="CD100" s="267"/>
      <c r="CE100" s="267"/>
      <c r="CF100" s="266"/>
      <c r="CG100" s="267"/>
      <c r="CH100" s="267"/>
      <c r="CI100" s="266"/>
      <c r="CJ100" s="267"/>
      <c r="CK100" s="266"/>
      <c r="CL100" s="267"/>
      <c r="CM100" s="267"/>
      <c r="CN100" s="266"/>
      <c r="CO100" s="267"/>
      <c r="CP100" s="267"/>
      <c r="CQ100" s="266"/>
      <c r="CR100" s="267"/>
      <c r="CS100" s="266"/>
      <c r="CT100" s="267"/>
      <c r="CU100" s="267"/>
      <c r="CV100" s="266"/>
      <c r="CW100" s="267"/>
      <c r="CX100" s="267"/>
      <c r="CY100" s="266"/>
      <c r="CZ100" s="267"/>
      <c r="DA100" s="266">
        <v>72</v>
      </c>
      <c r="DB100" s="267"/>
      <c r="DC100" s="267"/>
      <c r="DD100" s="266">
        <v>46</v>
      </c>
      <c r="DE100" s="267"/>
      <c r="DF100" s="267"/>
      <c r="DG100" s="272">
        <v>3</v>
      </c>
      <c r="DH100" s="267"/>
      <c r="DI100" s="266">
        <v>120</v>
      </c>
      <c r="DJ100" s="267"/>
      <c r="DK100" s="267"/>
      <c r="DL100" s="266">
        <v>56</v>
      </c>
      <c r="DM100" s="267"/>
      <c r="DN100" s="267"/>
      <c r="DO100" s="266">
        <v>3</v>
      </c>
      <c r="DP100" s="267"/>
      <c r="DQ100" s="268">
        <f t="shared" si="40"/>
        <v>6</v>
      </c>
      <c r="DR100" s="267"/>
      <c r="DS100" s="267"/>
      <c r="DT100" s="270"/>
      <c r="DU100" s="267"/>
      <c r="DV100" s="267"/>
      <c r="DW100" s="267"/>
      <c r="DX100" s="267"/>
      <c r="DY100" s="267"/>
      <c r="DZ100" s="267"/>
      <c r="EA100" s="267"/>
      <c r="EB100" s="267"/>
      <c r="EC100" s="267"/>
      <c r="ED100" s="267"/>
      <c r="EE100" s="267"/>
      <c r="EF100" s="267"/>
      <c r="EG100" s="267"/>
      <c r="EH100" s="267"/>
      <c r="EI100" s="267"/>
      <c r="EJ100" s="267"/>
      <c r="EK100" s="267"/>
      <c r="EL100" s="267"/>
      <c r="EM100" s="267"/>
      <c r="EN100" s="267"/>
      <c r="EO100" s="267"/>
      <c r="EP100" s="267"/>
      <c r="EQ100" s="267"/>
      <c r="ER100" s="267"/>
      <c r="ES100" s="267"/>
      <c r="ET100" s="171"/>
      <c r="EU100" s="172">
        <f t="shared" si="41"/>
        <v>192</v>
      </c>
      <c r="EV100" s="173">
        <f t="shared" si="42"/>
        <v>192</v>
      </c>
      <c r="EW100" s="174" t="str">
        <f t="shared" si="43"/>
        <v>+</v>
      </c>
      <c r="EX100" s="175">
        <f t="shared" si="44"/>
        <v>102</v>
      </c>
      <c r="EY100" s="173">
        <f t="shared" si="45"/>
        <v>102</v>
      </c>
      <c r="EZ100" s="171" t="str">
        <f t="shared" si="46"/>
        <v>+</v>
      </c>
      <c r="FA100" s="172">
        <f t="shared" si="38"/>
        <v>102</v>
      </c>
      <c r="FB100" s="174" t="str">
        <f t="shared" si="39"/>
        <v>+</v>
      </c>
      <c r="FC100" s="171"/>
      <c r="FD100" s="171"/>
      <c r="FE100" s="171"/>
      <c r="FF100" s="171"/>
      <c r="FG100" s="171"/>
      <c r="FH100" s="171"/>
      <c r="FI100" s="171"/>
      <c r="FJ100" s="171"/>
      <c r="FK100" s="171"/>
      <c r="FL100" s="171"/>
      <c r="FM100" s="171"/>
      <c r="FN100" s="171"/>
      <c r="FO100" s="171"/>
      <c r="FP100" s="171"/>
    </row>
    <row r="101" spans="1:172" ht="50.25">
      <c r="A101" s="169"/>
      <c r="B101" s="170" t="s">
        <v>252</v>
      </c>
      <c r="C101" s="278" t="s">
        <v>253</v>
      </c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6"/>
      <c r="AH101" s="267"/>
      <c r="AI101" s="267"/>
      <c r="AJ101" s="266">
        <v>8</v>
      </c>
      <c r="AK101" s="267"/>
      <c r="AL101" s="267"/>
      <c r="AM101" s="273">
        <v>100</v>
      </c>
      <c r="AN101" s="267"/>
      <c r="AO101" s="267"/>
      <c r="AP101" s="273">
        <v>60</v>
      </c>
      <c r="AQ101" s="267"/>
      <c r="AR101" s="267"/>
      <c r="AS101" s="273">
        <v>20</v>
      </c>
      <c r="AT101" s="267"/>
      <c r="AU101" s="267"/>
      <c r="AV101" s="273"/>
      <c r="AW101" s="267"/>
      <c r="AX101" s="267"/>
      <c r="AY101" s="273">
        <v>40</v>
      </c>
      <c r="AZ101" s="267"/>
      <c r="BA101" s="267"/>
      <c r="BB101" s="273"/>
      <c r="BC101" s="267"/>
      <c r="BD101" s="267"/>
      <c r="BE101" s="273"/>
      <c r="BF101" s="267"/>
      <c r="BG101" s="267"/>
      <c r="BH101" s="273"/>
      <c r="BI101" s="267"/>
      <c r="BJ101" s="267"/>
      <c r="BK101" s="273"/>
      <c r="BL101" s="267"/>
      <c r="BM101" s="273"/>
      <c r="BN101" s="267"/>
      <c r="BO101" s="267"/>
      <c r="BP101" s="273"/>
      <c r="BQ101" s="267"/>
      <c r="BR101" s="267"/>
      <c r="BS101" s="273"/>
      <c r="BT101" s="267"/>
      <c r="BU101" s="273"/>
      <c r="BV101" s="267"/>
      <c r="BW101" s="267"/>
      <c r="BX101" s="273"/>
      <c r="BY101" s="267"/>
      <c r="BZ101" s="267"/>
      <c r="CA101" s="273"/>
      <c r="CB101" s="267"/>
      <c r="CC101" s="273"/>
      <c r="CD101" s="267"/>
      <c r="CE101" s="267"/>
      <c r="CF101" s="273"/>
      <c r="CG101" s="267"/>
      <c r="CH101" s="267"/>
      <c r="CI101" s="273"/>
      <c r="CJ101" s="267"/>
      <c r="CK101" s="273"/>
      <c r="CL101" s="267"/>
      <c r="CM101" s="267"/>
      <c r="CN101" s="273"/>
      <c r="CO101" s="267"/>
      <c r="CP101" s="267"/>
      <c r="CQ101" s="273"/>
      <c r="CR101" s="267"/>
      <c r="CS101" s="266"/>
      <c r="CT101" s="267"/>
      <c r="CU101" s="267"/>
      <c r="CV101" s="266"/>
      <c r="CW101" s="267"/>
      <c r="CX101" s="267"/>
      <c r="CY101" s="266"/>
      <c r="CZ101" s="267"/>
      <c r="DA101" s="273"/>
      <c r="DB101" s="267"/>
      <c r="DC101" s="267"/>
      <c r="DD101" s="273"/>
      <c r="DE101" s="267"/>
      <c r="DF101" s="267"/>
      <c r="DG101" s="273"/>
      <c r="DH101" s="267"/>
      <c r="DI101" s="273">
        <v>100</v>
      </c>
      <c r="DJ101" s="267"/>
      <c r="DK101" s="267"/>
      <c r="DL101" s="273">
        <v>60</v>
      </c>
      <c r="DM101" s="267"/>
      <c r="DN101" s="267"/>
      <c r="DO101" s="273">
        <v>3</v>
      </c>
      <c r="DP101" s="267"/>
      <c r="DQ101" s="268">
        <f t="shared" si="40"/>
        <v>3</v>
      </c>
      <c r="DR101" s="267"/>
      <c r="DS101" s="267"/>
      <c r="DT101" s="270"/>
      <c r="DU101" s="267"/>
      <c r="DV101" s="267"/>
      <c r="DW101" s="267"/>
      <c r="DX101" s="267"/>
      <c r="DY101" s="267"/>
      <c r="DZ101" s="267"/>
      <c r="EA101" s="267"/>
      <c r="EB101" s="267"/>
      <c r="EC101" s="267"/>
      <c r="ED101" s="267"/>
      <c r="EE101" s="267"/>
      <c r="EF101" s="267"/>
      <c r="EG101" s="267"/>
      <c r="EH101" s="267"/>
      <c r="EI101" s="267"/>
      <c r="EJ101" s="267"/>
      <c r="EK101" s="267"/>
      <c r="EL101" s="267"/>
      <c r="EM101" s="267"/>
      <c r="EN101" s="267"/>
      <c r="EO101" s="267"/>
      <c r="EP101" s="267"/>
      <c r="EQ101" s="267"/>
      <c r="ER101" s="267"/>
      <c r="ES101" s="267"/>
      <c r="ET101" s="171"/>
      <c r="EU101" s="172">
        <f t="shared" si="41"/>
        <v>100</v>
      </c>
      <c r="EV101" s="173">
        <f t="shared" si="42"/>
        <v>100</v>
      </c>
      <c r="EW101" s="174" t="str">
        <f t="shared" si="43"/>
        <v>+</v>
      </c>
      <c r="EX101" s="175">
        <f t="shared" si="44"/>
        <v>60</v>
      </c>
      <c r="EY101" s="173">
        <f t="shared" si="45"/>
        <v>60</v>
      </c>
      <c r="EZ101" s="171" t="str">
        <f t="shared" si="46"/>
        <v>+</v>
      </c>
      <c r="FA101" s="172">
        <f t="shared" si="38"/>
        <v>60</v>
      </c>
      <c r="FB101" s="174" t="str">
        <f t="shared" si="39"/>
        <v>+</v>
      </c>
      <c r="FC101" s="171"/>
      <c r="FD101" s="171"/>
      <c r="FE101" s="171"/>
      <c r="FF101" s="171"/>
      <c r="FG101" s="171"/>
      <c r="FH101" s="171"/>
      <c r="FI101" s="171"/>
      <c r="FJ101" s="171"/>
      <c r="FK101" s="171"/>
      <c r="FL101" s="171"/>
      <c r="FM101" s="171"/>
      <c r="FN101" s="171"/>
      <c r="FO101" s="171"/>
      <c r="FP101" s="171"/>
    </row>
    <row r="102" spans="1:172" ht="60" customHeight="1">
      <c r="A102" s="160"/>
      <c r="B102" s="161" t="s">
        <v>156</v>
      </c>
      <c r="C102" s="353" t="s">
        <v>254</v>
      </c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354"/>
      <c r="AH102" s="267"/>
      <c r="AI102" s="267"/>
      <c r="AJ102" s="354"/>
      <c r="AK102" s="267"/>
      <c r="AL102" s="267"/>
      <c r="AM102" s="354">
        <f>AM103+AM107+AM110+AM112+AM115+AM118+AM121+AM132+AM135+AM141+AM144+AM138+AM123+AM147</f>
        <v>2928</v>
      </c>
      <c r="AN102" s="267"/>
      <c r="AO102" s="267"/>
      <c r="AP102" s="354">
        <f>AP103+AP107+AP110+AP112+AP115+AP118+AP121+AP132+AP135+AP141+AP144+AP138+AP123+AP147</f>
        <v>1474</v>
      </c>
      <c r="AQ102" s="267"/>
      <c r="AR102" s="267"/>
      <c r="AS102" s="354">
        <f>AS103+AS107+AS110+AS112+AS115+AS118+AS121+AS132+AS135+AS141+AS144+AS138+AS123+AS147</f>
        <v>516</v>
      </c>
      <c r="AT102" s="267"/>
      <c r="AU102" s="267"/>
      <c r="AV102" s="354">
        <f>AV103+AV107+AV110+AV112+AV115+AV118+AV121+AV132+AV135+AV141+AV144+AV138+AV123+AV147</f>
        <v>300</v>
      </c>
      <c r="AW102" s="267"/>
      <c r="AX102" s="267"/>
      <c r="AY102" s="354">
        <f>AY103+AY107+AY110+AY112+AY115+AY118+AY121+AY132+AY135+AY141+AY144+AY138+AY123+AY147</f>
        <v>658</v>
      </c>
      <c r="AZ102" s="267"/>
      <c r="BA102" s="267"/>
      <c r="BB102" s="354"/>
      <c r="BC102" s="267"/>
      <c r="BD102" s="267"/>
      <c r="BE102" s="354">
        <f>BE103+BE107+BE110+BE112+BE115+BE118+BE121+BE132+BE135+BE141+BE144+BE138+BE123+BE147</f>
        <v>292</v>
      </c>
      <c r="BF102" s="267"/>
      <c r="BG102" s="267"/>
      <c r="BH102" s="354">
        <f>BH103+BH107+BH110+BH112+BH115+BH118+BH121+BH132+BH135+BH141+BH144+BH138+BH123+BH147</f>
        <v>152</v>
      </c>
      <c r="BI102" s="267"/>
      <c r="BJ102" s="267"/>
      <c r="BK102" s="354">
        <f>BK103+BK107+BK110+BK112+BK115+BK118+BK121+BK132+BK135+BK141+BK144+BK138+BK123+BK147</f>
        <v>9</v>
      </c>
      <c r="BL102" s="267"/>
      <c r="BM102" s="354">
        <f>BM103+BM107+BM110+BM112+BM115+BM118+BM121+BM132+BM135+BM141+BM144+BM138+BM123+BM147</f>
        <v>210</v>
      </c>
      <c r="BN102" s="267"/>
      <c r="BO102" s="267"/>
      <c r="BP102" s="354">
        <f>BP103+BP107+BP110+BP112+BP115+BP118+BP121+BP132+BP135+BP141+BP144+BP138+BP123+BP147</f>
        <v>120</v>
      </c>
      <c r="BQ102" s="267"/>
      <c r="BR102" s="267"/>
      <c r="BS102" s="354">
        <f>BS103+BS107+BS110+BS112+BS115+BS118+BS121+BS132+BS135+BS141+BS144+BS138+BS123+BS147</f>
        <v>6</v>
      </c>
      <c r="BT102" s="267"/>
      <c r="BU102" s="354">
        <f>BU103+BU107+BU110+BU112+BU115+BU118+BU121+BU132+BU135+BU141+BU144+BU138+BU123+BU147</f>
        <v>228</v>
      </c>
      <c r="BV102" s="267"/>
      <c r="BW102" s="267"/>
      <c r="BX102" s="354">
        <f>BX103+BX107+BX110+BX112+BX115+BX118+BX121+BX132+BX135+BX141+BX144+BX138+BX123+BX147</f>
        <v>114</v>
      </c>
      <c r="BY102" s="267"/>
      <c r="BZ102" s="267"/>
      <c r="CA102" s="354">
        <f>CA103+CA107+CA110+CA112+CA115+CA118+CA121+CA132+CA135+CA141+CA144+CA138+CA123+CA147</f>
        <v>6</v>
      </c>
      <c r="CB102" s="267"/>
      <c r="CC102" s="354">
        <f>CC103+CC107+CC110+CC112+CC115+CC118+CC121+CC132+CC135+CC141+CC144+CC138+CC123+CC147</f>
        <v>210</v>
      </c>
      <c r="CD102" s="267"/>
      <c r="CE102" s="267"/>
      <c r="CF102" s="354">
        <f>CF103+CF107+CF110+CF112+CF115+CF118+CF121+CF132+CF135+CF141+CF144+CF138+CF123+CF147</f>
        <v>118</v>
      </c>
      <c r="CG102" s="267"/>
      <c r="CH102" s="267"/>
      <c r="CI102" s="354">
        <f>CI103+CI107+CI110+CI112+CI115+CI118+CI121+CI132+CI135+CI141+CI144+CI138+CI123+CI147</f>
        <v>6</v>
      </c>
      <c r="CJ102" s="267"/>
      <c r="CK102" s="354">
        <f>CK103+CK107+CK110+CK112+CK115+CK118+CK121+CK132+CK135+CK141+CK144+CK138+CK123+CK147</f>
        <v>402</v>
      </c>
      <c r="CL102" s="267"/>
      <c r="CM102" s="267"/>
      <c r="CN102" s="354">
        <f>CN103+CN107+CN110+CN112+CN115+CN118+CN121+CN132+CN135+CN141+CN144+CN138+CN123+CN147</f>
        <v>180</v>
      </c>
      <c r="CO102" s="267"/>
      <c r="CP102" s="267"/>
      <c r="CQ102" s="354">
        <f>CQ103+CQ107+CQ110+CQ112+CQ115+CQ118+CQ121+CQ132+CQ135+CQ141+CQ144+CQ138+CQ123+CQ147</f>
        <v>11</v>
      </c>
      <c r="CR102" s="267"/>
      <c r="CS102" s="354">
        <f>CS103+CS107+CS110+CS112+CS115+CS118+CS121+CS132+CS135+CS141+CS144+CS138+CS123+CS147</f>
        <v>592</v>
      </c>
      <c r="CT102" s="267"/>
      <c r="CU102" s="267"/>
      <c r="CV102" s="354">
        <f>CV103+CV107+CV110+CV112+CV115+CV118+CV121+CV132+CV135+CV141+CV144+CV138+CV123+CV147</f>
        <v>298</v>
      </c>
      <c r="CW102" s="267"/>
      <c r="CX102" s="267"/>
      <c r="CY102" s="354">
        <f>CY103+CY107+CY110+CY112+CY115+CY118+CY121+CY132+CY135+CY141+CY144+CY138+CY123+CY147</f>
        <v>17</v>
      </c>
      <c r="CZ102" s="267"/>
      <c r="DA102" s="354">
        <f>DA103+DA107+DA110+DA112+DA115+DA118+DA121+DA132+DA135+DA141+DA144+DA138+DA123+DA147</f>
        <v>654</v>
      </c>
      <c r="DB102" s="267"/>
      <c r="DC102" s="267"/>
      <c r="DD102" s="354">
        <f>DD103+DD107+DD110+DD112+DD115+DD118+DD121+DD132+DD135+DD141+DD144+DD138+DD123+DD147</f>
        <v>304</v>
      </c>
      <c r="DE102" s="267"/>
      <c r="DF102" s="267"/>
      <c r="DG102" s="354">
        <f>DG103+DG107+DG110+DG112+DG115+DG118+DG121+DG132+DG135+DG141+DG144+DG138+DG123+DG147</f>
        <v>21</v>
      </c>
      <c r="DH102" s="267"/>
      <c r="DI102" s="354">
        <f>DI103+DI107+DI110+DI112+DI115+DI118+DI121+DI132+DI135+DI141+DI144+DI138+DI123+DI147</f>
        <v>340</v>
      </c>
      <c r="DJ102" s="267"/>
      <c r="DK102" s="267"/>
      <c r="DL102" s="354">
        <f>DL103+DL107+DL110+DL112+DL115+DL118+DL121+DL132+DL135+DL141+DL144+DL138+DL123+DL147</f>
        <v>188</v>
      </c>
      <c r="DM102" s="267"/>
      <c r="DN102" s="267"/>
      <c r="DO102" s="354">
        <f>DO103+DO107+DO110+DO112+DO115+DO118+DO121+DO132+DO135+DO141+DO144+DO138+DO123+DO147</f>
        <v>9</v>
      </c>
      <c r="DP102" s="267"/>
      <c r="DQ102" s="354">
        <f>DQ103+DQ107+DQ110+DQ112+DQ115+DQ118+DQ121+DQ132+DQ135+DQ141+DQ144+DQ138+DQ123+DQ147</f>
        <v>85</v>
      </c>
      <c r="DR102" s="267"/>
      <c r="DS102" s="267"/>
      <c r="DT102" s="356"/>
      <c r="DU102" s="267"/>
      <c r="DV102" s="267"/>
      <c r="DW102" s="267"/>
      <c r="DX102" s="267"/>
      <c r="DY102" s="267"/>
      <c r="DZ102" s="267"/>
      <c r="EA102" s="267"/>
      <c r="EB102" s="267"/>
      <c r="EC102" s="267"/>
      <c r="ED102" s="267"/>
      <c r="EE102" s="267"/>
      <c r="EF102" s="267"/>
      <c r="EG102" s="267"/>
      <c r="EH102" s="267"/>
      <c r="EI102" s="267"/>
      <c r="EJ102" s="267"/>
      <c r="EK102" s="267"/>
      <c r="EL102" s="267"/>
      <c r="EM102" s="267"/>
      <c r="EN102" s="267"/>
      <c r="EO102" s="267"/>
      <c r="EP102" s="267"/>
      <c r="EQ102" s="267"/>
      <c r="ER102" s="267"/>
      <c r="ES102" s="267"/>
      <c r="ET102" s="204"/>
      <c r="EU102" s="163">
        <f t="shared" si="41"/>
        <v>2928</v>
      </c>
      <c r="EV102" s="205">
        <f t="shared" si="42"/>
        <v>2928</v>
      </c>
      <c r="EW102" s="162" t="str">
        <f t="shared" si="43"/>
        <v>+</v>
      </c>
      <c r="EX102" s="206">
        <f t="shared" si="44"/>
        <v>1474</v>
      </c>
      <c r="EY102" s="205">
        <f t="shared" si="45"/>
        <v>1474</v>
      </c>
      <c r="EZ102" s="204" t="str">
        <f t="shared" si="46"/>
        <v>+</v>
      </c>
      <c r="FA102" s="163">
        <f t="shared" si="38"/>
        <v>1474</v>
      </c>
      <c r="FB102" s="162" t="str">
        <f t="shared" si="39"/>
        <v>+</v>
      </c>
      <c r="FC102" s="204"/>
      <c r="FD102" s="204"/>
      <c r="FE102" s="204"/>
      <c r="FF102" s="204"/>
      <c r="FG102" s="204"/>
      <c r="FH102" s="204"/>
      <c r="FI102" s="204"/>
      <c r="FJ102" s="204"/>
      <c r="FK102" s="204"/>
      <c r="FL102" s="204"/>
      <c r="FM102" s="204"/>
      <c r="FN102" s="204"/>
      <c r="FO102" s="204"/>
      <c r="FP102" s="204"/>
    </row>
    <row r="103" spans="1:172" ht="50.25">
      <c r="A103" s="160"/>
      <c r="B103" s="164" t="s">
        <v>255</v>
      </c>
      <c r="C103" s="275" t="s">
        <v>256</v>
      </c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76"/>
      <c r="AH103" s="267"/>
      <c r="AI103" s="267"/>
      <c r="AJ103" s="276"/>
      <c r="AK103" s="267"/>
      <c r="AL103" s="267"/>
      <c r="AM103" s="274">
        <f>SUM(AM104:AO105)</f>
        <v>144</v>
      </c>
      <c r="AN103" s="267"/>
      <c r="AO103" s="267"/>
      <c r="AP103" s="274">
        <f>SUM(AP104:AR105)</f>
        <v>68</v>
      </c>
      <c r="AQ103" s="267"/>
      <c r="AR103" s="267"/>
      <c r="AS103" s="274">
        <f>SUM(AS104:AU105)</f>
        <v>32</v>
      </c>
      <c r="AT103" s="267"/>
      <c r="AU103" s="267"/>
      <c r="AV103" s="274"/>
      <c r="AW103" s="267"/>
      <c r="AX103" s="267"/>
      <c r="AY103" s="274">
        <f>SUM(AY104:BA105)</f>
        <v>36</v>
      </c>
      <c r="AZ103" s="267"/>
      <c r="BA103" s="267"/>
      <c r="BB103" s="274"/>
      <c r="BC103" s="267"/>
      <c r="BD103" s="267"/>
      <c r="BE103" s="274"/>
      <c r="BF103" s="267"/>
      <c r="BG103" s="267"/>
      <c r="BH103" s="274"/>
      <c r="BI103" s="267"/>
      <c r="BJ103" s="267"/>
      <c r="BK103" s="274"/>
      <c r="BL103" s="267"/>
      <c r="BM103" s="274"/>
      <c r="BN103" s="267"/>
      <c r="BO103" s="267"/>
      <c r="BP103" s="274"/>
      <c r="BQ103" s="267"/>
      <c r="BR103" s="267"/>
      <c r="BS103" s="274"/>
      <c r="BT103" s="267"/>
      <c r="BU103" s="274"/>
      <c r="BV103" s="267"/>
      <c r="BW103" s="267"/>
      <c r="BX103" s="274"/>
      <c r="BY103" s="267"/>
      <c r="BZ103" s="267"/>
      <c r="CA103" s="274"/>
      <c r="CB103" s="267"/>
      <c r="CC103" s="274"/>
      <c r="CD103" s="267"/>
      <c r="CE103" s="267"/>
      <c r="CF103" s="274"/>
      <c r="CG103" s="267"/>
      <c r="CH103" s="267"/>
      <c r="CI103" s="274"/>
      <c r="CJ103" s="267"/>
      <c r="CK103" s="274">
        <f>SUM(CK104:CM105)</f>
        <v>72</v>
      </c>
      <c r="CL103" s="267"/>
      <c r="CM103" s="267"/>
      <c r="CN103" s="274">
        <f>SUM(CN104:CP105)</f>
        <v>34</v>
      </c>
      <c r="CO103" s="267"/>
      <c r="CP103" s="267"/>
      <c r="CQ103" s="274">
        <f>SUM(CQ104:CR105)</f>
        <v>2</v>
      </c>
      <c r="CR103" s="267"/>
      <c r="CS103" s="274">
        <f>SUM(CS104:CU105)</f>
        <v>72</v>
      </c>
      <c r="CT103" s="267"/>
      <c r="CU103" s="267"/>
      <c r="CV103" s="274">
        <f>SUM(CV104:CX105)</f>
        <v>34</v>
      </c>
      <c r="CW103" s="267"/>
      <c r="CX103" s="267"/>
      <c r="CY103" s="274">
        <f>SUM(CY104:CZ105)</f>
        <v>2</v>
      </c>
      <c r="CZ103" s="267"/>
      <c r="DA103" s="274"/>
      <c r="DB103" s="267"/>
      <c r="DC103" s="267"/>
      <c r="DD103" s="274"/>
      <c r="DE103" s="267"/>
      <c r="DF103" s="267"/>
      <c r="DG103" s="274"/>
      <c r="DH103" s="267"/>
      <c r="DI103" s="274"/>
      <c r="DJ103" s="267"/>
      <c r="DK103" s="267"/>
      <c r="DL103" s="274"/>
      <c r="DM103" s="267"/>
      <c r="DN103" s="267"/>
      <c r="DO103" s="274"/>
      <c r="DP103" s="267"/>
      <c r="DQ103" s="274">
        <f t="shared" ref="DQ103:DQ105" si="47">SUM(BK103,BS103,CA103,CI103,CQ103,CY103,DG103,DO103)</f>
        <v>4</v>
      </c>
      <c r="DR103" s="267"/>
      <c r="DS103" s="267"/>
      <c r="DT103" s="279"/>
      <c r="DU103" s="267"/>
      <c r="DV103" s="267"/>
      <c r="DW103" s="267"/>
      <c r="DX103" s="267"/>
      <c r="DY103" s="267"/>
      <c r="DZ103" s="267"/>
      <c r="EA103" s="267"/>
      <c r="EB103" s="267"/>
      <c r="EC103" s="267"/>
      <c r="ED103" s="267"/>
      <c r="EE103" s="267"/>
      <c r="EF103" s="267"/>
      <c r="EG103" s="267"/>
      <c r="EH103" s="267"/>
      <c r="EI103" s="267"/>
      <c r="EJ103" s="267"/>
      <c r="EK103" s="267"/>
      <c r="EL103" s="267"/>
      <c r="EM103" s="267"/>
      <c r="EN103" s="267"/>
      <c r="EO103" s="267"/>
      <c r="EP103" s="267"/>
      <c r="EQ103" s="267"/>
      <c r="ER103" s="267"/>
      <c r="ES103" s="267"/>
      <c r="ET103" s="176"/>
      <c r="EU103" s="166">
        <f t="shared" si="41"/>
        <v>144</v>
      </c>
      <c r="EV103" s="177">
        <f t="shared" si="42"/>
        <v>144</v>
      </c>
      <c r="EW103" s="168" t="str">
        <f t="shared" si="43"/>
        <v>+</v>
      </c>
      <c r="EX103" s="178">
        <f t="shared" si="44"/>
        <v>68</v>
      </c>
      <c r="EY103" s="177">
        <f t="shared" si="45"/>
        <v>68</v>
      </c>
      <c r="EZ103" s="176" t="str">
        <f t="shared" si="46"/>
        <v>+</v>
      </c>
      <c r="FA103" s="166">
        <f t="shared" si="38"/>
        <v>68</v>
      </c>
      <c r="FB103" s="168" t="str">
        <f t="shared" si="39"/>
        <v>+</v>
      </c>
      <c r="FC103" s="176"/>
      <c r="FD103" s="176"/>
      <c r="FE103" s="176"/>
      <c r="FF103" s="176"/>
      <c r="FG103" s="176"/>
      <c r="FH103" s="176"/>
      <c r="FI103" s="176"/>
      <c r="FJ103" s="176"/>
      <c r="FK103" s="176"/>
      <c r="FL103" s="176"/>
      <c r="FM103" s="176"/>
      <c r="FN103" s="176"/>
      <c r="FO103" s="176"/>
      <c r="FP103" s="176"/>
    </row>
    <row r="104" spans="1:172" ht="50.25">
      <c r="A104" s="169"/>
      <c r="B104" s="170" t="s">
        <v>257</v>
      </c>
      <c r="C104" s="342" t="s">
        <v>258</v>
      </c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266"/>
      <c r="AH104" s="267"/>
      <c r="AI104" s="267"/>
      <c r="AJ104" s="266">
        <v>5</v>
      </c>
      <c r="AK104" s="267"/>
      <c r="AL104" s="267"/>
      <c r="AM104" s="266">
        <v>72</v>
      </c>
      <c r="AN104" s="267"/>
      <c r="AO104" s="267"/>
      <c r="AP104" s="266">
        <v>34</v>
      </c>
      <c r="AQ104" s="267"/>
      <c r="AR104" s="267"/>
      <c r="AS104" s="266">
        <v>16</v>
      </c>
      <c r="AT104" s="267"/>
      <c r="AU104" s="267"/>
      <c r="AV104" s="266"/>
      <c r="AW104" s="267"/>
      <c r="AX104" s="267"/>
      <c r="AY104" s="266">
        <v>18</v>
      </c>
      <c r="AZ104" s="267"/>
      <c r="BA104" s="267"/>
      <c r="BB104" s="266"/>
      <c r="BC104" s="267"/>
      <c r="BD104" s="267"/>
      <c r="BE104" s="268"/>
      <c r="BF104" s="267"/>
      <c r="BG104" s="267"/>
      <c r="BH104" s="266"/>
      <c r="BI104" s="267"/>
      <c r="BJ104" s="267"/>
      <c r="BK104" s="266"/>
      <c r="BL104" s="267"/>
      <c r="BM104" s="268"/>
      <c r="BN104" s="267"/>
      <c r="BO104" s="267"/>
      <c r="BP104" s="266"/>
      <c r="BQ104" s="267"/>
      <c r="BR104" s="267"/>
      <c r="BS104" s="266"/>
      <c r="BT104" s="267"/>
      <c r="BU104" s="268"/>
      <c r="BV104" s="267"/>
      <c r="BW104" s="267"/>
      <c r="BX104" s="266"/>
      <c r="BY104" s="267"/>
      <c r="BZ104" s="267"/>
      <c r="CA104" s="266"/>
      <c r="CB104" s="267"/>
      <c r="CC104" s="268"/>
      <c r="CD104" s="267"/>
      <c r="CE104" s="267"/>
      <c r="CF104" s="266"/>
      <c r="CG104" s="267"/>
      <c r="CH104" s="267"/>
      <c r="CI104" s="266"/>
      <c r="CJ104" s="267"/>
      <c r="CK104" s="266">
        <v>72</v>
      </c>
      <c r="CL104" s="267"/>
      <c r="CM104" s="267"/>
      <c r="CN104" s="266">
        <v>34</v>
      </c>
      <c r="CO104" s="267"/>
      <c r="CP104" s="267"/>
      <c r="CQ104" s="266">
        <v>2</v>
      </c>
      <c r="CR104" s="267"/>
      <c r="CS104" s="268"/>
      <c r="CT104" s="267"/>
      <c r="CU104" s="267"/>
      <c r="CV104" s="266"/>
      <c r="CW104" s="267"/>
      <c r="CX104" s="267"/>
      <c r="CY104" s="266"/>
      <c r="CZ104" s="267"/>
      <c r="DA104" s="268"/>
      <c r="DB104" s="267"/>
      <c r="DC104" s="267"/>
      <c r="DD104" s="266"/>
      <c r="DE104" s="267"/>
      <c r="DF104" s="267"/>
      <c r="DG104" s="266"/>
      <c r="DH104" s="267"/>
      <c r="DI104" s="268"/>
      <c r="DJ104" s="267"/>
      <c r="DK104" s="267"/>
      <c r="DL104" s="266"/>
      <c r="DM104" s="267"/>
      <c r="DN104" s="267"/>
      <c r="DO104" s="266"/>
      <c r="DP104" s="267"/>
      <c r="DQ104" s="268">
        <f t="shared" si="47"/>
        <v>2</v>
      </c>
      <c r="DR104" s="267"/>
      <c r="DS104" s="267"/>
      <c r="DT104" s="270" t="s">
        <v>259</v>
      </c>
      <c r="DU104" s="267"/>
      <c r="DV104" s="267"/>
      <c r="DW104" s="267"/>
      <c r="DX104" s="267"/>
      <c r="DY104" s="267"/>
      <c r="DZ104" s="267"/>
      <c r="EA104" s="267"/>
      <c r="EB104" s="267"/>
      <c r="EC104" s="267"/>
      <c r="ED104" s="267"/>
      <c r="EE104" s="267"/>
      <c r="EF104" s="267"/>
      <c r="EG104" s="267"/>
      <c r="EH104" s="267"/>
      <c r="EI104" s="267"/>
      <c r="EJ104" s="267"/>
      <c r="EK104" s="267"/>
      <c r="EL104" s="267"/>
      <c r="EM104" s="267"/>
      <c r="EN104" s="267"/>
      <c r="EO104" s="267"/>
      <c r="EP104" s="267"/>
      <c r="EQ104" s="267"/>
      <c r="ER104" s="267"/>
      <c r="ES104" s="267"/>
      <c r="ET104" s="171"/>
      <c r="EU104" s="172">
        <f t="shared" si="41"/>
        <v>72</v>
      </c>
      <c r="EV104" s="173">
        <f t="shared" si="42"/>
        <v>72</v>
      </c>
      <c r="EW104" s="174" t="str">
        <f t="shared" si="43"/>
        <v>+</v>
      </c>
      <c r="EX104" s="175">
        <f t="shared" si="44"/>
        <v>34</v>
      </c>
      <c r="EY104" s="173">
        <f t="shared" si="45"/>
        <v>34</v>
      </c>
      <c r="EZ104" s="171" t="str">
        <f t="shared" si="46"/>
        <v>+</v>
      </c>
      <c r="FA104" s="172">
        <f t="shared" si="38"/>
        <v>34</v>
      </c>
      <c r="FB104" s="174" t="str">
        <f t="shared" si="39"/>
        <v>+</v>
      </c>
      <c r="FC104" s="171"/>
      <c r="FD104" s="171"/>
      <c r="FE104" s="171"/>
      <c r="FF104" s="171"/>
      <c r="FG104" s="171"/>
      <c r="FH104" s="171"/>
      <c r="FI104" s="171"/>
      <c r="FJ104" s="171"/>
      <c r="FK104" s="171"/>
      <c r="FL104" s="171"/>
      <c r="FM104" s="171"/>
      <c r="FN104" s="171"/>
      <c r="FO104" s="171"/>
      <c r="FP104" s="171"/>
    </row>
    <row r="105" spans="1:172" ht="96.75" customHeight="1">
      <c r="A105" s="169"/>
      <c r="B105" s="357" t="s">
        <v>260</v>
      </c>
      <c r="C105" s="359" t="s">
        <v>261</v>
      </c>
      <c r="D105" s="360"/>
      <c r="E105" s="360"/>
      <c r="F105" s="360"/>
      <c r="G105" s="360"/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360"/>
      <c r="AA105" s="360"/>
      <c r="AB105" s="360"/>
      <c r="AC105" s="360"/>
      <c r="AD105" s="360"/>
      <c r="AE105" s="360"/>
      <c r="AF105" s="361"/>
      <c r="AG105" s="351"/>
      <c r="AH105" s="267"/>
      <c r="AI105" s="267"/>
      <c r="AJ105" s="266">
        <v>6</v>
      </c>
      <c r="AK105" s="267"/>
      <c r="AL105" s="267"/>
      <c r="AM105" s="266">
        <v>72</v>
      </c>
      <c r="AN105" s="267"/>
      <c r="AO105" s="267"/>
      <c r="AP105" s="266">
        <v>34</v>
      </c>
      <c r="AQ105" s="267"/>
      <c r="AR105" s="267"/>
      <c r="AS105" s="266">
        <v>16</v>
      </c>
      <c r="AT105" s="267"/>
      <c r="AU105" s="267"/>
      <c r="AV105" s="266"/>
      <c r="AW105" s="267"/>
      <c r="AX105" s="267"/>
      <c r="AY105" s="266">
        <v>18</v>
      </c>
      <c r="AZ105" s="267"/>
      <c r="BA105" s="267"/>
      <c r="BB105" s="266"/>
      <c r="BC105" s="267"/>
      <c r="BD105" s="267"/>
      <c r="BE105" s="266"/>
      <c r="BF105" s="267"/>
      <c r="BG105" s="267"/>
      <c r="BH105" s="266"/>
      <c r="BI105" s="267"/>
      <c r="BJ105" s="267"/>
      <c r="BK105" s="266"/>
      <c r="BL105" s="267"/>
      <c r="BM105" s="266"/>
      <c r="BN105" s="267"/>
      <c r="BO105" s="267"/>
      <c r="BP105" s="266"/>
      <c r="BQ105" s="267"/>
      <c r="BR105" s="267"/>
      <c r="BS105" s="266"/>
      <c r="BT105" s="267"/>
      <c r="BU105" s="266"/>
      <c r="BV105" s="267"/>
      <c r="BW105" s="267"/>
      <c r="BX105" s="266"/>
      <c r="BY105" s="267"/>
      <c r="BZ105" s="267"/>
      <c r="CA105" s="266"/>
      <c r="CB105" s="267"/>
      <c r="CC105" s="266"/>
      <c r="CD105" s="267"/>
      <c r="CE105" s="267"/>
      <c r="CF105" s="266"/>
      <c r="CG105" s="267"/>
      <c r="CH105" s="267"/>
      <c r="CI105" s="266"/>
      <c r="CJ105" s="267"/>
      <c r="CK105" s="266"/>
      <c r="CL105" s="267"/>
      <c r="CM105" s="267"/>
      <c r="CN105" s="266"/>
      <c r="CO105" s="267"/>
      <c r="CP105" s="267"/>
      <c r="CQ105" s="266"/>
      <c r="CR105" s="267"/>
      <c r="CS105" s="266">
        <v>72</v>
      </c>
      <c r="CT105" s="267"/>
      <c r="CU105" s="267"/>
      <c r="CV105" s="266">
        <v>34</v>
      </c>
      <c r="CW105" s="267"/>
      <c r="CX105" s="267"/>
      <c r="CY105" s="266">
        <v>2</v>
      </c>
      <c r="CZ105" s="267"/>
      <c r="DA105" s="268"/>
      <c r="DB105" s="267"/>
      <c r="DC105" s="267"/>
      <c r="DD105" s="266"/>
      <c r="DE105" s="267"/>
      <c r="DF105" s="267"/>
      <c r="DG105" s="266"/>
      <c r="DH105" s="267"/>
      <c r="DI105" s="268"/>
      <c r="DJ105" s="267"/>
      <c r="DK105" s="267"/>
      <c r="DL105" s="266"/>
      <c r="DM105" s="267"/>
      <c r="DN105" s="267"/>
      <c r="DO105" s="266"/>
      <c r="DP105" s="267"/>
      <c r="DQ105" s="268">
        <f t="shared" si="47"/>
        <v>2</v>
      </c>
      <c r="DR105" s="267"/>
      <c r="DS105" s="267"/>
      <c r="DT105" s="270" t="s">
        <v>262</v>
      </c>
      <c r="DU105" s="267"/>
      <c r="DV105" s="267"/>
      <c r="DW105" s="267"/>
      <c r="DX105" s="267"/>
      <c r="DY105" s="267"/>
      <c r="DZ105" s="267"/>
      <c r="EA105" s="267"/>
      <c r="EB105" s="267"/>
      <c r="EC105" s="267"/>
      <c r="ED105" s="267"/>
      <c r="EE105" s="267"/>
      <c r="EF105" s="267"/>
      <c r="EG105" s="267"/>
      <c r="EH105" s="267"/>
      <c r="EI105" s="267"/>
      <c r="EJ105" s="267"/>
      <c r="EK105" s="267"/>
      <c r="EL105" s="267"/>
      <c r="EM105" s="267"/>
      <c r="EN105" s="267"/>
      <c r="EO105" s="267"/>
      <c r="EP105" s="267"/>
      <c r="EQ105" s="267"/>
      <c r="ER105" s="267"/>
      <c r="ES105" s="267"/>
      <c r="ET105" s="171"/>
      <c r="EU105" s="172">
        <f t="shared" si="41"/>
        <v>72</v>
      </c>
      <c r="EV105" s="173">
        <f t="shared" si="42"/>
        <v>72</v>
      </c>
      <c r="EW105" s="174" t="str">
        <f t="shared" si="43"/>
        <v>+</v>
      </c>
      <c r="EX105" s="175">
        <f t="shared" si="44"/>
        <v>34</v>
      </c>
      <c r="EY105" s="173">
        <f t="shared" si="45"/>
        <v>34</v>
      </c>
      <c r="EZ105" s="171" t="str">
        <f t="shared" si="46"/>
        <v>+</v>
      </c>
      <c r="FA105" s="172">
        <f t="shared" si="38"/>
        <v>34</v>
      </c>
      <c r="FB105" s="174" t="str">
        <f t="shared" si="39"/>
        <v>+</v>
      </c>
      <c r="FC105" s="171"/>
      <c r="FD105" s="171"/>
      <c r="FE105" s="171"/>
      <c r="FF105" s="171"/>
      <c r="FG105" s="171"/>
      <c r="FH105" s="171"/>
      <c r="FI105" s="171"/>
      <c r="FJ105" s="171"/>
      <c r="FK105" s="171"/>
      <c r="FL105" s="171"/>
      <c r="FM105" s="171"/>
      <c r="FN105" s="171"/>
      <c r="FO105" s="171"/>
      <c r="FP105" s="171"/>
    </row>
    <row r="106" spans="1:172" ht="51" customHeight="1">
      <c r="A106" s="169"/>
      <c r="B106" s="358"/>
      <c r="C106" s="363" t="s">
        <v>263</v>
      </c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5" t="s">
        <v>210</v>
      </c>
      <c r="Y106" s="366"/>
      <c r="Z106" s="366"/>
      <c r="AA106" s="366"/>
      <c r="AB106" s="366"/>
      <c r="AC106" s="366"/>
      <c r="AD106" s="366"/>
      <c r="AE106" s="366"/>
      <c r="AF106" s="207"/>
      <c r="AG106" s="362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267"/>
      <c r="BI106" s="267"/>
      <c r="BJ106" s="267"/>
      <c r="BK106" s="267"/>
      <c r="BL106" s="267"/>
      <c r="BM106" s="267"/>
      <c r="BN106" s="267"/>
      <c r="BO106" s="267"/>
      <c r="BP106" s="267"/>
      <c r="BQ106" s="267"/>
      <c r="BR106" s="267"/>
      <c r="BS106" s="267"/>
      <c r="BT106" s="267"/>
      <c r="BU106" s="267"/>
      <c r="BV106" s="267"/>
      <c r="BW106" s="267"/>
      <c r="BX106" s="267"/>
      <c r="BY106" s="267"/>
      <c r="BZ106" s="267"/>
      <c r="CA106" s="267"/>
      <c r="CB106" s="267"/>
      <c r="CC106" s="267"/>
      <c r="CD106" s="267"/>
      <c r="CE106" s="267"/>
      <c r="CF106" s="267"/>
      <c r="CG106" s="267"/>
      <c r="CH106" s="267"/>
      <c r="CI106" s="267"/>
      <c r="CJ106" s="267"/>
      <c r="CK106" s="267"/>
      <c r="CL106" s="267"/>
      <c r="CM106" s="267"/>
      <c r="CN106" s="267"/>
      <c r="CO106" s="267"/>
      <c r="CP106" s="267"/>
      <c r="CQ106" s="267"/>
      <c r="CR106" s="267"/>
      <c r="CS106" s="267"/>
      <c r="CT106" s="267"/>
      <c r="CU106" s="267"/>
      <c r="CV106" s="267"/>
      <c r="CW106" s="267"/>
      <c r="CX106" s="267"/>
      <c r="CY106" s="267"/>
      <c r="CZ106" s="267"/>
      <c r="DA106" s="267"/>
      <c r="DB106" s="267"/>
      <c r="DC106" s="267"/>
      <c r="DD106" s="267"/>
      <c r="DE106" s="267"/>
      <c r="DF106" s="267"/>
      <c r="DG106" s="267"/>
      <c r="DH106" s="267"/>
      <c r="DI106" s="267"/>
      <c r="DJ106" s="267"/>
      <c r="DK106" s="267"/>
      <c r="DL106" s="267"/>
      <c r="DM106" s="267"/>
      <c r="DN106" s="267"/>
      <c r="DO106" s="267"/>
      <c r="DP106" s="267"/>
      <c r="DQ106" s="267"/>
      <c r="DR106" s="267"/>
      <c r="DS106" s="267"/>
      <c r="DT106" s="267"/>
      <c r="DU106" s="267"/>
      <c r="DV106" s="267"/>
      <c r="DW106" s="267"/>
      <c r="DX106" s="267"/>
      <c r="DY106" s="267"/>
      <c r="DZ106" s="267"/>
      <c r="EA106" s="267"/>
      <c r="EB106" s="267"/>
      <c r="EC106" s="267"/>
      <c r="ED106" s="267"/>
      <c r="EE106" s="267"/>
      <c r="EF106" s="267"/>
      <c r="EG106" s="267"/>
      <c r="EH106" s="267"/>
      <c r="EI106" s="267"/>
      <c r="EJ106" s="267"/>
      <c r="EK106" s="267"/>
      <c r="EL106" s="267"/>
      <c r="EM106" s="267"/>
      <c r="EN106" s="267"/>
      <c r="EO106" s="267"/>
      <c r="EP106" s="267"/>
      <c r="EQ106" s="267"/>
      <c r="ER106" s="267"/>
      <c r="ES106" s="267"/>
      <c r="ET106" s="171"/>
      <c r="EU106" s="172"/>
      <c r="EV106" s="173"/>
      <c r="EW106" s="174"/>
      <c r="EX106" s="175"/>
      <c r="EY106" s="173"/>
      <c r="EZ106" s="171"/>
      <c r="FA106" s="174"/>
      <c r="FB106" s="174"/>
      <c r="FC106" s="171"/>
      <c r="FD106" s="171"/>
      <c r="FE106" s="171"/>
      <c r="FF106" s="171"/>
      <c r="FG106" s="171"/>
      <c r="FH106" s="171"/>
      <c r="FI106" s="171"/>
      <c r="FJ106" s="171"/>
      <c r="FK106" s="171"/>
      <c r="FL106" s="171"/>
      <c r="FM106" s="171"/>
      <c r="FN106" s="171"/>
      <c r="FO106" s="171"/>
      <c r="FP106" s="171"/>
    </row>
    <row r="107" spans="1:172" ht="50.25">
      <c r="A107" s="160"/>
      <c r="B107" s="164" t="s">
        <v>264</v>
      </c>
      <c r="C107" s="367" t="s">
        <v>265</v>
      </c>
      <c r="D107" s="348"/>
      <c r="E107" s="348"/>
      <c r="F107" s="348"/>
      <c r="G107" s="348"/>
      <c r="H107" s="348"/>
      <c r="I107" s="348"/>
      <c r="J107" s="348"/>
      <c r="K107" s="348"/>
      <c r="L107" s="348"/>
      <c r="M107" s="348"/>
      <c r="N107" s="348"/>
      <c r="O107" s="348"/>
      <c r="P107" s="348"/>
      <c r="Q107" s="348"/>
      <c r="R107" s="348"/>
      <c r="S107" s="348"/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276"/>
      <c r="AH107" s="267"/>
      <c r="AI107" s="267"/>
      <c r="AJ107" s="276"/>
      <c r="AK107" s="267"/>
      <c r="AL107" s="267"/>
      <c r="AM107" s="274">
        <f>SUM(AM108:AO109)</f>
        <v>198</v>
      </c>
      <c r="AN107" s="267"/>
      <c r="AO107" s="267"/>
      <c r="AP107" s="274">
        <f>SUM(AP108:AR109)</f>
        <v>98</v>
      </c>
      <c r="AQ107" s="267"/>
      <c r="AR107" s="267"/>
      <c r="AS107" s="274">
        <f>SUM(AS108:AU109)</f>
        <v>32</v>
      </c>
      <c r="AT107" s="267"/>
      <c r="AU107" s="267"/>
      <c r="AV107" s="274">
        <f>SUM(AV108:AX109)</f>
        <v>50</v>
      </c>
      <c r="AW107" s="267"/>
      <c r="AX107" s="267"/>
      <c r="AY107" s="274">
        <f>SUM(AY108:BA109)</f>
        <v>16</v>
      </c>
      <c r="AZ107" s="267"/>
      <c r="BA107" s="267"/>
      <c r="BB107" s="274"/>
      <c r="BC107" s="267"/>
      <c r="BD107" s="267"/>
      <c r="BE107" s="274">
        <f>SUM(BE108:BG109)</f>
        <v>198</v>
      </c>
      <c r="BF107" s="267"/>
      <c r="BG107" s="267"/>
      <c r="BH107" s="274">
        <f>SUM(BH108:BJ109)</f>
        <v>98</v>
      </c>
      <c r="BI107" s="267"/>
      <c r="BJ107" s="267"/>
      <c r="BK107" s="274">
        <f>SUM(BK108:BL109)</f>
        <v>6</v>
      </c>
      <c r="BL107" s="267"/>
      <c r="BM107" s="274"/>
      <c r="BN107" s="267"/>
      <c r="BO107" s="267"/>
      <c r="BP107" s="274"/>
      <c r="BQ107" s="267"/>
      <c r="BR107" s="267"/>
      <c r="BS107" s="274"/>
      <c r="BT107" s="267"/>
      <c r="BU107" s="274"/>
      <c r="BV107" s="267"/>
      <c r="BW107" s="267"/>
      <c r="BX107" s="274"/>
      <c r="BY107" s="267"/>
      <c r="BZ107" s="267"/>
      <c r="CA107" s="274"/>
      <c r="CB107" s="267"/>
      <c r="CC107" s="274"/>
      <c r="CD107" s="267"/>
      <c r="CE107" s="267"/>
      <c r="CF107" s="274"/>
      <c r="CG107" s="267"/>
      <c r="CH107" s="267"/>
      <c r="CI107" s="274"/>
      <c r="CJ107" s="267"/>
      <c r="CK107" s="276"/>
      <c r="CL107" s="267"/>
      <c r="CM107" s="267"/>
      <c r="CN107" s="274"/>
      <c r="CO107" s="267"/>
      <c r="CP107" s="267"/>
      <c r="CQ107" s="274"/>
      <c r="CR107" s="267"/>
      <c r="CS107" s="274"/>
      <c r="CT107" s="267"/>
      <c r="CU107" s="267"/>
      <c r="CV107" s="274"/>
      <c r="CW107" s="267"/>
      <c r="CX107" s="267"/>
      <c r="CY107" s="274"/>
      <c r="CZ107" s="267"/>
      <c r="DA107" s="274"/>
      <c r="DB107" s="267"/>
      <c r="DC107" s="267"/>
      <c r="DD107" s="274"/>
      <c r="DE107" s="267"/>
      <c r="DF107" s="267"/>
      <c r="DG107" s="274"/>
      <c r="DH107" s="267"/>
      <c r="DI107" s="274"/>
      <c r="DJ107" s="267"/>
      <c r="DK107" s="267"/>
      <c r="DL107" s="274"/>
      <c r="DM107" s="267"/>
      <c r="DN107" s="267"/>
      <c r="DO107" s="274"/>
      <c r="DP107" s="267"/>
      <c r="DQ107" s="274">
        <f t="shared" ref="DQ107:DQ115" si="48">SUM(BK107,BS107,CA107,CI107,CQ107,CY107,DG107,DO107)</f>
        <v>6</v>
      </c>
      <c r="DR107" s="267"/>
      <c r="DS107" s="267"/>
      <c r="DT107" s="279"/>
      <c r="DU107" s="267"/>
      <c r="DV107" s="267"/>
      <c r="DW107" s="267"/>
      <c r="DX107" s="267"/>
      <c r="DY107" s="267"/>
      <c r="DZ107" s="267"/>
      <c r="EA107" s="267"/>
      <c r="EB107" s="267"/>
      <c r="EC107" s="267"/>
      <c r="ED107" s="267"/>
      <c r="EE107" s="267"/>
      <c r="EF107" s="267"/>
      <c r="EG107" s="267"/>
      <c r="EH107" s="267"/>
      <c r="EI107" s="267"/>
      <c r="EJ107" s="267"/>
      <c r="EK107" s="267"/>
      <c r="EL107" s="267"/>
      <c r="EM107" s="267"/>
      <c r="EN107" s="267"/>
      <c r="EO107" s="267"/>
      <c r="EP107" s="267"/>
      <c r="EQ107" s="267"/>
      <c r="ER107" s="267"/>
      <c r="ES107" s="267"/>
      <c r="ET107" s="176"/>
      <c r="EU107" s="166">
        <f t="shared" ref="EU107:EU125" si="49">AM107</f>
        <v>198</v>
      </c>
      <c r="EV107" s="177">
        <f t="shared" ref="EV107:EV125" si="50">BE107+BM107+BU107+CC107+CK107+CS107+DA107+DI107</f>
        <v>198</v>
      </c>
      <c r="EW107" s="168" t="str">
        <f t="shared" ref="EW107:EW125" si="51">IF(EU107=EV107,"+","-")</f>
        <v>+</v>
      </c>
      <c r="EX107" s="178">
        <f t="shared" ref="EX107:EX125" si="52">AP107</f>
        <v>98</v>
      </c>
      <c r="EY107" s="177">
        <f t="shared" ref="EY107:EY125" si="53">BH107+BP107+BX107+CF107+CN107+CV107+DD107+DL107</f>
        <v>98</v>
      </c>
      <c r="EZ107" s="176" t="str">
        <f t="shared" ref="EZ107:EZ125" si="54">IF(EX107=EY107,"+","-")</f>
        <v>+</v>
      </c>
      <c r="FA107" s="166">
        <f t="shared" ref="FA107:FA125" si="55">AS107+AV107+AY107+BB107</f>
        <v>98</v>
      </c>
      <c r="FB107" s="168" t="str">
        <f t="shared" ref="FB107:FB125" si="56">IF(EY107=FA107,"+","-")</f>
        <v>+</v>
      </c>
      <c r="FC107" s="176"/>
      <c r="FD107" s="176"/>
      <c r="FE107" s="176"/>
      <c r="FF107" s="176"/>
      <c r="FG107" s="176"/>
      <c r="FH107" s="176"/>
      <c r="FI107" s="176"/>
      <c r="FJ107" s="176"/>
      <c r="FK107" s="176"/>
      <c r="FL107" s="176"/>
      <c r="FM107" s="176"/>
      <c r="FN107" s="176"/>
      <c r="FO107" s="176"/>
      <c r="FP107" s="176"/>
    </row>
    <row r="108" spans="1:172" ht="50.25">
      <c r="A108" s="208"/>
      <c r="B108" s="209" t="s">
        <v>266</v>
      </c>
      <c r="C108" s="352" t="s">
        <v>267</v>
      </c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6">
        <v>1</v>
      </c>
      <c r="AH108" s="267"/>
      <c r="AI108" s="267"/>
      <c r="AJ108" s="287"/>
      <c r="AK108" s="267"/>
      <c r="AL108" s="267"/>
      <c r="AM108" s="287">
        <v>108</v>
      </c>
      <c r="AN108" s="267"/>
      <c r="AO108" s="267"/>
      <c r="AP108" s="287">
        <v>48</v>
      </c>
      <c r="AQ108" s="267"/>
      <c r="AR108" s="267"/>
      <c r="AS108" s="287">
        <v>16</v>
      </c>
      <c r="AT108" s="267"/>
      <c r="AU108" s="267"/>
      <c r="AV108" s="287">
        <v>32</v>
      </c>
      <c r="AW108" s="267"/>
      <c r="AX108" s="267"/>
      <c r="AY108" s="273"/>
      <c r="AZ108" s="267"/>
      <c r="BA108" s="267"/>
      <c r="BB108" s="273"/>
      <c r="BC108" s="267"/>
      <c r="BD108" s="267"/>
      <c r="BE108" s="287">
        <v>108</v>
      </c>
      <c r="BF108" s="267"/>
      <c r="BG108" s="267"/>
      <c r="BH108" s="287">
        <v>48</v>
      </c>
      <c r="BI108" s="267"/>
      <c r="BJ108" s="267"/>
      <c r="BK108" s="287">
        <v>3</v>
      </c>
      <c r="BL108" s="267"/>
      <c r="BM108" s="273"/>
      <c r="BN108" s="267"/>
      <c r="BO108" s="267"/>
      <c r="BP108" s="273"/>
      <c r="BQ108" s="267"/>
      <c r="BR108" s="267"/>
      <c r="BS108" s="273"/>
      <c r="BT108" s="267"/>
      <c r="BU108" s="268"/>
      <c r="BV108" s="267"/>
      <c r="BW108" s="267"/>
      <c r="BX108" s="268"/>
      <c r="BY108" s="267"/>
      <c r="BZ108" s="267"/>
      <c r="CA108" s="268"/>
      <c r="CB108" s="267"/>
      <c r="CC108" s="273"/>
      <c r="CD108" s="267"/>
      <c r="CE108" s="267"/>
      <c r="CF108" s="273"/>
      <c r="CG108" s="267"/>
      <c r="CH108" s="267"/>
      <c r="CI108" s="273"/>
      <c r="CJ108" s="267"/>
      <c r="CK108" s="268"/>
      <c r="CL108" s="267"/>
      <c r="CM108" s="267"/>
      <c r="CN108" s="277"/>
      <c r="CO108" s="267"/>
      <c r="CP108" s="267"/>
      <c r="CQ108" s="277"/>
      <c r="CR108" s="267"/>
      <c r="CS108" s="277"/>
      <c r="CT108" s="267"/>
      <c r="CU108" s="267"/>
      <c r="CV108" s="277"/>
      <c r="CW108" s="267"/>
      <c r="CX108" s="267"/>
      <c r="CY108" s="277"/>
      <c r="CZ108" s="267"/>
      <c r="DA108" s="277"/>
      <c r="DB108" s="267"/>
      <c r="DC108" s="267"/>
      <c r="DD108" s="277"/>
      <c r="DE108" s="267"/>
      <c r="DF108" s="267"/>
      <c r="DG108" s="277"/>
      <c r="DH108" s="267"/>
      <c r="DI108" s="277"/>
      <c r="DJ108" s="267"/>
      <c r="DK108" s="267"/>
      <c r="DL108" s="277"/>
      <c r="DM108" s="267"/>
      <c r="DN108" s="267"/>
      <c r="DO108" s="277"/>
      <c r="DP108" s="267"/>
      <c r="DQ108" s="355">
        <f t="shared" si="48"/>
        <v>3</v>
      </c>
      <c r="DR108" s="267"/>
      <c r="DS108" s="267"/>
      <c r="DT108" s="270" t="s">
        <v>268</v>
      </c>
      <c r="DU108" s="267"/>
      <c r="DV108" s="267"/>
      <c r="DW108" s="267"/>
      <c r="DX108" s="267"/>
      <c r="DY108" s="267"/>
      <c r="DZ108" s="267"/>
      <c r="EA108" s="267"/>
      <c r="EB108" s="267"/>
      <c r="EC108" s="267"/>
      <c r="ED108" s="267"/>
      <c r="EE108" s="267"/>
      <c r="EF108" s="267"/>
      <c r="EG108" s="267"/>
      <c r="EH108" s="267"/>
      <c r="EI108" s="267"/>
      <c r="EJ108" s="267"/>
      <c r="EK108" s="267"/>
      <c r="EL108" s="267"/>
      <c r="EM108" s="267"/>
      <c r="EN108" s="267"/>
      <c r="EO108" s="267"/>
      <c r="EP108" s="267"/>
      <c r="EQ108" s="267"/>
      <c r="ER108" s="267"/>
      <c r="ES108" s="267"/>
      <c r="ET108" s="171"/>
      <c r="EU108" s="172">
        <f t="shared" si="49"/>
        <v>108</v>
      </c>
      <c r="EV108" s="173">
        <f t="shared" si="50"/>
        <v>108</v>
      </c>
      <c r="EW108" s="174" t="str">
        <f t="shared" si="51"/>
        <v>+</v>
      </c>
      <c r="EX108" s="175">
        <f t="shared" si="52"/>
        <v>48</v>
      </c>
      <c r="EY108" s="173">
        <f t="shared" si="53"/>
        <v>48</v>
      </c>
      <c r="EZ108" s="171" t="str">
        <f t="shared" si="54"/>
        <v>+</v>
      </c>
      <c r="FA108" s="172">
        <f t="shared" si="55"/>
        <v>48</v>
      </c>
      <c r="FB108" s="174" t="str">
        <f t="shared" si="56"/>
        <v>+</v>
      </c>
      <c r="FC108" s="171"/>
      <c r="FD108" s="171"/>
      <c r="FE108" s="171"/>
      <c r="FF108" s="171"/>
      <c r="FG108" s="171"/>
      <c r="FH108" s="171"/>
      <c r="FI108" s="171"/>
      <c r="FJ108" s="171"/>
      <c r="FK108" s="171"/>
      <c r="FL108" s="171"/>
      <c r="FM108" s="171"/>
      <c r="FN108" s="171"/>
      <c r="FO108" s="171"/>
      <c r="FP108" s="171"/>
    </row>
    <row r="109" spans="1:172" ht="50.25">
      <c r="A109" s="169"/>
      <c r="B109" s="170" t="s">
        <v>269</v>
      </c>
      <c r="C109" s="278" t="s">
        <v>270</v>
      </c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92"/>
      <c r="AH109" s="267"/>
      <c r="AI109" s="267"/>
      <c r="AJ109" s="292" t="s">
        <v>112</v>
      </c>
      <c r="AK109" s="267"/>
      <c r="AL109" s="267"/>
      <c r="AM109" s="266">
        <v>90</v>
      </c>
      <c r="AN109" s="267"/>
      <c r="AO109" s="267"/>
      <c r="AP109" s="266">
        <v>50</v>
      </c>
      <c r="AQ109" s="267"/>
      <c r="AR109" s="267"/>
      <c r="AS109" s="266">
        <v>16</v>
      </c>
      <c r="AT109" s="267"/>
      <c r="AU109" s="267"/>
      <c r="AV109" s="266">
        <v>18</v>
      </c>
      <c r="AW109" s="267"/>
      <c r="AX109" s="267"/>
      <c r="AY109" s="266">
        <v>16</v>
      </c>
      <c r="AZ109" s="267"/>
      <c r="BA109" s="267"/>
      <c r="BB109" s="266"/>
      <c r="BC109" s="267"/>
      <c r="BD109" s="267"/>
      <c r="BE109" s="266">
        <v>90</v>
      </c>
      <c r="BF109" s="267"/>
      <c r="BG109" s="267"/>
      <c r="BH109" s="266">
        <v>50</v>
      </c>
      <c r="BI109" s="267"/>
      <c r="BJ109" s="267"/>
      <c r="BK109" s="266">
        <v>3</v>
      </c>
      <c r="BL109" s="267"/>
      <c r="BM109" s="273"/>
      <c r="BN109" s="267"/>
      <c r="BO109" s="267"/>
      <c r="BP109" s="273"/>
      <c r="BQ109" s="267"/>
      <c r="BR109" s="267"/>
      <c r="BS109" s="273"/>
      <c r="BT109" s="267"/>
      <c r="BU109" s="268"/>
      <c r="BV109" s="267"/>
      <c r="BW109" s="267"/>
      <c r="BX109" s="268"/>
      <c r="BY109" s="267"/>
      <c r="BZ109" s="267"/>
      <c r="CA109" s="268"/>
      <c r="CB109" s="267"/>
      <c r="CC109" s="273"/>
      <c r="CD109" s="267"/>
      <c r="CE109" s="267"/>
      <c r="CF109" s="273"/>
      <c r="CG109" s="267"/>
      <c r="CH109" s="267"/>
      <c r="CI109" s="273"/>
      <c r="CJ109" s="267"/>
      <c r="CK109" s="268"/>
      <c r="CL109" s="267"/>
      <c r="CM109" s="267"/>
      <c r="CN109" s="277"/>
      <c r="CO109" s="267"/>
      <c r="CP109" s="267"/>
      <c r="CQ109" s="277"/>
      <c r="CR109" s="267"/>
      <c r="CS109" s="277"/>
      <c r="CT109" s="267"/>
      <c r="CU109" s="267"/>
      <c r="CV109" s="277"/>
      <c r="CW109" s="267"/>
      <c r="CX109" s="267"/>
      <c r="CY109" s="277"/>
      <c r="CZ109" s="267"/>
      <c r="DA109" s="277"/>
      <c r="DB109" s="267"/>
      <c r="DC109" s="267"/>
      <c r="DD109" s="277"/>
      <c r="DE109" s="267"/>
      <c r="DF109" s="267"/>
      <c r="DG109" s="277"/>
      <c r="DH109" s="267"/>
      <c r="DI109" s="277"/>
      <c r="DJ109" s="267"/>
      <c r="DK109" s="267"/>
      <c r="DL109" s="277"/>
      <c r="DM109" s="267"/>
      <c r="DN109" s="267"/>
      <c r="DO109" s="277"/>
      <c r="DP109" s="267"/>
      <c r="DQ109" s="268">
        <f t="shared" si="48"/>
        <v>3</v>
      </c>
      <c r="DR109" s="267"/>
      <c r="DS109" s="267"/>
      <c r="DT109" s="270" t="s">
        <v>271</v>
      </c>
      <c r="DU109" s="267"/>
      <c r="DV109" s="267"/>
      <c r="DW109" s="267"/>
      <c r="DX109" s="267"/>
      <c r="DY109" s="267"/>
      <c r="DZ109" s="267"/>
      <c r="EA109" s="267"/>
      <c r="EB109" s="267"/>
      <c r="EC109" s="267"/>
      <c r="ED109" s="267"/>
      <c r="EE109" s="267"/>
      <c r="EF109" s="267"/>
      <c r="EG109" s="267"/>
      <c r="EH109" s="267"/>
      <c r="EI109" s="267"/>
      <c r="EJ109" s="267"/>
      <c r="EK109" s="267"/>
      <c r="EL109" s="267"/>
      <c r="EM109" s="267"/>
      <c r="EN109" s="267"/>
      <c r="EO109" s="267"/>
      <c r="EP109" s="267"/>
      <c r="EQ109" s="267"/>
      <c r="ER109" s="267"/>
      <c r="ES109" s="267"/>
      <c r="ET109" s="171"/>
      <c r="EU109" s="172">
        <f t="shared" si="49"/>
        <v>90</v>
      </c>
      <c r="EV109" s="173">
        <f t="shared" si="50"/>
        <v>90</v>
      </c>
      <c r="EW109" s="174" t="str">
        <f t="shared" si="51"/>
        <v>+</v>
      </c>
      <c r="EX109" s="175">
        <f t="shared" si="52"/>
        <v>50</v>
      </c>
      <c r="EY109" s="173">
        <f t="shared" si="53"/>
        <v>50</v>
      </c>
      <c r="EZ109" s="171" t="str">
        <f t="shared" si="54"/>
        <v>+</v>
      </c>
      <c r="FA109" s="172">
        <f t="shared" si="55"/>
        <v>50</v>
      </c>
      <c r="FB109" s="174" t="str">
        <f t="shared" si="56"/>
        <v>+</v>
      </c>
      <c r="FC109" s="171"/>
      <c r="FD109" s="171"/>
      <c r="FE109" s="171"/>
      <c r="FF109" s="171"/>
      <c r="FG109" s="171"/>
      <c r="FH109" s="171"/>
      <c r="FI109" s="171"/>
      <c r="FJ109" s="171"/>
      <c r="FK109" s="171"/>
      <c r="FL109" s="171"/>
      <c r="FM109" s="171"/>
      <c r="FN109" s="171"/>
      <c r="FO109" s="171"/>
      <c r="FP109" s="171"/>
    </row>
    <row r="110" spans="1:172" ht="50.25">
      <c r="A110" s="160"/>
      <c r="B110" s="164" t="s">
        <v>272</v>
      </c>
      <c r="C110" s="275" t="s">
        <v>273</v>
      </c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76"/>
      <c r="AH110" s="267"/>
      <c r="AI110" s="267"/>
      <c r="AJ110" s="276"/>
      <c r="AK110" s="267"/>
      <c r="AL110" s="267"/>
      <c r="AM110" s="274">
        <f>SUM(AM111:AO111)</f>
        <v>202</v>
      </c>
      <c r="AN110" s="267"/>
      <c r="AO110" s="267"/>
      <c r="AP110" s="274">
        <f>SUM(AP111:AR111)</f>
        <v>114</v>
      </c>
      <c r="AQ110" s="267"/>
      <c r="AR110" s="267"/>
      <c r="AS110" s="274">
        <f>SUM(AS111:AU111)</f>
        <v>34</v>
      </c>
      <c r="AT110" s="267"/>
      <c r="AU110" s="267"/>
      <c r="AV110" s="274"/>
      <c r="AW110" s="267"/>
      <c r="AX110" s="267"/>
      <c r="AY110" s="274">
        <f>SUM(AY111:BA111)</f>
        <v>80</v>
      </c>
      <c r="AZ110" s="267"/>
      <c r="BA110" s="267"/>
      <c r="BB110" s="274"/>
      <c r="BC110" s="267"/>
      <c r="BD110" s="267"/>
      <c r="BE110" s="274">
        <f>SUM(BE111:BG111)</f>
        <v>94</v>
      </c>
      <c r="BF110" s="267"/>
      <c r="BG110" s="267"/>
      <c r="BH110" s="274">
        <f>SUM(BH111:BJ111)</f>
        <v>54</v>
      </c>
      <c r="BI110" s="267"/>
      <c r="BJ110" s="267"/>
      <c r="BK110" s="274">
        <f>SUM(BK111:BL111)</f>
        <v>3</v>
      </c>
      <c r="BL110" s="267"/>
      <c r="BM110" s="274">
        <f>SUM(BM111:BO111)</f>
        <v>108</v>
      </c>
      <c r="BN110" s="267"/>
      <c r="BO110" s="267"/>
      <c r="BP110" s="274">
        <f>SUM(BP111:BR111)</f>
        <v>60</v>
      </c>
      <c r="BQ110" s="267"/>
      <c r="BR110" s="267"/>
      <c r="BS110" s="274">
        <f>SUM(BS111:BT111)</f>
        <v>3</v>
      </c>
      <c r="BT110" s="267"/>
      <c r="BU110" s="274"/>
      <c r="BV110" s="267"/>
      <c r="BW110" s="267"/>
      <c r="BX110" s="274"/>
      <c r="BY110" s="267"/>
      <c r="BZ110" s="267"/>
      <c r="CA110" s="274"/>
      <c r="CB110" s="267"/>
      <c r="CC110" s="274"/>
      <c r="CD110" s="267"/>
      <c r="CE110" s="267"/>
      <c r="CF110" s="274"/>
      <c r="CG110" s="267"/>
      <c r="CH110" s="267"/>
      <c r="CI110" s="274"/>
      <c r="CJ110" s="267"/>
      <c r="CK110" s="276"/>
      <c r="CL110" s="267"/>
      <c r="CM110" s="267"/>
      <c r="CN110" s="274"/>
      <c r="CO110" s="267"/>
      <c r="CP110" s="267"/>
      <c r="CQ110" s="274"/>
      <c r="CR110" s="267"/>
      <c r="CS110" s="274"/>
      <c r="CT110" s="267"/>
      <c r="CU110" s="267"/>
      <c r="CV110" s="274"/>
      <c r="CW110" s="267"/>
      <c r="CX110" s="267"/>
      <c r="CY110" s="274"/>
      <c r="CZ110" s="267"/>
      <c r="DA110" s="274"/>
      <c r="DB110" s="267"/>
      <c r="DC110" s="267"/>
      <c r="DD110" s="274"/>
      <c r="DE110" s="267"/>
      <c r="DF110" s="267"/>
      <c r="DG110" s="274"/>
      <c r="DH110" s="267"/>
      <c r="DI110" s="274"/>
      <c r="DJ110" s="267"/>
      <c r="DK110" s="267"/>
      <c r="DL110" s="274"/>
      <c r="DM110" s="267"/>
      <c r="DN110" s="267"/>
      <c r="DO110" s="274"/>
      <c r="DP110" s="267"/>
      <c r="DQ110" s="274">
        <f t="shared" si="48"/>
        <v>6</v>
      </c>
      <c r="DR110" s="267"/>
      <c r="DS110" s="267"/>
      <c r="DT110" s="279" t="s">
        <v>274</v>
      </c>
      <c r="DU110" s="267"/>
      <c r="DV110" s="267"/>
      <c r="DW110" s="267"/>
      <c r="DX110" s="267"/>
      <c r="DY110" s="267"/>
      <c r="DZ110" s="267"/>
      <c r="EA110" s="267"/>
      <c r="EB110" s="267"/>
      <c r="EC110" s="267"/>
      <c r="ED110" s="267"/>
      <c r="EE110" s="267"/>
      <c r="EF110" s="267"/>
      <c r="EG110" s="267"/>
      <c r="EH110" s="267"/>
      <c r="EI110" s="267"/>
      <c r="EJ110" s="267"/>
      <c r="EK110" s="267"/>
      <c r="EL110" s="267"/>
      <c r="EM110" s="267"/>
      <c r="EN110" s="267"/>
      <c r="EO110" s="267"/>
      <c r="EP110" s="267"/>
      <c r="EQ110" s="267"/>
      <c r="ER110" s="267"/>
      <c r="ES110" s="267"/>
      <c r="ET110" s="176"/>
      <c r="EU110" s="166">
        <f t="shared" si="49"/>
        <v>202</v>
      </c>
      <c r="EV110" s="177">
        <f t="shared" si="50"/>
        <v>202</v>
      </c>
      <c r="EW110" s="168" t="str">
        <f t="shared" si="51"/>
        <v>+</v>
      </c>
      <c r="EX110" s="178">
        <f t="shared" si="52"/>
        <v>114</v>
      </c>
      <c r="EY110" s="177">
        <f t="shared" si="53"/>
        <v>114</v>
      </c>
      <c r="EZ110" s="176" t="str">
        <f t="shared" si="54"/>
        <v>+</v>
      </c>
      <c r="FA110" s="166">
        <f t="shared" si="55"/>
        <v>114</v>
      </c>
      <c r="FB110" s="168" t="str">
        <f t="shared" si="56"/>
        <v>+</v>
      </c>
      <c r="FC110" s="176"/>
      <c r="FD110" s="176"/>
      <c r="FE110" s="176"/>
      <c r="FF110" s="176"/>
      <c r="FG110" s="176"/>
      <c r="FH110" s="176"/>
      <c r="FI110" s="176"/>
      <c r="FJ110" s="176"/>
      <c r="FK110" s="176"/>
      <c r="FL110" s="176"/>
      <c r="FM110" s="176"/>
      <c r="FN110" s="176"/>
      <c r="FO110" s="176"/>
      <c r="FP110" s="176"/>
    </row>
    <row r="111" spans="1:172" ht="50.25">
      <c r="A111" s="169"/>
      <c r="B111" s="170" t="s">
        <v>275</v>
      </c>
      <c r="C111" s="278" t="s">
        <v>276</v>
      </c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92"/>
      <c r="AH111" s="267"/>
      <c r="AI111" s="267"/>
      <c r="AJ111" s="340" t="s">
        <v>140</v>
      </c>
      <c r="AK111" s="267"/>
      <c r="AL111" s="267"/>
      <c r="AM111" s="266">
        <v>202</v>
      </c>
      <c r="AN111" s="267"/>
      <c r="AO111" s="267"/>
      <c r="AP111" s="266">
        <v>114</v>
      </c>
      <c r="AQ111" s="267"/>
      <c r="AR111" s="267"/>
      <c r="AS111" s="266">
        <v>34</v>
      </c>
      <c r="AT111" s="267"/>
      <c r="AU111" s="267"/>
      <c r="AV111" s="266"/>
      <c r="AW111" s="267"/>
      <c r="AX111" s="267"/>
      <c r="AY111" s="266">
        <v>80</v>
      </c>
      <c r="AZ111" s="267"/>
      <c r="BA111" s="267"/>
      <c r="BB111" s="266"/>
      <c r="BC111" s="267"/>
      <c r="BD111" s="267"/>
      <c r="BE111" s="266">
        <v>94</v>
      </c>
      <c r="BF111" s="267"/>
      <c r="BG111" s="267"/>
      <c r="BH111" s="266">
        <v>54</v>
      </c>
      <c r="BI111" s="267"/>
      <c r="BJ111" s="267"/>
      <c r="BK111" s="266">
        <v>3</v>
      </c>
      <c r="BL111" s="267"/>
      <c r="BM111" s="266">
        <v>108</v>
      </c>
      <c r="BN111" s="267"/>
      <c r="BO111" s="267"/>
      <c r="BP111" s="266">
        <v>60</v>
      </c>
      <c r="BQ111" s="267"/>
      <c r="BR111" s="267"/>
      <c r="BS111" s="266">
        <v>3</v>
      </c>
      <c r="BT111" s="267"/>
      <c r="BU111" s="268"/>
      <c r="BV111" s="267"/>
      <c r="BW111" s="267"/>
      <c r="BX111" s="266"/>
      <c r="BY111" s="267"/>
      <c r="BZ111" s="267"/>
      <c r="CA111" s="266"/>
      <c r="CB111" s="267"/>
      <c r="CC111" s="268"/>
      <c r="CD111" s="267"/>
      <c r="CE111" s="267"/>
      <c r="CF111" s="266"/>
      <c r="CG111" s="267"/>
      <c r="CH111" s="267"/>
      <c r="CI111" s="266"/>
      <c r="CJ111" s="267"/>
      <c r="CK111" s="268"/>
      <c r="CL111" s="267"/>
      <c r="CM111" s="267"/>
      <c r="CN111" s="266"/>
      <c r="CO111" s="267"/>
      <c r="CP111" s="267"/>
      <c r="CQ111" s="266"/>
      <c r="CR111" s="267"/>
      <c r="CS111" s="266"/>
      <c r="CT111" s="267"/>
      <c r="CU111" s="267"/>
      <c r="CV111" s="266"/>
      <c r="CW111" s="267"/>
      <c r="CX111" s="267"/>
      <c r="CY111" s="266"/>
      <c r="CZ111" s="267"/>
      <c r="DA111" s="268"/>
      <c r="DB111" s="267"/>
      <c r="DC111" s="267"/>
      <c r="DD111" s="266"/>
      <c r="DE111" s="267"/>
      <c r="DF111" s="267"/>
      <c r="DG111" s="266"/>
      <c r="DH111" s="267"/>
      <c r="DI111" s="268"/>
      <c r="DJ111" s="267"/>
      <c r="DK111" s="267"/>
      <c r="DL111" s="266"/>
      <c r="DM111" s="267"/>
      <c r="DN111" s="267"/>
      <c r="DO111" s="266"/>
      <c r="DP111" s="267"/>
      <c r="DQ111" s="268">
        <f t="shared" si="48"/>
        <v>6</v>
      </c>
      <c r="DR111" s="267"/>
      <c r="DS111" s="267"/>
      <c r="DT111" s="270"/>
      <c r="DU111" s="267"/>
      <c r="DV111" s="267"/>
      <c r="DW111" s="267"/>
      <c r="DX111" s="267"/>
      <c r="DY111" s="267"/>
      <c r="DZ111" s="267"/>
      <c r="EA111" s="267"/>
      <c r="EB111" s="267"/>
      <c r="EC111" s="267"/>
      <c r="ED111" s="267"/>
      <c r="EE111" s="267"/>
      <c r="EF111" s="267"/>
      <c r="EG111" s="267"/>
      <c r="EH111" s="267"/>
      <c r="EI111" s="267"/>
      <c r="EJ111" s="267"/>
      <c r="EK111" s="267"/>
      <c r="EL111" s="267"/>
      <c r="EM111" s="267"/>
      <c r="EN111" s="267"/>
      <c r="EO111" s="267"/>
      <c r="EP111" s="267"/>
      <c r="EQ111" s="267"/>
      <c r="ER111" s="267"/>
      <c r="ES111" s="267"/>
      <c r="ET111" s="171"/>
      <c r="EU111" s="172">
        <f t="shared" si="49"/>
        <v>202</v>
      </c>
      <c r="EV111" s="173">
        <f t="shared" si="50"/>
        <v>202</v>
      </c>
      <c r="EW111" s="174" t="str">
        <f t="shared" si="51"/>
        <v>+</v>
      </c>
      <c r="EX111" s="175">
        <f t="shared" si="52"/>
        <v>114</v>
      </c>
      <c r="EY111" s="173">
        <f t="shared" si="53"/>
        <v>114</v>
      </c>
      <c r="EZ111" s="171" t="str">
        <f t="shared" si="54"/>
        <v>+</v>
      </c>
      <c r="FA111" s="172">
        <f t="shared" si="55"/>
        <v>114</v>
      </c>
      <c r="FB111" s="174" t="str">
        <f t="shared" si="56"/>
        <v>+</v>
      </c>
      <c r="FC111" s="171"/>
      <c r="FD111" s="171"/>
      <c r="FE111" s="171"/>
      <c r="FF111" s="171"/>
      <c r="FG111" s="171"/>
      <c r="FH111" s="171"/>
      <c r="FI111" s="171"/>
      <c r="FJ111" s="171"/>
      <c r="FK111" s="171"/>
      <c r="FL111" s="171"/>
      <c r="FM111" s="171"/>
      <c r="FN111" s="171"/>
      <c r="FO111" s="171"/>
      <c r="FP111" s="171"/>
    </row>
    <row r="112" spans="1:172" ht="50.25">
      <c r="A112" s="160"/>
      <c r="B112" s="164" t="s">
        <v>277</v>
      </c>
      <c r="C112" s="275" t="s">
        <v>278</v>
      </c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76"/>
      <c r="AH112" s="267"/>
      <c r="AI112" s="267"/>
      <c r="AJ112" s="276"/>
      <c r="AK112" s="267"/>
      <c r="AL112" s="267"/>
      <c r="AM112" s="274">
        <f>SUM(AM113:AO114)</f>
        <v>198</v>
      </c>
      <c r="AN112" s="267"/>
      <c r="AO112" s="267"/>
      <c r="AP112" s="274">
        <f>SUM(AP113:AR114)</f>
        <v>98</v>
      </c>
      <c r="AQ112" s="267"/>
      <c r="AR112" s="267"/>
      <c r="AS112" s="274">
        <f>SUM(AS113:AU114)</f>
        <v>28</v>
      </c>
      <c r="AT112" s="267"/>
      <c r="AU112" s="267"/>
      <c r="AV112" s="274"/>
      <c r="AW112" s="267"/>
      <c r="AX112" s="267"/>
      <c r="AY112" s="274">
        <f>SUM(AY113:BA114)</f>
        <v>70</v>
      </c>
      <c r="AZ112" s="267"/>
      <c r="BA112" s="267"/>
      <c r="BB112" s="274"/>
      <c r="BC112" s="267"/>
      <c r="BD112" s="267"/>
      <c r="BE112" s="274"/>
      <c r="BF112" s="267"/>
      <c r="BG112" s="267"/>
      <c r="BH112" s="274"/>
      <c r="BI112" s="267"/>
      <c r="BJ112" s="267"/>
      <c r="BK112" s="274"/>
      <c r="BL112" s="267"/>
      <c r="BM112" s="274"/>
      <c r="BN112" s="267"/>
      <c r="BO112" s="267"/>
      <c r="BP112" s="274"/>
      <c r="BQ112" s="267"/>
      <c r="BR112" s="267"/>
      <c r="BS112" s="274"/>
      <c r="BT112" s="267"/>
      <c r="BU112" s="274">
        <f>SUM(BU113:BW114)</f>
        <v>108</v>
      </c>
      <c r="BV112" s="267"/>
      <c r="BW112" s="267"/>
      <c r="BX112" s="274">
        <f>SUM(BX113:BZ114)</f>
        <v>48</v>
      </c>
      <c r="BY112" s="267"/>
      <c r="BZ112" s="267"/>
      <c r="CA112" s="274">
        <f>SUM(CA113:CB114)</f>
        <v>3</v>
      </c>
      <c r="CB112" s="267"/>
      <c r="CC112" s="274">
        <f>SUM(CC113:CE114)</f>
        <v>90</v>
      </c>
      <c r="CD112" s="267"/>
      <c r="CE112" s="267"/>
      <c r="CF112" s="274">
        <f>SUM(CF113:CH114)</f>
        <v>50</v>
      </c>
      <c r="CG112" s="267"/>
      <c r="CH112" s="267"/>
      <c r="CI112" s="274">
        <f>SUM(CI113:CJ114)</f>
        <v>3</v>
      </c>
      <c r="CJ112" s="267"/>
      <c r="CK112" s="276"/>
      <c r="CL112" s="267"/>
      <c r="CM112" s="267"/>
      <c r="CN112" s="274"/>
      <c r="CO112" s="267"/>
      <c r="CP112" s="267"/>
      <c r="CQ112" s="274"/>
      <c r="CR112" s="267"/>
      <c r="CS112" s="274"/>
      <c r="CT112" s="267"/>
      <c r="CU112" s="267"/>
      <c r="CV112" s="274"/>
      <c r="CW112" s="267"/>
      <c r="CX112" s="267"/>
      <c r="CY112" s="274"/>
      <c r="CZ112" s="267"/>
      <c r="DA112" s="274"/>
      <c r="DB112" s="267"/>
      <c r="DC112" s="267"/>
      <c r="DD112" s="274"/>
      <c r="DE112" s="267"/>
      <c r="DF112" s="267"/>
      <c r="DG112" s="274"/>
      <c r="DH112" s="267"/>
      <c r="DI112" s="274"/>
      <c r="DJ112" s="267"/>
      <c r="DK112" s="267"/>
      <c r="DL112" s="274"/>
      <c r="DM112" s="267"/>
      <c r="DN112" s="267"/>
      <c r="DO112" s="274"/>
      <c r="DP112" s="267"/>
      <c r="DQ112" s="274">
        <f t="shared" si="48"/>
        <v>6</v>
      </c>
      <c r="DR112" s="267"/>
      <c r="DS112" s="267"/>
      <c r="DT112" s="279" t="s">
        <v>279</v>
      </c>
      <c r="DU112" s="267"/>
      <c r="DV112" s="267"/>
      <c r="DW112" s="267"/>
      <c r="DX112" s="267"/>
      <c r="DY112" s="267"/>
      <c r="DZ112" s="267"/>
      <c r="EA112" s="267"/>
      <c r="EB112" s="267"/>
      <c r="EC112" s="267"/>
      <c r="ED112" s="267"/>
      <c r="EE112" s="267"/>
      <c r="EF112" s="267"/>
      <c r="EG112" s="267"/>
      <c r="EH112" s="267"/>
      <c r="EI112" s="267"/>
      <c r="EJ112" s="267"/>
      <c r="EK112" s="267"/>
      <c r="EL112" s="267"/>
      <c r="EM112" s="267"/>
      <c r="EN112" s="267"/>
      <c r="EO112" s="267"/>
      <c r="EP112" s="267"/>
      <c r="EQ112" s="267"/>
      <c r="ER112" s="267"/>
      <c r="ES112" s="267"/>
      <c r="ET112" s="176"/>
      <c r="EU112" s="166">
        <f t="shared" si="49"/>
        <v>198</v>
      </c>
      <c r="EV112" s="177">
        <f t="shared" si="50"/>
        <v>198</v>
      </c>
      <c r="EW112" s="168" t="str">
        <f t="shared" si="51"/>
        <v>+</v>
      </c>
      <c r="EX112" s="178">
        <f t="shared" si="52"/>
        <v>98</v>
      </c>
      <c r="EY112" s="177">
        <f t="shared" si="53"/>
        <v>98</v>
      </c>
      <c r="EZ112" s="176" t="str">
        <f t="shared" si="54"/>
        <v>+</v>
      </c>
      <c r="FA112" s="166">
        <f t="shared" si="55"/>
        <v>98</v>
      </c>
      <c r="FB112" s="168" t="str">
        <f t="shared" si="56"/>
        <v>+</v>
      </c>
      <c r="FC112" s="176"/>
      <c r="FD112" s="176"/>
      <c r="FE112" s="176"/>
      <c r="FF112" s="176"/>
      <c r="FG112" s="176"/>
      <c r="FH112" s="176"/>
      <c r="FI112" s="176"/>
      <c r="FJ112" s="176"/>
      <c r="FK112" s="176"/>
      <c r="FL112" s="176"/>
      <c r="FM112" s="176"/>
      <c r="FN112" s="176"/>
      <c r="FO112" s="176"/>
      <c r="FP112" s="176"/>
    </row>
    <row r="113" spans="1:172" ht="50.25">
      <c r="A113" s="169"/>
      <c r="B113" s="170" t="s">
        <v>280</v>
      </c>
      <c r="C113" s="278" t="s">
        <v>281</v>
      </c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92" t="s">
        <v>210</v>
      </c>
      <c r="AH113" s="267"/>
      <c r="AI113" s="267"/>
      <c r="AJ113" s="266"/>
      <c r="AK113" s="267"/>
      <c r="AL113" s="267"/>
      <c r="AM113" s="266">
        <v>108</v>
      </c>
      <c r="AN113" s="267"/>
      <c r="AO113" s="267"/>
      <c r="AP113" s="266">
        <v>48</v>
      </c>
      <c r="AQ113" s="267"/>
      <c r="AR113" s="267"/>
      <c r="AS113" s="266">
        <v>16</v>
      </c>
      <c r="AT113" s="267"/>
      <c r="AU113" s="267"/>
      <c r="AV113" s="266"/>
      <c r="AW113" s="267"/>
      <c r="AX113" s="267"/>
      <c r="AY113" s="266">
        <v>32</v>
      </c>
      <c r="AZ113" s="267"/>
      <c r="BA113" s="267"/>
      <c r="BB113" s="266"/>
      <c r="BC113" s="267"/>
      <c r="BD113" s="267"/>
      <c r="BE113" s="268"/>
      <c r="BF113" s="267"/>
      <c r="BG113" s="267"/>
      <c r="BH113" s="266"/>
      <c r="BI113" s="267"/>
      <c r="BJ113" s="267"/>
      <c r="BK113" s="266"/>
      <c r="BL113" s="267"/>
      <c r="BM113" s="268"/>
      <c r="BN113" s="267"/>
      <c r="BO113" s="267"/>
      <c r="BP113" s="266"/>
      <c r="BQ113" s="267"/>
      <c r="BR113" s="267"/>
      <c r="BS113" s="266"/>
      <c r="BT113" s="267"/>
      <c r="BU113" s="266">
        <v>108</v>
      </c>
      <c r="BV113" s="267"/>
      <c r="BW113" s="267"/>
      <c r="BX113" s="266">
        <v>48</v>
      </c>
      <c r="BY113" s="267"/>
      <c r="BZ113" s="267"/>
      <c r="CA113" s="266">
        <v>3</v>
      </c>
      <c r="CB113" s="267"/>
      <c r="CC113" s="268"/>
      <c r="CD113" s="267"/>
      <c r="CE113" s="267"/>
      <c r="CF113" s="266"/>
      <c r="CG113" s="267"/>
      <c r="CH113" s="267"/>
      <c r="CI113" s="266"/>
      <c r="CJ113" s="267"/>
      <c r="CK113" s="268"/>
      <c r="CL113" s="267"/>
      <c r="CM113" s="267"/>
      <c r="CN113" s="266"/>
      <c r="CO113" s="267"/>
      <c r="CP113" s="267"/>
      <c r="CQ113" s="266"/>
      <c r="CR113" s="267"/>
      <c r="CS113" s="266"/>
      <c r="CT113" s="267"/>
      <c r="CU113" s="267"/>
      <c r="CV113" s="266"/>
      <c r="CW113" s="267"/>
      <c r="CX113" s="267"/>
      <c r="CY113" s="266"/>
      <c r="CZ113" s="267"/>
      <c r="DA113" s="268"/>
      <c r="DB113" s="267"/>
      <c r="DC113" s="267"/>
      <c r="DD113" s="266"/>
      <c r="DE113" s="267"/>
      <c r="DF113" s="267"/>
      <c r="DG113" s="266"/>
      <c r="DH113" s="267"/>
      <c r="DI113" s="268"/>
      <c r="DJ113" s="267"/>
      <c r="DK113" s="267"/>
      <c r="DL113" s="266"/>
      <c r="DM113" s="267"/>
      <c r="DN113" s="267"/>
      <c r="DO113" s="266"/>
      <c r="DP113" s="267"/>
      <c r="DQ113" s="268">
        <f t="shared" si="48"/>
        <v>3</v>
      </c>
      <c r="DR113" s="267"/>
      <c r="DS113" s="267"/>
      <c r="DT113" s="270"/>
      <c r="DU113" s="267"/>
      <c r="DV113" s="267"/>
      <c r="DW113" s="267"/>
      <c r="DX113" s="267"/>
      <c r="DY113" s="267"/>
      <c r="DZ113" s="267"/>
      <c r="EA113" s="267"/>
      <c r="EB113" s="267"/>
      <c r="EC113" s="267"/>
      <c r="ED113" s="267"/>
      <c r="EE113" s="267"/>
      <c r="EF113" s="267"/>
      <c r="EG113" s="267"/>
      <c r="EH113" s="267"/>
      <c r="EI113" s="267"/>
      <c r="EJ113" s="267"/>
      <c r="EK113" s="267"/>
      <c r="EL113" s="267"/>
      <c r="EM113" s="267"/>
      <c r="EN113" s="267"/>
      <c r="EO113" s="267"/>
      <c r="EP113" s="267"/>
      <c r="EQ113" s="267"/>
      <c r="ER113" s="267"/>
      <c r="ES113" s="267"/>
      <c r="ET113" s="171"/>
      <c r="EU113" s="172">
        <f t="shared" si="49"/>
        <v>108</v>
      </c>
      <c r="EV113" s="173">
        <f t="shared" si="50"/>
        <v>108</v>
      </c>
      <c r="EW113" s="174" t="str">
        <f t="shared" si="51"/>
        <v>+</v>
      </c>
      <c r="EX113" s="175">
        <f t="shared" si="52"/>
        <v>48</v>
      </c>
      <c r="EY113" s="173">
        <f t="shared" si="53"/>
        <v>48</v>
      </c>
      <c r="EZ113" s="171" t="str">
        <f t="shared" si="54"/>
        <v>+</v>
      </c>
      <c r="FA113" s="172">
        <f t="shared" si="55"/>
        <v>48</v>
      </c>
      <c r="FB113" s="174" t="str">
        <f t="shared" si="56"/>
        <v>+</v>
      </c>
      <c r="FC113" s="171"/>
      <c r="FD113" s="171"/>
      <c r="FE113" s="171"/>
      <c r="FF113" s="171"/>
      <c r="FG113" s="171"/>
      <c r="FH113" s="171"/>
      <c r="FI113" s="171"/>
      <c r="FJ113" s="171"/>
      <c r="FK113" s="171"/>
      <c r="FL113" s="171"/>
      <c r="FM113" s="171"/>
      <c r="FN113" s="171"/>
      <c r="FO113" s="171"/>
      <c r="FP113" s="171"/>
    </row>
    <row r="114" spans="1:172" ht="50.25">
      <c r="A114" s="169"/>
      <c r="B114" s="170" t="s">
        <v>282</v>
      </c>
      <c r="C114" s="278" t="s">
        <v>283</v>
      </c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92"/>
      <c r="AH114" s="267"/>
      <c r="AI114" s="267"/>
      <c r="AJ114" s="266">
        <v>4</v>
      </c>
      <c r="AK114" s="267"/>
      <c r="AL114" s="267"/>
      <c r="AM114" s="266">
        <v>90</v>
      </c>
      <c r="AN114" s="267"/>
      <c r="AO114" s="267"/>
      <c r="AP114" s="266">
        <v>50</v>
      </c>
      <c r="AQ114" s="267"/>
      <c r="AR114" s="267"/>
      <c r="AS114" s="266">
        <v>12</v>
      </c>
      <c r="AT114" s="267"/>
      <c r="AU114" s="267"/>
      <c r="AV114" s="266"/>
      <c r="AW114" s="267"/>
      <c r="AX114" s="267"/>
      <c r="AY114" s="266">
        <v>38</v>
      </c>
      <c r="AZ114" s="267"/>
      <c r="BA114" s="267"/>
      <c r="BB114" s="266"/>
      <c r="BC114" s="267"/>
      <c r="BD114" s="267"/>
      <c r="BE114" s="268"/>
      <c r="BF114" s="267"/>
      <c r="BG114" s="267"/>
      <c r="BH114" s="266"/>
      <c r="BI114" s="267"/>
      <c r="BJ114" s="267"/>
      <c r="BK114" s="266"/>
      <c r="BL114" s="267"/>
      <c r="BM114" s="268"/>
      <c r="BN114" s="267"/>
      <c r="BO114" s="267"/>
      <c r="BP114" s="266"/>
      <c r="BQ114" s="267"/>
      <c r="BR114" s="267"/>
      <c r="BS114" s="266"/>
      <c r="BT114" s="267"/>
      <c r="BU114" s="268"/>
      <c r="BV114" s="267"/>
      <c r="BW114" s="267"/>
      <c r="BX114" s="266"/>
      <c r="BY114" s="267"/>
      <c r="BZ114" s="267"/>
      <c r="CA114" s="266"/>
      <c r="CB114" s="267"/>
      <c r="CC114" s="266">
        <v>90</v>
      </c>
      <c r="CD114" s="267"/>
      <c r="CE114" s="267"/>
      <c r="CF114" s="266">
        <v>50</v>
      </c>
      <c r="CG114" s="267"/>
      <c r="CH114" s="267"/>
      <c r="CI114" s="266">
        <v>3</v>
      </c>
      <c r="CJ114" s="267"/>
      <c r="CK114" s="268"/>
      <c r="CL114" s="267"/>
      <c r="CM114" s="267"/>
      <c r="CN114" s="266"/>
      <c r="CO114" s="267"/>
      <c r="CP114" s="267"/>
      <c r="CQ114" s="266"/>
      <c r="CR114" s="267"/>
      <c r="CS114" s="266"/>
      <c r="CT114" s="267"/>
      <c r="CU114" s="267"/>
      <c r="CV114" s="266"/>
      <c r="CW114" s="267"/>
      <c r="CX114" s="267"/>
      <c r="CY114" s="266"/>
      <c r="CZ114" s="267"/>
      <c r="DA114" s="268"/>
      <c r="DB114" s="267"/>
      <c r="DC114" s="267"/>
      <c r="DD114" s="266"/>
      <c r="DE114" s="267"/>
      <c r="DF114" s="267"/>
      <c r="DG114" s="266"/>
      <c r="DH114" s="267"/>
      <c r="DI114" s="268"/>
      <c r="DJ114" s="267"/>
      <c r="DK114" s="267"/>
      <c r="DL114" s="266"/>
      <c r="DM114" s="267"/>
      <c r="DN114" s="267"/>
      <c r="DO114" s="266"/>
      <c r="DP114" s="267"/>
      <c r="DQ114" s="268">
        <f t="shared" si="48"/>
        <v>3</v>
      </c>
      <c r="DR114" s="267"/>
      <c r="DS114" s="267"/>
      <c r="DT114" s="270"/>
      <c r="DU114" s="267"/>
      <c r="DV114" s="267"/>
      <c r="DW114" s="267"/>
      <c r="DX114" s="267"/>
      <c r="DY114" s="267"/>
      <c r="DZ114" s="267"/>
      <c r="EA114" s="267"/>
      <c r="EB114" s="267"/>
      <c r="EC114" s="267"/>
      <c r="ED114" s="267"/>
      <c r="EE114" s="267"/>
      <c r="EF114" s="267"/>
      <c r="EG114" s="267"/>
      <c r="EH114" s="267"/>
      <c r="EI114" s="267"/>
      <c r="EJ114" s="267"/>
      <c r="EK114" s="267"/>
      <c r="EL114" s="267"/>
      <c r="EM114" s="267"/>
      <c r="EN114" s="267"/>
      <c r="EO114" s="267"/>
      <c r="EP114" s="267"/>
      <c r="EQ114" s="267"/>
      <c r="ER114" s="267"/>
      <c r="ES114" s="267"/>
      <c r="ET114" s="191"/>
      <c r="EU114" s="192">
        <f t="shared" si="49"/>
        <v>90</v>
      </c>
      <c r="EV114" s="193">
        <f t="shared" si="50"/>
        <v>90</v>
      </c>
      <c r="EW114" s="194" t="str">
        <f t="shared" si="51"/>
        <v>+</v>
      </c>
      <c r="EX114" s="195">
        <f t="shared" si="52"/>
        <v>50</v>
      </c>
      <c r="EY114" s="193">
        <f t="shared" si="53"/>
        <v>50</v>
      </c>
      <c r="EZ114" s="196" t="str">
        <f t="shared" si="54"/>
        <v>+</v>
      </c>
      <c r="FA114" s="192">
        <f t="shared" si="55"/>
        <v>50</v>
      </c>
      <c r="FB114" s="194" t="str">
        <f t="shared" si="56"/>
        <v>+</v>
      </c>
      <c r="FC114" s="196"/>
      <c r="FD114" s="196"/>
      <c r="FE114" s="196"/>
      <c r="FF114" s="196"/>
      <c r="FG114" s="196"/>
      <c r="FH114" s="196"/>
      <c r="FI114" s="196"/>
      <c r="FJ114" s="196"/>
      <c r="FK114" s="196"/>
      <c r="FL114" s="196"/>
      <c r="FM114" s="196"/>
      <c r="FN114" s="196"/>
      <c r="FO114" s="196"/>
      <c r="FP114" s="196"/>
    </row>
    <row r="115" spans="1:172" ht="50.25">
      <c r="A115" s="160"/>
      <c r="B115" s="164" t="s">
        <v>284</v>
      </c>
      <c r="C115" s="296" t="s">
        <v>285</v>
      </c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76"/>
      <c r="AH115" s="267"/>
      <c r="AI115" s="267"/>
      <c r="AJ115" s="276"/>
      <c r="AK115" s="267"/>
      <c r="AL115" s="267"/>
      <c r="AM115" s="274">
        <f>SUM(AM116:AO117)</f>
        <v>342</v>
      </c>
      <c r="AN115" s="267"/>
      <c r="AO115" s="267"/>
      <c r="AP115" s="274">
        <f>SUM(AP116:AR117)</f>
        <v>194</v>
      </c>
      <c r="AQ115" s="267"/>
      <c r="AR115" s="267"/>
      <c r="AS115" s="274">
        <f>SUM(AS116:AU117)</f>
        <v>82</v>
      </c>
      <c r="AT115" s="267"/>
      <c r="AU115" s="267"/>
      <c r="AV115" s="274"/>
      <c r="AW115" s="267"/>
      <c r="AX115" s="267"/>
      <c r="AY115" s="274">
        <f>SUM(AY116:BA117)</f>
        <v>112</v>
      </c>
      <c r="AZ115" s="267"/>
      <c r="BA115" s="267"/>
      <c r="BB115" s="274"/>
      <c r="BC115" s="267"/>
      <c r="BD115" s="267"/>
      <c r="BE115" s="274"/>
      <c r="BF115" s="267"/>
      <c r="BG115" s="267"/>
      <c r="BH115" s="274"/>
      <c r="BI115" s="267"/>
      <c r="BJ115" s="267"/>
      <c r="BK115" s="274"/>
      <c r="BL115" s="267"/>
      <c r="BM115" s="274">
        <f>SUM(BM116:BO117)</f>
        <v>102</v>
      </c>
      <c r="BN115" s="267"/>
      <c r="BO115" s="267"/>
      <c r="BP115" s="274">
        <f>SUM(BP116:BR117)</f>
        <v>60</v>
      </c>
      <c r="BQ115" s="267"/>
      <c r="BR115" s="267"/>
      <c r="BS115" s="274">
        <f>SUM(BS116:BT117)</f>
        <v>3</v>
      </c>
      <c r="BT115" s="267"/>
      <c r="BU115" s="274">
        <f>SUM(BU116:BW117)</f>
        <v>120</v>
      </c>
      <c r="BV115" s="267"/>
      <c r="BW115" s="267"/>
      <c r="BX115" s="274">
        <f>SUM(BX116:BZ117)</f>
        <v>66</v>
      </c>
      <c r="BY115" s="267"/>
      <c r="BZ115" s="267"/>
      <c r="CA115" s="274">
        <f>SUM(CA116:CB117)</f>
        <v>3</v>
      </c>
      <c r="CB115" s="267"/>
      <c r="CC115" s="274">
        <f>SUM(CC116:CE117)</f>
        <v>120</v>
      </c>
      <c r="CD115" s="267"/>
      <c r="CE115" s="267"/>
      <c r="CF115" s="274">
        <f>SUM(CF116:CH117)</f>
        <v>68</v>
      </c>
      <c r="CG115" s="267"/>
      <c r="CH115" s="267"/>
      <c r="CI115" s="274">
        <f>SUM(CI116:CJ117)</f>
        <v>3</v>
      </c>
      <c r="CJ115" s="267"/>
      <c r="CK115" s="276"/>
      <c r="CL115" s="267"/>
      <c r="CM115" s="267"/>
      <c r="CN115" s="274"/>
      <c r="CO115" s="267"/>
      <c r="CP115" s="267"/>
      <c r="CQ115" s="274"/>
      <c r="CR115" s="267"/>
      <c r="CS115" s="274"/>
      <c r="CT115" s="267"/>
      <c r="CU115" s="267"/>
      <c r="CV115" s="274"/>
      <c r="CW115" s="267"/>
      <c r="CX115" s="267"/>
      <c r="CY115" s="274"/>
      <c r="CZ115" s="267"/>
      <c r="DA115" s="274"/>
      <c r="DB115" s="267"/>
      <c r="DC115" s="267"/>
      <c r="DD115" s="274"/>
      <c r="DE115" s="267"/>
      <c r="DF115" s="267"/>
      <c r="DG115" s="274"/>
      <c r="DH115" s="267"/>
      <c r="DI115" s="274"/>
      <c r="DJ115" s="267"/>
      <c r="DK115" s="267"/>
      <c r="DL115" s="274"/>
      <c r="DM115" s="267"/>
      <c r="DN115" s="267"/>
      <c r="DO115" s="274"/>
      <c r="DP115" s="267"/>
      <c r="DQ115" s="274">
        <f t="shared" si="48"/>
        <v>9</v>
      </c>
      <c r="DR115" s="267"/>
      <c r="DS115" s="267"/>
      <c r="DT115" s="279"/>
      <c r="DU115" s="267"/>
      <c r="DV115" s="267"/>
      <c r="DW115" s="267"/>
      <c r="DX115" s="267"/>
      <c r="DY115" s="267"/>
      <c r="DZ115" s="267"/>
      <c r="EA115" s="267"/>
      <c r="EB115" s="267"/>
      <c r="EC115" s="267"/>
      <c r="ED115" s="267"/>
      <c r="EE115" s="267"/>
      <c r="EF115" s="267"/>
      <c r="EG115" s="267"/>
      <c r="EH115" s="267"/>
      <c r="EI115" s="267"/>
      <c r="EJ115" s="267"/>
      <c r="EK115" s="267"/>
      <c r="EL115" s="267"/>
      <c r="EM115" s="267"/>
      <c r="EN115" s="267"/>
      <c r="EO115" s="267"/>
      <c r="EP115" s="267"/>
      <c r="EQ115" s="267"/>
      <c r="ER115" s="267"/>
      <c r="ES115" s="267"/>
      <c r="ET115" s="180"/>
      <c r="EU115" s="181">
        <f t="shared" si="49"/>
        <v>342</v>
      </c>
      <c r="EV115" s="182">
        <f t="shared" si="50"/>
        <v>342</v>
      </c>
      <c r="EW115" s="183" t="str">
        <f t="shared" si="51"/>
        <v>+</v>
      </c>
      <c r="EX115" s="184">
        <f t="shared" si="52"/>
        <v>194</v>
      </c>
      <c r="EY115" s="182">
        <f t="shared" si="53"/>
        <v>194</v>
      </c>
      <c r="EZ115" s="185" t="str">
        <f t="shared" si="54"/>
        <v>+</v>
      </c>
      <c r="FA115" s="181">
        <f t="shared" si="55"/>
        <v>194</v>
      </c>
      <c r="FB115" s="183" t="str">
        <f t="shared" si="56"/>
        <v>+</v>
      </c>
      <c r="FC115" s="185"/>
      <c r="FD115" s="185"/>
      <c r="FE115" s="185"/>
      <c r="FF115" s="185"/>
      <c r="FG115" s="185"/>
      <c r="FH115" s="185"/>
      <c r="FI115" s="185"/>
      <c r="FJ115" s="185"/>
      <c r="FK115" s="185"/>
      <c r="FL115" s="185"/>
      <c r="FM115" s="185"/>
      <c r="FN115" s="185"/>
      <c r="FO115" s="185"/>
      <c r="FP115" s="185"/>
    </row>
    <row r="116" spans="1:172" ht="50.25">
      <c r="A116" s="169"/>
      <c r="B116" s="170" t="s">
        <v>286</v>
      </c>
      <c r="C116" s="278" t="s">
        <v>287</v>
      </c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92"/>
      <c r="AH116" s="267"/>
      <c r="AI116" s="267"/>
      <c r="AJ116" s="266">
        <v>2</v>
      </c>
      <c r="AK116" s="267"/>
      <c r="AL116" s="267"/>
      <c r="AM116" s="266">
        <v>102</v>
      </c>
      <c r="AN116" s="267"/>
      <c r="AO116" s="267"/>
      <c r="AP116" s="266">
        <v>60</v>
      </c>
      <c r="AQ116" s="267"/>
      <c r="AR116" s="267"/>
      <c r="AS116" s="266">
        <v>30</v>
      </c>
      <c r="AT116" s="267"/>
      <c r="AU116" s="267"/>
      <c r="AV116" s="266"/>
      <c r="AW116" s="267"/>
      <c r="AX116" s="267"/>
      <c r="AY116" s="266">
        <v>30</v>
      </c>
      <c r="AZ116" s="267"/>
      <c r="BA116" s="267"/>
      <c r="BB116" s="266"/>
      <c r="BC116" s="267"/>
      <c r="BD116" s="267"/>
      <c r="BE116" s="266"/>
      <c r="BF116" s="267"/>
      <c r="BG116" s="267"/>
      <c r="BH116" s="266"/>
      <c r="BI116" s="267"/>
      <c r="BJ116" s="267"/>
      <c r="BK116" s="266"/>
      <c r="BL116" s="267"/>
      <c r="BM116" s="266">
        <v>102</v>
      </c>
      <c r="BN116" s="267"/>
      <c r="BO116" s="267"/>
      <c r="BP116" s="266">
        <v>60</v>
      </c>
      <c r="BQ116" s="267"/>
      <c r="BR116" s="267"/>
      <c r="BS116" s="266">
        <v>3</v>
      </c>
      <c r="BT116" s="267"/>
      <c r="BU116" s="266"/>
      <c r="BV116" s="267"/>
      <c r="BW116" s="267"/>
      <c r="BX116" s="266"/>
      <c r="BY116" s="267"/>
      <c r="BZ116" s="267"/>
      <c r="CA116" s="266"/>
      <c r="CB116" s="267"/>
      <c r="CC116" s="266"/>
      <c r="CD116" s="267"/>
      <c r="CE116" s="267"/>
      <c r="CF116" s="266"/>
      <c r="CG116" s="267"/>
      <c r="CH116" s="267"/>
      <c r="CI116" s="266"/>
      <c r="CJ116" s="267"/>
      <c r="CK116" s="266"/>
      <c r="CL116" s="267"/>
      <c r="CM116" s="267"/>
      <c r="CN116" s="266"/>
      <c r="CO116" s="267"/>
      <c r="CP116" s="267"/>
      <c r="CQ116" s="266"/>
      <c r="CR116" s="267"/>
      <c r="CS116" s="266"/>
      <c r="CT116" s="267"/>
      <c r="CU116" s="267"/>
      <c r="CV116" s="266"/>
      <c r="CW116" s="267"/>
      <c r="CX116" s="267"/>
      <c r="CY116" s="266"/>
      <c r="CZ116" s="267"/>
      <c r="DA116" s="268"/>
      <c r="DB116" s="267"/>
      <c r="DC116" s="267"/>
      <c r="DD116" s="266"/>
      <c r="DE116" s="267"/>
      <c r="DF116" s="267"/>
      <c r="DG116" s="266"/>
      <c r="DH116" s="267"/>
      <c r="DI116" s="268"/>
      <c r="DJ116" s="267"/>
      <c r="DK116" s="267"/>
      <c r="DL116" s="266"/>
      <c r="DM116" s="267"/>
      <c r="DN116" s="267"/>
      <c r="DO116" s="266" t="s">
        <v>61</v>
      </c>
      <c r="DP116" s="267"/>
      <c r="DQ116" s="268">
        <v>3</v>
      </c>
      <c r="DR116" s="267"/>
      <c r="DS116" s="267"/>
      <c r="DT116" s="270" t="s">
        <v>288</v>
      </c>
      <c r="DU116" s="267"/>
      <c r="DV116" s="267"/>
      <c r="DW116" s="267"/>
      <c r="DX116" s="267"/>
      <c r="DY116" s="267"/>
      <c r="DZ116" s="267"/>
      <c r="EA116" s="267"/>
      <c r="EB116" s="267"/>
      <c r="EC116" s="267"/>
      <c r="ED116" s="267"/>
      <c r="EE116" s="267"/>
      <c r="EF116" s="267"/>
      <c r="EG116" s="267"/>
      <c r="EH116" s="267"/>
      <c r="EI116" s="267"/>
      <c r="EJ116" s="267"/>
      <c r="EK116" s="267"/>
      <c r="EL116" s="267"/>
      <c r="EM116" s="267"/>
      <c r="EN116" s="267"/>
      <c r="EO116" s="267"/>
      <c r="EP116" s="267"/>
      <c r="EQ116" s="267"/>
      <c r="ER116" s="267"/>
      <c r="ES116" s="267"/>
      <c r="ET116" s="171"/>
      <c r="EU116" s="172">
        <f t="shared" si="49"/>
        <v>102</v>
      </c>
      <c r="EV116" s="173">
        <f t="shared" si="50"/>
        <v>102</v>
      </c>
      <c r="EW116" s="174" t="str">
        <f t="shared" si="51"/>
        <v>+</v>
      </c>
      <c r="EX116" s="175">
        <f t="shared" si="52"/>
        <v>60</v>
      </c>
      <c r="EY116" s="173">
        <f t="shared" si="53"/>
        <v>60</v>
      </c>
      <c r="EZ116" s="171" t="str">
        <f t="shared" si="54"/>
        <v>+</v>
      </c>
      <c r="FA116" s="172">
        <f t="shared" si="55"/>
        <v>60</v>
      </c>
      <c r="FB116" s="174" t="str">
        <f t="shared" si="56"/>
        <v>+</v>
      </c>
      <c r="FC116" s="171"/>
      <c r="FD116" s="171"/>
      <c r="FE116" s="171"/>
      <c r="FF116" s="171"/>
      <c r="FG116" s="171"/>
      <c r="FH116" s="171"/>
      <c r="FI116" s="171"/>
      <c r="FJ116" s="171"/>
      <c r="FK116" s="171"/>
      <c r="FL116" s="171"/>
      <c r="FM116" s="171"/>
      <c r="FN116" s="171"/>
      <c r="FO116" s="171"/>
      <c r="FP116" s="171"/>
    </row>
    <row r="117" spans="1:172" ht="50.25">
      <c r="A117" s="169"/>
      <c r="B117" s="170" t="s">
        <v>289</v>
      </c>
      <c r="C117" s="278" t="s">
        <v>290</v>
      </c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6"/>
      <c r="AH117" s="267"/>
      <c r="AI117" s="267"/>
      <c r="AJ117" s="294" t="s">
        <v>291</v>
      </c>
      <c r="AK117" s="267"/>
      <c r="AL117" s="210"/>
      <c r="AM117" s="266">
        <v>240</v>
      </c>
      <c r="AN117" s="267"/>
      <c r="AO117" s="267"/>
      <c r="AP117" s="266">
        <v>134</v>
      </c>
      <c r="AQ117" s="267"/>
      <c r="AR117" s="267"/>
      <c r="AS117" s="266">
        <v>52</v>
      </c>
      <c r="AT117" s="267"/>
      <c r="AU117" s="267"/>
      <c r="AV117" s="266"/>
      <c r="AW117" s="267"/>
      <c r="AX117" s="267"/>
      <c r="AY117" s="266">
        <v>82</v>
      </c>
      <c r="AZ117" s="267"/>
      <c r="BA117" s="267"/>
      <c r="BB117" s="266"/>
      <c r="BC117" s="267"/>
      <c r="BD117" s="267"/>
      <c r="BE117" s="268"/>
      <c r="BF117" s="267"/>
      <c r="BG117" s="267"/>
      <c r="BH117" s="266"/>
      <c r="BI117" s="267"/>
      <c r="BJ117" s="267"/>
      <c r="BK117" s="266"/>
      <c r="BL117" s="267"/>
      <c r="BM117" s="268"/>
      <c r="BN117" s="267"/>
      <c r="BO117" s="267"/>
      <c r="BP117" s="266"/>
      <c r="BQ117" s="267"/>
      <c r="BR117" s="267"/>
      <c r="BS117" s="266"/>
      <c r="BT117" s="267"/>
      <c r="BU117" s="266">
        <v>120</v>
      </c>
      <c r="BV117" s="267"/>
      <c r="BW117" s="267"/>
      <c r="BX117" s="266">
        <v>66</v>
      </c>
      <c r="BY117" s="267"/>
      <c r="BZ117" s="267"/>
      <c r="CA117" s="266">
        <v>3</v>
      </c>
      <c r="CB117" s="267"/>
      <c r="CC117" s="295">
        <v>120</v>
      </c>
      <c r="CD117" s="267"/>
      <c r="CE117" s="267"/>
      <c r="CF117" s="295">
        <v>68</v>
      </c>
      <c r="CG117" s="267"/>
      <c r="CH117" s="267"/>
      <c r="CI117" s="295">
        <v>3</v>
      </c>
      <c r="CJ117" s="267"/>
      <c r="CK117" s="266"/>
      <c r="CL117" s="267"/>
      <c r="CM117" s="267"/>
      <c r="CN117" s="266"/>
      <c r="CO117" s="267"/>
      <c r="CP117" s="267"/>
      <c r="CQ117" s="266"/>
      <c r="CR117" s="267"/>
      <c r="CS117" s="266"/>
      <c r="CT117" s="267"/>
      <c r="CU117" s="267"/>
      <c r="CV117" s="266"/>
      <c r="CW117" s="267"/>
      <c r="CX117" s="267"/>
      <c r="CY117" s="266"/>
      <c r="CZ117" s="267"/>
      <c r="DA117" s="268"/>
      <c r="DB117" s="267"/>
      <c r="DC117" s="267"/>
      <c r="DD117" s="266"/>
      <c r="DE117" s="267"/>
      <c r="DF117" s="267"/>
      <c r="DG117" s="266"/>
      <c r="DH117" s="267"/>
      <c r="DI117" s="268"/>
      <c r="DJ117" s="267"/>
      <c r="DK117" s="267"/>
      <c r="DL117" s="266"/>
      <c r="DM117" s="267"/>
      <c r="DN117" s="267"/>
      <c r="DO117" s="266" t="s">
        <v>61</v>
      </c>
      <c r="DP117" s="267"/>
      <c r="DQ117" s="268">
        <f t="shared" ref="DQ117:DQ125" si="57">SUM(BK117,BS117,CA117,CI117,CQ117,CY117,DG117,DO117)</f>
        <v>6</v>
      </c>
      <c r="DR117" s="267"/>
      <c r="DS117" s="267"/>
      <c r="DT117" s="270" t="s">
        <v>292</v>
      </c>
      <c r="DU117" s="267"/>
      <c r="DV117" s="267"/>
      <c r="DW117" s="267"/>
      <c r="DX117" s="267"/>
      <c r="DY117" s="267"/>
      <c r="DZ117" s="267"/>
      <c r="EA117" s="267"/>
      <c r="EB117" s="267"/>
      <c r="EC117" s="267"/>
      <c r="ED117" s="267"/>
      <c r="EE117" s="267"/>
      <c r="EF117" s="267"/>
      <c r="EG117" s="267"/>
      <c r="EH117" s="267"/>
      <c r="EI117" s="267"/>
      <c r="EJ117" s="267"/>
      <c r="EK117" s="267"/>
      <c r="EL117" s="267"/>
      <c r="EM117" s="267"/>
      <c r="EN117" s="267"/>
      <c r="EO117" s="267"/>
      <c r="EP117" s="267"/>
      <c r="EQ117" s="267"/>
      <c r="ER117" s="267"/>
      <c r="ES117" s="267"/>
      <c r="ET117" s="171"/>
      <c r="EU117" s="172">
        <f t="shared" si="49"/>
        <v>240</v>
      </c>
      <c r="EV117" s="173">
        <f t="shared" si="50"/>
        <v>240</v>
      </c>
      <c r="EW117" s="174" t="str">
        <f t="shared" si="51"/>
        <v>+</v>
      </c>
      <c r="EX117" s="175">
        <f t="shared" si="52"/>
        <v>134</v>
      </c>
      <c r="EY117" s="173">
        <f t="shared" si="53"/>
        <v>134</v>
      </c>
      <c r="EZ117" s="171" t="str">
        <f t="shared" si="54"/>
        <v>+</v>
      </c>
      <c r="FA117" s="172">
        <f t="shared" si="55"/>
        <v>134</v>
      </c>
      <c r="FB117" s="174" t="str">
        <f t="shared" si="56"/>
        <v>+</v>
      </c>
      <c r="FC117" s="171"/>
      <c r="FD117" s="171"/>
      <c r="FE117" s="171"/>
      <c r="FF117" s="171"/>
      <c r="FG117" s="171"/>
      <c r="FH117" s="171"/>
      <c r="FI117" s="171"/>
      <c r="FJ117" s="171"/>
      <c r="FK117" s="171"/>
      <c r="FL117" s="171"/>
      <c r="FM117" s="171"/>
      <c r="FN117" s="171"/>
      <c r="FO117" s="171"/>
      <c r="FP117" s="171"/>
    </row>
    <row r="118" spans="1:172" ht="50.25">
      <c r="A118" s="160"/>
      <c r="B118" s="164" t="s">
        <v>293</v>
      </c>
      <c r="C118" s="275" t="s">
        <v>294</v>
      </c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76"/>
      <c r="AH118" s="267"/>
      <c r="AI118" s="267"/>
      <c r="AJ118" s="276"/>
      <c r="AK118" s="267"/>
      <c r="AL118" s="267"/>
      <c r="AM118" s="274">
        <f>SUM(AM119:AO120)</f>
        <v>220</v>
      </c>
      <c r="AN118" s="267"/>
      <c r="AO118" s="267"/>
      <c r="AP118" s="274">
        <f>SUM(AP119:AR120)</f>
        <v>120</v>
      </c>
      <c r="AQ118" s="267"/>
      <c r="AR118" s="267"/>
      <c r="AS118" s="274">
        <f>SUM(AS119:AU120)</f>
        <v>36</v>
      </c>
      <c r="AT118" s="267"/>
      <c r="AU118" s="267"/>
      <c r="AV118" s="274"/>
      <c r="AW118" s="267"/>
      <c r="AX118" s="267"/>
      <c r="AY118" s="274">
        <f>SUM(AY119:BA120)</f>
        <v>84</v>
      </c>
      <c r="AZ118" s="267"/>
      <c r="BA118" s="267"/>
      <c r="BB118" s="274"/>
      <c r="BC118" s="267"/>
      <c r="BD118" s="267"/>
      <c r="BE118" s="274"/>
      <c r="BF118" s="267"/>
      <c r="BG118" s="267"/>
      <c r="BH118" s="274"/>
      <c r="BI118" s="267"/>
      <c r="BJ118" s="267"/>
      <c r="BK118" s="274"/>
      <c r="BL118" s="267"/>
      <c r="BM118" s="274"/>
      <c r="BN118" s="267"/>
      <c r="BO118" s="267"/>
      <c r="BP118" s="274"/>
      <c r="BQ118" s="267"/>
      <c r="BR118" s="267"/>
      <c r="BS118" s="274"/>
      <c r="BT118" s="267"/>
      <c r="BU118" s="274"/>
      <c r="BV118" s="267"/>
      <c r="BW118" s="267"/>
      <c r="BX118" s="274"/>
      <c r="BY118" s="267"/>
      <c r="BZ118" s="267"/>
      <c r="CA118" s="274"/>
      <c r="CB118" s="267"/>
      <c r="CC118" s="274"/>
      <c r="CD118" s="267"/>
      <c r="CE118" s="267"/>
      <c r="CF118" s="274"/>
      <c r="CG118" s="267"/>
      <c r="CH118" s="267"/>
      <c r="CI118" s="274"/>
      <c r="CJ118" s="267"/>
      <c r="CK118" s="274">
        <f>SUM(CK119:CM120)</f>
        <v>120</v>
      </c>
      <c r="CL118" s="267"/>
      <c r="CM118" s="267"/>
      <c r="CN118" s="274">
        <f>SUM(CN119:CP120)</f>
        <v>56</v>
      </c>
      <c r="CO118" s="267"/>
      <c r="CP118" s="267"/>
      <c r="CQ118" s="274">
        <f>CQ119+CQ120</f>
        <v>3</v>
      </c>
      <c r="CR118" s="267"/>
      <c r="CS118" s="274">
        <f>CS119+CS120</f>
        <v>100</v>
      </c>
      <c r="CT118" s="267"/>
      <c r="CU118" s="267"/>
      <c r="CV118" s="274">
        <f>CV119+CV120</f>
        <v>64</v>
      </c>
      <c r="CW118" s="267"/>
      <c r="CX118" s="267"/>
      <c r="CY118" s="274">
        <f>CY119+CY120</f>
        <v>3</v>
      </c>
      <c r="CZ118" s="267"/>
      <c r="DA118" s="274"/>
      <c r="DB118" s="267"/>
      <c r="DC118" s="267"/>
      <c r="DD118" s="274"/>
      <c r="DE118" s="267"/>
      <c r="DF118" s="267"/>
      <c r="DG118" s="274"/>
      <c r="DH118" s="267"/>
      <c r="DI118" s="274"/>
      <c r="DJ118" s="267"/>
      <c r="DK118" s="267"/>
      <c r="DL118" s="274"/>
      <c r="DM118" s="267"/>
      <c r="DN118" s="267"/>
      <c r="DO118" s="274"/>
      <c r="DP118" s="267"/>
      <c r="DQ118" s="274">
        <f t="shared" si="57"/>
        <v>6</v>
      </c>
      <c r="DR118" s="267"/>
      <c r="DS118" s="267"/>
      <c r="DT118" s="279"/>
      <c r="DU118" s="267"/>
      <c r="DV118" s="267"/>
      <c r="DW118" s="267"/>
      <c r="DX118" s="267"/>
      <c r="DY118" s="267"/>
      <c r="DZ118" s="267"/>
      <c r="EA118" s="267"/>
      <c r="EB118" s="267"/>
      <c r="EC118" s="267"/>
      <c r="ED118" s="267"/>
      <c r="EE118" s="267"/>
      <c r="EF118" s="267"/>
      <c r="EG118" s="267"/>
      <c r="EH118" s="267"/>
      <c r="EI118" s="267"/>
      <c r="EJ118" s="267"/>
      <c r="EK118" s="267"/>
      <c r="EL118" s="267"/>
      <c r="EM118" s="267"/>
      <c r="EN118" s="267"/>
      <c r="EO118" s="267"/>
      <c r="EP118" s="267"/>
      <c r="EQ118" s="267"/>
      <c r="ER118" s="267"/>
      <c r="ES118" s="267"/>
      <c r="ET118" s="176"/>
      <c r="EU118" s="166">
        <f t="shared" si="49"/>
        <v>220</v>
      </c>
      <c r="EV118" s="177">
        <f t="shared" si="50"/>
        <v>220</v>
      </c>
      <c r="EW118" s="168" t="str">
        <f t="shared" si="51"/>
        <v>+</v>
      </c>
      <c r="EX118" s="178">
        <f t="shared" si="52"/>
        <v>120</v>
      </c>
      <c r="EY118" s="177">
        <f t="shared" si="53"/>
        <v>120</v>
      </c>
      <c r="EZ118" s="176" t="str">
        <f t="shared" si="54"/>
        <v>+</v>
      </c>
      <c r="FA118" s="166">
        <f t="shared" si="55"/>
        <v>120</v>
      </c>
      <c r="FB118" s="168" t="str">
        <f t="shared" si="56"/>
        <v>+</v>
      </c>
      <c r="FC118" s="176"/>
      <c r="FD118" s="176"/>
      <c r="FE118" s="176"/>
      <c r="FF118" s="176"/>
      <c r="FG118" s="176"/>
      <c r="FH118" s="176"/>
      <c r="FI118" s="176"/>
      <c r="FJ118" s="176"/>
      <c r="FK118" s="176"/>
      <c r="FL118" s="176"/>
      <c r="FM118" s="176"/>
      <c r="FN118" s="176"/>
      <c r="FO118" s="176"/>
      <c r="FP118" s="176"/>
    </row>
    <row r="119" spans="1:172" ht="50.25">
      <c r="A119" s="169"/>
      <c r="B119" s="170" t="s">
        <v>295</v>
      </c>
      <c r="C119" s="278" t="s">
        <v>296</v>
      </c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93">
        <v>5</v>
      </c>
      <c r="AH119" s="267"/>
      <c r="AI119" s="267"/>
      <c r="AJ119" s="292" t="s">
        <v>61</v>
      </c>
      <c r="AK119" s="267"/>
      <c r="AL119" s="267"/>
      <c r="AM119" s="266">
        <v>120</v>
      </c>
      <c r="AN119" s="267"/>
      <c r="AO119" s="267"/>
      <c r="AP119" s="266">
        <v>56</v>
      </c>
      <c r="AQ119" s="267"/>
      <c r="AR119" s="267"/>
      <c r="AS119" s="266">
        <v>18</v>
      </c>
      <c r="AT119" s="267"/>
      <c r="AU119" s="267"/>
      <c r="AV119" s="266"/>
      <c r="AW119" s="267"/>
      <c r="AX119" s="267"/>
      <c r="AY119" s="266">
        <v>38</v>
      </c>
      <c r="AZ119" s="267"/>
      <c r="BA119" s="267"/>
      <c r="BB119" s="266"/>
      <c r="BC119" s="267"/>
      <c r="BD119" s="267"/>
      <c r="BE119" s="268"/>
      <c r="BF119" s="267"/>
      <c r="BG119" s="267"/>
      <c r="BH119" s="266"/>
      <c r="BI119" s="267"/>
      <c r="BJ119" s="267"/>
      <c r="BK119" s="266"/>
      <c r="BL119" s="267"/>
      <c r="BM119" s="268"/>
      <c r="BN119" s="267"/>
      <c r="BO119" s="267"/>
      <c r="BP119" s="266"/>
      <c r="BQ119" s="267"/>
      <c r="BR119" s="267"/>
      <c r="BS119" s="266"/>
      <c r="BT119" s="267"/>
      <c r="BU119" s="268"/>
      <c r="BV119" s="267"/>
      <c r="BW119" s="267"/>
      <c r="BX119" s="266"/>
      <c r="BY119" s="267"/>
      <c r="BZ119" s="267"/>
      <c r="CA119" s="266"/>
      <c r="CB119" s="267"/>
      <c r="CC119" s="268"/>
      <c r="CD119" s="267"/>
      <c r="CE119" s="267"/>
      <c r="CF119" s="266"/>
      <c r="CG119" s="267"/>
      <c r="CH119" s="267"/>
      <c r="CI119" s="266"/>
      <c r="CJ119" s="267"/>
      <c r="CK119" s="266">
        <v>120</v>
      </c>
      <c r="CL119" s="267"/>
      <c r="CM119" s="267"/>
      <c r="CN119" s="266">
        <v>56</v>
      </c>
      <c r="CO119" s="267"/>
      <c r="CP119" s="267"/>
      <c r="CQ119" s="266">
        <v>3</v>
      </c>
      <c r="CR119" s="267"/>
      <c r="CS119" s="266"/>
      <c r="CT119" s="267"/>
      <c r="CU119" s="267"/>
      <c r="CV119" s="266"/>
      <c r="CW119" s="267"/>
      <c r="CX119" s="267"/>
      <c r="CY119" s="266"/>
      <c r="CZ119" s="267"/>
      <c r="DA119" s="268"/>
      <c r="DB119" s="267"/>
      <c r="DC119" s="267"/>
      <c r="DD119" s="266"/>
      <c r="DE119" s="267"/>
      <c r="DF119" s="267"/>
      <c r="DG119" s="266"/>
      <c r="DH119" s="267"/>
      <c r="DI119" s="268"/>
      <c r="DJ119" s="267"/>
      <c r="DK119" s="267"/>
      <c r="DL119" s="266"/>
      <c r="DM119" s="267"/>
      <c r="DN119" s="267"/>
      <c r="DO119" s="266"/>
      <c r="DP119" s="267"/>
      <c r="DQ119" s="268">
        <f t="shared" si="57"/>
        <v>3</v>
      </c>
      <c r="DR119" s="267"/>
      <c r="DS119" s="267"/>
      <c r="DT119" s="270" t="s">
        <v>279</v>
      </c>
      <c r="DU119" s="267"/>
      <c r="DV119" s="267"/>
      <c r="DW119" s="267"/>
      <c r="DX119" s="267"/>
      <c r="DY119" s="267"/>
      <c r="DZ119" s="267"/>
      <c r="EA119" s="267"/>
      <c r="EB119" s="267"/>
      <c r="EC119" s="267"/>
      <c r="ED119" s="267"/>
      <c r="EE119" s="267"/>
      <c r="EF119" s="267"/>
      <c r="EG119" s="267"/>
      <c r="EH119" s="267"/>
      <c r="EI119" s="267"/>
      <c r="EJ119" s="267"/>
      <c r="EK119" s="267"/>
      <c r="EL119" s="267"/>
      <c r="EM119" s="267"/>
      <c r="EN119" s="267"/>
      <c r="EO119" s="267"/>
      <c r="EP119" s="267"/>
      <c r="EQ119" s="267"/>
      <c r="ER119" s="267"/>
      <c r="ES119" s="267"/>
      <c r="ET119" s="171"/>
      <c r="EU119" s="172">
        <f t="shared" si="49"/>
        <v>120</v>
      </c>
      <c r="EV119" s="173">
        <f t="shared" si="50"/>
        <v>120</v>
      </c>
      <c r="EW119" s="174" t="str">
        <f t="shared" si="51"/>
        <v>+</v>
      </c>
      <c r="EX119" s="175">
        <f t="shared" si="52"/>
        <v>56</v>
      </c>
      <c r="EY119" s="173">
        <f t="shared" si="53"/>
        <v>56</v>
      </c>
      <c r="EZ119" s="171" t="str">
        <f t="shared" si="54"/>
        <v>+</v>
      </c>
      <c r="FA119" s="172">
        <f t="shared" si="55"/>
        <v>56</v>
      </c>
      <c r="FB119" s="174" t="str">
        <f t="shared" si="56"/>
        <v>+</v>
      </c>
      <c r="FC119" s="171"/>
      <c r="FD119" s="171"/>
      <c r="FE119" s="171"/>
      <c r="FF119" s="171"/>
      <c r="FG119" s="171"/>
      <c r="FH119" s="171"/>
      <c r="FI119" s="171"/>
      <c r="FJ119" s="171"/>
      <c r="FK119" s="171"/>
      <c r="FL119" s="171"/>
      <c r="FM119" s="171"/>
      <c r="FN119" s="171"/>
      <c r="FO119" s="171"/>
      <c r="FP119" s="171"/>
    </row>
    <row r="120" spans="1:172" ht="50.25">
      <c r="A120" s="169"/>
      <c r="B120" s="170" t="s">
        <v>297</v>
      </c>
      <c r="C120" s="278" t="s">
        <v>298</v>
      </c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92"/>
      <c r="AH120" s="267"/>
      <c r="AI120" s="267"/>
      <c r="AJ120" s="293">
        <v>6</v>
      </c>
      <c r="AK120" s="267"/>
      <c r="AL120" s="267"/>
      <c r="AM120" s="266">
        <v>100</v>
      </c>
      <c r="AN120" s="267"/>
      <c r="AO120" s="267"/>
      <c r="AP120" s="266">
        <v>64</v>
      </c>
      <c r="AQ120" s="267"/>
      <c r="AR120" s="267"/>
      <c r="AS120" s="266">
        <v>18</v>
      </c>
      <c r="AT120" s="267"/>
      <c r="AU120" s="267"/>
      <c r="AV120" s="266"/>
      <c r="AW120" s="267"/>
      <c r="AX120" s="267"/>
      <c r="AY120" s="266">
        <v>46</v>
      </c>
      <c r="AZ120" s="267"/>
      <c r="BA120" s="267"/>
      <c r="BB120" s="266"/>
      <c r="BC120" s="267"/>
      <c r="BD120" s="267"/>
      <c r="BE120" s="268"/>
      <c r="BF120" s="267"/>
      <c r="BG120" s="267"/>
      <c r="BH120" s="266"/>
      <c r="BI120" s="267"/>
      <c r="BJ120" s="267"/>
      <c r="BK120" s="266"/>
      <c r="BL120" s="267"/>
      <c r="BM120" s="268"/>
      <c r="BN120" s="267"/>
      <c r="BO120" s="267"/>
      <c r="BP120" s="266"/>
      <c r="BQ120" s="267"/>
      <c r="BR120" s="267"/>
      <c r="BS120" s="266"/>
      <c r="BT120" s="267"/>
      <c r="BU120" s="268"/>
      <c r="BV120" s="267"/>
      <c r="BW120" s="267"/>
      <c r="BX120" s="266"/>
      <c r="BY120" s="267"/>
      <c r="BZ120" s="267"/>
      <c r="CA120" s="266"/>
      <c r="CB120" s="267"/>
      <c r="CC120" s="268"/>
      <c r="CD120" s="267"/>
      <c r="CE120" s="267"/>
      <c r="CF120" s="266"/>
      <c r="CG120" s="267"/>
      <c r="CH120" s="267"/>
      <c r="CI120" s="266"/>
      <c r="CJ120" s="267"/>
      <c r="CK120" s="268"/>
      <c r="CL120" s="267"/>
      <c r="CM120" s="267"/>
      <c r="CN120" s="266"/>
      <c r="CO120" s="267"/>
      <c r="CP120" s="267"/>
      <c r="CQ120" s="266"/>
      <c r="CR120" s="267"/>
      <c r="CS120" s="266">
        <v>100</v>
      </c>
      <c r="CT120" s="267"/>
      <c r="CU120" s="267"/>
      <c r="CV120" s="266">
        <v>64</v>
      </c>
      <c r="CW120" s="267"/>
      <c r="CX120" s="267"/>
      <c r="CY120" s="266">
        <v>3</v>
      </c>
      <c r="CZ120" s="267"/>
      <c r="DA120" s="268"/>
      <c r="DB120" s="267"/>
      <c r="DC120" s="267"/>
      <c r="DD120" s="266"/>
      <c r="DE120" s="267"/>
      <c r="DF120" s="267"/>
      <c r="DG120" s="266"/>
      <c r="DH120" s="267"/>
      <c r="DI120" s="268"/>
      <c r="DJ120" s="267"/>
      <c r="DK120" s="267"/>
      <c r="DL120" s="266"/>
      <c r="DM120" s="267"/>
      <c r="DN120" s="267"/>
      <c r="DO120" s="266"/>
      <c r="DP120" s="267"/>
      <c r="DQ120" s="268">
        <f t="shared" si="57"/>
        <v>3</v>
      </c>
      <c r="DR120" s="267"/>
      <c r="DS120" s="267"/>
      <c r="DT120" s="270" t="s">
        <v>299</v>
      </c>
      <c r="DU120" s="267"/>
      <c r="DV120" s="267"/>
      <c r="DW120" s="267"/>
      <c r="DX120" s="267"/>
      <c r="DY120" s="267"/>
      <c r="DZ120" s="267"/>
      <c r="EA120" s="267"/>
      <c r="EB120" s="267"/>
      <c r="EC120" s="267"/>
      <c r="ED120" s="267"/>
      <c r="EE120" s="267"/>
      <c r="EF120" s="267"/>
      <c r="EG120" s="267"/>
      <c r="EH120" s="267"/>
      <c r="EI120" s="267"/>
      <c r="EJ120" s="267"/>
      <c r="EK120" s="267"/>
      <c r="EL120" s="267"/>
      <c r="EM120" s="267"/>
      <c r="EN120" s="267"/>
      <c r="EO120" s="267"/>
      <c r="EP120" s="267"/>
      <c r="EQ120" s="267"/>
      <c r="ER120" s="267"/>
      <c r="ES120" s="267"/>
      <c r="ET120" s="171"/>
      <c r="EU120" s="172">
        <f t="shared" si="49"/>
        <v>100</v>
      </c>
      <c r="EV120" s="173">
        <f t="shared" si="50"/>
        <v>100</v>
      </c>
      <c r="EW120" s="174" t="str">
        <f t="shared" si="51"/>
        <v>+</v>
      </c>
      <c r="EX120" s="175">
        <f t="shared" si="52"/>
        <v>64</v>
      </c>
      <c r="EY120" s="173">
        <f t="shared" si="53"/>
        <v>64</v>
      </c>
      <c r="EZ120" s="171" t="str">
        <f t="shared" si="54"/>
        <v>+</v>
      </c>
      <c r="FA120" s="172">
        <f t="shared" si="55"/>
        <v>64</v>
      </c>
      <c r="FB120" s="174" t="str">
        <f t="shared" si="56"/>
        <v>+</v>
      </c>
      <c r="FC120" s="171"/>
      <c r="FD120" s="171"/>
      <c r="FE120" s="171"/>
      <c r="FF120" s="171"/>
      <c r="FG120" s="171"/>
      <c r="FH120" s="171"/>
      <c r="FI120" s="171"/>
      <c r="FJ120" s="171"/>
      <c r="FK120" s="171"/>
      <c r="FL120" s="171"/>
      <c r="FM120" s="171"/>
      <c r="FN120" s="171"/>
      <c r="FO120" s="171"/>
      <c r="FP120" s="171"/>
    </row>
    <row r="121" spans="1:172" ht="50.25">
      <c r="A121" s="160"/>
      <c r="B121" s="164" t="s">
        <v>300</v>
      </c>
      <c r="C121" s="275" t="s">
        <v>301</v>
      </c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76"/>
      <c r="AH121" s="267"/>
      <c r="AI121" s="267"/>
      <c r="AJ121" s="276"/>
      <c r="AK121" s="267"/>
      <c r="AL121" s="267"/>
      <c r="AM121" s="274">
        <f>SUM(AM122)</f>
        <v>230</v>
      </c>
      <c r="AN121" s="267"/>
      <c r="AO121" s="267"/>
      <c r="AP121" s="274">
        <f>SUM(AP122)</f>
        <v>104</v>
      </c>
      <c r="AQ121" s="267"/>
      <c r="AR121" s="267"/>
      <c r="AS121" s="274">
        <f>SUM(AS122)</f>
        <v>38</v>
      </c>
      <c r="AT121" s="267"/>
      <c r="AU121" s="267"/>
      <c r="AV121" s="274">
        <f>SUM(AV122)</f>
        <v>66</v>
      </c>
      <c r="AW121" s="267"/>
      <c r="AX121" s="267"/>
      <c r="AY121" s="274"/>
      <c r="AZ121" s="267"/>
      <c r="BA121" s="267"/>
      <c r="BB121" s="274"/>
      <c r="BC121" s="267"/>
      <c r="BD121" s="267"/>
      <c r="BE121" s="274"/>
      <c r="BF121" s="267"/>
      <c r="BG121" s="267"/>
      <c r="BH121" s="274"/>
      <c r="BI121" s="267"/>
      <c r="BJ121" s="267"/>
      <c r="BK121" s="274"/>
      <c r="BL121" s="267"/>
      <c r="BM121" s="274"/>
      <c r="BN121" s="267"/>
      <c r="BO121" s="267"/>
      <c r="BP121" s="274"/>
      <c r="BQ121" s="267"/>
      <c r="BR121" s="267"/>
      <c r="BS121" s="274"/>
      <c r="BT121" s="267"/>
      <c r="BU121" s="274"/>
      <c r="BV121" s="267"/>
      <c r="BW121" s="267"/>
      <c r="BX121" s="274"/>
      <c r="BY121" s="267"/>
      <c r="BZ121" s="267"/>
      <c r="CA121" s="274"/>
      <c r="CB121" s="267"/>
      <c r="CC121" s="274"/>
      <c r="CD121" s="267"/>
      <c r="CE121" s="267"/>
      <c r="CF121" s="274"/>
      <c r="CG121" s="267"/>
      <c r="CH121" s="267"/>
      <c r="CI121" s="274"/>
      <c r="CJ121" s="267"/>
      <c r="CK121" s="274">
        <f>SUM(CK122)</f>
        <v>120</v>
      </c>
      <c r="CL121" s="267"/>
      <c r="CM121" s="267"/>
      <c r="CN121" s="274">
        <f>SUM(CN122)</f>
        <v>56</v>
      </c>
      <c r="CO121" s="267"/>
      <c r="CP121" s="267"/>
      <c r="CQ121" s="274">
        <f>SUM(CQ122)</f>
        <v>3</v>
      </c>
      <c r="CR121" s="267"/>
      <c r="CS121" s="274">
        <f>SUM(CS122)</f>
        <v>110</v>
      </c>
      <c r="CT121" s="267"/>
      <c r="CU121" s="267"/>
      <c r="CV121" s="274">
        <f>SUM(CV122)</f>
        <v>48</v>
      </c>
      <c r="CW121" s="267"/>
      <c r="CX121" s="267"/>
      <c r="CY121" s="274">
        <f>SUM(CY122)</f>
        <v>3</v>
      </c>
      <c r="CZ121" s="267"/>
      <c r="DA121" s="274"/>
      <c r="DB121" s="267"/>
      <c r="DC121" s="267"/>
      <c r="DD121" s="274"/>
      <c r="DE121" s="267"/>
      <c r="DF121" s="267"/>
      <c r="DG121" s="274"/>
      <c r="DH121" s="267"/>
      <c r="DI121" s="274"/>
      <c r="DJ121" s="267"/>
      <c r="DK121" s="267"/>
      <c r="DL121" s="274"/>
      <c r="DM121" s="267"/>
      <c r="DN121" s="267"/>
      <c r="DO121" s="274"/>
      <c r="DP121" s="267"/>
      <c r="DQ121" s="274">
        <f t="shared" si="57"/>
        <v>6</v>
      </c>
      <c r="DR121" s="267"/>
      <c r="DS121" s="267"/>
      <c r="DT121" s="279" t="s">
        <v>302</v>
      </c>
      <c r="DU121" s="267"/>
      <c r="DV121" s="267"/>
      <c r="DW121" s="267"/>
      <c r="DX121" s="267"/>
      <c r="DY121" s="267"/>
      <c r="DZ121" s="267"/>
      <c r="EA121" s="267"/>
      <c r="EB121" s="267"/>
      <c r="EC121" s="267"/>
      <c r="ED121" s="267"/>
      <c r="EE121" s="267"/>
      <c r="EF121" s="267"/>
      <c r="EG121" s="267"/>
      <c r="EH121" s="267"/>
      <c r="EI121" s="267"/>
      <c r="EJ121" s="267"/>
      <c r="EK121" s="267"/>
      <c r="EL121" s="267"/>
      <c r="EM121" s="267"/>
      <c r="EN121" s="267"/>
      <c r="EO121" s="267"/>
      <c r="EP121" s="267"/>
      <c r="EQ121" s="267"/>
      <c r="ER121" s="267"/>
      <c r="ES121" s="267"/>
      <c r="ET121" s="176"/>
      <c r="EU121" s="166">
        <f t="shared" si="49"/>
        <v>230</v>
      </c>
      <c r="EV121" s="177">
        <f t="shared" si="50"/>
        <v>230</v>
      </c>
      <c r="EW121" s="168" t="str">
        <f t="shared" si="51"/>
        <v>+</v>
      </c>
      <c r="EX121" s="178">
        <f t="shared" si="52"/>
        <v>104</v>
      </c>
      <c r="EY121" s="177">
        <f t="shared" si="53"/>
        <v>104</v>
      </c>
      <c r="EZ121" s="176" t="str">
        <f t="shared" si="54"/>
        <v>+</v>
      </c>
      <c r="FA121" s="166">
        <f t="shared" si="55"/>
        <v>104</v>
      </c>
      <c r="FB121" s="168" t="str">
        <f t="shared" si="56"/>
        <v>+</v>
      </c>
      <c r="FC121" s="176"/>
      <c r="FD121" s="176"/>
      <c r="FE121" s="176"/>
      <c r="FF121" s="176"/>
      <c r="FG121" s="176"/>
      <c r="FH121" s="176"/>
      <c r="FI121" s="176"/>
      <c r="FJ121" s="176"/>
      <c r="FK121" s="176"/>
      <c r="FL121" s="176"/>
      <c r="FM121" s="176"/>
      <c r="FN121" s="176"/>
      <c r="FO121" s="176"/>
      <c r="FP121" s="176"/>
    </row>
    <row r="122" spans="1:172" ht="50.25">
      <c r="A122" s="169"/>
      <c r="B122" s="170" t="s">
        <v>303</v>
      </c>
      <c r="C122" s="278" t="s">
        <v>304</v>
      </c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88" t="s">
        <v>305</v>
      </c>
      <c r="AH122" s="267"/>
      <c r="AI122" s="267"/>
      <c r="AJ122" s="266"/>
      <c r="AK122" s="267"/>
      <c r="AL122" s="267"/>
      <c r="AM122" s="266">
        <v>230</v>
      </c>
      <c r="AN122" s="267"/>
      <c r="AO122" s="267"/>
      <c r="AP122" s="266">
        <v>104</v>
      </c>
      <c r="AQ122" s="267"/>
      <c r="AR122" s="267"/>
      <c r="AS122" s="266">
        <v>38</v>
      </c>
      <c r="AT122" s="267"/>
      <c r="AU122" s="267"/>
      <c r="AV122" s="266">
        <v>66</v>
      </c>
      <c r="AW122" s="267"/>
      <c r="AX122" s="267"/>
      <c r="AY122" s="266"/>
      <c r="AZ122" s="267"/>
      <c r="BA122" s="267"/>
      <c r="BB122" s="287"/>
      <c r="BC122" s="267"/>
      <c r="BD122" s="267"/>
      <c r="BE122" s="287"/>
      <c r="BF122" s="267"/>
      <c r="BG122" s="267"/>
      <c r="BH122" s="287"/>
      <c r="BI122" s="267"/>
      <c r="BJ122" s="267"/>
      <c r="BK122" s="287"/>
      <c r="BL122" s="267"/>
      <c r="BM122" s="266"/>
      <c r="BN122" s="267"/>
      <c r="BO122" s="267"/>
      <c r="BP122" s="266"/>
      <c r="BQ122" s="267"/>
      <c r="BR122" s="267"/>
      <c r="BS122" s="266"/>
      <c r="BT122" s="267"/>
      <c r="BU122" s="266"/>
      <c r="BV122" s="267"/>
      <c r="BW122" s="267"/>
      <c r="BX122" s="266"/>
      <c r="BY122" s="267"/>
      <c r="BZ122" s="267"/>
      <c r="CA122" s="266"/>
      <c r="CB122" s="267"/>
      <c r="CC122" s="266"/>
      <c r="CD122" s="267"/>
      <c r="CE122" s="267"/>
      <c r="CF122" s="266"/>
      <c r="CG122" s="267"/>
      <c r="CH122" s="267"/>
      <c r="CI122" s="266"/>
      <c r="CJ122" s="267"/>
      <c r="CK122" s="266">
        <v>120</v>
      </c>
      <c r="CL122" s="267"/>
      <c r="CM122" s="267"/>
      <c r="CN122" s="266">
        <v>56</v>
      </c>
      <c r="CO122" s="267"/>
      <c r="CP122" s="267"/>
      <c r="CQ122" s="266">
        <v>3</v>
      </c>
      <c r="CR122" s="267"/>
      <c r="CS122" s="266">
        <v>110</v>
      </c>
      <c r="CT122" s="267"/>
      <c r="CU122" s="267"/>
      <c r="CV122" s="266">
        <v>48</v>
      </c>
      <c r="CW122" s="267"/>
      <c r="CX122" s="267"/>
      <c r="CY122" s="266">
        <v>3</v>
      </c>
      <c r="CZ122" s="267"/>
      <c r="DA122" s="268"/>
      <c r="DB122" s="267"/>
      <c r="DC122" s="267"/>
      <c r="DD122" s="268"/>
      <c r="DE122" s="267"/>
      <c r="DF122" s="267"/>
      <c r="DG122" s="268"/>
      <c r="DH122" s="267"/>
      <c r="DI122" s="268"/>
      <c r="DJ122" s="267"/>
      <c r="DK122" s="267"/>
      <c r="DL122" s="268"/>
      <c r="DM122" s="267"/>
      <c r="DN122" s="267"/>
      <c r="DO122" s="268"/>
      <c r="DP122" s="267"/>
      <c r="DQ122" s="268">
        <f t="shared" si="57"/>
        <v>6</v>
      </c>
      <c r="DR122" s="267"/>
      <c r="DS122" s="267"/>
      <c r="DT122" s="270"/>
      <c r="DU122" s="267"/>
      <c r="DV122" s="267"/>
      <c r="DW122" s="267"/>
      <c r="DX122" s="267"/>
      <c r="DY122" s="267"/>
      <c r="DZ122" s="267"/>
      <c r="EA122" s="267"/>
      <c r="EB122" s="267"/>
      <c r="EC122" s="267"/>
      <c r="ED122" s="267"/>
      <c r="EE122" s="267"/>
      <c r="EF122" s="267"/>
      <c r="EG122" s="267"/>
      <c r="EH122" s="267"/>
      <c r="EI122" s="267"/>
      <c r="EJ122" s="267"/>
      <c r="EK122" s="267"/>
      <c r="EL122" s="267"/>
      <c r="EM122" s="267"/>
      <c r="EN122" s="267"/>
      <c r="EO122" s="267"/>
      <c r="EP122" s="267"/>
      <c r="EQ122" s="267"/>
      <c r="ER122" s="267"/>
      <c r="ES122" s="267"/>
      <c r="ET122" s="171"/>
      <c r="EU122" s="172">
        <f t="shared" si="49"/>
        <v>230</v>
      </c>
      <c r="EV122" s="173">
        <f t="shared" si="50"/>
        <v>230</v>
      </c>
      <c r="EW122" s="174" t="str">
        <f t="shared" si="51"/>
        <v>+</v>
      </c>
      <c r="EX122" s="175">
        <f t="shared" si="52"/>
        <v>104</v>
      </c>
      <c r="EY122" s="173">
        <f t="shared" si="53"/>
        <v>104</v>
      </c>
      <c r="EZ122" s="171" t="str">
        <f t="shared" si="54"/>
        <v>+</v>
      </c>
      <c r="FA122" s="172">
        <f t="shared" si="55"/>
        <v>104</v>
      </c>
      <c r="FB122" s="174" t="str">
        <f t="shared" si="56"/>
        <v>+</v>
      </c>
      <c r="FC122" s="171"/>
      <c r="FD122" s="171"/>
      <c r="FE122" s="171"/>
      <c r="FF122" s="171"/>
      <c r="FG122" s="171"/>
      <c r="FH122" s="171"/>
      <c r="FI122" s="171"/>
      <c r="FJ122" s="171"/>
      <c r="FK122" s="171"/>
      <c r="FL122" s="171"/>
      <c r="FM122" s="171"/>
      <c r="FN122" s="171"/>
      <c r="FO122" s="171"/>
      <c r="FP122" s="171"/>
    </row>
    <row r="123" spans="1:172" ht="50.25">
      <c r="A123" s="160"/>
      <c r="B123" s="164" t="s">
        <v>306</v>
      </c>
      <c r="C123" s="275" t="s">
        <v>307</v>
      </c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84"/>
      <c r="AH123" s="267"/>
      <c r="AI123" s="267"/>
      <c r="AJ123" s="284"/>
      <c r="AK123" s="267"/>
      <c r="AL123" s="267"/>
      <c r="AM123" s="274">
        <f>SUM(AM124:AO125)</f>
        <v>220</v>
      </c>
      <c r="AN123" s="267"/>
      <c r="AO123" s="267"/>
      <c r="AP123" s="274">
        <f>SUM(AP124:AR125)</f>
        <v>118</v>
      </c>
      <c r="AQ123" s="267"/>
      <c r="AR123" s="267"/>
      <c r="AS123" s="274">
        <f>SUM(AS124:AU125)</f>
        <v>44</v>
      </c>
      <c r="AT123" s="267"/>
      <c r="AU123" s="267"/>
      <c r="AV123" s="274"/>
      <c r="AW123" s="267"/>
      <c r="AX123" s="267"/>
      <c r="AY123" s="274">
        <f>SUM(AY124:BA125)</f>
        <v>74</v>
      </c>
      <c r="AZ123" s="267"/>
      <c r="BA123" s="267"/>
      <c r="BB123" s="274"/>
      <c r="BC123" s="267"/>
      <c r="BD123" s="267"/>
      <c r="BE123" s="274"/>
      <c r="BF123" s="267"/>
      <c r="BG123" s="267"/>
      <c r="BH123" s="274"/>
      <c r="BI123" s="267"/>
      <c r="BJ123" s="267"/>
      <c r="BK123" s="274"/>
      <c r="BL123" s="267"/>
      <c r="BM123" s="274"/>
      <c r="BN123" s="267"/>
      <c r="BO123" s="267"/>
      <c r="BP123" s="274"/>
      <c r="BQ123" s="267"/>
      <c r="BR123" s="267"/>
      <c r="BS123" s="274"/>
      <c r="BT123" s="267"/>
      <c r="BU123" s="274"/>
      <c r="BV123" s="267"/>
      <c r="BW123" s="267"/>
      <c r="BX123" s="274"/>
      <c r="BY123" s="267"/>
      <c r="BZ123" s="267"/>
      <c r="CA123" s="274"/>
      <c r="CB123" s="267"/>
      <c r="CC123" s="274"/>
      <c r="CD123" s="267"/>
      <c r="CE123" s="267"/>
      <c r="CF123" s="274"/>
      <c r="CG123" s="267"/>
      <c r="CH123" s="267"/>
      <c r="CI123" s="274"/>
      <c r="CJ123" s="267"/>
      <c r="CK123" s="274"/>
      <c r="CL123" s="267"/>
      <c r="CM123" s="267"/>
      <c r="CN123" s="274"/>
      <c r="CO123" s="267"/>
      <c r="CP123" s="267"/>
      <c r="CQ123" s="274"/>
      <c r="CR123" s="267"/>
      <c r="CS123" s="274">
        <f>SUM(CS124:CU125)</f>
        <v>220</v>
      </c>
      <c r="CT123" s="267"/>
      <c r="CU123" s="267"/>
      <c r="CV123" s="274">
        <f>SUM(CV124:CX125)</f>
        <v>118</v>
      </c>
      <c r="CW123" s="267"/>
      <c r="CX123" s="267"/>
      <c r="CY123" s="274">
        <f>CY124+CY125</f>
        <v>6</v>
      </c>
      <c r="CZ123" s="267"/>
      <c r="DA123" s="274"/>
      <c r="DB123" s="267"/>
      <c r="DC123" s="267"/>
      <c r="DD123" s="274"/>
      <c r="DE123" s="267"/>
      <c r="DF123" s="267"/>
      <c r="DG123" s="274"/>
      <c r="DH123" s="267"/>
      <c r="DI123" s="274"/>
      <c r="DJ123" s="267"/>
      <c r="DK123" s="267"/>
      <c r="DL123" s="274"/>
      <c r="DM123" s="267"/>
      <c r="DN123" s="267"/>
      <c r="DO123" s="274"/>
      <c r="DP123" s="267"/>
      <c r="DQ123" s="274">
        <f t="shared" si="57"/>
        <v>6</v>
      </c>
      <c r="DR123" s="267"/>
      <c r="DS123" s="267"/>
      <c r="DT123" s="279"/>
      <c r="DU123" s="267"/>
      <c r="DV123" s="267"/>
      <c r="DW123" s="267"/>
      <c r="DX123" s="267"/>
      <c r="DY123" s="267"/>
      <c r="DZ123" s="267"/>
      <c r="EA123" s="267"/>
      <c r="EB123" s="267"/>
      <c r="EC123" s="267"/>
      <c r="ED123" s="267"/>
      <c r="EE123" s="267"/>
      <c r="EF123" s="267"/>
      <c r="EG123" s="267"/>
      <c r="EH123" s="267"/>
      <c r="EI123" s="267"/>
      <c r="EJ123" s="267"/>
      <c r="EK123" s="267"/>
      <c r="EL123" s="267"/>
      <c r="EM123" s="267"/>
      <c r="EN123" s="267"/>
      <c r="EO123" s="267"/>
      <c r="EP123" s="267"/>
      <c r="EQ123" s="267"/>
      <c r="ER123" s="267"/>
      <c r="ES123" s="267"/>
      <c r="ET123" s="179"/>
      <c r="EU123" s="166">
        <f t="shared" si="49"/>
        <v>220</v>
      </c>
      <c r="EV123" s="178">
        <f t="shared" si="50"/>
        <v>220</v>
      </c>
      <c r="EW123" s="168" t="str">
        <f t="shared" si="51"/>
        <v>+</v>
      </c>
      <c r="EX123" s="178">
        <f t="shared" si="52"/>
        <v>118</v>
      </c>
      <c r="EY123" s="178">
        <f t="shared" si="53"/>
        <v>118</v>
      </c>
      <c r="EZ123" s="179" t="str">
        <f t="shared" si="54"/>
        <v>+</v>
      </c>
      <c r="FA123" s="166">
        <f t="shared" si="55"/>
        <v>118</v>
      </c>
      <c r="FB123" s="168" t="str">
        <f t="shared" si="56"/>
        <v>+</v>
      </c>
      <c r="FC123" s="179"/>
      <c r="FD123" s="179"/>
      <c r="FE123" s="179"/>
      <c r="FF123" s="179"/>
      <c r="FG123" s="179"/>
      <c r="FH123" s="179"/>
      <c r="FI123" s="179"/>
      <c r="FJ123" s="179"/>
      <c r="FK123" s="179"/>
      <c r="FL123" s="179"/>
      <c r="FM123" s="179"/>
      <c r="FN123" s="179"/>
      <c r="FO123" s="179"/>
      <c r="FP123" s="179"/>
    </row>
    <row r="124" spans="1:172" ht="50.25">
      <c r="A124" s="169"/>
      <c r="B124" s="170" t="s">
        <v>308</v>
      </c>
      <c r="C124" s="278" t="s">
        <v>309</v>
      </c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6" t="s">
        <v>61</v>
      </c>
      <c r="AH124" s="267"/>
      <c r="AI124" s="267"/>
      <c r="AJ124" s="266">
        <v>6</v>
      </c>
      <c r="AK124" s="267"/>
      <c r="AL124" s="267"/>
      <c r="AM124" s="266">
        <v>100</v>
      </c>
      <c r="AN124" s="267"/>
      <c r="AO124" s="267"/>
      <c r="AP124" s="266">
        <v>62</v>
      </c>
      <c r="AQ124" s="267"/>
      <c r="AR124" s="267"/>
      <c r="AS124" s="266">
        <v>20</v>
      </c>
      <c r="AT124" s="267"/>
      <c r="AU124" s="267"/>
      <c r="AV124" s="266"/>
      <c r="AW124" s="267"/>
      <c r="AX124" s="267"/>
      <c r="AY124" s="266">
        <v>42</v>
      </c>
      <c r="AZ124" s="267"/>
      <c r="BA124" s="267"/>
      <c r="BB124" s="266"/>
      <c r="BC124" s="267"/>
      <c r="BD124" s="267"/>
      <c r="BE124" s="268"/>
      <c r="BF124" s="267"/>
      <c r="BG124" s="267"/>
      <c r="BH124" s="266"/>
      <c r="BI124" s="267"/>
      <c r="BJ124" s="267"/>
      <c r="BK124" s="266"/>
      <c r="BL124" s="267"/>
      <c r="BM124" s="268"/>
      <c r="BN124" s="267"/>
      <c r="BO124" s="267"/>
      <c r="BP124" s="266"/>
      <c r="BQ124" s="267"/>
      <c r="BR124" s="267"/>
      <c r="BS124" s="266"/>
      <c r="BT124" s="267"/>
      <c r="BU124" s="266"/>
      <c r="BV124" s="267"/>
      <c r="BW124" s="267"/>
      <c r="BX124" s="266"/>
      <c r="BY124" s="267"/>
      <c r="BZ124" s="267"/>
      <c r="CA124" s="266"/>
      <c r="CB124" s="267"/>
      <c r="CC124" s="266"/>
      <c r="CD124" s="267"/>
      <c r="CE124" s="267"/>
      <c r="CF124" s="266"/>
      <c r="CG124" s="267"/>
      <c r="CH124" s="267"/>
      <c r="CI124" s="266"/>
      <c r="CJ124" s="267"/>
      <c r="CK124" s="266"/>
      <c r="CL124" s="267"/>
      <c r="CM124" s="267"/>
      <c r="CN124" s="266"/>
      <c r="CO124" s="267"/>
      <c r="CP124" s="267"/>
      <c r="CQ124" s="266"/>
      <c r="CR124" s="267"/>
      <c r="CS124" s="266">
        <v>100</v>
      </c>
      <c r="CT124" s="267"/>
      <c r="CU124" s="267"/>
      <c r="CV124" s="266">
        <v>62</v>
      </c>
      <c r="CW124" s="267"/>
      <c r="CX124" s="267"/>
      <c r="CY124" s="266">
        <v>3</v>
      </c>
      <c r="CZ124" s="267"/>
      <c r="DA124" s="268"/>
      <c r="DB124" s="267"/>
      <c r="DC124" s="267"/>
      <c r="DD124" s="266"/>
      <c r="DE124" s="267"/>
      <c r="DF124" s="267"/>
      <c r="DG124" s="266"/>
      <c r="DH124" s="267"/>
      <c r="DI124" s="268"/>
      <c r="DJ124" s="267"/>
      <c r="DK124" s="267"/>
      <c r="DL124" s="266"/>
      <c r="DM124" s="267"/>
      <c r="DN124" s="267"/>
      <c r="DO124" s="266"/>
      <c r="DP124" s="267"/>
      <c r="DQ124" s="268">
        <f t="shared" si="57"/>
        <v>3</v>
      </c>
      <c r="DR124" s="267"/>
      <c r="DS124" s="267"/>
      <c r="DT124" s="270" t="s">
        <v>310</v>
      </c>
      <c r="DU124" s="267"/>
      <c r="DV124" s="267"/>
      <c r="DW124" s="267"/>
      <c r="DX124" s="267"/>
      <c r="DY124" s="267"/>
      <c r="DZ124" s="267"/>
      <c r="EA124" s="267"/>
      <c r="EB124" s="267"/>
      <c r="EC124" s="267"/>
      <c r="ED124" s="267"/>
      <c r="EE124" s="267"/>
      <c r="EF124" s="267"/>
      <c r="EG124" s="267"/>
      <c r="EH124" s="267"/>
      <c r="EI124" s="267"/>
      <c r="EJ124" s="267"/>
      <c r="EK124" s="267"/>
      <c r="EL124" s="267"/>
      <c r="EM124" s="267"/>
      <c r="EN124" s="267"/>
      <c r="EO124" s="267"/>
      <c r="EP124" s="267"/>
      <c r="EQ124" s="267"/>
      <c r="ER124" s="267"/>
      <c r="ES124" s="267"/>
      <c r="ET124" s="171"/>
      <c r="EU124" s="172">
        <f t="shared" si="49"/>
        <v>100</v>
      </c>
      <c r="EV124" s="173">
        <f t="shared" si="50"/>
        <v>100</v>
      </c>
      <c r="EW124" s="174" t="str">
        <f t="shared" si="51"/>
        <v>+</v>
      </c>
      <c r="EX124" s="175">
        <f t="shared" si="52"/>
        <v>62</v>
      </c>
      <c r="EY124" s="173">
        <f t="shared" si="53"/>
        <v>62</v>
      </c>
      <c r="EZ124" s="171" t="str">
        <f t="shared" si="54"/>
        <v>+</v>
      </c>
      <c r="FA124" s="172">
        <f t="shared" si="55"/>
        <v>62</v>
      </c>
      <c r="FB124" s="174" t="str">
        <f t="shared" si="56"/>
        <v>+</v>
      </c>
      <c r="FC124" s="171"/>
      <c r="FD124" s="171"/>
      <c r="FE124" s="171"/>
      <c r="FF124" s="171"/>
      <c r="FG124" s="171"/>
      <c r="FH124" s="171"/>
      <c r="FI124" s="171"/>
      <c r="FJ124" s="171"/>
      <c r="FK124" s="171"/>
      <c r="FL124" s="171"/>
      <c r="FM124" s="171"/>
      <c r="FN124" s="171"/>
      <c r="FO124" s="171"/>
      <c r="FP124" s="171"/>
    </row>
    <row r="125" spans="1:172" ht="58.5" customHeight="1">
      <c r="A125" s="169"/>
      <c r="B125" s="170" t="s">
        <v>311</v>
      </c>
      <c r="C125" s="278" t="s">
        <v>312</v>
      </c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90">
        <v>6</v>
      </c>
      <c r="AH125" s="267"/>
      <c r="AI125" s="267"/>
      <c r="AJ125" s="290"/>
      <c r="AK125" s="267"/>
      <c r="AL125" s="267"/>
      <c r="AM125" s="290">
        <v>120</v>
      </c>
      <c r="AN125" s="267"/>
      <c r="AO125" s="267"/>
      <c r="AP125" s="290">
        <v>56</v>
      </c>
      <c r="AQ125" s="267"/>
      <c r="AR125" s="267"/>
      <c r="AS125" s="290">
        <v>24</v>
      </c>
      <c r="AT125" s="267"/>
      <c r="AU125" s="267"/>
      <c r="AV125" s="290"/>
      <c r="AW125" s="267"/>
      <c r="AX125" s="267"/>
      <c r="AY125" s="290">
        <v>32</v>
      </c>
      <c r="AZ125" s="267"/>
      <c r="BA125" s="267"/>
      <c r="BB125" s="290"/>
      <c r="BC125" s="267"/>
      <c r="BD125" s="267"/>
      <c r="BE125" s="290"/>
      <c r="BF125" s="267"/>
      <c r="BG125" s="267"/>
      <c r="BH125" s="290"/>
      <c r="BI125" s="267"/>
      <c r="BJ125" s="267"/>
      <c r="BK125" s="290"/>
      <c r="BL125" s="267"/>
      <c r="BM125" s="268"/>
      <c r="BN125" s="267"/>
      <c r="BO125" s="267"/>
      <c r="BP125" s="266"/>
      <c r="BQ125" s="267"/>
      <c r="BR125" s="267"/>
      <c r="BS125" s="266"/>
      <c r="BT125" s="267"/>
      <c r="BU125" s="266"/>
      <c r="BV125" s="267"/>
      <c r="BW125" s="267"/>
      <c r="BX125" s="266"/>
      <c r="BY125" s="267"/>
      <c r="BZ125" s="267"/>
      <c r="CA125" s="266"/>
      <c r="CB125" s="267"/>
      <c r="CC125" s="266"/>
      <c r="CD125" s="267"/>
      <c r="CE125" s="267"/>
      <c r="CF125" s="266"/>
      <c r="CG125" s="267"/>
      <c r="CH125" s="267"/>
      <c r="CI125" s="266"/>
      <c r="CJ125" s="267"/>
      <c r="CK125" s="290"/>
      <c r="CL125" s="267"/>
      <c r="CM125" s="267"/>
      <c r="CN125" s="290"/>
      <c r="CO125" s="267"/>
      <c r="CP125" s="267"/>
      <c r="CQ125" s="290"/>
      <c r="CR125" s="267"/>
      <c r="CS125" s="290">
        <v>120</v>
      </c>
      <c r="CT125" s="267"/>
      <c r="CU125" s="267"/>
      <c r="CV125" s="290">
        <v>56</v>
      </c>
      <c r="CW125" s="267"/>
      <c r="CX125" s="267"/>
      <c r="CY125" s="290">
        <v>3</v>
      </c>
      <c r="CZ125" s="267"/>
      <c r="DA125" s="291"/>
      <c r="DB125" s="267"/>
      <c r="DC125" s="267"/>
      <c r="DD125" s="290"/>
      <c r="DE125" s="267"/>
      <c r="DF125" s="267"/>
      <c r="DG125" s="290"/>
      <c r="DH125" s="267"/>
      <c r="DI125" s="291"/>
      <c r="DJ125" s="267"/>
      <c r="DK125" s="267"/>
      <c r="DL125" s="290"/>
      <c r="DM125" s="267"/>
      <c r="DN125" s="267"/>
      <c r="DO125" s="266"/>
      <c r="DP125" s="267"/>
      <c r="DQ125" s="268">
        <f t="shared" si="57"/>
        <v>3</v>
      </c>
      <c r="DR125" s="267"/>
      <c r="DS125" s="267"/>
      <c r="DT125" s="270" t="s">
        <v>313</v>
      </c>
      <c r="DU125" s="267"/>
      <c r="DV125" s="267"/>
      <c r="DW125" s="267"/>
      <c r="DX125" s="267"/>
      <c r="DY125" s="267"/>
      <c r="DZ125" s="267"/>
      <c r="EA125" s="267"/>
      <c r="EB125" s="267"/>
      <c r="EC125" s="267"/>
      <c r="ED125" s="267"/>
      <c r="EE125" s="267"/>
      <c r="EF125" s="267"/>
      <c r="EG125" s="267"/>
      <c r="EH125" s="267"/>
      <c r="EI125" s="267"/>
      <c r="EJ125" s="267"/>
      <c r="EK125" s="267"/>
      <c r="EL125" s="267"/>
      <c r="EM125" s="267"/>
      <c r="EN125" s="267"/>
      <c r="EO125" s="267"/>
      <c r="EP125" s="267"/>
      <c r="EQ125" s="267"/>
      <c r="ER125" s="267"/>
      <c r="ES125" s="267"/>
      <c r="ET125" s="171"/>
      <c r="EU125" s="172">
        <f t="shared" si="49"/>
        <v>120</v>
      </c>
      <c r="EV125" s="173">
        <f t="shared" si="50"/>
        <v>120</v>
      </c>
      <c r="EW125" s="174" t="str">
        <f t="shared" si="51"/>
        <v>+</v>
      </c>
      <c r="EX125" s="175">
        <f t="shared" si="52"/>
        <v>56</v>
      </c>
      <c r="EY125" s="173">
        <f t="shared" si="53"/>
        <v>56</v>
      </c>
      <c r="EZ125" s="171" t="str">
        <f t="shared" si="54"/>
        <v>+</v>
      </c>
      <c r="FA125" s="172">
        <f t="shared" si="55"/>
        <v>56</v>
      </c>
      <c r="FB125" s="174" t="str">
        <f t="shared" si="56"/>
        <v>+</v>
      </c>
      <c r="FC125" s="171"/>
      <c r="FD125" s="171"/>
      <c r="FE125" s="171"/>
      <c r="FF125" s="171"/>
      <c r="FG125" s="171"/>
      <c r="FH125" s="171"/>
      <c r="FI125" s="171"/>
      <c r="FJ125" s="171"/>
      <c r="FK125" s="171"/>
      <c r="FL125" s="171"/>
      <c r="FM125" s="171"/>
      <c r="FN125" s="171"/>
      <c r="FO125" s="171"/>
      <c r="FP125" s="171"/>
    </row>
    <row r="126" spans="1:172" ht="121.5" customHeight="1">
      <c r="A126" s="160"/>
      <c r="B126" s="160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2"/>
      <c r="AH126" s="212"/>
      <c r="AI126" s="212"/>
      <c r="AJ126" s="212"/>
      <c r="AK126" s="212"/>
      <c r="AL126" s="212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  <c r="BI126" s="213"/>
      <c r="BJ126" s="213"/>
      <c r="BK126" s="213"/>
      <c r="BL126" s="213"/>
      <c r="BM126" s="213"/>
      <c r="BN126" s="213"/>
      <c r="BO126" s="213"/>
      <c r="BP126" s="213"/>
      <c r="BQ126" s="213"/>
      <c r="BR126" s="213"/>
      <c r="BS126" s="213"/>
      <c r="BT126" s="213"/>
      <c r="BU126" s="213"/>
      <c r="BV126" s="213"/>
      <c r="BW126" s="213"/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3"/>
      <c r="CH126" s="213"/>
      <c r="CI126" s="213"/>
      <c r="CJ126" s="213"/>
      <c r="CK126" s="213"/>
      <c r="CL126" s="213"/>
      <c r="CM126" s="213"/>
      <c r="CN126" s="213"/>
      <c r="CO126" s="213"/>
      <c r="CP126" s="213"/>
      <c r="CQ126" s="213"/>
      <c r="CR126" s="213"/>
      <c r="CS126" s="213"/>
      <c r="CT126" s="213"/>
      <c r="CU126" s="213"/>
      <c r="CV126" s="213"/>
      <c r="CW126" s="213"/>
      <c r="CX126" s="213"/>
      <c r="CY126" s="213"/>
      <c r="CZ126" s="213"/>
      <c r="DA126" s="213"/>
      <c r="DB126" s="213"/>
      <c r="DC126" s="213"/>
      <c r="DD126" s="213"/>
      <c r="DE126" s="213"/>
      <c r="DF126" s="213"/>
      <c r="DG126" s="213"/>
      <c r="DH126" s="213"/>
      <c r="DI126" s="213"/>
      <c r="DJ126" s="213"/>
      <c r="DK126" s="213"/>
      <c r="DL126" s="213"/>
      <c r="DM126" s="213"/>
      <c r="DN126" s="213"/>
      <c r="DO126" s="213"/>
      <c r="DP126" s="213"/>
      <c r="DQ126" s="213"/>
      <c r="DR126" s="213"/>
      <c r="DS126" s="213"/>
      <c r="DT126" s="171"/>
      <c r="DU126" s="171"/>
      <c r="DV126" s="171"/>
      <c r="DW126" s="171"/>
      <c r="DX126" s="171"/>
      <c r="DY126" s="171"/>
      <c r="DZ126" s="171"/>
      <c r="EA126" s="171"/>
      <c r="EB126" s="171"/>
      <c r="EC126" s="171"/>
      <c r="ED126" s="171"/>
      <c r="EE126" s="171"/>
      <c r="EF126" s="171"/>
      <c r="EG126" s="171"/>
      <c r="EH126" s="171"/>
      <c r="EI126" s="171"/>
      <c r="EJ126" s="171"/>
      <c r="EK126" s="171"/>
      <c r="EL126" s="171"/>
      <c r="EM126" s="171"/>
      <c r="EN126" s="171"/>
      <c r="EO126" s="171"/>
      <c r="EP126" s="171"/>
      <c r="EQ126" s="171"/>
      <c r="ER126" s="171"/>
      <c r="ES126" s="171"/>
      <c r="ET126" s="171"/>
      <c r="EU126" s="172"/>
      <c r="EV126" s="173"/>
      <c r="EW126" s="174"/>
      <c r="EX126" s="175"/>
      <c r="EY126" s="173"/>
      <c r="EZ126" s="171"/>
      <c r="FA126" s="174"/>
      <c r="FB126" s="174"/>
      <c r="FC126" s="171"/>
      <c r="FD126" s="171"/>
      <c r="FE126" s="171"/>
      <c r="FF126" s="171"/>
      <c r="FG126" s="171"/>
      <c r="FH126" s="171"/>
      <c r="FI126" s="171"/>
      <c r="FJ126" s="171"/>
      <c r="FK126" s="171"/>
      <c r="FL126" s="171"/>
      <c r="FM126" s="171"/>
      <c r="FN126" s="171"/>
      <c r="FO126" s="171"/>
      <c r="FP126" s="171"/>
    </row>
    <row r="127" spans="1:172" ht="58.5" customHeight="1">
      <c r="A127" s="160"/>
      <c r="B127" s="160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2"/>
      <c r="AH127" s="212"/>
      <c r="AI127" s="212"/>
      <c r="AJ127" s="212"/>
      <c r="AK127" s="212"/>
      <c r="AL127" s="212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  <c r="BI127" s="213"/>
      <c r="BJ127" s="213"/>
      <c r="BK127" s="213"/>
      <c r="BL127" s="213"/>
      <c r="BM127" s="213"/>
      <c r="BN127" s="213"/>
      <c r="BO127" s="213"/>
      <c r="BP127" s="213"/>
      <c r="BQ127" s="213"/>
      <c r="BR127" s="213"/>
      <c r="BS127" s="213"/>
      <c r="BT127" s="213"/>
      <c r="BU127" s="213"/>
      <c r="BV127" s="213"/>
      <c r="BW127" s="213"/>
      <c r="BX127" s="213"/>
      <c r="BY127" s="213"/>
      <c r="BZ127" s="213"/>
      <c r="CA127" s="213"/>
      <c r="CB127" s="213"/>
      <c r="CC127" s="213"/>
      <c r="CD127" s="213"/>
      <c r="CE127" s="213"/>
      <c r="CF127" s="213"/>
      <c r="CG127" s="213"/>
      <c r="CH127" s="213"/>
      <c r="CI127" s="213"/>
      <c r="CJ127" s="213"/>
      <c r="CK127" s="213"/>
      <c r="CL127" s="213"/>
      <c r="CM127" s="213"/>
      <c r="CN127" s="213"/>
      <c r="CO127" s="213"/>
      <c r="CP127" s="213"/>
      <c r="CQ127" s="213"/>
      <c r="CR127" s="213"/>
      <c r="CS127" s="213"/>
      <c r="CT127" s="213"/>
      <c r="CU127" s="213"/>
      <c r="CV127" s="213"/>
      <c r="CW127" s="213"/>
      <c r="CX127" s="213"/>
      <c r="CY127" s="213"/>
      <c r="CZ127" s="213"/>
      <c r="DA127" s="213"/>
      <c r="DB127" s="213"/>
      <c r="DC127" s="213"/>
      <c r="DD127" s="213"/>
      <c r="DE127" s="213"/>
      <c r="DF127" s="213"/>
      <c r="DG127" s="213"/>
      <c r="DH127" s="213"/>
      <c r="DI127" s="213"/>
      <c r="DJ127" s="213"/>
      <c r="DK127" s="213"/>
      <c r="DL127" s="213"/>
      <c r="DM127" s="213"/>
      <c r="DN127" s="213"/>
      <c r="DO127" s="213"/>
      <c r="DP127" s="213"/>
      <c r="DQ127" s="213"/>
      <c r="DR127" s="213"/>
      <c r="DS127" s="213"/>
      <c r="DT127" s="171"/>
      <c r="DU127" s="171"/>
      <c r="DV127" s="171"/>
      <c r="DW127" s="171"/>
      <c r="DX127" s="171"/>
      <c r="DY127" s="171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  <c r="EJ127" s="171"/>
      <c r="EK127" s="171"/>
      <c r="EL127" s="171"/>
      <c r="EM127" s="171"/>
      <c r="EN127" s="171"/>
      <c r="EO127" s="171"/>
      <c r="EP127" s="171"/>
      <c r="EQ127" s="171"/>
      <c r="ER127" s="171"/>
      <c r="ES127" s="171"/>
      <c r="ET127" s="171"/>
      <c r="EU127" s="172"/>
      <c r="EV127" s="173"/>
      <c r="EW127" s="174"/>
      <c r="EX127" s="175"/>
      <c r="EY127" s="173"/>
      <c r="EZ127" s="171"/>
      <c r="FA127" s="174"/>
      <c r="FB127" s="174"/>
      <c r="FC127" s="171"/>
      <c r="FD127" s="171"/>
      <c r="FE127" s="171"/>
      <c r="FF127" s="171"/>
      <c r="FG127" s="171"/>
      <c r="FH127" s="171"/>
      <c r="FI127" s="171"/>
      <c r="FJ127" s="171"/>
      <c r="FK127" s="171"/>
      <c r="FL127" s="171"/>
      <c r="FM127" s="171"/>
      <c r="FN127" s="171"/>
      <c r="FO127" s="171"/>
      <c r="FP127" s="171"/>
    </row>
    <row r="128" spans="1:172" ht="96.75" customHeight="1">
      <c r="A128" s="158"/>
      <c r="B128" s="283" t="s">
        <v>83</v>
      </c>
      <c r="C128" s="283" t="s">
        <v>84</v>
      </c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82" t="s">
        <v>85</v>
      </c>
      <c r="AH128" s="267"/>
      <c r="AI128" s="267"/>
      <c r="AJ128" s="282" t="s">
        <v>86</v>
      </c>
      <c r="AK128" s="267"/>
      <c r="AL128" s="267"/>
      <c r="AM128" s="283" t="s">
        <v>87</v>
      </c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  <c r="AZ128" s="267"/>
      <c r="BA128" s="267"/>
      <c r="BB128" s="267"/>
      <c r="BC128" s="267"/>
      <c r="BD128" s="267"/>
      <c r="BE128" s="283" t="s">
        <v>88</v>
      </c>
      <c r="BF128" s="267"/>
      <c r="BG128" s="267"/>
      <c r="BH128" s="267"/>
      <c r="BI128" s="267"/>
      <c r="BJ128" s="267"/>
      <c r="BK128" s="267"/>
      <c r="BL128" s="267"/>
      <c r="BM128" s="267"/>
      <c r="BN128" s="267"/>
      <c r="BO128" s="267"/>
      <c r="BP128" s="267"/>
      <c r="BQ128" s="267"/>
      <c r="BR128" s="267"/>
      <c r="BS128" s="267"/>
      <c r="BT128" s="267"/>
      <c r="BU128" s="267"/>
      <c r="BV128" s="267"/>
      <c r="BW128" s="267"/>
      <c r="BX128" s="267"/>
      <c r="BY128" s="267"/>
      <c r="BZ128" s="267"/>
      <c r="CA128" s="267"/>
      <c r="CB128" s="267"/>
      <c r="CC128" s="267"/>
      <c r="CD128" s="267"/>
      <c r="CE128" s="267"/>
      <c r="CF128" s="267"/>
      <c r="CG128" s="267"/>
      <c r="CH128" s="267"/>
      <c r="CI128" s="267"/>
      <c r="CJ128" s="267"/>
      <c r="CK128" s="267"/>
      <c r="CL128" s="267"/>
      <c r="CM128" s="267"/>
      <c r="CN128" s="267"/>
      <c r="CO128" s="267"/>
      <c r="CP128" s="267"/>
      <c r="CQ128" s="267"/>
      <c r="CR128" s="267"/>
      <c r="CS128" s="267"/>
      <c r="CT128" s="267"/>
      <c r="CU128" s="267"/>
      <c r="CV128" s="267"/>
      <c r="CW128" s="267"/>
      <c r="CX128" s="267"/>
      <c r="CY128" s="267"/>
      <c r="CZ128" s="267"/>
      <c r="DA128" s="267"/>
      <c r="DB128" s="267"/>
      <c r="DC128" s="267"/>
      <c r="DD128" s="267"/>
      <c r="DE128" s="267"/>
      <c r="DF128" s="267"/>
      <c r="DG128" s="267"/>
      <c r="DH128" s="267"/>
      <c r="DI128" s="267"/>
      <c r="DJ128" s="267"/>
      <c r="DK128" s="267"/>
      <c r="DL128" s="267"/>
      <c r="DM128" s="267"/>
      <c r="DN128" s="267"/>
      <c r="DO128" s="267"/>
      <c r="DP128" s="267"/>
      <c r="DQ128" s="289" t="s">
        <v>89</v>
      </c>
      <c r="DR128" s="267"/>
      <c r="DS128" s="267"/>
      <c r="DT128" s="289" t="s">
        <v>90</v>
      </c>
      <c r="DU128" s="267"/>
      <c r="DV128" s="267"/>
      <c r="DW128" s="267"/>
      <c r="DX128" s="267"/>
      <c r="DY128" s="267"/>
      <c r="DZ128" s="267"/>
      <c r="EA128" s="267"/>
      <c r="EB128" s="267"/>
      <c r="EC128" s="267"/>
      <c r="ED128" s="267"/>
      <c r="EE128" s="267"/>
      <c r="EF128" s="267"/>
      <c r="EG128" s="267"/>
      <c r="EH128" s="267"/>
      <c r="EI128" s="267"/>
      <c r="EJ128" s="267"/>
      <c r="EK128" s="267"/>
      <c r="EL128" s="267"/>
      <c r="EM128" s="267"/>
      <c r="EN128" s="267"/>
      <c r="EO128" s="267"/>
      <c r="EP128" s="267"/>
      <c r="EQ128" s="267"/>
      <c r="ER128" s="267"/>
      <c r="ES128" s="267"/>
      <c r="ET128" s="159"/>
      <c r="EU128" s="159"/>
      <c r="EV128" s="159"/>
      <c r="EW128" s="159"/>
      <c r="EX128" s="159"/>
      <c r="EY128" s="159"/>
      <c r="EZ128" s="159"/>
      <c r="FA128" s="159"/>
      <c r="FB128" s="159"/>
      <c r="FC128" s="159"/>
      <c r="FD128" s="159"/>
      <c r="FE128" s="159"/>
      <c r="FF128" s="159"/>
      <c r="FG128" s="159"/>
      <c r="FH128" s="159"/>
      <c r="FI128" s="159"/>
      <c r="FJ128" s="159"/>
      <c r="FK128" s="159"/>
      <c r="FL128" s="159"/>
      <c r="FM128" s="159"/>
      <c r="FN128" s="159"/>
      <c r="FO128" s="159"/>
      <c r="FP128" s="159"/>
    </row>
    <row r="129" spans="1:172" ht="51.75" customHeight="1">
      <c r="A129" s="158"/>
      <c r="B129" s="267"/>
      <c r="C129" s="267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  <c r="AA129" s="281"/>
      <c r="AB129" s="281"/>
      <c r="AC129" s="281"/>
      <c r="AD129" s="281"/>
      <c r="AE129" s="281"/>
      <c r="AF129" s="267"/>
      <c r="AG129" s="267"/>
      <c r="AH129" s="281"/>
      <c r="AI129" s="267"/>
      <c r="AJ129" s="267"/>
      <c r="AK129" s="281"/>
      <c r="AL129" s="267"/>
      <c r="AM129" s="282" t="s">
        <v>35</v>
      </c>
      <c r="AN129" s="267"/>
      <c r="AO129" s="267"/>
      <c r="AP129" s="282" t="s">
        <v>91</v>
      </c>
      <c r="AQ129" s="267"/>
      <c r="AR129" s="267"/>
      <c r="AS129" s="285" t="s">
        <v>92</v>
      </c>
      <c r="AT129" s="267"/>
      <c r="AU129" s="267"/>
      <c r="AV129" s="267"/>
      <c r="AW129" s="267"/>
      <c r="AX129" s="267"/>
      <c r="AY129" s="267"/>
      <c r="AZ129" s="267"/>
      <c r="BA129" s="267"/>
      <c r="BB129" s="267"/>
      <c r="BC129" s="267"/>
      <c r="BD129" s="267"/>
      <c r="BE129" s="285" t="s">
        <v>93</v>
      </c>
      <c r="BF129" s="267"/>
      <c r="BG129" s="267"/>
      <c r="BH129" s="267"/>
      <c r="BI129" s="267"/>
      <c r="BJ129" s="267"/>
      <c r="BK129" s="267"/>
      <c r="BL129" s="267"/>
      <c r="BM129" s="267"/>
      <c r="BN129" s="267"/>
      <c r="BO129" s="267"/>
      <c r="BP129" s="267"/>
      <c r="BQ129" s="267"/>
      <c r="BR129" s="267"/>
      <c r="BS129" s="267"/>
      <c r="BT129" s="267"/>
      <c r="BU129" s="285" t="s">
        <v>94</v>
      </c>
      <c r="BV129" s="267"/>
      <c r="BW129" s="267"/>
      <c r="BX129" s="267"/>
      <c r="BY129" s="267"/>
      <c r="BZ129" s="267"/>
      <c r="CA129" s="267"/>
      <c r="CB129" s="267"/>
      <c r="CC129" s="267"/>
      <c r="CD129" s="267"/>
      <c r="CE129" s="267"/>
      <c r="CF129" s="267"/>
      <c r="CG129" s="267"/>
      <c r="CH129" s="267"/>
      <c r="CI129" s="267"/>
      <c r="CJ129" s="267"/>
      <c r="CK129" s="285" t="s">
        <v>95</v>
      </c>
      <c r="CL129" s="267"/>
      <c r="CM129" s="267"/>
      <c r="CN129" s="267"/>
      <c r="CO129" s="267"/>
      <c r="CP129" s="267"/>
      <c r="CQ129" s="267"/>
      <c r="CR129" s="267"/>
      <c r="CS129" s="267"/>
      <c r="CT129" s="267"/>
      <c r="CU129" s="267"/>
      <c r="CV129" s="267"/>
      <c r="CW129" s="267"/>
      <c r="CX129" s="267"/>
      <c r="CY129" s="267"/>
      <c r="CZ129" s="267"/>
      <c r="DA129" s="285" t="s">
        <v>96</v>
      </c>
      <c r="DB129" s="267"/>
      <c r="DC129" s="267"/>
      <c r="DD129" s="267"/>
      <c r="DE129" s="267"/>
      <c r="DF129" s="267"/>
      <c r="DG129" s="267"/>
      <c r="DH129" s="267"/>
      <c r="DI129" s="267"/>
      <c r="DJ129" s="267"/>
      <c r="DK129" s="267"/>
      <c r="DL129" s="267"/>
      <c r="DM129" s="267"/>
      <c r="DN129" s="267"/>
      <c r="DO129" s="267"/>
      <c r="DP129" s="267"/>
      <c r="DQ129" s="281"/>
      <c r="DR129" s="281"/>
      <c r="DS129" s="267"/>
      <c r="DT129" s="267"/>
      <c r="DU129" s="281"/>
      <c r="DV129" s="281"/>
      <c r="DW129" s="281"/>
      <c r="DX129" s="281"/>
      <c r="DY129" s="281"/>
      <c r="DZ129" s="281"/>
      <c r="EA129" s="281"/>
      <c r="EB129" s="281"/>
      <c r="EC129" s="281"/>
      <c r="ED129" s="281"/>
      <c r="EE129" s="281"/>
      <c r="EF129" s="281"/>
      <c r="EG129" s="281"/>
      <c r="EH129" s="281"/>
      <c r="EI129" s="281"/>
      <c r="EJ129" s="281"/>
      <c r="EK129" s="281"/>
      <c r="EL129" s="281"/>
      <c r="EM129" s="281"/>
      <c r="EN129" s="281"/>
      <c r="EO129" s="281"/>
      <c r="EP129" s="281"/>
      <c r="EQ129" s="281"/>
      <c r="ER129" s="281"/>
      <c r="ES129" s="267"/>
      <c r="ET129" s="159"/>
      <c r="EU129" s="159"/>
      <c r="EV129" s="159"/>
      <c r="EW129" s="159"/>
      <c r="EX129" s="159"/>
      <c r="EY129" s="159"/>
      <c r="EZ129" s="159"/>
      <c r="FA129" s="159"/>
      <c r="FB129" s="159"/>
      <c r="FC129" s="159"/>
      <c r="FD129" s="159"/>
      <c r="FE129" s="159"/>
      <c r="FF129" s="159"/>
      <c r="FG129" s="159"/>
      <c r="FH129" s="159"/>
      <c r="FI129" s="159"/>
      <c r="FJ129" s="159"/>
      <c r="FK129" s="159"/>
      <c r="FL129" s="159"/>
      <c r="FM129" s="159"/>
      <c r="FN129" s="159"/>
      <c r="FO129" s="159"/>
      <c r="FP129" s="159"/>
    </row>
    <row r="130" spans="1:172" ht="95.25" customHeight="1">
      <c r="A130" s="158"/>
      <c r="B130" s="267"/>
      <c r="C130" s="267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67"/>
      <c r="AG130" s="267"/>
      <c r="AH130" s="281"/>
      <c r="AI130" s="267"/>
      <c r="AJ130" s="267"/>
      <c r="AK130" s="281"/>
      <c r="AL130" s="267"/>
      <c r="AM130" s="267"/>
      <c r="AN130" s="281"/>
      <c r="AO130" s="267"/>
      <c r="AP130" s="267"/>
      <c r="AQ130" s="281"/>
      <c r="AR130" s="267"/>
      <c r="AS130" s="282" t="s">
        <v>97</v>
      </c>
      <c r="AT130" s="267"/>
      <c r="AU130" s="267"/>
      <c r="AV130" s="282" t="s">
        <v>98</v>
      </c>
      <c r="AW130" s="267"/>
      <c r="AX130" s="267"/>
      <c r="AY130" s="282" t="s">
        <v>99</v>
      </c>
      <c r="AZ130" s="267"/>
      <c r="BA130" s="267"/>
      <c r="BB130" s="282" t="s">
        <v>100</v>
      </c>
      <c r="BC130" s="267"/>
      <c r="BD130" s="267"/>
      <c r="BE130" s="285" t="s">
        <v>101</v>
      </c>
      <c r="BF130" s="267"/>
      <c r="BG130" s="267"/>
      <c r="BH130" s="267"/>
      <c r="BI130" s="267"/>
      <c r="BJ130" s="267"/>
      <c r="BK130" s="267"/>
      <c r="BL130" s="267"/>
      <c r="BM130" s="285" t="s">
        <v>102</v>
      </c>
      <c r="BN130" s="267"/>
      <c r="BO130" s="267"/>
      <c r="BP130" s="267"/>
      <c r="BQ130" s="267"/>
      <c r="BR130" s="267"/>
      <c r="BS130" s="267"/>
      <c r="BT130" s="267"/>
      <c r="BU130" s="285" t="s">
        <v>103</v>
      </c>
      <c r="BV130" s="267"/>
      <c r="BW130" s="267"/>
      <c r="BX130" s="267"/>
      <c r="BY130" s="267"/>
      <c r="BZ130" s="267"/>
      <c r="CA130" s="267"/>
      <c r="CB130" s="267"/>
      <c r="CC130" s="285" t="s">
        <v>104</v>
      </c>
      <c r="CD130" s="267"/>
      <c r="CE130" s="267"/>
      <c r="CF130" s="267"/>
      <c r="CG130" s="267"/>
      <c r="CH130" s="267"/>
      <c r="CI130" s="267"/>
      <c r="CJ130" s="267"/>
      <c r="CK130" s="285" t="s">
        <v>105</v>
      </c>
      <c r="CL130" s="267"/>
      <c r="CM130" s="267"/>
      <c r="CN130" s="267"/>
      <c r="CO130" s="267"/>
      <c r="CP130" s="267"/>
      <c r="CQ130" s="267"/>
      <c r="CR130" s="267"/>
      <c r="CS130" s="285" t="s">
        <v>106</v>
      </c>
      <c r="CT130" s="267"/>
      <c r="CU130" s="267"/>
      <c r="CV130" s="267"/>
      <c r="CW130" s="267"/>
      <c r="CX130" s="267"/>
      <c r="CY130" s="267"/>
      <c r="CZ130" s="267"/>
      <c r="DA130" s="285" t="s">
        <v>107</v>
      </c>
      <c r="DB130" s="267"/>
      <c r="DC130" s="267"/>
      <c r="DD130" s="267"/>
      <c r="DE130" s="267"/>
      <c r="DF130" s="267"/>
      <c r="DG130" s="267"/>
      <c r="DH130" s="267"/>
      <c r="DI130" s="285" t="s">
        <v>108</v>
      </c>
      <c r="DJ130" s="267"/>
      <c r="DK130" s="267"/>
      <c r="DL130" s="267"/>
      <c r="DM130" s="267"/>
      <c r="DN130" s="267"/>
      <c r="DO130" s="267"/>
      <c r="DP130" s="267"/>
      <c r="DQ130" s="281"/>
      <c r="DR130" s="281"/>
      <c r="DS130" s="267"/>
      <c r="DT130" s="267"/>
      <c r="DU130" s="281"/>
      <c r="DV130" s="281"/>
      <c r="DW130" s="281"/>
      <c r="DX130" s="281"/>
      <c r="DY130" s="281"/>
      <c r="DZ130" s="281"/>
      <c r="EA130" s="281"/>
      <c r="EB130" s="281"/>
      <c r="EC130" s="281"/>
      <c r="ED130" s="281"/>
      <c r="EE130" s="281"/>
      <c r="EF130" s="281"/>
      <c r="EG130" s="281"/>
      <c r="EH130" s="281"/>
      <c r="EI130" s="281"/>
      <c r="EJ130" s="281"/>
      <c r="EK130" s="281"/>
      <c r="EL130" s="281"/>
      <c r="EM130" s="281"/>
      <c r="EN130" s="281"/>
      <c r="EO130" s="281"/>
      <c r="EP130" s="281"/>
      <c r="EQ130" s="281"/>
      <c r="ER130" s="281"/>
      <c r="ES130" s="267"/>
      <c r="ET130" s="159"/>
      <c r="EU130" s="159"/>
      <c r="EV130" s="159"/>
      <c r="EW130" s="159"/>
      <c r="EX130" s="159"/>
      <c r="EY130" s="159"/>
      <c r="EZ130" s="159"/>
      <c r="FA130" s="159"/>
      <c r="FB130" s="159"/>
      <c r="FC130" s="159"/>
      <c r="FD130" s="159"/>
      <c r="FE130" s="159"/>
      <c r="FF130" s="159"/>
      <c r="FG130" s="159"/>
      <c r="FH130" s="159"/>
      <c r="FI130" s="159"/>
      <c r="FJ130" s="159"/>
      <c r="FK130" s="159"/>
      <c r="FL130" s="159"/>
      <c r="FM130" s="159"/>
      <c r="FN130" s="159"/>
      <c r="FO130" s="159"/>
      <c r="FP130" s="159"/>
    </row>
    <row r="131" spans="1:172" ht="209.25" customHeight="1">
      <c r="A131" s="158"/>
      <c r="B131" s="267"/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267"/>
      <c r="BB131" s="267"/>
      <c r="BC131" s="267"/>
      <c r="BD131" s="267"/>
      <c r="BE131" s="282" t="s">
        <v>109</v>
      </c>
      <c r="BF131" s="267"/>
      <c r="BG131" s="267"/>
      <c r="BH131" s="282" t="s">
        <v>110</v>
      </c>
      <c r="BI131" s="267"/>
      <c r="BJ131" s="267"/>
      <c r="BK131" s="282" t="s">
        <v>111</v>
      </c>
      <c r="BL131" s="267"/>
      <c r="BM131" s="282" t="s">
        <v>109</v>
      </c>
      <c r="BN131" s="267"/>
      <c r="BO131" s="267"/>
      <c r="BP131" s="282" t="s">
        <v>110</v>
      </c>
      <c r="BQ131" s="267"/>
      <c r="BR131" s="267"/>
      <c r="BS131" s="282" t="s">
        <v>111</v>
      </c>
      <c r="BT131" s="267"/>
      <c r="BU131" s="282" t="s">
        <v>109</v>
      </c>
      <c r="BV131" s="267"/>
      <c r="BW131" s="267"/>
      <c r="BX131" s="282" t="s">
        <v>110</v>
      </c>
      <c r="BY131" s="267"/>
      <c r="BZ131" s="267"/>
      <c r="CA131" s="282" t="s">
        <v>111</v>
      </c>
      <c r="CB131" s="267"/>
      <c r="CC131" s="282" t="s">
        <v>109</v>
      </c>
      <c r="CD131" s="267"/>
      <c r="CE131" s="267"/>
      <c r="CF131" s="282" t="s">
        <v>110</v>
      </c>
      <c r="CG131" s="267"/>
      <c r="CH131" s="267"/>
      <c r="CI131" s="282" t="s">
        <v>111</v>
      </c>
      <c r="CJ131" s="267"/>
      <c r="CK131" s="282" t="s">
        <v>109</v>
      </c>
      <c r="CL131" s="267"/>
      <c r="CM131" s="267"/>
      <c r="CN131" s="282" t="s">
        <v>110</v>
      </c>
      <c r="CO131" s="267"/>
      <c r="CP131" s="267"/>
      <c r="CQ131" s="282" t="s">
        <v>111</v>
      </c>
      <c r="CR131" s="267"/>
      <c r="CS131" s="282" t="s">
        <v>109</v>
      </c>
      <c r="CT131" s="267"/>
      <c r="CU131" s="267"/>
      <c r="CV131" s="282" t="s">
        <v>110</v>
      </c>
      <c r="CW131" s="267"/>
      <c r="CX131" s="267"/>
      <c r="CY131" s="282" t="s">
        <v>111</v>
      </c>
      <c r="CZ131" s="267"/>
      <c r="DA131" s="282" t="s">
        <v>109</v>
      </c>
      <c r="DB131" s="267"/>
      <c r="DC131" s="267"/>
      <c r="DD131" s="282" t="s">
        <v>110</v>
      </c>
      <c r="DE131" s="267"/>
      <c r="DF131" s="267"/>
      <c r="DG131" s="282" t="s">
        <v>111</v>
      </c>
      <c r="DH131" s="267"/>
      <c r="DI131" s="282" t="s">
        <v>109</v>
      </c>
      <c r="DJ131" s="267"/>
      <c r="DK131" s="267"/>
      <c r="DL131" s="282" t="s">
        <v>110</v>
      </c>
      <c r="DM131" s="267"/>
      <c r="DN131" s="267"/>
      <c r="DO131" s="282" t="s">
        <v>111</v>
      </c>
      <c r="DP131" s="267"/>
      <c r="DQ131" s="267"/>
      <c r="DR131" s="267"/>
      <c r="DS131" s="267"/>
      <c r="DT131" s="267"/>
      <c r="DU131" s="267"/>
      <c r="DV131" s="267"/>
      <c r="DW131" s="267"/>
      <c r="DX131" s="267"/>
      <c r="DY131" s="267"/>
      <c r="DZ131" s="267"/>
      <c r="EA131" s="267"/>
      <c r="EB131" s="267"/>
      <c r="EC131" s="267"/>
      <c r="ED131" s="267"/>
      <c r="EE131" s="267"/>
      <c r="EF131" s="267"/>
      <c r="EG131" s="267"/>
      <c r="EH131" s="267"/>
      <c r="EI131" s="267"/>
      <c r="EJ131" s="267"/>
      <c r="EK131" s="267"/>
      <c r="EL131" s="267"/>
      <c r="EM131" s="267"/>
      <c r="EN131" s="267"/>
      <c r="EO131" s="267"/>
      <c r="EP131" s="267"/>
      <c r="EQ131" s="267"/>
      <c r="ER131" s="267"/>
      <c r="ES131" s="267"/>
      <c r="ET131" s="159"/>
      <c r="EU131" s="159"/>
      <c r="EV131" s="159"/>
      <c r="EW131" s="159"/>
      <c r="EX131" s="159"/>
      <c r="EY131" s="159"/>
      <c r="EZ131" s="159"/>
      <c r="FA131" s="159"/>
      <c r="FB131" s="159"/>
      <c r="FC131" s="159"/>
      <c r="FD131" s="159"/>
      <c r="FE131" s="159"/>
      <c r="FF131" s="159"/>
      <c r="FG131" s="159"/>
      <c r="FH131" s="159"/>
      <c r="FI131" s="159"/>
      <c r="FJ131" s="159"/>
      <c r="FK131" s="159"/>
      <c r="FL131" s="159"/>
      <c r="FM131" s="159"/>
      <c r="FN131" s="159"/>
      <c r="FO131" s="159"/>
      <c r="FP131" s="159"/>
    </row>
    <row r="132" spans="1:172" ht="50.25">
      <c r="A132" s="160"/>
      <c r="B132" s="164" t="s">
        <v>314</v>
      </c>
      <c r="C132" s="275" t="s">
        <v>315</v>
      </c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74"/>
      <c r="AH132" s="267"/>
      <c r="AI132" s="267"/>
      <c r="AJ132" s="274"/>
      <c r="AK132" s="267"/>
      <c r="AL132" s="267"/>
      <c r="AM132" s="274">
        <f>AM133+AM134</f>
        <v>180</v>
      </c>
      <c r="AN132" s="267"/>
      <c r="AO132" s="267"/>
      <c r="AP132" s="274">
        <f>AP133+AP134</f>
        <v>88</v>
      </c>
      <c r="AQ132" s="267"/>
      <c r="AR132" s="267"/>
      <c r="AS132" s="274">
        <f>AS133+AS134</f>
        <v>32</v>
      </c>
      <c r="AT132" s="267"/>
      <c r="AU132" s="267"/>
      <c r="AV132" s="274">
        <f>AV133+AV134</f>
        <v>28</v>
      </c>
      <c r="AW132" s="267"/>
      <c r="AX132" s="267"/>
      <c r="AY132" s="274">
        <f>AY133+AY134</f>
        <v>28</v>
      </c>
      <c r="AZ132" s="267"/>
      <c r="BA132" s="267"/>
      <c r="BB132" s="274"/>
      <c r="BC132" s="267"/>
      <c r="BD132" s="267"/>
      <c r="BE132" s="274"/>
      <c r="BF132" s="267"/>
      <c r="BG132" s="267"/>
      <c r="BH132" s="274"/>
      <c r="BI132" s="267"/>
      <c r="BJ132" s="267"/>
      <c r="BK132" s="274"/>
      <c r="BL132" s="267"/>
      <c r="BM132" s="274"/>
      <c r="BN132" s="267"/>
      <c r="BO132" s="267"/>
      <c r="BP132" s="274"/>
      <c r="BQ132" s="267"/>
      <c r="BR132" s="267"/>
      <c r="BS132" s="274"/>
      <c r="BT132" s="267"/>
      <c r="BU132" s="274"/>
      <c r="BV132" s="267"/>
      <c r="BW132" s="267"/>
      <c r="BX132" s="274"/>
      <c r="BY132" s="267"/>
      <c r="BZ132" s="267"/>
      <c r="CA132" s="274"/>
      <c r="CB132" s="267"/>
      <c r="CC132" s="274"/>
      <c r="CD132" s="267"/>
      <c r="CE132" s="267"/>
      <c r="CF132" s="274"/>
      <c r="CG132" s="267"/>
      <c r="CH132" s="267"/>
      <c r="CI132" s="274"/>
      <c r="CJ132" s="267"/>
      <c r="CK132" s="274"/>
      <c r="CL132" s="267"/>
      <c r="CM132" s="267"/>
      <c r="CN132" s="274"/>
      <c r="CO132" s="267"/>
      <c r="CP132" s="267"/>
      <c r="CQ132" s="274"/>
      <c r="CR132" s="267"/>
      <c r="CS132" s="274"/>
      <c r="CT132" s="267"/>
      <c r="CU132" s="267"/>
      <c r="CV132" s="274"/>
      <c r="CW132" s="267"/>
      <c r="CX132" s="267"/>
      <c r="CY132" s="274"/>
      <c r="CZ132" s="267"/>
      <c r="DA132" s="274">
        <f>DA133+DA134</f>
        <v>180</v>
      </c>
      <c r="DB132" s="267"/>
      <c r="DC132" s="267"/>
      <c r="DD132" s="274">
        <f>DD133+DD134</f>
        <v>88</v>
      </c>
      <c r="DE132" s="267"/>
      <c r="DF132" s="267"/>
      <c r="DG132" s="274">
        <f>DG133+DG134</f>
        <v>6</v>
      </c>
      <c r="DH132" s="267"/>
      <c r="DI132" s="274"/>
      <c r="DJ132" s="267"/>
      <c r="DK132" s="267"/>
      <c r="DL132" s="274"/>
      <c r="DM132" s="267"/>
      <c r="DN132" s="267"/>
      <c r="DO132" s="274"/>
      <c r="DP132" s="267"/>
      <c r="DQ132" s="274">
        <f t="shared" ref="DQ132:DQ141" si="58">SUM(BK132,BS132,CA132,CI132,CQ132,CY132,DG132,DO132)</f>
        <v>6</v>
      </c>
      <c r="DR132" s="267"/>
      <c r="DS132" s="267"/>
      <c r="DT132" s="286"/>
      <c r="DU132" s="267"/>
      <c r="DV132" s="267"/>
      <c r="DW132" s="267"/>
      <c r="DX132" s="267"/>
      <c r="DY132" s="267"/>
      <c r="DZ132" s="267"/>
      <c r="EA132" s="267"/>
      <c r="EB132" s="267"/>
      <c r="EC132" s="267"/>
      <c r="ED132" s="267"/>
      <c r="EE132" s="267"/>
      <c r="EF132" s="267"/>
      <c r="EG132" s="267"/>
      <c r="EH132" s="267"/>
      <c r="EI132" s="267"/>
      <c r="EJ132" s="267"/>
      <c r="EK132" s="267"/>
      <c r="EL132" s="267"/>
      <c r="EM132" s="267"/>
      <c r="EN132" s="267"/>
      <c r="EO132" s="267"/>
      <c r="EP132" s="267"/>
      <c r="EQ132" s="267"/>
      <c r="ER132" s="267"/>
      <c r="ES132" s="267"/>
      <c r="ET132" s="176"/>
      <c r="EU132" s="166">
        <f t="shared" ref="EU132:EU139" si="59">AM132</f>
        <v>180</v>
      </c>
      <c r="EV132" s="177">
        <f t="shared" ref="EV132:EV139" si="60">BE132+BM132+BU132+CC132+CK132+CS132+DA132+DI132</f>
        <v>180</v>
      </c>
      <c r="EW132" s="168" t="str">
        <f t="shared" ref="EW132:EW139" si="61">IF(EU132=EV132,"+","-")</f>
        <v>+</v>
      </c>
      <c r="EX132" s="178">
        <f t="shared" ref="EX132:EX139" si="62">AP132</f>
        <v>88</v>
      </c>
      <c r="EY132" s="177">
        <f t="shared" ref="EY132:EY139" si="63">BH132+BP132+BX132+CF132+CN132+CV132+DD132+DL132</f>
        <v>88</v>
      </c>
      <c r="EZ132" s="176" t="str">
        <f t="shared" ref="EZ132:EZ139" si="64">IF(EX132=EY132,"+","-")</f>
        <v>+</v>
      </c>
      <c r="FA132" s="166">
        <f t="shared" ref="FA132:FA139" si="65">AS132+AV132+AY132+BB132</f>
        <v>88</v>
      </c>
      <c r="FB132" s="168" t="str">
        <f t="shared" ref="FB132:FB139" si="66">IF(EY132=FA132,"+","-")</f>
        <v>+</v>
      </c>
      <c r="FC132" s="176"/>
      <c r="FD132" s="176"/>
      <c r="FE132" s="176"/>
      <c r="FF132" s="176"/>
      <c r="FG132" s="176"/>
      <c r="FH132" s="176"/>
      <c r="FI132" s="176"/>
      <c r="FJ132" s="176"/>
      <c r="FK132" s="176"/>
      <c r="FL132" s="176"/>
      <c r="FM132" s="176"/>
      <c r="FN132" s="176"/>
      <c r="FO132" s="176"/>
      <c r="FP132" s="176"/>
    </row>
    <row r="133" spans="1:172" ht="50.25">
      <c r="A133" s="169"/>
      <c r="B133" s="170" t="s">
        <v>316</v>
      </c>
      <c r="C133" s="278" t="s">
        <v>317</v>
      </c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6"/>
      <c r="AH133" s="267"/>
      <c r="AI133" s="267"/>
      <c r="AJ133" s="266">
        <v>7</v>
      </c>
      <c r="AK133" s="267"/>
      <c r="AL133" s="267"/>
      <c r="AM133" s="266">
        <v>90</v>
      </c>
      <c r="AN133" s="267"/>
      <c r="AO133" s="267"/>
      <c r="AP133" s="266">
        <v>44</v>
      </c>
      <c r="AQ133" s="267"/>
      <c r="AR133" s="267"/>
      <c r="AS133" s="266">
        <v>16</v>
      </c>
      <c r="AT133" s="267"/>
      <c r="AU133" s="267"/>
      <c r="AV133" s="266">
        <v>28</v>
      </c>
      <c r="AW133" s="267"/>
      <c r="AX133" s="267"/>
      <c r="AY133" s="266"/>
      <c r="AZ133" s="267"/>
      <c r="BA133" s="267"/>
      <c r="BB133" s="266"/>
      <c r="BC133" s="267"/>
      <c r="BD133" s="267"/>
      <c r="BE133" s="266"/>
      <c r="BF133" s="267"/>
      <c r="BG133" s="267"/>
      <c r="BH133" s="266"/>
      <c r="BI133" s="267"/>
      <c r="BJ133" s="267"/>
      <c r="BK133" s="266"/>
      <c r="BL133" s="267"/>
      <c r="BM133" s="266"/>
      <c r="BN133" s="267"/>
      <c r="BO133" s="267"/>
      <c r="BP133" s="266"/>
      <c r="BQ133" s="267"/>
      <c r="BR133" s="267"/>
      <c r="BS133" s="266"/>
      <c r="BT133" s="267"/>
      <c r="BU133" s="266"/>
      <c r="BV133" s="267"/>
      <c r="BW133" s="267"/>
      <c r="BX133" s="266"/>
      <c r="BY133" s="267"/>
      <c r="BZ133" s="267"/>
      <c r="CA133" s="266"/>
      <c r="CB133" s="267"/>
      <c r="CC133" s="266"/>
      <c r="CD133" s="267"/>
      <c r="CE133" s="267"/>
      <c r="CF133" s="266"/>
      <c r="CG133" s="267"/>
      <c r="CH133" s="267"/>
      <c r="CI133" s="266"/>
      <c r="CJ133" s="267"/>
      <c r="CK133" s="266"/>
      <c r="CL133" s="267"/>
      <c r="CM133" s="267"/>
      <c r="CN133" s="266"/>
      <c r="CO133" s="267"/>
      <c r="CP133" s="267"/>
      <c r="CQ133" s="266"/>
      <c r="CR133" s="267"/>
      <c r="CS133" s="266"/>
      <c r="CT133" s="267"/>
      <c r="CU133" s="267"/>
      <c r="CV133" s="266"/>
      <c r="CW133" s="267"/>
      <c r="CX133" s="267"/>
      <c r="CY133" s="266"/>
      <c r="CZ133" s="267"/>
      <c r="DA133" s="266">
        <v>90</v>
      </c>
      <c r="DB133" s="267"/>
      <c r="DC133" s="267"/>
      <c r="DD133" s="266">
        <v>44</v>
      </c>
      <c r="DE133" s="267"/>
      <c r="DF133" s="267"/>
      <c r="DG133" s="266">
        <v>3</v>
      </c>
      <c r="DH133" s="267"/>
      <c r="DI133" s="266"/>
      <c r="DJ133" s="267"/>
      <c r="DK133" s="267"/>
      <c r="DL133" s="266"/>
      <c r="DM133" s="267"/>
      <c r="DN133" s="267"/>
      <c r="DO133" s="266"/>
      <c r="DP133" s="267"/>
      <c r="DQ133" s="268">
        <f t="shared" si="58"/>
        <v>3</v>
      </c>
      <c r="DR133" s="267"/>
      <c r="DS133" s="267"/>
      <c r="DT133" s="270" t="s">
        <v>313</v>
      </c>
      <c r="DU133" s="267"/>
      <c r="DV133" s="267"/>
      <c r="DW133" s="267"/>
      <c r="DX133" s="267"/>
      <c r="DY133" s="267"/>
      <c r="DZ133" s="267"/>
      <c r="EA133" s="267"/>
      <c r="EB133" s="267"/>
      <c r="EC133" s="267"/>
      <c r="ED133" s="267"/>
      <c r="EE133" s="267"/>
      <c r="EF133" s="267"/>
      <c r="EG133" s="267"/>
      <c r="EH133" s="267"/>
      <c r="EI133" s="267"/>
      <c r="EJ133" s="267"/>
      <c r="EK133" s="267"/>
      <c r="EL133" s="267"/>
      <c r="EM133" s="267"/>
      <c r="EN133" s="267"/>
      <c r="EO133" s="267"/>
      <c r="EP133" s="267"/>
      <c r="EQ133" s="267"/>
      <c r="ER133" s="267"/>
      <c r="ES133" s="267"/>
      <c r="ET133" s="171"/>
      <c r="EU133" s="172">
        <f t="shared" si="59"/>
        <v>90</v>
      </c>
      <c r="EV133" s="173">
        <f t="shared" si="60"/>
        <v>90</v>
      </c>
      <c r="EW133" s="174" t="str">
        <f t="shared" si="61"/>
        <v>+</v>
      </c>
      <c r="EX133" s="175">
        <f t="shared" si="62"/>
        <v>44</v>
      </c>
      <c r="EY133" s="173">
        <f t="shared" si="63"/>
        <v>44</v>
      </c>
      <c r="EZ133" s="171" t="str">
        <f t="shared" si="64"/>
        <v>+</v>
      </c>
      <c r="FA133" s="172">
        <f t="shared" si="65"/>
        <v>44</v>
      </c>
      <c r="FB133" s="174" t="str">
        <f t="shared" si="66"/>
        <v>+</v>
      </c>
      <c r="FC133" s="171"/>
      <c r="FD133" s="171"/>
      <c r="FE133" s="171"/>
      <c r="FF133" s="171"/>
      <c r="FG133" s="171"/>
      <c r="FH133" s="171"/>
      <c r="FI133" s="171"/>
      <c r="FJ133" s="171"/>
      <c r="FK133" s="171"/>
      <c r="FL133" s="171"/>
      <c r="FM133" s="171"/>
      <c r="FN133" s="171"/>
      <c r="FO133" s="171"/>
      <c r="FP133" s="171"/>
    </row>
    <row r="134" spans="1:172" ht="50.25">
      <c r="A134" s="169"/>
      <c r="B134" s="170" t="s">
        <v>318</v>
      </c>
      <c r="C134" s="278" t="s">
        <v>319</v>
      </c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6"/>
      <c r="AH134" s="267"/>
      <c r="AI134" s="267"/>
      <c r="AJ134" s="266">
        <v>7</v>
      </c>
      <c r="AK134" s="267"/>
      <c r="AL134" s="267"/>
      <c r="AM134" s="266">
        <v>90</v>
      </c>
      <c r="AN134" s="267"/>
      <c r="AO134" s="267"/>
      <c r="AP134" s="266">
        <v>44</v>
      </c>
      <c r="AQ134" s="267"/>
      <c r="AR134" s="267"/>
      <c r="AS134" s="266">
        <v>16</v>
      </c>
      <c r="AT134" s="267"/>
      <c r="AU134" s="267"/>
      <c r="AV134" s="266"/>
      <c r="AW134" s="267"/>
      <c r="AX134" s="267"/>
      <c r="AY134" s="266">
        <v>28</v>
      </c>
      <c r="AZ134" s="267"/>
      <c r="BA134" s="267"/>
      <c r="BB134" s="266"/>
      <c r="BC134" s="267"/>
      <c r="BD134" s="267"/>
      <c r="BE134" s="266"/>
      <c r="BF134" s="267"/>
      <c r="BG134" s="267"/>
      <c r="BH134" s="266"/>
      <c r="BI134" s="267"/>
      <c r="BJ134" s="267"/>
      <c r="BK134" s="266"/>
      <c r="BL134" s="267"/>
      <c r="BM134" s="266"/>
      <c r="BN134" s="267"/>
      <c r="BO134" s="267"/>
      <c r="BP134" s="266"/>
      <c r="BQ134" s="267"/>
      <c r="BR134" s="267"/>
      <c r="BS134" s="266"/>
      <c r="BT134" s="267"/>
      <c r="BU134" s="266"/>
      <c r="BV134" s="267"/>
      <c r="BW134" s="267"/>
      <c r="BX134" s="266"/>
      <c r="BY134" s="267"/>
      <c r="BZ134" s="267"/>
      <c r="CA134" s="266"/>
      <c r="CB134" s="267"/>
      <c r="CC134" s="266"/>
      <c r="CD134" s="267"/>
      <c r="CE134" s="267"/>
      <c r="CF134" s="266"/>
      <c r="CG134" s="267"/>
      <c r="CH134" s="267"/>
      <c r="CI134" s="266"/>
      <c r="CJ134" s="267"/>
      <c r="CK134" s="266"/>
      <c r="CL134" s="267"/>
      <c r="CM134" s="267"/>
      <c r="CN134" s="266"/>
      <c r="CO134" s="267"/>
      <c r="CP134" s="267"/>
      <c r="CQ134" s="266"/>
      <c r="CR134" s="267"/>
      <c r="CS134" s="266"/>
      <c r="CT134" s="267"/>
      <c r="CU134" s="267"/>
      <c r="CV134" s="266"/>
      <c r="CW134" s="267"/>
      <c r="CX134" s="267"/>
      <c r="CY134" s="266"/>
      <c r="CZ134" s="267"/>
      <c r="DA134" s="266">
        <v>90</v>
      </c>
      <c r="DB134" s="267"/>
      <c r="DC134" s="267"/>
      <c r="DD134" s="266">
        <v>44</v>
      </c>
      <c r="DE134" s="267"/>
      <c r="DF134" s="267"/>
      <c r="DG134" s="266">
        <v>3</v>
      </c>
      <c r="DH134" s="267"/>
      <c r="DI134" s="266"/>
      <c r="DJ134" s="267"/>
      <c r="DK134" s="267"/>
      <c r="DL134" s="266"/>
      <c r="DM134" s="267"/>
      <c r="DN134" s="267"/>
      <c r="DO134" s="266"/>
      <c r="DP134" s="267"/>
      <c r="DQ134" s="268">
        <f t="shared" si="58"/>
        <v>3</v>
      </c>
      <c r="DR134" s="267"/>
      <c r="DS134" s="267"/>
      <c r="DT134" s="270" t="s">
        <v>292</v>
      </c>
      <c r="DU134" s="267"/>
      <c r="DV134" s="267"/>
      <c r="DW134" s="267"/>
      <c r="DX134" s="267"/>
      <c r="DY134" s="267"/>
      <c r="DZ134" s="267"/>
      <c r="EA134" s="267"/>
      <c r="EB134" s="267"/>
      <c r="EC134" s="267"/>
      <c r="ED134" s="267"/>
      <c r="EE134" s="267"/>
      <c r="EF134" s="267"/>
      <c r="EG134" s="267"/>
      <c r="EH134" s="267"/>
      <c r="EI134" s="267"/>
      <c r="EJ134" s="267"/>
      <c r="EK134" s="267"/>
      <c r="EL134" s="267"/>
      <c r="EM134" s="267"/>
      <c r="EN134" s="267"/>
      <c r="EO134" s="267"/>
      <c r="EP134" s="267"/>
      <c r="EQ134" s="267"/>
      <c r="ER134" s="267"/>
      <c r="ES134" s="267"/>
      <c r="ET134" s="171"/>
      <c r="EU134" s="172">
        <f t="shared" si="59"/>
        <v>90</v>
      </c>
      <c r="EV134" s="173">
        <f t="shared" si="60"/>
        <v>90</v>
      </c>
      <c r="EW134" s="174" t="str">
        <f t="shared" si="61"/>
        <v>+</v>
      </c>
      <c r="EX134" s="175">
        <f t="shared" si="62"/>
        <v>44</v>
      </c>
      <c r="EY134" s="173">
        <f t="shared" si="63"/>
        <v>44</v>
      </c>
      <c r="EZ134" s="171" t="str">
        <f t="shared" si="64"/>
        <v>+</v>
      </c>
      <c r="FA134" s="172">
        <f t="shared" si="65"/>
        <v>44</v>
      </c>
      <c r="FB134" s="174" t="str">
        <f t="shared" si="66"/>
        <v>+</v>
      </c>
      <c r="FC134" s="171"/>
      <c r="FD134" s="171"/>
      <c r="FE134" s="171"/>
      <c r="FF134" s="171"/>
      <c r="FG134" s="171"/>
      <c r="FH134" s="171"/>
      <c r="FI134" s="171"/>
      <c r="FJ134" s="171"/>
      <c r="FK134" s="171"/>
      <c r="FL134" s="171"/>
      <c r="FM134" s="171"/>
      <c r="FN134" s="171"/>
      <c r="FO134" s="171"/>
      <c r="FP134" s="171"/>
    </row>
    <row r="135" spans="1:172" ht="50.25">
      <c r="A135" s="160"/>
      <c r="B135" s="164" t="s">
        <v>320</v>
      </c>
      <c r="C135" s="275" t="s">
        <v>321</v>
      </c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76"/>
      <c r="AH135" s="267"/>
      <c r="AI135" s="267"/>
      <c r="AJ135" s="276"/>
      <c r="AK135" s="267"/>
      <c r="AL135" s="267"/>
      <c r="AM135" s="274">
        <f>SUM(AM136:AO137)</f>
        <v>222</v>
      </c>
      <c r="AN135" s="267"/>
      <c r="AO135" s="267"/>
      <c r="AP135" s="274">
        <f>SUM(AP136:AR137)</f>
        <v>100</v>
      </c>
      <c r="AQ135" s="267"/>
      <c r="AR135" s="267"/>
      <c r="AS135" s="274">
        <f>SUM(AS136:AU137)</f>
        <v>38</v>
      </c>
      <c r="AT135" s="267"/>
      <c r="AU135" s="267"/>
      <c r="AV135" s="274">
        <f>SUM(AV136:AX137)</f>
        <v>58</v>
      </c>
      <c r="AW135" s="267"/>
      <c r="AX135" s="267"/>
      <c r="AY135" s="274">
        <f>SUM(AY136:BA137)</f>
        <v>4</v>
      </c>
      <c r="AZ135" s="267"/>
      <c r="BA135" s="267"/>
      <c r="BB135" s="274"/>
      <c r="BC135" s="267"/>
      <c r="BD135" s="267"/>
      <c r="BE135" s="274"/>
      <c r="BF135" s="267"/>
      <c r="BG135" s="267"/>
      <c r="BH135" s="274"/>
      <c r="BI135" s="267"/>
      <c r="BJ135" s="267"/>
      <c r="BK135" s="274"/>
      <c r="BL135" s="267"/>
      <c r="BM135" s="274"/>
      <c r="BN135" s="267"/>
      <c r="BO135" s="267"/>
      <c r="BP135" s="274"/>
      <c r="BQ135" s="267"/>
      <c r="BR135" s="267"/>
      <c r="BS135" s="274"/>
      <c r="BT135" s="267"/>
      <c r="BU135" s="274"/>
      <c r="BV135" s="267"/>
      <c r="BW135" s="267"/>
      <c r="BX135" s="274"/>
      <c r="BY135" s="267"/>
      <c r="BZ135" s="267"/>
      <c r="CA135" s="274"/>
      <c r="CB135" s="267"/>
      <c r="CC135" s="274"/>
      <c r="CD135" s="267"/>
      <c r="CE135" s="267"/>
      <c r="CF135" s="274"/>
      <c r="CG135" s="267"/>
      <c r="CH135" s="267"/>
      <c r="CI135" s="274"/>
      <c r="CJ135" s="267"/>
      <c r="CK135" s="276"/>
      <c r="CL135" s="267"/>
      <c r="CM135" s="267"/>
      <c r="CN135" s="274"/>
      <c r="CO135" s="267"/>
      <c r="CP135" s="267"/>
      <c r="CQ135" s="274"/>
      <c r="CR135" s="267"/>
      <c r="CS135" s="274"/>
      <c r="CT135" s="267"/>
      <c r="CU135" s="267"/>
      <c r="CV135" s="274"/>
      <c r="CW135" s="267"/>
      <c r="CX135" s="267"/>
      <c r="CY135" s="274"/>
      <c r="CZ135" s="267"/>
      <c r="DA135" s="274">
        <f>SUM(DA136:DC137)</f>
        <v>102</v>
      </c>
      <c r="DB135" s="267"/>
      <c r="DC135" s="267"/>
      <c r="DD135" s="274">
        <f>SUM(DD136:DF137)</f>
        <v>44</v>
      </c>
      <c r="DE135" s="267"/>
      <c r="DF135" s="267"/>
      <c r="DG135" s="274">
        <f>SUM(DG136:DH137)</f>
        <v>3</v>
      </c>
      <c r="DH135" s="267"/>
      <c r="DI135" s="274">
        <f>SUM(DI136:DK137)</f>
        <v>120</v>
      </c>
      <c r="DJ135" s="267"/>
      <c r="DK135" s="267"/>
      <c r="DL135" s="274">
        <f>SUM(DL136:DN137)</f>
        <v>56</v>
      </c>
      <c r="DM135" s="267"/>
      <c r="DN135" s="267"/>
      <c r="DO135" s="274">
        <f>SUM(DO136:DP137)</f>
        <v>3</v>
      </c>
      <c r="DP135" s="267"/>
      <c r="DQ135" s="274">
        <f t="shared" si="58"/>
        <v>6</v>
      </c>
      <c r="DR135" s="267"/>
      <c r="DS135" s="267"/>
      <c r="DT135" s="279" t="s">
        <v>268</v>
      </c>
      <c r="DU135" s="267"/>
      <c r="DV135" s="267"/>
      <c r="DW135" s="267"/>
      <c r="DX135" s="267"/>
      <c r="DY135" s="267"/>
      <c r="DZ135" s="267"/>
      <c r="EA135" s="267"/>
      <c r="EB135" s="267"/>
      <c r="EC135" s="267"/>
      <c r="ED135" s="267"/>
      <c r="EE135" s="267"/>
      <c r="EF135" s="267"/>
      <c r="EG135" s="267"/>
      <c r="EH135" s="267"/>
      <c r="EI135" s="267"/>
      <c r="EJ135" s="267"/>
      <c r="EK135" s="267"/>
      <c r="EL135" s="267"/>
      <c r="EM135" s="267"/>
      <c r="EN135" s="267"/>
      <c r="EO135" s="267"/>
      <c r="EP135" s="267"/>
      <c r="EQ135" s="267"/>
      <c r="ER135" s="267"/>
      <c r="ES135" s="267"/>
      <c r="ET135" s="176"/>
      <c r="EU135" s="166">
        <f t="shared" si="59"/>
        <v>222</v>
      </c>
      <c r="EV135" s="177">
        <f t="shared" si="60"/>
        <v>222</v>
      </c>
      <c r="EW135" s="168" t="str">
        <f t="shared" si="61"/>
        <v>+</v>
      </c>
      <c r="EX135" s="178">
        <f t="shared" si="62"/>
        <v>100</v>
      </c>
      <c r="EY135" s="177">
        <f t="shared" si="63"/>
        <v>100</v>
      </c>
      <c r="EZ135" s="176" t="str">
        <f t="shared" si="64"/>
        <v>+</v>
      </c>
      <c r="FA135" s="166">
        <f t="shared" si="65"/>
        <v>100</v>
      </c>
      <c r="FB135" s="168" t="str">
        <f t="shared" si="66"/>
        <v>+</v>
      </c>
      <c r="FC135" s="176"/>
      <c r="FD135" s="176"/>
      <c r="FE135" s="176"/>
      <c r="FF135" s="176"/>
      <c r="FG135" s="176"/>
      <c r="FH135" s="176"/>
      <c r="FI135" s="176"/>
      <c r="FJ135" s="176"/>
      <c r="FK135" s="176"/>
      <c r="FL135" s="176"/>
      <c r="FM135" s="176"/>
      <c r="FN135" s="176"/>
      <c r="FO135" s="176"/>
      <c r="FP135" s="176"/>
    </row>
    <row r="136" spans="1:172" ht="50.25">
      <c r="A136" s="169"/>
      <c r="B136" s="170" t="s">
        <v>322</v>
      </c>
      <c r="C136" s="278" t="s">
        <v>323</v>
      </c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6">
        <v>7</v>
      </c>
      <c r="AH136" s="267"/>
      <c r="AI136" s="267"/>
      <c r="AJ136" s="266"/>
      <c r="AK136" s="267"/>
      <c r="AL136" s="267"/>
      <c r="AM136" s="266">
        <v>102</v>
      </c>
      <c r="AN136" s="267"/>
      <c r="AO136" s="267"/>
      <c r="AP136" s="266">
        <v>44</v>
      </c>
      <c r="AQ136" s="267"/>
      <c r="AR136" s="267"/>
      <c r="AS136" s="266">
        <v>16</v>
      </c>
      <c r="AT136" s="267"/>
      <c r="AU136" s="267"/>
      <c r="AV136" s="266">
        <v>28</v>
      </c>
      <c r="AW136" s="267"/>
      <c r="AX136" s="267"/>
      <c r="AY136" s="266"/>
      <c r="AZ136" s="267"/>
      <c r="BA136" s="267"/>
      <c r="BB136" s="266"/>
      <c r="BC136" s="267"/>
      <c r="BD136" s="267"/>
      <c r="BE136" s="266"/>
      <c r="BF136" s="267"/>
      <c r="BG136" s="267"/>
      <c r="BH136" s="266"/>
      <c r="BI136" s="267"/>
      <c r="BJ136" s="267"/>
      <c r="BK136" s="266"/>
      <c r="BL136" s="267"/>
      <c r="BM136" s="266"/>
      <c r="BN136" s="267"/>
      <c r="BO136" s="267"/>
      <c r="BP136" s="266"/>
      <c r="BQ136" s="267"/>
      <c r="BR136" s="267"/>
      <c r="BS136" s="266"/>
      <c r="BT136" s="267"/>
      <c r="BU136" s="266"/>
      <c r="BV136" s="267"/>
      <c r="BW136" s="267"/>
      <c r="BX136" s="266"/>
      <c r="BY136" s="267"/>
      <c r="BZ136" s="267"/>
      <c r="CA136" s="266"/>
      <c r="CB136" s="267"/>
      <c r="CC136" s="266"/>
      <c r="CD136" s="267"/>
      <c r="CE136" s="267"/>
      <c r="CF136" s="266"/>
      <c r="CG136" s="267"/>
      <c r="CH136" s="267"/>
      <c r="CI136" s="266"/>
      <c r="CJ136" s="267"/>
      <c r="CK136" s="266"/>
      <c r="CL136" s="267"/>
      <c r="CM136" s="267"/>
      <c r="CN136" s="266"/>
      <c r="CO136" s="267"/>
      <c r="CP136" s="267"/>
      <c r="CQ136" s="266"/>
      <c r="CR136" s="267"/>
      <c r="CS136" s="266"/>
      <c r="CT136" s="267"/>
      <c r="CU136" s="267"/>
      <c r="CV136" s="266"/>
      <c r="CW136" s="267"/>
      <c r="CX136" s="267"/>
      <c r="CY136" s="266"/>
      <c r="CZ136" s="267"/>
      <c r="DA136" s="266">
        <v>102</v>
      </c>
      <c r="DB136" s="267"/>
      <c r="DC136" s="267"/>
      <c r="DD136" s="266">
        <v>44</v>
      </c>
      <c r="DE136" s="267"/>
      <c r="DF136" s="267"/>
      <c r="DG136" s="266">
        <v>3</v>
      </c>
      <c r="DH136" s="267"/>
      <c r="DI136" s="266"/>
      <c r="DJ136" s="267"/>
      <c r="DK136" s="267"/>
      <c r="DL136" s="266"/>
      <c r="DM136" s="267"/>
      <c r="DN136" s="267"/>
      <c r="DO136" s="266"/>
      <c r="DP136" s="267"/>
      <c r="DQ136" s="268">
        <f t="shared" si="58"/>
        <v>3</v>
      </c>
      <c r="DR136" s="267"/>
      <c r="DS136" s="267"/>
      <c r="DT136" s="270" t="s">
        <v>324</v>
      </c>
      <c r="DU136" s="267"/>
      <c r="DV136" s="267"/>
      <c r="DW136" s="267"/>
      <c r="DX136" s="267"/>
      <c r="DY136" s="267"/>
      <c r="DZ136" s="267"/>
      <c r="EA136" s="267"/>
      <c r="EB136" s="267"/>
      <c r="EC136" s="267"/>
      <c r="ED136" s="267"/>
      <c r="EE136" s="267"/>
      <c r="EF136" s="267"/>
      <c r="EG136" s="267"/>
      <c r="EH136" s="267"/>
      <c r="EI136" s="267"/>
      <c r="EJ136" s="267"/>
      <c r="EK136" s="267"/>
      <c r="EL136" s="267"/>
      <c r="EM136" s="267"/>
      <c r="EN136" s="267"/>
      <c r="EO136" s="267"/>
      <c r="EP136" s="267"/>
      <c r="EQ136" s="267"/>
      <c r="ER136" s="267"/>
      <c r="ES136" s="267"/>
      <c r="ET136" s="171"/>
      <c r="EU136" s="172">
        <f t="shared" si="59"/>
        <v>102</v>
      </c>
      <c r="EV136" s="173">
        <f t="shared" si="60"/>
        <v>102</v>
      </c>
      <c r="EW136" s="174" t="str">
        <f t="shared" si="61"/>
        <v>+</v>
      </c>
      <c r="EX136" s="175">
        <f t="shared" si="62"/>
        <v>44</v>
      </c>
      <c r="EY136" s="173">
        <f t="shared" si="63"/>
        <v>44</v>
      </c>
      <c r="EZ136" s="171" t="str">
        <f t="shared" si="64"/>
        <v>+</v>
      </c>
      <c r="FA136" s="172">
        <f t="shared" si="65"/>
        <v>44</v>
      </c>
      <c r="FB136" s="174" t="str">
        <f t="shared" si="66"/>
        <v>+</v>
      </c>
      <c r="FC136" s="171"/>
      <c r="FD136" s="171"/>
      <c r="FE136" s="171"/>
      <c r="FF136" s="171"/>
      <c r="FG136" s="171"/>
      <c r="FH136" s="171"/>
      <c r="FI136" s="171"/>
      <c r="FJ136" s="171"/>
      <c r="FK136" s="171"/>
      <c r="FL136" s="171"/>
      <c r="FM136" s="171"/>
      <c r="FN136" s="171"/>
      <c r="FO136" s="171"/>
      <c r="FP136" s="171"/>
    </row>
    <row r="137" spans="1:172" ht="50.25">
      <c r="A137" s="169"/>
      <c r="B137" s="170" t="s">
        <v>325</v>
      </c>
      <c r="C137" s="278" t="s">
        <v>326</v>
      </c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6">
        <v>8</v>
      </c>
      <c r="AH137" s="267"/>
      <c r="AI137" s="267"/>
      <c r="AJ137" s="266"/>
      <c r="AK137" s="267"/>
      <c r="AL137" s="267"/>
      <c r="AM137" s="266">
        <v>120</v>
      </c>
      <c r="AN137" s="267"/>
      <c r="AO137" s="267"/>
      <c r="AP137" s="266">
        <v>56</v>
      </c>
      <c r="AQ137" s="267"/>
      <c r="AR137" s="267"/>
      <c r="AS137" s="266">
        <v>22</v>
      </c>
      <c r="AT137" s="267"/>
      <c r="AU137" s="267"/>
      <c r="AV137" s="266">
        <v>30</v>
      </c>
      <c r="AW137" s="267"/>
      <c r="AX137" s="267"/>
      <c r="AY137" s="266">
        <v>4</v>
      </c>
      <c r="AZ137" s="267"/>
      <c r="BA137" s="267"/>
      <c r="BB137" s="266"/>
      <c r="BC137" s="267"/>
      <c r="BD137" s="267"/>
      <c r="BE137" s="266"/>
      <c r="BF137" s="267"/>
      <c r="BG137" s="267"/>
      <c r="BH137" s="266"/>
      <c r="BI137" s="267"/>
      <c r="BJ137" s="267"/>
      <c r="BK137" s="266"/>
      <c r="BL137" s="267"/>
      <c r="BM137" s="266"/>
      <c r="BN137" s="267"/>
      <c r="BO137" s="267"/>
      <c r="BP137" s="266"/>
      <c r="BQ137" s="267"/>
      <c r="BR137" s="267"/>
      <c r="BS137" s="266"/>
      <c r="BT137" s="267"/>
      <c r="BU137" s="266"/>
      <c r="BV137" s="267"/>
      <c r="BW137" s="267"/>
      <c r="BX137" s="266"/>
      <c r="BY137" s="267"/>
      <c r="BZ137" s="267"/>
      <c r="CA137" s="266"/>
      <c r="CB137" s="267"/>
      <c r="CC137" s="266"/>
      <c r="CD137" s="267"/>
      <c r="CE137" s="267"/>
      <c r="CF137" s="266"/>
      <c r="CG137" s="267"/>
      <c r="CH137" s="267"/>
      <c r="CI137" s="266"/>
      <c r="CJ137" s="267"/>
      <c r="CK137" s="266"/>
      <c r="CL137" s="267"/>
      <c r="CM137" s="267"/>
      <c r="CN137" s="266"/>
      <c r="CO137" s="267"/>
      <c r="CP137" s="267"/>
      <c r="CQ137" s="266"/>
      <c r="CR137" s="267"/>
      <c r="CS137" s="266"/>
      <c r="CT137" s="267"/>
      <c r="CU137" s="267"/>
      <c r="CV137" s="266"/>
      <c r="CW137" s="267"/>
      <c r="CX137" s="267"/>
      <c r="CY137" s="266"/>
      <c r="CZ137" s="267"/>
      <c r="DA137" s="266"/>
      <c r="DB137" s="267"/>
      <c r="DC137" s="267"/>
      <c r="DD137" s="266"/>
      <c r="DE137" s="267"/>
      <c r="DF137" s="267"/>
      <c r="DG137" s="266"/>
      <c r="DH137" s="267"/>
      <c r="DI137" s="266">
        <v>120</v>
      </c>
      <c r="DJ137" s="267"/>
      <c r="DK137" s="267"/>
      <c r="DL137" s="266">
        <v>56</v>
      </c>
      <c r="DM137" s="267"/>
      <c r="DN137" s="267"/>
      <c r="DO137" s="266">
        <v>3</v>
      </c>
      <c r="DP137" s="267"/>
      <c r="DQ137" s="268">
        <f t="shared" si="58"/>
        <v>3</v>
      </c>
      <c r="DR137" s="267"/>
      <c r="DS137" s="267"/>
      <c r="DT137" s="270" t="s">
        <v>187</v>
      </c>
      <c r="DU137" s="267"/>
      <c r="DV137" s="267"/>
      <c r="DW137" s="267"/>
      <c r="DX137" s="267"/>
      <c r="DY137" s="267"/>
      <c r="DZ137" s="267"/>
      <c r="EA137" s="267"/>
      <c r="EB137" s="267"/>
      <c r="EC137" s="267"/>
      <c r="ED137" s="267"/>
      <c r="EE137" s="267"/>
      <c r="EF137" s="267"/>
      <c r="EG137" s="267"/>
      <c r="EH137" s="267"/>
      <c r="EI137" s="267"/>
      <c r="EJ137" s="267"/>
      <c r="EK137" s="267"/>
      <c r="EL137" s="267"/>
      <c r="EM137" s="267"/>
      <c r="EN137" s="267"/>
      <c r="EO137" s="267"/>
      <c r="EP137" s="267"/>
      <c r="EQ137" s="267"/>
      <c r="ER137" s="267"/>
      <c r="ES137" s="267"/>
      <c r="ET137" s="171"/>
      <c r="EU137" s="172">
        <f t="shared" si="59"/>
        <v>120</v>
      </c>
      <c r="EV137" s="173">
        <f t="shared" si="60"/>
        <v>120</v>
      </c>
      <c r="EW137" s="174" t="str">
        <f t="shared" si="61"/>
        <v>+</v>
      </c>
      <c r="EX137" s="175">
        <f t="shared" si="62"/>
        <v>56</v>
      </c>
      <c r="EY137" s="173">
        <f t="shared" si="63"/>
        <v>56</v>
      </c>
      <c r="EZ137" s="171" t="str">
        <f t="shared" si="64"/>
        <v>+</v>
      </c>
      <c r="FA137" s="172">
        <f t="shared" si="65"/>
        <v>56</v>
      </c>
      <c r="FB137" s="174" t="str">
        <f t="shared" si="66"/>
        <v>+</v>
      </c>
      <c r="FC137" s="171"/>
      <c r="FD137" s="171"/>
      <c r="FE137" s="171"/>
      <c r="FF137" s="171"/>
      <c r="FG137" s="171"/>
      <c r="FH137" s="171"/>
      <c r="FI137" s="171"/>
      <c r="FJ137" s="171"/>
      <c r="FK137" s="171"/>
      <c r="FL137" s="171"/>
      <c r="FM137" s="171"/>
      <c r="FN137" s="171"/>
      <c r="FO137" s="171"/>
      <c r="FP137" s="171"/>
    </row>
    <row r="138" spans="1:172" ht="50.25">
      <c r="A138" s="160"/>
      <c r="B138" s="164" t="s">
        <v>327</v>
      </c>
      <c r="C138" s="275" t="s">
        <v>328</v>
      </c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76"/>
      <c r="AH138" s="267"/>
      <c r="AI138" s="267"/>
      <c r="AJ138" s="276"/>
      <c r="AK138" s="267"/>
      <c r="AL138" s="267"/>
      <c r="AM138" s="274">
        <f>SUM(AM139:AO140)</f>
        <v>212</v>
      </c>
      <c r="AN138" s="267"/>
      <c r="AO138" s="267"/>
      <c r="AP138" s="274">
        <f>SUM(AP139:AR140)</f>
        <v>110</v>
      </c>
      <c r="AQ138" s="267"/>
      <c r="AR138" s="267"/>
      <c r="AS138" s="274">
        <f>SUM(AS139:AU140)</f>
        <v>38</v>
      </c>
      <c r="AT138" s="267"/>
      <c r="AU138" s="267"/>
      <c r="AV138" s="274">
        <f>SUM(AV139:AX140)</f>
        <v>72</v>
      </c>
      <c r="AW138" s="267"/>
      <c r="AX138" s="267"/>
      <c r="AY138" s="274"/>
      <c r="AZ138" s="267"/>
      <c r="BA138" s="267"/>
      <c r="BB138" s="274"/>
      <c r="BC138" s="267"/>
      <c r="BD138" s="267"/>
      <c r="BE138" s="274"/>
      <c r="BF138" s="267"/>
      <c r="BG138" s="267"/>
      <c r="BH138" s="274"/>
      <c r="BI138" s="267"/>
      <c r="BJ138" s="267"/>
      <c r="BK138" s="274"/>
      <c r="BL138" s="267"/>
      <c r="BM138" s="274"/>
      <c r="BN138" s="267"/>
      <c r="BO138" s="267"/>
      <c r="BP138" s="274"/>
      <c r="BQ138" s="267"/>
      <c r="BR138" s="267"/>
      <c r="BS138" s="274"/>
      <c r="BT138" s="267"/>
      <c r="BU138" s="274"/>
      <c r="BV138" s="267"/>
      <c r="BW138" s="267"/>
      <c r="BX138" s="274"/>
      <c r="BY138" s="267"/>
      <c r="BZ138" s="267"/>
      <c r="CA138" s="274"/>
      <c r="CB138" s="267"/>
      <c r="CC138" s="274"/>
      <c r="CD138" s="267"/>
      <c r="CE138" s="267"/>
      <c r="CF138" s="274"/>
      <c r="CG138" s="267"/>
      <c r="CH138" s="267"/>
      <c r="CI138" s="274"/>
      <c r="CJ138" s="267"/>
      <c r="CK138" s="274"/>
      <c r="CL138" s="267"/>
      <c r="CM138" s="267"/>
      <c r="CN138" s="274"/>
      <c r="CO138" s="267"/>
      <c r="CP138" s="267"/>
      <c r="CQ138" s="274"/>
      <c r="CR138" s="267"/>
      <c r="CS138" s="274"/>
      <c r="CT138" s="267"/>
      <c r="CU138" s="267"/>
      <c r="CV138" s="274"/>
      <c r="CW138" s="267"/>
      <c r="CX138" s="267"/>
      <c r="CY138" s="274"/>
      <c r="CZ138" s="267"/>
      <c r="DA138" s="274">
        <f>SUM(DA139:DC140)</f>
        <v>102</v>
      </c>
      <c r="DB138" s="267"/>
      <c r="DC138" s="267"/>
      <c r="DD138" s="274">
        <f>SUM(DD139:DF140)</f>
        <v>44</v>
      </c>
      <c r="DE138" s="267"/>
      <c r="DF138" s="267"/>
      <c r="DG138" s="274">
        <f>SUM(DG139:DH140)</f>
        <v>3</v>
      </c>
      <c r="DH138" s="267"/>
      <c r="DI138" s="274">
        <f>SUM(DI139:DK140)</f>
        <v>110</v>
      </c>
      <c r="DJ138" s="267"/>
      <c r="DK138" s="267"/>
      <c r="DL138" s="274">
        <f>SUM(DL139:DN140)</f>
        <v>66</v>
      </c>
      <c r="DM138" s="267"/>
      <c r="DN138" s="267"/>
      <c r="DO138" s="274">
        <f>SUM(DO139:DP140)</f>
        <v>3</v>
      </c>
      <c r="DP138" s="267"/>
      <c r="DQ138" s="274">
        <f t="shared" si="58"/>
        <v>6</v>
      </c>
      <c r="DR138" s="267"/>
      <c r="DS138" s="267"/>
      <c r="DT138" s="286"/>
      <c r="DU138" s="267"/>
      <c r="DV138" s="267"/>
      <c r="DW138" s="267"/>
      <c r="DX138" s="267"/>
      <c r="DY138" s="267"/>
      <c r="DZ138" s="267"/>
      <c r="EA138" s="267"/>
      <c r="EB138" s="267"/>
      <c r="EC138" s="267"/>
      <c r="ED138" s="267"/>
      <c r="EE138" s="267"/>
      <c r="EF138" s="267"/>
      <c r="EG138" s="267"/>
      <c r="EH138" s="267"/>
      <c r="EI138" s="267"/>
      <c r="EJ138" s="267"/>
      <c r="EK138" s="267"/>
      <c r="EL138" s="267"/>
      <c r="EM138" s="267"/>
      <c r="EN138" s="267"/>
      <c r="EO138" s="267"/>
      <c r="EP138" s="267"/>
      <c r="EQ138" s="267"/>
      <c r="ER138" s="267"/>
      <c r="ES138" s="267"/>
      <c r="ET138" s="179"/>
      <c r="EU138" s="166">
        <f t="shared" si="59"/>
        <v>212</v>
      </c>
      <c r="EV138" s="178">
        <f t="shared" si="60"/>
        <v>212</v>
      </c>
      <c r="EW138" s="168" t="str">
        <f t="shared" si="61"/>
        <v>+</v>
      </c>
      <c r="EX138" s="178">
        <f t="shared" si="62"/>
        <v>110</v>
      </c>
      <c r="EY138" s="178">
        <f t="shared" si="63"/>
        <v>110</v>
      </c>
      <c r="EZ138" s="179" t="str">
        <f t="shared" si="64"/>
        <v>+</v>
      </c>
      <c r="FA138" s="166">
        <f t="shared" si="65"/>
        <v>110</v>
      </c>
      <c r="FB138" s="168" t="str">
        <f t="shared" si="66"/>
        <v>+</v>
      </c>
      <c r="FC138" s="179"/>
      <c r="FD138" s="179"/>
      <c r="FE138" s="179"/>
      <c r="FF138" s="179"/>
      <c r="FG138" s="179"/>
      <c r="FH138" s="179"/>
      <c r="FI138" s="179"/>
      <c r="FJ138" s="179"/>
      <c r="FK138" s="179"/>
      <c r="FL138" s="179"/>
      <c r="FM138" s="179"/>
      <c r="FN138" s="179"/>
      <c r="FO138" s="179"/>
      <c r="FP138" s="179"/>
    </row>
    <row r="139" spans="1:172" ht="50.25">
      <c r="A139" s="169"/>
      <c r="B139" s="170" t="s">
        <v>329</v>
      </c>
      <c r="C139" s="278" t="s">
        <v>330</v>
      </c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6">
        <v>7</v>
      </c>
      <c r="AH139" s="267"/>
      <c r="AI139" s="267"/>
      <c r="AJ139" s="273"/>
      <c r="AK139" s="267"/>
      <c r="AL139" s="267"/>
      <c r="AM139" s="273">
        <v>102</v>
      </c>
      <c r="AN139" s="267"/>
      <c r="AO139" s="267"/>
      <c r="AP139" s="273">
        <v>44</v>
      </c>
      <c r="AQ139" s="267"/>
      <c r="AR139" s="267"/>
      <c r="AS139" s="273">
        <v>16</v>
      </c>
      <c r="AT139" s="267"/>
      <c r="AU139" s="267"/>
      <c r="AV139" s="273">
        <v>28</v>
      </c>
      <c r="AW139" s="267"/>
      <c r="AX139" s="267"/>
      <c r="AY139" s="277"/>
      <c r="AZ139" s="267"/>
      <c r="BA139" s="267"/>
      <c r="BB139" s="277"/>
      <c r="BC139" s="267"/>
      <c r="BD139" s="267"/>
      <c r="BE139" s="277"/>
      <c r="BF139" s="267"/>
      <c r="BG139" s="267"/>
      <c r="BH139" s="273"/>
      <c r="BI139" s="267"/>
      <c r="BJ139" s="267"/>
      <c r="BK139" s="273"/>
      <c r="BL139" s="267"/>
      <c r="BM139" s="277"/>
      <c r="BN139" s="267"/>
      <c r="BO139" s="267"/>
      <c r="BP139" s="273"/>
      <c r="BQ139" s="267"/>
      <c r="BR139" s="267"/>
      <c r="BS139" s="273"/>
      <c r="BT139" s="267"/>
      <c r="BU139" s="277"/>
      <c r="BV139" s="267"/>
      <c r="BW139" s="267"/>
      <c r="BX139" s="273"/>
      <c r="BY139" s="267"/>
      <c r="BZ139" s="267"/>
      <c r="CA139" s="273"/>
      <c r="CB139" s="267"/>
      <c r="CC139" s="277"/>
      <c r="CD139" s="267"/>
      <c r="CE139" s="267"/>
      <c r="CF139" s="273"/>
      <c r="CG139" s="267"/>
      <c r="CH139" s="267"/>
      <c r="CI139" s="273"/>
      <c r="CJ139" s="267"/>
      <c r="CK139" s="277"/>
      <c r="CL139" s="267"/>
      <c r="CM139" s="267"/>
      <c r="CN139" s="273"/>
      <c r="CO139" s="267"/>
      <c r="CP139" s="267"/>
      <c r="CQ139" s="273"/>
      <c r="CR139" s="267"/>
      <c r="CS139" s="266"/>
      <c r="CT139" s="267"/>
      <c r="CU139" s="267"/>
      <c r="CV139" s="266"/>
      <c r="CW139" s="267"/>
      <c r="CX139" s="267"/>
      <c r="CY139" s="266"/>
      <c r="CZ139" s="267"/>
      <c r="DA139" s="273">
        <v>102</v>
      </c>
      <c r="DB139" s="267"/>
      <c r="DC139" s="267"/>
      <c r="DD139" s="273">
        <v>44</v>
      </c>
      <c r="DE139" s="267"/>
      <c r="DF139" s="267"/>
      <c r="DG139" s="273">
        <v>3</v>
      </c>
      <c r="DH139" s="267"/>
      <c r="DI139" s="273"/>
      <c r="DJ139" s="267"/>
      <c r="DK139" s="267"/>
      <c r="DL139" s="273"/>
      <c r="DM139" s="267"/>
      <c r="DN139" s="267"/>
      <c r="DO139" s="273"/>
      <c r="DP139" s="267"/>
      <c r="DQ139" s="268">
        <f t="shared" si="58"/>
        <v>3</v>
      </c>
      <c r="DR139" s="267"/>
      <c r="DS139" s="267"/>
      <c r="DT139" s="270" t="s">
        <v>331</v>
      </c>
      <c r="DU139" s="267"/>
      <c r="DV139" s="267"/>
      <c r="DW139" s="267"/>
      <c r="DX139" s="267"/>
      <c r="DY139" s="267"/>
      <c r="DZ139" s="267"/>
      <c r="EA139" s="267"/>
      <c r="EB139" s="267"/>
      <c r="EC139" s="267"/>
      <c r="ED139" s="267"/>
      <c r="EE139" s="267"/>
      <c r="EF139" s="267"/>
      <c r="EG139" s="267"/>
      <c r="EH139" s="267"/>
      <c r="EI139" s="267"/>
      <c r="EJ139" s="267"/>
      <c r="EK139" s="267"/>
      <c r="EL139" s="267"/>
      <c r="EM139" s="267"/>
      <c r="EN139" s="267"/>
      <c r="EO139" s="267"/>
      <c r="EP139" s="267"/>
      <c r="EQ139" s="267"/>
      <c r="ER139" s="267"/>
      <c r="ES139" s="267"/>
      <c r="ET139" s="171"/>
      <c r="EU139" s="172">
        <f t="shared" si="59"/>
        <v>102</v>
      </c>
      <c r="EV139" s="173">
        <f t="shared" si="60"/>
        <v>102</v>
      </c>
      <c r="EW139" s="174" t="str">
        <f t="shared" si="61"/>
        <v>+</v>
      </c>
      <c r="EX139" s="175">
        <f t="shared" si="62"/>
        <v>44</v>
      </c>
      <c r="EY139" s="173">
        <f t="shared" si="63"/>
        <v>44</v>
      </c>
      <c r="EZ139" s="171" t="str">
        <f t="shared" si="64"/>
        <v>+</v>
      </c>
      <c r="FA139" s="172">
        <f t="shared" si="65"/>
        <v>44</v>
      </c>
      <c r="FB139" s="174" t="str">
        <f t="shared" si="66"/>
        <v>+</v>
      </c>
      <c r="FC139" s="171"/>
      <c r="FD139" s="171"/>
      <c r="FE139" s="171"/>
      <c r="FF139" s="171"/>
      <c r="FG139" s="171"/>
      <c r="FH139" s="171"/>
      <c r="FI139" s="171"/>
      <c r="FJ139" s="171"/>
      <c r="FK139" s="171"/>
      <c r="FL139" s="171"/>
      <c r="FM139" s="171"/>
      <c r="FN139" s="171"/>
      <c r="FO139" s="171"/>
      <c r="FP139" s="171"/>
    </row>
    <row r="140" spans="1:172" ht="50.25">
      <c r="A140" s="169"/>
      <c r="B140" s="170" t="s">
        <v>332</v>
      </c>
      <c r="C140" s="278" t="s">
        <v>333</v>
      </c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6" t="s">
        <v>61</v>
      </c>
      <c r="AH140" s="267"/>
      <c r="AI140" s="267"/>
      <c r="AJ140" s="266">
        <v>8</v>
      </c>
      <c r="AK140" s="267"/>
      <c r="AL140" s="267"/>
      <c r="AM140" s="266">
        <v>110</v>
      </c>
      <c r="AN140" s="267"/>
      <c r="AO140" s="267"/>
      <c r="AP140" s="266">
        <v>66</v>
      </c>
      <c r="AQ140" s="267"/>
      <c r="AR140" s="267"/>
      <c r="AS140" s="266">
        <v>22</v>
      </c>
      <c r="AT140" s="267"/>
      <c r="AU140" s="267"/>
      <c r="AV140" s="266">
        <v>44</v>
      </c>
      <c r="AW140" s="267"/>
      <c r="AX140" s="267"/>
      <c r="AY140" s="268"/>
      <c r="AZ140" s="267"/>
      <c r="BA140" s="267"/>
      <c r="BB140" s="268"/>
      <c r="BC140" s="267"/>
      <c r="BD140" s="267"/>
      <c r="BE140" s="268"/>
      <c r="BF140" s="267"/>
      <c r="BG140" s="267"/>
      <c r="BH140" s="266"/>
      <c r="BI140" s="267"/>
      <c r="BJ140" s="267"/>
      <c r="BK140" s="266"/>
      <c r="BL140" s="267"/>
      <c r="BM140" s="268"/>
      <c r="BN140" s="267"/>
      <c r="BO140" s="267"/>
      <c r="BP140" s="266"/>
      <c r="BQ140" s="267"/>
      <c r="BR140" s="267"/>
      <c r="BS140" s="266"/>
      <c r="BT140" s="267"/>
      <c r="BU140" s="268"/>
      <c r="BV140" s="267"/>
      <c r="BW140" s="267"/>
      <c r="BX140" s="266"/>
      <c r="BY140" s="267"/>
      <c r="BZ140" s="267"/>
      <c r="CA140" s="266"/>
      <c r="CB140" s="267"/>
      <c r="CC140" s="268"/>
      <c r="CD140" s="267"/>
      <c r="CE140" s="267"/>
      <c r="CF140" s="266"/>
      <c r="CG140" s="267"/>
      <c r="CH140" s="267"/>
      <c r="CI140" s="266"/>
      <c r="CJ140" s="267"/>
      <c r="CK140" s="268"/>
      <c r="CL140" s="267"/>
      <c r="CM140" s="267"/>
      <c r="CN140" s="266"/>
      <c r="CO140" s="267"/>
      <c r="CP140" s="267"/>
      <c r="CQ140" s="266"/>
      <c r="CR140" s="267"/>
      <c r="CS140" s="266"/>
      <c r="CT140" s="267"/>
      <c r="CU140" s="267"/>
      <c r="CV140" s="266"/>
      <c r="CW140" s="267"/>
      <c r="CX140" s="267"/>
      <c r="CY140" s="266"/>
      <c r="CZ140" s="267"/>
      <c r="DA140" s="266"/>
      <c r="DB140" s="267"/>
      <c r="DC140" s="267"/>
      <c r="DD140" s="266"/>
      <c r="DE140" s="267"/>
      <c r="DF140" s="267"/>
      <c r="DG140" s="266"/>
      <c r="DH140" s="267"/>
      <c r="DI140" s="266">
        <v>110</v>
      </c>
      <c r="DJ140" s="267"/>
      <c r="DK140" s="267"/>
      <c r="DL140" s="266">
        <v>66</v>
      </c>
      <c r="DM140" s="267"/>
      <c r="DN140" s="267"/>
      <c r="DO140" s="266">
        <v>3</v>
      </c>
      <c r="DP140" s="267"/>
      <c r="DQ140" s="268">
        <f t="shared" si="58"/>
        <v>3</v>
      </c>
      <c r="DR140" s="267"/>
      <c r="DS140" s="267"/>
      <c r="DT140" s="270" t="s">
        <v>334</v>
      </c>
      <c r="DU140" s="267"/>
      <c r="DV140" s="267"/>
      <c r="DW140" s="267"/>
      <c r="DX140" s="267"/>
      <c r="DY140" s="267"/>
      <c r="DZ140" s="267"/>
      <c r="EA140" s="267"/>
      <c r="EB140" s="267"/>
      <c r="EC140" s="267"/>
      <c r="ED140" s="267"/>
      <c r="EE140" s="267"/>
      <c r="EF140" s="267"/>
      <c r="EG140" s="267"/>
      <c r="EH140" s="267"/>
      <c r="EI140" s="267"/>
      <c r="EJ140" s="267"/>
      <c r="EK140" s="267"/>
      <c r="EL140" s="267"/>
      <c r="EM140" s="267"/>
      <c r="EN140" s="267"/>
      <c r="EO140" s="267"/>
      <c r="EP140" s="267"/>
      <c r="EQ140" s="267"/>
      <c r="ER140" s="267"/>
      <c r="ES140" s="267"/>
      <c r="ET140" s="171"/>
      <c r="EU140" s="172"/>
      <c r="EV140" s="173"/>
      <c r="EW140" s="174"/>
      <c r="EX140" s="175"/>
      <c r="EY140" s="173"/>
      <c r="EZ140" s="171"/>
      <c r="FA140" s="174"/>
      <c r="FB140" s="174"/>
      <c r="FC140" s="171"/>
      <c r="FD140" s="171"/>
      <c r="FE140" s="171"/>
      <c r="FF140" s="171"/>
      <c r="FG140" s="171"/>
      <c r="FH140" s="171"/>
      <c r="FI140" s="171"/>
      <c r="FJ140" s="171"/>
      <c r="FK140" s="171"/>
      <c r="FL140" s="171"/>
      <c r="FM140" s="171"/>
      <c r="FN140" s="171"/>
      <c r="FO140" s="171"/>
      <c r="FP140" s="171"/>
    </row>
    <row r="141" spans="1:172" ht="50.25">
      <c r="A141" s="160"/>
      <c r="B141" s="164" t="s">
        <v>335</v>
      </c>
      <c r="C141" s="275" t="s">
        <v>336</v>
      </c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76"/>
      <c r="AH141" s="267"/>
      <c r="AI141" s="267"/>
      <c r="AJ141" s="276"/>
      <c r="AK141" s="267"/>
      <c r="AL141" s="267"/>
      <c r="AM141" s="274">
        <f>SUM(AM142:AO143)</f>
        <v>180</v>
      </c>
      <c r="AN141" s="267"/>
      <c r="AO141" s="267"/>
      <c r="AP141" s="274">
        <f>SUM(AP142:AR143)</f>
        <v>68</v>
      </c>
      <c r="AQ141" s="267"/>
      <c r="AR141" s="267"/>
      <c r="AS141" s="274">
        <f>SUM(AS142:AU143)</f>
        <v>28</v>
      </c>
      <c r="AT141" s="267"/>
      <c r="AU141" s="267"/>
      <c r="AV141" s="274"/>
      <c r="AW141" s="267"/>
      <c r="AX141" s="267"/>
      <c r="AY141" s="274">
        <f>SUM(AY142:BA143)</f>
        <v>40</v>
      </c>
      <c r="AZ141" s="267"/>
      <c r="BA141" s="267"/>
      <c r="BB141" s="274"/>
      <c r="BC141" s="267"/>
      <c r="BD141" s="267"/>
      <c r="BE141" s="274"/>
      <c r="BF141" s="267"/>
      <c r="BG141" s="267"/>
      <c r="BH141" s="274"/>
      <c r="BI141" s="267"/>
      <c r="BJ141" s="267"/>
      <c r="BK141" s="274"/>
      <c r="BL141" s="267"/>
      <c r="BM141" s="274"/>
      <c r="BN141" s="267"/>
      <c r="BO141" s="267"/>
      <c r="BP141" s="274"/>
      <c r="BQ141" s="267"/>
      <c r="BR141" s="267"/>
      <c r="BS141" s="274"/>
      <c r="BT141" s="267"/>
      <c r="BU141" s="274"/>
      <c r="BV141" s="267"/>
      <c r="BW141" s="267"/>
      <c r="BX141" s="274"/>
      <c r="BY141" s="267"/>
      <c r="BZ141" s="267"/>
      <c r="CA141" s="274"/>
      <c r="CB141" s="267"/>
      <c r="CC141" s="274"/>
      <c r="CD141" s="267"/>
      <c r="CE141" s="267"/>
      <c r="CF141" s="274"/>
      <c r="CG141" s="267"/>
      <c r="CH141" s="267"/>
      <c r="CI141" s="274"/>
      <c r="CJ141" s="267"/>
      <c r="CK141" s="274">
        <f>SUM(CK142:CM143)</f>
        <v>90</v>
      </c>
      <c r="CL141" s="267"/>
      <c r="CM141" s="267"/>
      <c r="CN141" s="274">
        <f>SUM(CN142:CP143)</f>
        <v>34</v>
      </c>
      <c r="CO141" s="267"/>
      <c r="CP141" s="267"/>
      <c r="CQ141" s="274">
        <f>SUM(CQ142:CR143)</f>
        <v>3</v>
      </c>
      <c r="CR141" s="267"/>
      <c r="CS141" s="274">
        <f>SUM(CS142:CU143)</f>
        <v>90</v>
      </c>
      <c r="CT141" s="267"/>
      <c r="CU141" s="267"/>
      <c r="CV141" s="274">
        <f>SUM(CV142:CX143)</f>
        <v>34</v>
      </c>
      <c r="CW141" s="267"/>
      <c r="CX141" s="267"/>
      <c r="CY141" s="274">
        <f>SUM(CY142:CZ143)</f>
        <v>3</v>
      </c>
      <c r="CZ141" s="267"/>
      <c r="DA141" s="274"/>
      <c r="DB141" s="267"/>
      <c r="DC141" s="267"/>
      <c r="DD141" s="274"/>
      <c r="DE141" s="267"/>
      <c r="DF141" s="267"/>
      <c r="DG141" s="274"/>
      <c r="DH141" s="267"/>
      <c r="DI141" s="274"/>
      <c r="DJ141" s="267"/>
      <c r="DK141" s="267"/>
      <c r="DL141" s="274"/>
      <c r="DM141" s="267"/>
      <c r="DN141" s="267"/>
      <c r="DO141" s="274"/>
      <c r="DP141" s="267"/>
      <c r="DQ141" s="274">
        <f t="shared" si="58"/>
        <v>6</v>
      </c>
      <c r="DR141" s="267"/>
      <c r="DS141" s="267"/>
      <c r="DT141" s="279"/>
      <c r="DU141" s="267"/>
      <c r="DV141" s="267"/>
      <c r="DW141" s="267"/>
      <c r="DX141" s="267"/>
      <c r="DY141" s="267"/>
      <c r="DZ141" s="267"/>
      <c r="EA141" s="267"/>
      <c r="EB141" s="267"/>
      <c r="EC141" s="267"/>
      <c r="ED141" s="267"/>
      <c r="EE141" s="267"/>
      <c r="EF141" s="267"/>
      <c r="EG141" s="267"/>
      <c r="EH141" s="267"/>
      <c r="EI141" s="267"/>
      <c r="EJ141" s="267"/>
      <c r="EK141" s="267"/>
      <c r="EL141" s="267"/>
      <c r="EM141" s="267"/>
      <c r="EN141" s="267"/>
      <c r="EO141" s="267"/>
      <c r="EP141" s="267"/>
      <c r="EQ141" s="267"/>
      <c r="ER141" s="267"/>
      <c r="ES141" s="267"/>
      <c r="ET141" s="179"/>
      <c r="EU141" s="166">
        <f t="shared" ref="EU141:EU146" si="67">AM141</f>
        <v>180</v>
      </c>
      <c r="EV141" s="178">
        <f t="shared" ref="EV141:EV146" si="68">BE141+BM141+BU141+CC141+CK141+CS141+DA141+DI141</f>
        <v>180</v>
      </c>
      <c r="EW141" s="168" t="str">
        <f t="shared" ref="EW141:EW146" si="69">IF(EU141=EV141,"+","-")</f>
        <v>+</v>
      </c>
      <c r="EX141" s="178">
        <f t="shared" ref="EX141:EX146" si="70">AP141</f>
        <v>68</v>
      </c>
      <c r="EY141" s="178">
        <f t="shared" ref="EY141:EY146" si="71">BH141+BP141+BX141+CF141+CN141+CV141+DD141+DL141</f>
        <v>68</v>
      </c>
      <c r="EZ141" s="179" t="str">
        <f t="shared" ref="EZ141:EZ146" si="72">IF(EX141=EY141,"+","-")</f>
        <v>+</v>
      </c>
      <c r="FA141" s="166">
        <f t="shared" ref="FA141:FA146" si="73">AS141+AV141+AY141+BB141</f>
        <v>68</v>
      </c>
      <c r="FB141" s="168" t="str">
        <f t="shared" ref="FB141:FB146" si="74">IF(EY141=FA141,"+","-")</f>
        <v>+</v>
      </c>
      <c r="FC141" s="179"/>
      <c r="FD141" s="179"/>
      <c r="FE141" s="179"/>
      <c r="FF141" s="179"/>
      <c r="FG141" s="179"/>
      <c r="FH141" s="179"/>
      <c r="FI141" s="179"/>
      <c r="FJ141" s="179"/>
      <c r="FK141" s="179"/>
      <c r="FL141" s="179"/>
      <c r="FM141" s="179"/>
      <c r="FN141" s="179"/>
      <c r="FO141" s="179"/>
      <c r="FP141" s="179"/>
    </row>
    <row r="142" spans="1:172" ht="50.25">
      <c r="A142" s="169"/>
      <c r="B142" s="170" t="s">
        <v>337</v>
      </c>
      <c r="C142" s="280" t="s">
        <v>338</v>
      </c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66"/>
      <c r="AH142" s="267"/>
      <c r="AI142" s="267"/>
      <c r="AJ142" s="272">
        <v>5</v>
      </c>
      <c r="AK142" s="267"/>
      <c r="AL142" s="267"/>
      <c r="AM142" s="272">
        <v>90</v>
      </c>
      <c r="AN142" s="267"/>
      <c r="AO142" s="267"/>
      <c r="AP142" s="272">
        <v>34</v>
      </c>
      <c r="AQ142" s="267"/>
      <c r="AR142" s="267"/>
      <c r="AS142" s="272">
        <v>14</v>
      </c>
      <c r="AT142" s="267"/>
      <c r="AU142" s="267"/>
      <c r="AV142" s="272"/>
      <c r="AW142" s="267"/>
      <c r="AX142" s="267"/>
      <c r="AY142" s="272">
        <v>20</v>
      </c>
      <c r="AZ142" s="267"/>
      <c r="BA142" s="267"/>
      <c r="BB142" s="272"/>
      <c r="BC142" s="267"/>
      <c r="BD142" s="267"/>
      <c r="BE142" s="268"/>
      <c r="BF142" s="267"/>
      <c r="BG142" s="267"/>
      <c r="BH142" s="266"/>
      <c r="BI142" s="267"/>
      <c r="BJ142" s="267"/>
      <c r="BK142" s="266"/>
      <c r="BL142" s="267"/>
      <c r="BM142" s="268"/>
      <c r="BN142" s="267"/>
      <c r="BO142" s="267"/>
      <c r="BP142" s="266"/>
      <c r="BQ142" s="267"/>
      <c r="BR142" s="267"/>
      <c r="BS142" s="266"/>
      <c r="BT142" s="267"/>
      <c r="BU142" s="268"/>
      <c r="BV142" s="267"/>
      <c r="BW142" s="267"/>
      <c r="BX142" s="266"/>
      <c r="BY142" s="267"/>
      <c r="BZ142" s="267"/>
      <c r="CA142" s="266"/>
      <c r="CB142" s="267"/>
      <c r="CC142" s="268"/>
      <c r="CD142" s="267"/>
      <c r="CE142" s="267"/>
      <c r="CF142" s="266"/>
      <c r="CG142" s="267"/>
      <c r="CH142" s="267"/>
      <c r="CI142" s="266"/>
      <c r="CJ142" s="267"/>
      <c r="CK142" s="266">
        <v>90</v>
      </c>
      <c r="CL142" s="267"/>
      <c r="CM142" s="267"/>
      <c r="CN142" s="266">
        <v>34</v>
      </c>
      <c r="CO142" s="267"/>
      <c r="CP142" s="267"/>
      <c r="CQ142" s="266">
        <v>3</v>
      </c>
      <c r="CR142" s="267"/>
      <c r="CS142" s="268"/>
      <c r="CT142" s="267"/>
      <c r="CU142" s="267"/>
      <c r="CV142" s="266"/>
      <c r="CW142" s="267"/>
      <c r="CX142" s="267"/>
      <c r="CY142" s="266"/>
      <c r="CZ142" s="267"/>
      <c r="DA142" s="268"/>
      <c r="DB142" s="267"/>
      <c r="DC142" s="267"/>
      <c r="DD142" s="266"/>
      <c r="DE142" s="267"/>
      <c r="DF142" s="267"/>
      <c r="DG142" s="266"/>
      <c r="DH142" s="267"/>
      <c r="DI142" s="268"/>
      <c r="DJ142" s="267"/>
      <c r="DK142" s="267"/>
      <c r="DL142" s="266"/>
      <c r="DM142" s="267"/>
      <c r="DN142" s="267"/>
      <c r="DO142" s="266"/>
      <c r="DP142" s="267"/>
      <c r="DQ142" s="269">
        <v>3</v>
      </c>
      <c r="DR142" s="267"/>
      <c r="DS142" s="267"/>
      <c r="DT142" s="270" t="s">
        <v>187</v>
      </c>
      <c r="DU142" s="267"/>
      <c r="DV142" s="267"/>
      <c r="DW142" s="267"/>
      <c r="DX142" s="267"/>
      <c r="DY142" s="267"/>
      <c r="DZ142" s="267"/>
      <c r="EA142" s="267"/>
      <c r="EB142" s="267"/>
      <c r="EC142" s="267"/>
      <c r="ED142" s="267"/>
      <c r="EE142" s="267"/>
      <c r="EF142" s="267"/>
      <c r="EG142" s="267"/>
      <c r="EH142" s="267"/>
      <c r="EI142" s="267"/>
      <c r="EJ142" s="267"/>
      <c r="EK142" s="267"/>
      <c r="EL142" s="267"/>
      <c r="EM142" s="267"/>
      <c r="EN142" s="267"/>
      <c r="EO142" s="267"/>
      <c r="EP142" s="267"/>
      <c r="EQ142" s="267"/>
      <c r="ER142" s="267"/>
      <c r="ES142" s="267"/>
      <c r="ET142" s="171"/>
      <c r="EU142" s="172">
        <f t="shared" si="67"/>
        <v>90</v>
      </c>
      <c r="EV142" s="173">
        <f t="shared" si="68"/>
        <v>90</v>
      </c>
      <c r="EW142" s="174" t="str">
        <f t="shared" si="69"/>
        <v>+</v>
      </c>
      <c r="EX142" s="175">
        <f t="shared" si="70"/>
        <v>34</v>
      </c>
      <c r="EY142" s="173">
        <f t="shared" si="71"/>
        <v>34</v>
      </c>
      <c r="EZ142" s="171" t="str">
        <f t="shared" si="72"/>
        <v>+</v>
      </c>
      <c r="FA142" s="172">
        <f t="shared" si="73"/>
        <v>34</v>
      </c>
      <c r="FB142" s="174" t="str">
        <f t="shared" si="74"/>
        <v>+</v>
      </c>
      <c r="FC142" s="171"/>
      <c r="FD142" s="171"/>
      <c r="FE142" s="171"/>
      <c r="FF142" s="171"/>
      <c r="FG142" s="171"/>
      <c r="FH142" s="171"/>
      <c r="FI142" s="171"/>
      <c r="FJ142" s="171"/>
      <c r="FK142" s="171"/>
      <c r="FL142" s="171"/>
      <c r="FM142" s="171"/>
      <c r="FN142" s="171"/>
      <c r="FO142" s="171"/>
      <c r="FP142" s="171"/>
    </row>
    <row r="143" spans="1:172" ht="50.25">
      <c r="A143" s="169"/>
      <c r="B143" s="170" t="s">
        <v>339</v>
      </c>
      <c r="C143" s="271" t="s">
        <v>340</v>
      </c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6"/>
      <c r="AH143" s="267"/>
      <c r="AI143" s="267"/>
      <c r="AJ143" s="272">
        <v>6</v>
      </c>
      <c r="AK143" s="267"/>
      <c r="AL143" s="267"/>
      <c r="AM143" s="272">
        <v>90</v>
      </c>
      <c r="AN143" s="267"/>
      <c r="AO143" s="267"/>
      <c r="AP143" s="272">
        <v>34</v>
      </c>
      <c r="AQ143" s="267"/>
      <c r="AR143" s="267"/>
      <c r="AS143" s="272">
        <v>14</v>
      </c>
      <c r="AT143" s="267"/>
      <c r="AU143" s="267"/>
      <c r="AV143" s="272"/>
      <c r="AW143" s="267"/>
      <c r="AX143" s="267"/>
      <c r="AY143" s="272">
        <v>20</v>
      </c>
      <c r="AZ143" s="267"/>
      <c r="BA143" s="267"/>
      <c r="BB143" s="266"/>
      <c r="BC143" s="267"/>
      <c r="BD143" s="267"/>
      <c r="BE143" s="268"/>
      <c r="BF143" s="267"/>
      <c r="BG143" s="267"/>
      <c r="BH143" s="266"/>
      <c r="BI143" s="267"/>
      <c r="BJ143" s="267"/>
      <c r="BK143" s="266"/>
      <c r="BL143" s="267"/>
      <c r="BM143" s="268"/>
      <c r="BN143" s="267"/>
      <c r="BO143" s="267"/>
      <c r="BP143" s="266"/>
      <c r="BQ143" s="267"/>
      <c r="BR143" s="267"/>
      <c r="BS143" s="266"/>
      <c r="BT143" s="267"/>
      <c r="BU143" s="268"/>
      <c r="BV143" s="267"/>
      <c r="BW143" s="267"/>
      <c r="BX143" s="266"/>
      <c r="BY143" s="267"/>
      <c r="BZ143" s="267"/>
      <c r="CA143" s="266"/>
      <c r="CB143" s="267"/>
      <c r="CC143" s="268"/>
      <c r="CD143" s="267"/>
      <c r="CE143" s="267"/>
      <c r="CF143" s="266"/>
      <c r="CG143" s="267"/>
      <c r="CH143" s="267"/>
      <c r="CI143" s="266"/>
      <c r="CJ143" s="267"/>
      <c r="CK143" s="266"/>
      <c r="CL143" s="267"/>
      <c r="CM143" s="267"/>
      <c r="CN143" s="266"/>
      <c r="CO143" s="267"/>
      <c r="CP143" s="267"/>
      <c r="CQ143" s="266"/>
      <c r="CR143" s="267"/>
      <c r="CS143" s="266">
        <v>90</v>
      </c>
      <c r="CT143" s="267"/>
      <c r="CU143" s="267"/>
      <c r="CV143" s="266">
        <v>34</v>
      </c>
      <c r="CW143" s="267"/>
      <c r="CX143" s="267"/>
      <c r="CY143" s="266">
        <v>3</v>
      </c>
      <c r="CZ143" s="267"/>
      <c r="DA143" s="268"/>
      <c r="DB143" s="267"/>
      <c r="DC143" s="267"/>
      <c r="DD143" s="266"/>
      <c r="DE143" s="267"/>
      <c r="DF143" s="267"/>
      <c r="DG143" s="266"/>
      <c r="DH143" s="267"/>
      <c r="DI143" s="268"/>
      <c r="DJ143" s="267"/>
      <c r="DK143" s="267"/>
      <c r="DL143" s="266"/>
      <c r="DM143" s="267"/>
      <c r="DN143" s="267"/>
      <c r="DO143" s="266"/>
      <c r="DP143" s="267"/>
      <c r="DQ143" s="269">
        <v>3</v>
      </c>
      <c r="DR143" s="267"/>
      <c r="DS143" s="267"/>
      <c r="DT143" s="270" t="s">
        <v>341</v>
      </c>
      <c r="DU143" s="267"/>
      <c r="DV143" s="267"/>
      <c r="DW143" s="267"/>
      <c r="DX143" s="267"/>
      <c r="DY143" s="267"/>
      <c r="DZ143" s="267"/>
      <c r="EA143" s="267"/>
      <c r="EB143" s="267"/>
      <c r="EC143" s="267"/>
      <c r="ED143" s="267"/>
      <c r="EE143" s="267"/>
      <c r="EF143" s="267"/>
      <c r="EG143" s="267"/>
      <c r="EH143" s="267"/>
      <c r="EI143" s="267"/>
      <c r="EJ143" s="267"/>
      <c r="EK143" s="267"/>
      <c r="EL143" s="267"/>
      <c r="EM143" s="267"/>
      <c r="EN143" s="267"/>
      <c r="EO143" s="267"/>
      <c r="EP143" s="267"/>
      <c r="EQ143" s="267"/>
      <c r="ER143" s="267"/>
      <c r="ES143" s="267"/>
      <c r="ET143" s="171"/>
      <c r="EU143" s="172">
        <f t="shared" si="67"/>
        <v>90</v>
      </c>
      <c r="EV143" s="173">
        <f t="shared" si="68"/>
        <v>90</v>
      </c>
      <c r="EW143" s="174" t="str">
        <f t="shared" si="69"/>
        <v>+</v>
      </c>
      <c r="EX143" s="175">
        <f t="shared" si="70"/>
        <v>34</v>
      </c>
      <c r="EY143" s="173">
        <f t="shared" si="71"/>
        <v>34</v>
      </c>
      <c r="EZ143" s="171" t="str">
        <f t="shared" si="72"/>
        <v>+</v>
      </c>
      <c r="FA143" s="172">
        <f t="shared" si="73"/>
        <v>34</v>
      </c>
      <c r="FB143" s="174" t="str">
        <f t="shared" si="74"/>
        <v>+</v>
      </c>
      <c r="FC143" s="171"/>
      <c r="FD143" s="171"/>
      <c r="FE143" s="171"/>
      <c r="FF143" s="171"/>
      <c r="FG143" s="171"/>
      <c r="FH143" s="171"/>
      <c r="FI143" s="171"/>
      <c r="FJ143" s="171"/>
      <c r="FK143" s="171"/>
      <c r="FL143" s="171"/>
      <c r="FM143" s="171"/>
      <c r="FN143" s="171"/>
      <c r="FO143" s="171"/>
      <c r="FP143" s="171"/>
    </row>
    <row r="144" spans="1:172" ht="50.25">
      <c r="A144" s="160"/>
      <c r="B144" s="164" t="s">
        <v>342</v>
      </c>
      <c r="C144" s="275" t="s">
        <v>343</v>
      </c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76"/>
      <c r="AH144" s="267"/>
      <c r="AI144" s="267"/>
      <c r="AJ144" s="276"/>
      <c r="AK144" s="267"/>
      <c r="AL144" s="267"/>
      <c r="AM144" s="274">
        <f>SUM(AM145:AO146)</f>
        <v>180</v>
      </c>
      <c r="AN144" s="267"/>
      <c r="AO144" s="267"/>
      <c r="AP144" s="274">
        <f>SUM(AP145:AR146)</f>
        <v>84</v>
      </c>
      <c r="AQ144" s="267"/>
      <c r="AR144" s="267"/>
      <c r="AS144" s="274">
        <f>SUM(AS145:AU146)</f>
        <v>32</v>
      </c>
      <c r="AT144" s="267"/>
      <c r="AU144" s="267"/>
      <c r="AV144" s="274">
        <f>SUM(AV145:AX146)</f>
        <v>26</v>
      </c>
      <c r="AW144" s="267"/>
      <c r="AX144" s="267"/>
      <c r="AY144" s="274">
        <f>SUM(AY145:BA146)</f>
        <v>26</v>
      </c>
      <c r="AZ144" s="267"/>
      <c r="BA144" s="267"/>
      <c r="BB144" s="274"/>
      <c r="BC144" s="267"/>
      <c r="BD144" s="267"/>
      <c r="BE144" s="274"/>
      <c r="BF144" s="267"/>
      <c r="BG144" s="267"/>
      <c r="BH144" s="274"/>
      <c r="BI144" s="267"/>
      <c r="BJ144" s="267"/>
      <c r="BK144" s="274"/>
      <c r="BL144" s="267"/>
      <c r="BM144" s="274"/>
      <c r="BN144" s="267"/>
      <c r="BO144" s="267"/>
      <c r="BP144" s="274"/>
      <c r="BQ144" s="267"/>
      <c r="BR144" s="267"/>
      <c r="BS144" s="274"/>
      <c r="BT144" s="267"/>
      <c r="BU144" s="274"/>
      <c r="BV144" s="267"/>
      <c r="BW144" s="267"/>
      <c r="BX144" s="274"/>
      <c r="BY144" s="267"/>
      <c r="BZ144" s="267"/>
      <c r="CA144" s="274"/>
      <c r="CB144" s="267"/>
      <c r="CC144" s="274"/>
      <c r="CD144" s="267"/>
      <c r="CE144" s="267"/>
      <c r="CF144" s="274"/>
      <c r="CG144" s="267"/>
      <c r="CH144" s="267"/>
      <c r="CI144" s="274"/>
      <c r="CJ144" s="267"/>
      <c r="CK144" s="276"/>
      <c r="CL144" s="267"/>
      <c r="CM144" s="267"/>
      <c r="CN144" s="274"/>
      <c r="CO144" s="267"/>
      <c r="CP144" s="267"/>
      <c r="CQ144" s="274"/>
      <c r="CR144" s="267"/>
      <c r="CS144" s="274"/>
      <c r="CT144" s="267"/>
      <c r="CU144" s="267"/>
      <c r="CV144" s="274"/>
      <c r="CW144" s="267"/>
      <c r="CX144" s="267"/>
      <c r="CY144" s="274"/>
      <c r="CZ144" s="267"/>
      <c r="DA144" s="274">
        <f>SUM(DA145:DC146)</f>
        <v>180</v>
      </c>
      <c r="DB144" s="267"/>
      <c r="DC144" s="267"/>
      <c r="DD144" s="274">
        <f>SUM(DD145:DF146)</f>
        <v>84</v>
      </c>
      <c r="DE144" s="267"/>
      <c r="DF144" s="267"/>
      <c r="DG144" s="274">
        <f>SUM(DG145:DH146)</f>
        <v>6</v>
      </c>
      <c r="DH144" s="267"/>
      <c r="DI144" s="274"/>
      <c r="DJ144" s="267"/>
      <c r="DK144" s="267"/>
      <c r="DL144" s="274"/>
      <c r="DM144" s="267"/>
      <c r="DN144" s="267"/>
      <c r="DO144" s="274"/>
      <c r="DP144" s="267"/>
      <c r="DQ144" s="274">
        <f t="shared" ref="DQ144:DQ149" si="75">SUM(BK144,BS144,CA144,CI144,CQ144,CY144,DG144,DO144)</f>
        <v>6</v>
      </c>
      <c r="DR144" s="267"/>
      <c r="DS144" s="267"/>
      <c r="DT144" s="279"/>
      <c r="DU144" s="267"/>
      <c r="DV144" s="267"/>
      <c r="DW144" s="267"/>
      <c r="DX144" s="267"/>
      <c r="DY144" s="267"/>
      <c r="DZ144" s="267"/>
      <c r="EA144" s="267"/>
      <c r="EB144" s="267"/>
      <c r="EC144" s="267"/>
      <c r="ED144" s="267"/>
      <c r="EE144" s="267"/>
      <c r="EF144" s="267"/>
      <c r="EG144" s="267"/>
      <c r="EH144" s="267"/>
      <c r="EI144" s="267"/>
      <c r="EJ144" s="267"/>
      <c r="EK144" s="267"/>
      <c r="EL144" s="267"/>
      <c r="EM144" s="267"/>
      <c r="EN144" s="267"/>
      <c r="EO144" s="267"/>
      <c r="EP144" s="267"/>
      <c r="EQ144" s="267"/>
      <c r="ER144" s="267"/>
      <c r="ES144" s="267"/>
      <c r="ET144" s="176"/>
      <c r="EU144" s="166">
        <f t="shared" si="67"/>
        <v>180</v>
      </c>
      <c r="EV144" s="177">
        <f t="shared" si="68"/>
        <v>180</v>
      </c>
      <c r="EW144" s="168" t="str">
        <f t="shared" si="69"/>
        <v>+</v>
      </c>
      <c r="EX144" s="178">
        <f t="shared" si="70"/>
        <v>84</v>
      </c>
      <c r="EY144" s="177">
        <f t="shared" si="71"/>
        <v>84</v>
      </c>
      <c r="EZ144" s="176" t="str">
        <f t="shared" si="72"/>
        <v>+</v>
      </c>
      <c r="FA144" s="166">
        <f t="shared" si="73"/>
        <v>84</v>
      </c>
      <c r="FB144" s="168" t="str">
        <f t="shared" si="74"/>
        <v>+</v>
      </c>
      <c r="FC144" s="176"/>
      <c r="FD144" s="176"/>
      <c r="FE144" s="176"/>
      <c r="FF144" s="176"/>
      <c r="FG144" s="176"/>
      <c r="FH144" s="176"/>
      <c r="FI144" s="176"/>
      <c r="FJ144" s="176"/>
      <c r="FK144" s="176"/>
      <c r="FL144" s="176"/>
      <c r="FM144" s="176"/>
      <c r="FN144" s="176"/>
      <c r="FO144" s="176"/>
      <c r="FP144" s="176"/>
    </row>
    <row r="145" spans="1:172" ht="50.25">
      <c r="A145" s="169"/>
      <c r="B145" s="170" t="s">
        <v>344</v>
      </c>
      <c r="C145" s="278" t="s">
        <v>345</v>
      </c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7"/>
      <c r="Z145" s="267"/>
      <c r="AA145" s="267"/>
      <c r="AB145" s="267"/>
      <c r="AC145" s="267"/>
      <c r="AD145" s="267"/>
      <c r="AE145" s="267"/>
      <c r="AF145" s="267"/>
      <c r="AG145" s="266"/>
      <c r="AH145" s="267"/>
      <c r="AI145" s="267"/>
      <c r="AJ145" s="266">
        <v>7</v>
      </c>
      <c r="AK145" s="267"/>
      <c r="AL145" s="267"/>
      <c r="AM145" s="266">
        <v>90</v>
      </c>
      <c r="AN145" s="267"/>
      <c r="AO145" s="267"/>
      <c r="AP145" s="266">
        <v>42</v>
      </c>
      <c r="AQ145" s="267"/>
      <c r="AR145" s="267"/>
      <c r="AS145" s="266">
        <v>16</v>
      </c>
      <c r="AT145" s="267"/>
      <c r="AU145" s="267"/>
      <c r="AV145" s="266"/>
      <c r="AW145" s="267"/>
      <c r="AX145" s="267"/>
      <c r="AY145" s="266">
        <v>26</v>
      </c>
      <c r="AZ145" s="267"/>
      <c r="BA145" s="267"/>
      <c r="BB145" s="266"/>
      <c r="BC145" s="267"/>
      <c r="BD145" s="267"/>
      <c r="BE145" s="268"/>
      <c r="BF145" s="267"/>
      <c r="BG145" s="267"/>
      <c r="BH145" s="266"/>
      <c r="BI145" s="267"/>
      <c r="BJ145" s="267"/>
      <c r="BK145" s="266"/>
      <c r="BL145" s="267"/>
      <c r="BM145" s="268"/>
      <c r="BN145" s="267"/>
      <c r="BO145" s="267"/>
      <c r="BP145" s="266"/>
      <c r="BQ145" s="267"/>
      <c r="BR145" s="267"/>
      <c r="BS145" s="266"/>
      <c r="BT145" s="267"/>
      <c r="BU145" s="268"/>
      <c r="BV145" s="267"/>
      <c r="BW145" s="267"/>
      <c r="BX145" s="266"/>
      <c r="BY145" s="267"/>
      <c r="BZ145" s="267"/>
      <c r="CA145" s="266"/>
      <c r="CB145" s="267"/>
      <c r="CC145" s="268"/>
      <c r="CD145" s="267"/>
      <c r="CE145" s="267"/>
      <c r="CF145" s="266"/>
      <c r="CG145" s="267"/>
      <c r="CH145" s="267"/>
      <c r="CI145" s="266"/>
      <c r="CJ145" s="267"/>
      <c r="CK145" s="268"/>
      <c r="CL145" s="267"/>
      <c r="CM145" s="267"/>
      <c r="CN145" s="266"/>
      <c r="CO145" s="267"/>
      <c r="CP145" s="267"/>
      <c r="CQ145" s="266"/>
      <c r="CR145" s="267"/>
      <c r="CS145" s="268"/>
      <c r="CT145" s="267"/>
      <c r="CU145" s="267"/>
      <c r="CV145" s="266"/>
      <c r="CW145" s="267"/>
      <c r="CX145" s="267"/>
      <c r="CY145" s="266"/>
      <c r="CZ145" s="267"/>
      <c r="DA145" s="266">
        <v>90</v>
      </c>
      <c r="DB145" s="267"/>
      <c r="DC145" s="267"/>
      <c r="DD145" s="266">
        <v>42</v>
      </c>
      <c r="DE145" s="267"/>
      <c r="DF145" s="267"/>
      <c r="DG145" s="266">
        <v>3</v>
      </c>
      <c r="DH145" s="267"/>
      <c r="DI145" s="268"/>
      <c r="DJ145" s="267"/>
      <c r="DK145" s="267"/>
      <c r="DL145" s="266"/>
      <c r="DM145" s="267"/>
      <c r="DN145" s="267"/>
      <c r="DO145" s="266"/>
      <c r="DP145" s="267"/>
      <c r="DQ145" s="268">
        <f t="shared" si="75"/>
        <v>3</v>
      </c>
      <c r="DR145" s="267"/>
      <c r="DS145" s="267"/>
      <c r="DT145" s="270" t="s">
        <v>346</v>
      </c>
      <c r="DU145" s="267"/>
      <c r="DV145" s="267"/>
      <c r="DW145" s="267"/>
      <c r="DX145" s="267"/>
      <c r="DY145" s="267"/>
      <c r="DZ145" s="267"/>
      <c r="EA145" s="267"/>
      <c r="EB145" s="267"/>
      <c r="EC145" s="267"/>
      <c r="ED145" s="267"/>
      <c r="EE145" s="267"/>
      <c r="EF145" s="267"/>
      <c r="EG145" s="267"/>
      <c r="EH145" s="267"/>
      <c r="EI145" s="267"/>
      <c r="EJ145" s="267"/>
      <c r="EK145" s="267"/>
      <c r="EL145" s="267"/>
      <c r="EM145" s="267"/>
      <c r="EN145" s="267"/>
      <c r="EO145" s="267"/>
      <c r="EP145" s="267"/>
      <c r="EQ145" s="267"/>
      <c r="ER145" s="267"/>
      <c r="ES145" s="267"/>
      <c r="ET145" s="171"/>
      <c r="EU145" s="172">
        <f t="shared" si="67"/>
        <v>90</v>
      </c>
      <c r="EV145" s="173">
        <f t="shared" si="68"/>
        <v>90</v>
      </c>
      <c r="EW145" s="174" t="str">
        <f t="shared" si="69"/>
        <v>+</v>
      </c>
      <c r="EX145" s="175">
        <f t="shared" si="70"/>
        <v>42</v>
      </c>
      <c r="EY145" s="173">
        <f t="shared" si="71"/>
        <v>42</v>
      </c>
      <c r="EZ145" s="171" t="str">
        <f t="shared" si="72"/>
        <v>+</v>
      </c>
      <c r="FA145" s="172">
        <f t="shared" si="73"/>
        <v>42</v>
      </c>
      <c r="FB145" s="174" t="str">
        <f t="shared" si="74"/>
        <v>+</v>
      </c>
      <c r="FC145" s="171"/>
      <c r="FD145" s="171"/>
      <c r="FE145" s="171"/>
      <c r="FF145" s="171"/>
      <c r="FG145" s="171"/>
      <c r="FH145" s="171"/>
      <c r="FI145" s="171"/>
      <c r="FJ145" s="171"/>
      <c r="FK145" s="171"/>
      <c r="FL145" s="171"/>
      <c r="FM145" s="171"/>
      <c r="FN145" s="171"/>
      <c r="FO145" s="171"/>
      <c r="FP145" s="171"/>
    </row>
    <row r="146" spans="1:172" ht="50.25">
      <c r="A146" s="169"/>
      <c r="B146" s="170" t="s">
        <v>347</v>
      </c>
      <c r="C146" s="278" t="s">
        <v>348</v>
      </c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6"/>
      <c r="AH146" s="267"/>
      <c r="AI146" s="267"/>
      <c r="AJ146" s="266">
        <v>7</v>
      </c>
      <c r="AK146" s="267"/>
      <c r="AL146" s="267"/>
      <c r="AM146" s="266">
        <v>90</v>
      </c>
      <c r="AN146" s="267"/>
      <c r="AO146" s="267"/>
      <c r="AP146" s="266">
        <v>42</v>
      </c>
      <c r="AQ146" s="267"/>
      <c r="AR146" s="267"/>
      <c r="AS146" s="266">
        <v>16</v>
      </c>
      <c r="AT146" s="267"/>
      <c r="AU146" s="267"/>
      <c r="AV146" s="266">
        <v>26</v>
      </c>
      <c r="AW146" s="267"/>
      <c r="AX146" s="267"/>
      <c r="AY146" s="266"/>
      <c r="AZ146" s="267"/>
      <c r="BA146" s="267"/>
      <c r="BB146" s="266"/>
      <c r="BC146" s="267"/>
      <c r="BD146" s="267"/>
      <c r="BE146" s="268"/>
      <c r="BF146" s="267"/>
      <c r="BG146" s="267"/>
      <c r="BH146" s="266"/>
      <c r="BI146" s="267"/>
      <c r="BJ146" s="267"/>
      <c r="BK146" s="266"/>
      <c r="BL146" s="267"/>
      <c r="BM146" s="268"/>
      <c r="BN146" s="267"/>
      <c r="BO146" s="267"/>
      <c r="BP146" s="266"/>
      <c r="BQ146" s="267"/>
      <c r="BR146" s="267"/>
      <c r="BS146" s="266"/>
      <c r="BT146" s="267"/>
      <c r="BU146" s="268"/>
      <c r="BV146" s="267"/>
      <c r="BW146" s="267"/>
      <c r="BX146" s="266"/>
      <c r="BY146" s="267"/>
      <c r="BZ146" s="267"/>
      <c r="CA146" s="266"/>
      <c r="CB146" s="267"/>
      <c r="CC146" s="268"/>
      <c r="CD146" s="267"/>
      <c r="CE146" s="267"/>
      <c r="CF146" s="266"/>
      <c r="CG146" s="267"/>
      <c r="CH146" s="267"/>
      <c r="CI146" s="266"/>
      <c r="CJ146" s="267"/>
      <c r="CK146" s="268"/>
      <c r="CL146" s="267"/>
      <c r="CM146" s="267"/>
      <c r="CN146" s="266"/>
      <c r="CO146" s="267"/>
      <c r="CP146" s="267"/>
      <c r="CQ146" s="266"/>
      <c r="CR146" s="267"/>
      <c r="CS146" s="268"/>
      <c r="CT146" s="267"/>
      <c r="CU146" s="267"/>
      <c r="CV146" s="266"/>
      <c r="CW146" s="267"/>
      <c r="CX146" s="267"/>
      <c r="CY146" s="266"/>
      <c r="CZ146" s="267"/>
      <c r="DA146" s="266">
        <v>90</v>
      </c>
      <c r="DB146" s="267"/>
      <c r="DC146" s="267"/>
      <c r="DD146" s="266">
        <v>42</v>
      </c>
      <c r="DE146" s="267"/>
      <c r="DF146" s="267"/>
      <c r="DG146" s="266">
        <v>3</v>
      </c>
      <c r="DH146" s="267"/>
      <c r="DI146" s="268"/>
      <c r="DJ146" s="267"/>
      <c r="DK146" s="267"/>
      <c r="DL146" s="266"/>
      <c r="DM146" s="267"/>
      <c r="DN146" s="267"/>
      <c r="DO146" s="266"/>
      <c r="DP146" s="267"/>
      <c r="DQ146" s="268">
        <f t="shared" si="75"/>
        <v>3</v>
      </c>
      <c r="DR146" s="267"/>
      <c r="DS146" s="267"/>
      <c r="DT146" s="270" t="s">
        <v>349</v>
      </c>
      <c r="DU146" s="267"/>
      <c r="DV146" s="267"/>
      <c r="DW146" s="267"/>
      <c r="DX146" s="267"/>
      <c r="DY146" s="267"/>
      <c r="DZ146" s="267"/>
      <c r="EA146" s="267"/>
      <c r="EB146" s="267"/>
      <c r="EC146" s="267"/>
      <c r="ED146" s="267"/>
      <c r="EE146" s="267"/>
      <c r="EF146" s="267"/>
      <c r="EG146" s="267"/>
      <c r="EH146" s="267"/>
      <c r="EI146" s="267"/>
      <c r="EJ146" s="267"/>
      <c r="EK146" s="267"/>
      <c r="EL146" s="267"/>
      <c r="EM146" s="267"/>
      <c r="EN146" s="267"/>
      <c r="EO146" s="267"/>
      <c r="EP146" s="267"/>
      <c r="EQ146" s="267"/>
      <c r="ER146" s="267"/>
      <c r="ES146" s="267"/>
      <c r="ET146" s="191"/>
      <c r="EU146" s="192">
        <f t="shared" si="67"/>
        <v>90</v>
      </c>
      <c r="EV146" s="193">
        <f t="shared" si="68"/>
        <v>90</v>
      </c>
      <c r="EW146" s="194" t="str">
        <f t="shared" si="69"/>
        <v>+</v>
      </c>
      <c r="EX146" s="195">
        <f t="shared" si="70"/>
        <v>42</v>
      </c>
      <c r="EY146" s="193">
        <f t="shared" si="71"/>
        <v>42</v>
      </c>
      <c r="EZ146" s="196" t="str">
        <f t="shared" si="72"/>
        <v>+</v>
      </c>
      <c r="FA146" s="192">
        <f t="shared" si="73"/>
        <v>42</v>
      </c>
      <c r="FB146" s="194" t="str">
        <f t="shared" si="74"/>
        <v>+</v>
      </c>
      <c r="FC146" s="196"/>
      <c r="FD146" s="196"/>
      <c r="FE146" s="196"/>
      <c r="FF146" s="196"/>
      <c r="FG146" s="196"/>
      <c r="FH146" s="196"/>
      <c r="FI146" s="196"/>
      <c r="FJ146" s="196"/>
      <c r="FK146" s="196"/>
      <c r="FL146" s="196"/>
      <c r="FM146" s="196"/>
      <c r="FN146" s="196"/>
      <c r="FO146" s="196"/>
      <c r="FP146" s="196"/>
    </row>
    <row r="147" spans="1:172" ht="51" customHeight="1">
      <c r="A147" s="160"/>
      <c r="B147" s="164" t="s">
        <v>350</v>
      </c>
      <c r="C147" s="275" t="s">
        <v>351</v>
      </c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76"/>
      <c r="AH147" s="267"/>
      <c r="AI147" s="267"/>
      <c r="AJ147" s="276"/>
      <c r="AK147" s="267"/>
      <c r="AL147" s="267"/>
      <c r="AM147" s="274">
        <f>SUM(AM148:AO149)</f>
        <v>200</v>
      </c>
      <c r="AN147" s="267"/>
      <c r="AO147" s="267"/>
      <c r="AP147" s="274">
        <f>SUM(AP148:AR149)</f>
        <v>110</v>
      </c>
      <c r="AQ147" s="267"/>
      <c r="AR147" s="267"/>
      <c r="AS147" s="274">
        <f>SUM(AS148:AU149)</f>
        <v>22</v>
      </c>
      <c r="AT147" s="267"/>
      <c r="AU147" s="267"/>
      <c r="AV147" s="274"/>
      <c r="AW147" s="267"/>
      <c r="AX147" s="267"/>
      <c r="AY147" s="274">
        <f>SUM(AY148:BA149)</f>
        <v>88</v>
      </c>
      <c r="AZ147" s="267"/>
      <c r="BA147" s="267"/>
      <c r="BB147" s="274"/>
      <c r="BC147" s="267"/>
      <c r="BD147" s="267"/>
      <c r="BE147" s="274"/>
      <c r="BF147" s="267"/>
      <c r="BG147" s="267"/>
      <c r="BH147" s="274"/>
      <c r="BI147" s="267"/>
      <c r="BJ147" s="267"/>
      <c r="BK147" s="274"/>
      <c r="BL147" s="267"/>
      <c r="BM147" s="274"/>
      <c r="BN147" s="267"/>
      <c r="BO147" s="267"/>
      <c r="BP147" s="274"/>
      <c r="BQ147" s="267"/>
      <c r="BR147" s="267"/>
      <c r="BS147" s="274"/>
      <c r="BT147" s="267"/>
      <c r="BU147" s="274"/>
      <c r="BV147" s="267"/>
      <c r="BW147" s="267"/>
      <c r="BX147" s="274"/>
      <c r="BY147" s="267"/>
      <c r="BZ147" s="267"/>
      <c r="CA147" s="274"/>
      <c r="CB147" s="267"/>
      <c r="CC147" s="274"/>
      <c r="CD147" s="267"/>
      <c r="CE147" s="267"/>
      <c r="CF147" s="274"/>
      <c r="CG147" s="267"/>
      <c r="CH147" s="267"/>
      <c r="CI147" s="274"/>
      <c r="CJ147" s="267"/>
      <c r="CK147" s="276"/>
      <c r="CL147" s="267"/>
      <c r="CM147" s="267"/>
      <c r="CN147" s="274"/>
      <c r="CO147" s="267"/>
      <c r="CP147" s="267"/>
      <c r="CQ147" s="274"/>
      <c r="CR147" s="267"/>
      <c r="CS147" s="274"/>
      <c r="CT147" s="267"/>
      <c r="CU147" s="267"/>
      <c r="CV147" s="274"/>
      <c r="CW147" s="267"/>
      <c r="CX147" s="267"/>
      <c r="CY147" s="274"/>
      <c r="CZ147" s="267"/>
      <c r="DA147" s="274">
        <f>SUM(DA148:DC149)</f>
        <v>90</v>
      </c>
      <c r="DB147" s="267"/>
      <c r="DC147" s="267"/>
      <c r="DD147" s="274">
        <f>SUM(DD148:DF149)</f>
        <v>44</v>
      </c>
      <c r="DE147" s="267"/>
      <c r="DF147" s="267"/>
      <c r="DG147" s="274">
        <f>SUM(DG148:DH149)</f>
        <v>3</v>
      </c>
      <c r="DH147" s="267"/>
      <c r="DI147" s="274">
        <f>SUM(DI148:DK149)</f>
        <v>110</v>
      </c>
      <c r="DJ147" s="267"/>
      <c r="DK147" s="267"/>
      <c r="DL147" s="274">
        <f>SUM(DL148:DN149)</f>
        <v>66</v>
      </c>
      <c r="DM147" s="267"/>
      <c r="DN147" s="267"/>
      <c r="DO147" s="274">
        <f>SUM(DO148:DP149)</f>
        <v>3</v>
      </c>
      <c r="DP147" s="267"/>
      <c r="DQ147" s="274">
        <f t="shared" si="75"/>
        <v>6</v>
      </c>
      <c r="DR147" s="267"/>
      <c r="DS147" s="267"/>
      <c r="DT147" s="279" t="s">
        <v>352</v>
      </c>
      <c r="DU147" s="267"/>
      <c r="DV147" s="267"/>
      <c r="DW147" s="267"/>
      <c r="DX147" s="267"/>
      <c r="DY147" s="267"/>
      <c r="DZ147" s="267"/>
      <c r="EA147" s="267"/>
      <c r="EB147" s="267"/>
      <c r="EC147" s="267"/>
      <c r="ED147" s="267"/>
      <c r="EE147" s="267"/>
      <c r="EF147" s="267"/>
      <c r="EG147" s="267"/>
      <c r="EH147" s="267"/>
      <c r="EI147" s="267"/>
      <c r="EJ147" s="267"/>
      <c r="EK147" s="267"/>
      <c r="EL147" s="267"/>
      <c r="EM147" s="267"/>
      <c r="EN147" s="267"/>
      <c r="EO147" s="267"/>
      <c r="EP147" s="267"/>
      <c r="EQ147" s="267"/>
      <c r="ER147" s="267"/>
      <c r="ES147" s="267"/>
      <c r="ET147" s="171"/>
      <c r="EU147" s="172"/>
      <c r="EV147" s="173"/>
      <c r="EW147" s="174"/>
      <c r="EX147" s="175"/>
      <c r="EY147" s="173"/>
      <c r="EZ147" s="171"/>
      <c r="FA147" s="174"/>
      <c r="FB147" s="174"/>
      <c r="FC147" s="171"/>
      <c r="FD147" s="171"/>
      <c r="FE147" s="171"/>
      <c r="FF147" s="171"/>
      <c r="FG147" s="171"/>
      <c r="FH147" s="171"/>
      <c r="FI147" s="171"/>
      <c r="FJ147" s="171"/>
      <c r="FK147" s="171"/>
      <c r="FL147" s="171"/>
      <c r="FM147" s="171"/>
      <c r="FN147" s="171"/>
      <c r="FO147" s="171"/>
      <c r="FP147" s="171"/>
    </row>
    <row r="148" spans="1:172" ht="50.25">
      <c r="A148" s="169"/>
      <c r="B148" s="170" t="s">
        <v>353</v>
      </c>
      <c r="C148" s="278" t="s">
        <v>354</v>
      </c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6"/>
      <c r="AH148" s="267"/>
      <c r="AI148" s="267"/>
      <c r="AJ148" s="266">
        <v>7</v>
      </c>
      <c r="AK148" s="267"/>
      <c r="AL148" s="267"/>
      <c r="AM148" s="266">
        <v>90</v>
      </c>
      <c r="AN148" s="267"/>
      <c r="AO148" s="267"/>
      <c r="AP148" s="266">
        <v>44</v>
      </c>
      <c r="AQ148" s="267"/>
      <c r="AR148" s="267"/>
      <c r="AS148" s="266"/>
      <c r="AT148" s="267"/>
      <c r="AU148" s="267"/>
      <c r="AV148" s="266"/>
      <c r="AW148" s="267"/>
      <c r="AX148" s="267"/>
      <c r="AY148" s="266">
        <v>44</v>
      </c>
      <c r="AZ148" s="267"/>
      <c r="BA148" s="267"/>
      <c r="BB148" s="266"/>
      <c r="BC148" s="267"/>
      <c r="BD148" s="267"/>
      <c r="BE148" s="266"/>
      <c r="BF148" s="267"/>
      <c r="BG148" s="267"/>
      <c r="BH148" s="266"/>
      <c r="BI148" s="267"/>
      <c r="BJ148" s="267"/>
      <c r="BK148" s="266"/>
      <c r="BL148" s="267"/>
      <c r="BM148" s="266"/>
      <c r="BN148" s="267"/>
      <c r="BO148" s="267"/>
      <c r="BP148" s="266"/>
      <c r="BQ148" s="267"/>
      <c r="BR148" s="267"/>
      <c r="BS148" s="266"/>
      <c r="BT148" s="267"/>
      <c r="BU148" s="266"/>
      <c r="BV148" s="267"/>
      <c r="BW148" s="267"/>
      <c r="BX148" s="266"/>
      <c r="BY148" s="267"/>
      <c r="BZ148" s="267"/>
      <c r="CA148" s="266"/>
      <c r="CB148" s="267"/>
      <c r="CC148" s="266"/>
      <c r="CD148" s="267"/>
      <c r="CE148" s="267"/>
      <c r="CF148" s="266"/>
      <c r="CG148" s="267"/>
      <c r="CH148" s="267"/>
      <c r="CI148" s="266"/>
      <c r="CJ148" s="267"/>
      <c r="CK148" s="266"/>
      <c r="CL148" s="267"/>
      <c r="CM148" s="267"/>
      <c r="CN148" s="266"/>
      <c r="CO148" s="267"/>
      <c r="CP148" s="267"/>
      <c r="CQ148" s="266"/>
      <c r="CR148" s="267"/>
      <c r="CS148" s="266"/>
      <c r="CT148" s="267"/>
      <c r="CU148" s="267"/>
      <c r="CV148" s="266"/>
      <c r="CW148" s="267"/>
      <c r="CX148" s="267"/>
      <c r="CY148" s="266"/>
      <c r="CZ148" s="267"/>
      <c r="DA148" s="266">
        <v>90</v>
      </c>
      <c r="DB148" s="267"/>
      <c r="DC148" s="267"/>
      <c r="DD148" s="266">
        <v>44</v>
      </c>
      <c r="DE148" s="267"/>
      <c r="DF148" s="267"/>
      <c r="DG148" s="266">
        <v>3</v>
      </c>
      <c r="DH148" s="267"/>
      <c r="DI148" s="268"/>
      <c r="DJ148" s="267"/>
      <c r="DK148" s="267"/>
      <c r="DL148" s="266"/>
      <c r="DM148" s="267"/>
      <c r="DN148" s="267"/>
      <c r="DO148" s="266"/>
      <c r="DP148" s="267"/>
      <c r="DQ148" s="268">
        <f t="shared" si="75"/>
        <v>3</v>
      </c>
      <c r="DR148" s="267"/>
      <c r="DS148" s="267"/>
      <c r="DT148" s="270"/>
      <c r="DU148" s="267"/>
      <c r="DV148" s="267"/>
      <c r="DW148" s="267"/>
      <c r="DX148" s="267"/>
      <c r="DY148" s="267"/>
      <c r="DZ148" s="267"/>
      <c r="EA148" s="267"/>
      <c r="EB148" s="267"/>
      <c r="EC148" s="267"/>
      <c r="ED148" s="267"/>
      <c r="EE148" s="267"/>
      <c r="EF148" s="267"/>
      <c r="EG148" s="267"/>
      <c r="EH148" s="267"/>
      <c r="EI148" s="267"/>
      <c r="EJ148" s="267"/>
      <c r="EK148" s="267"/>
      <c r="EL148" s="267"/>
      <c r="EM148" s="267"/>
      <c r="EN148" s="267"/>
      <c r="EO148" s="267"/>
      <c r="EP148" s="267"/>
      <c r="EQ148" s="267"/>
      <c r="ER148" s="267"/>
      <c r="ES148" s="267"/>
      <c r="ET148" s="171"/>
      <c r="EU148" s="172"/>
      <c r="EV148" s="173"/>
      <c r="EW148" s="174"/>
      <c r="EX148" s="175"/>
      <c r="EY148" s="173"/>
      <c r="EZ148" s="171"/>
      <c r="FA148" s="174"/>
      <c r="FB148" s="174"/>
      <c r="FC148" s="171"/>
      <c r="FD148" s="171"/>
      <c r="FE148" s="171"/>
      <c r="FF148" s="171"/>
      <c r="FG148" s="171"/>
      <c r="FH148" s="171"/>
      <c r="FI148" s="171"/>
      <c r="FJ148" s="171"/>
      <c r="FK148" s="171"/>
      <c r="FL148" s="171"/>
      <c r="FM148" s="171"/>
      <c r="FN148" s="171"/>
      <c r="FO148" s="171"/>
      <c r="FP148" s="171"/>
    </row>
    <row r="149" spans="1:172" ht="50.25">
      <c r="A149" s="169"/>
      <c r="B149" s="170" t="s">
        <v>355</v>
      </c>
      <c r="C149" s="338" t="s">
        <v>356</v>
      </c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6"/>
      <c r="AH149" s="267"/>
      <c r="AI149" s="267"/>
      <c r="AJ149" s="266">
        <v>8</v>
      </c>
      <c r="AK149" s="267"/>
      <c r="AL149" s="267"/>
      <c r="AM149" s="266">
        <v>110</v>
      </c>
      <c r="AN149" s="267"/>
      <c r="AO149" s="267"/>
      <c r="AP149" s="266">
        <v>66</v>
      </c>
      <c r="AQ149" s="267"/>
      <c r="AR149" s="267"/>
      <c r="AS149" s="266">
        <v>22</v>
      </c>
      <c r="AT149" s="267"/>
      <c r="AU149" s="267"/>
      <c r="AV149" s="339"/>
      <c r="AW149" s="267"/>
      <c r="AX149" s="267"/>
      <c r="AY149" s="266">
        <v>44</v>
      </c>
      <c r="AZ149" s="267"/>
      <c r="BA149" s="267"/>
      <c r="BB149" s="266"/>
      <c r="BC149" s="267"/>
      <c r="BD149" s="267"/>
      <c r="BE149" s="268"/>
      <c r="BF149" s="267"/>
      <c r="BG149" s="267"/>
      <c r="BH149" s="266"/>
      <c r="BI149" s="267"/>
      <c r="BJ149" s="267"/>
      <c r="BK149" s="266"/>
      <c r="BL149" s="267"/>
      <c r="BM149" s="268"/>
      <c r="BN149" s="267"/>
      <c r="BO149" s="267"/>
      <c r="BP149" s="266"/>
      <c r="BQ149" s="267"/>
      <c r="BR149" s="267"/>
      <c r="BS149" s="266"/>
      <c r="BT149" s="267"/>
      <c r="BU149" s="268"/>
      <c r="BV149" s="267"/>
      <c r="BW149" s="267"/>
      <c r="BX149" s="266"/>
      <c r="BY149" s="267"/>
      <c r="BZ149" s="267"/>
      <c r="CA149" s="266"/>
      <c r="CB149" s="267"/>
      <c r="CC149" s="268"/>
      <c r="CD149" s="267"/>
      <c r="CE149" s="267"/>
      <c r="CF149" s="266"/>
      <c r="CG149" s="267"/>
      <c r="CH149" s="267"/>
      <c r="CI149" s="266"/>
      <c r="CJ149" s="267"/>
      <c r="CK149" s="268"/>
      <c r="CL149" s="267"/>
      <c r="CM149" s="267"/>
      <c r="CN149" s="266"/>
      <c r="CO149" s="267"/>
      <c r="CP149" s="267"/>
      <c r="CQ149" s="266"/>
      <c r="CR149" s="267"/>
      <c r="CS149" s="268"/>
      <c r="CT149" s="267"/>
      <c r="CU149" s="267"/>
      <c r="CV149" s="266"/>
      <c r="CW149" s="267"/>
      <c r="CX149" s="267"/>
      <c r="CY149" s="266"/>
      <c r="CZ149" s="267"/>
      <c r="DA149" s="268"/>
      <c r="DB149" s="267"/>
      <c r="DC149" s="267"/>
      <c r="DD149" s="266"/>
      <c r="DE149" s="267"/>
      <c r="DF149" s="267"/>
      <c r="DG149" s="266"/>
      <c r="DH149" s="267"/>
      <c r="DI149" s="266">
        <v>110</v>
      </c>
      <c r="DJ149" s="267"/>
      <c r="DK149" s="267"/>
      <c r="DL149" s="266">
        <v>66</v>
      </c>
      <c r="DM149" s="267"/>
      <c r="DN149" s="267"/>
      <c r="DO149" s="266">
        <v>3</v>
      </c>
      <c r="DP149" s="267"/>
      <c r="DQ149" s="268">
        <f t="shared" si="75"/>
        <v>3</v>
      </c>
      <c r="DR149" s="267"/>
      <c r="DS149" s="267"/>
      <c r="DT149" s="337"/>
      <c r="DU149" s="267"/>
      <c r="DV149" s="267"/>
      <c r="DW149" s="267"/>
      <c r="DX149" s="267"/>
      <c r="DY149" s="267"/>
      <c r="DZ149" s="267"/>
      <c r="EA149" s="267"/>
      <c r="EB149" s="267"/>
      <c r="EC149" s="267"/>
      <c r="ED149" s="267"/>
      <c r="EE149" s="267"/>
      <c r="EF149" s="267"/>
      <c r="EG149" s="267"/>
      <c r="EH149" s="267"/>
      <c r="EI149" s="267"/>
      <c r="EJ149" s="267"/>
      <c r="EK149" s="267"/>
      <c r="EL149" s="267"/>
      <c r="EM149" s="267"/>
      <c r="EN149" s="267"/>
      <c r="EO149" s="267"/>
      <c r="EP149" s="267"/>
      <c r="EQ149" s="267"/>
      <c r="ER149" s="267"/>
      <c r="ES149" s="267"/>
      <c r="ET149" s="171"/>
      <c r="EU149" s="172"/>
      <c r="EV149" s="173"/>
      <c r="EW149" s="174"/>
      <c r="EX149" s="175"/>
      <c r="EY149" s="173"/>
      <c r="EZ149" s="171"/>
      <c r="FA149" s="174"/>
      <c r="FB149" s="174"/>
      <c r="FC149" s="171"/>
      <c r="FD149" s="171"/>
      <c r="FE149" s="171"/>
      <c r="FF149" s="171"/>
      <c r="FG149" s="171"/>
      <c r="FH149" s="171"/>
      <c r="FI149" s="171"/>
      <c r="FJ149" s="171"/>
      <c r="FK149" s="171"/>
      <c r="FL149" s="171"/>
      <c r="FM149" s="171"/>
      <c r="FN149" s="171"/>
      <c r="FO149" s="171"/>
      <c r="FP149" s="171"/>
    </row>
    <row r="150" spans="1:172" ht="50.25">
      <c r="A150" s="160"/>
      <c r="B150" s="164" t="s">
        <v>210</v>
      </c>
      <c r="C150" s="275" t="s">
        <v>357</v>
      </c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76"/>
      <c r="AH150" s="267"/>
      <c r="AI150" s="267"/>
      <c r="AJ150" s="276"/>
      <c r="AK150" s="267"/>
      <c r="AL150" s="267"/>
      <c r="AM150" s="274"/>
      <c r="AN150" s="267"/>
      <c r="AO150" s="267"/>
      <c r="AP150" s="274" t="s">
        <v>358</v>
      </c>
      <c r="AQ150" s="267"/>
      <c r="AR150" s="267"/>
      <c r="AS150" s="274"/>
      <c r="AT150" s="267"/>
      <c r="AU150" s="267"/>
      <c r="AV150" s="274"/>
      <c r="AW150" s="267"/>
      <c r="AX150" s="267"/>
      <c r="AY150" s="274" t="s">
        <v>358</v>
      </c>
      <c r="AZ150" s="267"/>
      <c r="BA150" s="267"/>
      <c r="BB150" s="274"/>
      <c r="BC150" s="267"/>
      <c r="BD150" s="267"/>
      <c r="BE150" s="274"/>
      <c r="BF150" s="267"/>
      <c r="BG150" s="267"/>
      <c r="BH150" s="274"/>
      <c r="BI150" s="267"/>
      <c r="BJ150" s="267"/>
      <c r="BK150" s="274"/>
      <c r="BL150" s="267"/>
      <c r="BM150" s="274"/>
      <c r="BN150" s="267"/>
      <c r="BO150" s="267"/>
      <c r="BP150" s="274"/>
      <c r="BQ150" s="267"/>
      <c r="BR150" s="267"/>
      <c r="BS150" s="274"/>
      <c r="BT150" s="267"/>
      <c r="BU150" s="274"/>
      <c r="BV150" s="267"/>
      <c r="BW150" s="267"/>
      <c r="BX150" s="274"/>
      <c r="BY150" s="267"/>
      <c r="BZ150" s="267"/>
      <c r="CA150" s="274"/>
      <c r="CB150" s="267"/>
      <c r="CC150" s="274"/>
      <c r="CD150" s="267"/>
      <c r="CE150" s="267"/>
      <c r="CF150" s="274"/>
      <c r="CG150" s="267"/>
      <c r="CH150" s="267"/>
      <c r="CI150" s="274"/>
      <c r="CJ150" s="267"/>
      <c r="CK150" s="274" t="s">
        <v>359</v>
      </c>
      <c r="CL150" s="267"/>
      <c r="CM150" s="267"/>
      <c r="CN150" s="274" t="s">
        <v>359</v>
      </c>
      <c r="CO150" s="267"/>
      <c r="CP150" s="267"/>
      <c r="CQ150" s="274"/>
      <c r="CR150" s="267"/>
      <c r="CS150" s="274" t="s">
        <v>360</v>
      </c>
      <c r="CT150" s="267"/>
      <c r="CU150" s="267"/>
      <c r="CV150" s="274" t="s">
        <v>360</v>
      </c>
      <c r="CW150" s="267"/>
      <c r="CX150" s="267"/>
      <c r="CY150" s="274"/>
      <c r="CZ150" s="267"/>
      <c r="DA150" s="274"/>
      <c r="DB150" s="267"/>
      <c r="DC150" s="267"/>
      <c r="DD150" s="274"/>
      <c r="DE150" s="267"/>
      <c r="DF150" s="267"/>
      <c r="DG150" s="274"/>
      <c r="DH150" s="267"/>
      <c r="DI150" s="274"/>
      <c r="DJ150" s="267"/>
      <c r="DK150" s="267"/>
      <c r="DL150" s="274"/>
      <c r="DM150" s="267"/>
      <c r="DN150" s="267"/>
      <c r="DO150" s="274"/>
      <c r="DP150" s="267"/>
      <c r="DQ150" s="274"/>
      <c r="DR150" s="267"/>
      <c r="DS150" s="267"/>
      <c r="DT150" s="279"/>
      <c r="DU150" s="267"/>
      <c r="DV150" s="267"/>
      <c r="DW150" s="267"/>
      <c r="DX150" s="267"/>
      <c r="DY150" s="267"/>
      <c r="DZ150" s="267"/>
      <c r="EA150" s="267"/>
      <c r="EB150" s="267"/>
      <c r="EC150" s="267"/>
      <c r="ED150" s="267"/>
      <c r="EE150" s="267"/>
      <c r="EF150" s="267"/>
      <c r="EG150" s="267"/>
      <c r="EH150" s="267"/>
      <c r="EI150" s="267"/>
      <c r="EJ150" s="267"/>
      <c r="EK150" s="267"/>
      <c r="EL150" s="267"/>
      <c r="EM150" s="267"/>
      <c r="EN150" s="267"/>
      <c r="EO150" s="267"/>
      <c r="EP150" s="267"/>
      <c r="EQ150" s="267"/>
      <c r="ER150" s="267"/>
      <c r="ES150" s="267"/>
      <c r="ET150" s="180"/>
      <c r="EU150" s="183"/>
      <c r="EV150" s="185"/>
      <c r="EW150" s="183"/>
      <c r="EX150" s="214"/>
      <c r="EY150" s="185"/>
      <c r="EZ150" s="185"/>
      <c r="FA150" s="183"/>
      <c r="FB150" s="183"/>
      <c r="FC150" s="185"/>
      <c r="FD150" s="185"/>
      <c r="FE150" s="185"/>
      <c r="FF150" s="185"/>
      <c r="FG150" s="185"/>
      <c r="FH150" s="185"/>
      <c r="FI150" s="185"/>
      <c r="FJ150" s="185"/>
      <c r="FK150" s="185"/>
      <c r="FL150" s="185"/>
      <c r="FM150" s="185"/>
      <c r="FN150" s="185"/>
      <c r="FO150" s="185"/>
      <c r="FP150" s="185"/>
    </row>
    <row r="151" spans="1:172" ht="50.25">
      <c r="A151" s="169"/>
      <c r="B151" s="170" t="s">
        <v>361</v>
      </c>
      <c r="C151" s="336" t="s">
        <v>362</v>
      </c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67"/>
      <c r="AB151" s="267"/>
      <c r="AC151" s="267"/>
      <c r="AD151" s="267"/>
      <c r="AE151" s="267"/>
      <c r="AF151" s="267"/>
      <c r="AG151" s="266"/>
      <c r="AH151" s="267"/>
      <c r="AI151" s="267"/>
      <c r="AJ151" s="266"/>
      <c r="AK151" s="267"/>
      <c r="AL151" s="267"/>
      <c r="AM151" s="266"/>
      <c r="AN151" s="267"/>
      <c r="AO151" s="267"/>
      <c r="AP151" s="266" t="s">
        <v>358</v>
      </c>
      <c r="AQ151" s="267"/>
      <c r="AR151" s="267"/>
      <c r="AS151" s="266"/>
      <c r="AT151" s="267"/>
      <c r="AU151" s="267"/>
      <c r="AV151" s="266"/>
      <c r="AW151" s="267"/>
      <c r="AX151" s="267"/>
      <c r="AY151" s="266" t="s">
        <v>358</v>
      </c>
      <c r="AZ151" s="267"/>
      <c r="BA151" s="267"/>
      <c r="BB151" s="266"/>
      <c r="BC151" s="267"/>
      <c r="BD151" s="267"/>
      <c r="BE151" s="266"/>
      <c r="BF151" s="267"/>
      <c r="BG151" s="267"/>
      <c r="BH151" s="266"/>
      <c r="BI151" s="267"/>
      <c r="BJ151" s="267"/>
      <c r="BK151" s="266"/>
      <c r="BL151" s="267"/>
      <c r="BM151" s="266"/>
      <c r="BN151" s="267"/>
      <c r="BO151" s="267"/>
      <c r="BP151" s="266"/>
      <c r="BQ151" s="267"/>
      <c r="BR151" s="267"/>
      <c r="BS151" s="266"/>
      <c r="BT151" s="267"/>
      <c r="BU151" s="268"/>
      <c r="BV151" s="267"/>
      <c r="BW151" s="267"/>
      <c r="BX151" s="266"/>
      <c r="BY151" s="267"/>
      <c r="BZ151" s="267"/>
      <c r="CA151" s="266"/>
      <c r="CB151" s="267"/>
      <c r="CC151" s="266"/>
      <c r="CD151" s="267"/>
      <c r="CE151" s="267"/>
      <c r="CF151" s="266"/>
      <c r="CG151" s="267"/>
      <c r="CH151" s="267"/>
      <c r="CI151" s="266"/>
      <c r="CJ151" s="267"/>
      <c r="CK151" s="266" t="s">
        <v>359</v>
      </c>
      <c r="CL151" s="267"/>
      <c r="CM151" s="267"/>
      <c r="CN151" s="266" t="s">
        <v>359</v>
      </c>
      <c r="CO151" s="267"/>
      <c r="CP151" s="267"/>
      <c r="CQ151" s="266"/>
      <c r="CR151" s="267"/>
      <c r="CS151" s="266" t="s">
        <v>360</v>
      </c>
      <c r="CT151" s="267"/>
      <c r="CU151" s="267"/>
      <c r="CV151" s="266" t="s">
        <v>360</v>
      </c>
      <c r="CW151" s="267"/>
      <c r="CX151" s="267"/>
      <c r="CY151" s="266"/>
      <c r="CZ151" s="267"/>
      <c r="DA151" s="268"/>
      <c r="DB151" s="267"/>
      <c r="DC151" s="267"/>
      <c r="DD151" s="266"/>
      <c r="DE151" s="267"/>
      <c r="DF151" s="267"/>
      <c r="DG151" s="266"/>
      <c r="DH151" s="267"/>
      <c r="DI151" s="268"/>
      <c r="DJ151" s="267"/>
      <c r="DK151" s="267"/>
      <c r="DL151" s="266"/>
      <c r="DM151" s="267"/>
      <c r="DN151" s="267"/>
      <c r="DO151" s="266"/>
      <c r="DP151" s="267"/>
      <c r="DQ151" s="268"/>
      <c r="DR151" s="267"/>
      <c r="DS151" s="267"/>
      <c r="DT151" s="270"/>
      <c r="DU151" s="267"/>
      <c r="DV151" s="267"/>
      <c r="DW151" s="267"/>
      <c r="DX151" s="267"/>
      <c r="DY151" s="267"/>
      <c r="DZ151" s="267"/>
      <c r="EA151" s="267"/>
      <c r="EB151" s="267"/>
      <c r="EC151" s="267"/>
      <c r="ED151" s="267"/>
      <c r="EE151" s="267"/>
      <c r="EF151" s="267"/>
      <c r="EG151" s="267"/>
      <c r="EH151" s="267"/>
      <c r="EI151" s="267"/>
      <c r="EJ151" s="267"/>
      <c r="EK151" s="267"/>
      <c r="EL151" s="267"/>
      <c r="EM151" s="267"/>
      <c r="EN151" s="267"/>
      <c r="EO151" s="267"/>
      <c r="EP151" s="267"/>
      <c r="EQ151" s="267"/>
      <c r="ER151" s="267"/>
      <c r="ES151" s="267"/>
      <c r="ET151" s="171"/>
      <c r="EU151" s="174"/>
      <c r="EV151" s="171"/>
      <c r="EW151" s="174"/>
      <c r="EX151" s="203"/>
      <c r="EY151" s="171"/>
      <c r="EZ151" s="171"/>
      <c r="FA151" s="174"/>
      <c r="FB151" s="174"/>
      <c r="FC151" s="171"/>
      <c r="FD151" s="171"/>
      <c r="FE151" s="171"/>
      <c r="FF151" s="171"/>
      <c r="FG151" s="171"/>
      <c r="FH151" s="171"/>
      <c r="FI151" s="171"/>
      <c r="FJ151" s="171"/>
      <c r="FK151" s="171"/>
      <c r="FL151" s="171"/>
      <c r="FM151" s="171"/>
      <c r="FN151" s="171"/>
      <c r="FO151" s="171"/>
      <c r="FP151" s="171"/>
    </row>
    <row r="152" spans="1:172" ht="333" customHeight="1">
      <c r="A152" s="123"/>
      <c r="B152" s="123"/>
      <c r="C152" s="321" t="s">
        <v>611</v>
      </c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310"/>
      <c r="Y152" s="310"/>
      <c r="Z152" s="310"/>
      <c r="AA152" s="310"/>
      <c r="AB152" s="310"/>
      <c r="AC152" s="310"/>
      <c r="AD152" s="310"/>
      <c r="AE152" s="310"/>
      <c r="AF152" s="310"/>
      <c r="AG152" s="310"/>
      <c r="AH152" s="310"/>
      <c r="AI152" s="310"/>
      <c r="AJ152" s="310"/>
      <c r="AK152" s="310"/>
      <c r="AL152" s="310"/>
      <c r="AM152" s="310"/>
      <c r="AN152" s="310"/>
      <c r="AO152" s="310"/>
      <c r="AP152" s="310"/>
      <c r="AQ152" s="310"/>
      <c r="AR152" s="310"/>
      <c r="AS152" s="310"/>
      <c r="AT152" s="310"/>
      <c r="AU152" s="310"/>
      <c r="AV152" s="310"/>
      <c r="AW152" s="310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5"/>
      <c r="BN152" s="215"/>
      <c r="BO152" s="215"/>
      <c r="BP152" s="215"/>
      <c r="BQ152" s="215"/>
      <c r="BR152" s="215"/>
      <c r="BS152" s="215"/>
      <c r="BT152" s="321" t="s">
        <v>612</v>
      </c>
      <c r="BU152" s="310"/>
      <c r="BV152" s="310"/>
      <c r="BW152" s="310"/>
      <c r="BX152" s="310"/>
      <c r="BY152" s="310"/>
      <c r="BZ152" s="310"/>
      <c r="CA152" s="310"/>
      <c r="CB152" s="310"/>
      <c r="CC152" s="310"/>
      <c r="CD152" s="310"/>
      <c r="CE152" s="310"/>
      <c r="CF152" s="310"/>
      <c r="CG152" s="310"/>
      <c r="CH152" s="310"/>
      <c r="CI152" s="310"/>
      <c r="CJ152" s="310"/>
      <c r="CK152" s="310"/>
      <c r="CL152" s="310"/>
      <c r="CM152" s="310"/>
      <c r="CN152" s="310"/>
      <c r="CO152" s="310"/>
      <c r="CP152" s="310"/>
      <c r="CQ152" s="310"/>
      <c r="CR152" s="310"/>
      <c r="CS152" s="310"/>
      <c r="CT152" s="310"/>
      <c r="CU152" s="310"/>
      <c r="CV152" s="310"/>
      <c r="CW152" s="310"/>
      <c r="CX152" s="310"/>
      <c r="CY152" s="310"/>
      <c r="CZ152" s="310"/>
      <c r="DA152" s="310"/>
      <c r="DB152" s="310"/>
      <c r="DC152" s="310"/>
      <c r="DD152" s="310"/>
      <c r="DE152" s="310"/>
      <c r="DF152" s="310"/>
      <c r="DG152" s="310"/>
      <c r="DH152" s="310"/>
      <c r="DI152" s="310"/>
      <c r="DJ152" s="310"/>
      <c r="DK152" s="310"/>
      <c r="DL152" s="310"/>
      <c r="DM152" s="310"/>
      <c r="DN152" s="310"/>
      <c r="DO152" s="310"/>
      <c r="DP152" s="310"/>
      <c r="DQ152" s="310"/>
      <c r="DR152" s="310"/>
      <c r="DS152" s="310"/>
      <c r="DT152" s="310"/>
      <c r="DU152" s="310"/>
      <c r="DV152" s="310"/>
      <c r="DW152" s="310"/>
      <c r="DX152" s="310"/>
      <c r="DY152" s="310"/>
      <c r="DZ152" s="310"/>
      <c r="EA152" s="310"/>
      <c r="EB152" s="310"/>
      <c r="EC152" s="310"/>
      <c r="ED152" s="310"/>
      <c r="EE152" s="310"/>
      <c r="EF152" s="310"/>
      <c r="EG152" s="310"/>
      <c r="EH152" s="310"/>
      <c r="EI152" s="310"/>
      <c r="EJ152" s="310"/>
      <c r="EK152" s="310"/>
      <c r="EL152" s="310"/>
      <c r="EM152" s="310"/>
      <c r="EN152" s="310"/>
      <c r="EO152" s="310"/>
      <c r="EP152" s="310"/>
      <c r="EQ152" s="310"/>
      <c r="ER152" s="310"/>
      <c r="ES152" s="310"/>
      <c r="ET152" s="127"/>
      <c r="EU152" s="127"/>
      <c r="EV152" s="127"/>
      <c r="EW152" s="127"/>
      <c r="EX152" s="127"/>
      <c r="EY152" s="127"/>
      <c r="EZ152" s="127"/>
      <c r="FA152" s="127"/>
      <c r="FB152" s="127"/>
      <c r="FC152" s="127"/>
      <c r="FD152" s="127"/>
      <c r="FE152" s="127"/>
      <c r="FF152" s="127"/>
      <c r="FG152" s="127"/>
      <c r="FH152" s="127"/>
      <c r="FI152" s="127"/>
      <c r="FJ152" s="127"/>
      <c r="FK152" s="127"/>
      <c r="FL152" s="127"/>
      <c r="FM152" s="127"/>
      <c r="FN152" s="127"/>
      <c r="FO152" s="127"/>
      <c r="FP152" s="127"/>
    </row>
    <row r="153" spans="1:172" ht="111" customHeight="1">
      <c r="A153" s="198"/>
      <c r="B153" s="198"/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69"/>
      <c r="DZ153" s="169"/>
      <c r="EA153" s="169"/>
      <c r="EB153" s="169"/>
      <c r="EC153" s="169"/>
      <c r="ED153" s="169"/>
      <c r="EE153" s="169"/>
      <c r="EF153" s="169"/>
      <c r="EG153" s="169"/>
      <c r="EH153" s="169"/>
      <c r="EI153" s="169"/>
      <c r="EJ153" s="169"/>
      <c r="EK153" s="169"/>
      <c r="EL153" s="169"/>
      <c r="EM153" s="169"/>
      <c r="EN153" s="169"/>
      <c r="EO153" s="169"/>
      <c r="EP153" s="127"/>
      <c r="EQ153" s="127"/>
      <c r="ER153" s="127"/>
      <c r="ES153" s="127"/>
      <c r="ET153" s="127"/>
      <c r="EU153" s="127"/>
      <c r="EV153" s="127"/>
      <c r="EW153" s="127"/>
      <c r="EX153" s="127"/>
      <c r="EY153" s="127"/>
      <c r="EZ153" s="127"/>
      <c r="FA153" s="127"/>
      <c r="FB153" s="127"/>
      <c r="FC153" s="127"/>
      <c r="FD153" s="127"/>
      <c r="FE153" s="127"/>
      <c r="FF153" s="127"/>
      <c r="FG153" s="127"/>
      <c r="FH153" s="127"/>
      <c r="FI153" s="127"/>
      <c r="FJ153" s="127"/>
      <c r="FK153" s="127"/>
      <c r="FL153" s="127"/>
      <c r="FM153" s="127"/>
      <c r="FN153" s="127"/>
      <c r="FO153" s="127"/>
      <c r="FP153" s="127"/>
    </row>
    <row r="154" spans="1:172" ht="81" customHeight="1">
      <c r="A154" s="198"/>
      <c r="B154" s="335" t="s">
        <v>363</v>
      </c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  <c r="W154" s="310"/>
      <c r="X154" s="310"/>
      <c r="Y154" s="310"/>
      <c r="Z154" s="310"/>
      <c r="AA154" s="310"/>
      <c r="AB154" s="310"/>
      <c r="AC154" s="310"/>
      <c r="AD154" s="310"/>
      <c r="AE154" s="310"/>
      <c r="AF154" s="310"/>
      <c r="AG154" s="310"/>
      <c r="AH154" s="310"/>
      <c r="AI154" s="310"/>
      <c r="AJ154" s="310"/>
      <c r="AK154" s="310"/>
      <c r="AL154" s="310"/>
      <c r="AM154" s="310"/>
      <c r="AN154" s="310"/>
      <c r="AO154" s="310"/>
      <c r="AP154" s="310"/>
      <c r="AQ154" s="310"/>
      <c r="AR154" s="310"/>
      <c r="AS154" s="310"/>
      <c r="AT154" s="310"/>
      <c r="AU154" s="310"/>
      <c r="AV154" s="310"/>
      <c r="AW154" s="310"/>
      <c r="AX154" s="310"/>
      <c r="AY154" s="310"/>
      <c r="AZ154" s="310"/>
      <c r="BA154" s="310"/>
      <c r="BB154" s="310"/>
      <c r="BC154" s="310"/>
      <c r="BD154" s="310"/>
      <c r="BE154" s="310"/>
      <c r="BF154" s="310"/>
      <c r="BG154" s="310"/>
      <c r="BH154" s="310"/>
      <c r="BI154" s="310"/>
      <c r="BJ154" s="310"/>
      <c r="BK154" s="310"/>
      <c r="BL154" s="310"/>
      <c r="BM154" s="310"/>
      <c r="BN154" s="310"/>
      <c r="BO154" s="310"/>
      <c r="BP154" s="310"/>
      <c r="BQ154" s="310"/>
      <c r="BR154" s="310"/>
      <c r="BS154" s="310"/>
      <c r="BT154" s="310"/>
      <c r="BU154" s="310"/>
      <c r="BV154" s="310"/>
      <c r="BW154" s="310"/>
      <c r="BX154" s="310"/>
      <c r="BY154" s="310"/>
      <c r="BZ154" s="310"/>
      <c r="CA154" s="310"/>
      <c r="CB154" s="310"/>
      <c r="CC154" s="310"/>
      <c r="CD154" s="310"/>
      <c r="CE154" s="310"/>
      <c r="CF154" s="310"/>
      <c r="CG154" s="310"/>
      <c r="CH154" s="310"/>
      <c r="CI154" s="310"/>
      <c r="CJ154" s="310"/>
      <c r="CK154" s="310"/>
      <c r="CL154" s="310"/>
      <c r="CM154" s="310"/>
      <c r="CN154" s="310"/>
      <c r="CO154" s="310"/>
      <c r="CP154" s="310"/>
      <c r="CQ154" s="310"/>
      <c r="CR154" s="310"/>
      <c r="CS154" s="310"/>
      <c r="CT154" s="310"/>
      <c r="CU154" s="310"/>
      <c r="CV154" s="310"/>
      <c r="CW154" s="310"/>
      <c r="CX154" s="310"/>
      <c r="CY154" s="310"/>
      <c r="CZ154" s="310"/>
      <c r="DA154" s="310"/>
      <c r="DB154" s="310"/>
      <c r="DC154" s="310"/>
      <c r="DD154" s="310"/>
      <c r="DE154" s="310"/>
      <c r="DF154" s="310"/>
      <c r="DG154" s="310"/>
      <c r="DH154" s="310"/>
      <c r="DI154" s="310"/>
      <c r="DJ154" s="310"/>
      <c r="DK154" s="310"/>
      <c r="DL154" s="310"/>
      <c r="DM154" s="310"/>
      <c r="DN154" s="310"/>
      <c r="DO154" s="310"/>
      <c r="DP154" s="310"/>
      <c r="DQ154" s="310"/>
      <c r="DR154" s="310"/>
      <c r="DS154" s="310"/>
      <c r="DT154" s="310"/>
      <c r="DU154" s="310"/>
      <c r="DV154" s="310"/>
      <c r="DW154" s="310"/>
      <c r="DX154" s="310"/>
      <c r="DY154" s="169"/>
      <c r="DZ154" s="169"/>
      <c r="EA154" s="169"/>
      <c r="EB154" s="169"/>
      <c r="EC154" s="169"/>
      <c r="ED154" s="169"/>
      <c r="EE154" s="169"/>
      <c r="EF154" s="169"/>
      <c r="EG154" s="169"/>
      <c r="EH154" s="169"/>
      <c r="EI154" s="169"/>
      <c r="EJ154" s="169"/>
      <c r="EK154" s="169"/>
      <c r="EL154" s="169"/>
      <c r="EM154" s="169"/>
      <c r="EN154" s="169"/>
      <c r="EO154" s="169"/>
      <c r="EP154" s="127"/>
      <c r="EQ154" s="127"/>
      <c r="ER154" s="127"/>
      <c r="ES154" s="127"/>
      <c r="ET154" s="127"/>
      <c r="EU154" s="127"/>
      <c r="EV154" s="127"/>
      <c r="EW154" s="127"/>
      <c r="EX154" s="127"/>
      <c r="EY154" s="127"/>
      <c r="EZ154" s="127"/>
      <c r="FA154" s="127"/>
      <c r="FB154" s="127"/>
      <c r="FC154" s="127"/>
      <c r="FD154" s="127"/>
      <c r="FE154" s="127"/>
      <c r="FF154" s="127"/>
      <c r="FG154" s="127"/>
      <c r="FH154" s="127"/>
      <c r="FI154" s="127"/>
      <c r="FJ154" s="127"/>
      <c r="FK154" s="127"/>
      <c r="FL154" s="127"/>
      <c r="FM154" s="127"/>
      <c r="FN154" s="127"/>
      <c r="FO154" s="127"/>
      <c r="FP154" s="127"/>
    </row>
    <row r="155" spans="1:172" ht="96.75" customHeight="1">
      <c r="A155" s="158"/>
      <c r="B155" s="283" t="s">
        <v>83</v>
      </c>
      <c r="C155" s="283" t="s">
        <v>84</v>
      </c>
      <c r="D155" s="267"/>
      <c r="E155" s="267"/>
      <c r="F155" s="267"/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7"/>
      <c r="AB155" s="267"/>
      <c r="AC155" s="267"/>
      <c r="AD155" s="267"/>
      <c r="AE155" s="267"/>
      <c r="AF155" s="267"/>
      <c r="AG155" s="282" t="s">
        <v>85</v>
      </c>
      <c r="AH155" s="267"/>
      <c r="AI155" s="267"/>
      <c r="AJ155" s="282" t="s">
        <v>86</v>
      </c>
      <c r="AK155" s="267"/>
      <c r="AL155" s="267"/>
      <c r="AM155" s="283" t="s">
        <v>87</v>
      </c>
      <c r="AN155" s="267"/>
      <c r="AO155" s="267"/>
      <c r="AP155" s="267"/>
      <c r="AQ155" s="267"/>
      <c r="AR155" s="267"/>
      <c r="AS155" s="267"/>
      <c r="AT155" s="267"/>
      <c r="AU155" s="267"/>
      <c r="AV155" s="267"/>
      <c r="AW155" s="267"/>
      <c r="AX155" s="267"/>
      <c r="AY155" s="267"/>
      <c r="AZ155" s="267"/>
      <c r="BA155" s="267"/>
      <c r="BB155" s="267"/>
      <c r="BC155" s="267"/>
      <c r="BD155" s="267"/>
      <c r="BE155" s="283" t="s">
        <v>88</v>
      </c>
      <c r="BF155" s="267"/>
      <c r="BG155" s="267"/>
      <c r="BH155" s="267"/>
      <c r="BI155" s="267"/>
      <c r="BJ155" s="267"/>
      <c r="BK155" s="267"/>
      <c r="BL155" s="267"/>
      <c r="BM155" s="267"/>
      <c r="BN155" s="267"/>
      <c r="BO155" s="267"/>
      <c r="BP155" s="267"/>
      <c r="BQ155" s="267"/>
      <c r="BR155" s="267"/>
      <c r="BS155" s="267"/>
      <c r="BT155" s="267"/>
      <c r="BU155" s="267"/>
      <c r="BV155" s="267"/>
      <c r="BW155" s="267"/>
      <c r="BX155" s="267"/>
      <c r="BY155" s="267"/>
      <c r="BZ155" s="267"/>
      <c r="CA155" s="267"/>
      <c r="CB155" s="267"/>
      <c r="CC155" s="267"/>
      <c r="CD155" s="267"/>
      <c r="CE155" s="267"/>
      <c r="CF155" s="267"/>
      <c r="CG155" s="267"/>
      <c r="CH155" s="267"/>
      <c r="CI155" s="267"/>
      <c r="CJ155" s="267"/>
      <c r="CK155" s="267"/>
      <c r="CL155" s="267"/>
      <c r="CM155" s="267"/>
      <c r="CN155" s="267"/>
      <c r="CO155" s="267"/>
      <c r="CP155" s="267"/>
      <c r="CQ155" s="267"/>
      <c r="CR155" s="267"/>
      <c r="CS155" s="267"/>
      <c r="CT155" s="267"/>
      <c r="CU155" s="267"/>
      <c r="CV155" s="267"/>
      <c r="CW155" s="267"/>
      <c r="CX155" s="267"/>
      <c r="CY155" s="267"/>
      <c r="CZ155" s="267"/>
      <c r="DA155" s="267"/>
      <c r="DB155" s="267"/>
      <c r="DC155" s="267"/>
      <c r="DD155" s="267"/>
      <c r="DE155" s="267"/>
      <c r="DF155" s="267"/>
      <c r="DG155" s="267"/>
      <c r="DH155" s="267"/>
      <c r="DI155" s="267"/>
      <c r="DJ155" s="267"/>
      <c r="DK155" s="267"/>
      <c r="DL155" s="267"/>
      <c r="DM155" s="267"/>
      <c r="DN155" s="267"/>
      <c r="DO155" s="267"/>
      <c r="DP155" s="267"/>
      <c r="DQ155" s="289" t="s">
        <v>89</v>
      </c>
      <c r="DR155" s="267"/>
      <c r="DS155" s="267"/>
      <c r="DT155" s="289" t="s">
        <v>90</v>
      </c>
      <c r="DU155" s="267"/>
      <c r="DV155" s="267"/>
      <c r="DW155" s="267"/>
      <c r="DX155" s="267"/>
      <c r="DY155" s="267"/>
      <c r="DZ155" s="267"/>
      <c r="EA155" s="267"/>
      <c r="EB155" s="267"/>
      <c r="EC155" s="267"/>
      <c r="ED155" s="267"/>
      <c r="EE155" s="267"/>
      <c r="EF155" s="267"/>
      <c r="EG155" s="267"/>
      <c r="EH155" s="267"/>
      <c r="EI155" s="267"/>
      <c r="EJ155" s="267"/>
      <c r="EK155" s="267"/>
      <c r="EL155" s="267"/>
      <c r="EM155" s="267"/>
      <c r="EN155" s="267"/>
      <c r="EO155" s="267"/>
      <c r="EP155" s="267"/>
      <c r="EQ155" s="267"/>
      <c r="ER155" s="267"/>
      <c r="ES155" s="267"/>
      <c r="ET155" s="159"/>
      <c r="EU155" s="159"/>
      <c r="EV155" s="159"/>
      <c r="EW155" s="159"/>
      <c r="EX155" s="159"/>
      <c r="EY155" s="159"/>
      <c r="EZ155" s="159"/>
      <c r="FA155" s="159"/>
      <c r="FB155" s="159"/>
      <c r="FC155" s="159"/>
      <c r="FD155" s="159"/>
      <c r="FE155" s="159"/>
      <c r="FF155" s="159"/>
      <c r="FG155" s="159"/>
      <c r="FH155" s="159"/>
      <c r="FI155" s="159"/>
      <c r="FJ155" s="159"/>
      <c r="FK155" s="159"/>
      <c r="FL155" s="159"/>
      <c r="FM155" s="159"/>
      <c r="FN155" s="159"/>
      <c r="FO155" s="159"/>
      <c r="FP155" s="159"/>
    </row>
    <row r="156" spans="1:172" ht="51.75" customHeight="1">
      <c r="A156" s="158"/>
      <c r="B156" s="267"/>
      <c r="C156" s="267"/>
      <c r="D156" s="281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67"/>
      <c r="AG156" s="267"/>
      <c r="AH156" s="281"/>
      <c r="AI156" s="267"/>
      <c r="AJ156" s="267"/>
      <c r="AK156" s="281"/>
      <c r="AL156" s="267"/>
      <c r="AM156" s="282" t="s">
        <v>35</v>
      </c>
      <c r="AN156" s="267"/>
      <c r="AO156" s="267"/>
      <c r="AP156" s="282" t="s">
        <v>91</v>
      </c>
      <c r="AQ156" s="267"/>
      <c r="AR156" s="267"/>
      <c r="AS156" s="285" t="s">
        <v>92</v>
      </c>
      <c r="AT156" s="267"/>
      <c r="AU156" s="267"/>
      <c r="AV156" s="267"/>
      <c r="AW156" s="267"/>
      <c r="AX156" s="267"/>
      <c r="AY156" s="267"/>
      <c r="AZ156" s="267"/>
      <c r="BA156" s="267"/>
      <c r="BB156" s="267"/>
      <c r="BC156" s="267"/>
      <c r="BD156" s="267"/>
      <c r="BE156" s="285" t="s">
        <v>93</v>
      </c>
      <c r="BF156" s="267"/>
      <c r="BG156" s="267"/>
      <c r="BH156" s="267"/>
      <c r="BI156" s="267"/>
      <c r="BJ156" s="267"/>
      <c r="BK156" s="267"/>
      <c r="BL156" s="267"/>
      <c r="BM156" s="267"/>
      <c r="BN156" s="267"/>
      <c r="BO156" s="267"/>
      <c r="BP156" s="267"/>
      <c r="BQ156" s="267"/>
      <c r="BR156" s="267"/>
      <c r="BS156" s="267"/>
      <c r="BT156" s="267"/>
      <c r="BU156" s="285" t="s">
        <v>94</v>
      </c>
      <c r="BV156" s="267"/>
      <c r="BW156" s="267"/>
      <c r="BX156" s="267"/>
      <c r="BY156" s="267"/>
      <c r="BZ156" s="267"/>
      <c r="CA156" s="267"/>
      <c r="CB156" s="267"/>
      <c r="CC156" s="267"/>
      <c r="CD156" s="267"/>
      <c r="CE156" s="267"/>
      <c r="CF156" s="267"/>
      <c r="CG156" s="267"/>
      <c r="CH156" s="267"/>
      <c r="CI156" s="267"/>
      <c r="CJ156" s="267"/>
      <c r="CK156" s="285" t="s">
        <v>95</v>
      </c>
      <c r="CL156" s="267"/>
      <c r="CM156" s="267"/>
      <c r="CN156" s="267"/>
      <c r="CO156" s="267"/>
      <c r="CP156" s="267"/>
      <c r="CQ156" s="267"/>
      <c r="CR156" s="267"/>
      <c r="CS156" s="267"/>
      <c r="CT156" s="267"/>
      <c r="CU156" s="267"/>
      <c r="CV156" s="267"/>
      <c r="CW156" s="267"/>
      <c r="CX156" s="267"/>
      <c r="CY156" s="267"/>
      <c r="CZ156" s="267"/>
      <c r="DA156" s="285" t="s">
        <v>96</v>
      </c>
      <c r="DB156" s="267"/>
      <c r="DC156" s="267"/>
      <c r="DD156" s="267"/>
      <c r="DE156" s="267"/>
      <c r="DF156" s="267"/>
      <c r="DG156" s="267"/>
      <c r="DH156" s="267"/>
      <c r="DI156" s="267"/>
      <c r="DJ156" s="267"/>
      <c r="DK156" s="267"/>
      <c r="DL156" s="267"/>
      <c r="DM156" s="267"/>
      <c r="DN156" s="267"/>
      <c r="DO156" s="267"/>
      <c r="DP156" s="267"/>
      <c r="DQ156" s="281"/>
      <c r="DR156" s="281"/>
      <c r="DS156" s="267"/>
      <c r="DT156" s="267"/>
      <c r="DU156" s="281"/>
      <c r="DV156" s="281"/>
      <c r="DW156" s="281"/>
      <c r="DX156" s="281"/>
      <c r="DY156" s="281"/>
      <c r="DZ156" s="281"/>
      <c r="EA156" s="281"/>
      <c r="EB156" s="281"/>
      <c r="EC156" s="281"/>
      <c r="ED156" s="281"/>
      <c r="EE156" s="281"/>
      <c r="EF156" s="281"/>
      <c r="EG156" s="281"/>
      <c r="EH156" s="281"/>
      <c r="EI156" s="281"/>
      <c r="EJ156" s="281"/>
      <c r="EK156" s="281"/>
      <c r="EL156" s="281"/>
      <c r="EM156" s="281"/>
      <c r="EN156" s="281"/>
      <c r="EO156" s="281"/>
      <c r="EP156" s="281"/>
      <c r="EQ156" s="281"/>
      <c r="ER156" s="281"/>
      <c r="ES156" s="267"/>
      <c r="ET156" s="159"/>
      <c r="EU156" s="159"/>
      <c r="EV156" s="159"/>
      <c r="EW156" s="159"/>
      <c r="EX156" s="159"/>
      <c r="EY156" s="159"/>
      <c r="EZ156" s="159"/>
      <c r="FA156" s="159"/>
      <c r="FB156" s="159"/>
      <c r="FC156" s="159"/>
      <c r="FD156" s="159"/>
      <c r="FE156" s="159"/>
      <c r="FF156" s="159"/>
      <c r="FG156" s="159"/>
      <c r="FH156" s="159"/>
      <c r="FI156" s="159"/>
      <c r="FJ156" s="159"/>
      <c r="FK156" s="159"/>
      <c r="FL156" s="159"/>
      <c r="FM156" s="159"/>
      <c r="FN156" s="159"/>
      <c r="FO156" s="159"/>
      <c r="FP156" s="159"/>
    </row>
    <row r="157" spans="1:172" ht="95.25" customHeight="1">
      <c r="A157" s="158"/>
      <c r="B157" s="267"/>
      <c r="C157" s="267"/>
      <c r="D157" s="281"/>
      <c r="E157" s="281"/>
      <c r="F157" s="281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67"/>
      <c r="AG157" s="267"/>
      <c r="AH157" s="281"/>
      <c r="AI157" s="267"/>
      <c r="AJ157" s="267"/>
      <c r="AK157" s="281"/>
      <c r="AL157" s="267"/>
      <c r="AM157" s="267"/>
      <c r="AN157" s="281"/>
      <c r="AO157" s="267"/>
      <c r="AP157" s="267"/>
      <c r="AQ157" s="281"/>
      <c r="AR157" s="267"/>
      <c r="AS157" s="282" t="s">
        <v>97</v>
      </c>
      <c r="AT157" s="267"/>
      <c r="AU157" s="267"/>
      <c r="AV157" s="282" t="s">
        <v>98</v>
      </c>
      <c r="AW157" s="267"/>
      <c r="AX157" s="267"/>
      <c r="AY157" s="282" t="s">
        <v>99</v>
      </c>
      <c r="AZ157" s="267"/>
      <c r="BA157" s="267"/>
      <c r="BB157" s="282" t="s">
        <v>100</v>
      </c>
      <c r="BC157" s="267"/>
      <c r="BD157" s="267"/>
      <c r="BE157" s="285" t="s">
        <v>101</v>
      </c>
      <c r="BF157" s="267"/>
      <c r="BG157" s="267"/>
      <c r="BH157" s="267"/>
      <c r="BI157" s="267"/>
      <c r="BJ157" s="267"/>
      <c r="BK157" s="267"/>
      <c r="BL157" s="267"/>
      <c r="BM157" s="285" t="s">
        <v>102</v>
      </c>
      <c r="BN157" s="267"/>
      <c r="BO157" s="267"/>
      <c r="BP157" s="267"/>
      <c r="BQ157" s="267"/>
      <c r="BR157" s="267"/>
      <c r="BS157" s="267"/>
      <c r="BT157" s="267"/>
      <c r="BU157" s="285" t="s">
        <v>103</v>
      </c>
      <c r="BV157" s="267"/>
      <c r="BW157" s="267"/>
      <c r="BX157" s="267"/>
      <c r="BY157" s="267"/>
      <c r="BZ157" s="267"/>
      <c r="CA157" s="267"/>
      <c r="CB157" s="267"/>
      <c r="CC157" s="285" t="s">
        <v>104</v>
      </c>
      <c r="CD157" s="267"/>
      <c r="CE157" s="267"/>
      <c r="CF157" s="267"/>
      <c r="CG157" s="267"/>
      <c r="CH157" s="267"/>
      <c r="CI157" s="267"/>
      <c r="CJ157" s="267"/>
      <c r="CK157" s="285" t="s">
        <v>105</v>
      </c>
      <c r="CL157" s="267"/>
      <c r="CM157" s="267"/>
      <c r="CN157" s="267"/>
      <c r="CO157" s="267"/>
      <c r="CP157" s="267"/>
      <c r="CQ157" s="267"/>
      <c r="CR157" s="267"/>
      <c r="CS157" s="285" t="s">
        <v>106</v>
      </c>
      <c r="CT157" s="267"/>
      <c r="CU157" s="267"/>
      <c r="CV157" s="267"/>
      <c r="CW157" s="267"/>
      <c r="CX157" s="267"/>
      <c r="CY157" s="267"/>
      <c r="CZ157" s="267"/>
      <c r="DA157" s="285" t="s">
        <v>107</v>
      </c>
      <c r="DB157" s="267"/>
      <c r="DC157" s="267"/>
      <c r="DD157" s="267"/>
      <c r="DE157" s="267"/>
      <c r="DF157" s="267"/>
      <c r="DG157" s="267"/>
      <c r="DH157" s="267"/>
      <c r="DI157" s="285" t="s">
        <v>108</v>
      </c>
      <c r="DJ157" s="267"/>
      <c r="DK157" s="267"/>
      <c r="DL157" s="267"/>
      <c r="DM157" s="267"/>
      <c r="DN157" s="267"/>
      <c r="DO157" s="267"/>
      <c r="DP157" s="267"/>
      <c r="DQ157" s="281"/>
      <c r="DR157" s="281"/>
      <c r="DS157" s="267"/>
      <c r="DT157" s="267"/>
      <c r="DU157" s="281"/>
      <c r="DV157" s="281"/>
      <c r="DW157" s="281"/>
      <c r="DX157" s="281"/>
      <c r="DY157" s="281"/>
      <c r="DZ157" s="281"/>
      <c r="EA157" s="281"/>
      <c r="EB157" s="281"/>
      <c r="EC157" s="281"/>
      <c r="ED157" s="281"/>
      <c r="EE157" s="281"/>
      <c r="EF157" s="281"/>
      <c r="EG157" s="281"/>
      <c r="EH157" s="281"/>
      <c r="EI157" s="281"/>
      <c r="EJ157" s="281"/>
      <c r="EK157" s="281"/>
      <c r="EL157" s="281"/>
      <c r="EM157" s="281"/>
      <c r="EN157" s="281"/>
      <c r="EO157" s="281"/>
      <c r="EP157" s="281"/>
      <c r="EQ157" s="281"/>
      <c r="ER157" s="281"/>
      <c r="ES157" s="267"/>
      <c r="ET157" s="159"/>
      <c r="EU157" s="159"/>
      <c r="EV157" s="159"/>
      <c r="EW157" s="159"/>
      <c r="EX157" s="159"/>
      <c r="EY157" s="159"/>
      <c r="EZ157" s="159"/>
      <c r="FA157" s="159"/>
      <c r="FB157" s="159"/>
      <c r="FC157" s="159"/>
      <c r="FD157" s="159"/>
      <c r="FE157" s="159"/>
      <c r="FF157" s="159"/>
      <c r="FG157" s="159"/>
      <c r="FH157" s="159"/>
      <c r="FI157" s="159"/>
      <c r="FJ157" s="159"/>
      <c r="FK157" s="159"/>
      <c r="FL157" s="159"/>
      <c r="FM157" s="159"/>
      <c r="FN157" s="159"/>
      <c r="FO157" s="159"/>
      <c r="FP157" s="159"/>
    </row>
    <row r="158" spans="1:172" ht="209.25" customHeight="1">
      <c r="A158" s="158"/>
      <c r="B158" s="267"/>
      <c r="C158" s="267"/>
      <c r="D158" s="267"/>
      <c r="E158" s="267"/>
      <c r="F158" s="267"/>
      <c r="G158" s="267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282" t="s">
        <v>109</v>
      </c>
      <c r="BF158" s="267"/>
      <c r="BG158" s="267"/>
      <c r="BH158" s="282" t="s">
        <v>110</v>
      </c>
      <c r="BI158" s="267"/>
      <c r="BJ158" s="267"/>
      <c r="BK158" s="282" t="s">
        <v>111</v>
      </c>
      <c r="BL158" s="267"/>
      <c r="BM158" s="282" t="s">
        <v>109</v>
      </c>
      <c r="BN158" s="267"/>
      <c r="BO158" s="267"/>
      <c r="BP158" s="282" t="s">
        <v>110</v>
      </c>
      <c r="BQ158" s="267"/>
      <c r="BR158" s="267"/>
      <c r="BS158" s="282" t="s">
        <v>111</v>
      </c>
      <c r="BT158" s="267"/>
      <c r="BU158" s="282" t="s">
        <v>109</v>
      </c>
      <c r="BV158" s="267"/>
      <c r="BW158" s="267"/>
      <c r="BX158" s="282" t="s">
        <v>110</v>
      </c>
      <c r="BY158" s="267"/>
      <c r="BZ158" s="267"/>
      <c r="CA158" s="282" t="s">
        <v>111</v>
      </c>
      <c r="CB158" s="267"/>
      <c r="CC158" s="282" t="s">
        <v>109</v>
      </c>
      <c r="CD158" s="267"/>
      <c r="CE158" s="267"/>
      <c r="CF158" s="282" t="s">
        <v>110</v>
      </c>
      <c r="CG158" s="267"/>
      <c r="CH158" s="267"/>
      <c r="CI158" s="282" t="s">
        <v>111</v>
      </c>
      <c r="CJ158" s="267"/>
      <c r="CK158" s="282" t="s">
        <v>109</v>
      </c>
      <c r="CL158" s="267"/>
      <c r="CM158" s="267"/>
      <c r="CN158" s="282" t="s">
        <v>110</v>
      </c>
      <c r="CO158" s="267"/>
      <c r="CP158" s="267"/>
      <c r="CQ158" s="282" t="s">
        <v>111</v>
      </c>
      <c r="CR158" s="267"/>
      <c r="CS158" s="282" t="s">
        <v>109</v>
      </c>
      <c r="CT158" s="267"/>
      <c r="CU158" s="267"/>
      <c r="CV158" s="282" t="s">
        <v>110</v>
      </c>
      <c r="CW158" s="267"/>
      <c r="CX158" s="267"/>
      <c r="CY158" s="282" t="s">
        <v>111</v>
      </c>
      <c r="CZ158" s="267"/>
      <c r="DA158" s="282" t="s">
        <v>109</v>
      </c>
      <c r="DB158" s="267"/>
      <c r="DC158" s="267"/>
      <c r="DD158" s="282" t="s">
        <v>110</v>
      </c>
      <c r="DE158" s="267"/>
      <c r="DF158" s="267"/>
      <c r="DG158" s="282" t="s">
        <v>111</v>
      </c>
      <c r="DH158" s="267"/>
      <c r="DI158" s="282" t="s">
        <v>109</v>
      </c>
      <c r="DJ158" s="267"/>
      <c r="DK158" s="267"/>
      <c r="DL158" s="282" t="s">
        <v>110</v>
      </c>
      <c r="DM158" s="267"/>
      <c r="DN158" s="267"/>
      <c r="DO158" s="282" t="s">
        <v>111</v>
      </c>
      <c r="DP158" s="267"/>
      <c r="DQ158" s="267"/>
      <c r="DR158" s="267"/>
      <c r="DS158" s="267"/>
      <c r="DT158" s="267"/>
      <c r="DU158" s="267"/>
      <c r="DV158" s="267"/>
      <c r="DW158" s="267"/>
      <c r="DX158" s="267"/>
      <c r="DY158" s="267"/>
      <c r="DZ158" s="267"/>
      <c r="EA158" s="267"/>
      <c r="EB158" s="267"/>
      <c r="EC158" s="267"/>
      <c r="ED158" s="267"/>
      <c r="EE158" s="267"/>
      <c r="EF158" s="267"/>
      <c r="EG158" s="267"/>
      <c r="EH158" s="267"/>
      <c r="EI158" s="267"/>
      <c r="EJ158" s="267"/>
      <c r="EK158" s="267"/>
      <c r="EL158" s="267"/>
      <c r="EM158" s="267"/>
      <c r="EN158" s="267"/>
      <c r="EO158" s="267"/>
      <c r="EP158" s="267"/>
      <c r="EQ158" s="267"/>
      <c r="ER158" s="267"/>
      <c r="ES158" s="267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  <c r="FH158" s="159"/>
      <c r="FI158" s="159"/>
      <c r="FJ158" s="159"/>
      <c r="FK158" s="159"/>
      <c r="FL158" s="159"/>
      <c r="FM158" s="159"/>
      <c r="FN158" s="159"/>
      <c r="FO158" s="159"/>
      <c r="FP158" s="159"/>
    </row>
    <row r="159" spans="1:172" ht="50.25">
      <c r="A159" s="160"/>
      <c r="B159" s="164" t="s">
        <v>214</v>
      </c>
      <c r="C159" s="275" t="s">
        <v>364</v>
      </c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74"/>
      <c r="AH159" s="267"/>
      <c r="AI159" s="267"/>
      <c r="AJ159" s="274"/>
      <c r="AK159" s="267"/>
      <c r="AL159" s="267"/>
      <c r="AM159" s="274" t="s">
        <v>365</v>
      </c>
      <c r="AN159" s="267"/>
      <c r="AO159" s="267"/>
      <c r="AP159" s="274" t="s">
        <v>366</v>
      </c>
      <c r="AQ159" s="267"/>
      <c r="AR159" s="267"/>
      <c r="AS159" s="274" t="s">
        <v>367</v>
      </c>
      <c r="AT159" s="267"/>
      <c r="AU159" s="267"/>
      <c r="AV159" s="274"/>
      <c r="AW159" s="267"/>
      <c r="AX159" s="267"/>
      <c r="AY159" s="274" t="s">
        <v>368</v>
      </c>
      <c r="AZ159" s="267"/>
      <c r="BA159" s="267"/>
      <c r="BB159" s="274"/>
      <c r="BC159" s="267"/>
      <c r="BD159" s="267"/>
      <c r="BE159" s="274" t="s">
        <v>369</v>
      </c>
      <c r="BF159" s="267"/>
      <c r="BG159" s="267"/>
      <c r="BH159" s="274" t="s">
        <v>370</v>
      </c>
      <c r="BI159" s="267"/>
      <c r="BJ159" s="267"/>
      <c r="BK159" s="274"/>
      <c r="BL159" s="267"/>
      <c r="BM159" s="274" t="s">
        <v>368</v>
      </c>
      <c r="BN159" s="267"/>
      <c r="BO159" s="267"/>
      <c r="BP159" s="274" t="s">
        <v>368</v>
      </c>
      <c r="BQ159" s="267"/>
      <c r="BR159" s="267"/>
      <c r="BS159" s="274"/>
      <c r="BT159" s="267"/>
      <c r="BU159" s="274" t="s">
        <v>371</v>
      </c>
      <c r="BV159" s="267"/>
      <c r="BW159" s="267"/>
      <c r="BX159" s="274" t="s">
        <v>371</v>
      </c>
      <c r="BY159" s="267"/>
      <c r="BZ159" s="267"/>
      <c r="CA159" s="274"/>
      <c r="CB159" s="267"/>
      <c r="CC159" s="274" t="s">
        <v>368</v>
      </c>
      <c r="CD159" s="267"/>
      <c r="CE159" s="267"/>
      <c r="CF159" s="274" t="s">
        <v>368</v>
      </c>
      <c r="CG159" s="267"/>
      <c r="CH159" s="267"/>
      <c r="CI159" s="274"/>
      <c r="CJ159" s="267"/>
      <c r="CK159" s="274" t="s">
        <v>359</v>
      </c>
      <c r="CL159" s="267"/>
      <c r="CM159" s="267"/>
      <c r="CN159" s="274" t="s">
        <v>359</v>
      </c>
      <c r="CO159" s="267"/>
      <c r="CP159" s="267"/>
      <c r="CQ159" s="274"/>
      <c r="CR159" s="267"/>
      <c r="CS159" s="274" t="s">
        <v>360</v>
      </c>
      <c r="CT159" s="267"/>
      <c r="CU159" s="267"/>
      <c r="CV159" s="274" t="s">
        <v>360</v>
      </c>
      <c r="CW159" s="267"/>
      <c r="CX159" s="267"/>
      <c r="CY159" s="274"/>
      <c r="CZ159" s="267"/>
      <c r="DA159" s="274"/>
      <c r="DB159" s="267"/>
      <c r="DC159" s="267"/>
      <c r="DD159" s="274"/>
      <c r="DE159" s="267"/>
      <c r="DF159" s="267"/>
      <c r="DG159" s="274"/>
      <c r="DH159" s="267"/>
      <c r="DI159" s="274"/>
      <c r="DJ159" s="267"/>
      <c r="DK159" s="267"/>
      <c r="DL159" s="274"/>
      <c r="DM159" s="267"/>
      <c r="DN159" s="267"/>
      <c r="DO159" s="274"/>
      <c r="DP159" s="267"/>
      <c r="DQ159" s="274"/>
      <c r="DR159" s="267"/>
      <c r="DS159" s="267"/>
      <c r="DT159" s="286"/>
      <c r="DU159" s="267"/>
      <c r="DV159" s="267"/>
      <c r="DW159" s="267"/>
      <c r="DX159" s="267"/>
      <c r="DY159" s="267"/>
      <c r="DZ159" s="267"/>
      <c r="EA159" s="267"/>
      <c r="EB159" s="267"/>
      <c r="EC159" s="267"/>
      <c r="ED159" s="267"/>
      <c r="EE159" s="267"/>
      <c r="EF159" s="267"/>
      <c r="EG159" s="267"/>
      <c r="EH159" s="267"/>
      <c r="EI159" s="267"/>
      <c r="EJ159" s="267"/>
      <c r="EK159" s="267"/>
      <c r="EL159" s="267"/>
      <c r="EM159" s="267"/>
      <c r="EN159" s="267"/>
      <c r="EO159" s="267"/>
      <c r="EP159" s="267"/>
      <c r="EQ159" s="267"/>
      <c r="ER159" s="267"/>
      <c r="ES159" s="267"/>
      <c r="ET159" s="179"/>
      <c r="EU159" s="168"/>
      <c r="EV159" s="176"/>
      <c r="EW159" s="168"/>
      <c r="EX159" s="179"/>
      <c r="EY159" s="176"/>
      <c r="EZ159" s="179"/>
      <c r="FA159" s="168"/>
      <c r="FB159" s="168"/>
      <c r="FC159" s="179"/>
      <c r="FD159" s="179"/>
      <c r="FE159" s="179"/>
      <c r="FF159" s="179"/>
      <c r="FG159" s="179"/>
      <c r="FH159" s="179"/>
      <c r="FI159" s="179"/>
      <c r="FJ159" s="179"/>
      <c r="FK159" s="179"/>
      <c r="FL159" s="179"/>
      <c r="FM159" s="179"/>
      <c r="FN159" s="179"/>
      <c r="FO159" s="179"/>
      <c r="FP159" s="179"/>
    </row>
    <row r="160" spans="1:172" ht="50.25">
      <c r="A160" s="169"/>
      <c r="B160" s="170" t="s">
        <v>372</v>
      </c>
      <c r="C160" s="278" t="s">
        <v>362</v>
      </c>
      <c r="D160" s="267"/>
      <c r="E160" s="267"/>
      <c r="F160" s="267"/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67"/>
      <c r="AB160" s="267"/>
      <c r="AC160" s="267"/>
      <c r="AD160" s="267"/>
      <c r="AE160" s="267"/>
      <c r="AF160" s="267"/>
      <c r="AG160" s="266"/>
      <c r="AH160" s="267"/>
      <c r="AI160" s="267"/>
      <c r="AJ160" s="266" t="s">
        <v>373</v>
      </c>
      <c r="AK160" s="267"/>
      <c r="AL160" s="267"/>
      <c r="AM160" s="266" t="s">
        <v>374</v>
      </c>
      <c r="AN160" s="267"/>
      <c r="AO160" s="267"/>
      <c r="AP160" s="266" t="s">
        <v>374</v>
      </c>
      <c r="AQ160" s="267"/>
      <c r="AR160" s="267"/>
      <c r="AS160" s="266"/>
      <c r="AT160" s="267"/>
      <c r="AU160" s="267"/>
      <c r="AV160" s="266"/>
      <c r="AW160" s="267"/>
      <c r="AX160" s="267"/>
      <c r="AY160" s="266"/>
      <c r="AZ160" s="267"/>
      <c r="BA160" s="267"/>
      <c r="BB160" s="266"/>
      <c r="BC160" s="267"/>
      <c r="BD160" s="267"/>
      <c r="BE160" s="266" t="s">
        <v>375</v>
      </c>
      <c r="BF160" s="267"/>
      <c r="BG160" s="267"/>
      <c r="BH160" s="266" t="s">
        <v>375</v>
      </c>
      <c r="BI160" s="267"/>
      <c r="BJ160" s="267"/>
      <c r="BK160" s="266"/>
      <c r="BL160" s="267"/>
      <c r="BM160" s="266" t="s">
        <v>368</v>
      </c>
      <c r="BN160" s="267"/>
      <c r="BO160" s="267"/>
      <c r="BP160" s="266" t="s">
        <v>368</v>
      </c>
      <c r="BQ160" s="267"/>
      <c r="BR160" s="267"/>
      <c r="BS160" s="266"/>
      <c r="BT160" s="267"/>
      <c r="BU160" s="266" t="s">
        <v>375</v>
      </c>
      <c r="BV160" s="267"/>
      <c r="BW160" s="267"/>
      <c r="BX160" s="266" t="s">
        <v>375</v>
      </c>
      <c r="BY160" s="267"/>
      <c r="BZ160" s="267"/>
      <c r="CA160" s="266"/>
      <c r="CB160" s="267"/>
      <c r="CC160" s="266" t="s">
        <v>368</v>
      </c>
      <c r="CD160" s="267"/>
      <c r="CE160" s="267"/>
      <c r="CF160" s="266" t="s">
        <v>368</v>
      </c>
      <c r="CG160" s="267"/>
      <c r="CH160" s="267"/>
      <c r="CI160" s="266"/>
      <c r="CJ160" s="267"/>
      <c r="CK160" s="266" t="s">
        <v>359</v>
      </c>
      <c r="CL160" s="267"/>
      <c r="CM160" s="267"/>
      <c r="CN160" s="266" t="s">
        <v>359</v>
      </c>
      <c r="CO160" s="267"/>
      <c r="CP160" s="267"/>
      <c r="CQ160" s="266"/>
      <c r="CR160" s="267"/>
      <c r="CS160" s="266" t="s">
        <v>360</v>
      </c>
      <c r="CT160" s="267"/>
      <c r="CU160" s="267"/>
      <c r="CV160" s="266" t="s">
        <v>360</v>
      </c>
      <c r="CW160" s="267"/>
      <c r="CX160" s="267"/>
      <c r="CY160" s="266"/>
      <c r="CZ160" s="267"/>
      <c r="DA160" s="268"/>
      <c r="DB160" s="267"/>
      <c r="DC160" s="267"/>
      <c r="DD160" s="266"/>
      <c r="DE160" s="267"/>
      <c r="DF160" s="267"/>
      <c r="DG160" s="266"/>
      <c r="DH160" s="267"/>
      <c r="DI160" s="268"/>
      <c r="DJ160" s="267"/>
      <c r="DK160" s="267"/>
      <c r="DL160" s="266"/>
      <c r="DM160" s="267"/>
      <c r="DN160" s="267"/>
      <c r="DO160" s="266"/>
      <c r="DP160" s="267"/>
      <c r="DQ160" s="268"/>
      <c r="DR160" s="267"/>
      <c r="DS160" s="267"/>
      <c r="DT160" s="270" t="s">
        <v>376</v>
      </c>
      <c r="DU160" s="267"/>
      <c r="DV160" s="267"/>
      <c r="DW160" s="267"/>
      <c r="DX160" s="267"/>
      <c r="DY160" s="267"/>
      <c r="DZ160" s="267"/>
      <c r="EA160" s="267"/>
      <c r="EB160" s="267"/>
      <c r="EC160" s="267"/>
      <c r="ED160" s="267"/>
      <c r="EE160" s="267"/>
      <c r="EF160" s="267"/>
      <c r="EG160" s="267"/>
      <c r="EH160" s="267"/>
      <c r="EI160" s="267"/>
      <c r="EJ160" s="267"/>
      <c r="EK160" s="267"/>
      <c r="EL160" s="267"/>
      <c r="EM160" s="267"/>
      <c r="EN160" s="267"/>
      <c r="EO160" s="267"/>
      <c r="EP160" s="267"/>
      <c r="EQ160" s="267"/>
      <c r="ER160" s="267"/>
      <c r="ES160" s="267"/>
      <c r="ET160" s="171"/>
      <c r="EU160" s="174"/>
      <c r="EV160" s="171"/>
      <c r="EW160" s="174"/>
      <c r="EX160" s="203"/>
      <c r="EY160" s="171"/>
      <c r="EZ160" s="171"/>
      <c r="FA160" s="174"/>
      <c r="FB160" s="174"/>
      <c r="FC160" s="171"/>
      <c r="FD160" s="171"/>
      <c r="FE160" s="171"/>
      <c r="FF160" s="171"/>
      <c r="FG160" s="171"/>
      <c r="FH160" s="171"/>
      <c r="FI160" s="171"/>
      <c r="FJ160" s="171"/>
      <c r="FK160" s="171"/>
      <c r="FL160" s="171"/>
      <c r="FM160" s="171"/>
      <c r="FN160" s="171"/>
      <c r="FO160" s="171"/>
      <c r="FP160" s="171"/>
    </row>
    <row r="161" spans="1:172" ht="50.25">
      <c r="A161" s="169"/>
      <c r="B161" s="170" t="s">
        <v>377</v>
      </c>
      <c r="C161" s="311" t="s">
        <v>378</v>
      </c>
      <c r="D161" s="281"/>
      <c r="E161" s="281"/>
      <c r="F161" s="281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66"/>
      <c r="AH161" s="267"/>
      <c r="AI161" s="267"/>
      <c r="AJ161" s="312" t="s">
        <v>379</v>
      </c>
      <c r="AK161" s="267"/>
      <c r="AL161" s="267"/>
      <c r="AM161" s="313" t="s">
        <v>380</v>
      </c>
      <c r="AN161" s="267"/>
      <c r="AO161" s="267"/>
      <c r="AP161" s="313" t="s">
        <v>381</v>
      </c>
      <c r="AQ161" s="267"/>
      <c r="AR161" s="267"/>
      <c r="AS161" s="312" t="s">
        <v>382</v>
      </c>
      <c r="AT161" s="267"/>
      <c r="AU161" s="267"/>
      <c r="AV161" s="266"/>
      <c r="AW161" s="267"/>
      <c r="AX161" s="267"/>
      <c r="AY161" s="312" t="s">
        <v>383</v>
      </c>
      <c r="AZ161" s="267"/>
      <c r="BA161" s="267"/>
      <c r="BB161" s="266"/>
      <c r="BC161" s="267"/>
      <c r="BD161" s="267"/>
      <c r="BE161" s="313" t="s">
        <v>380</v>
      </c>
      <c r="BF161" s="267"/>
      <c r="BG161" s="267"/>
      <c r="BH161" s="313" t="s">
        <v>381</v>
      </c>
      <c r="BI161" s="267"/>
      <c r="BJ161" s="267"/>
      <c r="BK161" s="266"/>
      <c r="BL161" s="267"/>
      <c r="BM161" s="266"/>
      <c r="BN161" s="267"/>
      <c r="BO161" s="267"/>
      <c r="BP161" s="266"/>
      <c r="BQ161" s="267"/>
      <c r="BR161" s="267"/>
      <c r="BS161" s="266"/>
      <c r="BT161" s="267"/>
      <c r="BU161" s="266"/>
      <c r="BV161" s="267"/>
      <c r="BW161" s="267"/>
      <c r="BX161" s="266"/>
      <c r="BY161" s="267"/>
      <c r="BZ161" s="267"/>
      <c r="CA161" s="266"/>
      <c r="CB161" s="267"/>
      <c r="CC161" s="266"/>
      <c r="CD161" s="267"/>
      <c r="CE161" s="267"/>
      <c r="CF161" s="266"/>
      <c r="CG161" s="267"/>
      <c r="CH161" s="267"/>
      <c r="CI161" s="266"/>
      <c r="CJ161" s="267"/>
      <c r="CK161" s="266"/>
      <c r="CL161" s="267"/>
      <c r="CM161" s="267"/>
      <c r="CN161" s="266"/>
      <c r="CO161" s="267"/>
      <c r="CP161" s="267"/>
      <c r="CQ161" s="266"/>
      <c r="CR161" s="267"/>
      <c r="CS161" s="266"/>
      <c r="CT161" s="267"/>
      <c r="CU161" s="267"/>
      <c r="CV161" s="266"/>
      <c r="CW161" s="267"/>
      <c r="CX161" s="267"/>
      <c r="CY161" s="266"/>
      <c r="CZ161" s="267"/>
      <c r="DA161" s="268"/>
      <c r="DB161" s="267"/>
      <c r="DC161" s="267"/>
      <c r="DD161" s="266"/>
      <c r="DE161" s="267"/>
      <c r="DF161" s="267"/>
      <c r="DG161" s="266"/>
      <c r="DH161" s="267"/>
      <c r="DI161" s="268"/>
      <c r="DJ161" s="267"/>
      <c r="DK161" s="267"/>
      <c r="DL161" s="266"/>
      <c r="DM161" s="267"/>
      <c r="DN161" s="267"/>
      <c r="DO161" s="266"/>
      <c r="DP161" s="267"/>
      <c r="DQ161" s="268"/>
      <c r="DR161" s="267"/>
      <c r="DS161" s="267"/>
      <c r="DT161" s="270" t="s">
        <v>384</v>
      </c>
      <c r="DU161" s="267"/>
      <c r="DV161" s="267"/>
      <c r="DW161" s="267"/>
      <c r="DX161" s="267"/>
      <c r="DY161" s="267"/>
      <c r="DZ161" s="267"/>
      <c r="EA161" s="267"/>
      <c r="EB161" s="267"/>
      <c r="EC161" s="267"/>
      <c r="ED161" s="267"/>
      <c r="EE161" s="267"/>
      <c r="EF161" s="267"/>
      <c r="EG161" s="267"/>
      <c r="EH161" s="267"/>
      <c r="EI161" s="267"/>
      <c r="EJ161" s="267"/>
      <c r="EK161" s="267"/>
      <c r="EL161" s="267"/>
      <c r="EM161" s="267"/>
      <c r="EN161" s="267"/>
      <c r="EO161" s="267"/>
      <c r="EP161" s="267"/>
      <c r="EQ161" s="267"/>
      <c r="ER161" s="267"/>
      <c r="ES161" s="267"/>
      <c r="ET161" s="171"/>
      <c r="EU161" s="174"/>
      <c r="EV161" s="171"/>
      <c r="EW161" s="174"/>
      <c r="EX161" s="203"/>
      <c r="EY161" s="171"/>
      <c r="EZ161" s="171"/>
      <c r="FA161" s="174"/>
      <c r="FB161" s="174"/>
      <c r="FC161" s="171"/>
      <c r="FD161" s="171"/>
      <c r="FE161" s="171"/>
      <c r="FF161" s="171"/>
      <c r="FG161" s="171"/>
      <c r="FH161" s="171"/>
      <c r="FI161" s="171"/>
      <c r="FJ161" s="171"/>
      <c r="FK161" s="171"/>
      <c r="FL161" s="171"/>
      <c r="FM161" s="171"/>
      <c r="FN161" s="171"/>
      <c r="FO161" s="171"/>
      <c r="FP161" s="171"/>
    </row>
    <row r="162" spans="1:172" ht="50.25">
      <c r="A162" s="169"/>
      <c r="B162" s="170" t="s">
        <v>385</v>
      </c>
      <c r="C162" s="311" t="s">
        <v>386</v>
      </c>
      <c r="D162" s="267"/>
      <c r="E162" s="267"/>
      <c r="F162" s="267"/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7"/>
      <c r="AE162" s="267"/>
      <c r="AF162" s="267"/>
      <c r="AG162" s="266"/>
      <c r="AH162" s="267"/>
      <c r="AI162" s="267"/>
      <c r="AJ162" s="312" t="s">
        <v>387</v>
      </c>
      <c r="AK162" s="267"/>
      <c r="AL162" s="267"/>
      <c r="AM162" s="313" t="s">
        <v>388</v>
      </c>
      <c r="AN162" s="267"/>
      <c r="AO162" s="267"/>
      <c r="AP162" s="313" t="s">
        <v>389</v>
      </c>
      <c r="AQ162" s="267"/>
      <c r="AR162" s="267"/>
      <c r="AS162" s="312" t="s">
        <v>390</v>
      </c>
      <c r="AT162" s="267"/>
      <c r="AU162" s="267"/>
      <c r="AV162" s="300"/>
      <c r="AW162" s="267"/>
      <c r="AX162" s="267"/>
      <c r="AY162" s="312" t="s">
        <v>367</v>
      </c>
      <c r="AZ162" s="267"/>
      <c r="BA162" s="267"/>
      <c r="BB162" s="300"/>
      <c r="BC162" s="267"/>
      <c r="BD162" s="267"/>
      <c r="BE162" s="300"/>
      <c r="BF162" s="267"/>
      <c r="BG162" s="267"/>
      <c r="BH162" s="300"/>
      <c r="BI162" s="267"/>
      <c r="BJ162" s="267"/>
      <c r="BK162" s="266"/>
      <c r="BL162" s="267"/>
      <c r="BM162" s="266"/>
      <c r="BN162" s="267"/>
      <c r="BO162" s="267"/>
      <c r="BP162" s="266"/>
      <c r="BQ162" s="267"/>
      <c r="BR162" s="267"/>
      <c r="BS162" s="266"/>
      <c r="BT162" s="267"/>
      <c r="BU162" s="313" t="s">
        <v>388</v>
      </c>
      <c r="BV162" s="267"/>
      <c r="BW162" s="267"/>
      <c r="BX162" s="313" t="s">
        <v>389</v>
      </c>
      <c r="BY162" s="267"/>
      <c r="BZ162" s="267"/>
      <c r="CA162" s="266"/>
      <c r="CB162" s="267"/>
      <c r="CC162" s="266"/>
      <c r="CD162" s="267"/>
      <c r="CE162" s="267"/>
      <c r="CF162" s="266"/>
      <c r="CG162" s="267"/>
      <c r="CH162" s="267"/>
      <c r="CI162" s="266"/>
      <c r="CJ162" s="267"/>
      <c r="CK162" s="266"/>
      <c r="CL162" s="267"/>
      <c r="CM162" s="267"/>
      <c r="CN162" s="266"/>
      <c r="CO162" s="267"/>
      <c r="CP162" s="267"/>
      <c r="CQ162" s="266"/>
      <c r="CR162" s="267"/>
      <c r="CS162" s="266"/>
      <c r="CT162" s="267"/>
      <c r="CU162" s="267"/>
      <c r="CV162" s="266"/>
      <c r="CW162" s="267"/>
      <c r="CX162" s="267"/>
      <c r="CY162" s="266"/>
      <c r="CZ162" s="267"/>
      <c r="DA162" s="268"/>
      <c r="DB162" s="267"/>
      <c r="DC162" s="267"/>
      <c r="DD162" s="266"/>
      <c r="DE162" s="267"/>
      <c r="DF162" s="267"/>
      <c r="DG162" s="266"/>
      <c r="DH162" s="267"/>
      <c r="DI162" s="268"/>
      <c r="DJ162" s="267"/>
      <c r="DK162" s="267"/>
      <c r="DL162" s="266"/>
      <c r="DM162" s="267"/>
      <c r="DN162" s="267"/>
      <c r="DO162" s="266"/>
      <c r="DP162" s="267"/>
      <c r="DQ162" s="268"/>
      <c r="DR162" s="267"/>
      <c r="DS162" s="267"/>
      <c r="DT162" s="270" t="s">
        <v>132</v>
      </c>
      <c r="DU162" s="267"/>
      <c r="DV162" s="267"/>
      <c r="DW162" s="267"/>
      <c r="DX162" s="267"/>
      <c r="DY162" s="267"/>
      <c r="DZ162" s="267"/>
      <c r="EA162" s="267"/>
      <c r="EB162" s="267"/>
      <c r="EC162" s="267"/>
      <c r="ED162" s="267"/>
      <c r="EE162" s="267"/>
      <c r="EF162" s="267"/>
      <c r="EG162" s="267"/>
      <c r="EH162" s="267"/>
      <c r="EI162" s="267"/>
      <c r="EJ162" s="267"/>
      <c r="EK162" s="267"/>
      <c r="EL162" s="267"/>
      <c r="EM162" s="267"/>
      <c r="EN162" s="267"/>
      <c r="EO162" s="267"/>
      <c r="EP162" s="267"/>
      <c r="EQ162" s="267"/>
      <c r="ER162" s="267"/>
      <c r="ES162" s="267"/>
      <c r="ET162" s="171"/>
      <c r="EU162" s="174"/>
      <c r="EV162" s="171"/>
      <c r="EW162" s="174"/>
      <c r="EX162" s="203"/>
      <c r="EY162" s="171"/>
      <c r="EZ162" s="171"/>
      <c r="FA162" s="174"/>
      <c r="FB162" s="174"/>
      <c r="FC162" s="171"/>
      <c r="FD162" s="171"/>
      <c r="FE162" s="171"/>
      <c r="FF162" s="171"/>
      <c r="FG162" s="171"/>
      <c r="FH162" s="171"/>
      <c r="FI162" s="171"/>
      <c r="FJ162" s="171"/>
      <c r="FK162" s="171"/>
      <c r="FL162" s="171"/>
      <c r="FM162" s="171"/>
      <c r="FN162" s="171"/>
      <c r="FO162" s="171"/>
      <c r="FP162" s="171"/>
    </row>
    <row r="163" spans="1:172" ht="46.5" customHeight="1">
      <c r="A163" s="169"/>
      <c r="B163" s="169"/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216"/>
      <c r="AH163" s="216"/>
      <c r="AI163" s="216"/>
      <c r="AJ163" s="216"/>
      <c r="AK163" s="216"/>
      <c r="AL163" s="216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7"/>
      <c r="AY163" s="217"/>
      <c r="AZ163" s="217"/>
      <c r="BA163" s="217"/>
      <c r="BB163" s="217"/>
      <c r="BC163" s="217"/>
      <c r="BD163" s="217"/>
      <c r="BE163" s="218"/>
      <c r="BF163" s="218"/>
      <c r="BG163" s="219"/>
      <c r="BH163" s="309">
        <f>BE164/20</f>
        <v>50.3</v>
      </c>
      <c r="BI163" s="310"/>
      <c r="BJ163" s="310"/>
      <c r="BK163" s="220"/>
      <c r="BL163" s="220"/>
      <c r="BM163" s="219"/>
      <c r="BN163" s="219"/>
      <c r="BO163" s="219"/>
      <c r="BP163" s="309">
        <f>BM164/21</f>
        <v>52.857142857142854</v>
      </c>
      <c r="BQ163" s="310"/>
      <c r="BR163" s="310"/>
      <c r="BS163" s="220"/>
      <c r="BT163" s="220"/>
      <c r="BU163" s="219"/>
      <c r="BV163" s="219"/>
      <c r="BW163" s="219"/>
      <c r="BX163" s="309">
        <f>BU164/19</f>
        <v>48.842105263157897</v>
      </c>
      <c r="BY163" s="310"/>
      <c r="BZ163" s="310"/>
      <c r="CA163" s="220"/>
      <c r="CB163" s="220"/>
      <c r="CC163" s="219"/>
      <c r="CD163" s="219"/>
      <c r="CE163" s="219"/>
      <c r="CF163" s="309">
        <f>CC164/21</f>
        <v>54.952380952380949</v>
      </c>
      <c r="CG163" s="310"/>
      <c r="CH163" s="310"/>
      <c r="CI163" s="220"/>
      <c r="CJ163" s="220"/>
      <c r="CK163" s="219"/>
      <c r="CL163" s="219"/>
      <c r="CM163" s="219"/>
      <c r="CN163" s="309">
        <f>CK164/16</f>
        <v>46.875</v>
      </c>
      <c r="CO163" s="310"/>
      <c r="CP163" s="310"/>
      <c r="CQ163" s="220"/>
      <c r="CR163" s="220"/>
      <c r="CS163" s="219"/>
      <c r="CT163" s="219"/>
      <c r="CU163" s="219"/>
      <c r="CV163" s="309">
        <f>CS164/19</f>
        <v>51.157894736842103</v>
      </c>
      <c r="CW163" s="310"/>
      <c r="CX163" s="310"/>
      <c r="CY163" s="220"/>
      <c r="CZ163" s="220"/>
      <c r="DA163" s="219"/>
      <c r="DB163" s="219"/>
      <c r="DC163" s="219"/>
      <c r="DD163" s="309">
        <f>DA164/18</f>
        <v>52.111111111111114</v>
      </c>
      <c r="DE163" s="310"/>
      <c r="DF163" s="310"/>
      <c r="DG163" s="220"/>
      <c r="DH163" s="220"/>
      <c r="DI163" s="219"/>
      <c r="DJ163" s="219"/>
      <c r="DK163" s="219"/>
      <c r="DL163" s="309">
        <f>DI164/12</f>
        <v>46.666666666666664</v>
      </c>
      <c r="DM163" s="310"/>
      <c r="DN163" s="310"/>
      <c r="DO163" s="221"/>
      <c r="DP163" s="221"/>
      <c r="DQ163" s="222"/>
      <c r="DR163" s="223"/>
      <c r="DS163" s="223"/>
      <c r="DT163" s="189"/>
      <c r="DU163" s="189"/>
      <c r="DV163" s="189"/>
      <c r="DW163" s="189"/>
      <c r="DX163" s="189"/>
      <c r="DY163" s="140"/>
      <c r="DZ163" s="140"/>
      <c r="EA163" s="140"/>
      <c r="EB163" s="140"/>
      <c r="EC163" s="140"/>
      <c r="ED163" s="140"/>
      <c r="EE163" s="140"/>
      <c r="EF163" s="140"/>
      <c r="EG163" s="140"/>
      <c r="EH163" s="140"/>
      <c r="EI163" s="140"/>
      <c r="EJ163" s="140"/>
      <c r="EK163" s="140"/>
      <c r="EL163" s="140"/>
      <c r="EM163" s="140"/>
      <c r="EN163" s="140"/>
      <c r="EO163" s="140"/>
      <c r="EP163" s="127"/>
      <c r="EQ163" s="127"/>
      <c r="ER163" s="127"/>
      <c r="ES163" s="127"/>
      <c r="ET163" s="127"/>
      <c r="EU163" s="158">
        <f t="shared" ref="EU163:EU164" si="76">AM163</f>
        <v>0</v>
      </c>
      <c r="EV163" s="171"/>
      <c r="EW163" s="174"/>
      <c r="EX163" s="203"/>
      <c r="EY163" s="171"/>
      <c r="EZ163" s="127"/>
      <c r="FA163" s="174"/>
      <c r="FB163" s="174"/>
      <c r="FC163" s="127"/>
      <c r="FD163" s="127"/>
      <c r="FE163" s="127"/>
      <c r="FF163" s="127"/>
      <c r="FG163" s="127"/>
      <c r="FH163" s="127"/>
      <c r="FI163" s="127"/>
      <c r="FJ163" s="127"/>
      <c r="FK163" s="127"/>
      <c r="FL163" s="127"/>
      <c r="FM163" s="127"/>
      <c r="FN163" s="127"/>
      <c r="FO163" s="127"/>
      <c r="FP163" s="127"/>
    </row>
    <row r="164" spans="1:172" ht="50.25">
      <c r="A164" s="198"/>
      <c r="B164" s="278" t="s">
        <v>391</v>
      </c>
      <c r="C164" s="267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308">
        <f>SUM(AM31,AM102)</f>
        <v>7418</v>
      </c>
      <c r="AN164" s="267"/>
      <c r="AO164" s="267"/>
      <c r="AP164" s="308">
        <f>SUM(AP31,AP102)</f>
        <v>3716</v>
      </c>
      <c r="AQ164" s="267"/>
      <c r="AR164" s="267"/>
      <c r="AS164" s="308">
        <f>SUM(AS31,AS102)</f>
        <v>1348</v>
      </c>
      <c r="AT164" s="267"/>
      <c r="AU164" s="267"/>
      <c r="AV164" s="308">
        <f>SUM(AV31,AV102)</f>
        <v>666</v>
      </c>
      <c r="AW164" s="267"/>
      <c r="AX164" s="267"/>
      <c r="AY164" s="308">
        <f>SUM(AY31,AY102)</f>
        <v>1588</v>
      </c>
      <c r="AZ164" s="267"/>
      <c r="BA164" s="267"/>
      <c r="BB164" s="308">
        <f>SUM(BB31,BB102)</f>
        <v>114</v>
      </c>
      <c r="BC164" s="267"/>
      <c r="BD164" s="267"/>
      <c r="BE164" s="308">
        <f>SUM(BE31,BE102)</f>
        <v>1006</v>
      </c>
      <c r="BF164" s="267"/>
      <c r="BG164" s="267"/>
      <c r="BH164" s="308">
        <f>SUM(BH31,BH102)</f>
        <v>528</v>
      </c>
      <c r="BI164" s="267"/>
      <c r="BJ164" s="267"/>
      <c r="BK164" s="308">
        <f>SUM(BK31,BK102)</f>
        <v>29</v>
      </c>
      <c r="BL164" s="267"/>
      <c r="BM164" s="308">
        <f>SUM(BM31,BM102)</f>
        <v>1110</v>
      </c>
      <c r="BN164" s="267"/>
      <c r="BO164" s="267"/>
      <c r="BP164" s="308">
        <f>SUM(BP31,BP102)</f>
        <v>558</v>
      </c>
      <c r="BQ164" s="267"/>
      <c r="BR164" s="267"/>
      <c r="BS164" s="308">
        <f>SUM(BS31,BS102)</f>
        <v>30</v>
      </c>
      <c r="BT164" s="267"/>
      <c r="BU164" s="308">
        <f>SUM(BU31,BU102)</f>
        <v>928</v>
      </c>
      <c r="BV164" s="267"/>
      <c r="BW164" s="267"/>
      <c r="BX164" s="308">
        <f>SUM(BX31,BX102)</f>
        <v>486</v>
      </c>
      <c r="BY164" s="267"/>
      <c r="BZ164" s="267"/>
      <c r="CA164" s="308">
        <f>SUM(CA31,CA102)</f>
        <v>23</v>
      </c>
      <c r="CB164" s="267"/>
      <c r="CC164" s="308">
        <f>SUM(CC31,CC102)</f>
        <v>1154</v>
      </c>
      <c r="CD164" s="267"/>
      <c r="CE164" s="267"/>
      <c r="CF164" s="308">
        <f>SUM(CF31,CF102)</f>
        <v>552</v>
      </c>
      <c r="CG164" s="267"/>
      <c r="CH164" s="267"/>
      <c r="CI164" s="308">
        <f>SUM(CI31,CI102)</f>
        <v>34</v>
      </c>
      <c r="CJ164" s="267"/>
      <c r="CK164" s="308">
        <f>SUM(CK31,CK102)</f>
        <v>750</v>
      </c>
      <c r="CL164" s="267"/>
      <c r="CM164" s="267"/>
      <c r="CN164" s="308">
        <f>SUM(CN31,CN102)</f>
        <v>388</v>
      </c>
      <c r="CO164" s="267"/>
      <c r="CP164" s="267"/>
      <c r="CQ164" s="308">
        <f>SUM(CQ31,CQ102)</f>
        <v>20</v>
      </c>
      <c r="CR164" s="267"/>
      <c r="CS164" s="308">
        <f>SUM(CS31,CS102)</f>
        <v>972</v>
      </c>
      <c r="CT164" s="267"/>
      <c r="CU164" s="267"/>
      <c r="CV164" s="308">
        <f>SUM(CV31,CV102)</f>
        <v>458</v>
      </c>
      <c r="CW164" s="267"/>
      <c r="CX164" s="267"/>
      <c r="CY164" s="308">
        <f>SUM(CY31,CY102)</f>
        <v>27</v>
      </c>
      <c r="CZ164" s="267"/>
      <c r="DA164" s="308">
        <f>SUM(DA31,DA102)</f>
        <v>938</v>
      </c>
      <c r="DB164" s="267"/>
      <c r="DC164" s="267"/>
      <c r="DD164" s="308">
        <f>SUM(DD31,DD102)</f>
        <v>442</v>
      </c>
      <c r="DE164" s="267"/>
      <c r="DF164" s="267"/>
      <c r="DG164" s="308">
        <f>SUM(DG31,DG102)</f>
        <v>30</v>
      </c>
      <c r="DH164" s="267"/>
      <c r="DI164" s="308">
        <f>SUM(DI31,DI102)</f>
        <v>560</v>
      </c>
      <c r="DJ164" s="267"/>
      <c r="DK164" s="267"/>
      <c r="DL164" s="308">
        <f>SUM(DL31,DL102)</f>
        <v>304</v>
      </c>
      <c r="DM164" s="267"/>
      <c r="DN164" s="267"/>
      <c r="DO164" s="308">
        <f>SUM(DO31,DO102)</f>
        <v>15</v>
      </c>
      <c r="DP164" s="267"/>
      <c r="DQ164" s="308">
        <f>SUM(DO164,DG164,CY164,CQ164,CI164,CA164,BS164,BK164)</f>
        <v>208</v>
      </c>
      <c r="DR164" s="267"/>
      <c r="DS164" s="267"/>
      <c r="DT164" s="308"/>
      <c r="DU164" s="267"/>
      <c r="DV164" s="267"/>
      <c r="DW164" s="267"/>
      <c r="DX164" s="267"/>
      <c r="DY164" s="267"/>
      <c r="DZ164" s="267"/>
      <c r="EA164" s="267"/>
      <c r="EB164" s="267"/>
      <c r="EC164" s="267"/>
      <c r="ED164" s="267"/>
      <c r="EE164" s="267"/>
      <c r="EF164" s="267"/>
      <c r="EG164" s="267"/>
      <c r="EH164" s="267"/>
      <c r="EI164" s="267"/>
      <c r="EJ164" s="267"/>
      <c r="EK164" s="267"/>
      <c r="EL164" s="267"/>
      <c r="EM164" s="267"/>
      <c r="EN164" s="267"/>
      <c r="EO164" s="267"/>
      <c r="EP164" s="267"/>
      <c r="EQ164" s="267"/>
      <c r="ER164" s="267"/>
      <c r="ES164" s="267"/>
      <c r="ET164" s="224"/>
      <c r="EU164" s="172">
        <f t="shared" si="76"/>
        <v>7418</v>
      </c>
      <c r="EV164" s="173">
        <f>BE164+BM164+BU164+CC164+CK164+CS164+DA164+DI164</f>
        <v>7418</v>
      </c>
      <c r="EW164" s="174" t="str">
        <f>IF(EU164=EV164,"+","-")</f>
        <v>+</v>
      </c>
      <c r="EX164" s="175">
        <f>AP164</f>
        <v>3716</v>
      </c>
      <c r="EY164" s="173">
        <f>BH164+BP164+BX164+CF164+CN164+CV164+DD164+DL164</f>
        <v>3716</v>
      </c>
      <c r="EZ164" s="171" t="str">
        <f>IF(EX164=EY164,"+","-")</f>
        <v>+</v>
      </c>
      <c r="FA164" s="172">
        <f>AS164+AV164+AY164+BB164</f>
        <v>3716</v>
      </c>
      <c r="FB164" s="174" t="str">
        <f>IF(EY164=FA164,"+","-")</f>
        <v>+</v>
      </c>
      <c r="FC164" s="224"/>
      <c r="FD164" s="224"/>
      <c r="FE164" s="224"/>
      <c r="FF164" s="224"/>
      <c r="FG164" s="224"/>
      <c r="FH164" s="224"/>
      <c r="FI164" s="224"/>
      <c r="FJ164" s="224"/>
      <c r="FK164" s="224"/>
      <c r="FL164" s="224"/>
      <c r="FM164" s="224"/>
      <c r="FN164" s="224"/>
      <c r="FO164" s="224"/>
      <c r="FP164" s="224"/>
    </row>
    <row r="165" spans="1:172" ht="50.25">
      <c r="A165" s="198"/>
      <c r="B165" s="278" t="s">
        <v>392</v>
      </c>
      <c r="C165" s="267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307"/>
      <c r="AN165" s="267"/>
      <c r="AO165" s="267"/>
      <c r="AP165" s="307"/>
      <c r="AQ165" s="267"/>
      <c r="AR165" s="267"/>
      <c r="AS165" s="307"/>
      <c r="AT165" s="267"/>
      <c r="AU165" s="267"/>
      <c r="AV165" s="307"/>
      <c r="AW165" s="267"/>
      <c r="AX165" s="267"/>
      <c r="AY165" s="307"/>
      <c r="AZ165" s="267"/>
      <c r="BA165" s="267"/>
      <c r="BB165" s="307"/>
      <c r="BC165" s="267"/>
      <c r="BD165" s="267"/>
      <c r="BE165" s="266">
        <f>MROUND((BH164)/17,1)</f>
        <v>31</v>
      </c>
      <c r="BF165" s="267"/>
      <c r="BG165" s="267"/>
      <c r="BH165" s="267"/>
      <c r="BI165" s="267"/>
      <c r="BJ165" s="267"/>
      <c r="BK165" s="267"/>
      <c r="BL165" s="267"/>
      <c r="BM165" s="266">
        <f>MROUND(BP164/18,1)</f>
        <v>31</v>
      </c>
      <c r="BN165" s="267"/>
      <c r="BO165" s="267"/>
      <c r="BP165" s="267"/>
      <c r="BQ165" s="267"/>
      <c r="BR165" s="267"/>
      <c r="BS165" s="267"/>
      <c r="BT165" s="267"/>
      <c r="BU165" s="266">
        <f>MROUND((BX164+34)/17,1)</f>
        <v>31</v>
      </c>
      <c r="BV165" s="267"/>
      <c r="BW165" s="267"/>
      <c r="BX165" s="267"/>
      <c r="BY165" s="267"/>
      <c r="BZ165" s="267"/>
      <c r="CA165" s="267"/>
      <c r="CB165" s="267"/>
      <c r="CC165" s="266">
        <f>MROUND(CF164/18,1)</f>
        <v>31</v>
      </c>
      <c r="CD165" s="267"/>
      <c r="CE165" s="267"/>
      <c r="CF165" s="267"/>
      <c r="CG165" s="267"/>
      <c r="CH165" s="267"/>
      <c r="CI165" s="267"/>
      <c r="CJ165" s="267"/>
      <c r="CK165" s="266">
        <f>MROUND(CN164/14,1)</f>
        <v>28</v>
      </c>
      <c r="CL165" s="267"/>
      <c r="CM165" s="267"/>
      <c r="CN165" s="267"/>
      <c r="CO165" s="267"/>
      <c r="CP165" s="267"/>
      <c r="CQ165" s="267"/>
      <c r="CR165" s="267"/>
      <c r="CS165" s="266">
        <f>MROUND(CV164/16,1)</f>
        <v>29</v>
      </c>
      <c r="CT165" s="267"/>
      <c r="CU165" s="267"/>
      <c r="CV165" s="267"/>
      <c r="CW165" s="267"/>
      <c r="CX165" s="267"/>
      <c r="CY165" s="267"/>
      <c r="CZ165" s="267"/>
      <c r="DA165" s="266">
        <f>MROUND(DD164/15,1)</f>
        <v>29</v>
      </c>
      <c r="DB165" s="267"/>
      <c r="DC165" s="267"/>
      <c r="DD165" s="267"/>
      <c r="DE165" s="267"/>
      <c r="DF165" s="267"/>
      <c r="DG165" s="267"/>
      <c r="DH165" s="267"/>
      <c r="DI165" s="266">
        <f>MROUND(DL164/11,1)</f>
        <v>28</v>
      </c>
      <c r="DJ165" s="267"/>
      <c r="DK165" s="267"/>
      <c r="DL165" s="267"/>
      <c r="DM165" s="267"/>
      <c r="DN165" s="267"/>
      <c r="DO165" s="267"/>
      <c r="DP165" s="267"/>
      <c r="DQ165" s="266"/>
      <c r="DR165" s="267"/>
      <c r="DS165" s="267"/>
      <c r="DT165" s="306"/>
      <c r="DU165" s="267"/>
      <c r="DV165" s="267"/>
      <c r="DW165" s="267"/>
      <c r="DX165" s="267"/>
      <c r="DY165" s="267"/>
      <c r="DZ165" s="267"/>
      <c r="EA165" s="267"/>
      <c r="EB165" s="267"/>
      <c r="EC165" s="267"/>
      <c r="ED165" s="267"/>
      <c r="EE165" s="267"/>
      <c r="EF165" s="267"/>
      <c r="EG165" s="267"/>
      <c r="EH165" s="267"/>
      <c r="EI165" s="267"/>
      <c r="EJ165" s="267"/>
      <c r="EK165" s="267"/>
      <c r="EL165" s="267"/>
      <c r="EM165" s="267"/>
      <c r="EN165" s="267"/>
      <c r="EO165" s="267"/>
      <c r="EP165" s="267"/>
      <c r="EQ165" s="267"/>
      <c r="ER165" s="267"/>
      <c r="ES165" s="267"/>
      <c r="ET165" s="189"/>
      <c r="EU165" s="190"/>
      <c r="EV165" s="189"/>
      <c r="EW165" s="189"/>
      <c r="EX165" s="189"/>
      <c r="EY165" s="189"/>
      <c r="EZ165" s="189"/>
      <c r="FA165" s="189"/>
      <c r="FB165" s="189"/>
      <c r="FC165" s="189"/>
      <c r="FD165" s="189"/>
      <c r="FE165" s="189"/>
      <c r="FF165" s="189"/>
      <c r="FG165" s="189"/>
      <c r="FH165" s="189"/>
      <c r="FI165" s="189"/>
      <c r="FJ165" s="189"/>
      <c r="FK165" s="189"/>
      <c r="FL165" s="189"/>
      <c r="FM165" s="189"/>
      <c r="FN165" s="189"/>
      <c r="FO165" s="189"/>
      <c r="FP165" s="189"/>
    </row>
    <row r="166" spans="1:172" ht="50.25">
      <c r="A166" s="198"/>
      <c r="B166" s="278" t="s">
        <v>393</v>
      </c>
      <c r="C166" s="267"/>
      <c r="D166" s="267"/>
      <c r="E166" s="267"/>
      <c r="F166" s="267"/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67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8">
        <f t="shared" ref="AM166:AM168" si="77">SUM(BE166:DP166)</f>
        <v>2</v>
      </c>
      <c r="AN166" s="267"/>
      <c r="AO166" s="267"/>
      <c r="AP166" s="307"/>
      <c r="AQ166" s="267"/>
      <c r="AR166" s="267"/>
      <c r="AS166" s="307"/>
      <c r="AT166" s="267"/>
      <c r="AU166" s="267"/>
      <c r="AV166" s="307"/>
      <c r="AW166" s="267"/>
      <c r="AX166" s="267"/>
      <c r="AY166" s="307"/>
      <c r="AZ166" s="267"/>
      <c r="BA166" s="267"/>
      <c r="BB166" s="307"/>
      <c r="BC166" s="267"/>
      <c r="BD166" s="267"/>
      <c r="BE166" s="307"/>
      <c r="BF166" s="267"/>
      <c r="BG166" s="267"/>
      <c r="BH166" s="267"/>
      <c r="BI166" s="267"/>
      <c r="BJ166" s="267"/>
      <c r="BK166" s="267"/>
      <c r="BL166" s="267"/>
      <c r="BM166" s="307"/>
      <c r="BN166" s="267"/>
      <c r="BO166" s="267"/>
      <c r="BP166" s="267"/>
      <c r="BQ166" s="267"/>
      <c r="BR166" s="267"/>
      <c r="BS166" s="267"/>
      <c r="BT166" s="267"/>
      <c r="BU166" s="307"/>
      <c r="BV166" s="267"/>
      <c r="BW166" s="267"/>
      <c r="BX166" s="267"/>
      <c r="BY166" s="267"/>
      <c r="BZ166" s="267"/>
      <c r="CA166" s="267"/>
      <c r="CB166" s="267"/>
      <c r="CC166" s="266">
        <v>1</v>
      </c>
      <c r="CD166" s="267"/>
      <c r="CE166" s="267"/>
      <c r="CF166" s="267"/>
      <c r="CG166" s="267"/>
      <c r="CH166" s="267"/>
      <c r="CI166" s="267"/>
      <c r="CJ166" s="267"/>
      <c r="CK166" s="266"/>
      <c r="CL166" s="267"/>
      <c r="CM166" s="267"/>
      <c r="CN166" s="267"/>
      <c r="CO166" s="267"/>
      <c r="CP166" s="267"/>
      <c r="CQ166" s="267"/>
      <c r="CR166" s="267"/>
      <c r="CS166" s="266">
        <v>1</v>
      </c>
      <c r="CT166" s="267"/>
      <c r="CU166" s="267"/>
      <c r="CV166" s="267"/>
      <c r="CW166" s="267"/>
      <c r="CX166" s="267"/>
      <c r="CY166" s="267"/>
      <c r="CZ166" s="267"/>
      <c r="DA166" s="266"/>
      <c r="DB166" s="267"/>
      <c r="DC166" s="267"/>
      <c r="DD166" s="267"/>
      <c r="DE166" s="267"/>
      <c r="DF166" s="267"/>
      <c r="DG166" s="267"/>
      <c r="DH166" s="267"/>
      <c r="DI166" s="307"/>
      <c r="DJ166" s="267"/>
      <c r="DK166" s="267"/>
      <c r="DL166" s="267"/>
      <c r="DM166" s="267"/>
      <c r="DN166" s="267"/>
      <c r="DO166" s="267"/>
      <c r="DP166" s="267"/>
      <c r="DQ166" s="293"/>
      <c r="DR166" s="267"/>
      <c r="DS166" s="267"/>
      <c r="DT166" s="306"/>
      <c r="DU166" s="267"/>
      <c r="DV166" s="267"/>
      <c r="DW166" s="267"/>
      <c r="DX166" s="267"/>
      <c r="DY166" s="267"/>
      <c r="DZ166" s="267"/>
      <c r="EA166" s="267"/>
      <c r="EB166" s="267"/>
      <c r="EC166" s="267"/>
      <c r="ED166" s="267"/>
      <c r="EE166" s="267"/>
      <c r="EF166" s="267"/>
      <c r="EG166" s="267"/>
      <c r="EH166" s="267"/>
      <c r="EI166" s="267"/>
      <c r="EJ166" s="267"/>
      <c r="EK166" s="267"/>
      <c r="EL166" s="267"/>
      <c r="EM166" s="267"/>
      <c r="EN166" s="267"/>
      <c r="EO166" s="267"/>
      <c r="EP166" s="267"/>
      <c r="EQ166" s="267"/>
      <c r="ER166" s="267"/>
      <c r="ES166" s="267"/>
      <c r="ET166" s="189"/>
      <c r="EV166" s="189"/>
      <c r="EW166" s="190"/>
      <c r="EX166" s="189"/>
      <c r="EY166" s="189"/>
      <c r="EZ166" s="189"/>
      <c r="FA166" s="189"/>
      <c r="FB166" s="189"/>
      <c r="FC166" s="189"/>
      <c r="FD166" s="189"/>
      <c r="FE166" s="189"/>
      <c r="FF166" s="189"/>
      <c r="FG166" s="189"/>
      <c r="FH166" s="189"/>
      <c r="FI166" s="189"/>
      <c r="FJ166" s="189"/>
      <c r="FK166" s="189"/>
      <c r="FL166" s="189"/>
      <c r="FM166" s="189"/>
      <c r="FN166" s="189"/>
      <c r="FO166" s="189"/>
      <c r="FP166" s="189"/>
    </row>
    <row r="167" spans="1:172" ht="50.25">
      <c r="A167" s="198"/>
      <c r="B167" s="278" t="s">
        <v>394</v>
      </c>
      <c r="C167" s="267"/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8">
        <f t="shared" si="77"/>
        <v>30</v>
      </c>
      <c r="AN167" s="267"/>
      <c r="AO167" s="267"/>
      <c r="AP167" s="307"/>
      <c r="AQ167" s="267"/>
      <c r="AR167" s="267"/>
      <c r="AS167" s="307"/>
      <c r="AT167" s="267"/>
      <c r="AU167" s="267"/>
      <c r="AV167" s="307"/>
      <c r="AW167" s="267"/>
      <c r="AX167" s="267"/>
      <c r="AY167" s="307"/>
      <c r="AZ167" s="267"/>
      <c r="BA167" s="267"/>
      <c r="BB167" s="307"/>
      <c r="BC167" s="267"/>
      <c r="BD167" s="267"/>
      <c r="BE167" s="266">
        <v>4</v>
      </c>
      <c r="BF167" s="267"/>
      <c r="BG167" s="267"/>
      <c r="BH167" s="267"/>
      <c r="BI167" s="267"/>
      <c r="BJ167" s="267"/>
      <c r="BK167" s="267"/>
      <c r="BL167" s="267"/>
      <c r="BM167" s="266">
        <v>5</v>
      </c>
      <c r="BN167" s="267"/>
      <c r="BO167" s="267"/>
      <c r="BP167" s="267"/>
      <c r="BQ167" s="267"/>
      <c r="BR167" s="267"/>
      <c r="BS167" s="267"/>
      <c r="BT167" s="267"/>
      <c r="BU167" s="272">
        <v>3</v>
      </c>
      <c r="BV167" s="267"/>
      <c r="BW167" s="267"/>
      <c r="BX167" s="267"/>
      <c r="BY167" s="267"/>
      <c r="BZ167" s="267"/>
      <c r="CA167" s="267"/>
      <c r="CB167" s="267"/>
      <c r="CC167" s="266">
        <v>5</v>
      </c>
      <c r="CD167" s="267"/>
      <c r="CE167" s="267"/>
      <c r="CF167" s="267"/>
      <c r="CG167" s="267"/>
      <c r="CH167" s="267"/>
      <c r="CI167" s="267"/>
      <c r="CJ167" s="267"/>
      <c r="CK167" s="266">
        <v>3</v>
      </c>
      <c r="CL167" s="267"/>
      <c r="CM167" s="267"/>
      <c r="CN167" s="267"/>
      <c r="CO167" s="267"/>
      <c r="CP167" s="267"/>
      <c r="CQ167" s="267"/>
      <c r="CR167" s="267"/>
      <c r="CS167" s="266">
        <v>4</v>
      </c>
      <c r="CT167" s="267"/>
      <c r="CU167" s="267"/>
      <c r="CV167" s="267"/>
      <c r="CW167" s="267"/>
      <c r="CX167" s="267"/>
      <c r="CY167" s="267"/>
      <c r="CZ167" s="267"/>
      <c r="DA167" s="266">
        <v>4</v>
      </c>
      <c r="DB167" s="267"/>
      <c r="DC167" s="267"/>
      <c r="DD167" s="267"/>
      <c r="DE167" s="267"/>
      <c r="DF167" s="267"/>
      <c r="DG167" s="267"/>
      <c r="DH167" s="267"/>
      <c r="DI167" s="266">
        <v>2</v>
      </c>
      <c r="DJ167" s="267"/>
      <c r="DK167" s="267"/>
      <c r="DL167" s="267"/>
      <c r="DM167" s="267"/>
      <c r="DN167" s="267"/>
      <c r="DO167" s="267"/>
      <c r="DP167" s="267"/>
      <c r="DQ167" s="293"/>
      <c r="DR167" s="267"/>
      <c r="DS167" s="267"/>
      <c r="DT167" s="306"/>
      <c r="DU167" s="267"/>
      <c r="DV167" s="267"/>
      <c r="DW167" s="267"/>
      <c r="DX167" s="267"/>
      <c r="DY167" s="267"/>
      <c r="DZ167" s="267"/>
      <c r="EA167" s="267"/>
      <c r="EB167" s="267"/>
      <c r="EC167" s="267"/>
      <c r="ED167" s="267"/>
      <c r="EE167" s="267"/>
      <c r="EF167" s="267"/>
      <c r="EG167" s="267"/>
      <c r="EH167" s="267"/>
      <c r="EI167" s="267"/>
      <c r="EJ167" s="267"/>
      <c r="EK167" s="267"/>
      <c r="EL167" s="267"/>
      <c r="EM167" s="267"/>
      <c r="EN167" s="267"/>
      <c r="EO167" s="267"/>
      <c r="EP167" s="267"/>
      <c r="EQ167" s="267"/>
      <c r="ER167" s="267"/>
      <c r="ES167" s="267"/>
      <c r="ET167" s="189"/>
      <c r="EU167" s="189"/>
      <c r="EV167" s="189"/>
      <c r="EW167" s="225">
        <f>AS164/AP164*100</f>
        <v>36.275565123789022</v>
      </c>
      <c r="EX167" s="153" t="s">
        <v>395</v>
      </c>
      <c r="EY167" s="189"/>
      <c r="EZ167" s="189"/>
      <c r="FA167" s="189"/>
      <c r="FB167" s="189"/>
      <c r="FC167" s="189"/>
      <c r="FD167" s="189"/>
      <c r="FE167" s="189"/>
      <c r="FF167" s="189"/>
      <c r="FG167" s="189"/>
      <c r="FH167" s="189"/>
      <c r="FI167" s="189"/>
      <c r="FJ167" s="189"/>
      <c r="FK167" s="189"/>
      <c r="FL167" s="189"/>
      <c r="FM167" s="189"/>
      <c r="FN167" s="189"/>
      <c r="FO167" s="189"/>
      <c r="FP167" s="189"/>
    </row>
    <row r="168" spans="1:172" ht="50.25">
      <c r="A168" s="198"/>
      <c r="B168" s="278" t="s">
        <v>396</v>
      </c>
      <c r="C168" s="267"/>
      <c r="D168" s="267"/>
      <c r="E168" s="267"/>
      <c r="F168" s="267"/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8">
        <f t="shared" si="77"/>
        <v>38</v>
      </c>
      <c r="AN168" s="267"/>
      <c r="AO168" s="267"/>
      <c r="AP168" s="307"/>
      <c r="AQ168" s="267"/>
      <c r="AR168" s="267"/>
      <c r="AS168" s="307"/>
      <c r="AT168" s="267"/>
      <c r="AU168" s="267"/>
      <c r="AV168" s="307"/>
      <c r="AW168" s="267"/>
      <c r="AX168" s="267"/>
      <c r="AY168" s="307"/>
      <c r="AZ168" s="267"/>
      <c r="BA168" s="267"/>
      <c r="BB168" s="307"/>
      <c r="BC168" s="267"/>
      <c r="BD168" s="267"/>
      <c r="BE168" s="266">
        <v>6</v>
      </c>
      <c r="BF168" s="267"/>
      <c r="BG168" s="267"/>
      <c r="BH168" s="267"/>
      <c r="BI168" s="267"/>
      <c r="BJ168" s="267"/>
      <c r="BK168" s="267"/>
      <c r="BL168" s="267"/>
      <c r="BM168" s="266">
        <v>5</v>
      </c>
      <c r="BN168" s="267"/>
      <c r="BO168" s="267"/>
      <c r="BP168" s="267"/>
      <c r="BQ168" s="267"/>
      <c r="BR168" s="267"/>
      <c r="BS168" s="267"/>
      <c r="BT168" s="267"/>
      <c r="BU168" s="266">
        <v>5</v>
      </c>
      <c r="BV168" s="267"/>
      <c r="BW168" s="267"/>
      <c r="BX168" s="267"/>
      <c r="BY168" s="267"/>
      <c r="BZ168" s="267"/>
      <c r="CA168" s="267"/>
      <c r="CB168" s="267"/>
      <c r="CC168" s="266">
        <v>5</v>
      </c>
      <c r="CD168" s="267"/>
      <c r="CE168" s="267"/>
      <c r="CF168" s="267"/>
      <c r="CG168" s="267"/>
      <c r="CH168" s="267"/>
      <c r="CI168" s="267"/>
      <c r="CJ168" s="267"/>
      <c r="CK168" s="266">
        <v>4</v>
      </c>
      <c r="CL168" s="267"/>
      <c r="CM168" s="267"/>
      <c r="CN168" s="267"/>
      <c r="CO168" s="267"/>
      <c r="CP168" s="267"/>
      <c r="CQ168" s="267"/>
      <c r="CR168" s="267"/>
      <c r="CS168" s="266">
        <v>5</v>
      </c>
      <c r="CT168" s="267"/>
      <c r="CU168" s="267"/>
      <c r="CV168" s="267"/>
      <c r="CW168" s="267"/>
      <c r="CX168" s="267"/>
      <c r="CY168" s="267"/>
      <c r="CZ168" s="267"/>
      <c r="DA168" s="300">
        <v>5</v>
      </c>
      <c r="DB168" s="267"/>
      <c r="DC168" s="267"/>
      <c r="DD168" s="267"/>
      <c r="DE168" s="267"/>
      <c r="DF168" s="267"/>
      <c r="DG168" s="267"/>
      <c r="DH168" s="267"/>
      <c r="DI168" s="266">
        <v>3</v>
      </c>
      <c r="DJ168" s="267"/>
      <c r="DK168" s="267"/>
      <c r="DL168" s="267"/>
      <c r="DM168" s="267"/>
      <c r="DN168" s="267"/>
      <c r="DO168" s="267"/>
      <c r="DP168" s="267"/>
      <c r="DQ168" s="293"/>
      <c r="DR168" s="267"/>
      <c r="DS168" s="267"/>
      <c r="DT168" s="306"/>
      <c r="DU168" s="267"/>
      <c r="DV168" s="267"/>
      <c r="DW168" s="267"/>
      <c r="DX168" s="267"/>
      <c r="DY168" s="267"/>
      <c r="DZ168" s="267"/>
      <c r="EA168" s="267"/>
      <c r="EB168" s="267"/>
      <c r="EC168" s="267"/>
      <c r="ED168" s="267"/>
      <c r="EE168" s="267"/>
      <c r="EF168" s="267"/>
      <c r="EG168" s="267"/>
      <c r="EH168" s="267"/>
      <c r="EI168" s="267"/>
      <c r="EJ168" s="267"/>
      <c r="EK168" s="267"/>
      <c r="EL168" s="267"/>
      <c r="EM168" s="267"/>
      <c r="EN168" s="267"/>
      <c r="EO168" s="267"/>
      <c r="EP168" s="267"/>
      <c r="EQ168" s="267"/>
      <c r="ER168" s="267"/>
      <c r="ES168" s="267"/>
      <c r="ET168" s="189"/>
      <c r="EU168" s="189"/>
      <c r="EV168" s="189"/>
      <c r="EW168" s="225">
        <f>AM102/AM164*100</f>
        <v>39.471555675384202</v>
      </c>
      <c r="EX168" s="153" t="s">
        <v>397</v>
      </c>
      <c r="EY168" s="189"/>
      <c r="EZ168" s="189"/>
      <c r="FA168" s="189"/>
      <c r="FB168" s="189"/>
      <c r="FC168" s="189"/>
      <c r="FD168" s="189"/>
      <c r="FE168" s="189"/>
      <c r="FF168" s="189"/>
      <c r="FG168" s="189"/>
      <c r="FH168" s="189"/>
      <c r="FI168" s="189"/>
      <c r="FJ168" s="189"/>
      <c r="FK168" s="189"/>
      <c r="FL168" s="189"/>
      <c r="FM168" s="189"/>
      <c r="FN168" s="189"/>
      <c r="FO168" s="189"/>
      <c r="FP168" s="189"/>
    </row>
    <row r="169" spans="1:172" ht="50.25">
      <c r="A169" s="198"/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213"/>
      <c r="AN169" s="213"/>
      <c r="AO169" s="213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7"/>
      <c r="BD169" s="227"/>
      <c r="BE169" s="301">
        <f>BK164+AD172</f>
        <v>30</v>
      </c>
      <c r="BF169" s="302"/>
      <c r="BG169" s="302"/>
      <c r="BH169" s="302"/>
      <c r="BI169" s="302"/>
      <c r="BJ169" s="302"/>
      <c r="BK169" s="302"/>
      <c r="BL169" s="302"/>
      <c r="BM169" s="301">
        <f>BS164</f>
        <v>30</v>
      </c>
      <c r="BN169" s="302"/>
      <c r="BO169" s="302"/>
      <c r="BP169" s="302"/>
      <c r="BQ169" s="302"/>
      <c r="BR169" s="302"/>
      <c r="BS169" s="302"/>
      <c r="BT169" s="302"/>
      <c r="BU169" s="301">
        <f>CA164+AD173</f>
        <v>26</v>
      </c>
      <c r="BV169" s="302"/>
      <c r="BW169" s="302"/>
      <c r="BX169" s="302"/>
      <c r="BY169" s="302"/>
      <c r="BZ169" s="302"/>
      <c r="CA169" s="302"/>
      <c r="CB169" s="302"/>
      <c r="CC169" s="301">
        <f>CI164</f>
        <v>34</v>
      </c>
      <c r="CD169" s="302"/>
      <c r="CE169" s="302"/>
      <c r="CF169" s="302"/>
      <c r="CG169" s="302"/>
      <c r="CH169" s="302"/>
      <c r="CI169" s="302"/>
      <c r="CJ169" s="302"/>
      <c r="CK169" s="301">
        <f>CQ164+BR172</f>
        <v>29</v>
      </c>
      <c r="CL169" s="302"/>
      <c r="CM169" s="302"/>
      <c r="CN169" s="302"/>
      <c r="CO169" s="302"/>
      <c r="CP169" s="302"/>
      <c r="CQ169" s="302"/>
      <c r="CR169" s="302"/>
      <c r="CS169" s="301">
        <f>CY164+BR173</f>
        <v>31</v>
      </c>
      <c r="CT169" s="302"/>
      <c r="CU169" s="302"/>
      <c r="CV169" s="302"/>
      <c r="CW169" s="302"/>
      <c r="CX169" s="302"/>
      <c r="CY169" s="302"/>
      <c r="CZ169" s="302"/>
      <c r="DA169" s="301">
        <f>DG164</f>
        <v>30</v>
      </c>
      <c r="DB169" s="302"/>
      <c r="DC169" s="302"/>
      <c r="DD169" s="302"/>
      <c r="DE169" s="302"/>
      <c r="DF169" s="302"/>
      <c r="DG169" s="302"/>
      <c r="DH169" s="302"/>
      <c r="DI169" s="301">
        <f>DO164+BR174+CL172</f>
        <v>30</v>
      </c>
      <c r="DJ169" s="302"/>
      <c r="DK169" s="302"/>
      <c r="DL169" s="302"/>
      <c r="DM169" s="302"/>
      <c r="DN169" s="302"/>
      <c r="DO169" s="302"/>
      <c r="DP169" s="302"/>
      <c r="DQ169" s="303"/>
      <c r="DR169" s="302"/>
      <c r="DS169" s="302"/>
      <c r="DT169" s="228"/>
      <c r="DU169" s="189"/>
      <c r="DV169" s="189"/>
      <c r="DW169" s="189"/>
      <c r="DX169" s="189"/>
      <c r="DY169" s="140"/>
      <c r="DZ169" s="140"/>
      <c r="EA169" s="140"/>
      <c r="EB169" s="140"/>
      <c r="EC169" s="140"/>
      <c r="ED169" s="140"/>
      <c r="EE169" s="140"/>
      <c r="EF169" s="140"/>
      <c r="EG169" s="140"/>
      <c r="EH169" s="140"/>
      <c r="EI169" s="140"/>
      <c r="EJ169" s="140"/>
      <c r="EK169" s="140"/>
      <c r="EL169" s="140"/>
      <c r="EM169" s="140"/>
      <c r="EN169" s="140"/>
      <c r="EO169" s="140"/>
      <c r="EP169" s="127"/>
      <c r="EQ169" s="127"/>
      <c r="ER169" s="127"/>
      <c r="ES169" s="127"/>
      <c r="ET169" s="127"/>
      <c r="EU169" s="229">
        <f>BE169+BM169+BU169+CC169+CK169+CS169+DA169+DI169</f>
        <v>240</v>
      </c>
      <c r="EV169" s="127"/>
      <c r="EW169" s="225">
        <f>AM31/AM164*100</f>
        <v>60.528444324615805</v>
      </c>
      <c r="EX169" s="153" t="s">
        <v>398</v>
      </c>
      <c r="EY169" s="127"/>
      <c r="EZ169" s="127"/>
      <c r="FA169" s="127"/>
      <c r="FB169" s="127"/>
      <c r="FC169" s="127"/>
      <c r="FD169" s="127"/>
      <c r="FE169" s="127"/>
      <c r="FF169" s="127"/>
      <c r="FG169" s="127"/>
      <c r="FH169" s="127"/>
      <c r="FI169" s="127"/>
      <c r="FJ169" s="127"/>
      <c r="FK169" s="127"/>
      <c r="FL169" s="127"/>
      <c r="FM169" s="127"/>
      <c r="FN169" s="127"/>
      <c r="FO169" s="127"/>
      <c r="FP169" s="127"/>
    </row>
    <row r="170" spans="1:172" ht="49.5">
      <c r="A170" s="158"/>
      <c r="B170" s="283" t="s">
        <v>399</v>
      </c>
      <c r="C170" s="267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7"/>
      <c r="AI170" s="267"/>
      <c r="AJ170" s="283" t="s">
        <v>400</v>
      </c>
      <c r="AK170" s="267"/>
      <c r="AL170" s="267"/>
      <c r="AM170" s="267"/>
      <c r="AN170" s="267"/>
      <c r="AO170" s="267"/>
      <c r="AP170" s="267"/>
      <c r="AQ170" s="267"/>
      <c r="AR170" s="267"/>
      <c r="AS170" s="267"/>
      <c r="AT170" s="267"/>
      <c r="AU170" s="267"/>
      <c r="AV170" s="267"/>
      <c r="AW170" s="267"/>
      <c r="AX170" s="267"/>
      <c r="AY170" s="267"/>
      <c r="AZ170" s="267"/>
      <c r="BA170" s="267"/>
      <c r="BB170" s="267"/>
      <c r="BC170" s="267"/>
      <c r="BD170" s="267"/>
      <c r="BE170" s="267"/>
      <c r="BF170" s="267"/>
      <c r="BG170" s="267"/>
      <c r="BH170" s="267"/>
      <c r="BI170" s="267"/>
      <c r="BJ170" s="267"/>
      <c r="BK170" s="267"/>
      <c r="BL170" s="267"/>
      <c r="BM170" s="267"/>
      <c r="BN170" s="267"/>
      <c r="BO170" s="267"/>
      <c r="BP170" s="267"/>
      <c r="BQ170" s="267"/>
      <c r="BR170" s="267"/>
      <c r="BS170" s="267"/>
      <c r="BT170" s="267"/>
      <c r="BU170" s="267"/>
      <c r="BV170" s="267"/>
      <c r="BW170" s="267"/>
      <c r="BX170" s="283" t="s">
        <v>401</v>
      </c>
      <c r="BY170" s="267"/>
      <c r="BZ170" s="267"/>
      <c r="CA170" s="267"/>
      <c r="CB170" s="267"/>
      <c r="CC170" s="267"/>
      <c r="CD170" s="267"/>
      <c r="CE170" s="267"/>
      <c r="CF170" s="267"/>
      <c r="CG170" s="267"/>
      <c r="CH170" s="267"/>
      <c r="CI170" s="267"/>
      <c r="CJ170" s="267"/>
      <c r="CK170" s="267"/>
      <c r="CL170" s="267"/>
      <c r="CM170" s="267"/>
      <c r="CN170" s="267"/>
      <c r="CO170" s="267"/>
      <c r="CP170" s="267"/>
      <c r="CQ170" s="267"/>
      <c r="CR170" s="267"/>
      <c r="CS170" s="283" t="s">
        <v>402</v>
      </c>
      <c r="CT170" s="267"/>
      <c r="CU170" s="267"/>
      <c r="CV170" s="267"/>
      <c r="CW170" s="267"/>
      <c r="CX170" s="267"/>
      <c r="CY170" s="267"/>
      <c r="CZ170" s="267"/>
      <c r="DA170" s="267"/>
      <c r="DB170" s="267"/>
      <c r="DC170" s="267"/>
      <c r="DD170" s="267"/>
      <c r="DE170" s="267"/>
      <c r="DF170" s="267"/>
      <c r="DG170" s="267"/>
      <c r="DH170" s="267"/>
      <c r="DI170" s="267"/>
      <c r="DJ170" s="267"/>
      <c r="DK170" s="267"/>
      <c r="DL170" s="267"/>
      <c r="DM170" s="267"/>
      <c r="DN170" s="267"/>
      <c r="DO170" s="267"/>
      <c r="DP170" s="267"/>
      <c r="DQ170" s="267"/>
      <c r="DR170" s="267"/>
      <c r="DS170" s="267"/>
      <c r="DT170" s="267"/>
      <c r="DU170" s="267"/>
      <c r="DV170" s="267"/>
      <c r="DW170" s="267"/>
      <c r="DX170" s="267"/>
      <c r="DY170" s="267"/>
      <c r="DZ170" s="267"/>
      <c r="EA170" s="267"/>
      <c r="EB170" s="267"/>
      <c r="EC170" s="267"/>
      <c r="ED170" s="267"/>
      <c r="EE170" s="267"/>
      <c r="EF170" s="267"/>
      <c r="EG170" s="267"/>
      <c r="EH170" s="267"/>
      <c r="EI170" s="267"/>
      <c r="EJ170" s="267"/>
      <c r="EK170" s="267"/>
      <c r="EL170" s="267"/>
      <c r="EM170" s="267"/>
      <c r="EN170" s="267"/>
      <c r="EO170" s="267"/>
      <c r="EP170" s="267"/>
      <c r="EQ170" s="267"/>
      <c r="ER170" s="267"/>
      <c r="ES170" s="267"/>
      <c r="ET170" s="158"/>
      <c r="EU170" s="158"/>
      <c r="EV170" s="158"/>
      <c r="EW170" s="158"/>
      <c r="EX170" s="158"/>
      <c r="EY170" s="158"/>
      <c r="EZ170" s="158"/>
      <c r="FA170" s="158"/>
      <c r="FB170" s="158"/>
      <c r="FC170" s="158"/>
      <c r="FD170" s="158"/>
      <c r="FE170" s="158"/>
      <c r="FF170" s="158"/>
      <c r="FG170" s="158"/>
      <c r="FH170" s="158"/>
      <c r="FI170" s="158"/>
      <c r="FJ170" s="158"/>
      <c r="FK170" s="158"/>
      <c r="FL170" s="158"/>
      <c r="FM170" s="158"/>
      <c r="FN170" s="158"/>
      <c r="FO170" s="158"/>
      <c r="FP170" s="158"/>
    </row>
    <row r="171" spans="1:172" ht="50.25">
      <c r="A171" s="230"/>
      <c r="B171" s="285" t="s">
        <v>403</v>
      </c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85" t="s">
        <v>404</v>
      </c>
      <c r="S171" s="267"/>
      <c r="T171" s="267"/>
      <c r="U171" s="267"/>
      <c r="V171" s="267"/>
      <c r="W171" s="267"/>
      <c r="X171" s="285" t="s">
        <v>405</v>
      </c>
      <c r="Y171" s="267"/>
      <c r="Z171" s="267"/>
      <c r="AA171" s="267"/>
      <c r="AB171" s="267"/>
      <c r="AC171" s="267"/>
      <c r="AD171" s="304" t="s">
        <v>406</v>
      </c>
      <c r="AE171" s="267"/>
      <c r="AF171" s="267"/>
      <c r="AG171" s="267"/>
      <c r="AH171" s="267"/>
      <c r="AI171" s="267"/>
      <c r="AJ171" s="285" t="s">
        <v>403</v>
      </c>
      <c r="AK171" s="267"/>
      <c r="AL171" s="267"/>
      <c r="AM171" s="267"/>
      <c r="AN171" s="267"/>
      <c r="AO171" s="267"/>
      <c r="AP171" s="267"/>
      <c r="AQ171" s="267"/>
      <c r="AR171" s="267"/>
      <c r="AS171" s="267"/>
      <c r="AT171" s="267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267"/>
      <c r="BF171" s="285" t="s">
        <v>404</v>
      </c>
      <c r="BG171" s="267"/>
      <c r="BH171" s="267"/>
      <c r="BI171" s="267"/>
      <c r="BJ171" s="267"/>
      <c r="BK171" s="267"/>
      <c r="BL171" s="285" t="s">
        <v>405</v>
      </c>
      <c r="BM171" s="267"/>
      <c r="BN171" s="267"/>
      <c r="BO171" s="267"/>
      <c r="BP171" s="267"/>
      <c r="BQ171" s="267"/>
      <c r="BR171" s="304" t="s">
        <v>406</v>
      </c>
      <c r="BS171" s="267"/>
      <c r="BT171" s="267"/>
      <c r="BU171" s="267"/>
      <c r="BV171" s="267"/>
      <c r="BW171" s="267"/>
      <c r="BX171" s="285" t="s">
        <v>404</v>
      </c>
      <c r="BY171" s="267"/>
      <c r="BZ171" s="267"/>
      <c r="CA171" s="267"/>
      <c r="CB171" s="267"/>
      <c r="CC171" s="267"/>
      <c r="CD171" s="267"/>
      <c r="CE171" s="285" t="s">
        <v>405</v>
      </c>
      <c r="CF171" s="267"/>
      <c r="CG171" s="267"/>
      <c r="CH171" s="267"/>
      <c r="CI171" s="267"/>
      <c r="CJ171" s="267"/>
      <c r="CK171" s="267"/>
      <c r="CL171" s="285" t="s">
        <v>406</v>
      </c>
      <c r="CM171" s="267"/>
      <c r="CN171" s="267"/>
      <c r="CO171" s="267"/>
      <c r="CP171" s="267"/>
      <c r="CQ171" s="267"/>
      <c r="CR171" s="267"/>
      <c r="CS171" s="305" t="s">
        <v>407</v>
      </c>
      <c r="CT171" s="267"/>
      <c r="CU171" s="267"/>
      <c r="CV171" s="267"/>
      <c r="CW171" s="267"/>
      <c r="CX171" s="267"/>
      <c r="CY171" s="267"/>
      <c r="CZ171" s="267"/>
      <c r="DA171" s="267"/>
      <c r="DB171" s="267"/>
      <c r="DC171" s="267"/>
      <c r="DD171" s="267"/>
      <c r="DE171" s="267"/>
      <c r="DF171" s="267"/>
      <c r="DG171" s="267"/>
      <c r="DH171" s="267"/>
      <c r="DI171" s="267"/>
      <c r="DJ171" s="267"/>
      <c r="DK171" s="267"/>
      <c r="DL171" s="267"/>
      <c r="DM171" s="267"/>
      <c r="DN171" s="267"/>
      <c r="DO171" s="267"/>
      <c r="DP171" s="267"/>
      <c r="DQ171" s="267"/>
      <c r="DR171" s="267"/>
      <c r="DS171" s="267"/>
      <c r="DT171" s="267"/>
      <c r="DU171" s="267"/>
      <c r="DV171" s="267"/>
      <c r="DW171" s="267"/>
      <c r="DX171" s="267"/>
      <c r="DY171" s="267"/>
      <c r="DZ171" s="267"/>
      <c r="EA171" s="267"/>
      <c r="EB171" s="267"/>
      <c r="EC171" s="267"/>
      <c r="ED171" s="267"/>
      <c r="EE171" s="267"/>
      <c r="EF171" s="267"/>
      <c r="EG171" s="267"/>
      <c r="EH171" s="267"/>
      <c r="EI171" s="267"/>
      <c r="EJ171" s="267"/>
      <c r="EK171" s="267"/>
      <c r="EL171" s="267"/>
      <c r="EM171" s="267"/>
      <c r="EN171" s="267"/>
      <c r="EO171" s="267"/>
      <c r="EP171" s="267"/>
      <c r="EQ171" s="267"/>
      <c r="ER171" s="267"/>
      <c r="ES171" s="267"/>
      <c r="ET171" s="231"/>
      <c r="EU171" s="231"/>
      <c r="EV171" s="231"/>
      <c r="EW171" s="190">
        <f>AV164-484</f>
        <v>182</v>
      </c>
      <c r="EX171" s="231"/>
      <c r="EY171" s="231"/>
      <c r="EZ171" s="231"/>
      <c r="FA171" s="231"/>
      <c r="FB171" s="231"/>
      <c r="FC171" s="231"/>
      <c r="FD171" s="231"/>
      <c r="FE171" s="231"/>
      <c r="FF171" s="231"/>
      <c r="FG171" s="231"/>
      <c r="FH171" s="231"/>
      <c r="FI171" s="231"/>
      <c r="FJ171" s="231"/>
      <c r="FK171" s="231"/>
      <c r="FL171" s="231"/>
      <c r="FM171" s="231"/>
      <c r="FN171" s="231"/>
      <c r="FO171" s="231"/>
      <c r="FP171" s="231"/>
    </row>
    <row r="172" spans="1:172" ht="50.25">
      <c r="A172" s="198"/>
      <c r="B172" s="278" t="s">
        <v>408</v>
      </c>
      <c r="C172" s="267"/>
      <c r="D172" s="267"/>
      <c r="E172" s="267"/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85" t="s">
        <v>112</v>
      </c>
      <c r="S172" s="267"/>
      <c r="T172" s="267"/>
      <c r="U172" s="267"/>
      <c r="V172" s="267"/>
      <c r="W172" s="267"/>
      <c r="X172" s="285" t="s">
        <v>112</v>
      </c>
      <c r="Y172" s="267"/>
      <c r="Z172" s="267"/>
      <c r="AA172" s="267"/>
      <c r="AB172" s="267"/>
      <c r="AC172" s="267"/>
      <c r="AD172" s="285" t="s">
        <v>112</v>
      </c>
      <c r="AE172" s="267"/>
      <c r="AF172" s="267"/>
      <c r="AG172" s="267"/>
      <c r="AH172" s="267"/>
      <c r="AI172" s="267"/>
      <c r="AJ172" s="278" t="s">
        <v>409</v>
      </c>
      <c r="AK172" s="267"/>
      <c r="AL172" s="267"/>
      <c r="AM172" s="267"/>
      <c r="AN172" s="267"/>
      <c r="AO172" s="267"/>
      <c r="AP172" s="267"/>
      <c r="AQ172" s="267"/>
      <c r="AR172" s="267"/>
      <c r="AS172" s="267"/>
      <c r="AT172" s="267"/>
      <c r="AU172" s="267"/>
      <c r="AV172" s="267"/>
      <c r="AW172" s="267"/>
      <c r="AX172" s="267"/>
      <c r="AY172" s="267"/>
      <c r="AZ172" s="267"/>
      <c r="BA172" s="267"/>
      <c r="BB172" s="267"/>
      <c r="BC172" s="267"/>
      <c r="BD172" s="267"/>
      <c r="BE172" s="267"/>
      <c r="BF172" s="285" t="s">
        <v>232</v>
      </c>
      <c r="BG172" s="267"/>
      <c r="BH172" s="267"/>
      <c r="BI172" s="267"/>
      <c r="BJ172" s="267"/>
      <c r="BK172" s="267"/>
      <c r="BL172" s="285" t="s">
        <v>235</v>
      </c>
      <c r="BM172" s="267"/>
      <c r="BN172" s="267"/>
      <c r="BO172" s="267"/>
      <c r="BP172" s="267"/>
      <c r="BQ172" s="267"/>
      <c r="BR172" s="285" t="s">
        <v>410</v>
      </c>
      <c r="BS172" s="267"/>
      <c r="BT172" s="267"/>
      <c r="BU172" s="267"/>
      <c r="BV172" s="267"/>
      <c r="BW172" s="267"/>
      <c r="BX172" s="285" t="s">
        <v>411</v>
      </c>
      <c r="BY172" s="267"/>
      <c r="BZ172" s="267"/>
      <c r="CA172" s="267"/>
      <c r="CB172" s="267"/>
      <c r="CC172" s="267"/>
      <c r="CD172" s="267"/>
      <c r="CE172" s="285" t="s">
        <v>214</v>
      </c>
      <c r="CF172" s="267"/>
      <c r="CG172" s="267"/>
      <c r="CH172" s="267"/>
      <c r="CI172" s="267"/>
      <c r="CJ172" s="267"/>
      <c r="CK172" s="267"/>
      <c r="CL172" s="285" t="s">
        <v>235</v>
      </c>
      <c r="CM172" s="267"/>
      <c r="CN172" s="267"/>
      <c r="CO172" s="267"/>
      <c r="CP172" s="267"/>
      <c r="CQ172" s="267"/>
      <c r="CR172" s="267"/>
      <c r="CS172" s="267"/>
      <c r="CT172" s="281"/>
      <c r="CU172" s="281"/>
      <c r="CV172" s="281"/>
      <c r="CW172" s="281"/>
      <c r="CX172" s="281"/>
      <c r="CY172" s="281"/>
      <c r="CZ172" s="281"/>
      <c r="DA172" s="281"/>
      <c r="DB172" s="281"/>
      <c r="DC172" s="281"/>
      <c r="DD172" s="281"/>
      <c r="DE172" s="281"/>
      <c r="DF172" s="281"/>
      <c r="DG172" s="281"/>
      <c r="DH172" s="281"/>
      <c r="DI172" s="281"/>
      <c r="DJ172" s="281"/>
      <c r="DK172" s="281"/>
      <c r="DL172" s="281"/>
      <c r="DM172" s="281"/>
      <c r="DN172" s="281"/>
      <c r="DO172" s="281"/>
      <c r="DP172" s="281"/>
      <c r="DQ172" s="281"/>
      <c r="DR172" s="281"/>
      <c r="DS172" s="281"/>
      <c r="DT172" s="281"/>
      <c r="DU172" s="281"/>
      <c r="DV172" s="281"/>
      <c r="DW172" s="281"/>
      <c r="DX172" s="281"/>
      <c r="DY172" s="281"/>
      <c r="DZ172" s="281"/>
      <c r="EA172" s="281"/>
      <c r="EB172" s="281"/>
      <c r="EC172" s="281"/>
      <c r="ED172" s="281"/>
      <c r="EE172" s="281"/>
      <c r="EF172" s="281"/>
      <c r="EG172" s="281"/>
      <c r="EH172" s="281"/>
      <c r="EI172" s="281"/>
      <c r="EJ172" s="281"/>
      <c r="EK172" s="281"/>
      <c r="EL172" s="281"/>
      <c r="EM172" s="281"/>
      <c r="EN172" s="281"/>
      <c r="EO172" s="281"/>
      <c r="EP172" s="281"/>
      <c r="EQ172" s="281"/>
      <c r="ER172" s="281"/>
      <c r="ES172" s="267"/>
      <c r="ET172" s="231"/>
      <c r="EU172" s="231"/>
      <c r="EV172" s="231"/>
      <c r="EW172" s="231"/>
      <c r="EX172" s="231"/>
      <c r="EY172" s="231"/>
      <c r="EZ172" s="231"/>
      <c r="FA172" s="231"/>
      <c r="FB172" s="231"/>
      <c r="FC172" s="231"/>
      <c r="FD172" s="231"/>
      <c r="FE172" s="231"/>
      <c r="FF172" s="231"/>
      <c r="FG172" s="231"/>
      <c r="FH172" s="231"/>
      <c r="FI172" s="231"/>
      <c r="FJ172" s="231"/>
      <c r="FK172" s="231"/>
      <c r="FL172" s="231"/>
      <c r="FM172" s="231"/>
      <c r="FN172" s="231"/>
      <c r="FO172" s="231"/>
      <c r="FP172" s="231"/>
    </row>
    <row r="173" spans="1:172" ht="50.25">
      <c r="A173" s="198"/>
      <c r="B173" s="278" t="s">
        <v>412</v>
      </c>
      <c r="C173" s="267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85" t="s">
        <v>210</v>
      </c>
      <c r="S173" s="267"/>
      <c r="T173" s="267"/>
      <c r="U173" s="267"/>
      <c r="V173" s="267"/>
      <c r="W173" s="267"/>
      <c r="X173" s="285" t="s">
        <v>156</v>
      </c>
      <c r="Y173" s="267"/>
      <c r="Z173" s="267"/>
      <c r="AA173" s="267"/>
      <c r="AB173" s="267"/>
      <c r="AC173" s="267"/>
      <c r="AD173" s="285" t="s">
        <v>210</v>
      </c>
      <c r="AE173" s="267"/>
      <c r="AF173" s="267"/>
      <c r="AG173" s="267"/>
      <c r="AH173" s="267"/>
      <c r="AI173" s="267"/>
      <c r="AJ173" s="278" t="s">
        <v>413</v>
      </c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V173" s="267"/>
      <c r="AW173" s="267"/>
      <c r="AX173" s="267"/>
      <c r="AY173" s="267"/>
      <c r="AZ173" s="267"/>
      <c r="BA173" s="267"/>
      <c r="BB173" s="267"/>
      <c r="BC173" s="267"/>
      <c r="BD173" s="267"/>
      <c r="BE173" s="267"/>
      <c r="BF173" s="285" t="s">
        <v>235</v>
      </c>
      <c r="BG173" s="267"/>
      <c r="BH173" s="267"/>
      <c r="BI173" s="267"/>
      <c r="BJ173" s="267"/>
      <c r="BK173" s="267"/>
      <c r="BL173" s="285" t="s">
        <v>210</v>
      </c>
      <c r="BM173" s="267"/>
      <c r="BN173" s="267"/>
      <c r="BO173" s="267"/>
      <c r="BP173" s="267"/>
      <c r="BQ173" s="267"/>
      <c r="BR173" s="285" t="s">
        <v>214</v>
      </c>
      <c r="BS173" s="267"/>
      <c r="BT173" s="267"/>
      <c r="BU173" s="267"/>
      <c r="BV173" s="267"/>
      <c r="BW173" s="267"/>
      <c r="BX173" s="281"/>
      <c r="BY173" s="281"/>
      <c r="BZ173" s="281"/>
      <c r="CA173" s="281"/>
      <c r="CB173" s="281"/>
      <c r="CC173" s="281"/>
      <c r="CD173" s="267"/>
      <c r="CE173" s="267"/>
      <c r="CF173" s="281"/>
      <c r="CG173" s="281"/>
      <c r="CH173" s="281"/>
      <c r="CI173" s="281"/>
      <c r="CJ173" s="281"/>
      <c r="CK173" s="267"/>
      <c r="CL173" s="267"/>
      <c r="CM173" s="281"/>
      <c r="CN173" s="281"/>
      <c r="CO173" s="281"/>
      <c r="CP173" s="281"/>
      <c r="CQ173" s="281"/>
      <c r="CR173" s="267"/>
      <c r="CS173" s="267"/>
      <c r="CT173" s="281"/>
      <c r="CU173" s="281"/>
      <c r="CV173" s="281"/>
      <c r="CW173" s="281"/>
      <c r="CX173" s="281"/>
      <c r="CY173" s="281"/>
      <c r="CZ173" s="281"/>
      <c r="DA173" s="281"/>
      <c r="DB173" s="281"/>
      <c r="DC173" s="281"/>
      <c r="DD173" s="281"/>
      <c r="DE173" s="281"/>
      <c r="DF173" s="281"/>
      <c r="DG173" s="281"/>
      <c r="DH173" s="281"/>
      <c r="DI173" s="281"/>
      <c r="DJ173" s="281"/>
      <c r="DK173" s="281"/>
      <c r="DL173" s="281"/>
      <c r="DM173" s="281"/>
      <c r="DN173" s="281"/>
      <c r="DO173" s="281"/>
      <c r="DP173" s="281"/>
      <c r="DQ173" s="281"/>
      <c r="DR173" s="281"/>
      <c r="DS173" s="281"/>
      <c r="DT173" s="281"/>
      <c r="DU173" s="281"/>
      <c r="DV173" s="281"/>
      <c r="DW173" s="281"/>
      <c r="DX173" s="281"/>
      <c r="DY173" s="281"/>
      <c r="DZ173" s="281"/>
      <c r="EA173" s="281"/>
      <c r="EB173" s="281"/>
      <c r="EC173" s="281"/>
      <c r="ED173" s="281"/>
      <c r="EE173" s="281"/>
      <c r="EF173" s="281"/>
      <c r="EG173" s="281"/>
      <c r="EH173" s="281"/>
      <c r="EI173" s="281"/>
      <c r="EJ173" s="281"/>
      <c r="EK173" s="281"/>
      <c r="EL173" s="281"/>
      <c r="EM173" s="281"/>
      <c r="EN173" s="281"/>
      <c r="EO173" s="281"/>
      <c r="EP173" s="281"/>
      <c r="EQ173" s="281"/>
      <c r="ER173" s="281"/>
      <c r="ES173" s="267"/>
      <c r="ET173" s="231"/>
      <c r="EU173" s="231"/>
      <c r="EV173" s="231"/>
      <c r="EW173" s="231"/>
      <c r="EX173" s="231"/>
      <c r="EY173" s="231"/>
      <c r="EZ173" s="231"/>
      <c r="FA173" s="231"/>
      <c r="FB173" s="231"/>
      <c r="FC173" s="231"/>
      <c r="FD173" s="231"/>
      <c r="FE173" s="231"/>
      <c r="FF173" s="231"/>
      <c r="FG173" s="231"/>
      <c r="FH173" s="231"/>
      <c r="FI173" s="231"/>
      <c r="FJ173" s="231"/>
      <c r="FK173" s="231"/>
      <c r="FL173" s="231"/>
      <c r="FM173" s="231"/>
      <c r="FN173" s="231"/>
      <c r="FO173" s="231"/>
      <c r="FP173" s="231"/>
    </row>
    <row r="174" spans="1:172" ht="50.25">
      <c r="A174" s="198"/>
      <c r="B174" s="267"/>
      <c r="C174" s="267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78" t="s">
        <v>414</v>
      </c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  <c r="AU174" s="267"/>
      <c r="AV174" s="267"/>
      <c r="AW174" s="267"/>
      <c r="AX174" s="267"/>
      <c r="AY174" s="267"/>
      <c r="AZ174" s="267"/>
      <c r="BA174" s="267"/>
      <c r="BB174" s="267"/>
      <c r="BC174" s="267"/>
      <c r="BD174" s="267"/>
      <c r="BE174" s="267"/>
      <c r="BF174" s="285" t="s">
        <v>411</v>
      </c>
      <c r="BG174" s="267"/>
      <c r="BH174" s="267"/>
      <c r="BI174" s="267"/>
      <c r="BJ174" s="267"/>
      <c r="BK174" s="267"/>
      <c r="BL174" s="297" t="s">
        <v>235</v>
      </c>
      <c r="BM174" s="267"/>
      <c r="BN174" s="267"/>
      <c r="BO174" s="267"/>
      <c r="BP174" s="267"/>
      <c r="BQ174" s="267"/>
      <c r="BR174" s="297" t="s">
        <v>410</v>
      </c>
      <c r="BS174" s="267"/>
      <c r="BT174" s="267"/>
      <c r="BU174" s="267"/>
      <c r="BV174" s="267"/>
      <c r="BW174" s="267"/>
      <c r="BX174" s="267"/>
      <c r="BY174" s="267"/>
      <c r="BZ174" s="267"/>
      <c r="CA174" s="267"/>
      <c r="CB174" s="267"/>
      <c r="CC174" s="267"/>
      <c r="CD174" s="267"/>
      <c r="CE174" s="267"/>
      <c r="CF174" s="267"/>
      <c r="CG174" s="267"/>
      <c r="CH174" s="267"/>
      <c r="CI174" s="267"/>
      <c r="CJ174" s="267"/>
      <c r="CK174" s="267"/>
      <c r="CL174" s="267"/>
      <c r="CM174" s="267"/>
      <c r="CN174" s="267"/>
      <c r="CO174" s="267"/>
      <c r="CP174" s="267"/>
      <c r="CQ174" s="267"/>
      <c r="CR174" s="267"/>
      <c r="CS174" s="267"/>
      <c r="CT174" s="267"/>
      <c r="CU174" s="267"/>
      <c r="CV174" s="267"/>
      <c r="CW174" s="267"/>
      <c r="CX174" s="267"/>
      <c r="CY174" s="267"/>
      <c r="CZ174" s="267"/>
      <c r="DA174" s="267"/>
      <c r="DB174" s="267"/>
      <c r="DC174" s="267"/>
      <c r="DD174" s="267"/>
      <c r="DE174" s="267"/>
      <c r="DF174" s="267"/>
      <c r="DG174" s="267"/>
      <c r="DH174" s="267"/>
      <c r="DI174" s="267"/>
      <c r="DJ174" s="267"/>
      <c r="DK174" s="267"/>
      <c r="DL174" s="267"/>
      <c r="DM174" s="267"/>
      <c r="DN174" s="267"/>
      <c r="DO174" s="267"/>
      <c r="DP174" s="267"/>
      <c r="DQ174" s="267"/>
      <c r="DR174" s="267"/>
      <c r="DS174" s="267"/>
      <c r="DT174" s="267"/>
      <c r="DU174" s="267"/>
      <c r="DV174" s="267"/>
      <c r="DW174" s="267"/>
      <c r="DX174" s="267"/>
      <c r="DY174" s="267"/>
      <c r="DZ174" s="267"/>
      <c r="EA174" s="267"/>
      <c r="EB174" s="267"/>
      <c r="EC174" s="267"/>
      <c r="ED174" s="267"/>
      <c r="EE174" s="267"/>
      <c r="EF174" s="267"/>
      <c r="EG174" s="267"/>
      <c r="EH174" s="267"/>
      <c r="EI174" s="267"/>
      <c r="EJ174" s="267"/>
      <c r="EK174" s="267"/>
      <c r="EL174" s="267"/>
      <c r="EM174" s="267"/>
      <c r="EN174" s="267"/>
      <c r="EO174" s="267"/>
      <c r="EP174" s="267"/>
      <c r="EQ174" s="267"/>
      <c r="ER174" s="267"/>
      <c r="ES174" s="267"/>
      <c r="ET174" s="231"/>
      <c r="EU174" s="231"/>
      <c r="EV174" s="231"/>
      <c r="EW174" s="231"/>
      <c r="EX174" s="231"/>
      <c r="EY174" s="231"/>
      <c r="EZ174" s="231"/>
      <c r="FA174" s="231"/>
      <c r="FB174" s="231"/>
      <c r="FC174" s="231"/>
      <c r="FD174" s="231"/>
      <c r="FE174" s="231"/>
      <c r="FF174" s="231"/>
      <c r="FG174" s="231"/>
      <c r="FH174" s="231"/>
      <c r="FI174" s="231"/>
      <c r="FJ174" s="231"/>
      <c r="FK174" s="231"/>
      <c r="FL174" s="231"/>
      <c r="FM174" s="231"/>
      <c r="FN174" s="231"/>
      <c r="FO174" s="231"/>
      <c r="FP174" s="231"/>
    </row>
    <row r="175" spans="1:172" ht="50.25">
      <c r="A175" s="169"/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69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69"/>
      <c r="CN175" s="169"/>
      <c r="CO175" s="169"/>
      <c r="CP175" s="169"/>
      <c r="CQ175" s="169"/>
      <c r="CR175" s="169"/>
      <c r="CS175" s="169"/>
      <c r="CT175" s="169"/>
      <c r="CU175" s="169"/>
      <c r="CV175" s="169"/>
      <c r="CW175" s="169"/>
      <c r="CX175" s="169"/>
      <c r="CY175" s="169"/>
      <c r="CZ175" s="169"/>
      <c r="DA175" s="169"/>
      <c r="DB175" s="169"/>
      <c r="DC175" s="169"/>
      <c r="DD175" s="169"/>
      <c r="DE175" s="169"/>
      <c r="DF175" s="169"/>
      <c r="DG175" s="169"/>
      <c r="DH175" s="169"/>
      <c r="DI175" s="169"/>
      <c r="DJ175" s="169"/>
      <c r="DK175" s="169"/>
      <c r="DL175" s="169"/>
      <c r="DM175" s="169"/>
      <c r="DN175" s="169"/>
      <c r="DO175" s="169"/>
      <c r="DP175" s="169"/>
      <c r="DQ175" s="169"/>
      <c r="DR175" s="169"/>
      <c r="DS175" s="169"/>
      <c r="DT175" s="169"/>
      <c r="DU175" s="169"/>
      <c r="DV175" s="169"/>
      <c r="DW175" s="169"/>
      <c r="DX175" s="169"/>
      <c r="DY175" s="169"/>
      <c r="DZ175" s="169"/>
      <c r="EA175" s="169"/>
      <c r="EB175" s="169"/>
      <c r="EC175" s="169"/>
      <c r="ED175" s="169"/>
      <c r="EE175" s="169"/>
      <c r="EF175" s="169"/>
      <c r="EG175" s="169"/>
      <c r="EH175" s="169"/>
      <c r="EI175" s="169"/>
      <c r="EJ175" s="169"/>
      <c r="EK175" s="169"/>
      <c r="EL175" s="169"/>
      <c r="EM175" s="169"/>
      <c r="EN175" s="169"/>
      <c r="EO175" s="169"/>
      <c r="EP175" s="127"/>
      <c r="EQ175" s="127"/>
      <c r="ER175" s="127"/>
      <c r="ES175" s="127"/>
      <c r="ET175" s="127"/>
      <c r="EU175" s="127"/>
      <c r="EV175" s="127"/>
      <c r="EW175" s="127"/>
      <c r="EX175" s="127"/>
      <c r="EY175" s="127"/>
      <c r="EZ175" s="127"/>
      <c r="FA175" s="127"/>
      <c r="FB175" s="127"/>
      <c r="FC175" s="127"/>
      <c r="FD175" s="127"/>
      <c r="FE175" s="127"/>
      <c r="FF175" s="127"/>
      <c r="FG175" s="127"/>
      <c r="FH175" s="127"/>
      <c r="FI175" s="127"/>
      <c r="FJ175" s="127"/>
      <c r="FK175" s="127"/>
      <c r="FL175" s="127"/>
      <c r="FM175" s="127"/>
      <c r="FN175" s="127"/>
      <c r="FO175" s="127"/>
      <c r="FP175" s="127"/>
    </row>
    <row r="176" spans="1:172" ht="50.25">
      <c r="A176" s="158"/>
      <c r="B176" s="334" t="s">
        <v>415</v>
      </c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  <c r="M176" s="310"/>
      <c r="N176" s="310"/>
      <c r="O176" s="310"/>
      <c r="P176" s="310"/>
      <c r="Q176" s="310"/>
      <c r="R176" s="310"/>
      <c r="S176" s="310"/>
      <c r="T176" s="310"/>
      <c r="U176" s="310"/>
      <c r="V176" s="310"/>
      <c r="W176" s="310"/>
      <c r="X176" s="310"/>
      <c r="Y176" s="310"/>
      <c r="Z176" s="310"/>
      <c r="AA176" s="310"/>
      <c r="AB176" s="310"/>
      <c r="AC176" s="310"/>
      <c r="AD176" s="310"/>
      <c r="AE176" s="310"/>
      <c r="AF176" s="310"/>
      <c r="AG176" s="310"/>
      <c r="AH176" s="310"/>
      <c r="AI176" s="310"/>
      <c r="AJ176" s="310"/>
      <c r="AK176" s="310"/>
      <c r="AL176" s="310"/>
      <c r="AM176" s="310"/>
      <c r="AN176" s="310"/>
      <c r="AO176" s="310"/>
      <c r="AP176" s="310"/>
      <c r="AQ176" s="310"/>
      <c r="AR176" s="310"/>
      <c r="AS176" s="310"/>
      <c r="AT176" s="310"/>
      <c r="AU176" s="310"/>
      <c r="AV176" s="310"/>
      <c r="AW176" s="310"/>
      <c r="AX176" s="310"/>
      <c r="AY176" s="310"/>
      <c r="AZ176" s="310"/>
      <c r="BA176" s="310"/>
      <c r="BB176" s="310"/>
      <c r="BC176" s="310"/>
      <c r="BD176" s="310"/>
      <c r="BE176" s="310"/>
      <c r="BF176" s="310"/>
      <c r="BG176" s="310"/>
      <c r="BH176" s="310"/>
      <c r="BI176" s="310"/>
      <c r="BJ176" s="310"/>
      <c r="BK176" s="310"/>
      <c r="BL176" s="310"/>
      <c r="BM176" s="310"/>
      <c r="BN176" s="310"/>
      <c r="BO176" s="310"/>
      <c r="BP176" s="310"/>
      <c r="BQ176" s="310"/>
      <c r="BR176" s="310"/>
      <c r="BS176" s="310"/>
      <c r="BT176" s="310"/>
      <c r="BU176" s="310"/>
      <c r="BV176" s="310"/>
      <c r="BW176" s="310"/>
      <c r="BX176" s="310"/>
      <c r="BY176" s="310"/>
      <c r="BZ176" s="310"/>
      <c r="CA176" s="310"/>
      <c r="CB176" s="310"/>
      <c r="CC176" s="310"/>
      <c r="CD176" s="310"/>
      <c r="CE176" s="310"/>
      <c r="CF176" s="310"/>
      <c r="CG176" s="310"/>
      <c r="CH176" s="310"/>
      <c r="CI176" s="310"/>
      <c r="CJ176" s="310"/>
      <c r="CK176" s="310"/>
      <c r="CL176" s="310"/>
      <c r="CM176" s="310"/>
      <c r="CN176" s="310"/>
      <c r="CO176" s="310"/>
      <c r="CP176" s="310"/>
      <c r="CQ176" s="310"/>
      <c r="CR176" s="310"/>
      <c r="CS176" s="310"/>
      <c r="CT176" s="310"/>
      <c r="CU176" s="310"/>
      <c r="CV176" s="310"/>
      <c r="CW176" s="310"/>
      <c r="CX176" s="310"/>
      <c r="CY176" s="310"/>
      <c r="CZ176" s="310"/>
      <c r="DA176" s="310"/>
      <c r="DB176" s="310"/>
      <c r="DC176" s="310"/>
      <c r="DD176" s="310"/>
      <c r="DE176" s="310"/>
      <c r="DF176" s="310"/>
      <c r="DG176" s="310"/>
      <c r="DH176" s="310"/>
      <c r="DI176" s="310"/>
      <c r="DJ176" s="310"/>
      <c r="DK176" s="310"/>
      <c r="DL176" s="310"/>
      <c r="DM176" s="310"/>
      <c r="DN176" s="310"/>
      <c r="DO176" s="310"/>
      <c r="DP176" s="310"/>
      <c r="DQ176" s="310"/>
      <c r="DR176" s="310"/>
      <c r="DS176" s="310"/>
      <c r="DT176" s="310"/>
      <c r="DU176" s="310"/>
      <c r="DV176" s="310"/>
      <c r="DW176" s="310"/>
      <c r="DX176" s="310"/>
      <c r="DY176" s="140"/>
      <c r="DZ176" s="140"/>
      <c r="EA176" s="140"/>
      <c r="EB176" s="140"/>
      <c r="EC176" s="140"/>
      <c r="ED176" s="140"/>
      <c r="EE176" s="140"/>
      <c r="EF176" s="140"/>
      <c r="EG176" s="140"/>
      <c r="EH176" s="140"/>
      <c r="EI176" s="140"/>
      <c r="EJ176" s="140"/>
      <c r="EK176" s="140"/>
      <c r="EL176" s="140"/>
      <c r="EM176" s="140"/>
      <c r="EN176" s="140"/>
      <c r="EO176" s="140"/>
      <c r="EP176" s="127"/>
      <c r="EQ176" s="127"/>
      <c r="ER176" s="127"/>
      <c r="ES176" s="127"/>
      <c r="ET176" s="127"/>
      <c r="EU176" s="127"/>
      <c r="EV176" s="127"/>
      <c r="EW176" s="127"/>
      <c r="EX176" s="127"/>
      <c r="EY176" s="127"/>
      <c r="EZ176" s="127"/>
      <c r="FA176" s="127"/>
      <c r="FB176" s="127"/>
      <c r="FC176" s="127"/>
      <c r="FD176" s="127"/>
      <c r="FE176" s="127"/>
      <c r="FF176" s="127"/>
      <c r="FG176" s="127"/>
      <c r="FH176" s="127"/>
      <c r="FI176" s="127"/>
      <c r="FJ176" s="127"/>
      <c r="FK176" s="127"/>
      <c r="FL176" s="127"/>
      <c r="FM176" s="127"/>
      <c r="FN176" s="127"/>
      <c r="FO176" s="127"/>
      <c r="FP176" s="127"/>
    </row>
    <row r="177" spans="1:172" ht="49.5">
      <c r="A177" s="174"/>
      <c r="B177" s="331" t="s">
        <v>416</v>
      </c>
      <c r="C177" s="267"/>
      <c r="D177" s="267"/>
      <c r="E177" s="267"/>
      <c r="F177" s="267"/>
      <c r="G177" s="267"/>
      <c r="H177" s="267"/>
      <c r="I177" s="267"/>
      <c r="J177" s="331" t="s">
        <v>417</v>
      </c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  <c r="AQ177" s="267"/>
      <c r="AR177" s="267"/>
      <c r="AS177" s="267"/>
      <c r="AT177" s="267"/>
      <c r="AU177" s="267"/>
      <c r="AV177" s="267"/>
      <c r="AW177" s="267"/>
      <c r="AX177" s="267"/>
      <c r="AY177" s="267"/>
      <c r="AZ177" s="267"/>
      <c r="BA177" s="267"/>
      <c r="BB177" s="267"/>
      <c r="BC177" s="267"/>
      <c r="BD177" s="267"/>
      <c r="BE177" s="267"/>
      <c r="BF177" s="267"/>
      <c r="BG177" s="267"/>
      <c r="BH177" s="267"/>
      <c r="BI177" s="267"/>
      <c r="BJ177" s="267"/>
      <c r="BK177" s="267"/>
      <c r="BL177" s="267"/>
      <c r="BM177" s="267"/>
      <c r="BN177" s="267"/>
      <c r="BO177" s="267"/>
      <c r="BP177" s="267"/>
      <c r="BQ177" s="267"/>
      <c r="BR177" s="267"/>
      <c r="BS177" s="267"/>
      <c r="BT177" s="267"/>
      <c r="BU177" s="267"/>
      <c r="BV177" s="267"/>
      <c r="BW177" s="267"/>
      <c r="BX177" s="267"/>
      <c r="BY177" s="267"/>
      <c r="BZ177" s="267"/>
      <c r="CA177" s="267"/>
      <c r="CB177" s="267"/>
      <c r="CC177" s="267"/>
      <c r="CD177" s="267"/>
      <c r="CE177" s="267"/>
      <c r="CF177" s="267"/>
      <c r="CG177" s="267"/>
      <c r="CH177" s="267"/>
      <c r="CI177" s="267"/>
      <c r="CJ177" s="267"/>
      <c r="CK177" s="267"/>
      <c r="CL177" s="267"/>
      <c r="CM177" s="267"/>
      <c r="CN177" s="267"/>
      <c r="CO177" s="267"/>
      <c r="CP177" s="267"/>
      <c r="CQ177" s="267"/>
      <c r="CR177" s="267"/>
      <c r="CS177" s="267"/>
      <c r="CT177" s="267"/>
      <c r="CU177" s="267"/>
      <c r="CV177" s="267"/>
      <c r="CW177" s="267"/>
      <c r="CX177" s="267"/>
      <c r="CY177" s="267"/>
      <c r="CZ177" s="267"/>
      <c r="DA177" s="267"/>
      <c r="DB177" s="267"/>
      <c r="DC177" s="267"/>
      <c r="DD177" s="267"/>
      <c r="DE177" s="267"/>
      <c r="DF177" s="267"/>
      <c r="DG177" s="267"/>
      <c r="DH177" s="267"/>
      <c r="DI177" s="267"/>
      <c r="DJ177" s="331" t="s">
        <v>418</v>
      </c>
      <c r="DK177" s="267"/>
      <c r="DL177" s="267"/>
      <c r="DM177" s="267"/>
      <c r="DN177" s="267"/>
      <c r="DO177" s="267"/>
      <c r="DP177" s="267"/>
      <c r="DQ177" s="267"/>
      <c r="DR177" s="267"/>
      <c r="DS177" s="267"/>
      <c r="DT177" s="267"/>
      <c r="DU177" s="267"/>
      <c r="DV177" s="267"/>
      <c r="DW177" s="267"/>
      <c r="DX177" s="267"/>
      <c r="DY177" s="267"/>
      <c r="DZ177" s="267"/>
      <c r="EA177" s="267"/>
      <c r="EB177" s="267"/>
      <c r="EC177" s="267"/>
      <c r="ED177" s="267"/>
      <c r="EE177" s="267"/>
      <c r="EF177" s="267"/>
      <c r="EG177" s="267"/>
      <c r="EH177" s="267"/>
      <c r="EI177" s="267"/>
      <c r="EJ177" s="267"/>
      <c r="EK177" s="267"/>
      <c r="EL177" s="267"/>
      <c r="EM177" s="267"/>
      <c r="EN177" s="267"/>
      <c r="EO177" s="267"/>
      <c r="EP177" s="267"/>
      <c r="EQ177" s="267"/>
      <c r="ER177" s="267"/>
      <c r="ES177" s="267"/>
      <c r="ET177" s="174"/>
      <c r="EU177" s="174"/>
      <c r="EV177" s="174"/>
      <c r="EW177" s="174"/>
      <c r="EX177" s="174"/>
      <c r="EY177" s="174"/>
      <c r="EZ177" s="174"/>
      <c r="FA177" s="174"/>
      <c r="FB177" s="174"/>
      <c r="FC177" s="174"/>
      <c r="FD177" s="174"/>
      <c r="FE177" s="174"/>
      <c r="FF177" s="174"/>
      <c r="FG177" s="174"/>
      <c r="FH177" s="174"/>
      <c r="FI177" s="174"/>
      <c r="FJ177" s="174"/>
      <c r="FK177" s="174"/>
      <c r="FL177" s="174"/>
      <c r="FM177" s="174"/>
      <c r="FN177" s="174"/>
      <c r="FO177" s="174"/>
      <c r="FP177" s="174"/>
    </row>
    <row r="178" spans="1:172" ht="48" customHeight="1">
      <c r="A178" s="232"/>
      <c r="B178" s="329" t="s">
        <v>190</v>
      </c>
      <c r="C178" s="267"/>
      <c r="D178" s="267"/>
      <c r="E178" s="267"/>
      <c r="F178" s="267"/>
      <c r="G178" s="267"/>
      <c r="H178" s="267"/>
      <c r="I178" s="267"/>
      <c r="J178" s="332" t="s">
        <v>419</v>
      </c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267"/>
      <c r="AC178" s="267"/>
      <c r="AD178" s="267"/>
      <c r="AE178" s="267"/>
      <c r="AF178" s="267"/>
      <c r="AG178" s="267"/>
      <c r="AH178" s="267"/>
      <c r="AI178" s="267"/>
      <c r="AJ178" s="267"/>
      <c r="AK178" s="267"/>
      <c r="AL178" s="267"/>
      <c r="AM178" s="267"/>
      <c r="AN178" s="267"/>
      <c r="AO178" s="267"/>
      <c r="AP178" s="267"/>
      <c r="AQ178" s="267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267"/>
      <c r="BB178" s="267"/>
      <c r="BC178" s="267"/>
      <c r="BD178" s="267"/>
      <c r="BE178" s="267"/>
      <c r="BF178" s="267"/>
      <c r="BG178" s="267"/>
      <c r="BH178" s="267"/>
      <c r="BI178" s="267"/>
      <c r="BJ178" s="267"/>
      <c r="BK178" s="267"/>
      <c r="BL178" s="267"/>
      <c r="BM178" s="267"/>
      <c r="BN178" s="267"/>
      <c r="BO178" s="267"/>
      <c r="BP178" s="267"/>
      <c r="BQ178" s="267"/>
      <c r="BR178" s="267"/>
      <c r="BS178" s="267"/>
      <c r="BT178" s="267"/>
      <c r="BU178" s="267"/>
      <c r="BV178" s="267"/>
      <c r="BW178" s="267"/>
      <c r="BX178" s="267"/>
      <c r="BY178" s="267"/>
      <c r="BZ178" s="267"/>
      <c r="CA178" s="267"/>
      <c r="CB178" s="267"/>
      <c r="CC178" s="267"/>
      <c r="CD178" s="267"/>
      <c r="CE178" s="267"/>
      <c r="CF178" s="267"/>
      <c r="CG178" s="267"/>
      <c r="CH178" s="267"/>
      <c r="CI178" s="267"/>
      <c r="CJ178" s="267"/>
      <c r="CK178" s="267"/>
      <c r="CL178" s="267"/>
      <c r="CM178" s="267"/>
      <c r="CN178" s="267"/>
      <c r="CO178" s="267"/>
      <c r="CP178" s="267"/>
      <c r="CQ178" s="267"/>
      <c r="CR178" s="267"/>
      <c r="CS178" s="267"/>
      <c r="CT178" s="267"/>
      <c r="CU178" s="267"/>
      <c r="CV178" s="267"/>
      <c r="CW178" s="267"/>
      <c r="CX178" s="267"/>
      <c r="CY178" s="267"/>
      <c r="CZ178" s="267"/>
      <c r="DA178" s="267"/>
      <c r="DB178" s="267"/>
      <c r="DC178" s="267"/>
      <c r="DD178" s="267"/>
      <c r="DE178" s="267"/>
      <c r="DF178" s="267"/>
      <c r="DG178" s="267"/>
      <c r="DH178" s="267"/>
      <c r="DI178" s="267"/>
      <c r="DJ178" s="270" t="s">
        <v>420</v>
      </c>
      <c r="DK178" s="267"/>
      <c r="DL178" s="267"/>
      <c r="DM178" s="267"/>
      <c r="DN178" s="267"/>
      <c r="DO178" s="267"/>
      <c r="DP178" s="267"/>
      <c r="DQ178" s="267"/>
      <c r="DR178" s="267"/>
      <c r="DS178" s="267"/>
      <c r="DT178" s="267"/>
      <c r="DU178" s="267"/>
      <c r="DV178" s="267"/>
      <c r="DW178" s="267"/>
      <c r="DX178" s="267"/>
      <c r="DY178" s="267"/>
      <c r="DZ178" s="267"/>
      <c r="EA178" s="267"/>
      <c r="EB178" s="267"/>
      <c r="EC178" s="267"/>
      <c r="ED178" s="267"/>
      <c r="EE178" s="267"/>
      <c r="EF178" s="267"/>
      <c r="EG178" s="267"/>
      <c r="EH178" s="267"/>
      <c r="EI178" s="267"/>
      <c r="EJ178" s="267"/>
      <c r="EK178" s="267"/>
      <c r="EL178" s="267"/>
      <c r="EM178" s="267"/>
      <c r="EN178" s="267"/>
      <c r="EO178" s="267"/>
      <c r="EP178" s="267"/>
      <c r="EQ178" s="267"/>
      <c r="ER178" s="267"/>
      <c r="ES178" s="267"/>
      <c r="ET178" s="233"/>
      <c r="EU178" s="233"/>
      <c r="EV178" s="233"/>
      <c r="EW178" s="233"/>
      <c r="EX178" s="233"/>
      <c r="EY178" s="233"/>
      <c r="EZ178" s="233"/>
      <c r="FA178" s="233"/>
      <c r="FB178" s="233"/>
      <c r="FC178" s="233"/>
      <c r="FD178" s="233"/>
      <c r="FE178" s="233"/>
      <c r="FF178" s="233"/>
      <c r="FG178" s="233"/>
      <c r="FH178" s="233"/>
      <c r="FI178" s="233"/>
      <c r="FJ178" s="233"/>
      <c r="FK178" s="233"/>
      <c r="FL178" s="233"/>
      <c r="FM178" s="233"/>
      <c r="FN178" s="233"/>
      <c r="FO178" s="233"/>
      <c r="FP178" s="233"/>
    </row>
    <row r="179" spans="1:172" ht="48" customHeight="1">
      <c r="A179" s="232"/>
      <c r="B179" s="329" t="s">
        <v>421</v>
      </c>
      <c r="C179" s="267"/>
      <c r="D179" s="267"/>
      <c r="E179" s="267"/>
      <c r="F179" s="267"/>
      <c r="G179" s="267"/>
      <c r="H179" s="267"/>
      <c r="I179" s="267"/>
      <c r="J179" s="332" t="s">
        <v>422</v>
      </c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  <c r="AD179" s="267"/>
      <c r="AE179" s="267"/>
      <c r="AF179" s="267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  <c r="AQ179" s="267"/>
      <c r="AR179" s="267"/>
      <c r="AS179" s="267"/>
      <c r="AT179" s="267"/>
      <c r="AU179" s="267"/>
      <c r="AV179" s="267"/>
      <c r="AW179" s="267"/>
      <c r="AX179" s="267"/>
      <c r="AY179" s="267"/>
      <c r="AZ179" s="267"/>
      <c r="BA179" s="267"/>
      <c r="BB179" s="267"/>
      <c r="BC179" s="267"/>
      <c r="BD179" s="267"/>
      <c r="BE179" s="267"/>
      <c r="BF179" s="267"/>
      <c r="BG179" s="267"/>
      <c r="BH179" s="267"/>
      <c r="BI179" s="267"/>
      <c r="BJ179" s="267"/>
      <c r="BK179" s="267"/>
      <c r="BL179" s="267"/>
      <c r="BM179" s="267"/>
      <c r="BN179" s="267"/>
      <c r="BO179" s="267"/>
      <c r="BP179" s="267"/>
      <c r="BQ179" s="267"/>
      <c r="BR179" s="267"/>
      <c r="BS179" s="267"/>
      <c r="BT179" s="267"/>
      <c r="BU179" s="267"/>
      <c r="BV179" s="267"/>
      <c r="BW179" s="267"/>
      <c r="BX179" s="267"/>
      <c r="BY179" s="267"/>
      <c r="BZ179" s="267"/>
      <c r="CA179" s="267"/>
      <c r="CB179" s="267"/>
      <c r="CC179" s="267"/>
      <c r="CD179" s="267"/>
      <c r="CE179" s="267"/>
      <c r="CF179" s="267"/>
      <c r="CG179" s="267"/>
      <c r="CH179" s="267"/>
      <c r="CI179" s="267"/>
      <c r="CJ179" s="267"/>
      <c r="CK179" s="267"/>
      <c r="CL179" s="267"/>
      <c r="CM179" s="267"/>
      <c r="CN179" s="267"/>
      <c r="CO179" s="267"/>
      <c r="CP179" s="267"/>
      <c r="CQ179" s="267"/>
      <c r="CR179" s="267"/>
      <c r="CS179" s="267"/>
      <c r="CT179" s="267"/>
      <c r="CU179" s="267"/>
      <c r="CV179" s="267"/>
      <c r="CW179" s="267"/>
      <c r="CX179" s="267"/>
      <c r="CY179" s="267"/>
      <c r="CZ179" s="267"/>
      <c r="DA179" s="267"/>
      <c r="DB179" s="267"/>
      <c r="DC179" s="267"/>
      <c r="DD179" s="267"/>
      <c r="DE179" s="267"/>
      <c r="DF179" s="267"/>
      <c r="DG179" s="267"/>
      <c r="DH179" s="267"/>
      <c r="DI179" s="267"/>
      <c r="DJ179" s="333" t="s">
        <v>216</v>
      </c>
      <c r="DK179" s="267"/>
      <c r="DL179" s="267"/>
      <c r="DM179" s="267"/>
      <c r="DN179" s="267"/>
      <c r="DO179" s="267"/>
      <c r="DP179" s="267"/>
      <c r="DQ179" s="267"/>
      <c r="DR179" s="267"/>
      <c r="DS179" s="267"/>
      <c r="DT179" s="267"/>
      <c r="DU179" s="267"/>
      <c r="DV179" s="267"/>
      <c r="DW179" s="267"/>
      <c r="DX179" s="267"/>
      <c r="DY179" s="267"/>
      <c r="DZ179" s="267"/>
      <c r="EA179" s="267"/>
      <c r="EB179" s="267"/>
      <c r="EC179" s="267"/>
      <c r="ED179" s="267"/>
      <c r="EE179" s="267"/>
      <c r="EF179" s="267"/>
      <c r="EG179" s="267"/>
      <c r="EH179" s="267"/>
      <c r="EI179" s="267"/>
      <c r="EJ179" s="267"/>
      <c r="EK179" s="267"/>
      <c r="EL179" s="267"/>
      <c r="EM179" s="267"/>
      <c r="EN179" s="267"/>
      <c r="EO179" s="267"/>
      <c r="EP179" s="267"/>
      <c r="EQ179" s="267"/>
      <c r="ER179" s="267"/>
      <c r="ES179" s="267"/>
      <c r="ET179" s="233"/>
      <c r="EU179" s="233"/>
      <c r="EV179" s="233"/>
      <c r="EW179" s="233"/>
      <c r="EX179" s="233"/>
      <c r="EY179" s="233"/>
      <c r="EZ179" s="233"/>
      <c r="FA179" s="233"/>
      <c r="FB179" s="233"/>
      <c r="FC179" s="233"/>
      <c r="FD179" s="233"/>
      <c r="FE179" s="233"/>
      <c r="FF179" s="233"/>
      <c r="FG179" s="233"/>
      <c r="FH179" s="233"/>
      <c r="FI179" s="233"/>
      <c r="FJ179" s="233"/>
      <c r="FK179" s="233"/>
      <c r="FL179" s="233"/>
      <c r="FM179" s="233"/>
      <c r="FN179" s="233"/>
      <c r="FO179" s="233"/>
      <c r="FP179" s="233"/>
    </row>
    <row r="180" spans="1:172" ht="96" customHeight="1">
      <c r="A180" s="232"/>
      <c r="B180" s="329" t="s">
        <v>132</v>
      </c>
      <c r="C180" s="267"/>
      <c r="D180" s="267"/>
      <c r="E180" s="267"/>
      <c r="F180" s="267"/>
      <c r="G180" s="267"/>
      <c r="H180" s="267"/>
      <c r="I180" s="267"/>
      <c r="J180" s="332" t="s">
        <v>423</v>
      </c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267"/>
      <c r="AL180" s="267"/>
      <c r="AM180" s="267"/>
      <c r="AN180" s="267"/>
      <c r="AO180" s="267"/>
      <c r="AP180" s="267"/>
      <c r="AQ180" s="267"/>
      <c r="AR180" s="267"/>
      <c r="AS180" s="267"/>
      <c r="AT180" s="267"/>
      <c r="AU180" s="267"/>
      <c r="AV180" s="267"/>
      <c r="AW180" s="267"/>
      <c r="AX180" s="267"/>
      <c r="AY180" s="267"/>
      <c r="AZ180" s="267"/>
      <c r="BA180" s="267"/>
      <c r="BB180" s="267"/>
      <c r="BC180" s="267"/>
      <c r="BD180" s="267"/>
      <c r="BE180" s="267"/>
      <c r="BF180" s="267"/>
      <c r="BG180" s="267"/>
      <c r="BH180" s="267"/>
      <c r="BI180" s="267"/>
      <c r="BJ180" s="267"/>
      <c r="BK180" s="267"/>
      <c r="BL180" s="267"/>
      <c r="BM180" s="267"/>
      <c r="BN180" s="267"/>
      <c r="BO180" s="267"/>
      <c r="BP180" s="267"/>
      <c r="BQ180" s="267"/>
      <c r="BR180" s="267"/>
      <c r="BS180" s="267"/>
      <c r="BT180" s="267"/>
      <c r="BU180" s="267"/>
      <c r="BV180" s="267"/>
      <c r="BW180" s="267"/>
      <c r="BX180" s="267"/>
      <c r="BY180" s="267"/>
      <c r="BZ180" s="267"/>
      <c r="CA180" s="267"/>
      <c r="CB180" s="267"/>
      <c r="CC180" s="267"/>
      <c r="CD180" s="267"/>
      <c r="CE180" s="267"/>
      <c r="CF180" s="267"/>
      <c r="CG180" s="267"/>
      <c r="CH180" s="267"/>
      <c r="CI180" s="267"/>
      <c r="CJ180" s="267"/>
      <c r="CK180" s="267"/>
      <c r="CL180" s="267"/>
      <c r="CM180" s="267"/>
      <c r="CN180" s="267"/>
      <c r="CO180" s="267"/>
      <c r="CP180" s="267"/>
      <c r="CQ180" s="267"/>
      <c r="CR180" s="267"/>
      <c r="CS180" s="267"/>
      <c r="CT180" s="267"/>
      <c r="CU180" s="267"/>
      <c r="CV180" s="267"/>
      <c r="CW180" s="267"/>
      <c r="CX180" s="267"/>
      <c r="CY180" s="267"/>
      <c r="CZ180" s="267"/>
      <c r="DA180" s="267"/>
      <c r="DB180" s="267"/>
      <c r="DC180" s="267"/>
      <c r="DD180" s="267"/>
      <c r="DE180" s="267"/>
      <c r="DF180" s="267"/>
      <c r="DG180" s="267"/>
      <c r="DH180" s="267"/>
      <c r="DI180" s="267"/>
      <c r="DJ180" s="297" t="s">
        <v>424</v>
      </c>
      <c r="DK180" s="267"/>
      <c r="DL180" s="267"/>
      <c r="DM180" s="267"/>
      <c r="DN180" s="267"/>
      <c r="DO180" s="267"/>
      <c r="DP180" s="267"/>
      <c r="DQ180" s="267"/>
      <c r="DR180" s="267"/>
      <c r="DS180" s="267"/>
      <c r="DT180" s="267"/>
      <c r="DU180" s="267"/>
      <c r="DV180" s="267"/>
      <c r="DW180" s="267"/>
      <c r="DX180" s="267"/>
      <c r="DY180" s="267"/>
      <c r="DZ180" s="267"/>
      <c r="EA180" s="267"/>
      <c r="EB180" s="267"/>
      <c r="EC180" s="267"/>
      <c r="ED180" s="267"/>
      <c r="EE180" s="267"/>
      <c r="EF180" s="267"/>
      <c r="EG180" s="267"/>
      <c r="EH180" s="267"/>
      <c r="EI180" s="267"/>
      <c r="EJ180" s="267"/>
      <c r="EK180" s="267"/>
      <c r="EL180" s="267"/>
      <c r="EM180" s="267"/>
      <c r="EN180" s="267"/>
      <c r="EO180" s="267"/>
      <c r="EP180" s="267"/>
      <c r="EQ180" s="267"/>
      <c r="ER180" s="267"/>
      <c r="ES180" s="267"/>
      <c r="ET180" s="234"/>
      <c r="EU180" s="234"/>
      <c r="EV180" s="234"/>
      <c r="EW180" s="234"/>
      <c r="EX180" s="234"/>
      <c r="EY180" s="234"/>
      <c r="EZ180" s="234"/>
      <c r="FA180" s="234"/>
      <c r="FB180" s="234"/>
      <c r="FC180" s="234"/>
      <c r="FD180" s="234"/>
      <c r="FE180" s="234"/>
      <c r="FF180" s="234"/>
      <c r="FG180" s="234"/>
      <c r="FH180" s="234"/>
      <c r="FI180" s="234"/>
      <c r="FJ180" s="234"/>
      <c r="FK180" s="234"/>
      <c r="FL180" s="234"/>
      <c r="FM180" s="234"/>
      <c r="FN180" s="234"/>
      <c r="FO180" s="234"/>
      <c r="FP180" s="234"/>
    </row>
    <row r="181" spans="1:172" ht="46.5" customHeight="1">
      <c r="A181" s="232"/>
      <c r="B181" s="329" t="s">
        <v>165</v>
      </c>
      <c r="C181" s="267"/>
      <c r="D181" s="267"/>
      <c r="E181" s="267"/>
      <c r="F181" s="267"/>
      <c r="G181" s="267"/>
      <c r="H181" s="267"/>
      <c r="I181" s="267"/>
      <c r="J181" s="332" t="s">
        <v>425</v>
      </c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  <c r="AB181" s="267"/>
      <c r="AC181" s="267"/>
      <c r="AD181" s="267"/>
      <c r="AE181" s="267"/>
      <c r="AF181" s="267"/>
      <c r="AG181" s="267"/>
      <c r="AH181" s="267"/>
      <c r="AI181" s="267"/>
      <c r="AJ181" s="267"/>
      <c r="AK181" s="267"/>
      <c r="AL181" s="267"/>
      <c r="AM181" s="267"/>
      <c r="AN181" s="267"/>
      <c r="AO181" s="267"/>
      <c r="AP181" s="267"/>
      <c r="AQ181" s="267"/>
      <c r="AR181" s="267"/>
      <c r="AS181" s="267"/>
      <c r="AT181" s="267"/>
      <c r="AU181" s="267"/>
      <c r="AV181" s="267"/>
      <c r="AW181" s="267"/>
      <c r="AX181" s="267"/>
      <c r="AY181" s="267"/>
      <c r="AZ181" s="267"/>
      <c r="BA181" s="267"/>
      <c r="BB181" s="267"/>
      <c r="BC181" s="267"/>
      <c r="BD181" s="267"/>
      <c r="BE181" s="267"/>
      <c r="BF181" s="267"/>
      <c r="BG181" s="267"/>
      <c r="BH181" s="267"/>
      <c r="BI181" s="267"/>
      <c r="BJ181" s="267"/>
      <c r="BK181" s="267"/>
      <c r="BL181" s="267"/>
      <c r="BM181" s="267"/>
      <c r="BN181" s="267"/>
      <c r="BO181" s="267"/>
      <c r="BP181" s="267"/>
      <c r="BQ181" s="267"/>
      <c r="BR181" s="267"/>
      <c r="BS181" s="267"/>
      <c r="BT181" s="267"/>
      <c r="BU181" s="267"/>
      <c r="BV181" s="267"/>
      <c r="BW181" s="267"/>
      <c r="BX181" s="267"/>
      <c r="BY181" s="267"/>
      <c r="BZ181" s="267"/>
      <c r="CA181" s="267"/>
      <c r="CB181" s="267"/>
      <c r="CC181" s="267"/>
      <c r="CD181" s="267"/>
      <c r="CE181" s="267"/>
      <c r="CF181" s="267"/>
      <c r="CG181" s="267"/>
      <c r="CH181" s="267"/>
      <c r="CI181" s="267"/>
      <c r="CJ181" s="267"/>
      <c r="CK181" s="267"/>
      <c r="CL181" s="267"/>
      <c r="CM181" s="267"/>
      <c r="CN181" s="267"/>
      <c r="CO181" s="267"/>
      <c r="CP181" s="267"/>
      <c r="CQ181" s="267"/>
      <c r="CR181" s="267"/>
      <c r="CS181" s="267"/>
      <c r="CT181" s="267"/>
      <c r="CU181" s="267"/>
      <c r="CV181" s="267"/>
      <c r="CW181" s="267"/>
      <c r="CX181" s="267"/>
      <c r="CY181" s="267"/>
      <c r="CZ181" s="267"/>
      <c r="DA181" s="267"/>
      <c r="DB181" s="267"/>
      <c r="DC181" s="267"/>
      <c r="DD181" s="267"/>
      <c r="DE181" s="267"/>
      <c r="DF181" s="267"/>
      <c r="DG181" s="267"/>
      <c r="DH181" s="267"/>
      <c r="DI181" s="267"/>
      <c r="DJ181" s="297" t="s">
        <v>426</v>
      </c>
      <c r="DK181" s="267"/>
      <c r="DL181" s="267"/>
      <c r="DM181" s="267"/>
      <c r="DN181" s="267"/>
      <c r="DO181" s="267"/>
      <c r="DP181" s="267"/>
      <c r="DQ181" s="267"/>
      <c r="DR181" s="267"/>
      <c r="DS181" s="267"/>
      <c r="DT181" s="267"/>
      <c r="DU181" s="267"/>
      <c r="DV181" s="267"/>
      <c r="DW181" s="267"/>
      <c r="DX181" s="267"/>
      <c r="DY181" s="267"/>
      <c r="DZ181" s="267"/>
      <c r="EA181" s="267"/>
      <c r="EB181" s="267"/>
      <c r="EC181" s="267"/>
      <c r="ED181" s="267"/>
      <c r="EE181" s="267"/>
      <c r="EF181" s="267"/>
      <c r="EG181" s="267"/>
      <c r="EH181" s="267"/>
      <c r="EI181" s="267"/>
      <c r="EJ181" s="267"/>
      <c r="EK181" s="267"/>
      <c r="EL181" s="267"/>
      <c r="EM181" s="267"/>
      <c r="EN181" s="267"/>
      <c r="EO181" s="267"/>
      <c r="EP181" s="267"/>
      <c r="EQ181" s="267"/>
      <c r="ER181" s="267"/>
      <c r="ES181" s="267"/>
      <c r="ET181" s="234"/>
      <c r="EU181" s="234"/>
      <c r="EV181" s="234"/>
      <c r="EW181" s="234"/>
      <c r="EX181" s="234"/>
      <c r="EY181" s="234"/>
      <c r="EZ181" s="234"/>
      <c r="FA181" s="234"/>
      <c r="FB181" s="234"/>
      <c r="FC181" s="234"/>
      <c r="FD181" s="234"/>
      <c r="FE181" s="234"/>
      <c r="FF181" s="234"/>
      <c r="FG181" s="234"/>
      <c r="FH181" s="234"/>
      <c r="FI181" s="234"/>
      <c r="FJ181" s="234"/>
      <c r="FK181" s="234"/>
      <c r="FL181" s="234"/>
      <c r="FM181" s="234"/>
      <c r="FN181" s="234"/>
      <c r="FO181" s="234"/>
      <c r="FP181" s="234"/>
    </row>
    <row r="182" spans="1:172" ht="50.25">
      <c r="A182" s="232"/>
      <c r="B182" s="329" t="s">
        <v>162</v>
      </c>
      <c r="C182" s="267"/>
      <c r="D182" s="267"/>
      <c r="E182" s="267"/>
      <c r="F182" s="267"/>
      <c r="G182" s="267"/>
      <c r="H182" s="267"/>
      <c r="I182" s="267"/>
      <c r="J182" s="332" t="s">
        <v>427</v>
      </c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267"/>
      <c r="AC182" s="267"/>
      <c r="AD182" s="267"/>
      <c r="AE182" s="267"/>
      <c r="AF182" s="267"/>
      <c r="AG182" s="267"/>
      <c r="AH182" s="267"/>
      <c r="AI182" s="267"/>
      <c r="AJ182" s="267"/>
      <c r="AK182" s="267"/>
      <c r="AL182" s="267"/>
      <c r="AM182" s="267"/>
      <c r="AN182" s="267"/>
      <c r="AO182" s="267"/>
      <c r="AP182" s="267"/>
      <c r="AQ182" s="267"/>
      <c r="AR182" s="267"/>
      <c r="AS182" s="267"/>
      <c r="AT182" s="267"/>
      <c r="AU182" s="267"/>
      <c r="AV182" s="267"/>
      <c r="AW182" s="267"/>
      <c r="AX182" s="267"/>
      <c r="AY182" s="267"/>
      <c r="AZ182" s="267"/>
      <c r="BA182" s="267"/>
      <c r="BB182" s="267"/>
      <c r="BC182" s="267"/>
      <c r="BD182" s="267"/>
      <c r="BE182" s="267"/>
      <c r="BF182" s="267"/>
      <c r="BG182" s="267"/>
      <c r="BH182" s="267"/>
      <c r="BI182" s="267"/>
      <c r="BJ182" s="267"/>
      <c r="BK182" s="267"/>
      <c r="BL182" s="267"/>
      <c r="BM182" s="267"/>
      <c r="BN182" s="267"/>
      <c r="BO182" s="267"/>
      <c r="BP182" s="267"/>
      <c r="BQ182" s="267"/>
      <c r="BR182" s="267"/>
      <c r="BS182" s="267"/>
      <c r="BT182" s="267"/>
      <c r="BU182" s="267"/>
      <c r="BV182" s="267"/>
      <c r="BW182" s="267"/>
      <c r="BX182" s="267"/>
      <c r="BY182" s="267"/>
      <c r="BZ182" s="267"/>
      <c r="CA182" s="267"/>
      <c r="CB182" s="267"/>
      <c r="CC182" s="267"/>
      <c r="CD182" s="267"/>
      <c r="CE182" s="267"/>
      <c r="CF182" s="267"/>
      <c r="CG182" s="267"/>
      <c r="CH182" s="267"/>
      <c r="CI182" s="267"/>
      <c r="CJ182" s="267"/>
      <c r="CK182" s="267"/>
      <c r="CL182" s="267"/>
      <c r="CM182" s="267"/>
      <c r="CN182" s="267"/>
      <c r="CO182" s="267"/>
      <c r="CP182" s="267"/>
      <c r="CQ182" s="267"/>
      <c r="CR182" s="267"/>
      <c r="CS182" s="267"/>
      <c r="CT182" s="267"/>
      <c r="CU182" s="267"/>
      <c r="CV182" s="267"/>
      <c r="CW182" s="267"/>
      <c r="CX182" s="267"/>
      <c r="CY182" s="267"/>
      <c r="CZ182" s="267"/>
      <c r="DA182" s="267"/>
      <c r="DB182" s="267"/>
      <c r="DC182" s="267"/>
      <c r="DD182" s="267"/>
      <c r="DE182" s="267"/>
      <c r="DF182" s="267"/>
      <c r="DG182" s="267"/>
      <c r="DH182" s="267"/>
      <c r="DI182" s="267"/>
      <c r="DJ182" s="297" t="s">
        <v>428</v>
      </c>
      <c r="DK182" s="267"/>
      <c r="DL182" s="267"/>
      <c r="DM182" s="267"/>
      <c r="DN182" s="267"/>
      <c r="DO182" s="267"/>
      <c r="DP182" s="267"/>
      <c r="DQ182" s="267"/>
      <c r="DR182" s="267"/>
      <c r="DS182" s="267"/>
      <c r="DT182" s="267"/>
      <c r="DU182" s="267"/>
      <c r="DV182" s="267"/>
      <c r="DW182" s="267"/>
      <c r="DX182" s="267"/>
      <c r="DY182" s="267"/>
      <c r="DZ182" s="267"/>
      <c r="EA182" s="267"/>
      <c r="EB182" s="267"/>
      <c r="EC182" s="267"/>
      <c r="ED182" s="267"/>
      <c r="EE182" s="267"/>
      <c r="EF182" s="267"/>
      <c r="EG182" s="267"/>
      <c r="EH182" s="267"/>
      <c r="EI182" s="267"/>
      <c r="EJ182" s="267"/>
      <c r="EK182" s="267"/>
      <c r="EL182" s="267"/>
      <c r="EM182" s="267"/>
      <c r="EN182" s="267"/>
      <c r="EO182" s="267"/>
      <c r="EP182" s="267"/>
      <c r="EQ182" s="267"/>
      <c r="ER182" s="267"/>
      <c r="ES182" s="267"/>
      <c r="ET182" s="234"/>
      <c r="EU182" s="234"/>
      <c r="EV182" s="234"/>
      <c r="EW182" s="234"/>
      <c r="EX182" s="234"/>
      <c r="EY182" s="234"/>
      <c r="EZ182" s="234"/>
      <c r="FA182" s="234"/>
      <c r="FB182" s="234"/>
      <c r="FC182" s="234"/>
      <c r="FD182" s="234"/>
      <c r="FE182" s="234"/>
      <c r="FF182" s="234"/>
      <c r="FG182" s="234"/>
      <c r="FH182" s="234"/>
      <c r="FI182" s="234"/>
      <c r="FJ182" s="234"/>
      <c r="FK182" s="234"/>
      <c r="FL182" s="234"/>
      <c r="FM182" s="234"/>
      <c r="FN182" s="234"/>
      <c r="FO182" s="234"/>
      <c r="FP182" s="234"/>
    </row>
    <row r="183" spans="1:172" ht="50.25">
      <c r="A183" s="232"/>
      <c r="B183" s="329" t="s">
        <v>429</v>
      </c>
      <c r="C183" s="267"/>
      <c r="D183" s="267"/>
      <c r="E183" s="267"/>
      <c r="F183" s="267"/>
      <c r="G183" s="267"/>
      <c r="H183" s="267"/>
      <c r="I183" s="267"/>
      <c r="J183" s="332" t="s">
        <v>430</v>
      </c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67"/>
      <c r="AB183" s="267"/>
      <c r="AC183" s="267"/>
      <c r="AD183" s="267"/>
      <c r="AE183" s="267"/>
      <c r="AF183" s="267"/>
      <c r="AG183" s="267"/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67"/>
      <c r="AT183" s="267"/>
      <c r="AU183" s="267"/>
      <c r="AV183" s="267"/>
      <c r="AW183" s="267"/>
      <c r="AX183" s="267"/>
      <c r="AY183" s="267"/>
      <c r="AZ183" s="267"/>
      <c r="BA183" s="267"/>
      <c r="BB183" s="267"/>
      <c r="BC183" s="267"/>
      <c r="BD183" s="267"/>
      <c r="BE183" s="267"/>
      <c r="BF183" s="267"/>
      <c r="BG183" s="267"/>
      <c r="BH183" s="267"/>
      <c r="BI183" s="267"/>
      <c r="BJ183" s="267"/>
      <c r="BK183" s="267"/>
      <c r="BL183" s="267"/>
      <c r="BM183" s="267"/>
      <c r="BN183" s="267"/>
      <c r="BO183" s="267"/>
      <c r="BP183" s="267"/>
      <c r="BQ183" s="267"/>
      <c r="BR183" s="267"/>
      <c r="BS183" s="267"/>
      <c r="BT183" s="267"/>
      <c r="BU183" s="267"/>
      <c r="BV183" s="267"/>
      <c r="BW183" s="267"/>
      <c r="BX183" s="267"/>
      <c r="BY183" s="267"/>
      <c r="BZ183" s="267"/>
      <c r="CA183" s="267"/>
      <c r="CB183" s="267"/>
      <c r="CC183" s="267"/>
      <c r="CD183" s="267"/>
      <c r="CE183" s="267"/>
      <c r="CF183" s="267"/>
      <c r="CG183" s="267"/>
      <c r="CH183" s="267"/>
      <c r="CI183" s="267"/>
      <c r="CJ183" s="267"/>
      <c r="CK183" s="267"/>
      <c r="CL183" s="267"/>
      <c r="CM183" s="267"/>
      <c r="CN183" s="267"/>
      <c r="CO183" s="267"/>
      <c r="CP183" s="267"/>
      <c r="CQ183" s="267"/>
      <c r="CR183" s="267"/>
      <c r="CS183" s="267"/>
      <c r="CT183" s="267"/>
      <c r="CU183" s="267"/>
      <c r="CV183" s="267"/>
      <c r="CW183" s="267"/>
      <c r="CX183" s="267"/>
      <c r="CY183" s="267"/>
      <c r="CZ183" s="267"/>
      <c r="DA183" s="267"/>
      <c r="DB183" s="267"/>
      <c r="DC183" s="267"/>
      <c r="DD183" s="267"/>
      <c r="DE183" s="267"/>
      <c r="DF183" s="267"/>
      <c r="DG183" s="267"/>
      <c r="DH183" s="267"/>
      <c r="DI183" s="267"/>
      <c r="DJ183" s="297" t="s">
        <v>431</v>
      </c>
      <c r="DK183" s="267"/>
      <c r="DL183" s="267"/>
      <c r="DM183" s="267"/>
      <c r="DN183" s="267"/>
      <c r="DO183" s="267"/>
      <c r="DP183" s="267"/>
      <c r="DQ183" s="267"/>
      <c r="DR183" s="267"/>
      <c r="DS183" s="267"/>
      <c r="DT183" s="267"/>
      <c r="DU183" s="267"/>
      <c r="DV183" s="267"/>
      <c r="DW183" s="267"/>
      <c r="DX183" s="267"/>
      <c r="DY183" s="267"/>
      <c r="DZ183" s="267"/>
      <c r="EA183" s="267"/>
      <c r="EB183" s="267"/>
      <c r="EC183" s="267"/>
      <c r="ED183" s="267"/>
      <c r="EE183" s="267"/>
      <c r="EF183" s="267"/>
      <c r="EG183" s="267"/>
      <c r="EH183" s="267"/>
      <c r="EI183" s="267"/>
      <c r="EJ183" s="267"/>
      <c r="EK183" s="267"/>
      <c r="EL183" s="267"/>
      <c r="EM183" s="267"/>
      <c r="EN183" s="267"/>
      <c r="EO183" s="267"/>
      <c r="EP183" s="267"/>
      <c r="EQ183" s="267"/>
      <c r="ER183" s="267"/>
      <c r="ES183" s="267"/>
      <c r="ET183" s="234"/>
      <c r="EU183" s="234"/>
      <c r="EV183" s="234"/>
      <c r="EW183" s="234"/>
      <c r="EX183" s="234"/>
      <c r="EY183" s="234"/>
      <c r="EZ183" s="234"/>
      <c r="FA183" s="234"/>
      <c r="FB183" s="234"/>
      <c r="FC183" s="234"/>
      <c r="FD183" s="234"/>
      <c r="FE183" s="234"/>
      <c r="FF183" s="234"/>
      <c r="FG183" s="234"/>
      <c r="FH183" s="234"/>
      <c r="FI183" s="234"/>
      <c r="FJ183" s="234"/>
      <c r="FK183" s="234"/>
      <c r="FL183" s="234"/>
      <c r="FM183" s="234"/>
      <c r="FN183" s="234"/>
      <c r="FO183" s="234"/>
      <c r="FP183" s="234"/>
    </row>
    <row r="184" spans="1:172" ht="48" customHeight="1">
      <c r="A184" s="232"/>
      <c r="B184" s="329" t="s">
        <v>124</v>
      </c>
      <c r="C184" s="267"/>
      <c r="D184" s="267"/>
      <c r="E184" s="267"/>
      <c r="F184" s="267"/>
      <c r="G184" s="267"/>
      <c r="H184" s="267"/>
      <c r="I184" s="267"/>
      <c r="J184" s="332" t="s">
        <v>432</v>
      </c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267"/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  <c r="AU184" s="267"/>
      <c r="AV184" s="267"/>
      <c r="AW184" s="267"/>
      <c r="AX184" s="267"/>
      <c r="AY184" s="267"/>
      <c r="AZ184" s="267"/>
      <c r="BA184" s="267"/>
      <c r="BB184" s="267"/>
      <c r="BC184" s="267"/>
      <c r="BD184" s="267"/>
      <c r="BE184" s="267"/>
      <c r="BF184" s="267"/>
      <c r="BG184" s="267"/>
      <c r="BH184" s="267"/>
      <c r="BI184" s="267"/>
      <c r="BJ184" s="267"/>
      <c r="BK184" s="267"/>
      <c r="BL184" s="267"/>
      <c r="BM184" s="267"/>
      <c r="BN184" s="267"/>
      <c r="BO184" s="267"/>
      <c r="BP184" s="267"/>
      <c r="BQ184" s="267"/>
      <c r="BR184" s="267"/>
      <c r="BS184" s="267"/>
      <c r="BT184" s="267"/>
      <c r="BU184" s="267"/>
      <c r="BV184" s="267"/>
      <c r="BW184" s="267"/>
      <c r="BX184" s="267"/>
      <c r="BY184" s="267"/>
      <c r="BZ184" s="267"/>
      <c r="CA184" s="267"/>
      <c r="CB184" s="267"/>
      <c r="CC184" s="267"/>
      <c r="CD184" s="267"/>
      <c r="CE184" s="267"/>
      <c r="CF184" s="267"/>
      <c r="CG184" s="267"/>
      <c r="CH184" s="267"/>
      <c r="CI184" s="267"/>
      <c r="CJ184" s="267"/>
      <c r="CK184" s="267"/>
      <c r="CL184" s="267"/>
      <c r="CM184" s="267"/>
      <c r="CN184" s="267"/>
      <c r="CO184" s="267"/>
      <c r="CP184" s="267"/>
      <c r="CQ184" s="267"/>
      <c r="CR184" s="267"/>
      <c r="CS184" s="267"/>
      <c r="CT184" s="267"/>
      <c r="CU184" s="267"/>
      <c r="CV184" s="267"/>
      <c r="CW184" s="267"/>
      <c r="CX184" s="267"/>
      <c r="CY184" s="267"/>
      <c r="CZ184" s="267"/>
      <c r="DA184" s="267"/>
      <c r="DB184" s="267"/>
      <c r="DC184" s="267"/>
      <c r="DD184" s="267"/>
      <c r="DE184" s="267"/>
      <c r="DF184" s="267"/>
      <c r="DG184" s="267"/>
      <c r="DH184" s="267"/>
      <c r="DI184" s="267"/>
      <c r="DJ184" s="297" t="s">
        <v>122</v>
      </c>
      <c r="DK184" s="267"/>
      <c r="DL184" s="267"/>
      <c r="DM184" s="267"/>
      <c r="DN184" s="267"/>
      <c r="DO184" s="267"/>
      <c r="DP184" s="267"/>
      <c r="DQ184" s="267"/>
      <c r="DR184" s="267"/>
      <c r="DS184" s="267"/>
      <c r="DT184" s="267"/>
      <c r="DU184" s="267"/>
      <c r="DV184" s="267"/>
      <c r="DW184" s="267"/>
      <c r="DX184" s="267"/>
      <c r="DY184" s="267"/>
      <c r="DZ184" s="267"/>
      <c r="EA184" s="267"/>
      <c r="EB184" s="267"/>
      <c r="EC184" s="267"/>
      <c r="ED184" s="267"/>
      <c r="EE184" s="267"/>
      <c r="EF184" s="267"/>
      <c r="EG184" s="267"/>
      <c r="EH184" s="267"/>
      <c r="EI184" s="267"/>
      <c r="EJ184" s="267"/>
      <c r="EK184" s="267"/>
      <c r="EL184" s="267"/>
      <c r="EM184" s="267"/>
      <c r="EN184" s="267"/>
      <c r="EO184" s="267"/>
      <c r="EP184" s="267"/>
      <c r="EQ184" s="267"/>
      <c r="ER184" s="267"/>
      <c r="ES184" s="267"/>
      <c r="ET184" s="234"/>
      <c r="EU184" s="234"/>
      <c r="EV184" s="234"/>
      <c r="EW184" s="234"/>
      <c r="EX184" s="234"/>
      <c r="EY184" s="234"/>
      <c r="EZ184" s="234"/>
      <c r="FA184" s="234"/>
      <c r="FB184" s="234"/>
      <c r="FC184" s="234"/>
      <c r="FD184" s="234"/>
      <c r="FE184" s="234"/>
      <c r="FF184" s="234"/>
      <c r="FG184" s="234"/>
      <c r="FH184" s="234"/>
      <c r="FI184" s="234"/>
      <c r="FJ184" s="234"/>
      <c r="FK184" s="234"/>
      <c r="FL184" s="234"/>
      <c r="FM184" s="234"/>
      <c r="FN184" s="234"/>
      <c r="FO184" s="234"/>
      <c r="FP184" s="234"/>
    </row>
    <row r="185" spans="1:172" ht="105.75" customHeight="1">
      <c r="A185" s="232"/>
      <c r="B185" s="329" t="s">
        <v>121</v>
      </c>
      <c r="C185" s="267"/>
      <c r="D185" s="267"/>
      <c r="E185" s="267"/>
      <c r="F185" s="267"/>
      <c r="G185" s="267"/>
      <c r="H185" s="267"/>
      <c r="I185" s="267"/>
      <c r="J185" s="332" t="s">
        <v>433</v>
      </c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7"/>
      <c r="AW185" s="267"/>
      <c r="AX185" s="267"/>
      <c r="AY185" s="267"/>
      <c r="AZ185" s="267"/>
      <c r="BA185" s="267"/>
      <c r="BB185" s="267"/>
      <c r="BC185" s="267"/>
      <c r="BD185" s="267"/>
      <c r="BE185" s="267"/>
      <c r="BF185" s="267"/>
      <c r="BG185" s="267"/>
      <c r="BH185" s="267"/>
      <c r="BI185" s="267"/>
      <c r="BJ185" s="267"/>
      <c r="BK185" s="267"/>
      <c r="BL185" s="267"/>
      <c r="BM185" s="267"/>
      <c r="BN185" s="267"/>
      <c r="BO185" s="267"/>
      <c r="BP185" s="267"/>
      <c r="BQ185" s="267"/>
      <c r="BR185" s="267"/>
      <c r="BS185" s="267"/>
      <c r="BT185" s="267"/>
      <c r="BU185" s="267"/>
      <c r="BV185" s="267"/>
      <c r="BW185" s="267"/>
      <c r="BX185" s="267"/>
      <c r="BY185" s="267"/>
      <c r="BZ185" s="267"/>
      <c r="CA185" s="267"/>
      <c r="CB185" s="267"/>
      <c r="CC185" s="267"/>
      <c r="CD185" s="267"/>
      <c r="CE185" s="267"/>
      <c r="CF185" s="267"/>
      <c r="CG185" s="267"/>
      <c r="CH185" s="267"/>
      <c r="CI185" s="267"/>
      <c r="CJ185" s="267"/>
      <c r="CK185" s="267"/>
      <c r="CL185" s="267"/>
      <c r="CM185" s="267"/>
      <c r="CN185" s="267"/>
      <c r="CO185" s="267"/>
      <c r="CP185" s="267"/>
      <c r="CQ185" s="267"/>
      <c r="CR185" s="267"/>
      <c r="CS185" s="267"/>
      <c r="CT185" s="267"/>
      <c r="CU185" s="267"/>
      <c r="CV185" s="267"/>
      <c r="CW185" s="267"/>
      <c r="CX185" s="267"/>
      <c r="CY185" s="267"/>
      <c r="CZ185" s="267"/>
      <c r="DA185" s="267"/>
      <c r="DB185" s="267"/>
      <c r="DC185" s="267"/>
      <c r="DD185" s="267"/>
      <c r="DE185" s="267"/>
      <c r="DF185" s="267"/>
      <c r="DG185" s="267"/>
      <c r="DH185" s="267"/>
      <c r="DI185" s="267"/>
      <c r="DJ185" s="297" t="s">
        <v>119</v>
      </c>
      <c r="DK185" s="267"/>
      <c r="DL185" s="267"/>
      <c r="DM185" s="267"/>
      <c r="DN185" s="267"/>
      <c r="DO185" s="267"/>
      <c r="DP185" s="267"/>
      <c r="DQ185" s="267"/>
      <c r="DR185" s="267"/>
      <c r="DS185" s="267"/>
      <c r="DT185" s="267"/>
      <c r="DU185" s="267"/>
      <c r="DV185" s="267"/>
      <c r="DW185" s="267"/>
      <c r="DX185" s="267"/>
      <c r="DY185" s="267"/>
      <c r="DZ185" s="267"/>
      <c r="EA185" s="267"/>
      <c r="EB185" s="267"/>
      <c r="EC185" s="267"/>
      <c r="ED185" s="267"/>
      <c r="EE185" s="267"/>
      <c r="EF185" s="267"/>
      <c r="EG185" s="267"/>
      <c r="EH185" s="267"/>
      <c r="EI185" s="267"/>
      <c r="EJ185" s="267"/>
      <c r="EK185" s="267"/>
      <c r="EL185" s="267"/>
      <c r="EM185" s="267"/>
      <c r="EN185" s="267"/>
      <c r="EO185" s="267"/>
      <c r="EP185" s="267"/>
      <c r="EQ185" s="267"/>
      <c r="ER185" s="267"/>
      <c r="ES185" s="267"/>
      <c r="ET185" s="234"/>
      <c r="EU185" s="234"/>
      <c r="EV185" s="234"/>
      <c r="EW185" s="234"/>
      <c r="EX185" s="234"/>
      <c r="EY185" s="234"/>
      <c r="EZ185" s="234"/>
      <c r="FA185" s="234"/>
      <c r="FB185" s="234"/>
      <c r="FC185" s="234"/>
      <c r="FD185" s="234"/>
      <c r="FE185" s="234"/>
      <c r="FF185" s="234"/>
      <c r="FG185" s="234"/>
      <c r="FH185" s="234"/>
      <c r="FI185" s="234"/>
      <c r="FJ185" s="234"/>
      <c r="FK185" s="234"/>
      <c r="FL185" s="234"/>
      <c r="FM185" s="234"/>
      <c r="FN185" s="234"/>
      <c r="FO185" s="234"/>
      <c r="FP185" s="234"/>
    </row>
    <row r="186" spans="1:172" ht="54" customHeight="1">
      <c r="A186" s="232"/>
      <c r="B186" s="329" t="s">
        <v>118</v>
      </c>
      <c r="C186" s="267"/>
      <c r="D186" s="267"/>
      <c r="E186" s="267"/>
      <c r="F186" s="267"/>
      <c r="G186" s="267"/>
      <c r="H186" s="267"/>
      <c r="I186" s="267"/>
      <c r="J186" s="332" t="s">
        <v>434</v>
      </c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  <c r="AH186" s="267"/>
      <c r="AI186" s="267"/>
      <c r="AJ186" s="267"/>
      <c r="AK186" s="267"/>
      <c r="AL186" s="267"/>
      <c r="AM186" s="267"/>
      <c r="AN186" s="267"/>
      <c r="AO186" s="267"/>
      <c r="AP186" s="267"/>
      <c r="AQ186" s="267"/>
      <c r="AR186" s="267"/>
      <c r="AS186" s="267"/>
      <c r="AT186" s="267"/>
      <c r="AU186" s="267"/>
      <c r="AV186" s="267"/>
      <c r="AW186" s="267"/>
      <c r="AX186" s="267"/>
      <c r="AY186" s="267"/>
      <c r="AZ186" s="267"/>
      <c r="BA186" s="267"/>
      <c r="BB186" s="267"/>
      <c r="BC186" s="267"/>
      <c r="BD186" s="267"/>
      <c r="BE186" s="267"/>
      <c r="BF186" s="267"/>
      <c r="BG186" s="267"/>
      <c r="BH186" s="267"/>
      <c r="BI186" s="267"/>
      <c r="BJ186" s="267"/>
      <c r="BK186" s="267"/>
      <c r="BL186" s="267"/>
      <c r="BM186" s="267"/>
      <c r="BN186" s="267"/>
      <c r="BO186" s="267"/>
      <c r="BP186" s="267"/>
      <c r="BQ186" s="267"/>
      <c r="BR186" s="267"/>
      <c r="BS186" s="267"/>
      <c r="BT186" s="267"/>
      <c r="BU186" s="267"/>
      <c r="BV186" s="267"/>
      <c r="BW186" s="267"/>
      <c r="BX186" s="267"/>
      <c r="BY186" s="267"/>
      <c r="BZ186" s="267"/>
      <c r="CA186" s="267"/>
      <c r="CB186" s="267"/>
      <c r="CC186" s="267"/>
      <c r="CD186" s="267"/>
      <c r="CE186" s="267"/>
      <c r="CF186" s="267"/>
      <c r="CG186" s="267"/>
      <c r="CH186" s="267"/>
      <c r="CI186" s="267"/>
      <c r="CJ186" s="267"/>
      <c r="CK186" s="267"/>
      <c r="CL186" s="267"/>
      <c r="CM186" s="267"/>
      <c r="CN186" s="267"/>
      <c r="CO186" s="267"/>
      <c r="CP186" s="267"/>
      <c r="CQ186" s="267"/>
      <c r="CR186" s="267"/>
      <c r="CS186" s="267"/>
      <c r="CT186" s="267"/>
      <c r="CU186" s="267"/>
      <c r="CV186" s="267"/>
      <c r="CW186" s="267"/>
      <c r="CX186" s="267"/>
      <c r="CY186" s="267"/>
      <c r="CZ186" s="267"/>
      <c r="DA186" s="267"/>
      <c r="DB186" s="267"/>
      <c r="DC186" s="267"/>
      <c r="DD186" s="267"/>
      <c r="DE186" s="267"/>
      <c r="DF186" s="267"/>
      <c r="DG186" s="267"/>
      <c r="DH186" s="267"/>
      <c r="DI186" s="267"/>
      <c r="DJ186" s="297" t="s">
        <v>116</v>
      </c>
      <c r="DK186" s="267"/>
      <c r="DL186" s="267"/>
      <c r="DM186" s="267"/>
      <c r="DN186" s="267"/>
      <c r="DO186" s="267"/>
      <c r="DP186" s="267"/>
      <c r="DQ186" s="267"/>
      <c r="DR186" s="267"/>
      <c r="DS186" s="267"/>
      <c r="DT186" s="267"/>
      <c r="DU186" s="267"/>
      <c r="DV186" s="267"/>
      <c r="DW186" s="267"/>
      <c r="DX186" s="267"/>
      <c r="DY186" s="267"/>
      <c r="DZ186" s="267"/>
      <c r="EA186" s="267"/>
      <c r="EB186" s="267"/>
      <c r="EC186" s="267"/>
      <c r="ED186" s="267"/>
      <c r="EE186" s="267"/>
      <c r="EF186" s="267"/>
      <c r="EG186" s="267"/>
      <c r="EH186" s="267"/>
      <c r="EI186" s="267"/>
      <c r="EJ186" s="267"/>
      <c r="EK186" s="267"/>
      <c r="EL186" s="267"/>
      <c r="EM186" s="267"/>
      <c r="EN186" s="267"/>
      <c r="EO186" s="267"/>
      <c r="EP186" s="267"/>
      <c r="EQ186" s="267"/>
      <c r="ER186" s="267"/>
      <c r="ES186" s="267"/>
      <c r="ET186" s="234"/>
      <c r="EU186" s="234"/>
      <c r="EV186" s="234"/>
      <c r="EW186" s="234"/>
      <c r="EX186" s="234"/>
      <c r="EY186" s="234"/>
      <c r="EZ186" s="234"/>
      <c r="FA186" s="234"/>
      <c r="FB186" s="234"/>
      <c r="FC186" s="234"/>
      <c r="FD186" s="234"/>
      <c r="FE186" s="234"/>
      <c r="FF186" s="234"/>
      <c r="FG186" s="234"/>
      <c r="FH186" s="234"/>
      <c r="FI186" s="234"/>
      <c r="FJ186" s="234"/>
      <c r="FK186" s="234"/>
      <c r="FL186" s="234"/>
      <c r="FM186" s="234"/>
      <c r="FN186" s="234"/>
      <c r="FO186" s="234"/>
      <c r="FP186" s="234"/>
    </row>
    <row r="187" spans="1:172" ht="51" customHeight="1">
      <c r="A187" s="232"/>
      <c r="B187" s="329" t="s">
        <v>127</v>
      </c>
      <c r="C187" s="267"/>
      <c r="D187" s="267"/>
      <c r="E187" s="267"/>
      <c r="F187" s="267"/>
      <c r="G187" s="267"/>
      <c r="H187" s="267"/>
      <c r="I187" s="267"/>
      <c r="J187" s="332" t="s">
        <v>435</v>
      </c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  <c r="AM187" s="267"/>
      <c r="AN187" s="267"/>
      <c r="AO187" s="267"/>
      <c r="AP187" s="267"/>
      <c r="AQ187" s="267"/>
      <c r="AR187" s="267"/>
      <c r="AS187" s="267"/>
      <c r="AT187" s="267"/>
      <c r="AU187" s="267"/>
      <c r="AV187" s="267"/>
      <c r="AW187" s="267"/>
      <c r="AX187" s="267"/>
      <c r="AY187" s="267"/>
      <c r="AZ187" s="267"/>
      <c r="BA187" s="267"/>
      <c r="BB187" s="267"/>
      <c r="BC187" s="267"/>
      <c r="BD187" s="267"/>
      <c r="BE187" s="267"/>
      <c r="BF187" s="267"/>
      <c r="BG187" s="267"/>
      <c r="BH187" s="267"/>
      <c r="BI187" s="267"/>
      <c r="BJ187" s="267"/>
      <c r="BK187" s="267"/>
      <c r="BL187" s="267"/>
      <c r="BM187" s="267"/>
      <c r="BN187" s="267"/>
      <c r="BO187" s="267"/>
      <c r="BP187" s="267"/>
      <c r="BQ187" s="267"/>
      <c r="BR187" s="267"/>
      <c r="BS187" s="267"/>
      <c r="BT187" s="267"/>
      <c r="BU187" s="267"/>
      <c r="BV187" s="267"/>
      <c r="BW187" s="267"/>
      <c r="BX187" s="267"/>
      <c r="BY187" s="267"/>
      <c r="BZ187" s="267"/>
      <c r="CA187" s="267"/>
      <c r="CB187" s="267"/>
      <c r="CC187" s="267"/>
      <c r="CD187" s="267"/>
      <c r="CE187" s="267"/>
      <c r="CF187" s="267"/>
      <c r="CG187" s="267"/>
      <c r="CH187" s="267"/>
      <c r="CI187" s="267"/>
      <c r="CJ187" s="267"/>
      <c r="CK187" s="267"/>
      <c r="CL187" s="267"/>
      <c r="CM187" s="267"/>
      <c r="CN187" s="267"/>
      <c r="CO187" s="267"/>
      <c r="CP187" s="267"/>
      <c r="CQ187" s="267"/>
      <c r="CR187" s="267"/>
      <c r="CS187" s="267"/>
      <c r="CT187" s="267"/>
      <c r="CU187" s="267"/>
      <c r="CV187" s="267"/>
      <c r="CW187" s="267"/>
      <c r="CX187" s="267"/>
      <c r="CY187" s="267"/>
      <c r="CZ187" s="267"/>
      <c r="DA187" s="267"/>
      <c r="DB187" s="267"/>
      <c r="DC187" s="267"/>
      <c r="DD187" s="267"/>
      <c r="DE187" s="267"/>
      <c r="DF187" s="267"/>
      <c r="DG187" s="267"/>
      <c r="DH187" s="267"/>
      <c r="DI187" s="267"/>
      <c r="DJ187" s="297" t="s">
        <v>125</v>
      </c>
      <c r="DK187" s="267"/>
      <c r="DL187" s="267"/>
      <c r="DM187" s="267"/>
      <c r="DN187" s="267"/>
      <c r="DO187" s="267"/>
      <c r="DP187" s="267"/>
      <c r="DQ187" s="267"/>
      <c r="DR187" s="267"/>
      <c r="DS187" s="267"/>
      <c r="DT187" s="267"/>
      <c r="DU187" s="267"/>
      <c r="DV187" s="267"/>
      <c r="DW187" s="267"/>
      <c r="DX187" s="267"/>
      <c r="DY187" s="267"/>
      <c r="DZ187" s="267"/>
      <c r="EA187" s="267"/>
      <c r="EB187" s="267"/>
      <c r="EC187" s="267"/>
      <c r="ED187" s="267"/>
      <c r="EE187" s="267"/>
      <c r="EF187" s="267"/>
      <c r="EG187" s="267"/>
      <c r="EH187" s="267"/>
      <c r="EI187" s="267"/>
      <c r="EJ187" s="267"/>
      <c r="EK187" s="267"/>
      <c r="EL187" s="267"/>
      <c r="EM187" s="267"/>
      <c r="EN187" s="267"/>
      <c r="EO187" s="267"/>
      <c r="EP187" s="267"/>
      <c r="EQ187" s="267"/>
      <c r="ER187" s="267"/>
      <c r="ES187" s="267"/>
      <c r="ET187" s="234"/>
      <c r="EU187" s="234"/>
      <c r="EV187" s="234"/>
      <c r="EW187" s="234"/>
      <c r="EX187" s="234"/>
      <c r="EY187" s="234"/>
      <c r="EZ187" s="234"/>
      <c r="FA187" s="234"/>
      <c r="FB187" s="234"/>
      <c r="FC187" s="234"/>
      <c r="FD187" s="234"/>
      <c r="FE187" s="234"/>
      <c r="FF187" s="234"/>
      <c r="FG187" s="234"/>
      <c r="FH187" s="234"/>
      <c r="FI187" s="234"/>
      <c r="FJ187" s="234"/>
      <c r="FK187" s="234"/>
      <c r="FL187" s="234"/>
      <c r="FM187" s="234"/>
      <c r="FN187" s="234"/>
      <c r="FO187" s="234"/>
      <c r="FP187" s="234"/>
    </row>
    <row r="188" spans="1:172" ht="51" customHeight="1">
      <c r="A188" s="232"/>
      <c r="B188" s="329" t="s">
        <v>376</v>
      </c>
      <c r="C188" s="267"/>
      <c r="D188" s="267"/>
      <c r="E188" s="267"/>
      <c r="F188" s="267"/>
      <c r="G188" s="267"/>
      <c r="H188" s="267"/>
      <c r="I188" s="267"/>
      <c r="J188" s="332" t="s">
        <v>436</v>
      </c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7"/>
      <c r="AJ188" s="267"/>
      <c r="AK188" s="267"/>
      <c r="AL188" s="267"/>
      <c r="AM188" s="267"/>
      <c r="AN188" s="267"/>
      <c r="AO188" s="267"/>
      <c r="AP188" s="267"/>
      <c r="AQ188" s="267"/>
      <c r="AR188" s="267"/>
      <c r="AS188" s="267"/>
      <c r="AT188" s="267"/>
      <c r="AU188" s="267"/>
      <c r="AV188" s="267"/>
      <c r="AW188" s="267"/>
      <c r="AX188" s="267"/>
      <c r="AY188" s="267"/>
      <c r="AZ188" s="267"/>
      <c r="BA188" s="267"/>
      <c r="BB188" s="267"/>
      <c r="BC188" s="267"/>
      <c r="BD188" s="267"/>
      <c r="BE188" s="267"/>
      <c r="BF188" s="267"/>
      <c r="BG188" s="267"/>
      <c r="BH188" s="267"/>
      <c r="BI188" s="267"/>
      <c r="BJ188" s="267"/>
      <c r="BK188" s="267"/>
      <c r="BL188" s="267"/>
      <c r="BM188" s="267"/>
      <c r="BN188" s="267"/>
      <c r="BO188" s="267"/>
      <c r="BP188" s="267"/>
      <c r="BQ188" s="267"/>
      <c r="BR188" s="267"/>
      <c r="BS188" s="267"/>
      <c r="BT188" s="267"/>
      <c r="BU188" s="267"/>
      <c r="BV188" s="267"/>
      <c r="BW188" s="267"/>
      <c r="BX188" s="267"/>
      <c r="BY188" s="267"/>
      <c r="BZ188" s="267"/>
      <c r="CA188" s="267"/>
      <c r="CB188" s="267"/>
      <c r="CC188" s="267"/>
      <c r="CD188" s="267"/>
      <c r="CE188" s="267"/>
      <c r="CF188" s="267"/>
      <c r="CG188" s="267"/>
      <c r="CH188" s="267"/>
      <c r="CI188" s="267"/>
      <c r="CJ188" s="267"/>
      <c r="CK188" s="267"/>
      <c r="CL188" s="267"/>
      <c r="CM188" s="267"/>
      <c r="CN188" s="267"/>
      <c r="CO188" s="267"/>
      <c r="CP188" s="267"/>
      <c r="CQ188" s="267"/>
      <c r="CR188" s="267"/>
      <c r="CS188" s="267"/>
      <c r="CT188" s="267"/>
      <c r="CU188" s="267"/>
      <c r="CV188" s="267"/>
      <c r="CW188" s="267"/>
      <c r="CX188" s="267"/>
      <c r="CY188" s="267"/>
      <c r="CZ188" s="267"/>
      <c r="DA188" s="267"/>
      <c r="DB188" s="267"/>
      <c r="DC188" s="267"/>
      <c r="DD188" s="267"/>
      <c r="DE188" s="267"/>
      <c r="DF188" s="267"/>
      <c r="DG188" s="267"/>
      <c r="DH188" s="267"/>
      <c r="DI188" s="267"/>
      <c r="DJ188" s="297" t="s">
        <v>372</v>
      </c>
      <c r="DK188" s="267"/>
      <c r="DL188" s="267"/>
      <c r="DM188" s="267"/>
      <c r="DN188" s="267"/>
      <c r="DO188" s="267"/>
      <c r="DP188" s="267"/>
      <c r="DQ188" s="267"/>
      <c r="DR188" s="267"/>
      <c r="DS188" s="267"/>
      <c r="DT188" s="267"/>
      <c r="DU188" s="267"/>
      <c r="DV188" s="267"/>
      <c r="DW188" s="267"/>
      <c r="DX188" s="267"/>
      <c r="DY188" s="267"/>
      <c r="DZ188" s="267"/>
      <c r="EA188" s="267"/>
      <c r="EB188" s="267"/>
      <c r="EC188" s="267"/>
      <c r="ED188" s="267"/>
      <c r="EE188" s="267"/>
      <c r="EF188" s="267"/>
      <c r="EG188" s="267"/>
      <c r="EH188" s="267"/>
      <c r="EI188" s="267"/>
      <c r="EJ188" s="267"/>
      <c r="EK188" s="267"/>
      <c r="EL188" s="267"/>
      <c r="EM188" s="267"/>
      <c r="EN188" s="267"/>
      <c r="EO188" s="267"/>
      <c r="EP188" s="267"/>
      <c r="EQ188" s="267"/>
      <c r="ER188" s="267"/>
      <c r="ES188" s="267"/>
      <c r="ET188" s="234"/>
      <c r="EU188" s="234"/>
      <c r="EV188" s="234"/>
      <c r="EW188" s="234"/>
      <c r="EX188" s="234"/>
      <c r="EY188" s="234"/>
      <c r="EZ188" s="234"/>
      <c r="FA188" s="234"/>
      <c r="FB188" s="234"/>
      <c r="FC188" s="234"/>
      <c r="FD188" s="234"/>
      <c r="FE188" s="234"/>
      <c r="FF188" s="234"/>
      <c r="FG188" s="234"/>
      <c r="FH188" s="234"/>
      <c r="FI188" s="234"/>
      <c r="FJ188" s="234"/>
      <c r="FK188" s="234"/>
      <c r="FL188" s="234"/>
      <c r="FM188" s="234"/>
      <c r="FN188" s="234"/>
      <c r="FO188" s="234"/>
      <c r="FP188" s="234"/>
    </row>
    <row r="189" spans="1:172" ht="50.25">
      <c r="A189" s="232"/>
      <c r="B189" s="329" t="s">
        <v>437</v>
      </c>
      <c r="C189" s="267"/>
      <c r="D189" s="267"/>
      <c r="E189" s="267"/>
      <c r="F189" s="267"/>
      <c r="G189" s="267"/>
      <c r="H189" s="267"/>
      <c r="I189" s="267"/>
      <c r="J189" s="298" t="s">
        <v>438</v>
      </c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  <c r="AC189" s="267"/>
      <c r="AD189" s="267"/>
      <c r="AE189" s="267"/>
      <c r="AF189" s="267"/>
      <c r="AG189" s="267"/>
      <c r="AH189" s="267"/>
      <c r="AI189" s="267"/>
      <c r="AJ189" s="267"/>
      <c r="AK189" s="267"/>
      <c r="AL189" s="267"/>
      <c r="AM189" s="267"/>
      <c r="AN189" s="267"/>
      <c r="AO189" s="267"/>
      <c r="AP189" s="267"/>
      <c r="AQ189" s="267"/>
      <c r="AR189" s="267"/>
      <c r="AS189" s="267"/>
      <c r="AT189" s="267"/>
      <c r="AU189" s="267"/>
      <c r="AV189" s="267"/>
      <c r="AW189" s="267"/>
      <c r="AX189" s="267"/>
      <c r="AY189" s="267"/>
      <c r="AZ189" s="267"/>
      <c r="BA189" s="267"/>
      <c r="BB189" s="267"/>
      <c r="BC189" s="267"/>
      <c r="BD189" s="267"/>
      <c r="BE189" s="267"/>
      <c r="BF189" s="267"/>
      <c r="BG189" s="267"/>
      <c r="BH189" s="267"/>
      <c r="BI189" s="267"/>
      <c r="BJ189" s="267"/>
      <c r="BK189" s="267"/>
      <c r="BL189" s="267"/>
      <c r="BM189" s="267"/>
      <c r="BN189" s="267"/>
      <c r="BO189" s="267"/>
      <c r="BP189" s="267"/>
      <c r="BQ189" s="267"/>
      <c r="BR189" s="267"/>
      <c r="BS189" s="267"/>
      <c r="BT189" s="267"/>
      <c r="BU189" s="267"/>
      <c r="BV189" s="267"/>
      <c r="BW189" s="267"/>
      <c r="BX189" s="267"/>
      <c r="BY189" s="267"/>
      <c r="BZ189" s="267"/>
      <c r="CA189" s="267"/>
      <c r="CB189" s="267"/>
      <c r="CC189" s="267"/>
      <c r="CD189" s="267"/>
      <c r="CE189" s="267"/>
      <c r="CF189" s="267"/>
      <c r="CG189" s="267"/>
      <c r="CH189" s="267"/>
      <c r="CI189" s="267"/>
      <c r="CJ189" s="267"/>
      <c r="CK189" s="267"/>
      <c r="CL189" s="267"/>
      <c r="CM189" s="267"/>
      <c r="CN189" s="267"/>
      <c r="CO189" s="267"/>
      <c r="CP189" s="267"/>
      <c r="CQ189" s="267"/>
      <c r="CR189" s="267"/>
      <c r="CS189" s="267"/>
      <c r="CT189" s="267"/>
      <c r="CU189" s="267"/>
      <c r="CV189" s="267"/>
      <c r="CW189" s="267"/>
      <c r="CX189" s="267"/>
      <c r="CY189" s="267"/>
      <c r="CZ189" s="267"/>
      <c r="DA189" s="267"/>
      <c r="DB189" s="267"/>
      <c r="DC189" s="267"/>
      <c r="DD189" s="267"/>
      <c r="DE189" s="267"/>
      <c r="DF189" s="267"/>
      <c r="DG189" s="267"/>
      <c r="DH189" s="267"/>
      <c r="DI189" s="267"/>
      <c r="DJ189" s="297" t="s">
        <v>179</v>
      </c>
      <c r="DK189" s="267"/>
      <c r="DL189" s="267"/>
      <c r="DM189" s="267"/>
      <c r="DN189" s="267"/>
      <c r="DO189" s="267"/>
      <c r="DP189" s="267"/>
      <c r="DQ189" s="267"/>
      <c r="DR189" s="267"/>
      <c r="DS189" s="267"/>
      <c r="DT189" s="267"/>
      <c r="DU189" s="267"/>
      <c r="DV189" s="267"/>
      <c r="DW189" s="267"/>
      <c r="DX189" s="267"/>
      <c r="DY189" s="267"/>
      <c r="DZ189" s="267"/>
      <c r="EA189" s="267"/>
      <c r="EB189" s="267"/>
      <c r="EC189" s="267"/>
      <c r="ED189" s="267"/>
      <c r="EE189" s="267"/>
      <c r="EF189" s="267"/>
      <c r="EG189" s="267"/>
      <c r="EH189" s="267"/>
      <c r="EI189" s="267"/>
      <c r="EJ189" s="267"/>
      <c r="EK189" s="267"/>
      <c r="EL189" s="267"/>
      <c r="EM189" s="267"/>
      <c r="EN189" s="267"/>
      <c r="EO189" s="267"/>
      <c r="EP189" s="267"/>
      <c r="EQ189" s="267"/>
      <c r="ER189" s="267"/>
      <c r="ES189" s="267"/>
      <c r="ET189" s="234"/>
      <c r="EU189" s="234"/>
      <c r="EV189" s="234"/>
      <c r="EW189" s="234"/>
      <c r="EX189" s="234"/>
      <c r="EY189" s="234"/>
      <c r="EZ189" s="234"/>
      <c r="FA189" s="234"/>
      <c r="FB189" s="234"/>
      <c r="FC189" s="234"/>
      <c r="FD189" s="234"/>
      <c r="FE189" s="234"/>
      <c r="FF189" s="234"/>
      <c r="FG189" s="234"/>
      <c r="FH189" s="234"/>
      <c r="FI189" s="234"/>
      <c r="FJ189" s="234"/>
      <c r="FK189" s="234"/>
      <c r="FL189" s="234"/>
      <c r="FM189" s="234"/>
      <c r="FN189" s="234"/>
      <c r="FO189" s="234"/>
      <c r="FP189" s="234"/>
    </row>
    <row r="190" spans="1:172" ht="50.25">
      <c r="A190" s="232"/>
      <c r="B190" s="329" t="s">
        <v>439</v>
      </c>
      <c r="C190" s="267"/>
      <c r="D190" s="267"/>
      <c r="E190" s="267"/>
      <c r="F190" s="267"/>
      <c r="G190" s="267"/>
      <c r="H190" s="267"/>
      <c r="I190" s="267"/>
      <c r="J190" s="298" t="s">
        <v>440</v>
      </c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67"/>
      <c r="AB190" s="267"/>
      <c r="AC190" s="267"/>
      <c r="AD190" s="267"/>
      <c r="AE190" s="267"/>
      <c r="AF190" s="267"/>
      <c r="AG190" s="267"/>
      <c r="AH190" s="267"/>
      <c r="AI190" s="267"/>
      <c r="AJ190" s="267"/>
      <c r="AK190" s="267"/>
      <c r="AL190" s="267"/>
      <c r="AM190" s="267"/>
      <c r="AN190" s="267"/>
      <c r="AO190" s="267"/>
      <c r="AP190" s="267"/>
      <c r="AQ190" s="267"/>
      <c r="AR190" s="267"/>
      <c r="AS190" s="267"/>
      <c r="AT190" s="267"/>
      <c r="AU190" s="267"/>
      <c r="AV190" s="267"/>
      <c r="AW190" s="267"/>
      <c r="AX190" s="267"/>
      <c r="AY190" s="267"/>
      <c r="AZ190" s="267"/>
      <c r="BA190" s="267"/>
      <c r="BB190" s="267"/>
      <c r="BC190" s="267"/>
      <c r="BD190" s="267"/>
      <c r="BE190" s="267"/>
      <c r="BF190" s="267"/>
      <c r="BG190" s="267"/>
      <c r="BH190" s="267"/>
      <c r="BI190" s="267"/>
      <c r="BJ190" s="267"/>
      <c r="BK190" s="267"/>
      <c r="BL190" s="267"/>
      <c r="BM190" s="267"/>
      <c r="BN190" s="267"/>
      <c r="BO190" s="267"/>
      <c r="BP190" s="267"/>
      <c r="BQ190" s="267"/>
      <c r="BR190" s="267"/>
      <c r="BS190" s="267"/>
      <c r="BT190" s="267"/>
      <c r="BU190" s="267"/>
      <c r="BV190" s="267"/>
      <c r="BW190" s="267"/>
      <c r="BX190" s="267"/>
      <c r="BY190" s="267"/>
      <c r="BZ190" s="267"/>
      <c r="CA190" s="267"/>
      <c r="CB190" s="267"/>
      <c r="CC190" s="267"/>
      <c r="CD190" s="267"/>
      <c r="CE190" s="267"/>
      <c r="CF190" s="267"/>
      <c r="CG190" s="267"/>
      <c r="CH190" s="267"/>
      <c r="CI190" s="267"/>
      <c r="CJ190" s="267"/>
      <c r="CK190" s="267"/>
      <c r="CL190" s="267"/>
      <c r="CM190" s="267"/>
      <c r="CN190" s="267"/>
      <c r="CO190" s="267"/>
      <c r="CP190" s="267"/>
      <c r="CQ190" s="267"/>
      <c r="CR190" s="267"/>
      <c r="CS190" s="267"/>
      <c r="CT190" s="267"/>
      <c r="CU190" s="267"/>
      <c r="CV190" s="267"/>
      <c r="CW190" s="267"/>
      <c r="CX190" s="267"/>
      <c r="CY190" s="267"/>
      <c r="CZ190" s="267"/>
      <c r="DA190" s="267"/>
      <c r="DB190" s="267"/>
      <c r="DC190" s="267"/>
      <c r="DD190" s="267"/>
      <c r="DE190" s="267"/>
      <c r="DF190" s="267"/>
      <c r="DG190" s="267"/>
      <c r="DH190" s="267"/>
      <c r="DI190" s="267"/>
      <c r="DJ190" s="297" t="s">
        <v>179</v>
      </c>
      <c r="DK190" s="267"/>
      <c r="DL190" s="267"/>
      <c r="DM190" s="267"/>
      <c r="DN190" s="267"/>
      <c r="DO190" s="267"/>
      <c r="DP190" s="267"/>
      <c r="DQ190" s="267"/>
      <c r="DR190" s="267"/>
      <c r="DS190" s="267"/>
      <c r="DT190" s="267"/>
      <c r="DU190" s="267"/>
      <c r="DV190" s="267"/>
      <c r="DW190" s="267"/>
      <c r="DX190" s="267"/>
      <c r="DY190" s="267"/>
      <c r="DZ190" s="267"/>
      <c r="EA190" s="267"/>
      <c r="EB190" s="267"/>
      <c r="EC190" s="267"/>
      <c r="ED190" s="267"/>
      <c r="EE190" s="267"/>
      <c r="EF190" s="267"/>
      <c r="EG190" s="267"/>
      <c r="EH190" s="267"/>
      <c r="EI190" s="267"/>
      <c r="EJ190" s="267"/>
      <c r="EK190" s="267"/>
      <c r="EL190" s="267"/>
      <c r="EM190" s="267"/>
      <c r="EN190" s="267"/>
      <c r="EO190" s="267"/>
      <c r="EP190" s="267"/>
      <c r="EQ190" s="267"/>
      <c r="ER190" s="267"/>
      <c r="ES190" s="267"/>
      <c r="ET190" s="234"/>
      <c r="EU190" s="234"/>
      <c r="EV190" s="234"/>
      <c r="EW190" s="234"/>
      <c r="EX190" s="234"/>
      <c r="EY190" s="234"/>
      <c r="EZ190" s="234"/>
      <c r="FA190" s="234"/>
      <c r="FB190" s="234"/>
      <c r="FC190" s="234"/>
      <c r="FD190" s="234"/>
      <c r="FE190" s="234"/>
      <c r="FF190" s="234"/>
      <c r="FG190" s="234"/>
      <c r="FH190" s="234"/>
      <c r="FI190" s="234"/>
      <c r="FJ190" s="234"/>
      <c r="FK190" s="234"/>
      <c r="FL190" s="234"/>
      <c r="FM190" s="234"/>
      <c r="FN190" s="234"/>
      <c r="FO190" s="234"/>
      <c r="FP190" s="234"/>
    </row>
    <row r="191" spans="1:172" ht="50.25">
      <c r="A191" s="232"/>
      <c r="B191" s="329" t="s">
        <v>184</v>
      </c>
      <c r="C191" s="267"/>
      <c r="D191" s="267"/>
      <c r="E191" s="267"/>
      <c r="F191" s="267"/>
      <c r="G191" s="267"/>
      <c r="H191" s="267"/>
      <c r="I191" s="267"/>
      <c r="J191" s="298" t="s">
        <v>441</v>
      </c>
      <c r="K191" s="267"/>
      <c r="L191" s="267"/>
      <c r="M191" s="267"/>
      <c r="N191" s="267"/>
      <c r="O191" s="267"/>
      <c r="P191" s="267"/>
      <c r="Q191" s="267"/>
      <c r="R191" s="267"/>
      <c r="S191" s="267"/>
      <c r="T191" s="267"/>
      <c r="U191" s="267"/>
      <c r="V191" s="267"/>
      <c r="W191" s="267"/>
      <c r="X191" s="267"/>
      <c r="Y191" s="267"/>
      <c r="Z191" s="267"/>
      <c r="AA191" s="267"/>
      <c r="AB191" s="267"/>
      <c r="AC191" s="267"/>
      <c r="AD191" s="267"/>
      <c r="AE191" s="267"/>
      <c r="AF191" s="267"/>
      <c r="AG191" s="267"/>
      <c r="AH191" s="267"/>
      <c r="AI191" s="267"/>
      <c r="AJ191" s="267"/>
      <c r="AK191" s="267"/>
      <c r="AL191" s="267"/>
      <c r="AM191" s="267"/>
      <c r="AN191" s="267"/>
      <c r="AO191" s="267"/>
      <c r="AP191" s="267"/>
      <c r="AQ191" s="267"/>
      <c r="AR191" s="267"/>
      <c r="AS191" s="267"/>
      <c r="AT191" s="267"/>
      <c r="AU191" s="267"/>
      <c r="AV191" s="267"/>
      <c r="AW191" s="267"/>
      <c r="AX191" s="267"/>
      <c r="AY191" s="267"/>
      <c r="AZ191" s="267"/>
      <c r="BA191" s="267"/>
      <c r="BB191" s="267"/>
      <c r="BC191" s="267"/>
      <c r="BD191" s="267"/>
      <c r="BE191" s="267"/>
      <c r="BF191" s="267"/>
      <c r="BG191" s="267"/>
      <c r="BH191" s="267"/>
      <c r="BI191" s="267"/>
      <c r="BJ191" s="267"/>
      <c r="BK191" s="267"/>
      <c r="BL191" s="267"/>
      <c r="BM191" s="267"/>
      <c r="BN191" s="267"/>
      <c r="BO191" s="267"/>
      <c r="BP191" s="267"/>
      <c r="BQ191" s="267"/>
      <c r="BR191" s="267"/>
      <c r="BS191" s="267"/>
      <c r="BT191" s="267"/>
      <c r="BU191" s="267"/>
      <c r="BV191" s="267"/>
      <c r="BW191" s="267"/>
      <c r="BX191" s="267"/>
      <c r="BY191" s="267"/>
      <c r="BZ191" s="267"/>
      <c r="CA191" s="267"/>
      <c r="CB191" s="267"/>
      <c r="CC191" s="267"/>
      <c r="CD191" s="267"/>
      <c r="CE191" s="267"/>
      <c r="CF191" s="267"/>
      <c r="CG191" s="267"/>
      <c r="CH191" s="267"/>
      <c r="CI191" s="267"/>
      <c r="CJ191" s="267"/>
      <c r="CK191" s="267"/>
      <c r="CL191" s="267"/>
      <c r="CM191" s="267"/>
      <c r="CN191" s="267"/>
      <c r="CO191" s="267"/>
      <c r="CP191" s="267"/>
      <c r="CQ191" s="267"/>
      <c r="CR191" s="267"/>
      <c r="CS191" s="267"/>
      <c r="CT191" s="267"/>
      <c r="CU191" s="267"/>
      <c r="CV191" s="267"/>
      <c r="CW191" s="267"/>
      <c r="CX191" s="267"/>
      <c r="CY191" s="267"/>
      <c r="CZ191" s="267"/>
      <c r="DA191" s="267"/>
      <c r="DB191" s="267"/>
      <c r="DC191" s="267"/>
      <c r="DD191" s="267"/>
      <c r="DE191" s="267"/>
      <c r="DF191" s="267"/>
      <c r="DG191" s="267"/>
      <c r="DH191" s="267"/>
      <c r="DI191" s="267"/>
      <c r="DJ191" s="297" t="s">
        <v>182</v>
      </c>
      <c r="DK191" s="267"/>
      <c r="DL191" s="267"/>
      <c r="DM191" s="267"/>
      <c r="DN191" s="267"/>
      <c r="DO191" s="267"/>
      <c r="DP191" s="267"/>
      <c r="DQ191" s="267"/>
      <c r="DR191" s="267"/>
      <c r="DS191" s="267"/>
      <c r="DT191" s="267"/>
      <c r="DU191" s="267"/>
      <c r="DV191" s="267"/>
      <c r="DW191" s="267"/>
      <c r="DX191" s="267"/>
      <c r="DY191" s="267"/>
      <c r="DZ191" s="267"/>
      <c r="EA191" s="267"/>
      <c r="EB191" s="267"/>
      <c r="EC191" s="267"/>
      <c r="ED191" s="267"/>
      <c r="EE191" s="267"/>
      <c r="EF191" s="267"/>
      <c r="EG191" s="267"/>
      <c r="EH191" s="267"/>
      <c r="EI191" s="267"/>
      <c r="EJ191" s="267"/>
      <c r="EK191" s="267"/>
      <c r="EL191" s="267"/>
      <c r="EM191" s="267"/>
      <c r="EN191" s="267"/>
      <c r="EO191" s="267"/>
      <c r="EP191" s="267"/>
      <c r="EQ191" s="267"/>
      <c r="ER191" s="267"/>
      <c r="ES191" s="267"/>
      <c r="ET191" s="260"/>
      <c r="EU191" s="235"/>
      <c r="EV191" s="235"/>
      <c r="EW191" s="235"/>
      <c r="EX191" s="235"/>
      <c r="EY191" s="235"/>
      <c r="EZ191" s="235"/>
      <c r="FA191" s="235"/>
      <c r="FB191" s="235"/>
      <c r="FC191" s="235"/>
      <c r="FD191" s="235"/>
      <c r="FE191" s="235"/>
      <c r="FF191" s="235"/>
      <c r="FG191" s="235"/>
      <c r="FH191" s="235"/>
      <c r="FI191" s="235"/>
      <c r="FJ191" s="235"/>
      <c r="FK191" s="235"/>
      <c r="FL191" s="235"/>
      <c r="FM191" s="235"/>
      <c r="FN191" s="235"/>
      <c r="FO191" s="235"/>
      <c r="FP191" s="235"/>
    </row>
    <row r="192" spans="1:172" ht="50.25">
      <c r="A192" s="232"/>
      <c r="B192" s="329" t="s">
        <v>238</v>
      </c>
      <c r="C192" s="267"/>
      <c r="D192" s="267"/>
      <c r="E192" s="267"/>
      <c r="F192" s="267"/>
      <c r="G192" s="267"/>
      <c r="H192" s="267"/>
      <c r="I192" s="267"/>
      <c r="J192" s="298" t="s">
        <v>442</v>
      </c>
      <c r="K192" s="267"/>
      <c r="L192" s="267"/>
      <c r="M192" s="267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  <c r="X192" s="267"/>
      <c r="Y192" s="267"/>
      <c r="Z192" s="267"/>
      <c r="AA192" s="267"/>
      <c r="AB192" s="267"/>
      <c r="AC192" s="267"/>
      <c r="AD192" s="267"/>
      <c r="AE192" s="267"/>
      <c r="AF192" s="267"/>
      <c r="AG192" s="267"/>
      <c r="AH192" s="267"/>
      <c r="AI192" s="267"/>
      <c r="AJ192" s="267"/>
      <c r="AK192" s="267"/>
      <c r="AL192" s="267"/>
      <c r="AM192" s="267"/>
      <c r="AN192" s="267"/>
      <c r="AO192" s="267"/>
      <c r="AP192" s="267"/>
      <c r="AQ192" s="267"/>
      <c r="AR192" s="267"/>
      <c r="AS192" s="267"/>
      <c r="AT192" s="267"/>
      <c r="AU192" s="267"/>
      <c r="AV192" s="267"/>
      <c r="AW192" s="267"/>
      <c r="AX192" s="267"/>
      <c r="AY192" s="267"/>
      <c r="AZ192" s="267"/>
      <c r="BA192" s="267"/>
      <c r="BB192" s="267"/>
      <c r="BC192" s="267"/>
      <c r="BD192" s="267"/>
      <c r="BE192" s="267"/>
      <c r="BF192" s="267"/>
      <c r="BG192" s="267"/>
      <c r="BH192" s="267"/>
      <c r="BI192" s="267"/>
      <c r="BJ192" s="267"/>
      <c r="BK192" s="267"/>
      <c r="BL192" s="267"/>
      <c r="BM192" s="267"/>
      <c r="BN192" s="267"/>
      <c r="BO192" s="267"/>
      <c r="BP192" s="267"/>
      <c r="BQ192" s="267"/>
      <c r="BR192" s="267"/>
      <c r="BS192" s="267"/>
      <c r="BT192" s="267"/>
      <c r="BU192" s="267"/>
      <c r="BV192" s="267"/>
      <c r="BW192" s="267"/>
      <c r="BX192" s="267"/>
      <c r="BY192" s="267"/>
      <c r="BZ192" s="267"/>
      <c r="CA192" s="267"/>
      <c r="CB192" s="267"/>
      <c r="CC192" s="267"/>
      <c r="CD192" s="267"/>
      <c r="CE192" s="267"/>
      <c r="CF192" s="267"/>
      <c r="CG192" s="267"/>
      <c r="CH192" s="267"/>
      <c r="CI192" s="267"/>
      <c r="CJ192" s="267"/>
      <c r="CK192" s="267"/>
      <c r="CL192" s="267"/>
      <c r="CM192" s="267"/>
      <c r="CN192" s="267"/>
      <c r="CO192" s="267"/>
      <c r="CP192" s="267"/>
      <c r="CQ192" s="267"/>
      <c r="CR192" s="267"/>
      <c r="CS192" s="267"/>
      <c r="CT192" s="267"/>
      <c r="CU192" s="267"/>
      <c r="CV192" s="267"/>
      <c r="CW192" s="267"/>
      <c r="CX192" s="267"/>
      <c r="CY192" s="267"/>
      <c r="CZ192" s="267"/>
      <c r="DA192" s="267"/>
      <c r="DB192" s="267"/>
      <c r="DC192" s="267"/>
      <c r="DD192" s="267"/>
      <c r="DE192" s="267"/>
      <c r="DF192" s="267"/>
      <c r="DG192" s="267"/>
      <c r="DH192" s="267"/>
      <c r="DI192" s="267"/>
      <c r="DJ192" s="297" t="s">
        <v>443</v>
      </c>
      <c r="DK192" s="267"/>
      <c r="DL192" s="267"/>
      <c r="DM192" s="267"/>
      <c r="DN192" s="267"/>
      <c r="DO192" s="267"/>
      <c r="DP192" s="267"/>
      <c r="DQ192" s="267"/>
      <c r="DR192" s="267"/>
      <c r="DS192" s="267"/>
      <c r="DT192" s="267"/>
      <c r="DU192" s="267"/>
      <c r="DV192" s="267"/>
      <c r="DW192" s="267"/>
      <c r="DX192" s="267"/>
      <c r="DY192" s="267"/>
      <c r="DZ192" s="267"/>
      <c r="EA192" s="267"/>
      <c r="EB192" s="267"/>
      <c r="EC192" s="267"/>
      <c r="ED192" s="267"/>
      <c r="EE192" s="267"/>
      <c r="EF192" s="267"/>
      <c r="EG192" s="267"/>
      <c r="EH192" s="267"/>
      <c r="EI192" s="267"/>
      <c r="EJ192" s="267"/>
      <c r="EK192" s="267"/>
      <c r="EL192" s="267"/>
      <c r="EM192" s="267"/>
      <c r="EN192" s="267"/>
      <c r="EO192" s="267"/>
      <c r="EP192" s="267"/>
      <c r="EQ192" s="267"/>
      <c r="ER192" s="267"/>
      <c r="ES192" s="267"/>
      <c r="ET192" s="234"/>
      <c r="EU192" s="234"/>
      <c r="EV192" s="234"/>
      <c r="EW192" s="234"/>
      <c r="EX192" s="234"/>
      <c r="EY192" s="234"/>
      <c r="EZ192" s="234"/>
      <c r="FA192" s="234"/>
      <c r="FB192" s="234"/>
      <c r="FC192" s="234"/>
      <c r="FD192" s="234"/>
      <c r="FE192" s="234"/>
      <c r="FF192" s="234"/>
      <c r="FG192" s="234"/>
      <c r="FH192" s="234"/>
      <c r="FI192" s="234"/>
      <c r="FJ192" s="234"/>
      <c r="FK192" s="234"/>
      <c r="FL192" s="234"/>
      <c r="FM192" s="234"/>
      <c r="FN192" s="234"/>
      <c r="FO192" s="234"/>
      <c r="FP192" s="234"/>
    </row>
    <row r="193" spans="1:172" ht="45" customHeight="1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74"/>
      <c r="AS193" s="174"/>
      <c r="AT193" s="174"/>
      <c r="AU193" s="174"/>
      <c r="AV193" s="174"/>
      <c r="AW193" s="174"/>
      <c r="AX193" s="174"/>
      <c r="AY193" s="174"/>
      <c r="AZ193" s="174"/>
      <c r="BA193" s="174"/>
      <c r="BB193" s="174"/>
      <c r="BC193" s="174"/>
      <c r="BD193" s="174"/>
      <c r="BE193" s="174"/>
      <c r="BF193" s="174"/>
      <c r="BG193" s="174"/>
      <c r="BH193" s="174"/>
      <c r="BI193" s="174"/>
      <c r="BJ193" s="174"/>
      <c r="BK193" s="174"/>
      <c r="BL193" s="174"/>
      <c r="BM193" s="174"/>
      <c r="BN193" s="174"/>
      <c r="BO193" s="174"/>
      <c r="BP193" s="174"/>
      <c r="BQ193" s="174"/>
      <c r="BR193" s="174"/>
      <c r="BS193" s="174"/>
      <c r="BT193" s="174"/>
      <c r="BU193" s="174"/>
      <c r="BV193" s="174"/>
      <c r="BW193" s="174"/>
      <c r="BX193" s="174"/>
      <c r="BY193" s="174"/>
      <c r="BZ193" s="174"/>
      <c r="CA193" s="174"/>
      <c r="CB193" s="174"/>
      <c r="CC193" s="174"/>
      <c r="CD193" s="174"/>
      <c r="CE193" s="174"/>
      <c r="CF193" s="174"/>
      <c r="CG193" s="174"/>
      <c r="CH193" s="174"/>
      <c r="CI193" s="174"/>
      <c r="CJ193" s="174"/>
      <c r="CK193" s="174"/>
      <c r="CL193" s="174"/>
      <c r="CM193" s="174"/>
      <c r="CN193" s="174"/>
      <c r="CO193" s="174"/>
      <c r="CP193" s="174"/>
      <c r="CQ193" s="174"/>
      <c r="CR193" s="174"/>
      <c r="CS193" s="174"/>
      <c r="CT193" s="174"/>
      <c r="CU193" s="174"/>
      <c r="CV193" s="174"/>
      <c r="CW193" s="174"/>
      <c r="CX193" s="174"/>
      <c r="CY193" s="174"/>
      <c r="CZ193" s="174"/>
      <c r="DA193" s="174"/>
      <c r="DB193" s="174"/>
      <c r="DC193" s="174"/>
      <c r="DD193" s="174"/>
      <c r="DE193" s="174"/>
      <c r="DF193" s="174"/>
      <c r="DG193" s="174"/>
      <c r="DH193" s="174"/>
      <c r="DI193" s="174"/>
      <c r="DJ193" s="174"/>
      <c r="DK193" s="174"/>
      <c r="DL193" s="174"/>
      <c r="DM193" s="174"/>
      <c r="DN193" s="174"/>
      <c r="DO193" s="174"/>
      <c r="DP193" s="174"/>
      <c r="DQ193" s="174"/>
      <c r="DR193" s="174"/>
      <c r="DS193" s="174"/>
      <c r="DT193" s="174"/>
      <c r="DU193" s="174"/>
      <c r="DV193" s="174"/>
      <c r="DW193" s="174"/>
      <c r="DX193" s="174"/>
      <c r="DY193" s="174"/>
      <c r="DZ193" s="174"/>
      <c r="EA193" s="174"/>
      <c r="EB193" s="174"/>
      <c r="EC193" s="174"/>
      <c r="ED193" s="174"/>
      <c r="EE193" s="174"/>
      <c r="EF193" s="174"/>
      <c r="EG193" s="174"/>
      <c r="EH193" s="174"/>
      <c r="EI193" s="174"/>
      <c r="EJ193" s="174"/>
      <c r="EK193" s="174"/>
      <c r="EL193" s="174"/>
      <c r="EM193" s="174"/>
      <c r="EN193" s="174"/>
      <c r="EO193" s="174"/>
      <c r="EP193" s="174"/>
      <c r="EQ193" s="174"/>
      <c r="ER193" s="174"/>
      <c r="ES193" s="174"/>
      <c r="ET193" s="174"/>
      <c r="EU193" s="174"/>
      <c r="EV193" s="174"/>
      <c r="EW193" s="174"/>
      <c r="EX193" s="174"/>
      <c r="EY193" s="174"/>
      <c r="EZ193" s="174"/>
      <c r="FA193" s="174"/>
      <c r="FB193" s="174"/>
      <c r="FC193" s="174"/>
      <c r="FD193" s="174"/>
      <c r="FE193" s="174"/>
      <c r="FF193" s="174"/>
      <c r="FG193" s="174"/>
      <c r="FH193" s="174"/>
      <c r="FI193" s="174"/>
      <c r="FJ193" s="174"/>
      <c r="FK193" s="174"/>
      <c r="FL193" s="174"/>
      <c r="FM193" s="174"/>
      <c r="FN193" s="174"/>
      <c r="FO193" s="174"/>
      <c r="FP193" s="174"/>
    </row>
    <row r="194" spans="1:172" ht="48" customHeight="1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74"/>
      <c r="AZ194" s="174"/>
      <c r="BA194" s="174"/>
      <c r="BB194" s="174"/>
      <c r="BC194" s="174"/>
      <c r="BD194" s="174"/>
      <c r="BE194" s="174"/>
      <c r="BF194" s="174"/>
      <c r="BG194" s="174"/>
      <c r="BH194" s="174"/>
      <c r="BI194" s="174"/>
      <c r="BJ194" s="174"/>
      <c r="BK194" s="174"/>
      <c r="BL194" s="174"/>
      <c r="BM194" s="174"/>
      <c r="BN194" s="174"/>
      <c r="BO194" s="174"/>
      <c r="BP194" s="174"/>
      <c r="BQ194" s="174"/>
      <c r="BR194" s="174"/>
      <c r="BS194" s="174"/>
      <c r="BT194" s="174"/>
      <c r="BU194" s="174"/>
      <c r="BV194" s="174"/>
      <c r="BW194" s="174"/>
      <c r="BX194" s="174"/>
      <c r="BY194" s="174"/>
      <c r="BZ194" s="174"/>
      <c r="CA194" s="174"/>
      <c r="CB194" s="174"/>
      <c r="CC194" s="174"/>
      <c r="CD194" s="174"/>
      <c r="CE194" s="174"/>
      <c r="CF194" s="174"/>
      <c r="CG194" s="174"/>
      <c r="CH194" s="174"/>
      <c r="CI194" s="174"/>
      <c r="CJ194" s="174"/>
      <c r="CK194" s="174"/>
      <c r="CL194" s="174"/>
      <c r="CM194" s="174"/>
      <c r="CN194" s="174"/>
      <c r="CO194" s="174"/>
      <c r="CP194" s="174"/>
      <c r="CQ194" s="174"/>
      <c r="CR194" s="174"/>
      <c r="CS194" s="174"/>
      <c r="CT194" s="174"/>
      <c r="CU194" s="174"/>
      <c r="CV194" s="174"/>
      <c r="CW194" s="174"/>
      <c r="CX194" s="174"/>
      <c r="CY194" s="174"/>
      <c r="CZ194" s="174"/>
      <c r="DA194" s="174"/>
      <c r="DB194" s="174"/>
      <c r="DC194" s="174"/>
      <c r="DD194" s="174"/>
      <c r="DE194" s="174"/>
      <c r="DF194" s="174"/>
      <c r="DG194" s="174"/>
      <c r="DH194" s="174"/>
      <c r="DI194" s="174"/>
      <c r="DJ194" s="174"/>
      <c r="DK194" s="174"/>
      <c r="DL194" s="174"/>
      <c r="DM194" s="174"/>
      <c r="DN194" s="174"/>
      <c r="DO194" s="174"/>
      <c r="DP194" s="174"/>
      <c r="DQ194" s="174"/>
      <c r="DR194" s="174"/>
      <c r="DS194" s="174"/>
      <c r="DT194" s="174"/>
      <c r="DU194" s="174"/>
      <c r="DV194" s="174"/>
      <c r="DW194" s="174"/>
      <c r="DX194" s="174"/>
      <c r="DY194" s="174"/>
      <c r="DZ194" s="174"/>
      <c r="EA194" s="174"/>
      <c r="EB194" s="174"/>
      <c r="EC194" s="174"/>
      <c r="ED194" s="174"/>
      <c r="EE194" s="174"/>
      <c r="EF194" s="174"/>
      <c r="EG194" s="174"/>
      <c r="EH194" s="174"/>
      <c r="EI194" s="174"/>
      <c r="EJ194" s="174"/>
      <c r="EK194" s="174"/>
      <c r="EL194" s="174"/>
      <c r="EM194" s="174"/>
      <c r="EN194" s="174"/>
      <c r="EO194" s="174"/>
      <c r="EP194" s="174"/>
      <c r="EQ194" s="174"/>
      <c r="ER194" s="174"/>
      <c r="ES194" s="174"/>
      <c r="ET194" s="174"/>
      <c r="EU194" s="174"/>
      <c r="EV194" s="174"/>
      <c r="EW194" s="174"/>
      <c r="EX194" s="174"/>
      <c r="EY194" s="174"/>
      <c r="EZ194" s="174"/>
      <c r="FA194" s="174"/>
      <c r="FB194" s="174"/>
      <c r="FC194" s="174"/>
      <c r="FD194" s="174"/>
      <c r="FE194" s="174"/>
      <c r="FF194" s="174"/>
      <c r="FG194" s="174"/>
      <c r="FH194" s="174"/>
      <c r="FI194" s="174"/>
      <c r="FJ194" s="174"/>
      <c r="FK194" s="174"/>
      <c r="FL194" s="174"/>
      <c r="FM194" s="174"/>
      <c r="FN194" s="174"/>
      <c r="FO194" s="174"/>
      <c r="FP194" s="174"/>
    </row>
    <row r="195" spans="1:172" ht="49.5">
      <c r="A195" s="330" t="s">
        <v>416</v>
      </c>
      <c r="B195" s="267"/>
      <c r="C195" s="267"/>
      <c r="D195" s="267"/>
      <c r="E195" s="267"/>
      <c r="F195" s="267"/>
      <c r="G195" s="267"/>
      <c r="H195" s="267"/>
      <c r="I195" s="267"/>
      <c r="J195" s="331" t="s">
        <v>417</v>
      </c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  <c r="AC195" s="267"/>
      <c r="AD195" s="267"/>
      <c r="AE195" s="267"/>
      <c r="AF195" s="267"/>
      <c r="AG195" s="267"/>
      <c r="AH195" s="267"/>
      <c r="AI195" s="267"/>
      <c r="AJ195" s="267"/>
      <c r="AK195" s="267"/>
      <c r="AL195" s="267"/>
      <c r="AM195" s="267"/>
      <c r="AN195" s="267"/>
      <c r="AO195" s="267"/>
      <c r="AP195" s="267"/>
      <c r="AQ195" s="267"/>
      <c r="AR195" s="267"/>
      <c r="AS195" s="267"/>
      <c r="AT195" s="267"/>
      <c r="AU195" s="267"/>
      <c r="AV195" s="267"/>
      <c r="AW195" s="267"/>
      <c r="AX195" s="267"/>
      <c r="AY195" s="267"/>
      <c r="AZ195" s="267"/>
      <c r="BA195" s="267"/>
      <c r="BB195" s="267"/>
      <c r="BC195" s="267"/>
      <c r="BD195" s="267"/>
      <c r="BE195" s="267"/>
      <c r="BF195" s="267"/>
      <c r="BG195" s="267"/>
      <c r="BH195" s="267"/>
      <c r="BI195" s="267"/>
      <c r="BJ195" s="267"/>
      <c r="BK195" s="267"/>
      <c r="BL195" s="267"/>
      <c r="BM195" s="267"/>
      <c r="BN195" s="267"/>
      <c r="BO195" s="267"/>
      <c r="BP195" s="267"/>
      <c r="BQ195" s="267"/>
      <c r="BR195" s="267"/>
      <c r="BS195" s="267"/>
      <c r="BT195" s="267"/>
      <c r="BU195" s="267"/>
      <c r="BV195" s="267"/>
      <c r="BW195" s="267"/>
      <c r="BX195" s="267"/>
      <c r="BY195" s="267"/>
      <c r="BZ195" s="267"/>
      <c r="CA195" s="267"/>
      <c r="CB195" s="267"/>
      <c r="CC195" s="267"/>
      <c r="CD195" s="267"/>
      <c r="CE195" s="267"/>
      <c r="CF195" s="267"/>
      <c r="CG195" s="267"/>
      <c r="CH195" s="267"/>
      <c r="CI195" s="267"/>
      <c r="CJ195" s="267"/>
      <c r="CK195" s="267"/>
      <c r="CL195" s="267"/>
      <c r="CM195" s="267"/>
      <c r="CN195" s="267"/>
      <c r="CO195" s="267"/>
      <c r="CP195" s="267"/>
      <c r="CQ195" s="267"/>
      <c r="CR195" s="267"/>
      <c r="CS195" s="267"/>
      <c r="CT195" s="267"/>
      <c r="CU195" s="267"/>
      <c r="CV195" s="267"/>
      <c r="CW195" s="267"/>
      <c r="CX195" s="267"/>
      <c r="CY195" s="267"/>
      <c r="CZ195" s="267"/>
      <c r="DA195" s="267"/>
      <c r="DB195" s="267"/>
      <c r="DC195" s="267"/>
      <c r="DD195" s="267"/>
      <c r="DE195" s="267"/>
      <c r="DF195" s="267"/>
      <c r="DG195" s="267"/>
      <c r="DH195" s="267"/>
      <c r="DI195" s="267"/>
      <c r="DJ195" s="331" t="s">
        <v>418</v>
      </c>
      <c r="DK195" s="267"/>
      <c r="DL195" s="267"/>
      <c r="DM195" s="267"/>
      <c r="DN195" s="267"/>
      <c r="DO195" s="267"/>
      <c r="DP195" s="267"/>
      <c r="DQ195" s="267"/>
      <c r="DR195" s="267"/>
      <c r="DS195" s="267"/>
      <c r="DT195" s="267"/>
      <c r="DU195" s="267"/>
      <c r="DV195" s="267"/>
      <c r="DW195" s="267"/>
      <c r="DX195" s="267"/>
      <c r="DY195" s="267"/>
      <c r="DZ195" s="267"/>
      <c r="EA195" s="267"/>
      <c r="EB195" s="267"/>
      <c r="EC195" s="267"/>
      <c r="ED195" s="267"/>
      <c r="EE195" s="267"/>
      <c r="EF195" s="267"/>
      <c r="EG195" s="267"/>
      <c r="EH195" s="267"/>
      <c r="EI195" s="267"/>
      <c r="EJ195" s="267"/>
      <c r="EK195" s="267"/>
      <c r="EL195" s="267"/>
      <c r="EM195" s="267"/>
      <c r="EN195" s="267"/>
      <c r="EO195" s="267"/>
      <c r="EP195" s="267"/>
      <c r="EQ195" s="267"/>
      <c r="ER195" s="267"/>
      <c r="ES195" s="267"/>
      <c r="ET195" s="174"/>
      <c r="EU195" s="174"/>
      <c r="EV195" s="174"/>
      <c r="EW195" s="174"/>
      <c r="EX195" s="174"/>
      <c r="EY195" s="174"/>
      <c r="EZ195" s="174"/>
      <c r="FA195" s="174"/>
      <c r="FB195" s="174"/>
      <c r="FC195" s="174"/>
      <c r="FD195" s="174"/>
      <c r="FE195" s="174"/>
      <c r="FF195" s="174"/>
      <c r="FG195" s="174"/>
      <c r="FH195" s="174"/>
      <c r="FI195" s="174"/>
      <c r="FJ195" s="174"/>
      <c r="FK195" s="174"/>
      <c r="FL195" s="174"/>
      <c r="FM195" s="174"/>
      <c r="FN195" s="174"/>
      <c r="FO195" s="174"/>
      <c r="FP195" s="174"/>
    </row>
    <row r="196" spans="1:172" ht="50.25">
      <c r="A196" s="314" t="s">
        <v>187</v>
      </c>
      <c r="B196" s="267"/>
      <c r="C196" s="267"/>
      <c r="D196" s="267"/>
      <c r="E196" s="267"/>
      <c r="F196" s="267"/>
      <c r="G196" s="267"/>
      <c r="H196" s="267"/>
      <c r="I196" s="267"/>
      <c r="J196" s="298" t="s">
        <v>444</v>
      </c>
      <c r="K196" s="26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  <c r="V196" s="267"/>
      <c r="W196" s="267"/>
      <c r="X196" s="267"/>
      <c r="Y196" s="267"/>
      <c r="Z196" s="267"/>
      <c r="AA196" s="267"/>
      <c r="AB196" s="267"/>
      <c r="AC196" s="267"/>
      <c r="AD196" s="267"/>
      <c r="AE196" s="267"/>
      <c r="AF196" s="267"/>
      <c r="AG196" s="267"/>
      <c r="AH196" s="267"/>
      <c r="AI196" s="267"/>
      <c r="AJ196" s="267"/>
      <c r="AK196" s="267"/>
      <c r="AL196" s="267"/>
      <c r="AM196" s="267"/>
      <c r="AN196" s="267"/>
      <c r="AO196" s="267"/>
      <c r="AP196" s="267"/>
      <c r="AQ196" s="267"/>
      <c r="AR196" s="267"/>
      <c r="AS196" s="267"/>
      <c r="AT196" s="267"/>
      <c r="AU196" s="267"/>
      <c r="AV196" s="267"/>
      <c r="AW196" s="267"/>
      <c r="AX196" s="267"/>
      <c r="AY196" s="267"/>
      <c r="AZ196" s="267"/>
      <c r="BA196" s="267"/>
      <c r="BB196" s="267"/>
      <c r="BC196" s="267"/>
      <c r="BD196" s="267"/>
      <c r="BE196" s="267"/>
      <c r="BF196" s="267"/>
      <c r="BG196" s="267"/>
      <c r="BH196" s="267"/>
      <c r="BI196" s="267"/>
      <c r="BJ196" s="267"/>
      <c r="BK196" s="267"/>
      <c r="BL196" s="267"/>
      <c r="BM196" s="267"/>
      <c r="BN196" s="267"/>
      <c r="BO196" s="267"/>
      <c r="BP196" s="267"/>
      <c r="BQ196" s="267"/>
      <c r="BR196" s="267"/>
      <c r="BS196" s="267"/>
      <c r="BT196" s="267"/>
      <c r="BU196" s="267"/>
      <c r="BV196" s="267"/>
      <c r="BW196" s="267"/>
      <c r="BX196" s="267"/>
      <c r="BY196" s="267"/>
      <c r="BZ196" s="267"/>
      <c r="CA196" s="267"/>
      <c r="CB196" s="267"/>
      <c r="CC196" s="267"/>
      <c r="CD196" s="267"/>
      <c r="CE196" s="267"/>
      <c r="CF196" s="267"/>
      <c r="CG196" s="267"/>
      <c r="CH196" s="267"/>
      <c r="CI196" s="267"/>
      <c r="CJ196" s="267"/>
      <c r="CK196" s="267"/>
      <c r="CL196" s="267"/>
      <c r="CM196" s="267"/>
      <c r="CN196" s="267"/>
      <c r="CO196" s="267"/>
      <c r="CP196" s="267"/>
      <c r="CQ196" s="267"/>
      <c r="CR196" s="267"/>
      <c r="CS196" s="267"/>
      <c r="CT196" s="267"/>
      <c r="CU196" s="267"/>
      <c r="CV196" s="267"/>
      <c r="CW196" s="267"/>
      <c r="CX196" s="267"/>
      <c r="CY196" s="267"/>
      <c r="CZ196" s="267"/>
      <c r="DA196" s="267"/>
      <c r="DB196" s="267"/>
      <c r="DC196" s="267"/>
      <c r="DD196" s="267"/>
      <c r="DE196" s="267"/>
      <c r="DF196" s="267"/>
      <c r="DG196" s="267"/>
      <c r="DH196" s="267"/>
      <c r="DI196" s="267"/>
      <c r="DJ196" s="297" t="s">
        <v>445</v>
      </c>
      <c r="DK196" s="267"/>
      <c r="DL196" s="267"/>
      <c r="DM196" s="267"/>
      <c r="DN196" s="267"/>
      <c r="DO196" s="267"/>
      <c r="DP196" s="267"/>
      <c r="DQ196" s="267"/>
      <c r="DR196" s="267"/>
      <c r="DS196" s="267"/>
      <c r="DT196" s="267"/>
      <c r="DU196" s="267"/>
      <c r="DV196" s="267"/>
      <c r="DW196" s="267"/>
      <c r="DX196" s="267"/>
      <c r="DY196" s="267"/>
      <c r="DZ196" s="267"/>
      <c r="EA196" s="267"/>
      <c r="EB196" s="267"/>
      <c r="EC196" s="267"/>
      <c r="ED196" s="267"/>
      <c r="EE196" s="267"/>
      <c r="EF196" s="267"/>
      <c r="EG196" s="267"/>
      <c r="EH196" s="267"/>
      <c r="EI196" s="267"/>
      <c r="EJ196" s="267"/>
      <c r="EK196" s="267"/>
      <c r="EL196" s="267"/>
      <c r="EM196" s="267"/>
      <c r="EN196" s="267"/>
      <c r="EO196" s="267"/>
      <c r="EP196" s="267"/>
      <c r="EQ196" s="267"/>
      <c r="ER196" s="267"/>
      <c r="ES196" s="267"/>
      <c r="ET196" s="234"/>
      <c r="EU196" s="234"/>
      <c r="EV196" s="234"/>
      <c r="EW196" s="234"/>
      <c r="EX196" s="234"/>
      <c r="EY196" s="234"/>
      <c r="EZ196" s="234"/>
      <c r="FA196" s="234"/>
      <c r="FB196" s="234"/>
      <c r="FC196" s="234"/>
      <c r="FD196" s="234"/>
      <c r="FE196" s="234"/>
      <c r="FF196" s="234"/>
      <c r="FG196" s="234"/>
      <c r="FH196" s="234"/>
      <c r="FI196" s="234"/>
      <c r="FJ196" s="234"/>
      <c r="FK196" s="234"/>
      <c r="FL196" s="234"/>
      <c r="FM196" s="234"/>
      <c r="FN196" s="234"/>
      <c r="FO196" s="234"/>
      <c r="FP196" s="234"/>
    </row>
    <row r="197" spans="1:172" ht="50.25">
      <c r="A197" s="314" t="s">
        <v>446</v>
      </c>
      <c r="B197" s="267"/>
      <c r="C197" s="267"/>
      <c r="D197" s="267"/>
      <c r="E197" s="267"/>
      <c r="F197" s="267"/>
      <c r="G197" s="267"/>
      <c r="H197" s="267"/>
      <c r="I197" s="267"/>
      <c r="J197" s="298" t="s">
        <v>447</v>
      </c>
      <c r="K197" s="267"/>
      <c r="L197" s="267"/>
      <c r="M197" s="267"/>
      <c r="N197" s="267"/>
      <c r="O197" s="267"/>
      <c r="P197" s="267"/>
      <c r="Q197" s="267"/>
      <c r="R197" s="267"/>
      <c r="S197" s="267"/>
      <c r="T197" s="267"/>
      <c r="U197" s="267"/>
      <c r="V197" s="267"/>
      <c r="W197" s="267"/>
      <c r="X197" s="267"/>
      <c r="Y197" s="267"/>
      <c r="Z197" s="267"/>
      <c r="AA197" s="267"/>
      <c r="AB197" s="267"/>
      <c r="AC197" s="267"/>
      <c r="AD197" s="267"/>
      <c r="AE197" s="267"/>
      <c r="AF197" s="267"/>
      <c r="AG197" s="267"/>
      <c r="AH197" s="267"/>
      <c r="AI197" s="267"/>
      <c r="AJ197" s="267"/>
      <c r="AK197" s="267"/>
      <c r="AL197" s="267"/>
      <c r="AM197" s="267"/>
      <c r="AN197" s="267"/>
      <c r="AO197" s="267"/>
      <c r="AP197" s="267"/>
      <c r="AQ197" s="267"/>
      <c r="AR197" s="267"/>
      <c r="AS197" s="267"/>
      <c r="AT197" s="267"/>
      <c r="AU197" s="267"/>
      <c r="AV197" s="267"/>
      <c r="AW197" s="267"/>
      <c r="AX197" s="267"/>
      <c r="AY197" s="267"/>
      <c r="AZ197" s="267"/>
      <c r="BA197" s="267"/>
      <c r="BB197" s="267"/>
      <c r="BC197" s="267"/>
      <c r="BD197" s="267"/>
      <c r="BE197" s="267"/>
      <c r="BF197" s="267"/>
      <c r="BG197" s="267"/>
      <c r="BH197" s="267"/>
      <c r="BI197" s="267"/>
      <c r="BJ197" s="267"/>
      <c r="BK197" s="267"/>
      <c r="BL197" s="267"/>
      <c r="BM197" s="267"/>
      <c r="BN197" s="267"/>
      <c r="BO197" s="267"/>
      <c r="BP197" s="267"/>
      <c r="BQ197" s="267"/>
      <c r="BR197" s="267"/>
      <c r="BS197" s="267"/>
      <c r="BT197" s="267"/>
      <c r="BU197" s="267"/>
      <c r="BV197" s="267"/>
      <c r="BW197" s="267"/>
      <c r="BX197" s="267"/>
      <c r="BY197" s="267"/>
      <c r="BZ197" s="267"/>
      <c r="CA197" s="267"/>
      <c r="CB197" s="267"/>
      <c r="CC197" s="267"/>
      <c r="CD197" s="267"/>
      <c r="CE197" s="267"/>
      <c r="CF197" s="267"/>
      <c r="CG197" s="267"/>
      <c r="CH197" s="267"/>
      <c r="CI197" s="267"/>
      <c r="CJ197" s="267"/>
      <c r="CK197" s="267"/>
      <c r="CL197" s="267"/>
      <c r="CM197" s="267"/>
      <c r="CN197" s="267"/>
      <c r="CO197" s="267"/>
      <c r="CP197" s="267"/>
      <c r="CQ197" s="267"/>
      <c r="CR197" s="267"/>
      <c r="CS197" s="267"/>
      <c r="CT197" s="267"/>
      <c r="CU197" s="267"/>
      <c r="CV197" s="267"/>
      <c r="CW197" s="267"/>
      <c r="CX197" s="267"/>
      <c r="CY197" s="267"/>
      <c r="CZ197" s="267"/>
      <c r="DA197" s="267"/>
      <c r="DB197" s="267"/>
      <c r="DC197" s="267"/>
      <c r="DD197" s="267"/>
      <c r="DE197" s="267"/>
      <c r="DF197" s="267"/>
      <c r="DG197" s="267"/>
      <c r="DH197" s="267"/>
      <c r="DI197" s="267"/>
      <c r="DJ197" s="297" t="s">
        <v>224</v>
      </c>
      <c r="DK197" s="267"/>
      <c r="DL197" s="267"/>
      <c r="DM197" s="267"/>
      <c r="DN197" s="267"/>
      <c r="DO197" s="267"/>
      <c r="DP197" s="267"/>
      <c r="DQ197" s="267"/>
      <c r="DR197" s="267"/>
      <c r="DS197" s="267"/>
      <c r="DT197" s="267"/>
      <c r="DU197" s="267"/>
      <c r="DV197" s="267"/>
      <c r="DW197" s="267"/>
      <c r="DX197" s="267"/>
      <c r="DY197" s="267"/>
      <c r="DZ197" s="267"/>
      <c r="EA197" s="267"/>
      <c r="EB197" s="267"/>
      <c r="EC197" s="267"/>
      <c r="ED197" s="267"/>
      <c r="EE197" s="267"/>
      <c r="EF197" s="267"/>
      <c r="EG197" s="267"/>
      <c r="EH197" s="267"/>
      <c r="EI197" s="267"/>
      <c r="EJ197" s="267"/>
      <c r="EK197" s="267"/>
      <c r="EL197" s="267"/>
      <c r="EM197" s="267"/>
      <c r="EN197" s="267"/>
      <c r="EO197" s="267"/>
      <c r="EP197" s="267"/>
      <c r="EQ197" s="267"/>
      <c r="ER197" s="267"/>
      <c r="ES197" s="267"/>
      <c r="ET197" s="234"/>
      <c r="EU197" s="234"/>
      <c r="EV197" s="234"/>
      <c r="EW197" s="234"/>
      <c r="EX197" s="234"/>
      <c r="EY197" s="234"/>
      <c r="EZ197" s="234"/>
      <c r="FA197" s="234"/>
      <c r="FB197" s="234"/>
      <c r="FC197" s="234"/>
      <c r="FD197" s="234"/>
      <c r="FE197" s="234"/>
      <c r="FF197" s="234"/>
      <c r="FG197" s="234"/>
      <c r="FH197" s="234"/>
      <c r="FI197" s="234"/>
      <c r="FJ197" s="234"/>
      <c r="FK197" s="234"/>
      <c r="FL197" s="234"/>
      <c r="FM197" s="234"/>
      <c r="FN197" s="234"/>
      <c r="FO197" s="234"/>
      <c r="FP197" s="234"/>
    </row>
    <row r="198" spans="1:172" ht="50.25">
      <c r="A198" s="314" t="s">
        <v>159</v>
      </c>
      <c r="B198" s="267"/>
      <c r="C198" s="267"/>
      <c r="D198" s="267"/>
      <c r="E198" s="267"/>
      <c r="F198" s="267"/>
      <c r="G198" s="267"/>
      <c r="H198" s="267"/>
      <c r="I198" s="267"/>
      <c r="J198" s="298" t="s">
        <v>448</v>
      </c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  <c r="X198" s="267"/>
      <c r="Y198" s="267"/>
      <c r="Z198" s="267"/>
      <c r="AA198" s="267"/>
      <c r="AB198" s="267"/>
      <c r="AC198" s="267"/>
      <c r="AD198" s="267"/>
      <c r="AE198" s="267"/>
      <c r="AF198" s="267"/>
      <c r="AG198" s="267"/>
      <c r="AH198" s="267"/>
      <c r="AI198" s="267"/>
      <c r="AJ198" s="267"/>
      <c r="AK198" s="267"/>
      <c r="AL198" s="267"/>
      <c r="AM198" s="267"/>
      <c r="AN198" s="267"/>
      <c r="AO198" s="267"/>
      <c r="AP198" s="267"/>
      <c r="AQ198" s="267"/>
      <c r="AR198" s="267"/>
      <c r="AS198" s="267"/>
      <c r="AT198" s="267"/>
      <c r="AU198" s="267"/>
      <c r="AV198" s="267"/>
      <c r="AW198" s="267"/>
      <c r="AX198" s="267"/>
      <c r="AY198" s="267"/>
      <c r="AZ198" s="267"/>
      <c r="BA198" s="267"/>
      <c r="BB198" s="267"/>
      <c r="BC198" s="267"/>
      <c r="BD198" s="267"/>
      <c r="BE198" s="267"/>
      <c r="BF198" s="267"/>
      <c r="BG198" s="267"/>
      <c r="BH198" s="267"/>
      <c r="BI198" s="267"/>
      <c r="BJ198" s="267"/>
      <c r="BK198" s="267"/>
      <c r="BL198" s="267"/>
      <c r="BM198" s="267"/>
      <c r="BN198" s="267"/>
      <c r="BO198" s="267"/>
      <c r="BP198" s="267"/>
      <c r="BQ198" s="267"/>
      <c r="BR198" s="267"/>
      <c r="BS198" s="267"/>
      <c r="BT198" s="267"/>
      <c r="BU198" s="267"/>
      <c r="BV198" s="267"/>
      <c r="BW198" s="267"/>
      <c r="BX198" s="267"/>
      <c r="BY198" s="267"/>
      <c r="BZ198" s="267"/>
      <c r="CA198" s="267"/>
      <c r="CB198" s="267"/>
      <c r="CC198" s="267"/>
      <c r="CD198" s="267"/>
      <c r="CE198" s="267"/>
      <c r="CF198" s="267"/>
      <c r="CG198" s="267"/>
      <c r="CH198" s="267"/>
      <c r="CI198" s="267"/>
      <c r="CJ198" s="267"/>
      <c r="CK198" s="267"/>
      <c r="CL198" s="267"/>
      <c r="CM198" s="267"/>
      <c r="CN198" s="267"/>
      <c r="CO198" s="267"/>
      <c r="CP198" s="267"/>
      <c r="CQ198" s="267"/>
      <c r="CR198" s="267"/>
      <c r="CS198" s="267"/>
      <c r="CT198" s="267"/>
      <c r="CU198" s="267"/>
      <c r="CV198" s="267"/>
      <c r="CW198" s="267"/>
      <c r="CX198" s="267"/>
      <c r="CY198" s="267"/>
      <c r="CZ198" s="267"/>
      <c r="DA198" s="267"/>
      <c r="DB198" s="267"/>
      <c r="DC198" s="267"/>
      <c r="DD198" s="267"/>
      <c r="DE198" s="267"/>
      <c r="DF198" s="267"/>
      <c r="DG198" s="267"/>
      <c r="DH198" s="267"/>
      <c r="DI198" s="267"/>
      <c r="DJ198" s="297" t="s">
        <v>449</v>
      </c>
      <c r="DK198" s="267"/>
      <c r="DL198" s="267"/>
      <c r="DM198" s="267"/>
      <c r="DN198" s="267"/>
      <c r="DO198" s="267"/>
      <c r="DP198" s="267"/>
      <c r="DQ198" s="267"/>
      <c r="DR198" s="267"/>
      <c r="DS198" s="267"/>
      <c r="DT198" s="267"/>
      <c r="DU198" s="267"/>
      <c r="DV198" s="267"/>
      <c r="DW198" s="267"/>
      <c r="DX198" s="267"/>
      <c r="DY198" s="267"/>
      <c r="DZ198" s="267"/>
      <c r="EA198" s="267"/>
      <c r="EB198" s="267"/>
      <c r="EC198" s="267"/>
      <c r="ED198" s="267"/>
      <c r="EE198" s="267"/>
      <c r="EF198" s="267"/>
      <c r="EG198" s="267"/>
      <c r="EH198" s="267"/>
      <c r="EI198" s="267"/>
      <c r="EJ198" s="267"/>
      <c r="EK198" s="267"/>
      <c r="EL198" s="267"/>
      <c r="EM198" s="267"/>
      <c r="EN198" s="267"/>
      <c r="EO198" s="267"/>
      <c r="EP198" s="267"/>
      <c r="EQ198" s="267"/>
      <c r="ER198" s="267"/>
      <c r="ES198" s="267"/>
      <c r="ET198" s="234"/>
      <c r="EU198" s="234"/>
      <c r="EV198" s="234"/>
      <c r="EW198" s="234"/>
      <c r="EX198" s="234"/>
      <c r="EY198" s="234"/>
      <c r="EZ198" s="234"/>
      <c r="FA198" s="234"/>
      <c r="FB198" s="234"/>
      <c r="FC198" s="234"/>
      <c r="FD198" s="234"/>
      <c r="FE198" s="234"/>
      <c r="FF198" s="234"/>
      <c r="FG198" s="234"/>
      <c r="FH198" s="234"/>
      <c r="FI198" s="234"/>
      <c r="FJ198" s="234"/>
      <c r="FK198" s="234"/>
      <c r="FL198" s="234"/>
      <c r="FM198" s="234"/>
      <c r="FN198" s="234"/>
      <c r="FO198" s="234"/>
      <c r="FP198" s="234"/>
    </row>
    <row r="199" spans="1:172" ht="50.25">
      <c r="A199" s="314" t="s">
        <v>450</v>
      </c>
      <c r="B199" s="267"/>
      <c r="C199" s="267"/>
      <c r="D199" s="267"/>
      <c r="E199" s="267"/>
      <c r="F199" s="267"/>
      <c r="G199" s="267"/>
      <c r="H199" s="267"/>
      <c r="I199" s="267"/>
      <c r="J199" s="298" t="s">
        <v>451</v>
      </c>
      <c r="K199" s="267"/>
      <c r="L199" s="267"/>
      <c r="M199" s="267"/>
      <c r="N199" s="267"/>
      <c r="O199" s="267"/>
      <c r="P199" s="267"/>
      <c r="Q199" s="267"/>
      <c r="R199" s="267"/>
      <c r="S199" s="267"/>
      <c r="T199" s="267"/>
      <c r="U199" s="267"/>
      <c r="V199" s="267"/>
      <c r="W199" s="267"/>
      <c r="X199" s="267"/>
      <c r="Y199" s="267"/>
      <c r="Z199" s="267"/>
      <c r="AA199" s="267"/>
      <c r="AB199" s="267"/>
      <c r="AC199" s="267"/>
      <c r="AD199" s="267"/>
      <c r="AE199" s="267"/>
      <c r="AF199" s="267"/>
      <c r="AG199" s="267"/>
      <c r="AH199" s="267"/>
      <c r="AI199" s="267"/>
      <c r="AJ199" s="267"/>
      <c r="AK199" s="267"/>
      <c r="AL199" s="267"/>
      <c r="AM199" s="267"/>
      <c r="AN199" s="267"/>
      <c r="AO199" s="267"/>
      <c r="AP199" s="267"/>
      <c r="AQ199" s="267"/>
      <c r="AR199" s="267"/>
      <c r="AS199" s="267"/>
      <c r="AT199" s="267"/>
      <c r="AU199" s="267"/>
      <c r="AV199" s="267"/>
      <c r="AW199" s="267"/>
      <c r="AX199" s="267"/>
      <c r="AY199" s="267"/>
      <c r="AZ199" s="267"/>
      <c r="BA199" s="267"/>
      <c r="BB199" s="267"/>
      <c r="BC199" s="267"/>
      <c r="BD199" s="267"/>
      <c r="BE199" s="267"/>
      <c r="BF199" s="267"/>
      <c r="BG199" s="267"/>
      <c r="BH199" s="267"/>
      <c r="BI199" s="267"/>
      <c r="BJ199" s="267"/>
      <c r="BK199" s="267"/>
      <c r="BL199" s="267"/>
      <c r="BM199" s="267"/>
      <c r="BN199" s="267"/>
      <c r="BO199" s="267"/>
      <c r="BP199" s="267"/>
      <c r="BQ199" s="267"/>
      <c r="BR199" s="267"/>
      <c r="BS199" s="267"/>
      <c r="BT199" s="267"/>
      <c r="BU199" s="267"/>
      <c r="BV199" s="267"/>
      <c r="BW199" s="267"/>
      <c r="BX199" s="267"/>
      <c r="BY199" s="267"/>
      <c r="BZ199" s="267"/>
      <c r="CA199" s="267"/>
      <c r="CB199" s="267"/>
      <c r="CC199" s="267"/>
      <c r="CD199" s="267"/>
      <c r="CE199" s="267"/>
      <c r="CF199" s="267"/>
      <c r="CG199" s="267"/>
      <c r="CH199" s="267"/>
      <c r="CI199" s="267"/>
      <c r="CJ199" s="267"/>
      <c r="CK199" s="267"/>
      <c r="CL199" s="267"/>
      <c r="CM199" s="267"/>
      <c r="CN199" s="267"/>
      <c r="CO199" s="267"/>
      <c r="CP199" s="267"/>
      <c r="CQ199" s="267"/>
      <c r="CR199" s="267"/>
      <c r="CS199" s="267"/>
      <c r="CT199" s="267"/>
      <c r="CU199" s="267"/>
      <c r="CV199" s="267"/>
      <c r="CW199" s="267"/>
      <c r="CX199" s="267"/>
      <c r="CY199" s="267"/>
      <c r="CZ199" s="267"/>
      <c r="DA199" s="267"/>
      <c r="DB199" s="267"/>
      <c r="DC199" s="267"/>
      <c r="DD199" s="267"/>
      <c r="DE199" s="267"/>
      <c r="DF199" s="267"/>
      <c r="DG199" s="267"/>
      <c r="DH199" s="267"/>
      <c r="DI199" s="267"/>
      <c r="DJ199" s="297" t="s">
        <v>452</v>
      </c>
      <c r="DK199" s="267"/>
      <c r="DL199" s="267"/>
      <c r="DM199" s="267"/>
      <c r="DN199" s="267"/>
      <c r="DO199" s="267"/>
      <c r="DP199" s="267"/>
      <c r="DQ199" s="267"/>
      <c r="DR199" s="267"/>
      <c r="DS199" s="267"/>
      <c r="DT199" s="267"/>
      <c r="DU199" s="267"/>
      <c r="DV199" s="267"/>
      <c r="DW199" s="267"/>
      <c r="DX199" s="267"/>
      <c r="DY199" s="267"/>
      <c r="DZ199" s="267"/>
      <c r="EA199" s="267"/>
      <c r="EB199" s="267"/>
      <c r="EC199" s="267"/>
      <c r="ED199" s="267"/>
      <c r="EE199" s="267"/>
      <c r="EF199" s="267"/>
      <c r="EG199" s="267"/>
      <c r="EH199" s="267"/>
      <c r="EI199" s="267"/>
      <c r="EJ199" s="267"/>
      <c r="EK199" s="267"/>
      <c r="EL199" s="267"/>
      <c r="EM199" s="267"/>
      <c r="EN199" s="267"/>
      <c r="EO199" s="267"/>
      <c r="EP199" s="267"/>
      <c r="EQ199" s="267"/>
      <c r="ER199" s="267"/>
      <c r="ES199" s="267"/>
      <c r="ET199" s="234"/>
      <c r="EU199" s="234"/>
      <c r="EV199" s="234"/>
      <c r="EW199" s="234"/>
      <c r="EX199" s="234"/>
      <c r="EY199" s="234"/>
      <c r="EZ199" s="234"/>
      <c r="FA199" s="234"/>
      <c r="FB199" s="234"/>
      <c r="FC199" s="234"/>
      <c r="FD199" s="234"/>
      <c r="FE199" s="234"/>
      <c r="FF199" s="234"/>
      <c r="FG199" s="234"/>
      <c r="FH199" s="234"/>
      <c r="FI199" s="234"/>
      <c r="FJ199" s="234"/>
      <c r="FK199" s="234"/>
      <c r="FL199" s="234"/>
      <c r="FM199" s="234"/>
      <c r="FN199" s="234"/>
      <c r="FO199" s="234"/>
      <c r="FP199" s="234"/>
    </row>
    <row r="200" spans="1:172" ht="50.25">
      <c r="A200" s="314" t="s">
        <v>137</v>
      </c>
      <c r="B200" s="267"/>
      <c r="C200" s="267"/>
      <c r="D200" s="267"/>
      <c r="E200" s="267"/>
      <c r="F200" s="267"/>
      <c r="G200" s="267"/>
      <c r="H200" s="267"/>
      <c r="I200" s="267"/>
      <c r="J200" s="299" t="s">
        <v>453</v>
      </c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  <c r="AC200" s="267"/>
      <c r="AD200" s="267"/>
      <c r="AE200" s="267"/>
      <c r="AF200" s="267"/>
      <c r="AG200" s="267"/>
      <c r="AH200" s="267"/>
      <c r="AI200" s="267"/>
      <c r="AJ200" s="267"/>
      <c r="AK200" s="267"/>
      <c r="AL200" s="267"/>
      <c r="AM200" s="267"/>
      <c r="AN200" s="267"/>
      <c r="AO200" s="267"/>
      <c r="AP200" s="267"/>
      <c r="AQ200" s="267"/>
      <c r="AR200" s="267"/>
      <c r="AS200" s="267"/>
      <c r="AT200" s="267"/>
      <c r="AU200" s="267"/>
      <c r="AV200" s="267"/>
      <c r="AW200" s="267"/>
      <c r="AX200" s="267"/>
      <c r="AY200" s="267"/>
      <c r="AZ200" s="267"/>
      <c r="BA200" s="267"/>
      <c r="BB200" s="267"/>
      <c r="BC200" s="267"/>
      <c r="BD200" s="267"/>
      <c r="BE200" s="267"/>
      <c r="BF200" s="267"/>
      <c r="BG200" s="267"/>
      <c r="BH200" s="267"/>
      <c r="BI200" s="267"/>
      <c r="BJ200" s="267"/>
      <c r="BK200" s="267"/>
      <c r="BL200" s="267"/>
      <c r="BM200" s="267"/>
      <c r="BN200" s="267"/>
      <c r="BO200" s="267"/>
      <c r="BP200" s="267"/>
      <c r="BQ200" s="267"/>
      <c r="BR200" s="267"/>
      <c r="BS200" s="267"/>
      <c r="BT200" s="267"/>
      <c r="BU200" s="267"/>
      <c r="BV200" s="267"/>
      <c r="BW200" s="267"/>
      <c r="BX200" s="267"/>
      <c r="BY200" s="267"/>
      <c r="BZ200" s="267"/>
      <c r="CA200" s="267"/>
      <c r="CB200" s="267"/>
      <c r="CC200" s="267"/>
      <c r="CD200" s="267"/>
      <c r="CE200" s="267"/>
      <c r="CF200" s="267"/>
      <c r="CG200" s="267"/>
      <c r="CH200" s="267"/>
      <c r="CI200" s="267"/>
      <c r="CJ200" s="267"/>
      <c r="CK200" s="267"/>
      <c r="CL200" s="267"/>
      <c r="CM200" s="267"/>
      <c r="CN200" s="267"/>
      <c r="CO200" s="267"/>
      <c r="CP200" s="267"/>
      <c r="CQ200" s="267"/>
      <c r="CR200" s="267"/>
      <c r="CS200" s="267"/>
      <c r="CT200" s="267"/>
      <c r="CU200" s="267"/>
      <c r="CV200" s="267"/>
      <c r="CW200" s="267"/>
      <c r="CX200" s="267"/>
      <c r="CY200" s="267"/>
      <c r="CZ200" s="267"/>
      <c r="DA200" s="267"/>
      <c r="DB200" s="267"/>
      <c r="DC200" s="267"/>
      <c r="DD200" s="267"/>
      <c r="DE200" s="267"/>
      <c r="DF200" s="267"/>
      <c r="DG200" s="267"/>
      <c r="DH200" s="267"/>
      <c r="DI200" s="267"/>
      <c r="DJ200" s="297" t="s">
        <v>135</v>
      </c>
      <c r="DK200" s="267"/>
      <c r="DL200" s="267"/>
      <c r="DM200" s="267"/>
      <c r="DN200" s="267"/>
      <c r="DO200" s="267"/>
      <c r="DP200" s="267"/>
      <c r="DQ200" s="267"/>
      <c r="DR200" s="267"/>
      <c r="DS200" s="267"/>
      <c r="DT200" s="267"/>
      <c r="DU200" s="267"/>
      <c r="DV200" s="267"/>
      <c r="DW200" s="267"/>
      <c r="DX200" s="267"/>
      <c r="DY200" s="267"/>
      <c r="DZ200" s="267"/>
      <c r="EA200" s="267"/>
      <c r="EB200" s="267"/>
      <c r="EC200" s="267"/>
      <c r="ED200" s="267"/>
      <c r="EE200" s="267"/>
      <c r="EF200" s="267"/>
      <c r="EG200" s="267"/>
      <c r="EH200" s="267"/>
      <c r="EI200" s="267"/>
      <c r="EJ200" s="267"/>
      <c r="EK200" s="267"/>
      <c r="EL200" s="267"/>
      <c r="EM200" s="267"/>
      <c r="EN200" s="267"/>
      <c r="EO200" s="267"/>
      <c r="EP200" s="267"/>
      <c r="EQ200" s="267"/>
      <c r="ER200" s="267"/>
      <c r="ES200" s="267"/>
      <c r="ET200" s="234"/>
      <c r="EU200" s="234"/>
      <c r="EV200" s="234"/>
      <c r="EW200" s="234"/>
      <c r="EX200" s="234"/>
      <c r="EY200" s="234"/>
      <c r="EZ200" s="234"/>
      <c r="FA200" s="234"/>
      <c r="FB200" s="234"/>
      <c r="FC200" s="234"/>
      <c r="FD200" s="234"/>
      <c r="FE200" s="234"/>
      <c r="FF200" s="234"/>
      <c r="FG200" s="234"/>
      <c r="FH200" s="234"/>
      <c r="FI200" s="234"/>
      <c r="FJ200" s="234"/>
      <c r="FK200" s="234"/>
      <c r="FL200" s="234"/>
      <c r="FM200" s="234"/>
      <c r="FN200" s="234"/>
      <c r="FO200" s="234"/>
      <c r="FP200" s="234"/>
    </row>
    <row r="201" spans="1:172" ht="50.25">
      <c r="A201" s="314" t="s">
        <v>148</v>
      </c>
      <c r="B201" s="267"/>
      <c r="C201" s="267"/>
      <c r="D201" s="267"/>
      <c r="E201" s="267"/>
      <c r="F201" s="267"/>
      <c r="G201" s="267"/>
      <c r="H201" s="267"/>
      <c r="I201" s="267"/>
      <c r="J201" s="298" t="s">
        <v>454</v>
      </c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67"/>
      <c r="AB201" s="267"/>
      <c r="AC201" s="267"/>
      <c r="AD201" s="267"/>
      <c r="AE201" s="267"/>
      <c r="AF201" s="267"/>
      <c r="AG201" s="267"/>
      <c r="AH201" s="267"/>
      <c r="AI201" s="267"/>
      <c r="AJ201" s="267"/>
      <c r="AK201" s="267"/>
      <c r="AL201" s="267"/>
      <c r="AM201" s="267"/>
      <c r="AN201" s="267"/>
      <c r="AO201" s="267"/>
      <c r="AP201" s="267"/>
      <c r="AQ201" s="267"/>
      <c r="AR201" s="267"/>
      <c r="AS201" s="267"/>
      <c r="AT201" s="267"/>
      <c r="AU201" s="267"/>
      <c r="AV201" s="267"/>
      <c r="AW201" s="267"/>
      <c r="AX201" s="267"/>
      <c r="AY201" s="267"/>
      <c r="AZ201" s="267"/>
      <c r="BA201" s="267"/>
      <c r="BB201" s="267"/>
      <c r="BC201" s="267"/>
      <c r="BD201" s="267"/>
      <c r="BE201" s="267"/>
      <c r="BF201" s="267"/>
      <c r="BG201" s="267"/>
      <c r="BH201" s="267"/>
      <c r="BI201" s="267"/>
      <c r="BJ201" s="267"/>
      <c r="BK201" s="267"/>
      <c r="BL201" s="267"/>
      <c r="BM201" s="267"/>
      <c r="BN201" s="267"/>
      <c r="BO201" s="267"/>
      <c r="BP201" s="267"/>
      <c r="BQ201" s="267"/>
      <c r="BR201" s="267"/>
      <c r="BS201" s="267"/>
      <c r="BT201" s="267"/>
      <c r="BU201" s="267"/>
      <c r="BV201" s="267"/>
      <c r="BW201" s="267"/>
      <c r="BX201" s="267"/>
      <c r="BY201" s="267"/>
      <c r="BZ201" s="267"/>
      <c r="CA201" s="267"/>
      <c r="CB201" s="267"/>
      <c r="CC201" s="267"/>
      <c r="CD201" s="267"/>
      <c r="CE201" s="267"/>
      <c r="CF201" s="267"/>
      <c r="CG201" s="267"/>
      <c r="CH201" s="267"/>
      <c r="CI201" s="267"/>
      <c r="CJ201" s="267"/>
      <c r="CK201" s="267"/>
      <c r="CL201" s="267"/>
      <c r="CM201" s="267"/>
      <c r="CN201" s="267"/>
      <c r="CO201" s="267"/>
      <c r="CP201" s="267"/>
      <c r="CQ201" s="267"/>
      <c r="CR201" s="267"/>
      <c r="CS201" s="267"/>
      <c r="CT201" s="267"/>
      <c r="CU201" s="267"/>
      <c r="CV201" s="267"/>
      <c r="CW201" s="267"/>
      <c r="CX201" s="267"/>
      <c r="CY201" s="267"/>
      <c r="CZ201" s="267"/>
      <c r="DA201" s="267"/>
      <c r="DB201" s="267"/>
      <c r="DC201" s="267"/>
      <c r="DD201" s="267"/>
      <c r="DE201" s="267"/>
      <c r="DF201" s="267"/>
      <c r="DG201" s="267"/>
      <c r="DH201" s="267"/>
      <c r="DI201" s="267"/>
      <c r="DJ201" s="297" t="s">
        <v>455</v>
      </c>
      <c r="DK201" s="267"/>
      <c r="DL201" s="267"/>
      <c r="DM201" s="267"/>
      <c r="DN201" s="267"/>
      <c r="DO201" s="267"/>
      <c r="DP201" s="267"/>
      <c r="DQ201" s="267"/>
      <c r="DR201" s="267"/>
      <c r="DS201" s="267"/>
      <c r="DT201" s="267"/>
      <c r="DU201" s="267"/>
      <c r="DV201" s="267"/>
      <c r="DW201" s="267"/>
      <c r="DX201" s="267"/>
      <c r="DY201" s="267"/>
      <c r="DZ201" s="267"/>
      <c r="EA201" s="267"/>
      <c r="EB201" s="267"/>
      <c r="EC201" s="267"/>
      <c r="ED201" s="267"/>
      <c r="EE201" s="267"/>
      <c r="EF201" s="267"/>
      <c r="EG201" s="267"/>
      <c r="EH201" s="267"/>
      <c r="EI201" s="267"/>
      <c r="EJ201" s="267"/>
      <c r="EK201" s="267"/>
      <c r="EL201" s="267"/>
      <c r="EM201" s="267"/>
      <c r="EN201" s="267"/>
      <c r="EO201" s="267"/>
      <c r="EP201" s="267"/>
      <c r="EQ201" s="267"/>
      <c r="ER201" s="267"/>
      <c r="ES201" s="267"/>
      <c r="ET201" s="234"/>
      <c r="EU201" s="234"/>
      <c r="EV201" s="234"/>
      <c r="EW201" s="234"/>
      <c r="EX201" s="234"/>
      <c r="EY201" s="234"/>
      <c r="EZ201" s="234"/>
      <c r="FA201" s="234"/>
      <c r="FB201" s="234"/>
      <c r="FC201" s="234"/>
      <c r="FD201" s="234"/>
      <c r="FE201" s="234"/>
      <c r="FF201" s="234"/>
      <c r="FG201" s="234"/>
      <c r="FH201" s="234"/>
      <c r="FI201" s="234"/>
      <c r="FJ201" s="234"/>
      <c r="FK201" s="234"/>
      <c r="FL201" s="234"/>
      <c r="FM201" s="234"/>
      <c r="FN201" s="234"/>
      <c r="FO201" s="234"/>
      <c r="FP201" s="234"/>
    </row>
    <row r="202" spans="1:172" ht="50.25">
      <c r="A202" s="314" t="s">
        <v>215</v>
      </c>
      <c r="B202" s="267"/>
      <c r="C202" s="267"/>
      <c r="D202" s="267"/>
      <c r="E202" s="267"/>
      <c r="F202" s="267"/>
      <c r="G202" s="267"/>
      <c r="H202" s="267"/>
      <c r="I202" s="267"/>
      <c r="J202" s="298" t="s">
        <v>456</v>
      </c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67"/>
      <c r="AD202" s="267"/>
      <c r="AE202" s="267"/>
      <c r="AF202" s="267"/>
      <c r="AG202" s="267"/>
      <c r="AH202" s="267"/>
      <c r="AI202" s="267"/>
      <c r="AJ202" s="267"/>
      <c r="AK202" s="267"/>
      <c r="AL202" s="267"/>
      <c r="AM202" s="267"/>
      <c r="AN202" s="267"/>
      <c r="AO202" s="267"/>
      <c r="AP202" s="267"/>
      <c r="AQ202" s="267"/>
      <c r="AR202" s="267"/>
      <c r="AS202" s="267"/>
      <c r="AT202" s="267"/>
      <c r="AU202" s="267"/>
      <c r="AV202" s="267"/>
      <c r="AW202" s="267"/>
      <c r="AX202" s="267"/>
      <c r="AY202" s="267"/>
      <c r="AZ202" s="267"/>
      <c r="BA202" s="267"/>
      <c r="BB202" s="267"/>
      <c r="BC202" s="267"/>
      <c r="BD202" s="267"/>
      <c r="BE202" s="267"/>
      <c r="BF202" s="267"/>
      <c r="BG202" s="267"/>
      <c r="BH202" s="267"/>
      <c r="BI202" s="267"/>
      <c r="BJ202" s="267"/>
      <c r="BK202" s="267"/>
      <c r="BL202" s="267"/>
      <c r="BM202" s="267"/>
      <c r="BN202" s="267"/>
      <c r="BO202" s="267"/>
      <c r="BP202" s="267"/>
      <c r="BQ202" s="267"/>
      <c r="BR202" s="267"/>
      <c r="BS202" s="267"/>
      <c r="BT202" s="267"/>
      <c r="BU202" s="267"/>
      <c r="BV202" s="267"/>
      <c r="BW202" s="267"/>
      <c r="BX202" s="267"/>
      <c r="BY202" s="267"/>
      <c r="BZ202" s="267"/>
      <c r="CA202" s="267"/>
      <c r="CB202" s="267"/>
      <c r="CC202" s="267"/>
      <c r="CD202" s="267"/>
      <c r="CE202" s="267"/>
      <c r="CF202" s="267"/>
      <c r="CG202" s="267"/>
      <c r="CH202" s="267"/>
      <c r="CI202" s="267"/>
      <c r="CJ202" s="267"/>
      <c r="CK202" s="267"/>
      <c r="CL202" s="267"/>
      <c r="CM202" s="267"/>
      <c r="CN202" s="267"/>
      <c r="CO202" s="267"/>
      <c r="CP202" s="267"/>
      <c r="CQ202" s="267"/>
      <c r="CR202" s="267"/>
      <c r="CS202" s="267"/>
      <c r="CT202" s="267"/>
      <c r="CU202" s="267"/>
      <c r="CV202" s="267"/>
      <c r="CW202" s="267"/>
      <c r="CX202" s="267"/>
      <c r="CY202" s="267"/>
      <c r="CZ202" s="267"/>
      <c r="DA202" s="267"/>
      <c r="DB202" s="267"/>
      <c r="DC202" s="267"/>
      <c r="DD202" s="267"/>
      <c r="DE202" s="267"/>
      <c r="DF202" s="267"/>
      <c r="DG202" s="267"/>
      <c r="DH202" s="267"/>
      <c r="DI202" s="267"/>
      <c r="DJ202" s="297" t="s">
        <v>457</v>
      </c>
      <c r="DK202" s="267"/>
      <c r="DL202" s="267"/>
      <c r="DM202" s="267"/>
      <c r="DN202" s="267"/>
      <c r="DO202" s="267"/>
      <c r="DP202" s="267"/>
      <c r="DQ202" s="267"/>
      <c r="DR202" s="267"/>
      <c r="DS202" s="267"/>
      <c r="DT202" s="267"/>
      <c r="DU202" s="267"/>
      <c r="DV202" s="267"/>
      <c r="DW202" s="267"/>
      <c r="DX202" s="267"/>
      <c r="DY202" s="267"/>
      <c r="DZ202" s="267"/>
      <c r="EA202" s="267"/>
      <c r="EB202" s="267"/>
      <c r="EC202" s="267"/>
      <c r="ED202" s="267"/>
      <c r="EE202" s="267"/>
      <c r="EF202" s="267"/>
      <c r="EG202" s="267"/>
      <c r="EH202" s="267"/>
      <c r="EI202" s="267"/>
      <c r="EJ202" s="267"/>
      <c r="EK202" s="267"/>
      <c r="EL202" s="267"/>
      <c r="EM202" s="267"/>
      <c r="EN202" s="267"/>
      <c r="EO202" s="267"/>
      <c r="EP202" s="267"/>
      <c r="EQ202" s="267"/>
      <c r="ER202" s="267"/>
      <c r="ES202" s="267"/>
      <c r="ET202" s="234"/>
      <c r="EU202" s="234"/>
      <c r="EV202" s="234"/>
      <c r="EW202" s="234"/>
      <c r="EX202" s="234"/>
      <c r="EY202" s="234"/>
      <c r="EZ202" s="234"/>
      <c r="FA202" s="234"/>
      <c r="FB202" s="234"/>
      <c r="FC202" s="234"/>
      <c r="FD202" s="234"/>
      <c r="FE202" s="234"/>
      <c r="FF202" s="234"/>
      <c r="FG202" s="234"/>
      <c r="FH202" s="234"/>
      <c r="FI202" s="234"/>
      <c r="FJ202" s="234"/>
      <c r="FK202" s="234"/>
      <c r="FL202" s="234"/>
      <c r="FM202" s="234"/>
      <c r="FN202" s="234"/>
      <c r="FO202" s="234"/>
      <c r="FP202" s="234"/>
    </row>
    <row r="203" spans="1:172" ht="50.25">
      <c r="A203" s="314" t="s">
        <v>249</v>
      </c>
      <c r="B203" s="267"/>
      <c r="C203" s="267"/>
      <c r="D203" s="267"/>
      <c r="E203" s="267"/>
      <c r="F203" s="267"/>
      <c r="G203" s="267"/>
      <c r="H203" s="267"/>
      <c r="I203" s="267"/>
      <c r="J203" s="298" t="s">
        <v>458</v>
      </c>
      <c r="K203" s="267"/>
      <c r="L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  <c r="X203" s="267"/>
      <c r="Y203" s="267"/>
      <c r="Z203" s="267"/>
      <c r="AA203" s="267"/>
      <c r="AB203" s="267"/>
      <c r="AC203" s="267"/>
      <c r="AD203" s="267"/>
      <c r="AE203" s="267"/>
      <c r="AF203" s="267"/>
      <c r="AG203" s="267"/>
      <c r="AH203" s="267"/>
      <c r="AI203" s="267"/>
      <c r="AJ203" s="267"/>
      <c r="AK203" s="267"/>
      <c r="AL203" s="267"/>
      <c r="AM203" s="267"/>
      <c r="AN203" s="267"/>
      <c r="AO203" s="267"/>
      <c r="AP203" s="267"/>
      <c r="AQ203" s="267"/>
      <c r="AR203" s="267"/>
      <c r="AS203" s="267"/>
      <c r="AT203" s="267"/>
      <c r="AU203" s="267"/>
      <c r="AV203" s="267"/>
      <c r="AW203" s="267"/>
      <c r="AX203" s="267"/>
      <c r="AY203" s="267"/>
      <c r="AZ203" s="267"/>
      <c r="BA203" s="267"/>
      <c r="BB203" s="267"/>
      <c r="BC203" s="267"/>
      <c r="BD203" s="267"/>
      <c r="BE203" s="267"/>
      <c r="BF203" s="267"/>
      <c r="BG203" s="267"/>
      <c r="BH203" s="267"/>
      <c r="BI203" s="267"/>
      <c r="BJ203" s="267"/>
      <c r="BK203" s="267"/>
      <c r="BL203" s="267"/>
      <c r="BM203" s="267"/>
      <c r="BN203" s="267"/>
      <c r="BO203" s="267"/>
      <c r="BP203" s="267"/>
      <c r="BQ203" s="267"/>
      <c r="BR203" s="267"/>
      <c r="BS203" s="267"/>
      <c r="BT203" s="267"/>
      <c r="BU203" s="267"/>
      <c r="BV203" s="267"/>
      <c r="BW203" s="267"/>
      <c r="BX203" s="267"/>
      <c r="BY203" s="267"/>
      <c r="BZ203" s="267"/>
      <c r="CA203" s="267"/>
      <c r="CB203" s="267"/>
      <c r="CC203" s="267"/>
      <c r="CD203" s="267"/>
      <c r="CE203" s="267"/>
      <c r="CF203" s="267"/>
      <c r="CG203" s="267"/>
      <c r="CH203" s="267"/>
      <c r="CI203" s="267"/>
      <c r="CJ203" s="267"/>
      <c r="CK203" s="267"/>
      <c r="CL203" s="267"/>
      <c r="CM203" s="267"/>
      <c r="CN203" s="267"/>
      <c r="CO203" s="267"/>
      <c r="CP203" s="267"/>
      <c r="CQ203" s="267"/>
      <c r="CR203" s="267"/>
      <c r="CS203" s="267"/>
      <c r="CT203" s="267"/>
      <c r="CU203" s="267"/>
      <c r="CV203" s="267"/>
      <c r="CW203" s="267"/>
      <c r="CX203" s="267"/>
      <c r="CY203" s="267"/>
      <c r="CZ203" s="267"/>
      <c r="DA203" s="267"/>
      <c r="DB203" s="267"/>
      <c r="DC203" s="267"/>
      <c r="DD203" s="267"/>
      <c r="DE203" s="267"/>
      <c r="DF203" s="267"/>
      <c r="DG203" s="267"/>
      <c r="DH203" s="267"/>
      <c r="DI203" s="267"/>
      <c r="DJ203" s="297" t="s">
        <v>247</v>
      </c>
      <c r="DK203" s="267"/>
      <c r="DL203" s="267"/>
      <c r="DM203" s="267"/>
      <c r="DN203" s="267"/>
      <c r="DO203" s="267"/>
      <c r="DP203" s="267"/>
      <c r="DQ203" s="267"/>
      <c r="DR203" s="267"/>
      <c r="DS203" s="267"/>
      <c r="DT203" s="267"/>
      <c r="DU203" s="267"/>
      <c r="DV203" s="267"/>
      <c r="DW203" s="267"/>
      <c r="DX203" s="267"/>
      <c r="DY203" s="267"/>
      <c r="DZ203" s="267"/>
      <c r="EA203" s="267"/>
      <c r="EB203" s="267"/>
      <c r="EC203" s="267"/>
      <c r="ED203" s="267"/>
      <c r="EE203" s="267"/>
      <c r="EF203" s="267"/>
      <c r="EG203" s="267"/>
      <c r="EH203" s="267"/>
      <c r="EI203" s="267"/>
      <c r="EJ203" s="267"/>
      <c r="EK203" s="267"/>
      <c r="EL203" s="267"/>
      <c r="EM203" s="267"/>
      <c r="EN203" s="267"/>
      <c r="EO203" s="267"/>
      <c r="EP203" s="267"/>
      <c r="EQ203" s="267"/>
      <c r="ER203" s="267"/>
      <c r="ES203" s="267"/>
      <c r="ET203" s="234"/>
      <c r="EU203" s="234"/>
      <c r="EV203" s="234"/>
      <c r="EW203" s="234"/>
      <c r="EX203" s="234"/>
      <c r="EY203" s="234"/>
      <c r="EZ203" s="234"/>
      <c r="FA203" s="234"/>
      <c r="FB203" s="234"/>
      <c r="FC203" s="234"/>
      <c r="FD203" s="234"/>
      <c r="FE203" s="234"/>
      <c r="FF203" s="234"/>
      <c r="FG203" s="234"/>
      <c r="FH203" s="234"/>
      <c r="FI203" s="234"/>
      <c r="FJ203" s="234"/>
      <c r="FK203" s="234"/>
      <c r="FL203" s="234"/>
      <c r="FM203" s="234"/>
      <c r="FN203" s="234"/>
      <c r="FO203" s="234"/>
      <c r="FP203" s="234"/>
    </row>
    <row r="204" spans="1:172" ht="50.25">
      <c r="A204" s="314" t="s">
        <v>145</v>
      </c>
      <c r="B204" s="267"/>
      <c r="C204" s="267"/>
      <c r="D204" s="267"/>
      <c r="E204" s="267"/>
      <c r="F204" s="267"/>
      <c r="G204" s="267"/>
      <c r="H204" s="267"/>
      <c r="I204" s="267"/>
      <c r="J204" s="298" t="s">
        <v>459</v>
      </c>
      <c r="K204" s="267"/>
      <c r="L204" s="267"/>
      <c r="M204" s="267"/>
      <c r="N204" s="267"/>
      <c r="O204" s="267"/>
      <c r="P204" s="267"/>
      <c r="Q204" s="267"/>
      <c r="R204" s="267"/>
      <c r="S204" s="267"/>
      <c r="T204" s="267"/>
      <c r="U204" s="267"/>
      <c r="V204" s="267"/>
      <c r="W204" s="267"/>
      <c r="X204" s="267"/>
      <c r="Y204" s="267"/>
      <c r="Z204" s="267"/>
      <c r="AA204" s="267"/>
      <c r="AB204" s="267"/>
      <c r="AC204" s="267"/>
      <c r="AD204" s="267"/>
      <c r="AE204" s="267"/>
      <c r="AF204" s="267"/>
      <c r="AG204" s="267"/>
      <c r="AH204" s="267"/>
      <c r="AI204" s="267"/>
      <c r="AJ204" s="267"/>
      <c r="AK204" s="267"/>
      <c r="AL204" s="267"/>
      <c r="AM204" s="267"/>
      <c r="AN204" s="267"/>
      <c r="AO204" s="267"/>
      <c r="AP204" s="267"/>
      <c r="AQ204" s="267"/>
      <c r="AR204" s="267"/>
      <c r="AS204" s="267"/>
      <c r="AT204" s="267"/>
      <c r="AU204" s="267"/>
      <c r="AV204" s="267"/>
      <c r="AW204" s="267"/>
      <c r="AX204" s="267"/>
      <c r="AY204" s="267"/>
      <c r="AZ204" s="267"/>
      <c r="BA204" s="267"/>
      <c r="BB204" s="267"/>
      <c r="BC204" s="267"/>
      <c r="BD204" s="267"/>
      <c r="BE204" s="267"/>
      <c r="BF204" s="267"/>
      <c r="BG204" s="267"/>
      <c r="BH204" s="267"/>
      <c r="BI204" s="267"/>
      <c r="BJ204" s="267"/>
      <c r="BK204" s="267"/>
      <c r="BL204" s="267"/>
      <c r="BM204" s="267"/>
      <c r="BN204" s="267"/>
      <c r="BO204" s="267"/>
      <c r="BP204" s="267"/>
      <c r="BQ204" s="267"/>
      <c r="BR204" s="267"/>
      <c r="BS204" s="267"/>
      <c r="BT204" s="267"/>
      <c r="BU204" s="267"/>
      <c r="BV204" s="267"/>
      <c r="BW204" s="267"/>
      <c r="BX204" s="267"/>
      <c r="BY204" s="267"/>
      <c r="BZ204" s="267"/>
      <c r="CA204" s="267"/>
      <c r="CB204" s="267"/>
      <c r="CC204" s="267"/>
      <c r="CD204" s="267"/>
      <c r="CE204" s="267"/>
      <c r="CF204" s="267"/>
      <c r="CG204" s="267"/>
      <c r="CH204" s="267"/>
      <c r="CI204" s="267"/>
      <c r="CJ204" s="267"/>
      <c r="CK204" s="267"/>
      <c r="CL204" s="267"/>
      <c r="CM204" s="267"/>
      <c r="CN204" s="267"/>
      <c r="CO204" s="267"/>
      <c r="CP204" s="267"/>
      <c r="CQ204" s="267"/>
      <c r="CR204" s="267"/>
      <c r="CS204" s="267"/>
      <c r="CT204" s="267"/>
      <c r="CU204" s="267"/>
      <c r="CV204" s="267"/>
      <c r="CW204" s="267"/>
      <c r="CX204" s="267"/>
      <c r="CY204" s="267"/>
      <c r="CZ204" s="267"/>
      <c r="DA204" s="267"/>
      <c r="DB204" s="267"/>
      <c r="DC204" s="267"/>
      <c r="DD204" s="267"/>
      <c r="DE204" s="267"/>
      <c r="DF204" s="267"/>
      <c r="DG204" s="267"/>
      <c r="DH204" s="267"/>
      <c r="DI204" s="267"/>
      <c r="DJ204" s="297" t="s">
        <v>143</v>
      </c>
      <c r="DK204" s="267"/>
      <c r="DL204" s="267"/>
      <c r="DM204" s="267"/>
      <c r="DN204" s="267"/>
      <c r="DO204" s="267"/>
      <c r="DP204" s="267"/>
      <c r="DQ204" s="267"/>
      <c r="DR204" s="267"/>
      <c r="DS204" s="267"/>
      <c r="DT204" s="267"/>
      <c r="DU204" s="267"/>
      <c r="DV204" s="267"/>
      <c r="DW204" s="267"/>
      <c r="DX204" s="267"/>
      <c r="DY204" s="267"/>
      <c r="DZ204" s="267"/>
      <c r="EA204" s="267"/>
      <c r="EB204" s="267"/>
      <c r="EC204" s="267"/>
      <c r="ED204" s="267"/>
      <c r="EE204" s="267"/>
      <c r="EF204" s="267"/>
      <c r="EG204" s="267"/>
      <c r="EH204" s="267"/>
      <c r="EI204" s="267"/>
      <c r="EJ204" s="267"/>
      <c r="EK204" s="267"/>
      <c r="EL204" s="267"/>
      <c r="EM204" s="267"/>
      <c r="EN204" s="267"/>
      <c r="EO204" s="267"/>
      <c r="EP204" s="267"/>
      <c r="EQ204" s="267"/>
      <c r="ER204" s="267"/>
      <c r="ES204" s="267"/>
      <c r="ET204" s="234"/>
      <c r="EU204" s="234"/>
      <c r="EV204" s="234"/>
      <c r="EW204" s="234"/>
      <c r="EX204" s="234"/>
      <c r="EY204" s="234"/>
      <c r="EZ204" s="234"/>
      <c r="FA204" s="234"/>
      <c r="FB204" s="234"/>
      <c r="FC204" s="234"/>
      <c r="FD204" s="234"/>
      <c r="FE204" s="234"/>
      <c r="FF204" s="234"/>
      <c r="FG204" s="234"/>
      <c r="FH204" s="234"/>
      <c r="FI204" s="234"/>
      <c r="FJ204" s="234"/>
      <c r="FK204" s="234"/>
      <c r="FL204" s="234"/>
      <c r="FM204" s="234"/>
      <c r="FN204" s="234"/>
      <c r="FO204" s="234"/>
      <c r="FP204" s="234"/>
    </row>
    <row r="205" spans="1:172" ht="50.25">
      <c r="A205" s="314" t="s">
        <v>151</v>
      </c>
      <c r="B205" s="267"/>
      <c r="C205" s="267"/>
      <c r="D205" s="267"/>
      <c r="E205" s="267"/>
      <c r="F205" s="267"/>
      <c r="G205" s="267"/>
      <c r="H205" s="267"/>
      <c r="I205" s="267"/>
      <c r="J205" s="298" t="s">
        <v>460</v>
      </c>
      <c r="K205" s="267"/>
      <c r="L205" s="267"/>
      <c r="M205" s="267"/>
      <c r="N205" s="267"/>
      <c r="O205" s="267"/>
      <c r="P205" s="267"/>
      <c r="Q205" s="267"/>
      <c r="R205" s="267"/>
      <c r="S205" s="267"/>
      <c r="T205" s="267"/>
      <c r="U205" s="267"/>
      <c r="V205" s="267"/>
      <c r="W205" s="267"/>
      <c r="X205" s="267"/>
      <c r="Y205" s="267"/>
      <c r="Z205" s="267"/>
      <c r="AA205" s="267"/>
      <c r="AB205" s="267"/>
      <c r="AC205" s="267"/>
      <c r="AD205" s="267"/>
      <c r="AE205" s="267"/>
      <c r="AF205" s="267"/>
      <c r="AG205" s="267"/>
      <c r="AH205" s="267"/>
      <c r="AI205" s="267"/>
      <c r="AJ205" s="267"/>
      <c r="AK205" s="267"/>
      <c r="AL205" s="267"/>
      <c r="AM205" s="267"/>
      <c r="AN205" s="267"/>
      <c r="AO205" s="267"/>
      <c r="AP205" s="267"/>
      <c r="AQ205" s="267"/>
      <c r="AR205" s="267"/>
      <c r="AS205" s="267"/>
      <c r="AT205" s="267"/>
      <c r="AU205" s="267"/>
      <c r="AV205" s="267"/>
      <c r="AW205" s="267"/>
      <c r="AX205" s="267"/>
      <c r="AY205" s="267"/>
      <c r="AZ205" s="267"/>
      <c r="BA205" s="267"/>
      <c r="BB205" s="267"/>
      <c r="BC205" s="267"/>
      <c r="BD205" s="267"/>
      <c r="BE205" s="267"/>
      <c r="BF205" s="267"/>
      <c r="BG205" s="267"/>
      <c r="BH205" s="267"/>
      <c r="BI205" s="267"/>
      <c r="BJ205" s="267"/>
      <c r="BK205" s="267"/>
      <c r="BL205" s="267"/>
      <c r="BM205" s="267"/>
      <c r="BN205" s="267"/>
      <c r="BO205" s="267"/>
      <c r="BP205" s="267"/>
      <c r="BQ205" s="267"/>
      <c r="BR205" s="267"/>
      <c r="BS205" s="267"/>
      <c r="BT205" s="267"/>
      <c r="BU205" s="267"/>
      <c r="BV205" s="267"/>
      <c r="BW205" s="267"/>
      <c r="BX205" s="267"/>
      <c r="BY205" s="267"/>
      <c r="BZ205" s="267"/>
      <c r="CA205" s="267"/>
      <c r="CB205" s="267"/>
      <c r="CC205" s="267"/>
      <c r="CD205" s="267"/>
      <c r="CE205" s="267"/>
      <c r="CF205" s="267"/>
      <c r="CG205" s="267"/>
      <c r="CH205" s="267"/>
      <c r="CI205" s="267"/>
      <c r="CJ205" s="267"/>
      <c r="CK205" s="267"/>
      <c r="CL205" s="267"/>
      <c r="CM205" s="267"/>
      <c r="CN205" s="267"/>
      <c r="CO205" s="267"/>
      <c r="CP205" s="267"/>
      <c r="CQ205" s="267"/>
      <c r="CR205" s="267"/>
      <c r="CS205" s="267"/>
      <c r="CT205" s="267"/>
      <c r="CU205" s="267"/>
      <c r="CV205" s="267"/>
      <c r="CW205" s="267"/>
      <c r="CX205" s="267"/>
      <c r="CY205" s="267"/>
      <c r="CZ205" s="267"/>
      <c r="DA205" s="267"/>
      <c r="DB205" s="267"/>
      <c r="DC205" s="267"/>
      <c r="DD205" s="267"/>
      <c r="DE205" s="267"/>
      <c r="DF205" s="267"/>
      <c r="DG205" s="267"/>
      <c r="DH205" s="267"/>
      <c r="DI205" s="267"/>
      <c r="DJ205" s="297" t="s">
        <v>149</v>
      </c>
      <c r="DK205" s="267"/>
      <c r="DL205" s="267"/>
      <c r="DM205" s="267"/>
      <c r="DN205" s="267"/>
      <c r="DO205" s="267"/>
      <c r="DP205" s="267"/>
      <c r="DQ205" s="267"/>
      <c r="DR205" s="267"/>
      <c r="DS205" s="267"/>
      <c r="DT205" s="267"/>
      <c r="DU205" s="267"/>
      <c r="DV205" s="267"/>
      <c r="DW205" s="267"/>
      <c r="DX205" s="267"/>
      <c r="DY205" s="267"/>
      <c r="DZ205" s="267"/>
      <c r="EA205" s="267"/>
      <c r="EB205" s="267"/>
      <c r="EC205" s="267"/>
      <c r="ED205" s="267"/>
      <c r="EE205" s="267"/>
      <c r="EF205" s="267"/>
      <c r="EG205" s="267"/>
      <c r="EH205" s="267"/>
      <c r="EI205" s="267"/>
      <c r="EJ205" s="267"/>
      <c r="EK205" s="267"/>
      <c r="EL205" s="267"/>
      <c r="EM205" s="267"/>
      <c r="EN205" s="267"/>
      <c r="EO205" s="267"/>
      <c r="EP205" s="267"/>
      <c r="EQ205" s="267"/>
      <c r="ER205" s="267"/>
      <c r="ES205" s="267"/>
      <c r="ET205" s="234"/>
      <c r="EU205" s="234"/>
      <c r="EV205" s="234"/>
      <c r="EW205" s="234"/>
      <c r="EX205" s="234"/>
      <c r="EY205" s="234"/>
      <c r="EZ205" s="234"/>
      <c r="FA205" s="234"/>
      <c r="FB205" s="234"/>
      <c r="FC205" s="234"/>
      <c r="FD205" s="234"/>
      <c r="FE205" s="234"/>
      <c r="FF205" s="234"/>
      <c r="FG205" s="234"/>
      <c r="FH205" s="234"/>
      <c r="FI205" s="234"/>
      <c r="FJ205" s="234"/>
      <c r="FK205" s="234"/>
      <c r="FL205" s="234"/>
      <c r="FM205" s="234"/>
      <c r="FN205" s="234"/>
      <c r="FO205" s="234"/>
      <c r="FP205" s="234"/>
    </row>
    <row r="206" spans="1:172" ht="50.25">
      <c r="A206" s="314" t="s">
        <v>168</v>
      </c>
      <c r="B206" s="267"/>
      <c r="C206" s="267"/>
      <c r="D206" s="267"/>
      <c r="E206" s="267"/>
      <c r="F206" s="267"/>
      <c r="G206" s="267"/>
      <c r="H206" s="267"/>
      <c r="I206" s="267"/>
      <c r="J206" s="298" t="s">
        <v>461</v>
      </c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7"/>
      <c r="AC206" s="267"/>
      <c r="AD206" s="267"/>
      <c r="AE206" s="267"/>
      <c r="AF206" s="267"/>
      <c r="AG206" s="267"/>
      <c r="AH206" s="267"/>
      <c r="AI206" s="267"/>
      <c r="AJ206" s="267"/>
      <c r="AK206" s="267"/>
      <c r="AL206" s="267"/>
      <c r="AM206" s="267"/>
      <c r="AN206" s="267"/>
      <c r="AO206" s="267"/>
      <c r="AP206" s="267"/>
      <c r="AQ206" s="267"/>
      <c r="AR206" s="267"/>
      <c r="AS206" s="267"/>
      <c r="AT206" s="267"/>
      <c r="AU206" s="267"/>
      <c r="AV206" s="267"/>
      <c r="AW206" s="267"/>
      <c r="AX206" s="267"/>
      <c r="AY206" s="267"/>
      <c r="AZ206" s="267"/>
      <c r="BA206" s="267"/>
      <c r="BB206" s="267"/>
      <c r="BC206" s="267"/>
      <c r="BD206" s="267"/>
      <c r="BE206" s="267"/>
      <c r="BF206" s="267"/>
      <c r="BG206" s="267"/>
      <c r="BH206" s="267"/>
      <c r="BI206" s="267"/>
      <c r="BJ206" s="267"/>
      <c r="BK206" s="267"/>
      <c r="BL206" s="267"/>
      <c r="BM206" s="267"/>
      <c r="BN206" s="267"/>
      <c r="BO206" s="267"/>
      <c r="BP206" s="267"/>
      <c r="BQ206" s="267"/>
      <c r="BR206" s="267"/>
      <c r="BS206" s="267"/>
      <c r="BT206" s="267"/>
      <c r="BU206" s="267"/>
      <c r="BV206" s="267"/>
      <c r="BW206" s="267"/>
      <c r="BX206" s="267"/>
      <c r="BY206" s="267"/>
      <c r="BZ206" s="267"/>
      <c r="CA206" s="267"/>
      <c r="CB206" s="267"/>
      <c r="CC206" s="267"/>
      <c r="CD206" s="267"/>
      <c r="CE206" s="267"/>
      <c r="CF206" s="267"/>
      <c r="CG206" s="267"/>
      <c r="CH206" s="267"/>
      <c r="CI206" s="267"/>
      <c r="CJ206" s="267"/>
      <c r="CK206" s="267"/>
      <c r="CL206" s="267"/>
      <c r="CM206" s="267"/>
      <c r="CN206" s="267"/>
      <c r="CO206" s="267"/>
      <c r="CP206" s="267"/>
      <c r="CQ206" s="267"/>
      <c r="CR206" s="267"/>
      <c r="CS206" s="267"/>
      <c r="CT206" s="267"/>
      <c r="CU206" s="267"/>
      <c r="CV206" s="267"/>
      <c r="CW206" s="267"/>
      <c r="CX206" s="267"/>
      <c r="CY206" s="267"/>
      <c r="CZ206" s="267"/>
      <c r="DA206" s="267"/>
      <c r="DB206" s="267"/>
      <c r="DC206" s="267"/>
      <c r="DD206" s="267"/>
      <c r="DE206" s="267"/>
      <c r="DF206" s="267"/>
      <c r="DG206" s="267"/>
      <c r="DH206" s="267"/>
      <c r="DI206" s="267"/>
      <c r="DJ206" s="297" t="s">
        <v>166</v>
      </c>
      <c r="DK206" s="267"/>
      <c r="DL206" s="267"/>
      <c r="DM206" s="267"/>
      <c r="DN206" s="267"/>
      <c r="DO206" s="267"/>
      <c r="DP206" s="267"/>
      <c r="DQ206" s="267"/>
      <c r="DR206" s="267"/>
      <c r="DS206" s="267"/>
      <c r="DT206" s="267"/>
      <c r="DU206" s="267"/>
      <c r="DV206" s="267"/>
      <c r="DW206" s="267"/>
      <c r="DX206" s="267"/>
      <c r="DY206" s="267"/>
      <c r="DZ206" s="267"/>
      <c r="EA206" s="267"/>
      <c r="EB206" s="267"/>
      <c r="EC206" s="267"/>
      <c r="ED206" s="267"/>
      <c r="EE206" s="267"/>
      <c r="EF206" s="267"/>
      <c r="EG206" s="267"/>
      <c r="EH206" s="267"/>
      <c r="EI206" s="267"/>
      <c r="EJ206" s="267"/>
      <c r="EK206" s="267"/>
      <c r="EL206" s="267"/>
      <c r="EM206" s="267"/>
      <c r="EN206" s="267"/>
      <c r="EO206" s="267"/>
      <c r="EP206" s="267"/>
      <c r="EQ206" s="267"/>
      <c r="ER206" s="267"/>
      <c r="ES206" s="267"/>
      <c r="ET206" s="234"/>
      <c r="EU206" s="234"/>
      <c r="EV206" s="234"/>
      <c r="EW206" s="234"/>
      <c r="EX206" s="234"/>
      <c r="EY206" s="234"/>
      <c r="EZ206" s="234"/>
      <c r="FA206" s="234"/>
      <c r="FB206" s="234"/>
      <c r="FC206" s="234"/>
      <c r="FD206" s="234"/>
      <c r="FE206" s="234"/>
      <c r="FF206" s="234"/>
      <c r="FG206" s="234"/>
      <c r="FH206" s="234"/>
      <c r="FI206" s="234"/>
      <c r="FJ206" s="234"/>
      <c r="FK206" s="234"/>
      <c r="FL206" s="234"/>
      <c r="FM206" s="234"/>
      <c r="FN206" s="234"/>
      <c r="FO206" s="234"/>
      <c r="FP206" s="234"/>
    </row>
    <row r="207" spans="1:172" ht="50.25">
      <c r="A207" s="314" t="s">
        <v>193</v>
      </c>
      <c r="B207" s="267"/>
      <c r="C207" s="267"/>
      <c r="D207" s="267"/>
      <c r="E207" s="267"/>
      <c r="F207" s="267"/>
      <c r="G207" s="267"/>
      <c r="H207" s="267"/>
      <c r="I207" s="267"/>
      <c r="J207" s="298" t="s">
        <v>462</v>
      </c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67"/>
      <c r="AB207" s="267"/>
      <c r="AC207" s="267"/>
      <c r="AD207" s="267"/>
      <c r="AE207" s="267"/>
      <c r="AF207" s="267"/>
      <c r="AG207" s="267"/>
      <c r="AH207" s="267"/>
      <c r="AI207" s="267"/>
      <c r="AJ207" s="267"/>
      <c r="AK207" s="267"/>
      <c r="AL207" s="267"/>
      <c r="AM207" s="267"/>
      <c r="AN207" s="267"/>
      <c r="AO207" s="267"/>
      <c r="AP207" s="267"/>
      <c r="AQ207" s="267"/>
      <c r="AR207" s="267"/>
      <c r="AS207" s="267"/>
      <c r="AT207" s="267"/>
      <c r="AU207" s="267"/>
      <c r="AV207" s="267"/>
      <c r="AW207" s="267"/>
      <c r="AX207" s="267"/>
      <c r="AY207" s="267"/>
      <c r="AZ207" s="267"/>
      <c r="BA207" s="267"/>
      <c r="BB207" s="267"/>
      <c r="BC207" s="267"/>
      <c r="BD207" s="267"/>
      <c r="BE207" s="267"/>
      <c r="BF207" s="267"/>
      <c r="BG207" s="267"/>
      <c r="BH207" s="267"/>
      <c r="BI207" s="267"/>
      <c r="BJ207" s="267"/>
      <c r="BK207" s="267"/>
      <c r="BL207" s="267"/>
      <c r="BM207" s="267"/>
      <c r="BN207" s="267"/>
      <c r="BO207" s="267"/>
      <c r="BP207" s="267"/>
      <c r="BQ207" s="267"/>
      <c r="BR207" s="267"/>
      <c r="BS207" s="267"/>
      <c r="BT207" s="267"/>
      <c r="BU207" s="267"/>
      <c r="BV207" s="267"/>
      <c r="BW207" s="267"/>
      <c r="BX207" s="267"/>
      <c r="BY207" s="267"/>
      <c r="BZ207" s="267"/>
      <c r="CA207" s="267"/>
      <c r="CB207" s="267"/>
      <c r="CC207" s="267"/>
      <c r="CD207" s="267"/>
      <c r="CE207" s="267"/>
      <c r="CF207" s="267"/>
      <c r="CG207" s="267"/>
      <c r="CH207" s="267"/>
      <c r="CI207" s="267"/>
      <c r="CJ207" s="267"/>
      <c r="CK207" s="267"/>
      <c r="CL207" s="267"/>
      <c r="CM207" s="267"/>
      <c r="CN207" s="267"/>
      <c r="CO207" s="267"/>
      <c r="CP207" s="267"/>
      <c r="CQ207" s="267"/>
      <c r="CR207" s="267"/>
      <c r="CS207" s="267"/>
      <c r="CT207" s="267"/>
      <c r="CU207" s="267"/>
      <c r="CV207" s="267"/>
      <c r="CW207" s="267"/>
      <c r="CX207" s="267"/>
      <c r="CY207" s="267"/>
      <c r="CZ207" s="267"/>
      <c r="DA207" s="267"/>
      <c r="DB207" s="267"/>
      <c r="DC207" s="267"/>
      <c r="DD207" s="267"/>
      <c r="DE207" s="267"/>
      <c r="DF207" s="267"/>
      <c r="DG207" s="267"/>
      <c r="DH207" s="267"/>
      <c r="DI207" s="267"/>
      <c r="DJ207" s="297" t="s">
        <v>191</v>
      </c>
      <c r="DK207" s="267"/>
      <c r="DL207" s="267"/>
      <c r="DM207" s="267"/>
      <c r="DN207" s="267"/>
      <c r="DO207" s="267"/>
      <c r="DP207" s="267"/>
      <c r="DQ207" s="267"/>
      <c r="DR207" s="267"/>
      <c r="DS207" s="267"/>
      <c r="DT207" s="267"/>
      <c r="DU207" s="267"/>
      <c r="DV207" s="267"/>
      <c r="DW207" s="267"/>
      <c r="DX207" s="267"/>
      <c r="DY207" s="267"/>
      <c r="DZ207" s="267"/>
      <c r="EA207" s="267"/>
      <c r="EB207" s="267"/>
      <c r="EC207" s="267"/>
      <c r="ED207" s="267"/>
      <c r="EE207" s="267"/>
      <c r="EF207" s="267"/>
      <c r="EG207" s="267"/>
      <c r="EH207" s="267"/>
      <c r="EI207" s="267"/>
      <c r="EJ207" s="267"/>
      <c r="EK207" s="267"/>
      <c r="EL207" s="267"/>
      <c r="EM207" s="267"/>
      <c r="EN207" s="267"/>
      <c r="EO207" s="267"/>
      <c r="EP207" s="267"/>
      <c r="EQ207" s="267"/>
      <c r="ER207" s="267"/>
      <c r="ES207" s="267"/>
      <c r="ET207" s="234"/>
      <c r="EU207" s="234"/>
      <c r="EV207" s="234"/>
      <c r="EW207" s="234"/>
      <c r="EX207" s="234"/>
      <c r="EY207" s="234"/>
      <c r="EZ207" s="234"/>
      <c r="FA207" s="234"/>
      <c r="FB207" s="234"/>
      <c r="FC207" s="234"/>
      <c r="FD207" s="234"/>
      <c r="FE207" s="234"/>
      <c r="FF207" s="234"/>
      <c r="FG207" s="234"/>
      <c r="FH207" s="234"/>
      <c r="FI207" s="234"/>
      <c r="FJ207" s="234"/>
      <c r="FK207" s="234"/>
      <c r="FL207" s="234"/>
      <c r="FM207" s="234"/>
      <c r="FN207" s="234"/>
      <c r="FO207" s="234"/>
      <c r="FP207" s="234"/>
    </row>
    <row r="208" spans="1:172" ht="50.25">
      <c r="A208" s="314" t="s">
        <v>200</v>
      </c>
      <c r="B208" s="267"/>
      <c r="C208" s="267"/>
      <c r="D208" s="267"/>
      <c r="E208" s="267"/>
      <c r="F208" s="267"/>
      <c r="G208" s="267"/>
      <c r="H208" s="267"/>
      <c r="I208" s="267"/>
      <c r="J208" s="298" t="s">
        <v>463</v>
      </c>
      <c r="K208" s="267"/>
      <c r="L208" s="267"/>
      <c r="M208" s="267"/>
      <c r="N208" s="267"/>
      <c r="O208" s="267"/>
      <c r="P208" s="267"/>
      <c r="Q208" s="267"/>
      <c r="R208" s="267"/>
      <c r="S208" s="267"/>
      <c r="T208" s="267"/>
      <c r="U208" s="267"/>
      <c r="V208" s="267"/>
      <c r="W208" s="267"/>
      <c r="X208" s="267"/>
      <c r="Y208" s="267"/>
      <c r="Z208" s="267"/>
      <c r="AA208" s="267"/>
      <c r="AB208" s="267"/>
      <c r="AC208" s="267"/>
      <c r="AD208" s="267"/>
      <c r="AE208" s="267"/>
      <c r="AF208" s="267"/>
      <c r="AG208" s="267"/>
      <c r="AH208" s="267"/>
      <c r="AI208" s="267"/>
      <c r="AJ208" s="267"/>
      <c r="AK208" s="267"/>
      <c r="AL208" s="267"/>
      <c r="AM208" s="267"/>
      <c r="AN208" s="267"/>
      <c r="AO208" s="267"/>
      <c r="AP208" s="267"/>
      <c r="AQ208" s="267"/>
      <c r="AR208" s="267"/>
      <c r="AS208" s="267"/>
      <c r="AT208" s="267"/>
      <c r="AU208" s="267"/>
      <c r="AV208" s="267"/>
      <c r="AW208" s="267"/>
      <c r="AX208" s="267"/>
      <c r="AY208" s="267"/>
      <c r="AZ208" s="267"/>
      <c r="BA208" s="267"/>
      <c r="BB208" s="267"/>
      <c r="BC208" s="267"/>
      <c r="BD208" s="267"/>
      <c r="BE208" s="267"/>
      <c r="BF208" s="267"/>
      <c r="BG208" s="267"/>
      <c r="BH208" s="267"/>
      <c r="BI208" s="267"/>
      <c r="BJ208" s="267"/>
      <c r="BK208" s="267"/>
      <c r="BL208" s="267"/>
      <c r="BM208" s="267"/>
      <c r="BN208" s="267"/>
      <c r="BO208" s="267"/>
      <c r="BP208" s="267"/>
      <c r="BQ208" s="267"/>
      <c r="BR208" s="267"/>
      <c r="BS208" s="267"/>
      <c r="BT208" s="267"/>
      <c r="BU208" s="267"/>
      <c r="BV208" s="267"/>
      <c r="BW208" s="267"/>
      <c r="BX208" s="267"/>
      <c r="BY208" s="267"/>
      <c r="BZ208" s="267"/>
      <c r="CA208" s="267"/>
      <c r="CB208" s="267"/>
      <c r="CC208" s="267"/>
      <c r="CD208" s="267"/>
      <c r="CE208" s="267"/>
      <c r="CF208" s="267"/>
      <c r="CG208" s="267"/>
      <c r="CH208" s="267"/>
      <c r="CI208" s="267"/>
      <c r="CJ208" s="267"/>
      <c r="CK208" s="267"/>
      <c r="CL208" s="267"/>
      <c r="CM208" s="267"/>
      <c r="CN208" s="267"/>
      <c r="CO208" s="267"/>
      <c r="CP208" s="267"/>
      <c r="CQ208" s="267"/>
      <c r="CR208" s="267"/>
      <c r="CS208" s="267"/>
      <c r="CT208" s="267"/>
      <c r="CU208" s="267"/>
      <c r="CV208" s="267"/>
      <c r="CW208" s="267"/>
      <c r="CX208" s="267"/>
      <c r="CY208" s="267"/>
      <c r="CZ208" s="267"/>
      <c r="DA208" s="267"/>
      <c r="DB208" s="267"/>
      <c r="DC208" s="267"/>
      <c r="DD208" s="267"/>
      <c r="DE208" s="267"/>
      <c r="DF208" s="267"/>
      <c r="DG208" s="267"/>
      <c r="DH208" s="267"/>
      <c r="DI208" s="267"/>
      <c r="DJ208" s="297" t="s">
        <v>198</v>
      </c>
      <c r="DK208" s="267"/>
      <c r="DL208" s="267"/>
      <c r="DM208" s="267"/>
      <c r="DN208" s="267"/>
      <c r="DO208" s="267"/>
      <c r="DP208" s="267"/>
      <c r="DQ208" s="267"/>
      <c r="DR208" s="267"/>
      <c r="DS208" s="267"/>
      <c r="DT208" s="267"/>
      <c r="DU208" s="267"/>
      <c r="DV208" s="267"/>
      <c r="DW208" s="267"/>
      <c r="DX208" s="267"/>
      <c r="DY208" s="267"/>
      <c r="DZ208" s="267"/>
      <c r="EA208" s="267"/>
      <c r="EB208" s="267"/>
      <c r="EC208" s="267"/>
      <c r="ED208" s="267"/>
      <c r="EE208" s="267"/>
      <c r="EF208" s="267"/>
      <c r="EG208" s="267"/>
      <c r="EH208" s="267"/>
      <c r="EI208" s="267"/>
      <c r="EJ208" s="267"/>
      <c r="EK208" s="267"/>
      <c r="EL208" s="267"/>
      <c r="EM208" s="267"/>
      <c r="EN208" s="267"/>
      <c r="EO208" s="267"/>
      <c r="EP208" s="267"/>
      <c r="EQ208" s="267"/>
      <c r="ER208" s="267"/>
      <c r="ES208" s="267"/>
      <c r="ET208" s="234"/>
      <c r="EU208" s="234"/>
      <c r="EV208" s="234"/>
      <c r="EW208" s="234"/>
      <c r="EX208" s="234"/>
      <c r="EY208" s="234"/>
      <c r="EZ208" s="234"/>
      <c r="FA208" s="234"/>
      <c r="FB208" s="234"/>
      <c r="FC208" s="234"/>
      <c r="FD208" s="234"/>
      <c r="FE208" s="234"/>
      <c r="FF208" s="234"/>
      <c r="FG208" s="234"/>
      <c r="FH208" s="234"/>
      <c r="FI208" s="234"/>
      <c r="FJ208" s="234"/>
      <c r="FK208" s="234"/>
      <c r="FL208" s="234"/>
      <c r="FM208" s="234"/>
      <c r="FN208" s="234"/>
      <c r="FO208" s="234"/>
      <c r="FP208" s="234"/>
    </row>
    <row r="209" spans="1:172" ht="50.25">
      <c r="A209" s="314" t="s">
        <v>384</v>
      </c>
      <c r="B209" s="267"/>
      <c r="C209" s="267"/>
      <c r="D209" s="267"/>
      <c r="E209" s="267"/>
      <c r="F209" s="267"/>
      <c r="G209" s="267"/>
      <c r="H209" s="267"/>
      <c r="I209" s="267"/>
      <c r="J209" s="299" t="s">
        <v>464</v>
      </c>
      <c r="K209" s="267"/>
      <c r="L209" s="267"/>
      <c r="M209" s="267"/>
      <c r="N209" s="267"/>
      <c r="O209" s="267"/>
      <c r="P209" s="267"/>
      <c r="Q209" s="267"/>
      <c r="R209" s="267"/>
      <c r="S209" s="267"/>
      <c r="T209" s="267"/>
      <c r="U209" s="267"/>
      <c r="V209" s="267"/>
      <c r="W209" s="267"/>
      <c r="X209" s="267"/>
      <c r="Y209" s="267"/>
      <c r="Z209" s="267"/>
      <c r="AA209" s="267"/>
      <c r="AB209" s="267"/>
      <c r="AC209" s="267"/>
      <c r="AD209" s="267"/>
      <c r="AE209" s="267"/>
      <c r="AF209" s="267"/>
      <c r="AG209" s="267"/>
      <c r="AH209" s="267"/>
      <c r="AI209" s="267"/>
      <c r="AJ209" s="267"/>
      <c r="AK209" s="267"/>
      <c r="AL209" s="267"/>
      <c r="AM209" s="267"/>
      <c r="AN209" s="267"/>
      <c r="AO209" s="267"/>
      <c r="AP209" s="267"/>
      <c r="AQ209" s="267"/>
      <c r="AR209" s="267"/>
      <c r="AS209" s="267"/>
      <c r="AT209" s="267"/>
      <c r="AU209" s="267"/>
      <c r="AV209" s="267"/>
      <c r="AW209" s="267"/>
      <c r="AX209" s="267"/>
      <c r="AY209" s="267"/>
      <c r="AZ209" s="267"/>
      <c r="BA209" s="267"/>
      <c r="BB209" s="267"/>
      <c r="BC209" s="267"/>
      <c r="BD209" s="267"/>
      <c r="BE209" s="267"/>
      <c r="BF209" s="267"/>
      <c r="BG209" s="267"/>
      <c r="BH209" s="267"/>
      <c r="BI209" s="267"/>
      <c r="BJ209" s="267"/>
      <c r="BK209" s="267"/>
      <c r="BL209" s="267"/>
      <c r="BM209" s="267"/>
      <c r="BN209" s="267"/>
      <c r="BO209" s="267"/>
      <c r="BP209" s="267"/>
      <c r="BQ209" s="267"/>
      <c r="BR209" s="267"/>
      <c r="BS209" s="267"/>
      <c r="BT209" s="267"/>
      <c r="BU209" s="267"/>
      <c r="BV209" s="267"/>
      <c r="BW209" s="267"/>
      <c r="BX209" s="267"/>
      <c r="BY209" s="267"/>
      <c r="BZ209" s="267"/>
      <c r="CA209" s="267"/>
      <c r="CB209" s="267"/>
      <c r="CC209" s="267"/>
      <c r="CD209" s="267"/>
      <c r="CE209" s="267"/>
      <c r="CF209" s="267"/>
      <c r="CG209" s="267"/>
      <c r="CH209" s="267"/>
      <c r="CI209" s="267"/>
      <c r="CJ209" s="267"/>
      <c r="CK209" s="267"/>
      <c r="CL209" s="267"/>
      <c r="CM209" s="267"/>
      <c r="CN209" s="267"/>
      <c r="CO209" s="267"/>
      <c r="CP209" s="267"/>
      <c r="CQ209" s="267"/>
      <c r="CR209" s="267"/>
      <c r="CS209" s="267"/>
      <c r="CT209" s="267"/>
      <c r="CU209" s="267"/>
      <c r="CV209" s="267"/>
      <c r="CW209" s="267"/>
      <c r="CX209" s="267"/>
      <c r="CY209" s="267"/>
      <c r="CZ209" s="267"/>
      <c r="DA209" s="267"/>
      <c r="DB209" s="267"/>
      <c r="DC209" s="267"/>
      <c r="DD209" s="267"/>
      <c r="DE209" s="267"/>
      <c r="DF209" s="267"/>
      <c r="DG209" s="267"/>
      <c r="DH209" s="267"/>
      <c r="DI209" s="267"/>
      <c r="DJ209" s="297" t="s">
        <v>377</v>
      </c>
      <c r="DK209" s="267"/>
      <c r="DL209" s="267"/>
      <c r="DM209" s="267"/>
      <c r="DN209" s="267"/>
      <c r="DO209" s="267"/>
      <c r="DP209" s="267"/>
      <c r="DQ209" s="267"/>
      <c r="DR209" s="267"/>
      <c r="DS209" s="267"/>
      <c r="DT209" s="267"/>
      <c r="DU209" s="267"/>
      <c r="DV209" s="267"/>
      <c r="DW209" s="267"/>
      <c r="DX209" s="267"/>
      <c r="DY209" s="267"/>
      <c r="DZ209" s="267"/>
      <c r="EA209" s="267"/>
      <c r="EB209" s="267"/>
      <c r="EC209" s="267"/>
      <c r="ED209" s="267"/>
      <c r="EE209" s="267"/>
      <c r="EF209" s="267"/>
      <c r="EG209" s="267"/>
      <c r="EH209" s="267"/>
      <c r="EI209" s="267"/>
      <c r="EJ209" s="267"/>
      <c r="EK209" s="267"/>
      <c r="EL209" s="267"/>
      <c r="EM209" s="267"/>
      <c r="EN209" s="267"/>
      <c r="EO209" s="267"/>
      <c r="EP209" s="267"/>
      <c r="EQ209" s="267"/>
      <c r="ER209" s="267"/>
      <c r="ES209" s="267"/>
      <c r="ET209" s="234"/>
      <c r="EU209" s="234"/>
      <c r="EV209" s="234"/>
      <c r="EW209" s="234"/>
      <c r="EX209" s="234"/>
      <c r="EY209" s="234"/>
      <c r="EZ209" s="234"/>
      <c r="FA209" s="234"/>
      <c r="FB209" s="234"/>
      <c r="FC209" s="234"/>
      <c r="FD209" s="234"/>
      <c r="FE209" s="234"/>
      <c r="FF209" s="234"/>
      <c r="FG209" s="234"/>
      <c r="FH209" s="234"/>
      <c r="FI209" s="234"/>
      <c r="FJ209" s="234"/>
      <c r="FK209" s="234"/>
      <c r="FL209" s="234"/>
      <c r="FM209" s="234"/>
      <c r="FN209" s="234"/>
      <c r="FO209" s="234"/>
      <c r="FP209" s="234"/>
    </row>
    <row r="210" spans="1:172" ht="50.25">
      <c r="A210" s="314" t="s">
        <v>292</v>
      </c>
      <c r="B210" s="267"/>
      <c r="C210" s="267"/>
      <c r="D210" s="267"/>
      <c r="E210" s="267"/>
      <c r="F210" s="267"/>
      <c r="G210" s="267"/>
      <c r="H210" s="267"/>
      <c r="I210" s="267"/>
      <c r="J210" s="298" t="s">
        <v>465</v>
      </c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  <c r="AD210" s="267"/>
      <c r="AE210" s="267"/>
      <c r="AF210" s="267"/>
      <c r="AG210" s="267"/>
      <c r="AH210" s="267"/>
      <c r="AI210" s="267"/>
      <c r="AJ210" s="267"/>
      <c r="AK210" s="267"/>
      <c r="AL210" s="267"/>
      <c r="AM210" s="267"/>
      <c r="AN210" s="267"/>
      <c r="AO210" s="267"/>
      <c r="AP210" s="267"/>
      <c r="AQ210" s="267"/>
      <c r="AR210" s="267"/>
      <c r="AS210" s="267"/>
      <c r="AT210" s="267"/>
      <c r="AU210" s="267"/>
      <c r="AV210" s="267"/>
      <c r="AW210" s="267"/>
      <c r="AX210" s="267"/>
      <c r="AY210" s="267"/>
      <c r="AZ210" s="267"/>
      <c r="BA210" s="267"/>
      <c r="BB210" s="267"/>
      <c r="BC210" s="267"/>
      <c r="BD210" s="267"/>
      <c r="BE210" s="267"/>
      <c r="BF210" s="267"/>
      <c r="BG210" s="267"/>
      <c r="BH210" s="267"/>
      <c r="BI210" s="267"/>
      <c r="BJ210" s="267"/>
      <c r="BK210" s="267"/>
      <c r="BL210" s="267"/>
      <c r="BM210" s="267"/>
      <c r="BN210" s="267"/>
      <c r="BO210" s="267"/>
      <c r="BP210" s="267"/>
      <c r="BQ210" s="267"/>
      <c r="BR210" s="267"/>
      <c r="BS210" s="267"/>
      <c r="BT210" s="267"/>
      <c r="BU210" s="267"/>
      <c r="BV210" s="267"/>
      <c r="BW210" s="267"/>
      <c r="BX210" s="267"/>
      <c r="BY210" s="267"/>
      <c r="BZ210" s="267"/>
      <c r="CA210" s="267"/>
      <c r="CB210" s="267"/>
      <c r="CC210" s="267"/>
      <c r="CD210" s="267"/>
      <c r="CE210" s="267"/>
      <c r="CF210" s="267"/>
      <c r="CG210" s="267"/>
      <c r="CH210" s="267"/>
      <c r="CI210" s="267"/>
      <c r="CJ210" s="267"/>
      <c r="CK210" s="267"/>
      <c r="CL210" s="267"/>
      <c r="CM210" s="267"/>
      <c r="CN210" s="267"/>
      <c r="CO210" s="267"/>
      <c r="CP210" s="267"/>
      <c r="CQ210" s="267"/>
      <c r="CR210" s="267"/>
      <c r="CS210" s="267"/>
      <c r="CT210" s="267"/>
      <c r="CU210" s="267"/>
      <c r="CV210" s="267"/>
      <c r="CW210" s="267"/>
      <c r="CX210" s="267"/>
      <c r="CY210" s="267"/>
      <c r="CZ210" s="267"/>
      <c r="DA210" s="267"/>
      <c r="DB210" s="267"/>
      <c r="DC210" s="267"/>
      <c r="DD210" s="267"/>
      <c r="DE210" s="267"/>
      <c r="DF210" s="267"/>
      <c r="DG210" s="267"/>
      <c r="DH210" s="267"/>
      <c r="DI210" s="267"/>
      <c r="DJ210" s="297" t="s">
        <v>466</v>
      </c>
      <c r="DK210" s="267"/>
      <c r="DL210" s="267"/>
      <c r="DM210" s="267"/>
      <c r="DN210" s="267"/>
      <c r="DO210" s="267"/>
      <c r="DP210" s="267"/>
      <c r="DQ210" s="267"/>
      <c r="DR210" s="267"/>
      <c r="DS210" s="267"/>
      <c r="DT210" s="267"/>
      <c r="DU210" s="267"/>
      <c r="DV210" s="267"/>
      <c r="DW210" s="267"/>
      <c r="DX210" s="267"/>
      <c r="DY210" s="267"/>
      <c r="DZ210" s="267"/>
      <c r="EA210" s="267"/>
      <c r="EB210" s="267"/>
      <c r="EC210" s="267"/>
      <c r="ED210" s="267"/>
      <c r="EE210" s="267"/>
      <c r="EF210" s="267"/>
      <c r="EG210" s="267"/>
      <c r="EH210" s="267"/>
      <c r="EI210" s="267"/>
      <c r="EJ210" s="267"/>
      <c r="EK210" s="267"/>
      <c r="EL210" s="267"/>
      <c r="EM210" s="267"/>
      <c r="EN210" s="267"/>
      <c r="EO210" s="267"/>
      <c r="EP210" s="267"/>
      <c r="EQ210" s="267"/>
      <c r="ER210" s="267"/>
      <c r="ES210" s="267"/>
      <c r="ET210" s="234"/>
      <c r="EU210" s="234"/>
      <c r="EV210" s="234"/>
      <c r="EW210" s="234"/>
      <c r="EX210" s="234"/>
      <c r="EY210" s="234"/>
      <c r="EZ210" s="234"/>
      <c r="FA210" s="234"/>
      <c r="FB210" s="234"/>
      <c r="FC210" s="234"/>
      <c r="FD210" s="234"/>
      <c r="FE210" s="234"/>
      <c r="FF210" s="234"/>
      <c r="FG210" s="234"/>
      <c r="FH210" s="234"/>
      <c r="FI210" s="234"/>
      <c r="FJ210" s="234"/>
      <c r="FK210" s="234"/>
      <c r="FL210" s="234"/>
      <c r="FM210" s="234"/>
      <c r="FN210" s="234"/>
      <c r="FO210" s="234"/>
      <c r="FP210" s="234"/>
    </row>
    <row r="211" spans="1:172" ht="50.25">
      <c r="A211" s="314" t="s">
        <v>310</v>
      </c>
      <c r="B211" s="267"/>
      <c r="C211" s="267"/>
      <c r="D211" s="267"/>
      <c r="E211" s="267"/>
      <c r="F211" s="267"/>
      <c r="G211" s="267"/>
      <c r="H211" s="267"/>
      <c r="I211" s="267"/>
      <c r="J211" s="298" t="s">
        <v>467</v>
      </c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  <c r="X211" s="267"/>
      <c r="Y211" s="267"/>
      <c r="Z211" s="267"/>
      <c r="AA211" s="267"/>
      <c r="AB211" s="267"/>
      <c r="AC211" s="267"/>
      <c r="AD211" s="267"/>
      <c r="AE211" s="267"/>
      <c r="AF211" s="267"/>
      <c r="AG211" s="267"/>
      <c r="AH211" s="267"/>
      <c r="AI211" s="267"/>
      <c r="AJ211" s="267"/>
      <c r="AK211" s="267"/>
      <c r="AL211" s="267"/>
      <c r="AM211" s="267"/>
      <c r="AN211" s="267"/>
      <c r="AO211" s="267"/>
      <c r="AP211" s="267"/>
      <c r="AQ211" s="267"/>
      <c r="AR211" s="267"/>
      <c r="AS211" s="267"/>
      <c r="AT211" s="267"/>
      <c r="AU211" s="267"/>
      <c r="AV211" s="267"/>
      <c r="AW211" s="267"/>
      <c r="AX211" s="267"/>
      <c r="AY211" s="267"/>
      <c r="AZ211" s="267"/>
      <c r="BA211" s="267"/>
      <c r="BB211" s="267"/>
      <c r="BC211" s="267"/>
      <c r="BD211" s="267"/>
      <c r="BE211" s="267"/>
      <c r="BF211" s="267"/>
      <c r="BG211" s="267"/>
      <c r="BH211" s="267"/>
      <c r="BI211" s="267"/>
      <c r="BJ211" s="267"/>
      <c r="BK211" s="267"/>
      <c r="BL211" s="267"/>
      <c r="BM211" s="267"/>
      <c r="BN211" s="267"/>
      <c r="BO211" s="267"/>
      <c r="BP211" s="267"/>
      <c r="BQ211" s="267"/>
      <c r="BR211" s="267"/>
      <c r="BS211" s="267"/>
      <c r="BT211" s="267"/>
      <c r="BU211" s="267"/>
      <c r="BV211" s="267"/>
      <c r="BW211" s="267"/>
      <c r="BX211" s="267"/>
      <c r="BY211" s="267"/>
      <c r="BZ211" s="267"/>
      <c r="CA211" s="267"/>
      <c r="CB211" s="267"/>
      <c r="CC211" s="267"/>
      <c r="CD211" s="267"/>
      <c r="CE211" s="267"/>
      <c r="CF211" s="267"/>
      <c r="CG211" s="267"/>
      <c r="CH211" s="267"/>
      <c r="CI211" s="267"/>
      <c r="CJ211" s="267"/>
      <c r="CK211" s="267"/>
      <c r="CL211" s="267"/>
      <c r="CM211" s="267"/>
      <c r="CN211" s="267"/>
      <c r="CO211" s="267"/>
      <c r="CP211" s="267"/>
      <c r="CQ211" s="267"/>
      <c r="CR211" s="267"/>
      <c r="CS211" s="267"/>
      <c r="CT211" s="267"/>
      <c r="CU211" s="267"/>
      <c r="CV211" s="267"/>
      <c r="CW211" s="267"/>
      <c r="CX211" s="267"/>
      <c r="CY211" s="267"/>
      <c r="CZ211" s="267"/>
      <c r="DA211" s="267"/>
      <c r="DB211" s="267"/>
      <c r="DC211" s="267"/>
      <c r="DD211" s="267"/>
      <c r="DE211" s="267"/>
      <c r="DF211" s="267"/>
      <c r="DG211" s="267"/>
      <c r="DH211" s="267"/>
      <c r="DI211" s="267"/>
      <c r="DJ211" s="297" t="s">
        <v>308</v>
      </c>
      <c r="DK211" s="267"/>
      <c r="DL211" s="267"/>
      <c r="DM211" s="267"/>
      <c r="DN211" s="267"/>
      <c r="DO211" s="267"/>
      <c r="DP211" s="267"/>
      <c r="DQ211" s="267"/>
      <c r="DR211" s="267"/>
      <c r="DS211" s="267"/>
      <c r="DT211" s="267"/>
      <c r="DU211" s="267"/>
      <c r="DV211" s="267"/>
      <c r="DW211" s="267"/>
      <c r="DX211" s="267"/>
      <c r="DY211" s="267"/>
      <c r="DZ211" s="267"/>
      <c r="EA211" s="267"/>
      <c r="EB211" s="267"/>
      <c r="EC211" s="267"/>
      <c r="ED211" s="267"/>
      <c r="EE211" s="267"/>
      <c r="EF211" s="267"/>
      <c r="EG211" s="267"/>
      <c r="EH211" s="267"/>
      <c r="EI211" s="267"/>
      <c r="EJ211" s="267"/>
      <c r="EK211" s="267"/>
      <c r="EL211" s="267"/>
      <c r="EM211" s="267"/>
      <c r="EN211" s="267"/>
      <c r="EO211" s="267"/>
      <c r="EP211" s="267"/>
      <c r="EQ211" s="267"/>
      <c r="ER211" s="267"/>
      <c r="ES211" s="267"/>
      <c r="ET211" s="234"/>
      <c r="EU211" s="234"/>
      <c r="EV211" s="234"/>
      <c r="EW211" s="234"/>
      <c r="EX211" s="234"/>
      <c r="EY211" s="234"/>
      <c r="EZ211" s="234"/>
      <c r="FA211" s="234"/>
      <c r="FB211" s="234"/>
      <c r="FC211" s="234"/>
      <c r="FD211" s="234"/>
      <c r="FE211" s="234"/>
      <c r="FF211" s="234"/>
      <c r="FG211" s="234"/>
      <c r="FH211" s="234"/>
      <c r="FI211" s="234"/>
      <c r="FJ211" s="234"/>
      <c r="FK211" s="234"/>
      <c r="FL211" s="234"/>
      <c r="FM211" s="234"/>
      <c r="FN211" s="234"/>
      <c r="FO211" s="234"/>
      <c r="FP211" s="234"/>
    </row>
    <row r="212" spans="1:172" ht="50.25">
      <c r="A212" s="314" t="s">
        <v>268</v>
      </c>
      <c r="B212" s="267"/>
      <c r="C212" s="267"/>
      <c r="D212" s="267"/>
      <c r="E212" s="267"/>
      <c r="F212" s="267"/>
      <c r="G212" s="267"/>
      <c r="H212" s="267"/>
      <c r="I212" s="267"/>
      <c r="J212" s="298" t="s">
        <v>468</v>
      </c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  <c r="X212" s="267"/>
      <c r="Y212" s="267"/>
      <c r="Z212" s="267"/>
      <c r="AA212" s="267"/>
      <c r="AB212" s="267"/>
      <c r="AC212" s="267"/>
      <c r="AD212" s="267"/>
      <c r="AE212" s="267"/>
      <c r="AF212" s="267"/>
      <c r="AG212" s="267"/>
      <c r="AH212" s="267"/>
      <c r="AI212" s="267"/>
      <c r="AJ212" s="267"/>
      <c r="AK212" s="267"/>
      <c r="AL212" s="267"/>
      <c r="AM212" s="267"/>
      <c r="AN212" s="267"/>
      <c r="AO212" s="267"/>
      <c r="AP212" s="267"/>
      <c r="AQ212" s="267"/>
      <c r="AR212" s="267"/>
      <c r="AS212" s="267"/>
      <c r="AT212" s="267"/>
      <c r="AU212" s="267"/>
      <c r="AV212" s="267"/>
      <c r="AW212" s="267"/>
      <c r="AX212" s="267"/>
      <c r="AY212" s="267"/>
      <c r="AZ212" s="267"/>
      <c r="BA212" s="267"/>
      <c r="BB212" s="267"/>
      <c r="BC212" s="267"/>
      <c r="BD212" s="267"/>
      <c r="BE212" s="267"/>
      <c r="BF212" s="267"/>
      <c r="BG212" s="267"/>
      <c r="BH212" s="267"/>
      <c r="BI212" s="267"/>
      <c r="BJ212" s="267"/>
      <c r="BK212" s="267"/>
      <c r="BL212" s="267"/>
      <c r="BM212" s="267"/>
      <c r="BN212" s="267"/>
      <c r="BO212" s="267"/>
      <c r="BP212" s="267"/>
      <c r="BQ212" s="267"/>
      <c r="BR212" s="267"/>
      <c r="BS212" s="267"/>
      <c r="BT212" s="267"/>
      <c r="BU212" s="267"/>
      <c r="BV212" s="267"/>
      <c r="BW212" s="267"/>
      <c r="BX212" s="267"/>
      <c r="BY212" s="267"/>
      <c r="BZ212" s="267"/>
      <c r="CA212" s="267"/>
      <c r="CB212" s="267"/>
      <c r="CC212" s="267"/>
      <c r="CD212" s="267"/>
      <c r="CE212" s="267"/>
      <c r="CF212" s="267"/>
      <c r="CG212" s="267"/>
      <c r="CH212" s="267"/>
      <c r="CI212" s="267"/>
      <c r="CJ212" s="267"/>
      <c r="CK212" s="267"/>
      <c r="CL212" s="267"/>
      <c r="CM212" s="267"/>
      <c r="CN212" s="267"/>
      <c r="CO212" s="267"/>
      <c r="CP212" s="267"/>
      <c r="CQ212" s="267"/>
      <c r="CR212" s="267"/>
      <c r="CS212" s="267"/>
      <c r="CT212" s="267"/>
      <c r="CU212" s="267"/>
      <c r="CV212" s="267"/>
      <c r="CW212" s="267"/>
      <c r="CX212" s="267"/>
      <c r="CY212" s="267"/>
      <c r="CZ212" s="267"/>
      <c r="DA212" s="267"/>
      <c r="DB212" s="267"/>
      <c r="DC212" s="267"/>
      <c r="DD212" s="267"/>
      <c r="DE212" s="267"/>
      <c r="DF212" s="267"/>
      <c r="DG212" s="267"/>
      <c r="DH212" s="267"/>
      <c r="DI212" s="267"/>
      <c r="DJ212" s="297" t="s">
        <v>469</v>
      </c>
      <c r="DK212" s="267"/>
      <c r="DL212" s="267"/>
      <c r="DM212" s="267"/>
      <c r="DN212" s="267"/>
      <c r="DO212" s="267"/>
      <c r="DP212" s="267"/>
      <c r="DQ212" s="267"/>
      <c r="DR212" s="267"/>
      <c r="DS212" s="267"/>
      <c r="DT212" s="267"/>
      <c r="DU212" s="267"/>
      <c r="DV212" s="267"/>
      <c r="DW212" s="267"/>
      <c r="DX212" s="267"/>
      <c r="DY212" s="267"/>
      <c r="DZ212" s="267"/>
      <c r="EA212" s="267"/>
      <c r="EB212" s="267"/>
      <c r="EC212" s="267"/>
      <c r="ED212" s="267"/>
      <c r="EE212" s="267"/>
      <c r="EF212" s="267"/>
      <c r="EG212" s="267"/>
      <c r="EH212" s="267"/>
      <c r="EI212" s="267"/>
      <c r="EJ212" s="267"/>
      <c r="EK212" s="267"/>
      <c r="EL212" s="267"/>
      <c r="EM212" s="267"/>
      <c r="EN212" s="267"/>
      <c r="EO212" s="267"/>
      <c r="EP212" s="267"/>
      <c r="EQ212" s="267"/>
      <c r="ER212" s="267"/>
      <c r="ES212" s="267"/>
      <c r="ET212" s="234"/>
      <c r="EU212" s="234"/>
      <c r="EV212" s="234"/>
      <c r="EW212" s="234"/>
      <c r="EX212" s="234"/>
      <c r="EY212" s="234"/>
      <c r="EZ212" s="234"/>
      <c r="FA212" s="234"/>
      <c r="FB212" s="234"/>
      <c r="FC212" s="234"/>
      <c r="FD212" s="234"/>
      <c r="FE212" s="234"/>
      <c r="FF212" s="234"/>
      <c r="FG212" s="234"/>
      <c r="FH212" s="234"/>
      <c r="FI212" s="234"/>
      <c r="FJ212" s="234"/>
      <c r="FK212" s="234"/>
      <c r="FL212" s="234"/>
      <c r="FM212" s="234"/>
      <c r="FN212" s="234"/>
      <c r="FO212" s="234"/>
      <c r="FP212" s="234"/>
    </row>
    <row r="213" spans="1:172" ht="50.25">
      <c r="A213" s="314" t="s">
        <v>271</v>
      </c>
      <c r="B213" s="267"/>
      <c r="C213" s="267"/>
      <c r="D213" s="267"/>
      <c r="E213" s="267"/>
      <c r="F213" s="267"/>
      <c r="G213" s="267"/>
      <c r="H213" s="267"/>
      <c r="I213" s="267"/>
      <c r="J213" s="298" t="s">
        <v>470</v>
      </c>
      <c r="K213" s="267"/>
      <c r="L213" s="267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  <c r="X213" s="267"/>
      <c r="Y213" s="267"/>
      <c r="Z213" s="267"/>
      <c r="AA213" s="267"/>
      <c r="AB213" s="267"/>
      <c r="AC213" s="267"/>
      <c r="AD213" s="267"/>
      <c r="AE213" s="267"/>
      <c r="AF213" s="267"/>
      <c r="AG213" s="267"/>
      <c r="AH213" s="267"/>
      <c r="AI213" s="267"/>
      <c r="AJ213" s="267"/>
      <c r="AK213" s="267"/>
      <c r="AL213" s="267"/>
      <c r="AM213" s="267"/>
      <c r="AN213" s="267"/>
      <c r="AO213" s="267"/>
      <c r="AP213" s="267"/>
      <c r="AQ213" s="267"/>
      <c r="AR213" s="267"/>
      <c r="AS213" s="267"/>
      <c r="AT213" s="267"/>
      <c r="AU213" s="267"/>
      <c r="AV213" s="267"/>
      <c r="AW213" s="267"/>
      <c r="AX213" s="267"/>
      <c r="AY213" s="267"/>
      <c r="AZ213" s="267"/>
      <c r="BA213" s="267"/>
      <c r="BB213" s="267"/>
      <c r="BC213" s="267"/>
      <c r="BD213" s="267"/>
      <c r="BE213" s="267"/>
      <c r="BF213" s="267"/>
      <c r="BG213" s="267"/>
      <c r="BH213" s="267"/>
      <c r="BI213" s="267"/>
      <c r="BJ213" s="267"/>
      <c r="BK213" s="267"/>
      <c r="BL213" s="267"/>
      <c r="BM213" s="267"/>
      <c r="BN213" s="267"/>
      <c r="BO213" s="267"/>
      <c r="BP213" s="267"/>
      <c r="BQ213" s="267"/>
      <c r="BR213" s="267"/>
      <c r="BS213" s="267"/>
      <c r="BT213" s="267"/>
      <c r="BU213" s="267"/>
      <c r="BV213" s="267"/>
      <c r="BW213" s="267"/>
      <c r="BX213" s="267"/>
      <c r="BY213" s="267"/>
      <c r="BZ213" s="267"/>
      <c r="CA213" s="267"/>
      <c r="CB213" s="267"/>
      <c r="CC213" s="267"/>
      <c r="CD213" s="267"/>
      <c r="CE213" s="267"/>
      <c r="CF213" s="267"/>
      <c r="CG213" s="267"/>
      <c r="CH213" s="267"/>
      <c r="CI213" s="267"/>
      <c r="CJ213" s="267"/>
      <c r="CK213" s="267"/>
      <c r="CL213" s="267"/>
      <c r="CM213" s="267"/>
      <c r="CN213" s="267"/>
      <c r="CO213" s="267"/>
      <c r="CP213" s="267"/>
      <c r="CQ213" s="267"/>
      <c r="CR213" s="267"/>
      <c r="CS213" s="267"/>
      <c r="CT213" s="267"/>
      <c r="CU213" s="267"/>
      <c r="CV213" s="267"/>
      <c r="CW213" s="267"/>
      <c r="CX213" s="267"/>
      <c r="CY213" s="267"/>
      <c r="CZ213" s="267"/>
      <c r="DA213" s="267"/>
      <c r="DB213" s="267"/>
      <c r="DC213" s="267"/>
      <c r="DD213" s="267"/>
      <c r="DE213" s="267"/>
      <c r="DF213" s="267"/>
      <c r="DG213" s="267"/>
      <c r="DH213" s="267"/>
      <c r="DI213" s="267"/>
      <c r="DJ213" s="297" t="s">
        <v>471</v>
      </c>
      <c r="DK213" s="267"/>
      <c r="DL213" s="267"/>
      <c r="DM213" s="267"/>
      <c r="DN213" s="267"/>
      <c r="DO213" s="267"/>
      <c r="DP213" s="267"/>
      <c r="DQ213" s="267"/>
      <c r="DR213" s="267"/>
      <c r="DS213" s="267"/>
      <c r="DT213" s="267"/>
      <c r="DU213" s="267"/>
      <c r="DV213" s="267"/>
      <c r="DW213" s="267"/>
      <c r="DX213" s="267"/>
      <c r="DY213" s="267"/>
      <c r="DZ213" s="267"/>
      <c r="EA213" s="267"/>
      <c r="EB213" s="267"/>
      <c r="EC213" s="267"/>
      <c r="ED213" s="267"/>
      <c r="EE213" s="267"/>
      <c r="EF213" s="267"/>
      <c r="EG213" s="267"/>
      <c r="EH213" s="267"/>
      <c r="EI213" s="267"/>
      <c r="EJ213" s="267"/>
      <c r="EK213" s="267"/>
      <c r="EL213" s="267"/>
      <c r="EM213" s="267"/>
      <c r="EN213" s="267"/>
      <c r="EO213" s="267"/>
      <c r="EP213" s="267"/>
      <c r="EQ213" s="267"/>
      <c r="ER213" s="267"/>
      <c r="ES213" s="267"/>
      <c r="ET213" s="234"/>
      <c r="EU213" s="234"/>
      <c r="EV213" s="234"/>
      <c r="EW213" s="234"/>
      <c r="EX213" s="234"/>
      <c r="EY213" s="234"/>
      <c r="EZ213" s="234"/>
      <c r="FA213" s="234"/>
      <c r="FB213" s="234"/>
      <c r="FC213" s="234"/>
      <c r="FD213" s="234"/>
      <c r="FE213" s="234"/>
      <c r="FF213" s="234"/>
      <c r="FG213" s="234"/>
      <c r="FH213" s="234"/>
      <c r="FI213" s="234"/>
      <c r="FJ213" s="234"/>
      <c r="FK213" s="234"/>
      <c r="FL213" s="234"/>
      <c r="FM213" s="234"/>
      <c r="FN213" s="234"/>
      <c r="FO213" s="234"/>
      <c r="FP213" s="234"/>
    </row>
    <row r="214" spans="1:172" ht="51" customHeight="1">
      <c r="A214" s="314" t="s">
        <v>313</v>
      </c>
      <c r="B214" s="267"/>
      <c r="C214" s="267"/>
      <c r="D214" s="267"/>
      <c r="E214" s="267"/>
      <c r="F214" s="267"/>
      <c r="G214" s="267"/>
      <c r="H214" s="267"/>
      <c r="I214" s="267"/>
      <c r="J214" s="298" t="s">
        <v>472</v>
      </c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  <c r="AH214" s="267"/>
      <c r="AI214" s="267"/>
      <c r="AJ214" s="267"/>
      <c r="AK214" s="267"/>
      <c r="AL214" s="267"/>
      <c r="AM214" s="267"/>
      <c r="AN214" s="267"/>
      <c r="AO214" s="267"/>
      <c r="AP214" s="267"/>
      <c r="AQ214" s="267"/>
      <c r="AR214" s="267"/>
      <c r="AS214" s="267"/>
      <c r="AT214" s="267"/>
      <c r="AU214" s="267"/>
      <c r="AV214" s="267"/>
      <c r="AW214" s="267"/>
      <c r="AX214" s="267"/>
      <c r="AY214" s="267"/>
      <c r="AZ214" s="267"/>
      <c r="BA214" s="267"/>
      <c r="BB214" s="267"/>
      <c r="BC214" s="267"/>
      <c r="BD214" s="267"/>
      <c r="BE214" s="267"/>
      <c r="BF214" s="267"/>
      <c r="BG214" s="267"/>
      <c r="BH214" s="267"/>
      <c r="BI214" s="267"/>
      <c r="BJ214" s="267"/>
      <c r="BK214" s="267"/>
      <c r="BL214" s="267"/>
      <c r="BM214" s="267"/>
      <c r="BN214" s="267"/>
      <c r="BO214" s="267"/>
      <c r="BP214" s="267"/>
      <c r="BQ214" s="267"/>
      <c r="BR214" s="267"/>
      <c r="BS214" s="267"/>
      <c r="BT214" s="267"/>
      <c r="BU214" s="267"/>
      <c r="BV214" s="267"/>
      <c r="BW214" s="267"/>
      <c r="BX214" s="267"/>
      <c r="BY214" s="267"/>
      <c r="BZ214" s="267"/>
      <c r="CA214" s="267"/>
      <c r="CB214" s="267"/>
      <c r="CC214" s="267"/>
      <c r="CD214" s="267"/>
      <c r="CE214" s="267"/>
      <c r="CF214" s="267"/>
      <c r="CG214" s="267"/>
      <c r="CH214" s="267"/>
      <c r="CI214" s="267"/>
      <c r="CJ214" s="267"/>
      <c r="CK214" s="267"/>
      <c r="CL214" s="267"/>
      <c r="CM214" s="267"/>
      <c r="CN214" s="267"/>
      <c r="CO214" s="267"/>
      <c r="CP214" s="267"/>
      <c r="CQ214" s="267"/>
      <c r="CR214" s="267"/>
      <c r="CS214" s="267"/>
      <c r="CT214" s="267"/>
      <c r="CU214" s="267"/>
      <c r="CV214" s="267"/>
      <c r="CW214" s="267"/>
      <c r="CX214" s="267"/>
      <c r="CY214" s="267"/>
      <c r="CZ214" s="267"/>
      <c r="DA214" s="267"/>
      <c r="DB214" s="267"/>
      <c r="DC214" s="267"/>
      <c r="DD214" s="267"/>
      <c r="DE214" s="267"/>
      <c r="DF214" s="267"/>
      <c r="DG214" s="267"/>
      <c r="DH214" s="267"/>
      <c r="DI214" s="267"/>
      <c r="DJ214" s="297" t="s">
        <v>473</v>
      </c>
      <c r="DK214" s="267"/>
      <c r="DL214" s="267"/>
      <c r="DM214" s="267"/>
      <c r="DN214" s="267"/>
      <c r="DO214" s="267"/>
      <c r="DP214" s="267"/>
      <c r="DQ214" s="267"/>
      <c r="DR214" s="267"/>
      <c r="DS214" s="267"/>
      <c r="DT214" s="267"/>
      <c r="DU214" s="267"/>
      <c r="DV214" s="267"/>
      <c r="DW214" s="267"/>
      <c r="DX214" s="267"/>
      <c r="DY214" s="267"/>
      <c r="DZ214" s="267"/>
      <c r="EA214" s="267"/>
      <c r="EB214" s="267"/>
      <c r="EC214" s="267"/>
      <c r="ED214" s="267"/>
      <c r="EE214" s="267"/>
      <c r="EF214" s="267"/>
      <c r="EG214" s="267"/>
      <c r="EH214" s="267"/>
      <c r="EI214" s="267"/>
      <c r="EJ214" s="267"/>
      <c r="EK214" s="267"/>
      <c r="EL214" s="267"/>
      <c r="EM214" s="267"/>
      <c r="EN214" s="267"/>
      <c r="EO214" s="267"/>
      <c r="EP214" s="267"/>
      <c r="EQ214" s="267"/>
      <c r="ER214" s="267"/>
      <c r="ES214" s="267"/>
      <c r="ET214" s="234"/>
      <c r="EU214" s="234"/>
      <c r="EV214" s="234"/>
      <c r="EW214" s="234"/>
      <c r="EX214" s="234"/>
      <c r="EY214" s="234"/>
      <c r="EZ214" s="234"/>
      <c r="FA214" s="234"/>
      <c r="FB214" s="234"/>
      <c r="FC214" s="234"/>
      <c r="FD214" s="234"/>
      <c r="FE214" s="234"/>
      <c r="FF214" s="234"/>
      <c r="FG214" s="234"/>
      <c r="FH214" s="234"/>
      <c r="FI214" s="234"/>
      <c r="FJ214" s="234"/>
      <c r="FK214" s="234"/>
      <c r="FL214" s="234"/>
      <c r="FM214" s="234"/>
      <c r="FN214" s="234"/>
      <c r="FO214" s="234"/>
      <c r="FP214" s="234"/>
    </row>
    <row r="215" spans="1:172" ht="50.25">
      <c r="A215" s="314" t="s">
        <v>474</v>
      </c>
      <c r="B215" s="267"/>
      <c r="C215" s="267"/>
      <c r="D215" s="267"/>
      <c r="E215" s="267"/>
      <c r="F215" s="267"/>
      <c r="G215" s="267"/>
      <c r="H215" s="267"/>
      <c r="I215" s="267"/>
      <c r="J215" s="298" t="s">
        <v>475</v>
      </c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  <c r="U215" s="267"/>
      <c r="V215" s="267"/>
      <c r="W215" s="267"/>
      <c r="X215" s="267"/>
      <c r="Y215" s="267"/>
      <c r="Z215" s="267"/>
      <c r="AA215" s="267"/>
      <c r="AB215" s="267"/>
      <c r="AC215" s="267"/>
      <c r="AD215" s="267"/>
      <c r="AE215" s="267"/>
      <c r="AF215" s="267"/>
      <c r="AG215" s="267"/>
      <c r="AH215" s="267"/>
      <c r="AI215" s="267"/>
      <c r="AJ215" s="267"/>
      <c r="AK215" s="267"/>
      <c r="AL215" s="267"/>
      <c r="AM215" s="267"/>
      <c r="AN215" s="267"/>
      <c r="AO215" s="267"/>
      <c r="AP215" s="267"/>
      <c r="AQ215" s="267"/>
      <c r="AR215" s="267"/>
      <c r="AS215" s="267"/>
      <c r="AT215" s="267"/>
      <c r="AU215" s="267"/>
      <c r="AV215" s="267"/>
      <c r="AW215" s="267"/>
      <c r="AX215" s="267"/>
      <c r="AY215" s="267"/>
      <c r="AZ215" s="267"/>
      <c r="BA215" s="267"/>
      <c r="BB215" s="267"/>
      <c r="BC215" s="267"/>
      <c r="BD215" s="267"/>
      <c r="BE215" s="267"/>
      <c r="BF215" s="267"/>
      <c r="BG215" s="267"/>
      <c r="BH215" s="267"/>
      <c r="BI215" s="267"/>
      <c r="BJ215" s="267"/>
      <c r="BK215" s="267"/>
      <c r="BL215" s="267"/>
      <c r="BM215" s="267"/>
      <c r="BN215" s="267"/>
      <c r="BO215" s="267"/>
      <c r="BP215" s="267"/>
      <c r="BQ215" s="267"/>
      <c r="BR215" s="267"/>
      <c r="BS215" s="267"/>
      <c r="BT215" s="267"/>
      <c r="BU215" s="267"/>
      <c r="BV215" s="267"/>
      <c r="BW215" s="267"/>
      <c r="BX215" s="267"/>
      <c r="BY215" s="267"/>
      <c r="BZ215" s="267"/>
      <c r="CA215" s="267"/>
      <c r="CB215" s="267"/>
      <c r="CC215" s="267"/>
      <c r="CD215" s="267"/>
      <c r="CE215" s="267"/>
      <c r="CF215" s="267"/>
      <c r="CG215" s="267"/>
      <c r="CH215" s="267"/>
      <c r="CI215" s="267"/>
      <c r="CJ215" s="267"/>
      <c r="CK215" s="267"/>
      <c r="CL215" s="267"/>
      <c r="CM215" s="267"/>
      <c r="CN215" s="267"/>
      <c r="CO215" s="267"/>
      <c r="CP215" s="267"/>
      <c r="CQ215" s="267"/>
      <c r="CR215" s="267"/>
      <c r="CS215" s="267"/>
      <c r="CT215" s="267"/>
      <c r="CU215" s="267"/>
      <c r="CV215" s="267"/>
      <c r="CW215" s="267"/>
      <c r="CX215" s="267"/>
      <c r="CY215" s="267"/>
      <c r="CZ215" s="267"/>
      <c r="DA215" s="267"/>
      <c r="DB215" s="267"/>
      <c r="DC215" s="267"/>
      <c r="DD215" s="267"/>
      <c r="DE215" s="267"/>
      <c r="DF215" s="267"/>
      <c r="DG215" s="267"/>
      <c r="DH215" s="267"/>
      <c r="DI215" s="267"/>
      <c r="DJ215" s="297" t="s">
        <v>476</v>
      </c>
      <c r="DK215" s="267"/>
      <c r="DL215" s="267"/>
      <c r="DM215" s="267"/>
      <c r="DN215" s="267"/>
      <c r="DO215" s="267"/>
      <c r="DP215" s="267"/>
      <c r="DQ215" s="267"/>
      <c r="DR215" s="267"/>
      <c r="DS215" s="267"/>
      <c r="DT215" s="267"/>
      <c r="DU215" s="267"/>
      <c r="DV215" s="267"/>
      <c r="DW215" s="267"/>
      <c r="DX215" s="267"/>
      <c r="DY215" s="267"/>
      <c r="DZ215" s="267"/>
      <c r="EA215" s="267"/>
      <c r="EB215" s="267"/>
      <c r="EC215" s="267"/>
      <c r="ED215" s="267"/>
      <c r="EE215" s="267"/>
      <c r="EF215" s="267"/>
      <c r="EG215" s="267"/>
      <c r="EH215" s="267"/>
      <c r="EI215" s="267"/>
      <c r="EJ215" s="267"/>
      <c r="EK215" s="267"/>
      <c r="EL215" s="267"/>
      <c r="EM215" s="267"/>
      <c r="EN215" s="267"/>
      <c r="EO215" s="267"/>
      <c r="EP215" s="267"/>
      <c r="EQ215" s="267"/>
      <c r="ER215" s="267"/>
      <c r="ES215" s="267"/>
      <c r="ET215" s="234"/>
      <c r="EU215" s="234"/>
      <c r="EV215" s="234"/>
      <c r="EW215" s="234"/>
      <c r="EX215" s="234"/>
      <c r="EY215" s="234"/>
      <c r="EZ215" s="234"/>
      <c r="FA215" s="234"/>
      <c r="FB215" s="234"/>
      <c r="FC215" s="234"/>
      <c r="FD215" s="234"/>
      <c r="FE215" s="234"/>
      <c r="FF215" s="234"/>
      <c r="FG215" s="234"/>
      <c r="FH215" s="234"/>
      <c r="FI215" s="234"/>
      <c r="FJ215" s="234"/>
      <c r="FK215" s="234"/>
      <c r="FL215" s="234"/>
      <c r="FM215" s="234"/>
      <c r="FN215" s="234"/>
      <c r="FO215" s="234"/>
      <c r="FP215" s="234"/>
    </row>
    <row r="216" spans="1:172" ht="50.25">
      <c r="A216" s="314" t="s">
        <v>477</v>
      </c>
      <c r="B216" s="267"/>
      <c r="C216" s="267"/>
      <c r="D216" s="267"/>
      <c r="E216" s="267"/>
      <c r="F216" s="267"/>
      <c r="G216" s="267"/>
      <c r="H216" s="267"/>
      <c r="I216" s="267"/>
      <c r="J216" s="298" t="s">
        <v>478</v>
      </c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67"/>
      <c r="AB216" s="267"/>
      <c r="AC216" s="267"/>
      <c r="AD216" s="267"/>
      <c r="AE216" s="267"/>
      <c r="AF216" s="267"/>
      <c r="AG216" s="267"/>
      <c r="AH216" s="267"/>
      <c r="AI216" s="267"/>
      <c r="AJ216" s="267"/>
      <c r="AK216" s="267"/>
      <c r="AL216" s="267"/>
      <c r="AM216" s="267"/>
      <c r="AN216" s="267"/>
      <c r="AO216" s="267"/>
      <c r="AP216" s="267"/>
      <c r="AQ216" s="267"/>
      <c r="AR216" s="267"/>
      <c r="AS216" s="267"/>
      <c r="AT216" s="267"/>
      <c r="AU216" s="267"/>
      <c r="AV216" s="267"/>
      <c r="AW216" s="267"/>
      <c r="AX216" s="267"/>
      <c r="AY216" s="267"/>
      <c r="AZ216" s="267"/>
      <c r="BA216" s="267"/>
      <c r="BB216" s="267"/>
      <c r="BC216" s="267"/>
      <c r="BD216" s="267"/>
      <c r="BE216" s="267"/>
      <c r="BF216" s="267"/>
      <c r="BG216" s="267"/>
      <c r="BH216" s="267"/>
      <c r="BI216" s="267"/>
      <c r="BJ216" s="267"/>
      <c r="BK216" s="267"/>
      <c r="BL216" s="267"/>
      <c r="BM216" s="267"/>
      <c r="BN216" s="267"/>
      <c r="BO216" s="267"/>
      <c r="BP216" s="267"/>
      <c r="BQ216" s="267"/>
      <c r="BR216" s="267"/>
      <c r="BS216" s="267"/>
      <c r="BT216" s="267"/>
      <c r="BU216" s="267"/>
      <c r="BV216" s="267"/>
      <c r="BW216" s="267"/>
      <c r="BX216" s="267"/>
      <c r="BY216" s="267"/>
      <c r="BZ216" s="267"/>
      <c r="CA216" s="267"/>
      <c r="CB216" s="267"/>
      <c r="CC216" s="267"/>
      <c r="CD216" s="267"/>
      <c r="CE216" s="267"/>
      <c r="CF216" s="267"/>
      <c r="CG216" s="267"/>
      <c r="CH216" s="267"/>
      <c r="CI216" s="267"/>
      <c r="CJ216" s="267"/>
      <c r="CK216" s="267"/>
      <c r="CL216" s="267"/>
      <c r="CM216" s="267"/>
      <c r="CN216" s="267"/>
      <c r="CO216" s="267"/>
      <c r="CP216" s="267"/>
      <c r="CQ216" s="267"/>
      <c r="CR216" s="267"/>
      <c r="CS216" s="267"/>
      <c r="CT216" s="267"/>
      <c r="CU216" s="267"/>
      <c r="CV216" s="267"/>
      <c r="CW216" s="267"/>
      <c r="CX216" s="267"/>
      <c r="CY216" s="267"/>
      <c r="CZ216" s="267"/>
      <c r="DA216" s="267"/>
      <c r="DB216" s="267"/>
      <c r="DC216" s="267"/>
      <c r="DD216" s="267"/>
      <c r="DE216" s="267"/>
      <c r="DF216" s="267"/>
      <c r="DG216" s="267"/>
      <c r="DH216" s="267"/>
      <c r="DI216" s="267"/>
      <c r="DJ216" s="297" t="s">
        <v>300</v>
      </c>
      <c r="DK216" s="267"/>
      <c r="DL216" s="267"/>
      <c r="DM216" s="267"/>
      <c r="DN216" s="267"/>
      <c r="DO216" s="267"/>
      <c r="DP216" s="267"/>
      <c r="DQ216" s="267"/>
      <c r="DR216" s="267"/>
      <c r="DS216" s="267"/>
      <c r="DT216" s="267"/>
      <c r="DU216" s="267"/>
      <c r="DV216" s="267"/>
      <c r="DW216" s="267"/>
      <c r="DX216" s="267"/>
      <c r="DY216" s="267"/>
      <c r="DZ216" s="267"/>
      <c r="EA216" s="267"/>
      <c r="EB216" s="267"/>
      <c r="EC216" s="267"/>
      <c r="ED216" s="267"/>
      <c r="EE216" s="267"/>
      <c r="EF216" s="267"/>
      <c r="EG216" s="267"/>
      <c r="EH216" s="267"/>
      <c r="EI216" s="267"/>
      <c r="EJ216" s="267"/>
      <c r="EK216" s="267"/>
      <c r="EL216" s="267"/>
      <c r="EM216" s="267"/>
      <c r="EN216" s="267"/>
      <c r="EO216" s="267"/>
      <c r="EP216" s="267"/>
      <c r="EQ216" s="267"/>
      <c r="ER216" s="267"/>
      <c r="ES216" s="267"/>
      <c r="ET216" s="234"/>
      <c r="EU216" s="234"/>
      <c r="EV216" s="234"/>
      <c r="EW216" s="234"/>
      <c r="EX216" s="234"/>
      <c r="EY216" s="234"/>
      <c r="EZ216" s="234"/>
      <c r="FA216" s="234"/>
      <c r="FB216" s="234"/>
      <c r="FC216" s="234"/>
      <c r="FD216" s="234"/>
      <c r="FE216" s="234"/>
      <c r="FF216" s="234"/>
      <c r="FG216" s="234"/>
      <c r="FH216" s="234"/>
      <c r="FI216" s="234"/>
      <c r="FJ216" s="234"/>
      <c r="FK216" s="234"/>
      <c r="FL216" s="234"/>
      <c r="FM216" s="234"/>
      <c r="FN216" s="234"/>
      <c r="FO216" s="234"/>
      <c r="FP216" s="234"/>
    </row>
    <row r="217" spans="1:172" ht="50.25">
      <c r="A217" s="314" t="s">
        <v>334</v>
      </c>
      <c r="B217" s="267"/>
      <c r="C217" s="267"/>
      <c r="D217" s="267"/>
      <c r="E217" s="267"/>
      <c r="F217" s="267"/>
      <c r="G217" s="267"/>
      <c r="H217" s="267"/>
      <c r="I217" s="267"/>
      <c r="J217" s="298" t="s">
        <v>479</v>
      </c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7"/>
      <c r="AB217" s="267"/>
      <c r="AC217" s="267"/>
      <c r="AD217" s="267"/>
      <c r="AE217" s="267"/>
      <c r="AF217" s="267"/>
      <c r="AG217" s="267"/>
      <c r="AH217" s="267"/>
      <c r="AI217" s="267"/>
      <c r="AJ217" s="267"/>
      <c r="AK217" s="267"/>
      <c r="AL217" s="267"/>
      <c r="AM217" s="267"/>
      <c r="AN217" s="267"/>
      <c r="AO217" s="267"/>
      <c r="AP217" s="267"/>
      <c r="AQ217" s="267"/>
      <c r="AR217" s="267"/>
      <c r="AS217" s="267"/>
      <c r="AT217" s="267"/>
      <c r="AU217" s="267"/>
      <c r="AV217" s="267"/>
      <c r="AW217" s="267"/>
      <c r="AX217" s="267"/>
      <c r="AY217" s="267"/>
      <c r="AZ217" s="267"/>
      <c r="BA217" s="267"/>
      <c r="BB217" s="267"/>
      <c r="BC217" s="267"/>
      <c r="BD217" s="267"/>
      <c r="BE217" s="267"/>
      <c r="BF217" s="267"/>
      <c r="BG217" s="267"/>
      <c r="BH217" s="267"/>
      <c r="BI217" s="267"/>
      <c r="BJ217" s="267"/>
      <c r="BK217" s="267"/>
      <c r="BL217" s="267"/>
      <c r="BM217" s="267"/>
      <c r="BN217" s="267"/>
      <c r="BO217" s="267"/>
      <c r="BP217" s="267"/>
      <c r="BQ217" s="267"/>
      <c r="BR217" s="267"/>
      <c r="BS217" s="267"/>
      <c r="BT217" s="267"/>
      <c r="BU217" s="267"/>
      <c r="BV217" s="267"/>
      <c r="BW217" s="267"/>
      <c r="BX217" s="267"/>
      <c r="BY217" s="267"/>
      <c r="BZ217" s="267"/>
      <c r="CA217" s="267"/>
      <c r="CB217" s="267"/>
      <c r="CC217" s="267"/>
      <c r="CD217" s="267"/>
      <c r="CE217" s="267"/>
      <c r="CF217" s="267"/>
      <c r="CG217" s="267"/>
      <c r="CH217" s="267"/>
      <c r="CI217" s="267"/>
      <c r="CJ217" s="267"/>
      <c r="CK217" s="267"/>
      <c r="CL217" s="267"/>
      <c r="CM217" s="267"/>
      <c r="CN217" s="267"/>
      <c r="CO217" s="267"/>
      <c r="CP217" s="267"/>
      <c r="CQ217" s="267"/>
      <c r="CR217" s="267"/>
      <c r="CS217" s="267"/>
      <c r="CT217" s="267"/>
      <c r="CU217" s="267"/>
      <c r="CV217" s="267"/>
      <c r="CW217" s="267"/>
      <c r="CX217" s="267"/>
      <c r="CY217" s="267"/>
      <c r="CZ217" s="267"/>
      <c r="DA217" s="267"/>
      <c r="DB217" s="267"/>
      <c r="DC217" s="267"/>
      <c r="DD217" s="267"/>
      <c r="DE217" s="267"/>
      <c r="DF217" s="267"/>
      <c r="DG217" s="267"/>
      <c r="DH217" s="267"/>
      <c r="DI217" s="267"/>
      <c r="DJ217" s="297" t="s">
        <v>332</v>
      </c>
      <c r="DK217" s="267"/>
      <c r="DL217" s="267"/>
      <c r="DM217" s="267"/>
      <c r="DN217" s="267"/>
      <c r="DO217" s="267"/>
      <c r="DP217" s="267"/>
      <c r="DQ217" s="267"/>
      <c r="DR217" s="267"/>
      <c r="DS217" s="267"/>
      <c r="DT217" s="267"/>
      <c r="DU217" s="267"/>
      <c r="DV217" s="267"/>
      <c r="DW217" s="267"/>
      <c r="DX217" s="267"/>
      <c r="DY217" s="267"/>
      <c r="DZ217" s="267"/>
      <c r="EA217" s="267"/>
      <c r="EB217" s="267"/>
      <c r="EC217" s="267"/>
      <c r="ED217" s="267"/>
      <c r="EE217" s="267"/>
      <c r="EF217" s="267"/>
      <c r="EG217" s="267"/>
      <c r="EH217" s="267"/>
      <c r="EI217" s="267"/>
      <c r="EJ217" s="267"/>
      <c r="EK217" s="267"/>
      <c r="EL217" s="267"/>
      <c r="EM217" s="267"/>
      <c r="EN217" s="267"/>
      <c r="EO217" s="267"/>
      <c r="EP217" s="267"/>
      <c r="EQ217" s="267"/>
      <c r="ER217" s="267"/>
      <c r="ES217" s="267"/>
      <c r="ET217" s="234"/>
      <c r="EU217" s="234"/>
      <c r="EV217" s="234"/>
      <c r="EW217" s="234"/>
      <c r="EX217" s="234"/>
      <c r="EY217" s="234"/>
      <c r="EZ217" s="234"/>
      <c r="FA217" s="234"/>
      <c r="FB217" s="234"/>
      <c r="FC217" s="234"/>
      <c r="FD217" s="234"/>
      <c r="FE217" s="234"/>
      <c r="FF217" s="234"/>
      <c r="FG217" s="234"/>
      <c r="FH217" s="234"/>
      <c r="FI217" s="234"/>
      <c r="FJ217" s="234"/>
      <c r="FK217" s="234"/>
      <c r="FL217" s="234"/>
      <c r="FM217" s="234"/>
      <c r="FN217" s="234"/>
      <c r="FO217" s="234"/>
      <c r="FP217" s="234"/>
    </row>
    <row r="218" spans="1:172" ht="50.25">
      <c r="A218" s="314" t="s">
        <v>288</v>
      </c>
      <c r="B218" s="267"/>
      <c r="C218" s="267"/>
      <c r="D218" s="267"/>
      <c r="E218" s="267"/>
      <c r="F218" s="267"/>
      <c r="G218" s="267"/>
      <c r="H218" s="267"/>
      <c r="I218" s="267"/>
      <c r="J218" s="298" t="s">
        <v>480</v>
      </c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67"/>
      <c r="AB218" s="267"/>
      <c r="AC218" s="267"/>
      <c r="AD218" s="267"/>
      <c r="AE218" s="267"/>
      <c r="AF218" s="267"/>
      <c r="AG218" s="267"/>
      <c r="AH218" s="267"/>
      <c r="AI218" s="267"/>
      <c r="AJ218" s="267"/>
      <c r="AK218" s="267"/>
      <c r="AL218" s="267"/>
      <c r="AM218" s="267"/>
      <c r="AN218" s="267"/>
      <c r="AO218" s="267"/>
      <c r="AP218" s="267"/>
      <c r="AQ218" s="267"/>
      <c r="AR218" s="267"/>
      <c r="AS218" s="267"/>
      <c r="AT218" s="267"/>
      <c r="AU218" s="267"/>
      <c r="AV218" s="267"/>
      <c r="AW218" s="267"/>
      <c r="AX218" s="267"/>
      <c r="AY218" s="267"/>
      <c r="AZ218" s="267"/>
      <c r="BA218" s="267"/>
      <c r="BB218" s="267"/>
      <c r="BC218" s="267"/>
      <c r="BD218" s="267"/>
      <c r="BE218" s="267"/>
      <c r="BF218" s="267"/>
      <c r="BG218" s="267"/>
      <c r="BH218" s="267"/>
      <c r="BI218" s="267"/>
      <c r="BJ218" s="267"/>
      <c r="BK218" s="267"/>
      <c r="BL218" s="267"/>
      <c r="BM218" s="267"/>
      <c r="BN218" s="267"/>
      <c r="BO218" s="267"/>
      <c r="BP218" s="267"/>
      <c r="BQ218" s="267"/>
      <c r="BR218" s="267"/>
      <c r="BS218" s="267"/>
      <c r="BT218" s="267"/>
      <c r="BU218" s="267"/>
      <c r="BV218" s="267"/>
      <c r="BW218" s="267"/>
      <c r="BX218" s="267"/>
      <c r="BY218" s="267"/>
      <c r="BZ218" s="267"/>
      <c r="CA218" s="267"/>
      <c r="CB218" s="267"/>
      <c r="CC218" s="267"/>
      <c r="CD218" s="267"/>
      <c r="CE218" s="267"/>
      <c r="CF218" s="267"/>
      <c r="CG218" s="267"/>
      <c r="CH218" s="267"/>
      <c r="CI218" s="267"/>
      <c r="CJ218" s="267"/>
      <c r="CK218" s="267"/>
      <c r="CL218" s="267"/>
      <c r="CM218" s="267"/>
      <c r="CN218" s="267"/>
      <c r="CO218" s="267"/>
      <c r="CP218" s="267"/>
      <c r="CQ218" s="267"/>
      <c r="CR218" s="267"/>
      <c r="CS218" s="267"/>
      <c r="CT218" s="267"/>
      <c r="CU218" s="267"/>
      <c r="CV218" s="267"/>
      <c r="CW218" s="267"/>
      <c r="CX218" s="267"/>
      <c r="CY218" s="267"/>
      <c r="CZ218" s="267"/>
      <c r="DA218" s="267"/>
      <c r="DB218" s="267"/>
      <c r="DC218" s="267"/>
      <c r="DD218" s="267"/>
      <c r="DE218" s="267"/>
      <c r="DF218" s="267"/>
      <c r="DG218" s="267"/>
      <c r="DH218" s="267"/>
      <c r="DI218" s="267"/>
      <c r="DJ218" s="297" t="s">
        <v>286</v>
      </c>
      <c r="DK218" s="267"/>
      <c r="DL218" s="267"/>
      <c r="DM218" s="267"/>
      <c r="DN218" s="267"/>
      <c r="DO218" s="267"/>
      <c r="DP218" s="267"/>
      <c r="DQ218" s="267"/>
      <c r="DR218" s="267"/>
      <c r="DS218" s="267"/>
      <c r="DT218" s="267"/>
      <c r="DU218" s="267"/>
      <c r="DV218" s="267"/>
      <c r="DW218" s="267"/>
      <c r="DX218" s="267"/>
      <c r="DY218" s="267"/>
      <c r="DZ218" s="267"/>
      <c r="EA218" s="267"/>
      <c r="EB218" s="267"/>
      <c r="EC218" s="267"/>
      <c r="ED218" s="267"/>
      <c r="EE218" s="267"/>
      <c r="EF218" s="267"/>
      <c r="EG218" s="267"/>
      <c r="EH218" s="267"/>
      <c r="EI218" s="267"/>
      <c r="EJ218" s="267"/>
      <c r="EK218" s="267"/>
      <c r="EL218" s="267"/>
      <c r="EM218" s="267"/>
      <c r="EN218" s="267"/>
      <c r="EO218" s="267"/>
      <c r="EP218" s="267"/>
      <c r="EQ218" s="267"/>
      <c r="ER218" s="267"/>
      <c r="ES218" s="267"/>
      <c r="ET218" s="234"/>
      <c r="EU218" s="234"/>
      <c r="EV218" s="234"/>
      <c r="EW218" s="234"/>
      <c r="EX218" s="234"/>
      <c r="EY218" s="234"/>
      <c r="EZ218" s="234"/>
      <c r="FA218" s="234"/>
      <c r="FB218" s="234"/>
      <c r="FC218" s="234"/>
      <c r="FD218" s="234"/>
      <c r="FE218" s="234"/>
      <c r="FF218" s="234"/>
      <c r="FG218" s="234"/>
      <c r="FH218" s="234"/>
      <c r="FI218" s="234"/>
      <c r="FJ218" s="234"/>
      <c r="FK218" s="234"/>
      <c r="FL218" s="234"/>
      <c r="FM218" s="234"/>
      <c r="FN218" s="234"/>
      <c r="FO218" s="234"/>
      <c r="FP218" s="234"/>
    </row>
    <row r="219" spans="1:172" ht="50.25">
      <c r="A219" s="314" t="s">
        <v>299</v>
      </c>
      <c r="B219" s="267"/>
      <c r="C219" s="267"/>
      <c r="D219" s="267"/>
      <c r="E219" s="267"/>
      <c r="F219" s="267"/>
      <c r="G219" s="267"/>
      <c r="H219" s="267"/>
      <c r="I219" s="267"/>
      <c r="J219" s="315" t="s">
        <v>481</v>
      </c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  <c r="X219" s="267"/>
      <c r="Y219" s="267"/>
      <c r="Z219" s="267"/>
      <c r="AA219" s="267"/>
      <c r="AB219" s="267"/>
      <c r="AC219" s="267"/>
      <c r="AD219" s="267"/>
      <c r="AE219" s="267"/>
      <c r="AF219" s="267"/>
      <c r="AG219" s="267"/>
      <c r="AH219" s="267"/>
      <c r="AI219" s="267"/>
      <c r="AJ219" s="267"/>
      <c r="AK219" s="267"/>
      <c r="AL219" s="267"/>
      <c r="AM219" s="267"/>
      <c r="AN219" s="267"/>
      <c r="AO219" s="267"/>
      <c r="AP219" s="267"/>
      <c r="AQ219" s="267"/>
      <c r="AR219" s="267"/>
      <c r="AS219" s="267"/>
      <c r="AT219" s="267"/>
      <c r="AU219" s="267"/>
      <c r="AV219" s="267"/>
      <c r="AW219" s="267"/>
      <c r="AX219" s="267"/>
      <c r="AY219" s="267"/>
      <c r="AZ219" s="267"/>
      <c r="BA219" s="267"/>
      <c r="BB219" s="267"/>
      <c r="BC219" s="267"/>
      <c r="BD219" s="267"/>
      <c r="BE219" s="267"/>
      <c r="BF219" s="267"/>
      <c r="BG219" s="267"/>
      <c r="BH219" s="267"/>
      <c r="BI219" s="267"/>
      <c r="BJ219" s="267"/>
      <c r="BK219" s="267"/>
      <c r="BL219" s="267"/>
      <c r="BM219" s="267"/>
      <c r="BN219" s="267"/>
      <c r="BO219" s="267"/>
      <c r="BP219" s="267"/>
      <c r="BQ219" s="267"/>
      <c r="BR219" s="267"/>
      <c r="BS219" s="267"/>
      <c r="BT219" s="267"/>
      <c r="BU219" s="267"/>
      <c r="BV219" s="267"/>
      <c r="BW219" s="267"/>
      <c r="BX219" s="267"/>
      <c r="BY219" s="267"/>
      <c r="BZ219" s="267"/>
      <c r="CA219" s="267"/>
      <c r="CB219" s="267"/>
      <c r="CC219" s="267"/>
      <c r="CD219" s="267"/>
      <c r="CE219" s="267"/>
      <c r="CF219" s="267"/>
      <c r="CG219" s="267"/>
      <c r="CH219" s="267"/>
      <c r="CI219" s="267"/>
      <c r="CJ219" s="267"/>
      <c r="CK219" s="267"/>
      <c r="CL219" s="267"/>
      <c r="CM219" s="267"/>
      <c r="CN219" s="267"/>
      <c r="CO219" s="267"/>
      <c r="CP219" s="267"/>
      <c r="CQ219" s="267"/>
      <c r="CR219" s="267"/>
      <c r="CS219" s="267"/>
      <c r="CT219" s="267"/>
      <c r="CU219" s="267"/>
      <c r="CV219" s="267"/>
      <c r="CW219" s="267"/>
      <c r="CX219" s="267"/>
      <c r="CY219" s="267"/>
      <c r="CZ219" s="267"/>
      <c r="DA219" s="267"/>
      <c r="DB219" s="267"/>
      <c r="DC219" s="267"/>
      <c r="DD219" s="267"/>
      <c r="DE219" s="267"/>
      <c r="DF219" s="267"/>
      <c r="DG219" s="267"/>
      <c r="DH219" s="267"/>
      <c r="DI219" s="267"/>
      <c r="DJ219" s="297" t="s">
        <v>482</v>
      </c>
      <c r="DK219" s="267"/>
      <c r="DL219" s="267"/>
      <c r="DM219" s="267"/>
      <c r="DN219" s="267"/>
      <c r="DO219" s="267"/>
      <c r="DP219" s="267"/>
      <c r="DQ219" s="267"/>
      <c r="DR219" s="267"/>
      <c r="DS219" s="267"/>
      <c r="DT219" s="267"/>
      <c r="DU219" s="267"/>
      <c r="DV219" s="267"/>
      <c r="DW219" s="267"/>
      <c r="DX219" s="267"/>
      <c r="DY219" s="267"/>
      <c r="DZ219" s="267"/>
      <c r="EA219" s="267"/>
      <c r="EB219" s="267"/>
      <c r="EC219" s="267"/>
      <c r="ED219" s="267"/>
      <c r="EE219" s="267"/>
      <c r="EF219" s="267"/>
      <c r="EG219" s="267"/>
      <c r="EH219" s="267"/>
      <c r="EI219" s="267"/>
      <c r="EJ219" s="267"/>
      <c r="EK219" s="267"/>
      <c r="EL219" s="267"/>
      <c r="EM219" s="267"/>
      <c r="EN219" s="267"/>
      <c r="EO219" s="267"/>
      <c r="EP219" s="267"/>
      <c r="EQ219" s="267"/>
      <c r="ER219" s="267"/>
      <c r="ES219" s="267"/>
      <c r="ET219" s="234"/>
      <c r="EU219" s="234"/>
      <c r="EV219" s="234"/>
      <c r="EW219" s="234"/>
      <c r="EX219" s="234"/>
      <c r="EY219" s="234"/>
      <c r="EZ219" s="234"/>
      <c r="FA219" s="234"/>
      <c r="FB219" s="234"/>
      <c r="FC219" s="234"/>
      <c r="FD219" s="234"/>
      <c r="FE219" s="234"/>
      <c r="FF219" s="234"/>
      <c r="FG219" s="234"/>
      <c r="FH219" s="234"/>
      <c r="FI219" s="234"/>
      <c r="FJ219" s="234"/>
      <c r="FK219" s="234"/>
      <c r="FL219" s="234"/>
      <c r="FM219" s="234"/>
      <c r="FN219" s="234"/>
      <c r="FO219" s="234"/>
      <c r="FP219" s="234"/>
    </row>
    <row r="220" spans="1:172" ht="50.25">
      <c r="A220" s="314" t="s">
        <v>274</v>
      </c>
      <c r="B220" s="267"/>
      <c r="C220" s="267"/>
      <c r="D220" s="267"/>
      <c r="E220" s="267"/>
      <c r="F220" s="267"/>
      <c r="G220" s="267"/>
      <c r="H220" s="267"/>
      <c r="I220" s="267"/>
      <c r="J220" s="315" t="s">
        <v>483</v>
      </c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267"/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7"/>
      <c r="AL220" s="267"/>
      <c r="AM220" s="267"/>
      <c r="AN220" s="267"/>
      <c r="AO220" s="267"/>
      <c r="AP220" s="267"/>
      <c r="AQ220" s="267"/>
      <c r="AR220" s="267"/>
      <c r="AS220" s="267"/>
      <c r="AT220" s="267"/>
      <c r="AU220" s="267"/>
      <c r="AV220" s="267"/>
      <c r="AW220" s="267"/>
      <c r="AX220" s="267"/>
      <c r="AY220" s="267"/>
      <c r="AZ220" s="267"/>
      <c r="BA220" s="267"/>
      <c r="BB220" s="267"/>
      <c r="BC220" s="267"/>
      <c r="BD220" s="267"/>
      <c r="BE220" s="267"/>
      <c r="BF220" s="267"/>
      <c r="BG220" s="267"/>
      <c r="BH220" s="267"/>
      <c r="BI220" s="267"/>
      <c r="BJ220" s="267"/>
      <c r="BK220" s="267"/>
      <c r="BL220" s="267"/>
      <c r="BM220" s="267"/>
      <c r="BN220" s="267"/>
      <c r="BO220" s="267"/>
      <c r="BP220" s="267"/>
      <c r="BQ220" s="267"/>
      <c r="BR220" s="267"/>
      <c r="BS220" s="267"/>
      <c r="BT220" s="267"/>
      <c r="BU220" s="267"/>
      <c r="BV220" s="267"/>
      <c r="BW220" s="267"/>
      <c r="BX220" s="267"/>
      <c r="BY220" s="267"/>
      <c r="BZ220" s="267"/>
      <c r="CA220" s="267"/>
      <c r="CB220" s="267"/>
      <c r="CC220" s="267"/>
      <c r="CD220" s="267"/>
      <c r="CE220" s="267"/>
      <c r="CF220" s="267"/>
      <c r="CG220" s="267"/>
      <c r="CH220" s="267"/>
      <c r="CI220" s="267"/>
      <c r="CJ220" s="267"/>
      <c r="CK220" s="267"/>
      <c r="CL220" s="267"/>
      <c r="CM220" s="267"/>
      <c r="CN220" s="267"/>
      <c r="CO220" s="267"/>
      <c r="CP220" s="267"/>
      <c r="CQ220" s="267"/>
      <c r="CR220" s="267"/>
      <c r="CS220" s="267"/>
      <c r="CT220" s="267"/>
      <c r="CU220" s="267"/>
      <c r="CV220" s="267"/>
      <c r="CW220" s="267"/>
      <c r="CX220" s="267"/>
      <c r="CY220" s="267"/>
      <c r="CZ220" s="267"/>
      <c r="DA220" s="267"/>
      <c r="DB220" s="267"/>
      <c r="DC220" s="267"/>
      <c r="DD220" s="267"/>
      <c r="DE220" s="267"/>
      <c r="DF220" s="267"/>
      <c r="DG220" s="267"/>
      <c r="DH220" s="267"/>
      <c r="DI220" s="267"/>
      <c r="DJ220" s="297" t="s">
        <v>272</v>
      </c>
      <c r="DK220" s="267"/>
      <c r="DL220" s="267"/>
      <c r="DM220" s="267"/>
      <c r="DN220" s="267"/>
      <c r="DO220" s="267"/>
      <c r="DP220" s="267"/>
      <c r="DQ220" s="267"/>
      <c r="DR220" s="267"/>
      <c r="DS220" s="267"/>
      <c r="DT220" s="267"/>
      <c r="DU220" s="267"/>
      <c r="DV220" s="267"/>
      <c r="DW220" s="267"/>
      <c r="DX220" s="267"/>
      <c r="DY220" s="267"/>
      <c r="DZ220" s="267"/>
      <c r="EA220" s="267"/>
      <c r="EB220" s="267"/>
      <c r="EC220" s="267"/>
      <c r="ED220" s="267"/>
      <c r="EE220" s="267"/>
      <c r="EF220" s="267"/>
      <c r="EG220" s="267"/>
      <c r="EH220" s="267"/>
      <c r="EI220" s="267"/>
      <c r="EJ220" s="267"/>
      <c r="EK220" s="267"/>
      <c r="EL220" s="267"/>
      <c r="EM220" s="267"/>
      <c r="EN220" s="267"/>
      <c r="EO220" s="267"/>
      <c r="EP220" s="267"/>
      <c r="EQ220" s="267"/>
      <c r="ER220" s="267"/>
      <c r="ES220" s="267"/>
      <c r="ET220" s="234"/>
      <c r="EU220" s="234"/>
      <c r="EV220" s="234"/>
      <c r="EW220" s="234"/>
      <c r="EX220" s="234"/>
      <c r="EY220" s="234"/>
      <c r="EZ220" s="234"/>
      <c r="FA220" s="234"/>
      <c r="FB220" s="234"/>
      <c r="FC220" s="234"/>
      <c r="FD220" s="234"/>
      <c r="FE220" s="234"/>
      <c r="FF220" s="234"/>
      <c r="FG220" s="234"/>
      <c r="FH220" s="234"/>
      <c r="FI220" s="234"/>
      <c r="FJ220" s="234"/>
      <c r="FK220" s="234"/>
      <c r="FL220" s="234"/>
      <c r="FM220" s="234"/>
      <c r="FN220" s="234"/>
      <c r="FO220" s="234"/>
      <c r="FP220" s="234"/>
    </row>
    <row r="221" spans="1:172" ht="50.25">
      <c r="A221" s="314" t="s">
        <v>279</v>
      </c>
      <c r="B221" s="267"/>
      <c r="C221" s="267"/>
      <c r="D221" s="267"/>
      <c r="E221" s="267"/>
      <c r="F221" s="267"/>
      <c r="G221" s="267"/>
      <c r="H221" s="267"/>
      <c r="I221" s="267"/>
      <c r="J221" s="315" t="s">
        <v>484</v>
      </c>
      <c r="K221" s="281"/>
      <c r="L221" s="281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  <c r="AH221" s="281"/>
      <c r="AI221" s="281"/>
      <c r="AJ221" s="281"/>
      <c r="AK221" s="281"/>
      <c r="AL221" s="281"/>
      <c r="AM221" s="281"/>
      <c r="AN221" s="281"/>
      <c r="AO221" s="281"/>
      <c r="AP221" s="281"/>
      <c r="AQ221" s="281"/>
      <c r="AR221" s="281"/>
      <c r="AS221" s="281"/>
      <c r="AT221" s="281"/>
      <c r="AU221" s="281"/>
      <c r="AV221" s="281"/>
      <c r="AW221" s="281"/>
      <c r="AX221" s="281"/>
      <c r="AY221" s="281"/>
      <c r="AZ221" s="281"/>
      <c r="BA221" s="281"/>
      <c r="BB221" s="281"/>
      <c r="BC221" s="281"/>
      <c r="BD221" s="281"/>
      <c r="BE221" s="281"/>
      <c r="BF221" s="281"/>
      <c r="BG221" s="281"/>
      <c r="BH221" s="281"/>
      <c r="BI221" s="281"/>
      <c r="BJ221" s="281"/>
      <c r="BK221" s="281"/>
      <c r="BL221" s="281"/>
      <c r="BM221" s="281"/>
      <c r="BN221" s="281"/>
      <c r="BO221" s="281"/>
      <c r="BP221" s="281"/>
      <c r="BQ221" s="281"/>
      <c r="BR221" s="281"/>
      <c r="BS221" s="281"/>
      <c r="BT221" s="281"/>
      <c r="BU221" s="281"/>
      <c r="BV221" s="281"/>
      <c r="BW221" s="281"/>
      <c r="BX221" s="281"/>
      <c r="BY221" s="281"/>
      <c r="BZ221" s="281"/>
      <c r="CA221" s="281"/>
      <c r="CB221" s="281"/>
      <c r="CC221" s="281"/>
      <c r="CD221" s="281"/>
      <c r="CE221" s="281"/>
      <c r="CF221" s="281"/>
      <c r="CG221" s="281"/>
      <c r="CH221" s="281"/>
      <c r="CI221" s="281"/>
      <c r="CJ221" s="281"/>
      <c r="CK221" s="281"/>
      <c r="CL221" s="281"/>
      <c r="CM221" s="281"/>
      <c r="CN221" s="281"/>
      <c r="CO221" s="281"/>
      <c r="CP221" s="281"/>
      <c r="CQ221" s="281"/>
      <c r="CR221" s="281"/>
      <c r="CS221" s="281"/>
      <c r="CT221" s="281"/>
      <c r="CU221" s="281"/>
      <c r="CV221" s="281"/>
      <c r="CW221" s="281"/>
      <c r="CX221" s="281"/>
      <c r="CY221" s="281"/>
      <c r="CZ221" s="281"/>
      <c r="DA221" s="281"/>
      <c r="DB221" s="281"/>
      <c r="DC221" s="281"/>
      <c r="DD221" s="281"/>
      <c r="DE221" s="281"/>
      <c r="DF221" s="281"/>
      <c r="DG221" s="281"/>
      <c r="DH221" s="281"/>
      <c r="DI221" s="281"/>
      <c r="DJ221" s="297" t="s">
        <v>485</v>
      </c>
      <c r="DK221" s="267"/>
      <c r="DL221" s="267"/>
      <c r="DM221" s="267"/>
      <c r="DN221" s="267"/>
      <c r="DO221" s="267"/>
      <c r="DP221" s="267"/>
      <c r="DQ221" s="267"/>
      <c r="DR221" s="267"/>
      <c r="DS221" s="267"/>
      <c r="DT221" s="267"/>
      <c r="DU221" s="267"/>
      <c r="DV221" s="267"/>
      <c r="DW221" s="267"/>
      <c r="DX221" s="267"/>
      <c r="DY221" s="267"/>
      <c r="DZ221" s="267"/>
      <c r="EA221" s="267"/>
      <c r="EB221" s="267"/>
      <c r="EC221" s="267"/>
      <c r="ED221" s="267"/>
      <c r="EE221" s="267"/>
      <c r="EF221" s="267"/>
      <c r="EG221" s="267"/>
      <c r="EH221" s="267"/>
      <c r="EI221" s="267"/>
      <c r="EJ221" s="267"/>
      <c r="EK221" s="267"/>
      <c r="EL221" s="267"/>
      <c r="EM221" s="267"/>
      <c r="EN221" s="267"/>
      <c r="EO221" s="267"/>
      <c r="EP221" s="267"/>
      <c r="EQ221" s="267"/>
      <c r="ER221" s="267"/>
      <c r="ES221" s="267"/>
      <c r="ET221" s="234"/>
      <c r="EU221" s="234"/>
      <c r="EV221" s="234"/>
      <c r="EW221" s="234"/>
      <c r="EX221" s="234"/>
      <c r="EY221" s="234"/>
      <c r="EZ221" s="234"/>
      <c r="FA221" s="234"/>
      <c r="FB221" s="234"/>
      <c r="FC221" s="234"/>
      <c r="FD221" s="234"/>
      <c r="FE221" s="234"/>
      <c r="FF221" s="234"/>
      <c r="FG221" s="234"/>
      <c r="FH221" s="234"/>
      <c r="FI221" s="234"/>
      <c r="FJ221" s="234"/>
      <c r="FK221" s="234"/>
      <c r="FL221" s="234"/>
      <c r="FM221" s="234"/>
      <c r="FN221" s="234"/>
      <c r="FO221" s="234"/>
      <c r="FP221" s="234"/>
    </row>
    <row r="222" spans="1:172" ht="50.25">
      <c r="A222" s="270" t="s">
        <v>486</v>
      </c>
      <c r="B222" s="267"/>
      <c r="C222" s="267"/>
      <c r="D222" s="267"/>
      <c r="E222" s="267"/>
      <c r="F222" s="267"/>
      <c r="G222" s="267"/>
      <c r="H222" s="267"/>
      <c r="I222" s="267"/>
      <c r="J222" s="299" t="s">
        <v>487</v>
      </c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7"/>
      <c r="Z222" s="267"/>
      <c r="AA222" s="267"/>
      <c r="AB222" s="267"/>
      <c r="AC222" s="267"/>
      <c r="AD222" s="267"/>
      <c r="AE222" s="267"/>
      <c r="AF222" s="267"/>
      <c r="AG222" s="267"/>
      <c r="AH222" s="267"/>
      <c r="AI222" s="267"/>
      <c r="AJ222" s="267"/>
      <c r="AK222" s="267"/>
      <c r="AL222" s="267"/>
      <c r="AM222" s="267"/>
      <c r="AN222" s="267"/>
      <c r="AO222" s="267"/>
      <c r="AP222" s="267"/>
      <c r="AQ222" s="267"/>
      <c r="AR222" s="267"/>
      <c r="AS222" s="267"/>
      <c r="AT222" s="267"/>
      <c r="AU222" s="267"/>
      <c r="AV222" s="267"/>
      <c r="AW222" s="267"/>
      <c r="AX222" s="267"/>
      <c r="AY222" s="267"/>
      <c r="AZ222" s="267"/>
      <c r="BA222" s="267"/>
      <c r="BB222" s="267"/>
      <c r="BC222" s="267"/>
      <c r="BD222" s="267"/>
      <c r="BE222" s="267"/>
      <c r="BF222" s="267"/>
      <c r="BG222" s="267"/>
      <c r="BH222" s="267"/>
      <c r="BI222" s="267"/>
      <c r="BJ222" s="267"/>
      <c r="BK222" s="267"/>
      <c r="BL222" s="267"/>
      <c r="BM222" s="267"/>
      <c r="BN222" s="267"/>
      <c r="BO222" s="267"/>
      <c r="BP222" s="267"/>
      <c r="BQ222" s="267"/>
      <c r="BR222" s="267"/>
      <c r="BS222" s="267"/>
      <c r="BT222" s="267"/>
      <c r="BU222" s="267"/>
      <c r="BV222" s="267"/>
      <c r="BW222" s="267"/>
      <c r="BX222" s="267"/>
      <c r="BY222" s="267"/>
      <c r="BZ222" s="267"/>
      <c r="CA222" s="267"/>
      <c r="CB222" s="267"/>
      <c r="CC222" s="267"/>
      <c r="CD222" s="267"/>
      <c r="CE222" s="267"/>
      <c r="CF222" s="267"/>
      <c r="CG222" s="267"/>
      <c r="CH222" s="267"/>
      <c r="CI222" s="267"/>
      <c r="CJ222" s="267"/>
      <c r="CK222" s="267"/>
      <c r="CL222" s="267"/>
      <c r="CM222" s="267"/>
      <c r="CN222" s="267"/>
      <c r="CO222" s="267"/>
      <c r="CP222" s="267"/>
      <c r="CQ222" s="267"/>
      <c r="CR222" s="267"/>
      <c r="CS222" s="267"/>
      <c r="CT222" s="267"/>
      <c r="CU222" s="267"/>
      <c r="CV222" s="267"/>
      <c r="CW222" s="267"/>
      <c r="CX222" s="267"/>
      <c r="CY222" s="267"/>
      <c r="CZ222" s="267"/>
      <c r="DA222" s="267"/>
      <c r="DB222" s="267"/>
      <c r="DC222" s="267"/>
      <c r="DD222" s="267"/>
      <c r="DE222" s="267"/>
      <c r="DF222" s="267"/>
      <c r="DG222" s="267"/>
      <c r="DH222" s="267"/>
      <c r="DI222" s="267"/>
      <c r="DJ222" s="297" t="s">
        <v>260</v>
      </c>
      <c r="DK222" s="267"/>
      <c r="DL222" s="267"/>
      <c r="DM222" s="267"/>
      <c r="DN222" s="267"/>
      <c r="DO222" s="267"/>
      <c r="DP222" s="267"/>
      <c r="DQ222" s="267"/>
      <c r="DR222" s="267"/>
      <c r="DS222" s="267"/>
      <c r="DT222" s="267"/>
      <c r="DU222" s="267"/>
      <c r="DV222" s="267"/>
      <c r="DW222" s="267"/>
      <c r="DX222" s="267"/>
      <c r="DY222" s="267"/>
      <c r="DZ222" s="267"/>
      <c r="EA222" s="267"/>
      <c r="EB222" s="267"/>
      <c r="EC222" s="267"/>
      <c r="ED222" s="267"/>
      <c r="EE222" s="267"/>
      <c r="EF222" s="267"/>
      <c r="EG222" s="267"/>
      <c r="EH222" s="267"/>
      <c r="EI222" s="267"/>
      <c r="EJ222" s="267"/>
      <c r="EK222" s="267"/>
      <c r="EL222" s="267"/>
      <c r="EM222" s="267"/>
      <c r="EN222" s="267"/>
      <c r="EO222" s="267"/>
      <c r="EP222" s="267"/>
      <c r="EQ222" s="267"/>
      <c r="ER222" s="267"/>
      <c r="ES222" s="267"/>
      <c r="ET222" s="234"/>
      <c r="EU222" s="234"/>
      <c r="EV222" s="234"/>
      <c r="EW222" s="234"/>
      <c r="EX222" s="234"/>
      <c r="EY222" s="234"/>
      <c r="EZ222" s="234"/>
      <c r="FA222" s="234"/>
      <c r="FB222" s="234"/>
      <c r="FC222" s="234"/>
      <c r="FD222" s="234"/>
      <c r="FE222" s="234"/>
      <c r="FF222" s="234"/>
      <c r="FG222" s="234"/>
      <c r="FH222" s="234"/>
      <c r="FI222" s="234"/>
      <c r="FJ222" s="234"/>
      <c r="FK222" s="234"/>
      <c r="FL222" s="234"/>
      <c r="FM222" s="234"/>
      <c r="FN222" s="234"/>
      <c r="FO222" s="234"/>
      <c r="FP222" s="234"/>
    </row>
    <row r="223" spans="1:172" ht="49.5" customHeight="1">
      <c r="A223" s="321" t="s">
        <v>488</v>
      </c>
      <c r="B223" s="310"/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  <c r="O223" s="310"/>
      <c r="P223" s="310"/>
      <c r="Q223" s="310"/>
      <c r="R223" s="310"/>
      <c r="S223" s="310"/>
      <c r="T223" s="310"/>
      <c r="U223" s="310"/>
      <c r="V223" s="310"/>
      <c r="W223" s="310"/>
      <c r="X223" s="310"/>
      <c r="Y223" s="310"/>
      <c r="Z223" s="310"/>
      <c r="AA223" s="310"/>
      <c r="AB223" s="310"/>
      <c r="AC223" s="310"/>
      <c r="AD223" s="310"/>
      <c r="AE223" s="310"/>
      <c r="AF223" s="310"/>
      <c r="AG223" s="310"/>
      <c r="AH223" s="310"/>
      <c r="AI223" s="310"/>
      <c r="AJ223" s="310"/>
      <c r="AK223" s="310"/>
      <c r="AL223" s="310"/>
      <c r="AM223" s="310"/>
      <c r="AN223" s="310"/>
      <c r="AO223" s="310"/>
      <c r="AP223" s="310"/>
      <c r="AQ223" s="310"/>
      <c r="AR223" s="310"/>
      <c r="AS223" s="310"/>
      <c r="AT223" s="310"/>
      <c r="AU223" s="310"/>
      <c r="AV223" s="310"/>
      <c r="AW223" s="310"/>
      <c r="AX223" s="310"/>
      <c r="AY223" s="310"/>
      <c r="AZ223" s="310"/>
      <c r="BA223" s="310"/>
      <c r="BB223" s="310"/>
      <c r="BC223" s="310"/>
      <c r="BD223" s="310"/>
      <c r="BE223" s="310"/>
      <c r="BF223" s="310"/>
      <c r="BG223" s="310"/>
      <c r="BH223" s="310"/>
      <c r="BI223" s="310"/>
      <c r="BJ223" s="310"/>
      <c r="BK223" s="310"/>
      <c r="BL223" s="310"/>
      <c r="BM223" s="310"/>
      <c r="BN223" s="310"/>
      <c r="BO223" s="310"/>
      <c r="BP223" s="310"/>
      <c r="BQ223" s="310"/>
      <c r="BR223" s="310"/>
      <c r="BS223" s="310"/>
      <c r="BT223" s="310"/>
      <c r="BU223" s="310"/>
      <c r="BV223" s="310"/>
      <c r="BW223" s="310"/>
      <c r="BX223" s="310"/>
      <c r="BY223" s="310"/>
      <c r="BZ223" s="310"/>
      <c r="CA223" s="310"/>
      <c r="CB223" s="310"/>
      <c r="CC223" s="310"/>
      <c r="CD223" s="310"/>
      <c r="CE223" s="310"/>
      <c r="CF223" s="310"/>
      <c r="CG223" s="310"/>
      <c r="CH223" s="310"/>
      <c r="CI223" s="310"/>
      <c r="CJ223" s="310"/>
      <c r="CK223" s="310"/>
      <c r="CL223" s="310"/>
      <c r="CM223" s="310"/>
      <c r="CN223" s="310"/>
      <c r="CO223" s="310"/>
      <c r="CP223" s="310"/>
      <c r="CQ223" s="310"/>
      <c r="CR223" s="310"/>
      <c r="CS223" s="310"/>
      <c r="CT223" s="310"/>
      <c r="CU223" s="310"/>
      <c r="CV223" s="310"/>
      <c r="CW223" s="310"/>
      <c r="CX223" s="310"/>
      <c r="CY223" s="310"/>
      <c r="CZ223" s="310"/>
      <c r="DA223" s="310"/>
      <c r="DB223" s="310"/>
      <c r="DC223" s="310"/>
      <c r="DD223" s="310"/>
      <c r="DE223" s="310"/>
      <c r="DF223" s="310"/>
      <c r="DG223" s="310"/>
      <c r="DH223" s="310"/>
      <c r="DI223" s="310"/>
      <c r="DJ223" s="310"/>
      <c r="DK223" s="310"/>
      <c r="DL223" s="310"/>
      <c r="DM223" s="310"/>
      <c r="DN223" s="310"/>
      <c r="DO223" s="310"/>
      <c r="DP223" s="310"/>
      <c r="DQ223" s="310"/>
      <c r="DR223" s="310"/>
      <c r="DS223" s="310"/>
      <c r="DT223" s="310"/>
      <c r="DU223" s="310"/>
      <c r="DV223" s="310"/>
      <c r="DW223" s="310"/>
      <c r="DX223" s="310"/>
      <c r="DY223" s="236"/>
      <c r="DZ223" s="236"/>
      <c r="EA223" s="236"/>
      <c r="EB223" s="236"/>
      <c r="EC223" s="236"/>
      <c r="ED223" s="236"/>
      <c r="EE223" s="236"/>
      <c r="EF223" s="236"/>
      <c r="EG223" s="236"/>
      <c r="EH223" s="236"/>
      <c r="EI223" s="236"/>
      <c r="EJ223" s="236"/>
      <c r="EK223" s="236"/>
      <c r="EL223" s="236"/>
      <c r="EM223" s="236"/>
      <c r="EN223" s="236"/>
      <c r="EO223" s="236"/>
      <c r="EP223" s="127"/>
      <c r="EQ223" s="127"/>
      <c r="ER223" s="127"/>
      <c r="ES223" s="127"/>
      <c r="ET223" s="127"/>
      <c r="EU223" s="127"/>
      <c r="EV223" s="127"/>
      <c r="EW223" s="127"/>
      <c r="EX223" s="127"/>
      <c r="EY223" s="127"/>
      <c r="EZ223" s="127"/>
      <c r="FA223" s="127"/>
      <c r="FB223" s="127"/>
      <c r="FC223" s="127"/>
      <c r="FD223" s="127"/>
      <c r="FE223" s="127"/>
      <c r="FF223" s="127"/>
      <c r="FG223" s="127"/>
      <c r="FH223" s="127"/>
      <c r="FI223" s="127"/>
      <c r="FJ223" s="127"/>
      <c r="FK223" s="127"/>
      <c r="FL223" s="127"/>
      <c r="FM223" s="127"/>
      <c r="FN223" s="127"/>
      <c r="FO223" s="127"/>
      <c r="FP223" s="127"/>
    </row>
    <row r="224" spans="1:172" ht="45" customHeight="1">
      <c r="A224" s="237">
        <v>1</v>
      </c>
      <c r="B224" s="322" t="s">
        <v>489</v>
      </c>
      <c r="C224" s="310"/>
      <c r="D224" s="310"/>
      <c r="E224" s="310"/>
      <c r="F224" s="310"/>
      <c r="G224" s="310"/>
      <c r="H224" s="310"/>
      <c r="I224" s="310"/>
      <c r="J224" s="310"/>
      <c r="K224" s="310"/>
      <c r="L224" s="310"/>
      <c r="M224" s="310"/>
      <c r="N224" s="310"/>
      <c r="O224" s="310"/>
      <c r="P224" s="310"/>
      <c r="Q224" s="310"/>
      <c r="R224" s="310"/>
      <c r="S224" s="310"/>
      <c r="T224" s="310"/>
      <c r="U224" s="310"/>
      <c r="V224" s="310"/>
      <c r="W224" s="310"/>
      <c r="X224" s="310"/>
      <c r="Y224" s="310"/>
      <c r="Z224" s="310"/>
      <c r="AA224" s="310"/>
      <c r="AB224" s="310"/>
      <c r="AC224" s="310"/>
      <c r="AD224" s="310"/>
      <c r="AE224" s="310"/>
      <c r="AF224" s="310"/>
      <c r="AG224" s="310"/>
      <c r="AH224" s="310"/>
      <c r="AI224" s="310"/>
      <c r="AJ224" s="310"/>
      <c r="AK224" s="310"/>
      <c r="AL224" s="310"/>
      <c r="AM224" s="310"/>
      <c r="AN224" s="310"/>
      <c r="AO224" s="310"/>
      <c r="AP224" s="310"/>
      <c r="AQ224" s="310"/>
      <c r="AR224" s="310"/>
      <c r="AS224" s="310"/>
      <c r="AT224" s="310"/>
      <c r="AU224" s="310"/>
      <c r="AV224" s="310"/>
      <c r="AW224" s="310"/>
      <c r="AX224" s="310"/>
      <c r="AY224" s="310"/>
      <c r="AZ224" s="310"/>
      <c r="BA224" s="310"/>
      <c r="BB224" s="310"/>
      <c r="BC224" s="310"/>
      <c r="BD224" s="310"/>
      <c r="BE224" s="310"/>
      <c r="BF224" s="310"/>
      <c r="BG224" s="310"/>
      <c r="BH224" s="310"/>
      <c r="BI224" s="310"/>
      <c r="BJ224" s="310"/>
      <c r="BK224" s="310"/>
      <c r="BL224" s="310"/>
      <c r="BM224" s="310"/>
      <c r="BN224" s="310"/>
      <c r="BO224" s="310"/>
      <c r="BP224" s="310"/>
      <c r="BQ224" s="310"/>
      <c r="BR224" s="310"/>
      <c r="BS224" s="310"/>
      <c r="BT224" s="310"/>
      <c r="BU224" s="310"/>
      <c r="BV224" s="310"/>
      <c r="BW224" s="310"/>
      <c r="BX224" s="310"/>
      <c r="BY224" s="310"/>
      <c r="BZ224" s="310"/>
      <c r="CA224" s="310"/>
      <c r="CB224" s="310"/>
      <c r="CC224" s="310"/>
      <c r="CD224" s="310"/>
      <c r="CE224" s="310"/>
      <c r="CF224" s="310"/>
      <c r="CG224" s="310"/>
      <c r="CH224" s="310"/>
      <c r="CI224" s="310"/>
      <c r="CJ224" s="310"/>
      <c r="CK224" s="310"/>
      <c r="CL224" s="310"/>
      <c r="CM224" s="310"/>
      <c r="CN224" s="310"/>
      <c r="CO224" s="310"/>
      <c r="CP224" s="310"/>
      <c r="CQ224" s="310"/>
      <c r="CR224" s="310"/>
      <c r="CS224" s="310"/>
      <c r="CT224" s="310"/>
      <c r="CU224" s="310"/>
      <c r="CV224" s="310"/>
      <c r="CW224" s="310"/>
      <c r="CX224" s="310"/>
      <c r="CY224" s="310"/>
      <c r="CZ224" s="310"/>
      <c r="DA224" s="310"/>
      <c r="DB224" s="310"/>
      <c r="DC224" s="310"/>
      <c r="DD224" s="310"/>
      <c r="DE224" s="310"/>
      <c r="DF224" s="310"/>
      <c r="DG224" s="310"/>
      <c r="DH224" s="310"/>
      <c r="DI224" s="310"/>
      <c r="DJ224" s="310"/>
      <c r="DK224" s="310"/>
      <c r="DL224" s="310"/>
      <c r="DM224" s="310"/>
      <c r="DN224" s="310"/>
      <c r="DO224" s="310"/>
      <c r="DP224" s="310"/>
      <c r="DQ224" s="310"/>
      <c r="DR224" s="310"/>
      <c r="DS224" s="310"/>
      <c r="DT224" s="310"/>
      <c r="DU224" s="310"/>
      <c r="DV224" s="310"/>
      <c r="DX224" s="238"/>
      <c r="DY224" s="239"/>
      <c r="DZ224" s="239"/>
      <c r="EA224" s="239"/>
      <c r="EB224" s="239"/>
      <c r="EC224" s="239"/>
      <c r="ED224" s="239"/>
      <c r="EE224" s="239"/>
      <c r="EF224" s="239"/>
      <c r="EG224" s="239"/>
      <c r="EH224" s="239"/>
      <c r="EI224" s="239"/>
      <c r="EJ224" s="239"/>
      <c r="EK224" s="239"/>
      <c r="EL224" s="239"/>
      <c r="EM224" s="239"/>
      <c r="EN224" s="239"/>
      <c r="EO224" s="239"/>
      <c r="EP224" s="239"/>
      <c r="EQ224" s="239"/>
      <c r="ER224" s="239"/>
      <c r="ES224" s="239"/>
      <c r="ET224" s="239"/>
      <c r="EU224" s="239"/>
      <c r="EV224" s="239"/>
      <c r="EW224" s="239"/>
      <c r="EX224" s="239"/>
      <c r="EY224" s="239"/>
      <c r="EZ224" s="239"/>
      <c r="FA224" s="239"/>
      <c r="FB224" s="239"/>
      <c r="FC224" s="239"/>
      <c r="FD224" s="239"/>
      <c r="FE224" s="127"/>
      <c r="FF224" s="127"/>
      <c r="FG224" s="127"/>
      <c r="FH224" s="127"/>
      <c r="FI224" s="127"/>
      <c r="FJ224" s="127"/>
      <c r="FK224" s="127"/>
      <c r="FL224" s="127"/>
      <c r="FM224" s="127"/>
      <c r="FN224" s="127"/>
      <c r="FO224" s="127"/>
      <c r="FP224" s="127"/>
    </row>
    <row r="225" spans="1:172" ht="52.5" customHeight="1">
      <c r="A225" s="237">
        <v>2</v>
      </c>
      <c r="B225" s="322" t="s">
        <v>490</v>
      </c>
      <c r="C225" s="310"/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  <c r="O225" s="310"/>
      <c r="P225" s="310"/>
      <c r="Q225" s="310"/>
      <c r="R225" s="310"/>
      <c r="S225" s="310"/>
      <c r="T225" s="310"/>
      <c r="U225" s="310"/>
      <c r="V225" s="310"/>
      <c r="W225" s="310"/>
      <c r="X225" s="310"/>
      <c r="Y225" s="310"/>
      <c r="Z225" s="310"/>
      <c r="AA225" s="310"/>
      <c r="AB225" s="310"/>
      <c r="AC225" s="310"/>
      <c r="AD225" s="310"/>
      <c r="AE225" s="310"/>
      <c r="AF225" s="310"/>
      <c r="AG225" s="310"/>
      <c r="AH225" s="310"/>
      <c r="AI225" s="310"/>
      <c r="AJ225" s="310"/>
      <c r="AK225" s="310"/>
      <c r="AL225" s="310"/>
      <c r="AM225" s="310"/>
      <c r="AN225" s="310"/>
      <c r="AO225" s="310"/>
      <c r="AP225" s="310"/>
      <c r="AQ225" s="310"/>
      <c r="AR225" s="310"/>
      <c r="AS225" s="310"/>
      <c r="AT225" s="310"/>
      <c r="AU225" s="310"/>
      <c r="AV225" s="310"/>
      <c r="AW225" s="310"/>
      <c r="AX225" s="310"/>
      <c r="AY225" s="310"/>
      <c r="AZ225" s="310"/>
      <c r="BA225" s="310"/>
      <c r="BB225" s="310"/>
      <c r="BC225" s="310"/>
      <c r="BD225" s="310"/>
      <c r="BE225" s="310"/>
      <c r="BF225" s="310"/>
      <c r="BG225" s="310"/>
      <c r="BH225" s="310"/>
      <c r="BI225" s="310"/>
      <c r="BJ225" s="310"/>
      <c r="BK225" s="310"/>
      <c r="BL225" s="310"/>
      <c r="BM225" s="310"/>
      <c r="BN225" s="310"/>
      <c r="BO225" s="310"/>
      <c r="BP225" s="310"/>
      <c r="BQ225" s="310"/>
      <c r="BR225" s="310"/>
      <c r="BS225" s="310"/>
      <c r="BT225" s="310"/>
      <c r="BU225" s="310"/>
      <c r="BV225" s="310"/>
      <c r="BW225" s="310"/>
      <c r="BX225" s="310"/>
      <c r="BY225" s="310"/>
      <c r="BZ225" s="310"/>
      <c r="CA225" s="310"/>
      <c r="CB225" s="310"/>
      <c r="CC225" s="310"/>
      <c r="CD225" s="310"/>
      <c r="CE225" s="310"/>
      <c r="CF225" s="310"/>
      <c r="CG225" s="310"/>
      <c r="CH225" s="310"/>
      <c r="CI225" s="310"/>
      <c r="CJ225" s="310"/>
      <c r="CK225" s="310"/>
      <c r="CL225" s="310"/>
      <c r="CM225" s="310"/>
      <c r="CN225" s="310"/>
      <c r="CO225" s="310"/>
      <c r="CP225" s="310"/>
      <c r="CQ225" s="310"/>
      <c r="CR225" s="240"/>
      <c r="CS225" s="240"/>
      <c r="CT225" s="240"/>
      <c r="CU225" s="240"/>
      <c r="CV225" s="240"/>
      <c r="CW225" s="240"/>
      <c r="CX225" s="240"/>
      <c r="CY225" s="240"/>
      <c r="CZ225" s="240"/>
      <c r="DA225" s="240"/>
      <c r="DB225" s="240"/>
      <c r="DC225" s="240"/>
      <c r="DD225" s="240"/>
      <c r="DE225" s="240"/>
      <c r="DF225" s="240"/>
      <c r="DG225" s="240"/>
      <c r="DH225" s="240"/>
      <c r="DI225" s="238"/>
      <c r="DJ225" s="238"/>
      <c r="DK225" s="238"/>
      <c r="DL225" s="238"/>
      <c r="DM225" s="238"/>
      <c r="DN225" s="238"/>
      <c r="DO225" s="238"/>
      <c r="DP225" s="238"/>
      <c r="DQ225" s="238"/>
      <c r="DR225" s="238"/>
      <c r="DS225" s="238"/>
      <c r="DT225" s="238"/>
      <c r="DU225" s="238"/>
      <c r="DV225" s="238"/>
      <c r="DX225" s="238"/>
      <c r="DY225" s="239"/>
      <c r="DZ225" s="239"/>
      <c r="EA225" s="239"/>
      <c r="EB225" s="239"/>
      <c r="EC225" s="239"/>
      <c r="ED225" s="239"/>
      <c r="EE225" s="239"/>
      <c r="EF225" s="239"/>
      <c r="EG225" s="239"/>
      <c r="EH225" s="239"/>
      <c r="EI225" s="239"/>
      <c r="EJ225" s="239"/>
      <c r="EK225" s="239"/>
      <c r="EL225" s="239"/>
      <c r="EM225" s="239"/>
      <c r="EN225" s="239"/>
      <c r="EO225" s="239"/>
      <c r="EP225" s="239"/>
      <c r="EQ225" s="239"/>
      <c r="ER225" s="239"/>
      <c r="ES225" s="239"/>
      <c r="ET225" s="239"/>
      <c r="EU225" s="239"/>
      <c r="EV225" s="239"/>
      <c r="EW225" s="239"/>
      <c r="EX225" s="239"/>
      <c r="EY225" s="239"/>
      <c r="EZ225" s="239"/>
      <c r="FA225" s="239"/>
      <c r="FB225" s="239"/>
      <c r="FC225" s="239"/>
      <c r="FD225" s="239"/>
      <c r="FE225" s="127"/>
      <c r="FF225" s="127"/>
      <c r="FG225" s="127"/>
      <c r="FH225" s="127"/>
      <c r="FI225" s="127"/>
      <c r="FJ225" s="127"/>
      <c r="FK225" s="127"/>
      <c r="FL225" s="127"/>
      <c r="FM225" s="127"/>
      <c r="FN225" s="127"/>
      <c r="FO225" s="127"/>
      <c r="FP225" s="127"/>
    </row>
    <row r="226" spans="1:172" ht="99" customHeight="1">
      <c r="A226" s="237">
        <v>3</v>
      </c>
      <c r="B226" s="323" t="s">
        <v>491</v>
      </c>
      <c r="C226" s="310"/>
      <c r="D226" s="310"/>
      <c r="E226" s="310"/>
      <c r="F226" s="310"/>
      <c r="G226" s="310"/>
      <c r="H226" s="310"/>
      <c r="I226" s="310"/>
      <c r="J226" s="310"/>
      <c r="K226" s="310"/>
      <c r="L226" s="310"/>
      <c r="M226" s="310"/>
      <c r="N226" s="310"/>
      <c r="O226" s="310"/>
      <c r="P226" s="310"/>
      <c r="Q226" s="310"/>
      <c r="R226" s="310"/>
      <c r="S226" s="310"/>
      <c r="T226" s="310"/>
      <c r="U226" s="310"/>
      <c r="V226" s="310"/>
      <c r="W226" s="310"/>
      <c r="X226" s="310"/>
      <c r="Y226" s="310"/>
      <c r="Z226" s="310"/>
      <c r="AA226" s="310"/>
      <c r="AB226" s="310"/>
      <c r="AC226" s="310"/>
      <c r="AD226" s="310"/>
      <c r="AE226" s="310"/>
      <c r="AF226" s="310"/>
      <c r="AG226" s="310"/>
      <c r="AH226" s="310"/>
      <c r="AI226" s="310"/>
      <c r="AJ226" s="310"/>
      <c r="AK226" s="310"/>
      <c r="AL226" s="310"/>
      <c r="AM226" s="310"/>
      <c r="AN226" s="310"/>
      <c r="AO226" s="310"/>
      <c r="AP226" s="310"/>
      <c r="AQ226" s="310"/>
      <c r="AR226" s="310"/>
      <c r="AS226" s="310"/>
      <c r="AT226" s="310"/>
      <c r="AU226" s="310"/>
      <c r="AV226" s="310"/>
      <c r="AW226" s="310"/>
      <c r="AX226" s="310"/>
      <c r="AY226" s="310"/>
      <c r="AZ226" s="310"/>
      <c r="BA226" s="310"/>
      <c r="BB226" s="310"/>
      <c r="BC226" s="310"/>
      <c r="BD226" s="310"/>
      <c r="BE226" s="310"/>
      <c r="BF226" s="310"/>
      <c r="BG226" s="310"/>
      <c r="BH226" s="310"/>
      <c r="BI226" s="310"/>
      <c r="BJ226" s="310"/>
      <c r="BK226" s="310"/>
      <c r="BL226" s="310"/>
      <c r="BM226" s="310"/>
      <c r="BN226" s="310"/>
      <c r="BO226" s="310"/>
      <c r="BP226" s="310"/>
      <c r="BQ226" s="310"/>
      <c r="BR226" s="310"/>
      <c r="BS226" s="310"/>
      <c r="BT226" s="310"/>
      <c r="BU226" s="310"/>
      <c r="BV226" s="310"/>
      <c r="BW226" s="310"/>
      <c r="BX226" s="310"/>
      <c r="BY226" s="310"/>
      <c r="BZ226" s="310"/>
      <c r="CA226" s="310"/>
      <c r="CB226" s="310"/>
      <c r="CC226" s="310"/>
      <c r="CD226" s="310"/>
      <c r="CE226" s="310"/>
      <c r="CF226" s="310"/>
      <c r="CG226" s="310"/>
      <c r="CH226" s="310"/>
      <c r="CI226" s="310"/>
      <c r="CJ226" s="310"/>
      <c r="CK226" s="310"/>
      <c r="CL226" s="310"/>
      <c r="CM226" s="310"/>
      <c r="CN226" s="310"/>
      <c r="CO226" s="310"/>
      <c r="CP226" s="310"/>
      <c r="CQ226" s="310"/>
      <c r="CR226" s="310"/>
      <c r="CS226" s="310"/>
      <c r="CT226" s="310"/>
      <c r="CU226" s="310"/>
      <c r="CV226" s="310"/>
      <c r="CW226" s="310"/>
      <c r="CX226" s="310"/>
      <c r="CY226" s="310"/>
      <c r="CZ226" s="310"/>
      <c r="DA226" s="310"/>
      <c r="DB226" s="310"/>
      <c r="DC226" s="310"/>
      <c r="DD226" s="310"/>
      <c r="DE226" s="310"/>
      <c r="DF226" s="310"/>
      <c r="DG226" s="310"/>
      <c r="DH226" s="310"/>
      <c r="DI226" s="310"/>
      <c r="DJ226" s="310"/>
      <c r="DK226" s="310"/>
      <c r="DL226" s="310"/>
      <c r="DM226" s="310"/>
      <c r="DN226" s="310"/>
      <c r="DO226" s="310"/>
      <c r="DP226" s="310"/>
      <c r="DQ226" s="310"/>
      <c r="DR226" s="310"/>
      <c r="DS226" s="310"/>
      <c r="DT226" s="310"/>
      <c r="DU226" s="238"/>
      <c r="DV226" s="238"/>
      <c r="DX226" s="238"/>
      <c r="DY226" s="239"/>
      <c r="DZ226" s="239"/>
      <c r="EA226" s="239"/>
      <c r="EB226" s="239"/>
      <c r="EC226" s="239"/>
      <c r="ED226" s="239"/>
      <c r="EE226" s="239"/>
      <c r="EF226" s="239"/>
      <c r="EG226" s="239"/>
      <c r="EH226" s="239"/>
      <c r="EI226" s="239"/>
      <c r="EJ226" s="239"/>
      <c r="EK226" s="239"/>
      <c r="EL226" s="239"/>
      <c r="EM226" s="239"/>
      <c r="EN226" s="239"/>
      <c r="EO226" s="239"/>
      <c r="EP226" s="239"/>
      <c r="EQ226" s="239"/>
      <c r="ER226" s="239"/>
      <c r="ES226" s="239"/>
      <c r="ET226" s="239"/>
      <c r="EU226" s="239"/>
      <c r="EV226" s="239"/>
      <c r="EW226" s="239"/>
      <c r="EX226" s="239"/>
      <c r="EY226" s="239"/>
      <c r="EZ226" s="239"/>
      <c r="FA226" s="239"/>
      <c r="FB226" s="239"/>
      <c r="FC226" s="239"/>
      <c r="FD226" s="239"/>
      <c r="FE226" s="127"/>
      <c r="FF226" s="127"/>
      <c r="FG226" s="127"/>
      <c r="FH226" s="127"/>
      <c r="FI226" s="127"/>
      <c r="FJ226" s="127"/>
      <c r="FK226" s="127"/>
      <c r="FL226" s="127"/>
      <c r="FM226" s="127"/>
      <c r="FN226" s="127"/>
      <c r="FO226" s="127"/>
      <c r="FP226" s="127"/>
    </row>
    <row r="227" spans="1:172" ht="27" customHeight="1">
      <c r="A227" s="241"/>
      <c r="B227" s="241"/>
      <c r="C227" s="321"/>
      <c r="D227" s="310"/>
      <c r="E227" s="310"/>
      <c r="F227" s="310"/>
      <c r="G227" s="310"/>
      <c r="H227" s="310"/>
      <c r="I227" s="310"/>
      <c r="J227" s="310"/>
      <c r="K227" s="310"/>
      <c r="L227" s="310"/>
      <c r="M227" s="310"/>
      <c r="N227" s="310"/>
      <c r="O227" s="310"/>
      <c r="P227" s="310"/>
      <c r="Q227" s="310"/>
      <c r="R227" s="310"/>
      <c r="S227" s="310"/>
      <c r="T227" s="310"/>
      <c r="U227" s="310"/>
      <c r="V227" s="310"/>
      <c r="W227" s="310"/>
      <c r="X227" s="310"/>
      <c r="Y227" s="310"/>
      <c r="Z227" s="310"/>
      <c r="AA227" s="310"/>
      <c r="AB227" s="310"/>
      <c r="AC227" s="310"/>
      <c r="AD227" s="310"/>
      <c r="AE227" s="310"/>
      <c r="AF227" s="310"/>
      <c r="AG227" s="310"/>
      <c r="AH227" s="310"/>
      <c r="AI227" s="310"/>
      <c r="AJ227" s="310"/>
      <c r="AK227" s="310"/>
      <c r="AL227" s="310"/>
      <c r="AM227" s="310"/>
      <c r="AN227" s="310"/>
      <c r="AO227" s="310"/>
      <c r="AP227" s="310"/>
      <c r="AQ227" s="310"/>
      <c r="AR227" s="310"/>
      <c r="AS227" s="310"/>
      <c r="AT227" s="310"/>
      <c r="AU227" s="310"/>
      <c r="AV227" s="310"/>
      <c r="AW227" s="310"/>
      <c r="AX227" s="310"/>
      <c r="AY227" s="310"/>
      <c r="AZ227" s="310"/>
      <c r="BA227" s="310"/>
      <c r="BB227" s="310"/>
      <c r="BC227" s="310"/>
      <c r="BD227" s="310"/>
      <c r="BE227" s="310"/>
      <c r="BF227" s="310"/>
      <c r="BG227" s="310"/>
      <c r="BH227" s="310"/>
      <c r="BI227" s="310"/>
      <c r="BJ227" s="310"/>
      <c r="BK227" s="310"/>
      <c r="BL227" s="310"/>
      <c r="BM227" s="310"/>
      <c r="BN227" s="310"/>
      <c r="BO227" s="310"/>
      <c r="BP227" s="310"/>
      <c r="BQ227" s="310"/>
      <c r="BR227" s="310"/>
      <c r="BS227" s="310"/>
      <c r="BT227" s="310"/>
      <c r="BU227" s="310"/>
      <c r="BV227" s="310"/>
      <c r="BW227" s="310"/>
      <c r="BX227" s="310"/>
      <c r="BY227" s="310"/>
      <c r="BZ227" s="310"/>
      <c r="CA227" s="310"/>
      <c r="CB227" s="310"/>
      <c r="CC227" s="310"/>
      <c r="CD227" s="310"/>
      <c r="CE227" s="310"/>
      <c r="CF227" s="310"/>
      <c r="CG227" s="310"/>
      <c r="CH227" s="310"/>
      <c r="CI227" s="310"/>
      <c r="CJ227" s="310"/>
      <c r="CK227" s="310"/>
      <c r="CL227" s="310"/>
      <c r="CM227" s="310"/>
      <c r="CN227" s="310"/>
      <c r="CO227" s="310"/>
      <c r="CP227" s="310"/>
      <c r="CQ227" s="310"/>
      <c r="CR227" s="310"/>
      <c r="CS227" s="310"/>
      <c r="CT227" s="310"/>
      <c r="CU227" s="310"/>
      <c r="CV227" s="310"/>
      <c r="CW227" s="310"/>
      <c r="CX227" s="310"/>
      <c r="CY227" s="310"/>
      <c r="CZ227" s="310"/>
      <c r="DA227" s="310"/>
      <c r="DB227" s="310"/>
      <c r="DC227" s="310"/>
      <c r="DD227" s="310"/>
      <c r="DE227" s="310"/>
      <c r="DF227" s="310"/>
      <c r="DG227" s="310"/>
      <c r="DH227" s="310"/>
      <c r="DI227" s="310"/>
      <c r="DJ227" s="310"/>
      <c r="DK227" s="310"/>
      <c r="DL227" s="310"/>
      <c r="DM227" s="310"/>
      <c r="DN227" s="310"/>
      <c r="DO227" s="310"/>
      <c r="DP227" s="310"/>
      <c r="DQ227" s="310"/>
      <c r="DR227" s="310"/>
      <c r="DS227" s="310"/>
      <c r="DT227" s="310"/>
      <c r="DU227" s="310"/>
      <c r="DV227" s="310"/>
      <c r="DW227" s="310"/>
      <c r="DX227" s="310"/>
      <c r="DY227" s="310"/>
      <c r="DZ227" s="310"/>
      <c r="EA227" s="310"/>
      <c r="EB227" s="310"/>
      <c r="EC227" s="310"/>
      <c r="ED227" s="310"/>
      <c r="EE227" s="310"/>
      <c r="EF227" s="310"/>
      <c r="EG227" s="310"/>
      <c r="EH227" s="310"/>
      <c r="EI227" s="310"/>
      <c r="EJ227" s="310"/>
      <c r="EK227" s="310"/>
      <c r="EL227" s="310"/>
      <c r="EM227" s="310"/>
      <c r="EN227" s="310"/>
      <c r="EO227" s="310"/>
      <c r="EP227" s="310"/>
      <c r="EQ227" s="310"/>
      <c r="ER227" s="127"/>
      <c r="ES227" s="127"/>
      <c r="ET227" s="127"/>
      <c r="EU227" s="127"/>
      <c r="EV227" s="127"/>
      <c r="EW227" s="127"/>
      <c r="EX227" s="127"/>
      <c r="EY227" s="127"/>
      <c r="EZ227" s="127"/>
      <c r="FA227" s="127"/>
      <c r="FB227" s="127"/>
      <c r="FC227" s="127"/>
      <c r="FD227" s="127"/>
      <c r="FE227" s="127"/>
      <c r="FF227" s="127"/>
      <c r="FG227" s="127"/>
      <c r="FH227" s="127"/>
      <c r="FI227" s="127"/>
      <c r="FJ227" s="127"/>
      <c r="FK227" s="127"/>
      <c r="FL227" s="127"/>
      <c r="FM227" s="127"/>
      <c r="FN227" s="127"/>
      <c r="FO227" s="127"/>
      <c r="FP227" s="127"/>
    </row>
    <row r="228" spans="1:172" ht="48.75" customHeight="1">
      <c r="A228" s="147"/>
      <c r="B228" s="147"/>
      <c r="C228" s="147" t="s">
        <v>492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3"/>
      <c r="U228" s="243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15"/>
      <c r="AF228" s="215"/>
      <c r="AG228" s="215"/>
      <c r="AH228" s="215"/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  <c r="AW228" s="147"/>
      <c r="AX228" s="242"/>
      <c r="AY228" s="242"/>
      <c r="AZ228" s="242"/>
      <c r="BA228" s="242"/>
      <c r="BB228" s="242"/>
      <c r="BC228" s="242"/>
      <c r="BD228" s="244"/>
      <c r="BE228" s="242"/>
      <c r="BF228" s="242"/>
      <c r="BG228" s="245"/>
      <c r="BH228" s="246"/>
      <c r="BI228" s="242"/>
      <c r="BJ228" s="245"/>
      <c r="BK228" s="242"/>
      <c r="BL228" s="242"/>
      <c r="BM228" s="242"/>
      <c r="BN228" s="242"/>
      <c r="BO228" s="242"/>
      <c r="BP228" s="242"/>
      <c r="BQ228" s="189"/>
      <c r="BR228" s="215"/>
      <c r="BS228" s="215"/>
      <c r="BT228" s="215"/>
      <c r="BU228" s="215"/>
      <c r="BV228" s="215"/>
      <c r="BW228" s="215"/>
      <c r="BX228" s="215"/>
      <c r="BY228" s="215"/>
      <c r="BZ228" s="215"/>
      <c r="CA228" s="147" t="s">
        <v>492</v>
      </c>
      <c r="CB228" s="242"/>
      <c r="CC228" s="242"/>
      <c r="CD228" s="242"/>
      <c r="CE228" s="242"/>
      <c r="CF228" s="242"/>
      <c r="CG228" s="242"/>
      <c r="CH228" s="244"/>
      <c r="CI228" s="242"/>
      <c r="CJ228" s="242"/>
      <c r="CK228" s="245"/>
      <c r="CL228" s="246"/>
      <c r="CM228" s="242"/>
      <c r="CN228" s="245"/>
      <c r="CO228" s="242"/>
      <c r="CP228" s="242"/>
      <c r="CQ228" s="242"/>
      <c r="CR228" s="242"/>
      <c r="CS228" s="242"/>
      <c r="CT228" s="242"/>
      <c r="CU228" s="189"/>
      <c r="CV228" s="215"/>
      <c r="CW228" s="215"/>
      <c r="CX228" s="215"/>
      <c r="CY228" s="215"/>
      <c r="CZ228" s="215"/>
      <c r="DA228" s="215"/>
      <c r="DB228" s="215"/>
      <c r="DC228" s="215"/>
      <c r="DD228" s="215"/>
      <c r="DE228" s="215"/>
      <c r="DF228" s="215"/>
      <c r="DG228" s="215"/>
      <c r="DH228" s="215"/>
      <c r="DI228" s="215"/>
      <c r="DJ228" s="215"/>
      <c r="DK228" s="215"/>
      <c r="DL228" s="215"/>
      <c r="DM228" s="215"/>
      <c r="DN228" s="215"/>
      <c r="DO228" s="215"/>
      <c r="DP228" s="215"/>
      <c r="DQ228" s="215"/>
      <c r="DR228" s="215"/>
      <c r="DS228" s="215"/>
      <c r="DT228" s="215"/>
      <c r="DU228" s="215"/>
      <c r="DV228" s="215"/>
      <c r="DW228" s="215"/>
      <c r="DX228" s="215"/>
      <c r="DY228" s="236"/>
      <c r="DZ228" s="236"/>
      <c r="EA228" s="236"/>
      <c r="EB228" s="236"/>
      <c r="EC228" s="236"/>
      <c r="ED228" s="236"/>
      <c r="EE228" s="236"/>
      <c r="EF228" s="236"/>
      <c r="EG228" s="236"/>
      <c r="EH228" s="236"/>
      <c r="EI228" s="236"/>
      <c r="EJ228" s="236"/>
      <c r="EK228" s="236"/>
      <c r="EL228" s="236"/>
      <c r="EM228" s="236"/>
      <c r="EN228" s="236"/>
      <c r="EO228" s="236"/>
      <c r="EP228" s="127"/>
      <c r="EQ228" s="127"/>
      <c r="ER228" s="127"/>
      <c r="ES228" s="127"/>
      <c r="ET228" s="127"/>
      <c r="EU228" s="127"/>
      <c r="EV228" s="127"/>
      <c r="EW228" s="127"/>
      <c r="EX228" s="127"/>
      <c r="EY228" s="127"/>
      <c r="EZ228" s="127"/>
      <c r="FA228" s="127"/>
      <c r="FB228" s="127"/>
      <c r="FC228" s="127"/>
      <c r="FD228" s="127"/>
      <c r="FE228" s="127"/>
      <c r="FF228" s="127"/>
      <c r="FG228" s="127"/>
      <c r="FH228" s="127"/>
      <c r="FI228" s="127"/>
      <c r="FJ228" s="127"/>
      <c r="FK228" s="127"/>
      <c r="FL228" s="127"/>
      <c r="FM228" s="127"/>
      <c r="FN228" s="127"/>
      <c r="FO228" s="127"/>
      <c r="FP228" s="127"/>
    </row>
    <row r="229" spans="1:172" ht="48.75" customHeight="1">
      <c r="A229" s="247"/>
      <c r="B229" s="247"/>
      <c r="C229" s="316" t="s">
        <v>493</v>
      </c>
      <c r="D229" s="310"/>
      <c r="E229" s="310"/>
      <c r="F229" s="310"/>
      <c r="G229" s="310"/>
      <c r="H229" s="310"/>
      <c r="I229" s="310"/>
      <c r="J229" s="310"/>
      <c r="K229" s="310"/>
      <c r="L229" s="310"/>
      <c r="M229" s="310"/>
      <c r="N229" s="310"/>
      <c r="O229" s="310"/>
      <c r="P229" s="310"/>
      <c r="Q229" s="310"/>
      <c r="R229" s="310"/>
      <c r="S229" s="310"/>
      <c r="T229" s="310"/>
      <c r="U229" s="310"/>
      <c r="V229" s="310"/>
      <c r="W229" s="310"/>
      <c r="X229" s="310"/>
      <c r="Y229" s="310"/>
      <c r="Z229" s="310"/>
      <c r="AA229" s="310"/>
      <c r="AB229" s="310"/>
      <c r="AC229" s="310"/>
      <c r="AD229" s="310"/>
      <c r="AE229" s="310"/>
      <c r="AF229" s="310"/>
      <c r="AG229" s="310"/>
      <c r="AH229" s="310"/>
      <c r="AI229" s="310"/>
      <c r="AJ229" s="310"/>
      <c r="AK229" s="310"/>
      <c r="AL229" s="310"/>
      <c r="AM229" s="310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316"/>
      <c r="AX229" s="310"/>
      <c r="AY229" s="310"/>
      <c r="AZ229" s="310"/>
      <c r="BA229" s="310"/>
      <c r="BB229" s="310"/>
      <c r="BC229" s="310"/>
      <c r="BD229" s="310"/>
      <c r="BE229" s="310"/>
      <c r="BF229" s="310"/>
      <c r="BG229" s="310"/>
      <c r="BH229" s="310"/>
      <c r="BI229" s="310"/>
      <c r="BJ229" s="310"/>
      <c r="BK229" s="310"/>
      <c r="BL229" s="310"/>
      <c r="BM229" s="310"/>
      <c r="BN229" s="310"/>
      <c r="BO229" s="142"/>
      <c r="BP229" s="142"/>
      <c r="BQ229" s="142"/>
      <c r="BR229" s="142"/>
      <c r="BS229" s="142"/>
      <c r="BT229" s="142"/>
      <c r="BU229" s="142"/>
      <c r="BV229" s="142"/>
      <c r="BW229" s="142"/>
      <c r="BX229" s="142"/>
      <c r="BY229" s="142"/>
      <c r="BZ229" s="142"/>
      <c r="CA229" s="316" t="s">
        <v>494</v>
      </c>
      <c r="CB229" s="310"/>
      <c r="CC229" s="310"/>
      <c r="CD229" s="310"/>
      <c r="CE229" s="310"/>
      <c r="CF229" s="310"/>
      <c r="CG229" s="310"/>
      <c r="CH229" s="310"/>
      <c r="CI229" s="310"/>
      <c r="CJ229" s="310"/>
      <c r="CK229" s="310"/>
      <c r="CL229" s="310"/>
      <c r="CM229" s="310"/>
      <c r="CN229" s="310"/>
      <c r="CO229" s="310"/>
      <c r="CP229" s="310"/>
      <c r="CQ229" s="310"/>
      <c r="CR229" s="310"/>
      <c r="CS229" s="310"/>
      <c r="CT229" s="310"/>
      <c r="CU229" s="310"/>
      <c r="CV229" s="310"/>
      <c r="CW229" s="310"/>
      <c r="CX229" s="310"/>
      <c r="CY229" s="310"/>
      <c r="CZ229" s="310"/>
      <c r="DA229" s="310"/>
      <c r="DB229" s="310"/>
      <c r="DC229" s="310"/>
      <c r="DD229" s="310"/>
      <c r="DE229" s="310"/>
      <c r="DF229" s="310"/>
      <c r="DG229" s="310"/>
      <c r="DH229" s="310"/>
      <c r="DI229" s="310"/>
      <c r="DJ229" s="310"/>
      <c r="DK229" s="310"/>
      <c r="DL229" s="310"/>
      <c r="DM229" s="310"/>
      <c r="DN229" s="310"/>
      <c r="DO229" s="310"/>
      <c r="DP229" s="310"/>
      <c r="DQ229" s="310"/>
      <c r="DR229" s="310"/>
      <c r="DS229" s="310"/>
      <c r="DT229" s="310"/>
      <c r="DU229" s="310"/>
      <c r="DV229" s="310"/>
      <c r="DW229" s="142"/>
      <c r="DX229" s="142"/>
      <c r="DY229" s="134"/>
      <c r="DZ229" s="134"/>
      <c r="EA229" s="134"/>
      <c r="EB229" s="134"/>
      <c r="EC229" s="134"/>
      <c r="ED229" s="134"/>
      <c r="EE229" s="134"/>
      <c r="EF229" s="134"/>
      <c r="EG229" s="134"/>
      <c r="EH229" s="134"/>
      <c r="EI229" s="134"/>
      <c r="EJ229" s="134"/>
      <c r="EK229" s="134"/>
      <c r="EL229" s="134"/>
      <c r="EM229" s="134"/>
      <c r="EN229" s="134"/>
      <c r="EO229" s="134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</row>
    <row r="230" spans="1:172" ht="48.75" customHeight="1">
      <c r="A230" s="147"/>
      <c r="B230" s="147"/>
      <c r="C230" s="318"/>
      <c r="D230" s="319"/>
      <c r="E230" s="319"/>
      <c r="F230" s="319"/>
      <c r="G230" s="319"/>
      <c r="H230" s="248"/>
      <c r="I230" s="248"/>
      <c r="J230" s="248"/>
      <c r="K230" s="248"/>
      <c r="L230" s="139"/>
      <c r="M230" s="138"/>
      <c r="N230" s="140" t="s">
        <v>495</v>
      </c>
      <c r="O230" s="138"/>
      <c r="P230" s="242"/>
      <c r="Q230" s="242"/>
      <c r="R230" s="242"/>
      <c r="S230" s="242"/>
      <c r="T230" s="243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215"/>
      <c r="AO230" s="215"/>
      <c r="AP230" s="215"/>
      <c r="AQ230" s="215"/>
      <c r="AR230" s="215"/>
      <c r="AS230" s="215"/>
      <c r="AT230" s="215"/>
      <c r="AU230" s="215"/>
      <c r="AV230" s="215"/>
      <c r="AW230" s="324"/>
      <c r="AX230" s="310"/>
      <c r="AY230" s="310"/>
      <c r="AZ230" s="310"/>
      <c r="BA230" s="310"/>
      <c r="BB230" s="310"/>
      <c r="BC230" s="316"/>
      <c r="BD230" s="310"/>
      <c r="BE230" s="310"/>
      <c r="BF230" s="310"/>
      <c r="BG230" s="310"/>
      <c r="BH230" s="310"/>
      <c r="BI230" s="138"/>
      <c r="BJ230" s="138"/>
      <c r="BK230" s="138"/>
      <c r="BL230" s="138"/>
      <c r="BM230" s="138"/>
      <c r="BN230" s="138"/>
      <c r="BO230" s="215"/>
      <c r="BP230" s="215"/>
      <c r="BQ230" s="215"/>
      <c r="BR230" s="215"/>
      <c r="BS230" s="215"/>
      <c r="BT230" s="215"/>
      <c r="BU230" s="215"/>
      <c r="BV230" s="215"/>
      <c r="BW230" s="215"/>
      <c r="BX230" s="215"/>
      <c r="BY230" s="215"/>
      <c r="BZ230" s="215"/>
      <c r="CA230" s="310"/>
      <c r="CB230" s="310"/>
      <c r="CC230" s="310"/>
      <c r="CD230" s="310"/>
      <c r="CE230" s="310"/>
      <c r="CF230" s="310"/>
      <c r="CG230" s="310"/>
      <c r="CH230" s="310"/>
      <c r="CI230" s="310"/>
      <c r="CJ230" s="310"/>
      <c r="CK230" s="310"/>
      <c r="CL230" s="310"/>
      <c r="CM230" s="310"/>
      <c r="CN230" s="310"/>
      <c r="CO230" s="310"/>
      <c r="CP230" s="310"/>
      <c r="CQ230" s="310"/>
      <c r="CR230" s="310"/>
      <c r="CS230" s="310"/>
      <c r="CT230" s="310"/>
      <c r="CU230" s="310"/>
      <c r="CV230" s="310"/>
      <c r="CW230" s="310"/>
      <c r="CX230" s="310"/>
      <c r="CY230" s="310"/>
      <c r="CZ230" s="310"/>
      <c r="DA230" s="310"/>
      <c r="DB230" s="310"/>
      <c r="DC230" s="310"/>
      <c r="DD230" s="310"/>
      <c r="DE230" s="310"/>
      <c r="DF230" s="310"/>
      <c r="DG230" s="310"/>
      <c r="DH230" s="310"/>
      <c r="DI230" s="310"/>
      <c r="DJ230" s="310"/>
      <c r="DK230" s="310"/>
      <c r="DL230" s="310"/>
      <c r="DM230" s="310"/>
      <c r="DN230" s="310"/>
      <c r="DO230" s="310"/>
      <c r="DP230" s="310"/>
      <c r="DQ230" s="310"/>
      <c r="DR230" s="310"/>
      <c r="DS230" s="310"/>
      <c r="DT230" s="310"/>
      <c r="DU230" s="310"/>
      <c r="DV230" s="310"/>
      <c r="DW230" s="215"/>
      <c r="DX230" s="215"/>
      <c r="DY230" s="126"/>
      <c r="DZ230" s="126"/>
      <c r="EA230" s="126"/>
      <c r="EB230" s="126"/>
      <c r="EC230" s="126"/>
      <c r="ED230" s="126"/>
      <c r="EE230" s="126"/>
      <c r="EF230" s="126"/>
      <c r="EG230" s="126"/>
      <c r="EH230" s="126"/>
      <c r="EI230" s="126"/>
      <c r="EJ230" s="126"/>
      <c r="EK230" s="126"/>
      <c r="EL230" s="126"/>
      <c r="EM230" s="126"/>
      <c r="EN230" s="126"/>
      <c r="EO230" s="126"/>
      <c r="EP230" s="127"/>
      <c r="EQ230" s="127"/>
      <c r="ER230" s="127"/>
      <c r="ES230" s="127"/>
      <c r="ET230" s="127"/>
      <c r="EU230" s="127"/>
      <c r="EV230" s="127"/>
      <c r="EW230" s="127"/>
      <c r="EX230" s="127"/>
      <c r="EY230" s="127"/>
      <c r="EZ230" s="127"/>
      <c r="FA230" s="127"/>
      <c r="FB230" s="127"/>
      <c r="FC230" s="127"/>
      <c r="FD230" s="127"/>
      <c r="FE230" s="127"/>
      <c r="FF230" s="127"/>
      <c r="FG230" s="127"/>
      <c r="FH230" s="127"/>
      <c r="FI230" s="127"/>
      <c r="FJ230" s="127"/>
      <c r="FK230" s="127"/>
      <c r="FL230" s="127"/>
      <c r="FM230" s="127"/>
      <c r="FN230" s="127"/>
      <c r="FO230" s="127"/>
      <c r="FP230" s="127"/>
    </row>
    <row r="231" spans="1:172" ht="60" customHeight="1">
      <c r="A231" s="147"/>
      <c r="B231" s="147"/>
      <c r="C231" s="140" t="s">
        <v>496</v>
      </c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242"/>
      <c r="S231" s="126"/>
      <c r="T231" s="243"/>
      <c r="U231" s="249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215"/>
      <c r="AF231" s="215"/>
      <c r="AG231" s="215"/>
      <c r="AH231" s="215"/>
      <c r="AI231" s="215"/>
      <c r="AJ231" s="215"/>
      <c r="AK231" s="215"/>
      <c r="AL231" s="215"/>
      <c r="AM231" s="215"/>
      <c r="AN231" s="215"/>
      <c r="AO231" s="215"/>
      <c r="AP231" s="215"/>
      <c r="AQ231" s="215"/>
      <c r="AR231" s="215"/>
      <c r="AS231" s="215"/>
      <c r="AT231" s="215"/>
      <c r="AU231" s="215"/>
      <c r="AV231" s="215"/>
      <c r="AW231" s="140"/>
      <c r="AX231" s="126"/>
      <c r="AY231" s="126"/>
      <c r="AZ231" s="126"/>
      <c r="BA231" s="126"/>
      <c r="BB231" s="126"/>
      <c r="BC231" s="142"/>
      <c r="BD231" s="126"/>
      <c r="BE231" s="126"/>
      <c r="BF231" s="126"/>
      <c r="BG231" s="126"/>
      <c r="BH231" s="250"/>
      <c r="BI231" s="126"/>
      <c r="BJ231" s="251"/>
      <c r="BK231" s="142"/>
      <c r="BL231" s="142"/>
      <c r="BM231" s="142"/>
      <c r="BN231" s="142"/>
      <c r="BO231" s="138"/>
      <c r="BP231" s="138"/>
      <c r="BQ231" s="189"/>
      <c r="BR231" s="215"/>
      <c r="BS231" s="215"/>
      <c r="BT231" s="215"/>
      <c r="BU231" s="215"/>
      <c r="BV231" s="215"/>
      <c r="BW231" s="215"/>
      <c r="BX231" s="215"/>
      <c r="BY231" s="215"/>
      <c r="BZ231" s="215"/>
      <c r="CA231" s="248"/>
      <c r="CB231" s="248"/>
      <c r="CC231" s="248"/>
      <c r="CD231" s="248"/>
      <c r="CE231" s="248"/>
      <c r="CF231" s="248"/>
      <c r="CG231" s="139"/>
      <c r="CH231" s="252"/>
      <c r="CI231" s="263"/>
      <c r="CJ231" s="263"/>
      <c r="CK231" s="316" t="s">
        <v>497</v>
      </c>
      <c r="CL231" s="310"/>
      <c r="CM231" s="310"/>
      <c r="CN231" s="310"/>
      <c r="CO231" s="310"/>
      <c r="CP231" s="310"/>
      <c r="CQ231" s="310"/>
      <c r="CR231" s="310"/>
      <c r="CS231" s="310"/>
      <c r="CT231" s="310"/>
      <c r="CU231" s="310"/>
      <c r="CV231" s="310"/>
      <c r="CW231" s="310"/>
      <c r="CX231" s="310"/>
      <c r="CY231" s="310"/>
      <c r="CZ231" s="310"/>
      <c r="DA231" s="310"/>
      <c r="DB231" s="310"/>
      <c r="DC231" s="310"/>
      <c r="DD231" s="310"/>
      <c r="DE231" s="310"/>
      <c r="DF231" s="215"/>
      <c r="DG231" s="215"/>
      <c r="DH231" s="215"/>
      <c r="DI231" s="215"/>
      <c r="DJ231" s="215"/>
      <c r="DK231" s="215"/>
      <c r="DL231" s="215"/>
      <c r="DM231" s="215"/>
      <c r="DN231" s="215"/>
      <c r="DO231" s="215"/>
      <c r="DP231" s="215"/>
      <c r="DQ231" s="215"/>
      <c r="DR231" s="215"/>
      <c r="DS231" s="215"/>
      <c r="DT231" s="215"/>
      <c r="DU231" s="215"/>
      <c r="DV231" s="215"/>
      <c r="DW231" s="215"/>
      <c r="DX231" s="215"/>
      <c r="DY231" s="126"/>
      <c r="DZ231" s="126"/>
      <c r="EA231" s="126"/>
      <c r="EB231" s="126"/>
      <c r="EC231" s="126"/>
      <c r="ED231" s="126"/>
      <c r="EE231" s="126"/>
      <c r="EF231" s="126"/>
      <c r="EG231" s="126"/>
      <c r="EH231" s="126"/>
      <c r="EI231" s="126"/>
      <c r="EJ231" s="126"/>
      <c r="EK231" s="126"/>
      <c r="EL231" s="126"/>
      <c r="EM231" s="126"/>
      <c r="EN231" s="126"/>
      <c r="EO231" s="126"/>
      <c r="EP231" s="127"/>
      <c r="EQ231" s="127"/>
      <c r="ER231" s="127"/>
      <c r="ES231" s="127"/>
      <c r="ET231" s="127"/>
      <c r="EU231" s="127"/>
      <c r="EV231" s="127"/>
      <c r="EW231" s="127"/>
      <c r="EX231" s="127"/>
      <c r="EY231" s="127"/>
      <c r="EZ231" s="127"/>
      <c r="FA231" s="127"/>
      <c r="FB231" s="127"/>
      <c r="FC231" s="127"/>
      <c r="FD231" s="127"/>
      <c r="FE231" s="127"/>
      <c r="FF231" s="127"/>
      <c r="FG231" s="127"/>
      <c r="FH231" s="127"/>
      <c r="FI231" s="127"/>
      <c r="FJ231" s="127"/>
      <c r="FK231" s="127"/>
      <c r="FL231" s="127"/>
      <c r="FM231" s="127"/>
      <c r="FN231" s="127"/>
      <c r="FO231" s="127"/>
      <c r="FP231" s="127"/>
    </row>
    <row r="232" spans="1:172" ht="63" customHeight="1">
      <c r="A232" s="147"/>
      <c r="B232" s="147"/>
      <c r="S232" s="242"/>
      <c r="T232" s="243"/>
      <c r="U232" s="249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215"/>
      <c r="AF232" s="215"/>
      <c r="AG232" s="215"/>
      <c r="AH232" s="215"/>
      <c r="AI232" s="215"/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15"/>
      <c r="AU232" s="215"/>
      <c r="AV232" s="215"/>
      <c r="AW232" s="126"/>
      <c r="AX232" s="126"/>
      <c r="AY232" s="126"/>
      <c r="AZ232" s="126"/>
      <c r="BA232" s="126"/>
      <c r="BB232" s="126"/>
      <c r="BC232" s="142"/>
      <c r="BD232" s="126"/>
      <c r="BE232" s="126"/>
      <c r="BF232" s="126"/>
      <c r="BG232" s="126"/>
      <c r="BH232" s="250"/>
      <c r="BI232" s="126"/>
      <c r="BJ232" s="251"/>
      <c r="BK232" s="142"/>
      <c r="BL232" s="142"/>
      <c r="BM232" s="142"/>
      <c r="BN232" s="142"/>
      <c r="BO232" s="138"/>
      <c r="BP232" s="138"/>
      <c r="BQ232" s="189"/>
      <c r="BR232" s="215"/>
      <c r="BS232" s="215"/>
      <c r="BT232" s="215"/>
      <c r="BU232" s="215"/>
      <c r="BV232" s="215"/>
      <c r="BW232" s="215"/>
      <c r="BX232" s="215"/>
      <c r="BY232" s="215"/>
      <c r="BZ232" s="215"/>
      <c r="CA232" s="140" t="s">
        <v>613</v>
      </c>
      <c r="CB232" s="242"/>
      <c r="CC232" s="242"/>
      <c r="CD232" s="242"/>
      <c r="CE232" s="242"/>
      <c r="CF232" s="242"/>
      <c r="CG232" s="142"/>
      <c r="CH232" s="142"/>
      <c r="CI232" s="142"/>
      <c r="CK232" s="142"/>
      <c r="CL232" s="142"/>
      <c r="CM232" s="142"/>
      <c r="CN232" s="253"/>
      <c r="CO232" s="138"/>
      <c r="CP232" s="138"/>
      <c r="CQ232" s="138"/>
      <c r="CR232" s="138"/>
      <c r="CS232" s="138"/>
      <c r="CT232" s="138"/>
      <c r="CU232" s="189"/>
      <c r="CV232" s="142"/>
      <c r="CW232" s="215"/>
      <c r="CX232" s="215"/>
      <c r="CY232" s="215"/>
      <c r="CZ232" s="215"/>
      <c r="DA232" s="215"/>
      <c r="DB232" s="215"/>
      <c r="DC232" s="215"/>
      <c r="DD232" s="215"/>
      <c r="DE232" s="215"/>
      <c r="DF232" s="215"/>
      <c r="DG232" s="215"/>
      <c r="DH232" s="215"/>
      <c r="DI232" s="215"/>
      <c r="DJ232" s="215"/>
      <c r="DK232" s="215"/>
      <c r="DL232" s="215"/>
      <c r="DM232" s="215"/>
      <c r="DN232" s="215"/>
      <c r="DO232" s="215"/>
      <c r="DP232" s="215"/>
      <c r="DQ232" s="215"/>
      <c r="DR232" s="215"/>
      <c r="DS232" s="215"/>
      <c r="DT232" s="215"/>
      <c r="DU232" s="215"/>
      <c r="DV232" s="215"/>
      <c r="DW232" s="215"/>
      <c r="DX232" s="215"/>
      <c r="DY232" s="126"/>
      <c r="DZ232" s="126"/>
      <c r="EA232" s="126"/>
      <c r="EB232" s="126"/>
      <c r="EC232" s="126"/>
      <c r="ED232" s="126"/>
      <c r="EE232" s="126"/>
      <c r="EF232" s="126"/>
      <c r="EG232" s="126"/>
      <c r="EH232" s="126"/>
      <c r="EI232" s="126"/>
      <c r="EJ232" s="126"/>
      <c r="EK232" s="126"/>
      <c r="EL232" s="126"/>
      <c r="EM232" s="126"/>
      <c r="EN232" s="126"/>
      <c r="EO232" s="126"/>
      <c r="EP232" s="127"/>
      <c r="EQ232" s="127"/>
      <c r="ER232" s="127"/>
      <c r="ES232" s="127"/>
      <c r="ET232" s="127"/>
      <c r="EU232" s="127"/>
      <c r="EV232" s="127"/>
      <c r="EW232" s="127"/>
      <c r="EX232" s="127"/>
      <c r="EY232" s="127"/>
      <c r="EZ232" s="127"/>
      <c r="FA232" s="127"/>
      <c r="FB232" s="127"/>
      <c r="FC232" s="127"/>
      <c r="FD232" s="127"/>
      <c r="FE232" s="127"/>
      <c r="FF232" s="127"/>
      <c r="FG232" s="127"/>
      <c r="FH232" s="127"/>
      <c r="FI232" s="127"/>
      <c r="FJ232" s="127"/>
      <c r="FK232" s="127"/>
      <c r="FL232" s="127"/>
      <c r="FM232" s="127"/>
      <c r="FN232" s="127"/>
      <c r="FO232" s="127"/>
      <c r="FP232" s="127"/>
    </row>
    <row r="233" spans="1:172" ht="48.75" customHeight="1">
      <c r="A233" s="147"/>
      <c r="B233" s="14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249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215"/>
      <c r="AF233" s="215"/>
      <c r="AG233" s="215"/>
      <c r="AH233" s="215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  <c r="AW233" s="126"/>
      <c r="AX233" s="126"/>
      <c r="AY233" s="126"/>
      <c r="AZ233" s="126"/>
      <c r="BA233" s="126"/>
      <c r="BB233" s="126"/>
      <c r="BC233" s="142"/>
      <c r="BD233" s="126"/>
      <c r="BE233" s="126"/>
      <c r="BF233" s="126"/>
      <c r="BG233" s="126"/>
      <c r="BH233" s="250"/>
      <c r="BI233" s="126"/>
      <c r="BJ233" s="251"/>
      <c r="BK233" s="142"/>
      <c r="BL233" s="142"/>
      <c r="BM233" s="142"/>
      <c r="BN233" s="142"/>
      <c r="BO233" s="242"/>
      <c r="BP233" s="242"/>
      <c r="BQ233" s="189"/>
      <c r="BR233" s="215"/>
      <c r="BS233" s="215"/>
      <c r="BT233" s="215"/>
      <c r="BU233" s="215"/>
      <c r="BV233" s="215"/>
      <c r="BW233" s="215"/>
      <c r="BX233" s="215"/>
      <c r="BY233" s="215"/>
      <c r="BZ233" s="215"/>
      <c r="CA233" s="140"/>
      <c r="CB233" s="140"/>
      <c r="CC233" s="140"/>
      <c r="CD233" s="140"/>
      <c r="CE233" s="140"/>
      <c r="CF233" s="140"/>
      <c r="CG233" s="242"/>
      <c r="CH233" s="254"/>
      <c r="CI233" s="131"/>
      <c r="CJ233" s="131"/>
      <c r="CK233" s="255"/>
      <c r="CL233" s="256"/>
      <c r="CM233" s="131"/>
      <c r="CN233" s="245"/>
      <c r="CO233" s="242"/>
      <c r="CP233" s="242"/>
      <c r="CQ233" s="242"/>
      <c r="CR233" s="242"/>
      <c r="CS233" s="242"/>
      <c r="CT233" s="242"/>
      <c r="CU233" s="189"/>
      <c r="CV233" s="215"/>
      <c r="CW233" s="215"/>
      <c r="CX233" s="215"/>
      <c r="CY233" s="215"/>
      <c r="CZ233" s="215"/>
      <c r="DA233" s="215"/>
      <c r="DB233" s="215"/>
      <c r="DC233" s="215"/>
      <c r="DD233" s="215"/>
      <c r="DE233" s="215"/>
      <c r="DF233" s="215"/>
      <c r="DG233" s="215"/>
      <c r="DH233" s="215"/>
      <c r="DI233" s="215"/>
      <c r="DJ233" s="215"/>
      <c r="DK233" s="215"/>
      <c r="DL233" s="215"/>
      <c r="DM233" s="215"/>
      <c r="DN233" s="215"/>
      <c r="DO233" s="215"/>
      <c r="DP233" s="215"/>
      <c r="DQ233" s="215"/>
      <c r="DR233" s="215"/>
      <c r="DS233" s="215"/>
      <c r="DT233" s="215"/>
      <c r="DU233" s="215"/>
      <c r="DV233" s="215"/>
      <c r="DW233" s="215"/>
      <c r="DX233" s="215"/>
      <c r="DY233" s="126"/>
      <c r="DZ233" s="126"/>
      <c r="EA233" s="126"/>
      <c r="EB233" s="126"/>
      <c r="EC233" s="126"/>
      <c r="ED233" s="126"/>
      <c r="EE233" s="126"/>
      <c r="EF233" s="126"/>
      <c r="EG233" s="126"/>
      <c r="EH233" s="126"/>
      <c r="EI233" s="126"/>
      <c r="EJ233" s="126"/>
      <c r="EK233" s="126"/>
      <c r="EL233" s="126"/>
      <c r="EM233" s="126"/>
      <c r="EN233" s="126"/>
      <c r="EO233" s="126"/>
      <c r="EP233" s="127"/>
      <c r="EQ233" s="127"/>
      <c r="ER233" s="127"/>
      <c r="ES233" s="127"/>
      <c r="ET233" s="127"/>
      <c r="EU233" s="127"/>
      <c r="EV233" s="127"/>
      <c r="EW233" s="127"/>
      <c r="EX233" s="127"/>
      <c r="EY233" s="127"/>
      <c r="EZ233" s="127"/>
      <c r="FA233" s="127"/>
      <c r="FB233" s="127"/>
      <c r="FC233" s="127"/>
      <c r="FD233" s="127"/>
      <c r="FE233" s="127"/>
      <c r="FF233" s="127"/>
      <c r="FG233" s="127"/>
      <c r="FH233" s="127"/>
      <c r="FI233" s="127"/>
      <c r="FJ233" s="127"/>
      <c r="FK233" s="127"/>
      <c r="FL233" s="127"/>
      <c r="FM233" s="127"/>
      <c r="FN233" s="127"/>
      <c r="FO233" s="127"/>
      <c r="FP233" s="127"/>
    </row>
    <row r="234" spans="1:172" ht="48.75" customHeight="1">
      <c r="A234" s="147"/>
      <c r="B234" s="147"/>
      <c r="C234" s="317" t="s">
        <v>498</v>
      </c>
      <c r="D234" s="310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0"/>
      <c r="U234" s="310"/>
      <c r="V234" s="310"/>
      <c r="W234" s="310"/>
      <c r="X234" s="310"/>
      <c r="Y234" s="310"/>
      <c r="Z234" s="310"/>
      <c r="AA234" s="310"/>
      <c r="AB234" s="310"/>
      <c r="AC234" s="310"/>
      <c r="AD234" s="310"/>
      <c r="AE234" s="310"/>
      <c r="AF234" s="310"/>
      <c r="AG234" s="310"/>
      <c r="AH234" s="310"/>
      <c r="AI234" s="310"/>
      <c r="AJ234" s="310"/>
      <c r="AK234" s="310"/>
      <c r="AL234" s="310"/>
      <c r="AM234" s="310"/>
      <c r="AN234" s="310"/>
      <c r="AO234" s="310"/>
      <c r="AP234" s="310"/>
      <c r="AQ234" s="310"/>
      <c r="AR234" s="310"/>
      <c r="AS234" s="310"/>
      <c r="AT234" s="310"/>
      <c r="AU234" s="310"/>
      <c r="AV234" s="310"/>
      <c r="AW234" s="310"/>
      <c r="AX234" s="310"/>
      <c r="AY234" s="310"/>
      <c r="AZ234" s="310"/>
      <c r="BA234" s="310"/>
      <c r="BB234" s="310"/>
      <c r="BC234" s="310"/>
      <c r="BD234" s="310"/>
      <c r="BE234" s="310"/>
      <c r="BF234" s="310"/>
      <c r="BG234" s="310"/>
      <c r="BH234" s="310"/>
      <c r="BI234" s="310"/>
      <c r="BJ234" s="245"/>
      <c r="BK234" s="242"/>
      <c r="BL234" s="242"/>
      <c r="BM234" s="242"/>
      <c r="BN234" s="242"/>
      <c r="BO234" s="242"/>
      <c r="BP234" s="242"/>
      <c r="BQ234" s="189"/>
      <c r="BR234" s="215"/>
      <c r="BS234" s="215"/>
      <c r="BT234" s="215"/>
      <c r="BU234" s="215"/>
      <c r="BV234" s="215"/>
      <c r="BW234" s="215"/>
      <c r="BX234" s="215"/>
      <c r="BY234" s="215"/>
      <c r="BZ234" s="215"/>
      <c r="CA234" s="317" t="s">
        <v>499</v>
      </c>
      <c r="CB234" s="310"/>
      <c r="CC234" s="310"/>
      <c r="CD234" s="310"/>
      <c r="CE234" s="310"/>
      <c r="CF234" s="310"/>
      <c r="CG234" s="310"/>
      <c r="CH234" s="310"/>
      <c r="CI234" s="310"/>
      <c r="CJ234" s="310"/>
      <c r="CK234" s="310"/>
      <c r="CL234" s="310"/>
      <c r="CM234" s="310"/>
      <c r="CN234" s="310"/>
      <c r="CO234" s="310"/>
      <c r="CP234" s="310"/>
      <c r="CQ234" s="310"/>
      <c r="CR234" s="310"/>
      <c r="CS234" s="310"/>
      <c r="CT234" s="310"/>
      <c r="CU234" s="310"/>
      <c r="CV234" s="310"/>
      <c r="CW234" s="310"/>
      <c r="CX234" s="310"/>
      <c r="CY234" s="310"/>
      <c r="CZ234" s="310"/>
      <c r="DA234" s="310"/>
      <c r="DB234" s="310"/>
      <c r="DC234" s="310"/>
      <c r="DD234" s="310"/>
      <c r="DE234" s="310"/>
      <c r="DF234" s="310"/>
      <c r="DG234" s="310"/>
      <c r="DH234" s="310"/>
      <c r="DI234" s="310"/>
      <c r="DJ234" s="310"/>
      <c r="DK234" s="310"/>
      <c r="DL234" s="310"/>
      <c r="DM234" s="310"/>
      <c r="DN234" s="310"/>
      <c r="DO234" s="310"/>
      <c r="DP234" s="310"/>
      <c r="DQ234" s="310"/>
      <c r="DR234" s="310"/>
      <c r="DS234" s="310"/>
      <c r="DT234" s="310"/>
      <c r="DU234" s="310"/>
      <c r="DV234" s="310"/>
      <c r="DW234" s="310"/>
      <c r="DX234" s="310"/>
      <c r="DY234" s="310"/>
      <c r="DZ234" s="310"/>
      <c r="EA234" s="310"/>
      <c r="EB234" s="310"/>
      <c r="EC234" s="310"/>
      <c r="ED234" s="310"/>
      <c r="EE234" s="310"/>
      <c r="EF234" s="310"/>
      <c r="EG234" s="310"/>
      <c r="EH234" s="310"/>
      <c r="EI234" s="310"/>
      <c r="EJ234" s="310"/>
      <c r="EK234" s="310"/>
      <c r="EL234" s="310"/>
      <c r="EM234" s="310"/>
      <c r="EN234" s="310"/>
      <c r="EO234" s="310"/>
      <c r="EP234" s="310"/>
      <c r="EQ234" s="310"/>
      <c r="ER234" s="310"/>
      <c r="ES234" s="310"/>
      <c r="ET234" s="310"/>
      <c r="EU234" s="310"/>
      <c r="EV234" s="127"/>
      <c r="EW234" s="127"/>
      <c r="EX234" s="127"/>
      <c r="EY234" s="127"/>
      <c r="EZ234" s="127"/>
      <c r="FA234" s="127"/>
      <c r="FB234" s="127"/>
      <c r="FC234" s="127"/>
      <c r="FD234" s="127"/>
      <c r="FE234" s="127"/>
      <c r="FF234" s="127"/>
      <c r="FG234" s="127"/>
      <c r="FH234" s="127"/>
      <c r="FI234" s="127"/>
      <c r="FJ234" s="127"/>
      <c r="FK234" s="127"/>
      <c r="FL234" s="127"/>
      <c r="FM234" s="127"/>
      <c r="FN234" s="127"/>
      <c r="FO234" s="127"/>
      <c r="FP234" s="127"/>
    </row>
    <row r="235" spans="1:172" ht="48.75" customHeight="1">
      <c r="A235" s="147"/>
      <c r="B235" s="147"/>
      <c r="C235" s="318"/>
      <c r="D235" s="319"/>
      <c r="E235" s="319"/>
      <c r="F235" s="319"/>
      <c r="G235" s="319"/>
      <c r="H235" s="319"/>
      <c r="I235" s="319"/>
      <c r="J235" s="319"/>
      <c r="K235" s="257"/>
      <c r="L235" s="257" t="s">
        <v>500</v>
      </c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4"/>
      <c r="Y235" s="134"/>
      <c r="Z235" s="134"/>
      <c r="AA235" s="134"/>
      <c r="AB235" s="134"/>
      <c r="AC235" s="134"/>
      <c r="AD235" s="134"/>
      <c r="AE235" s="215"/>
      <c r="AF235" s="215"/>
      <c r="AG235" s="215"/>
      <c r="AH235" s="215"/>
      <c r="AI235" s="215"/>
      <c r="AJ235" s="215"/>
      <c r="AK235" s="215"/>
      <c r="AL235" s="215"/>
      <c r="AM235" s="215"/>
      <c r="AN235" s="215"/>
      <c r="AO235" s="215"/>
      <c r="AP235" s="215"/>
      <c r="AQ235" s="215"/>
      <c r="AR235" s="215"/>
      <c r="AS235" s="215"/>
      <c r="AT235" s="215"/>
      <c r="AU235" s="215"/>
      <c r="AV235" s="215"/>
      <c r="AW235" s="327"/>
      <c r="AX235" s="310"/>
      <c r="AY235" s="310"/>
      <c r="AZ235" s="310"/>
      <c r="BA235" s="310"/>
      <c r="BB235" s="131"/>
      <c r="BC235" s="327"/>
      <c r="BD235" s="310"/>
      <c r="BE235" s="310"/>
      <c r="BF235" s="310"/>
      <c r="BG235" s="310"/>
      <c r="BH235" s="250"/>
      <c r="BI235" s="126"/>
      <c r="BJ235" s="258"/>
      <c r="BK235" s="126"/>
      <c r="BL235" s="126"/>
      <c r="BM235" s="126"/>
      <c r="BN235" s="126"/>
      <c r="BO235" s="138"/>
      <c r="BP235" s="138"/>
      <c r="BQ235" s="189"/>
      <c r="BR235" s="215"/>
      <c r="BS235" s="215"/>
      <c r="BT235" s="215"/>
      <c r="BU235" s="215"/>
      <c r="BV235" s="215"/>
      <c r="BW235" s="215"/>
      <c r="BX235" s="215"/>
      <c r="BY235" s="215"/>
      <c r="BZ235" s="215"/>
      <c r="CA235" s="310"/>
      <c r="CB235" s="310"/>
      <c r="CC235" s="310"/>
      <c r="CD235" s="310"/>
      <c r="CE235" s="310"/>
      <c r="CF235" s="310"/>
      <c r="CG235" s="310"/>
      <c r="CH235" s="310"/>
      <c r="CI235" s="310"/>
      <c r="CJ235" s="310"/>
      <c r="CK235" s="310"/>
      <c r="CL235" s="310"/>
      <c r="CM235" s="310"/>
      <c r="CN235" s="310"/>
      <c r="CO235" s="310"/>
      <c r="CP235" s="310"/>
      <c r="CQ235" s="310"/>
      <c r="CR235" s="310"/>
      <c r="CS235" s="310"/>
      <c r="CT235" s="310"/>
      <c r="CU235" s="310"/>
      <c r="CV235" s="310"/>
      <c r="CW235" s="310"/>
      <c r="CX235" s="310"/>
      <c r="CY235" s="310"/>
      <c r="CZ235" s="310"/>
      <c r="DA235" s="310"/>
      <c r="DB235" s="310"/>
      <c r="DC235" s="310"/>
      <c r="DD235" s="310"/>
      <c r="DE235" s="310"/>
      <c r="DF235" s="310"/>
      <c r="DG235" s="310"/>
      <c r="DH235" s="310"/>
      <c r="DI235" s="310"/>
      <c r="DJ235" s="310"/>
      <c r="DK235" s="310"/>
      <c r="DL235" s="310"/>
      <c r="DM235" s="310"/>
      <c r="DN235" s="310"/>
      <c r="DO235" s="310"/>
      <c r="DP235" s="310"/>
      <c r="DQ235" s="310"/>
      <c r="DR235" s="310"/>
      <c r="DS235" s="310"/>
      <c r="DT235" s="310"/>
      <c r="DU235" s="310"/>
      <c r="DV235" s="310"/>
      <c r="DW235" s="310"/>
      <c r="DX235" s="310"/>
      <c r="DY235" s="310"/>
      <c r="DZ235" s="310"/>
      <c r="EA235" s="310"/>
      <c r="EB235" s="310"/>
      <c r="EC235" s="310"/>
      <c r="ED235" s="310"/>
      <c r="EE235" s="310"/>
      <c r="EF235" s="310"/>
      <c r="EG235" s="310"/>
      <c r="EH235" s="310"/>
      <c r="EI235" s="310"/>
      <c r="EJ235" s="310"/>
      <c r="EK235" s="310"/>
      <c r="EL235" s="310"/>
      <c r="EM235" s="310"/>
      <c r="EN235" s="310"/>
      <c r="EO235" s="310"/>
      <c r="EP235" s="310"/>
      <c r="EQ235" s="310"/>
      <c r="ER235" s="310"/>
      <c r="ES235" s="310"/>
      <c r="ET235" s="310"/>
      <c r="EU235" s="310"/>
      <c r="EV235" s="127"/>
      <c r="EW235" s="127"/>
      <c r="EX235" s="127"/>
      <c r="EY235" s="127"/>
      <c r="EZ235" s="127"/>
      <c r="FA235" s="127"/>
      <c r="FB235" s="127"/>
      <c r="FC235" s="127"/>
      <c r="FD235" s="127"/>
      <c r="FE235" s="127"/>
      <c r="FF235" s="127"/>
      <c r="FG235" s="127"/>
      <c r="FH235" s="127"/>
      <c r="FI235" s="127"/>
      <c r="FJ235" s="127"/>
      <c r="FK235" s="127"/>
      <c r="FL235" s="127"/>
      <c r="FM235" s="127"/>
      <c r="FN235" s="127"/>
      <c r="FO235" s="127"/>
      <c r="FP235" s="127"/>
    </row>
    <row r="236" spans="1:172" ht="57" customHeight="1">
      <c r="A236" s="147"/>
      <c r="B236" s="147"/>
      <c r="C236" s="140" t="s">
        <v>496</v>
      </c>
      <c r="D236" s="242"/>
      <c r="E236" s="242"/>
      <c r="F236" s="242"/>
      <c r="G236" s="242"/>
      <c r="H236" s="242"/>
      <c r="I236" s="142"/>
      <c r="J236" s="142"/>
      <c r="K236" s="142"/>
      <c r="L236" s="142"/>
      <c r="M236" s="142"/>
      <c r="N236" s="142"/>
      <c r="O236" s="142"/>
      <c r="P236" s="253"/>
      <c r="Q236" s="242"/>
      <c r="R236" s="126"/>
      <c r="S236" s="126"/>
      <c r="T236" s="243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215"/>
      <c r="AF236" s="215"/>
      <c r="AG236" s="215"/>
      <c r="AH236" s="215"/>
      <c r="AI236" s="215"/>
      <c r="AJ236" s="215"/>
      <c r="AK236" s="215"/>
      <c r="AL236" s="215"/>
      <c r="AM236" s="215"/>
      <c r="AN236" s="215"/>
      <c r="AO236" s="215"/>
      <c r="AP236" s="215"/>
      <c r="AQ236" s="215"/>
      <c r="AR236" s="215"/>
      <c r="AS236" s="215"/>
      <c r="AT236" s="215"/>
      <c r="AU236" s="215"/>
      <c r="AV236" s="215"/>
      <c r="AW236" s="140"/>
      <c r="AX236" s="145"/>
      <c r="AY236" s="145"/>
      <c r="AZ236" s="145"/>
      <c r="BA236" s="145"/>
      <c r="BB236" s="145"/>
      <c r="BC236" s="242"/>
      <c r="BD236" s="145"/>
      <c r="BE236" s="242"/>
      <c r="BF236" s="242"/>
      <c r="BG236" s="242"/>
      <c r="BH236" s="256"/>
      <c r="BI236" s="131"/>
      <c r="BJ236" s="131"/>
      <c r="BK236" s="131"/>
      <c r="BL236" s="131"/>
      <c r="BM236" s="131"/>
      <c r="BN236" s="131"/>
      <c r="BO236" s="138"/>
      <c r="BP236" s="138"/>
      <c r="BQ236" s="249"/>
      <c r="BR236" s="215"/>
      <c r="BS236" s="215"/>
      <c r="BT236" s="215"/>
      <c r="BU236" s="215"/>
      <c r="BV236" s="215"/>
      <c r="BW236" s="215"/>
      <c r="BX236" s="215"/>
      <c r="BY236" s="215"/>
      <c r="BZ236" s="215"/>
      <c r="CA236" s="318"/>
      <c r="CB236" s="319"/>
      <c r="CC236" s="319"/>
      <c r="CD236" s="319"/>
      <c r="CE236" s="319"/>
      <c r="CF236" s="319"/>
      <c r="CG236" s="139"/>
      <c r="CH236" s="252"/>
      <c r="CI236" s="252"/>
      <c r="CJ236" s="263"/>
      <c r="CK236" s="316" t="s">
        <v>501</v>
      </c>
      <c r="CL236" s="310"/>
      <c r="CM236" s="310"/>
      <c r="CN236" s="310"/>
      <c r="CO236" s="310"/>
      <c r="CP236" s="310"/>
      <c r="CQ236" s="310"/>
      <c r="CR236" s="310"/>
      <c r="CS236" s="310"/>
      <c r="CT236" s="310"/>
      <c r="CU236" s="310"/>
      <c r="CV236" s="310"/>
      <c r="CW236" s="310"/>
      <c r="CX236" s="310"/>
      <c r="CY236" s="310"/>
      <c r="CZ236" s="310"/>
      <c r="DA236" s="310"/>
      <c r="DB236" s="310"/>
      <c r="DC236" s="310"/>
      <c r="DD236" s="310"/>
      <c r="DE236" s="215"/>
      <c r="DF236" s="215"/>
      <c r="DG236" s="215"/>
      <c r="DH236" s="215"/>
      <c r="DI236" s="215"/>
      <c r="DJ236" s="215"/>
      <c r="DK236" s="215"/>
      <c r="DL236" s="215"/>
      <c r="DM236" s="215"/>
      <c r="DN236" s="215"/>
      <c r="DO236" s="215"/>
      <c r="DP236" s="215"/>
      <c r="DQ236" s="215"/>
      <c r="DR236" s="215"/>
      <c r="DS236" s="215"/>
      <c r="DT236" s="215"/>
      <c r="DU236" s="215"/>
      <c r="DV236" s="215"/>
      <c r="DW236" s="215"/>
      <c r="DX236" s="215"/>
      <c r="DY236" s="126"/>
      <c r="DZ236" s="126"/>
      <c r="EA236" s="126"/>
      <c r="EB236" s="126"/>
      <c r="EC236" s="126"/>
      <c r="ED236" s="126"/>
      <c r="EE236" s="126"/>
      <c r="EF236" s="126"/>
      <c r="EG236" s="126"/>
      <c r="EH236" s="126"/>
      <c r="EI236" s="126"/>
      <c r="EJ236" s="126"/>
      <c r="EK236" s="126"/>
      <c r="EL236" s="126"/>
      <c r="EM236" s="126"/>
      <c r="EN236" s="126"/>
      <c r="EO236" s="126"/>
      <c r="EP236" s="127"/>
      <c r="EQ236" s="127"/>
      <c r="ER236" s="127"/>
      <c r="ES236" s="127"/>
      <c r="ET236" s="127"/>
      <c r="EU236" s="127"/>
      <c r="EV236" s="127"/>
      <c r="EW236" s="127"/>
      <c r="EX236" s="127"/>
      <c r="EY236" s="127"/>
      <c r="EZ236" s="127"/>
      <c r="FA236" s="127"/>
      <c r="FB236" s="127"/>
      <c r="FC236" s="127"/>
      <c r="FD236" s="127"/>
      <c r="FE236" s="127"/>
      <c r="FF236" s="127"/>
      <c r="FG236" s="127"/>
      <c r="FH236" s="127"/>
      <c r="FI236" s="127"/>
      <c r="FJ236" s="127"/>
      <c r="FK236" s="127"/>
      <c r="FL236" s="127"/>
      <c r="FM236" s="127"/>
      <c r="FN236" s="127"/>
      <c r="FO236" s="127"/>
      <c r="FP236" s="127"/>
    </row>
    <row r="237" spans="1:172" ht="69" customHeight="1">
      <c r="A237" s="147"/>
      <c r="B237" s="147"/>
      <c r="R237" s="242"/>
      <c r="S237" s="242"/>
      <c r="T237" s="243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215"/>
      <c r="AF237" s="215"/>
      <c r="AG237" s="215"/>
      <c r="AH237" s="215"/>
      <c r="AI237" s="215"/>
      <c r="AJ237" s="215"/>
      <c r="AK237" s="215"/>
      <c r="AL237" s="215"/>
      <c r="AM237" s="215"/>
      <c r="AN237" s="215"/>
      <c r="AO237" s="215"/>
      <c r="AP237" s="215"/>
      <c r="AQ237" s="215"/>
      <c r="AR237" s="215"/>
      <c r="AS237" s="215"/>
      <c r="AT237" s="215"/>
      <c r="AU237" s="215"/>
      <c r="AV237" s="215"/>
      <c r="AW237" s="215"/>
      <c r="AX237" s="215"/>
      <c r="AY237" s="215"/>
      <c r="AZ237" s="215"/>
      <c r="BA237" s="215"/>
      <c r="BB237" s="215"/>
      <c r="BC237" s="215"/>
      <c r="BD237" s="215"/>
      <c r="BE237" s="215"/>
      <c r="BF237" s="215"/>
      <c r="BG237" s="215"/>
      <c r="BH237" s="215"/>
      <c r="BI237" s="215"/>
      <c r="BJ237" s="215"/>
      <c r="BK237" s="215"/>
      <c r="BL237" s="215"/>
      <c r="BM237" s="215"/>
      <c r="BN237" s="215"/>
      <c r="BO237" s="142"/>
      <c r="BP237" s="142"/>
      <c r="BQ237" s="249"/>
      <c r="BR237" s="215"/>
      <c r="BS237" s="215"/>
      <c r="BT237" s="215"/>
      <c r="BU237" s="215"/>
      <c r="BV237" s="215"/>
      <c r="BW237" s="215"/>
      <c r="BX237" s="215"/>
      <c r="BY237" s="215"/>
      <c r="BZ237" s="215"/>
      <c r="CA237" s="140" t="s">
        <v>613</v>
      </c>
      <c r="CB237" s="242"/>
      <c r="CC237" s="242"/>
      <c r="CD237" s="242"/>
      <c r="CE237" s="242"/>
      <c r="CF237" s="242"/>
      <c r="CG237" s="142"/>
      <c r="CH237" s="142"/>
      <c r="CI237" s="142"/>
      <c r="CJ237" s="142"/>
      <c r="CK237" s="142"/>
      <c r="CL237" s="142"/>
      <c r="CM237" s="142"/>
      <c r="CN237" s="253"/>
      <c r="CO237" s="142"/>
      <c r="CP237" s="142"/>
      <c r="CQ237" s="142"/>
      <c r="CR237" s="142"/>
      <c r="CS237" s="142"/>
      <c r="CT237" s="142"/>
      <c r="CU237" s="249"/>
      <c r="CV237" s="215"/>
      <c r="CW237" s="215"/>
      <c r="CX237" s="215"/>
      <c r="CY237" s="215"/>
      <c r="CZ237" s="215"/>
      <c r="DA237" s="215"/>
      <c r="DB237" s="215"/>
      <c r="DC237" s="215"/>
      <c r="DD237" s="215"/>
      <c r="DE237" s="215"/>
      <c r="DF237" s="215"/>
      <c r="DG237" s="215"/>
      <c r="DH237" s="215"/>
      <c r="DI237" s="215"/>
      <c r="DJ237" s="215"/>
      <c r="DK237" s="215"/>
      <c r="DL237" s="215"/>
      <c r="DM237" s="215"/>
      <c r="DN237" s="215"/>
      <c r="DO237" s="215"/>
      <c r="DP237" s="215"/>
      <c r="DQ237" s="215"/>
      <c r="DR237" s="215"/>
      <c r="DS237" s="215"/>
      <c r="DT237" s="215"/>
      <c r="DU237" s="215"/>
      <c r="DV237" s="215"/>
      <c r="DW237" s="215"/>
      <c r="DX237" s="215"/>
      <c r="DY237" s="126"/>
      <c r="DZ237" s="126"/>
      <c r="EA237" s="126"/>
      <c r="EB237" s="126"/>
      <c r="EC237" s="126"/>
      <c r="ED237" s="126"/>
      <c r="EE237" s="126"/>
      <c r="EF237" s="126"/>
      <c r="EG237" s="126"/>
      <c r="EH237" s="126"/>
      <c r="EI237" s="126"/>
      <c r="EJ237" s="126"/>
      <c r="EK237" s="126"/>
      <c r="EL237" s="126"/>
      <c r="EM237" s="126"/>
      <c r="EN237" s="126"/>
      <c r="EO237" s="126"/>
      <c r="EP237" s="127"/>
      <c r="EQ237" s="127"/>
      <c r="ER237" s="127"/>
      <c r="ES237" s="127"/>
      <c r="ET237" s="127"/>
      <c r="EU237" s="127"/>
      <c r="EV237" s="127"/>
      <c r="EW237" s="127"/>
      <c r="EX237" s="127"/>
      <c r="EY237" s="127"/>
      <c r="EZ237" s="127"/>
      <c r="FA237" s="127"/>
      <c r="FB237" s="127"/>
      <c r="FC237" s="127"/>
      <c r="FD237" s="127"/>
      <c r="FE237" s="127"/>
      <c r="FF237" s="127"/>
      <c r="FG237" s="127"/>
      <c r="FH237" s="127"/>
      <c r="FI237" s="127"/>
      <c r="FJ237" s="127"/>
      <c r="FK237" s="127"/>
      <c r="FL237" s="127"/>
      <c r="FM237" s="127"/>
      <c r="FN237" s="127"/>
      <c r="FO237" s="127"/>
      <c r="FP237" s="127"/>
    </row>
    <row r="238" spans="1:172" ht="30" customHeight="1">
      <c r="A238" s="147"/>
      <c r="B238" s="147"/>
      <c r="C238" s="153"/>
      <c r="D238" s="145"/>
      <c r="E238" s="145"/>
      <c r="F238" s="145"/>
      <c r="G238" s="145"/>
      <c r="H238" s="145"/>
      <c r="I238" s="242"/>
      <c r="J238" s="145"/>
      <c r="K238" s="242"/>
      <c r="L238" s="242"/>
      <c r="M238" s="242"/>
      <c r="N238" s="242"/>
      <c r="O238" s="242"/>
      <c r="P238" s="242"/>
      <c r="Q238" s="242"/>
      <c r="R238" s="242"/>
      <c r="S238" s="242"/>
      <c r="T238" s="243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215"/>
      <c r="AF238" s="215"/>
      <c r="AG238" s="215"/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  <c r="AW238" s="215"/>
      <c r="AX238" s="215"/>
      <c r="AY238" s="215"/>
      <c r="AZ238" s="215"/>
      <c r="BA238" s="215"/>
      <c r="BB238" s="215"/>
      <c r="BC238" s="215"/>
      <c r="BD238" s="215"/>
      <c r="BE238" s="215"/>
      <c r="BF238" s="215"/>
      <c r="BG238" s="215"/>
      <c r="BH238" s="215"/>
      <c r="BI238" s="215"/>
      <c r="BJ238" s="215"/>
      <c r="BK238" s="215"/>
      <c r="BL238" s="215"/>
      <c r="BM238" s="215"/>
      <c r="BN238" s="215"/>
      <c r="BO238" s="142"/>
      <c r="BP238" s="142"/>
      <c r="BQ238" s="249"/>
      <c r="BR238" s="215"/>
      <c r="BS238" s="215"/>
      <c r="BT238" s="215"/>
      <c r="BU238" s="215"/>
      <c r="BV238" s="215"/>
      <c r="BW238" s="215"/>
      <c r="BX238" s="215"/>
      <c r="BY238" s="215"/>
      <c r="BZ238" s="215"/>
      <c r="CA238" s="126"/>
      <c r="CB238" s="126"/>
      <c r="CC238" s="126"/>
      <c r="CD238" s="126"/>
      <c r="CE238" s="126"/>
      <c r="CF238" s="126"/>
      <c r="CG238" s="142"/>
      <c r="CH238" s="126"/>
      <c r="CI238" s="126"/>
      <c r="CJ238" s="126"/>
      <c r="CK238" s="126"/>
      <c r="CL238" s="250"/>
      <c r="CM238" s="126"/>
      <c r="CN238" s="251"/>
      <c r="CO238" s="142"/>
      <c r="CP238" s="142"/>
      <c r="CQ238" s="142"/>
      <c r="CR238" s="142"/>
      <c r="CS238" s="142"/>
      <c r="CT238" s="142"/>
      <c r="CU238" s="249"/>
      <c r="CV238" s="215"/>
      <c r="CW238" s="215"/>
      <c r="CX238" s="215"/>
      <c r="CY238" s="215"/>
      <c r="CZ238" s="215"/>
      <c r="DA238" s="215"/>
      <c r="DB238" s="215"/>
      <c r="DC238" s="215"/>
      <c r="DD238" s="215"/>
      <c r="DE238" s="215"/>
      <c r="DF238" s="215"/>
      <c r="DG238" s="215"/>
      <c r="DH238" s="215"/>
      <c r="DI238" s="215"/>
      <c r="DJ238" s="215"/>
      <c r="DK238" s="215"/>
      <c r="DL238" s="215"/>
      <c r="DM238" s="215"/>
      <c r="DN238" s="215"/>
      <c r="DO238" s="215"/>
      <c r="DP238" s="215"/>
      <c r="DQ238" s="215"/>
      <c r="DR238" s="215"/>
      <c r="DS238" s="215"/>
      <c r="DT238" s="215"/>
      <c r="DU238" s="215"/>
      <c r="DV238" s="215"/>
      <c r="DW238" s="215"/>
      <c r="DX238" s="215"/>
      <c r="DY238" s="126"/>
      <c r="DZ238" s="126"/>
      <c r="EA238" s="126"/>
      <c r="EB238" s="126"/>
      <c r="EC238" s="126"/>
      <c r="ED238" s="126"/>
      <c r="EE238" s="126"/>
      <c r="EF238" s="126"/>
      <c r="EG238" s="126"/>
      <c r="EH238" s="126"/>
      <c r="EI238" s="126"/>
      <c r="EJ238" s="126"/>
      <c r="EK238" s="126"/>
      <c r="EL238" s="126"/>
      <c r="EM238" s="126"/>
      <c r="EN238" s="126"/>
      <c r="EO238" s="126"/>
      <c r="EP238" s="127"/>
      <c r="EQ238" s="127"/>
      <c r="ER238" s="127"/>
      <c r="ES238" s="127"/>
      <c r="ET238" s="127"/>
      <c r="EU238" s="127"/>
      <c r="EV238" s="127"/>
      <c r="EW238" s="127"/>
      <c r="EX238" s="127"/>
      <c r="EY238" s="127"/>
      <c r="EZ238" s="127"/>
      <c r="FA238" s="127"/>
      <c r="FB238" s="127"/>
      <c r="FC238" s="127"/>
      <c r="FD238" s="127"/>
      <c r="FE238" s="127"/>
      <c r="FF238" s="127"/>
      <c r="FG238" s="127"/>
      <c r="FH238" s="127"/>
      <c r="FI238" s="127"/>
      <c r="FJ238" s="127"/>
      <c r="FK238" s="127"/>
      <c r="FL238" s="127"/>
      <c r="FM238" s="127"/>
      <c r="FN238" s="127"/>
      <c r="FO238" s="127"/>
      <c r="FP238" s="127"/>
    </row>
    <row r="239" spans="1:172" ht="48.75" customHeight="1">
      <c r="A239" s="147"/>
      <c r="B239" s="147"/>
      <c r="C239" s="317" t="s">
        <v>502</v>
      </c>
      <c r="D239" s="310"/>
      <c r="E239" s="310"/>
      <c r="F239" s="310"/>
      <c r="G239" s="310"/>
      <c r="H239" s="310"/>
      <c r="I239" s="310"/>
      <c r="J239" s="310"/>
      <c r="K239" s="310"/>
      <c r="L239" s="310"/>
      <c r="M239" s="310"/>
      <c r="N239" s="310"/>
      <c r="O239" s="310"/>
      <c r="P239" s="310"/>
      <c r="Q239" s="310"/>
      <c r="R239" s="310"/>
      <c r="S239" s="310"/>
      <c r="T239" s="310"/>
      <c r="U239" s="310"/>
      <c r="V239" s="310"/>
      <c r="W239" s="310"/>
      <c r="X239" s="310"/>
      <c r="Y239" s="310"/>
      <c r="Z239" s="310"/>
      <c r="AA239" s="310"/>
      <c r="AB239" s="310"/>
      <c r="AC239" s="310"/>
      <c r="AD239" s="310"/>
      <c r="AE239" s="310"/>
      <c r="AF239" s="310"/>
      <c r="AG239" s="310"/>
      <c r="AH239" s="310"/>
      <c r="AI239" s="310"/>
      <c r="AJ239" s="310"/>
      <c r="AK239" s="310"/>
      <c r="AL239" s="310"/>
      <c r="AM239" s="310"/>
      <c r="AN239" s="310"/>
      <c r="AO239" s="310"/>
      <c r="AP239" s="310"/>
      <c r="AQ239" s="310"/>
      <c r="AR239" s="310"/>
      <c r="AS239" s="310"/>
      <c r="AT239" s="310"/>
      <c r="AU239" s="310"/>
      <c r="AV239" s="310"/>
      <c r="AW239" s="310"/>
      <c r="AX239" s="310"/>
      <c r="AY239" s="310"/>
      <c r="AZ239" s="310"/>
      <c r="BA239" s="310"/>
      <c r="BB239" s="310"/>
      <c r="BC239" s="310"/>
      <c r="BD239" s="310"/>
      <c r="BE239" s="310"/>
      <c r="BF239" s="310"/>
      <c r="BG239" s="310"/>
      <c r="BH239" s="310"/>
      <c r="BI239" s="310"/>
      <c r="BJ239" s="215"/>
      <c r="BK239" s="215"/>
      <c r="BL239" s="215"/>
      <c r="BM239" s="215"/>
      <c r="BN239" s="215"/>
      <c r="BO239" s="142"/>
      <c r="BP239" s="142"/>
      <c r="BQ239" s="249"/>
      <c r="BR239" s="215"/>
      <c r="BS239" s="215"/>
      <c r="BT239" s="215"/>
      <c r="BU239" s="215"/>
      <c r="BV239" s="215"/>
      <c r="BW239" s="215"/>
      <c r="BX239" s="215"/>
      <c r="BY239" s="215"/>
      <c r="BZ239" s="215"/>
      <c r="CA239" s="320" t="s">
        <v>503</v>
      </c>
      <c r="CB239" s="310"/>
      <c r="CC239" s="310"/>
      <c r="CD239" s="310"/>
      <c r="CE239" s="310"/>
      <c r="CF239" s="310"/>
      <c r="CG239" s="310"/>
      <c r="CH239" s="310"/>
      <c r="CI239" s="310"/>
      <c r="CJ239" s="310"/>
      <c r="CK239" s="310"/>
      <c r="CL239" s="310"/>
      <c r="CM239" s="310"/>
      <c r="CN239" s="310"/>
      <c r="CO239" s="310"/>
      <c r="CP239" s="310"/>
      <c r="CQ239" s="310"/>
      <c r="CR239" s="310"/>
      <c r="CS239" s="310"/>
      <c r="CT239" s="242"/>
      <c r="CU239" s="189"/>
      <c r="CV239" s="215"/>
      <c r="CW239" s="215"/>
      <c r="CX239" s="215"/>
      <c r="CY239" s="215"/>
      <c r="CZ239" s="215"/>
      <c r="DA239" s="215"/>
      <c r="DB239" s="215"/>
      <c r="DC239" s="215"/>
      <c r="DD239" s="215"/>
      <c r="DE239" s="215"/>
      <c r="DF239" s="215"/>
      <c r="DG239" s="215"/>
      <c r="DH239" s="215"/>
      <c r="DI239" s="215"/>
      <c r="DJ239" s="215"/>
      <c r="DK239" s="215"/>
      <c r="DL239" s="215"/>
      <c r="DM239" s="215"/>
      <c r="DN239" s="215"/>
      <c r="DO239" s="215"/>
      <c r="DP239" s="215"/>
      <c r="DQ239" s="215"/>
      <c r="DR239" s="215"/>
      <c r="DS239" s="215"/>
      <c r="DT239" s="215"/>
      <c r="DU239" s="215"/>
      <c r="DV239" s="215"/>
      <c r="DW239" s="215"/>
      <c r="DX239" s="215"/>
      <c r="DY239" s="126"/>
      <c r="DZ239" s="126"/>
      <c r="EA239" s="126"/>
      <c r="EB239" s="126"/>
      <c r="EC239" s="126"/>
      <c r="ED239" s="126"/>
      <c r="EE239" s="126"/>
      <c r="EF239" s="126"/>
      <c r="EG239" s="126"/>
      <c r="EH239" s="126"/>
      <c r="EI239" s="126"/>
      <c r="EJ239" s="126"/>
      <c r="EK239" s="126"/>
      <c r="EL239" s="126"/>
      <c r="EM239" s="126"/>
      <c r="EN239" s="126"/>
      <c r="EO239" s="126"/>
      <c r="EP239" s="127"/>
      <c r="EQ239" s="127"/>
      <c r="ER239" s="127"/>
      <c r="ES239" s="127"/>
      <c r="ET239" s="127"/>
      <c r="EU239" s="127"/>
      <c r="EV239" s="127"/>
      <c r="EW239" s="127"/>
      <c r="EX239" s="127"/>
      <c r="EY239" s="127"/>
      <c r="EZ239" s="127"/>
      <c r="FA239" s="127"/>
      <c r="FB239" s="127"/>
      <c r="FC239" s="127"/>
      <c r="FD239" s="127"/>
      <c r="FE239" s="127"/>
      <c r="FF239" s="127"/>
      <c r="FG239" s="127"/>
      <c r="FH239" s="127"/>
      <c r="FI239" s="127"/>
      <c r="FJ239" s="127"/>
      <c r="FK239" s="127"/>
      <c r="FL239" s="127"/>
      <c r="FM239" s="127"/>
      <c r="FN239" s="127"/>
      <c r="FO239" s="127"/>
      <c r="FP239" s="127"/>
    </row>
    <row r="240" spans="1:172" ht="50.25">
      <c r="A240" s="147"/>
      <c r="B240" s="147"/>
      <c r="C240" s="328" t="s">
        <v>504</v>
      </c>
      <c r="D240" s="310"/>
      <c r="E240" s="310"/>
      <c r="F240" s="310"/>
      <c r="G240" s="310"/>
      <c r="H240" s="310"/>
      <c r="I240" s="310"/>
      <c r="J240" s="310"/>
      <c r="K240" s="310"/>
      <c r="L240" s="310"/>
      <c r="M240" s="310"/>
      <c r="N240" s="310"/>
      <c r="O240" s="310"/>
      <c r="P240" s="310"/>
      <c r="Q240" s="310"/>
      <c r="R240" s="310"/>
      <c r="S240" s="310"/>
      <c r="T240" s="310"/>
      <c r="U240" s="310"/>
      <c r="V240" s="310"/>
      <c r="W240" s="310"/>
      <c r="X240" s="310"/>
      <c r="Y240" s="310"/>
      <c r="Z240" s="310"/>
      <c r="AA240" s="310"/>
      <c r="AB240" s="310"/>
      <c r="AC240" s="310"/>
      <c r="AD240" s="310"/>
      <c r="AE240" s="138"/>
      <c r="AF240" s="138"/>
      <c r="AG240" s="138"/>
      <c r="AH240" s="138"/>
      <c r="AI240" s="138"/>
      <c r="AJ240" s="138"/>
      <c r="AK240" s="138"/>
      <c r="AL240" s="138"/>
      <c r="AM240" s="324"/>
      <c r="AN240" s="310"/>
      <c r="AO240" s="310"/>
      <c r="AP240" s="310"/>
      <c r="AQ240" s="310"/>
      <c r="AR240" s="310"/>
      <c r="AS240" s="310"/>
      <c r="AT240" s="310"/>
      <c r="AU240" s="310"/>
      <c r="AV240" s="310"/>
      <c r="AW240" s="310"/>
      <c r="AX240" s="310"/>
      <c r="AY240" s="310"/>
      <c r="AZ240" s="310"/>
      <c r="BA240" s="310"/>
      <c r="BB240" s="310"/>
      <c r="BC240" s="310"/>
      <c r="BD240" s="310"/>
      <c r="BE240" s="310"/>
      <c r="BF240" s="310"/>
      <c r="BG240" s="310"/>
      <c r="BH240" s="310"/>
      <c r="BI240" s="215"/>
      <c r="BJ240" s="215"/>
      <c r="BK240" s="215"/>
      <c r="BL240" s="215"/>
      <c r="BM240" s="215"/>
      <c r="BN240" s="215"/>
      <c r="BO240" s="242"/>
      <c r="BP240" s="242"/>
      <c r="BQ240" s="189"/>
      <c r="BR240" s="215"/>
      <c r="BS240" s="215"/>
      <c r="BT240" s="215"/>
      <c r="BU240" s="215"/>
      <c r="BV240" s="215"/>
      <c r="BW240" s="215"/>
      <c r="BX240" s="215"/>
      <c r="BY240" s="215"/>
      <c r="BZ240" s="142"/>
      <c r="CA240" s="325"/>
      <c r="CB240" s="319"/>
      <c r="CC240" s="319"/>
      <c r="CD240" s="319"/>
      <c r="CE240" s="319"/>
      <c r="CF240" s="252"/>
      <c r="CG240" s="252"/>
      <c r="CH240" s="252"/>
      <c r="CI240" s="261"/>
      <c r="CJ240" s="263"/>
      <c r="CK240" s="326" t="s">
        <v>505</v>
      </c>
      <c r="CL240" s="310"/>
      <c r="CM240" s="310"/>
      <c r="CN240" s="310"/>
      <c r="CO240" s="310"/>
      <c r="CP240" s="310"/>
      <c r="CQ240" s="310"/>
      <c r="CR240" s="310"/>
      <c r="CS240" s="310"/>
      <c r="CT240" s="310"/>
      <c r="CU240" s="310"/>
      <c r="CV240" s="142"/>
      <c r="CW240" s="142"/>
      <c r="CX240" s="215"/>
      <c r="CY240" s="215"/>
      <c r="CZ240" s="215"/>
      <c r="DA240" s="215"/>
      <c r="DB240" s="215"/>
      <c r="DC240" s="215"/>
      <c r="DD240" s="215"/>
      <c r="DE240" s="215"/>
      <c r="DF240" s="215"/>
      <c r="DG240" s="215"/>
      <c r="DH240" s="215"/>
      <c r="DI240" s="215"/>
      <c r="DJ240" s="215"/>
      <c r="DK240" s="215"/>
      <c r="DL240" s="215"/>
      <c r="DM240" s="215"/>
      <c r="DN240" s="215"/>
      <c r="DO240" s="215"/>
      <c r="DP240" s="215"/>
      <c r="DQ240" s="215"/>
      <c r="DR240" s="215"/>
      <c r="DS240" s="215"/>
      <c r="DT240" s="215"/>
      <c r="DU240" s="215"/>
      <c r="DV240" s="215"/>
      <c r="DW240" s="215"/>
      <c r="DX240" s="215"/>
      <c r="DY240" s="126"/>
      <c r="DZ240" s="126"/>
      <c r="EA240" s="126"/>
      <c r="EB240" s="126"/>
      <c r="EC240" s="126"/>
      <c r="ED240" s="126"/>
      <c r="EE240" s="126"/>
      <c r="EF240" s="126"/>
      <c r="EG240" s="126"/>
      <c r="EH240" s="126"/>
      <c r="EI240" s="126"/>
      <c r="EJ240" s="126"/>
      <c r="EK240" s="126"/>
      <c r="EL240" s="126"/>
      <c r="EM240" s="126"/>
      <c r="EN240" s="126"/>
      <c r="EO240" s="126"/>
      <c r="EP240" s="127"/>
      <c r="EQ240" s="127"/>
      <c r="ER240" s="127"/>
      <c r="ES240" s="127"/>
      <c r="ET240" s="127"/>
      <c r="EU240" s="127"/>
      <c r="EV240" s="127"/>
      <c r="EW240" s="127"/>
      <c r="EX240" s="127"/>
      <c r="EY240" s="127"/>
      <c r="EZ240" s="127"/>
      <c r="FA240" s="127"/>
      <c r="FB240" s="127"/>
      <c r="FC240" s="127"/>
      <c r="FD240" s="127"/>
      <c r="FE240" s="127"/>
      <c r="FF240" s="127"/>
      <c r="FG240" s="127"/>
      <c r="FH240" s="127"/>
      <c r="FI240" s="127"/>
      <c r="FJ240" s="127"/>
      <c r="FK240" s="127"/>
      <c r="FL240" s="127"/>
      <c r="FM240" s="127"/>
      <c r="FN240" s="127"/>
      <c r="FO240" s="127"/>
      <c r="FP240" s="127"/>
    </row>
    <row r="241" spans="1:172" ht="51" customHeight="1">
      <c r="A241" s="147"/>
      <c r="B241" s="147"/>
      <c r="C241" s="310"/>
      <c r="D241" s="310"/>
      <c r="E241" s="310"/>
      <c r="F241" s="310"/>
      <c r="G241" s="310"/>
      <c r="H241" s="310"/>
      <c r="I241" s="310"/>
      <c r="J241" s="310"/>
      <c r="K241" s="310"/>
      <c r="L241" s="310"/>
      <c r="M241" s="310"/>
      <c r="N241" s="310"/>
      <c r="O241" s="310"/>
      <c r="P241" s="310"/>
      <c r="Q241" s="310"/>
      <c r="R241" s="310"/>
      <c r="S241" s="310"/>
      <c r="T241" s="310"/>
      <c r="U241" s="310"/>
      <c r="V241" s="310"/>
      <c r="W241" s="310"/>
      <c r="X241" s="310"/>
      <c r="Y241" s="310"/>
      <c r="Z241" s="310"/>
      <c r="AA241" s="310"/>
      <c r="AB241" s="310"/>
      <c r="AC241" s="310"/>
      <c r="AD241" s="310"/>
      <c r="AE241" s="215"/>
      <c r="AF241" s="215"/>
      <c r="AG241" s="215"/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  <c r="AS241" s="215"/>
      <c r="AT241" s="215"/>
      <c r="AU241" s="215"/>
      <c r="AV241" s="215"/>
      <c r="AW241" s="215"/>
      <c r="AX241" s="215"/>
      <c r="AY241" s="215"/>
      <c r="AZ241" s="215"/>
      <c r="BA241" s="215"/>
      <c r="BB241" s="215"/>
      <c r="BC241" s="215"/>
      <c r="BD241" s="215"/>
      <c r="BE241" s="215"/>
      <c r="BF241" s="215"/>
      <c r="BG241" s="215"/>
      <c r="BH241" s="215"/>
      <c r="BI241" s="215"/>
      <c r="BJ241" s="215"/>
      <c r="BK241" s="215"/>
      <c r="BL241" s="215"/>
      <c r="BM241" s="215"/>
      <c r="BN241" s="215"/>
      <c r="BO241" s="126"/>
      <c r="BP241" s="126"/>
      <c r="BQ241" s="189"/>
      <c r="BR241" s="215"/>
      <c r="BS241" s="215"/>
      <c r="BT241" s="215"/>
      <c r="BU241" s="215"/>
      <c r="BV241" s="215"/>
      <c r="BW241" s="215"/>
      <c r="BX241" s="215"/>
      <c r="BY241" s="215"/>
      <c r="BZ241" s="142"/>
      <c r="CA241" s="134" t="s">
        <v>613</v>
      </c>
      <c r="CB241" s="142"/>
      <c r="CC241" s="142"/>
      <c r="CD241" s="142"/>
      <c r="CE241" s="142"/>
      <c r="CF241" s="142"/>
      <c r="CG241" s="142"/>
      <c r="CH241" s="142"/>
      <c r="CI241" s="262"/>
      <c r="CL241" s="142"/>
      <c r="CM241" s="142"/>
      <c r="CN241" s="259"/>
      <c r="CO241" s="142"/>
      <c r="CP241" s="142"/>
      <c r="CQ241" s="134"/>
      <c r="CR241" s="243"/>
      <c r="CS241" s="138"/>
      <c r="CT241" s="131"/>
      <c r="CU241" s="189"/>
      <c r="CV241" s="215"/>
      <c r="CW241" s="215"/>
      <c r="CX241" s="215"/>
      <c r="CY241" s="215"/>
      <c r="CZ241" s="215"/>
      <c r="DA241" s="215"/>
      <c r="DB241" s="215"/>
      <c r="DC241" s="215"/>
      <c r="DD241" s="215"/>
      <c r="DE241" s="215"/>
      <c r="DF241" s="215"/>
      <c r="DG241" s="215"/>
      <c r="DH241" s="215"/>
      <c r="DI241" s="215"/>
      <c r="DJ241" s="215"/>
      <c r="DK241" s="215"/>
      <c r="DL241" s="215"/>
      <c r="DM241" s="215"/>
      <c r="DN241" s="215"/>
      <c r="DO241" s="215"/>
      <c r="DP241" s="215"/>
      <c r="DQ241" s="215"/>
      <c r="DR241" s="215"/>
      <c r="DS241" s="215"/>
      <c r="DT241" s="215"/>
      <c r="DU241" s="215"/>
      <c r="DV241" s="215"/>
      <c r="DW241" s="215"/>
      <c r="DX241" s="215"/>
      <c r="DY241" s="126"/>
      <c r="DZ241" s="126"/>
      <c r="EA241" s="126"/>
      <c r="EB241" s="126"/>
      <c r="EC241" s="126"/>
      <c r="ED241" s="126"/>
      <c r="EE241" s="126"/>
      <c r="EF241" s="126"/>
      <c r="EG241" s="126"/>
      <c r="EH241" s="126"/>
      <c r="EI241" s="126"/>
      <c r="EJ241" s="126"/>
      <c r="EK241" s="126"/>
      <c r="EL241" s="126"/>
      <c r="EM241" s="126"/>
      <c r="EN241" s="126"/>
      <c r="EO241" s="126"/>
      <c r="EP241" s="127"/>
      <c r="EQ241" s="127"/>
      <c r="ER241" s="127"/>
      <c r="ES241" s="127"/>
      <c r="ET241" s="127"/>
      <c r="EU241" s="127"/>
      <c r="EV241" s="127"/>
      <c r="EW241" s="127"/>
      <c r="EX241" s="127"/>
      <c r="EY241" s="127"/>
      <c r="EZ241" s="127"/>
      <c r="FA241" s="127"/>
      <c r="FB241" s="127"/>
      <c r="FC241" s="127"/>
      <c r="FD241" s="127"/>
      <c r="FE241" s="127"/>
      <c r="FF241" s="127"/>
      <c r="FG241" s="127"/>
      <c r="FH241" s="127"/>
      <c r="FI241" s="127"/>
      <c r="FJ241" s="127"/>
      <c r="FK241" s="127"/>
      <c r="FL241" s="127"/>
      <c r="FM241" s="127"/>
      <c r="FN241" s="127"/>
      <c r="FO241" s="127"/>
      <c r="FP241" s="127"/>
    </row>
  </sheetData>
  <mergeCells count="4538">
    <mergeCell ref="DI55:DK55"/>
    <mergeCell ref="DL55:DN55"/>
    <mergeCell ref="CQ55:CR55"/>
    <mergeCell ref="CS55:CU55"/>
    <mergeCell ref="CV55:CX55"/>
    <mergeCell ref="CY55:CZ55"/>
    <mergeCell ref="DA55:DC55"/>
    <mergeCell ref="DD55:DF55"/>
    <mergeCell ref="DG55:DH55"/>
    <mergeCell ref="AY54:BA54"/>
    <mergeCell ref="BB54:BD54"/>
    <mergeCell ref="BE54:BG54"/>
    <mergeCell ref="BH54:BJ54"/>
    <mergeCell ref="BK54:BL54"/>
    <mergeCell ref="BM54:BO54"/>
    <mergeCell ref="BP54:BR54"/>
    <mergeCell ref="BS54:BT54"/>
    <mergeCell ref="BU54:BW54"/>
    <mergeCell ref="BX54:BZ54"/>
    <mergeCell ref="CA54:CB54"/>
    <mergeCell ref="CC54:CE54"/>
    <mergeCell ref="CF54:CH54"/>
    <mergeCell ref="CI54:CJ54"/>
    <mergeCell ref="BH55:BJ55"/>
    <mergeCell ref="BK55:BL55"/>
    <mergeCell ref="BM55:BO55"/>
    <mergeCell ref="BP55:BR55"/>
    <mergeCell ref="CK54:CM54"/>
    <mergeCell ref="CN54:CP54"/>
    <mergeCell ref="CQ54:CR54"/>
    <mergeCell ref="CS54:CU54"/>
    <mergeCell ref="CV54:CX54"/>
    <mergeCell ref="C54:AF54"/>
    <mergeCell ref="AG54:AI54"/>
    <mergeCell ref="AJ54:AL54"/>
    <mergeCell ref="AM54:AO54"/>
    <mergeCell ref="AP54:AR54"/>
    <mergeCell ref="AS54:AU54"/>
    <mergeCell ref="AV54:AX54"/>
    <mergeCell ref="C55:AF55"/>
    <mergeCell ref="AG55:AI55"/>
    <mergeCell ref="AJ55:AL55"/>
    <mergeCell ref="AM55:AO55"/>
    <mergeCell ref="AP55:AR55"/>
    <mergeCell ref="AS55:AU55"/>
    <mergeCell ref="AV55:AX55"/>
    <mergeCell ref="AY55:BA55"/>
    <mergeCell ref="BB55:BD55"/>
    <mergeCell ref="BE55:BG55"/>
    <mergeCell ref="CY54:CZ54"/>
    <mergeCell ref="DA54:DC54"/>
    <mergeCell ref="DO55:DP55"/>
    <mergeCell ref="DQ55:DS55"/>
    <mergeCell ref="DT55:ES55"/>
    <mergeCell ref="DD54:DF54"/>
    <mergeCell ref="DG54:DH54"/>
    <mergeCell ref="DI54:DK54"/>
    <mergeCell ref="DL54:DN54"/>
    <mergeCell ref="DO54:DP54"/>
    <mergeCell ref="DQ54:DS54"/>
    <mergeCell ref="DT54:ES54"/>
    <mergeCell ref="DI51:DK51"/>
    <mergeCell ref="DL51:DN51"/>
    <mergeCell ref="CQ51:CR51"/>
    <mergeCell ref="CS51:CU51"/>
    <mergeCell ref="CV51:CX51"/>
    <mergeCell ref="CY51:CZ51"/>
    <mergeCell ref="DA51:DC51"/>
    <mergeCell ref="DD51:DF51"/>
    <mergeCell ref="DG51:DH51"/>
    <mergeCell ref="DO52:DP52"/>
    <mergeCell ref="DQ52:DS52"/>
    <mergeCell ref="CV52:CX52"/>
    <mergeCell ref="CY52:CZ52"/>
    <mergeCell ref="DA52:DC52"/>
    <mergeCell ref="DD52:DF52"/>
    <mergeCell ref="DG52:DH52"/>
    <mergeCell ref="DI52:DK52"/>
    <mergeCell ref="DL52:DN52"/>
    <mergeCell ref="DO51:DP51"/>
    <mergeCell ref="DQ51:DS51"/>
    <mergeCell ref="CQ52:CR52"/>
    <mergeCell ref="CS52:CU52"/>
    <mergeCell ref="BX52:BZ52"/>
    <mergeCell ref="CA52:CB52"/>
    <mergeCell ref="CC52:CE52"/>
    <mergeCell ref="CF52:CH52"/>
    <mergeCell ref="CI52:CJ52"/>
    <mergeCell ref="CK52:CM52"/>
    <mergeCell ref="CN52:CP52"/>
    <mergeCell ref="CK51:CM51"/>
    <mergeCell ref="CN51:CP51"/>
    <mergeCell ref="BS51:BT51"/>
    <mergeCell ref="BU51:BW51"/>
    <mergeCell ref="BX51:BZ51"/>
    <mergeCell ref="CA51:CB51"/>
    <mergeCell ref="CC51:CE51"/>
    <mergeCell ref="CF51:CH51"/>
    <mergeCell ref="CI51:CJ51"/>
    <mergeCell ref="C50:AF50"/>
    <mergeCell ref="AG50:AI50"/>
    <mergeCell ref="AJ50:AL50"/>
    <mergeCell ref="AM50:AO50"/>
    <mergeCell ref="AP50:AR50"/>
    <mergeCell ref="AS50:AU50"/>
    <mergeCell ref="AV50:AX50"/>
    <mergeCell ref="AY51:BA51"/>
    <mergeCell ref="BB51:BD51"/>
    <mergeCell ref="BE51:BG51"/>
    <mergeCell ref="BH51:BJ51"/>
    <mergeCell ref="BK51:BL51"/>
    <mergeCell ref="BM51:BO51"/>
    <mergeCell ref="BP51:BR51"/>
    <mergeCell ref="C51:AF51"/>
    <mergeCell ref="AG51:AI51"/>
    <mergeCell ref="AJ51:AL51"/>
    <mergeCell ref="AM51:AO51"/>
    <mergeCell ref="AP51:AR51"/>
    <mergeCell ref="AS51:AU51"/>
    <mergeCell ref="AV51:AX51"/>
    <mergeCell ref="BK52:BL52"/>
    <mergeCell ref="BM52:BO52"/>
    <mergeCell ref="BP52:BR52"/>
    <mergeCell ref="AY50:BA50"/>
    <mergeCell ref="BB50:BD50"/>
    <mergeCell ref="BE50:BG50"/>
    <mergeCell ref="BH50:BJ50"/>
    <mergeCell ref="BK50:BL50"/>
    <mergeCell ref="BM50:BO50"/>
    <mergeCell ref="BP50:BR50"/>
    <mergeCell ref="BS50:BT50"/>
    <mergeCell ref="BU50:BW50"/>
    <mergeCell ref="BX50:BZ50"/>
    <mergeCell ref="CA50:CB50"/>
    <mergeCell ref="CC50:CE50"/>
    <mergeCell ref="CF50:CH50"/>
    <mergeCell ref="CI50:CJ50"/>
    <mergeCell ref="DD53:DF53"/>
    <mergeCell ref="DG53:DH53"/>
    <mergeCell ref="DI53:DK53"/>
    <mergeCell ref="DT51:ES51"/>
    <mergeCell ref="DT52:ES52"/>
    <mergeCell ref="DD50:DF50"/>
    <mergeCell ref="DG50:DH50"/>
    <mergeCell ref="DI50:DK50"/>
    <mergeCell ref="DL50:DN50"/>
    <mergeCell ref="DO50:DP50"/>
    <mergeCell ref="DQ50:DS50"/>
    <mergeCell ref="DT50:ES50"/>
    <mergeCell ref="C52:AF52"/>
    <mergeCell ref="AG52:AI52"/>
    <mergeCell ref="AJ52:AL52"/>
    <mergeCell ref="AM52:AO52"/>
    <mergeCell ref="AP52:AR52"/>
    <mergeCell ref="AS52:AU52"/>
    <mergeCell ref="AV52:AX52"/>
    <mergeCell ref="CK50:CM50"/>
    <mergeCell ref="CN50:CP50"/>
    <mergeCell ref="CQ50:CR50"/>
    <mergeCell ref="CS50:CU50"/>
    <mergeCell ref="CV50:CX50"/>
    <mergeCell ref="CY50:CZ50"/>
    <mergeCell ref="DA50:DC50"/>
    <mergeCell ref="BS52:BT52"/>
    <mergeCell ref="BU52:BW52"/>
    <mergeCell ref="AY52:BA52"/>
    <mergeCell ref="BB52:BD52"/>
    <mergeCell ref="BE52:BG52"/>
    <mergeCell ref="BH52:BJ52"/>
    <mergeCell ref="DL53:DN53"/>
    <mergeCell ref="DO53:DP53"/>
    <mergeCell ref="DQ53:DS53"/>
    <mergeCell ref="DT53:ES53"/>
    <mergeCell ref="CK53:CM53"/>
    <mergeCell ref="CN53:CP53"/>
    <mergeCell ref="CQ53:CR53"/>
    <mergeCell ref="CS53:CU53"/>
    <mergeCell ref="CV53:CX53"/>
    <mergeCell ref="CY53:CZ53"/>
    <mergeCell ref="DA53:DC53"/>
    <mergeCell ref="C53:AF53"/>
    <mergeCell ref="AG53:AI53"/>
    <mergeCell ref="AJ53:AL53"/>
    <mergeCell ref="AM53:AO53"/>
    <mergeCell ref="AP53:AR53"/>
    <mergeCell ref="AS53:AU53"/>
    <mergeCell ref="AV53:AX53"/>
    <mergeCell ref="AY53:BA53"/>
    <mergeCell ref="BB53:BD53"/>
    <mergeCell ref="BE53:BG53"/>
    <mergeCell ref="BH53:BJ53"/>
    <mergeCell ref="BK53:BL53"/>
    <mergeCell ref="BM53:BO53"/>
    <mergeCell ref="BP53:BR53"/>
    <mergeCell ref="BS53:BT53"/>
    <mergeCell ref="BU53:BW53"/>
    <mergeCell ref="BX53:BZ53"/>
    <mergeCell ref="CA53:CB53"/>
    <mergeCell ref="CC53:CE53"/>
    <mergeCell ref="CF53:CH53"/>
    <mergeCell ref="CI53:CJ53"/>
    <mergeCell ref="CK55:CM55"/>
    <mergeCell ref="CN55:CP55"/>
    <mergeCell ref="BS55:BT55"/>
    <mergeCell ref="BU55:BW55"/>
    <mergeCell ref="BX55:BZ55"/>
    <mergeCell ref="CA55:CB55"/>
    <mergeCell ref="CC55:CE55"/>
    <mergeCell ref="CF55:CH55"/>
    <mergeCell ref="CI55:CJ55"/>
    <mergeCell ref="AY56:BA56"/>
    <mergeCell ref="BB56:BD56"/>
    <mergeCell ref="BE56:BG56"/>
    <mergeCell ref="BH56:BJ56"/>
    <mergeCell ref="BK56:BL56"/>
    <mergeCell ref="BM56:BO56"/>
    <mergeCell ref="BP56:BR56"/>
    <mergeCell ref="BS56:BT56"/>
    <mergeCell ref="BU56:BW56"/>
    <mergeCell ref="BX56:BZ56"/>
    <mergeCell ref="CA56:CB56"/>
    <mergeCell ref="CC56:CE56"/>
    <mergeCell ref="CF56:CH56"/>
    <mergeCell ref="CI56:CJ56"/>
    <mergeCell ref="DD56:DF56"/>
    <mergeCell ref="DG56:DH56"/>
    <mergeCell ref="DI56:DK56"/>
    <mergeCell ref="DL56:DN56"/>
    <mergeCell ref="DO56:DP56"/>
    <mergeCell ref="DQ56:DS56"/>
    <mergeCell ref="DT56:ES56"/>
    <mergeCell ref="CK56:CM56"/>
    <mergeCell ref="CN56:CP56"/>
    <mergeCell ref="CQ56:CR56"/>
    <mergeCell ref="CS56:CU56"/>
    <mergeCell ref="CV56:CX56"/>
    <mergeCell ref="CY56:CZ56"/>
    <mergeCell ref="DA56:DC56"/>
    <mergeCell ref="C56:AF56"/>
    <mergeCell ref="AG56:AI56"/>
    <mergeCell ref="AJ56:AL56"/>
    <mergeCell ref="AM56:AO56"/>
    <mergeCell ref="AP56:AR56"/>
    <mergeCell ref="AS56:AU56"/>
    <mergeCell ref="AV56:AX56"/>
    <mergeCell ref="DA8:DJ8"/>
    <mergeCell ref="DK8:DO8"/>
    <mergeCell ref="C14:J14"/>
    <mergeCell ref="K14:L15"/>
    <mergeCell ref="M14:R14"/>
    <mergeCell ref="S14:T15"/>
    <mergeCell ref="DL14:DN15"/>
    <mergeCell ref="BW15:BX15"/>
    <mergeCell ref="BY15:BZ15"/>
    <mergeCell ref="BS14:BT15"/>
    <mergeCell ref="BU14:CB14"/>
    <mergeCell ref="DO14:DQ15"/>
    <mergeCell ref="AE15:AF15"/>
    <mergeCell ref="AG15:AH15"/>
    <mergeCell ref="U14:AB14"/>
    <mergeCell ref="AC14:AJ14"/>
    <mergeCell ref="U15:V15"/>
    <mergeCell ref="W15:X15"/>
    <mergeCell ref="B1:ES1"/>
    <mergeCell ref="B2:DX2"/>
    <mergeCell ref="AS5:CQ5"/>
    <mergeCell ref="DA6:DW7"/>
    <mergeCell ref="N7:AE7"/>
    <mergeCell ref="BA7:CQ7"/>
    <mergeCell ref="N8:X8"/>
    <mergeCell ref="AK14:AL15"/>
    <mergeCell ref="AM14:AR14"/>
    <mergeCell ref="AM15:AN15"/>
    <mergeCell ref="AO15:AP15"/>
    <mergeCell ref="AQ15:AR15"/>
    <mergeCell ref="AS14:AT15"/>
    <mergeCell ref="AU14:AZ14"/>
    <mergeCell ref="AU15:AV15"/>
    <mergeCell ref="AW15:AX15"/>
    <mergeCell ref="AY15:AZ15"/>
    <mergeCell ref="BA14:BB15"/>
    <mergeCell ref="BC14:BJ14"/>
    <mergeCell ref="BC15:BD15"/>
    <mergeCell ref="BE15:BF15"/>
    <mergeCell ref="BG15:BH15"/>
    <mergeCell ref="BI15:BJ15"/>
    <mergeCell ref="BK14:BL15"/>
    <mergeCell ref="BM14:BR14"/>
    <mergeCell ref="BM15:BN15"/>
    <mergeCell ref="BO15:BP15"/>
    <mergeCell ref="BQ15:BR15"/>
    <mergeCell ref="CU14:DB14"/>
    <mergeCell ref="DC14:DE15"/>
    <mergeCell ref="CU15:CV15"/>
    <mergeCell ref="CW15:CX15"/>
    <mergeCell ref="DO16:DQ16"/>
    <mergeCell ref="DR16:DT16"/>
    <mergeCell ref="DU16:DX16"/>
    <mergeCell ref="EO16:ES16"/>
    <mergeCell ref="CW16:CX16"/>
    <mergeCell ref="CY16:CZ16"/>
    <mergeCell ref="DA16:DB16"/>
    <mergeCell ref="DC16:DE16"/>
    <mergeCell ref="DF16:DH16"/>
    <mergeCell ref="DI16:DK16"/>
    <mergeCell ref="DL16:DN16"/>
    <mergeCell ref="Y15:Z15"/>
    <mergeCell ref="AA15:AB15"/>
    <mergeCell ref="AC15:AD15"/>
    <mergeCell ref="AI15:AJ15"/>
    <mergeCell ref="BE16:BF16"/>
    <mergeCell ref="BG16:BH16"/>
    <mergeCell ref="AQ16:AR16"/>
    <mergeCell ref="AS16:AT16"/>
    <mergeCell ref="AU16:AV16"/>
    <mergeCell ref="AW16:AX16"/>
    <mergeCell ref="AY16:AZ16"/>
    <mergeCell ref="BA16:BB16"/>
    <mergeCell ref="BC16:BD16"/>
    <mergeCell ref="BW16:BX16"/>
    <mergeCell ref="BY16:BZ16"/>
    <mergeCell ref="CA16:CB16"/>
    <mergeCell ref="CC16:CD16"/>
    <mergeCell ref="DR14:DT15"/>
    <mergeCell ref="DU14:DX15"/>
    <mergeCell ref="EO14:ES15"/>
    <mergeCell ref="BU15:BV15"/>
    <mergeCell ref="DL17:DN17"/>
    <mergeCell ref="DO17:DQ17"/>
    <mergeCell ref="DR17:DT17"/>
    <mergeCell ref="DU17:DX17"/>
    <mergeCell ref="EO17:ES17"/>
    <mergeCell ref="BU17:BV17"/>
    <mergeCell ref="BW17:BX17"/>
    <mergeCell ref="BY17:BZ17"/>
    <mergeCell ref="CA17:CB17"/>
    <mergeCell ref="CC17:CD17"/>
    <mergeCell ref="CE17:CF17"/>
    <mergeCell ref="CG17:CH17"/>
    <mergeCell ref="DF14:DH15"/>
    <mergeCell ref="DI14:DK15"/>
    <mergeCell ref="B14:B15"/>
    <mergeCell ref="C15:D15"/>
    <mergeCell ref="C16:D16"/>
    <mergeCell ref="E15:F15"/>
    <mergeCell ref="G15:H15"/>
    <mergeCell ref="E16:F16"/>
    <mergeCell ref="G16:H16"/>
    <mergeCell ref="I16:J16"/>
    <mergeCell ref="K16:L16"/>
    <mergeCell ref="M16:N16"/>
    <mergeCell ref="I15:J15"/>
    <mergeCell ref="M15:N15"/>
    <mergeCell ref="O15:P15"/>
    <mergeCell ref="Q15:R15"/>
    <mergeCell ref="O16:P16"/>
    <mergeCell ref="Q16:R16"/>
    <mergeCell ref="CE16:CF16"/>
    <mergeCell ref="CG16:CH16"/>
    <mergeCell ref="DF17:DH17"/>
    <mergeCell ref="DI17:DK17"/>
    <mergeCell ref="CM17:CN17"/>
    <mergeCell ref="CO17:CP17"/>
    <mergeCell ref="CQ17:CR17"/>
    <mergeCell ref="CS17:CT17"/>
    <mergeCell ref="CU17:CV17"/>
    <mergeCell ref="CW17:CX17"/>
    <mergeCell ref="CY17:CZ17"/>
    <mergeCell ref="AM16:AN16"/>
    <mergeCell ref="AO16:AP16"/>
    <mergeCell ref="Y16:Z16"/>
    <mergeCell ref="AA16:AB16"/>
    <mergeCell ref="AC16:AD16"/>
    <mergeCell ref="AE16:AF16"/>
    <mergeCell ref="AG16:AH16"/>
    <mergeCell ref="AI16:AJ16"/>
    <mergeCell ref="AK16:AL16"/>
    <mergeCell ref="CI17:CJ17"/>
    <mergeCell ref="CK17:CL17"/>
    <mergeCell ref="CI16:CJ16"/>
    <mergeCell ref="CK16:CL16"/>
    <mergeCell ref="BI16:BJ16"/>
    <mergeCell ref="BK16:BL16"/>
    <mergeCell ref="BM16:BN16"/>
    <mergeCell ref="BO16:BP16"/>
    <mergeCell ref="BQ16:BR16"/>
    <mergeCell ref="AS17:AT17"/>
    <mergeCell ref="AU17:AV17"/>
    <mergeCell ref="AW17:AX17"/>
    <mergeCell ref="S16:T16"/>
    <mergeCell ref="U16:V16"/>
    <mergeCell ref="W16:X16"/>
    <mergeCell ref="BS16:BT16"/>
    <mergeCell ref="BU16:BV16"/>
    <mergeCell ref="CM14:CR14"/>
    <mergeCell ref="CS14:CT15"/>
    <mergeCell ref="CM16:CN16"/>
    <mergeCell ref="CO16:CP16"/>
    <mergeCell ref="CQ16:CR16"/>
    <mergeCell ref="CS16:CT16"/>
    <mergeCell ref="CU16:CV16"/>
    <mergeCell ref="DA17:DB17"/>
    <mergeCell ref="DC17:DE17"/>
    <mergeCell ref="CC14:CJ14"/>
    <mergeCell ref="CK14:CL15"/>
    <mergeCell ref="CY15:CZ15"/>
    <mergeCell ref="DA15:DB15"/>
    <mergeCell ref="CA15:CB15"/>
    <mergeCell ref="CC15:CD15"/>
    <mergeCell ref="CE15:CF15"/>
    <mergeCell ref="CG15:CH15"/>
    <mergeCell ref="CI15:CJ15"/>
    <mergeCell ref="CM15:CN15"/>
    <mergeCell ref="CO15:CP15"/>
    <mergeCell ref="CQ15:CR15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DR18:DT18"/>
    <mergeCell ref="DU18:DX18"/>
    <mergeCell ref="EO18:ES18"/>
    <mergeCell ref="CY18:CZ18"/>
    <mergeCell ref="DA18:DB18"/>
    <mergeCell ref="DC18:DE18"/>
    <mergeCell ref="DF18:DH18"/>
    <mergeCell ref="DI18:DK18"/>
    <mergeCell ref="DL18:DN18"/>
    <mergeCell ref="DO18:DQ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CC18:CD18"/>
    <mergeCell ref="CE18:CF18"/>
    <mergeCell ref="CG18:CH18"/>
    <mergeCell ref="CI18:CJ18"/>
    <mergeCell ref="CK18:CL18"/>
    <mergeCell ref="CM18:CN18"/>
    <mergeCell ref="CO18:CP18"/>
    <mergeCell ref="CQ18:CR18"/>
    <mergeCell ref="CS18:CT18"/>
    <mergeCell ref="CU18:CV18"/>
    <mergeCell ref="CW18:CX18"/>
    <mergeCell ref="C18:D18"/>
    <mergeCell ref="E18:F18"/>
    <mergeCell ref="G18:H18"/>
    <mergeCell ref="I18:J18"/>
    <mergeCell ref="K18:L18"/>
    <mergeCell ref="M18:N18"/>
    <mergeCell ref="O18:P18"/>
    <mergeCell ref="DO19:DQ19"/>
    <mergeCell ref="DR19:DT19"/>
    <mergeCell ref="DU19:DX19"/>
    <mergeCell ref="EO19:ES19"/>
    <mergeCell ref="DC20:DE20"/>
    <mergeCell ref="DF20:DH20"/>
    <mergeCell ref="DI20:DK20"/>
    <mergeCell ref="DL20:DN20"/>
    <mergeCell ref="DO20:DQ20"/>
    <mergeCell ref="DR20:DT20"/>
    <mergeCell ref="DU20:DX20"/>
    <mergeCell ref="EO20:ES20"/>
    <mergeCell ref="CW19:CX19"/>
    <mergeCell ref="CY19:CZ19"/>
    <mergeCell ref="DA19:DB19"/>
    <mergeCell ref="DC19:DE19"/>
    <mergeCell ref="DF19:DH19"/>
    <mergeCell ref="DI19:DK19"/>
    <mergeCell ref="DL19:DN19"/>
    <mergeCell ref="C19:D19"/>
    <mergeCell ref="E19:F19"/>
    <mergeCell ref="G19:H19"/>
    <mergeCell ref="CC19:CD19"/>
    <mergeCell ref="CE19:CF19"/>
    <mergeCell ref="CG19:CH19"/>
    <mergeCell ref="CI19:CJ19"/>
    <mergeCell ref="CK19:CL19"/>
    <mergeCell ref="I19:J19"/>
    <mergeCell ref="K19:L19"/>
    <mergeCell ref="M19:N19"/>
    <mergeCell ref="O19:P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AV29:AX30"/>
    <mergeCell ref="AY29:BA30"/>
    <mergeCell ref="BB29:BD30"/>
    <mergeCell ref="BE29:BL29"/>
    <mergeCell ref="BM29:BT29"/>
    <mergeCell ref="BU29:CB29"/>
    <mergeCell ref="CC29:CJ29"/>
    <mergeCell ref="CK29:CR29"/>
    <mergeCell ref="CS29:CZ29"/>
    <mergeCell ref="P21:Q21"/>
    <mergeCell ref="R21:S21"/>
    <mergeCell ref="T21:AJ21"/>
    <mergeCell ref="AL21:AM21"/>
    <mergeCell ref="AN21:AO21"/>
    <mergeCell ref="AP21:BD21"/>
    <mergeCell ref="P23:Q23"/>
    <mergeCell ref="R23:S23"/>
    <mergeCell ref="T23:AI23"/>
    <mergeCell ref="AL23:AM23"/>
    <mergeCell ref="BL21:BM21"/>
    <mergeCell ref="BN21:CF21"/>
    <mergeCell ref="CH21:CI21"/>
    <mergeCell ref="CJ21:CK21"/>
    <mergeCell ref="CL21:CR21"/>
    <mergeCell ref="BJ21:BK21"/>
    <mergeCell ref="BL23:BM23"/>
    <mergeCell ref="BN23:CD23"/>
    <mergeCell ref="CM19:CN19"/>
    <mergeCell ref="CO19:CP19"/>
    <mergeCell ref="CQ19:CR19"/>
    <mergeCell ref="CS19:CT19"/>
    <mergeCell ref="CU19:CV19"/>
    <mergeCell ref="Q19:R19"/>
    <mergeCell ref="S19:T19"/>
    <mergeCell ref="U19:V19"/>
    <mergeCell ref="W19:X19"/>
    <mergeCell ref="Y19:Z19"/>
    <mergeCell ref="AA19:AB19"/>
    <mergeCell ref="AC19:A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N23:AO23"/>
    <mergeCell ref="AP23:BH23"/>
    <mergeCell ref="BJ23:BK23"/>
    <mergeCell ref="AJ27:AL30"/>
    <mergeCell ref="AM28:AO30"/>
    <mergeCell ref="CK28:CZ28"/>
    <mergeCell ref="DA28:DP28"/>
    <mergeCell ref="BX30:BZ30"/>
    <mergeCell ref="CA30:CB30"/>
    <mergeCell ref="AM27:BD27"/>
    <mergeCell ref="AS28:BD28"/>
    <mergeCell ref="B27:B30"/>
    <mergeCell ref="AG27:AI30"/>
    <mergeCell ref="BE27:DP27"/>
    <mergeCell ref="DQ27:DS30"/>
    <mergeCell ref="DT27:ES30"/>
    <mergeCell ref="AP28:AR30"/>
    <mergeCell ref="DO30:DP30"/>
    <mergeCell ref="C27:AF30"/>
    <mergeCell ref="DA29:DH29"/>
    <mergeCell ref="DI29:DP29"/>
    <mergeCell ref="BE30:BG30"/>
    <mergeCell ref="BH30:BJ30"/>
    <mergeCell ref="CC30:CE30"/>
    <mergeCell ref="CF30:CH30"/>
    <mergeCell ref="BE28:BT28"/>
    <mergeCell ref="BU28:CJ28"/>
    <mergeCell ref="BK30:BL30"/>
    <mergeCell ref="BM30:BO30"/>
    <mergeCell ref="BP30:BR30"/>
    <mergeCell ref="BS30:BT30"/>
    <mergeCell ref="BU30:BW30"/>
    <mergeCell ref="DQ31:DS31"/>
    <mergeCell ref="DT31:ES31"/>
    <mergeCell ref="CI31:CJ31"/>
    <mergeCell ref="CK31:CM31"/>
    <mergeCell ref="CN31:CP31"/>
    <mergeCell ref="CQ31:CR31"/>
    <mergeCell ref="CS31:CU31"/>
    <mergeCell ref="CV31:CX31"/>
    <mergeCell ref="CY31:CZ31"/>
    <mergeCell ref="CN30:CP30"/>
    <mergeCell ref="CQ30:CR30"/>
    <mergeCell ref="CS30:CU30"/>
    <mergeCell ref="CV30:CX30"/>
    <mergeCell ref="CY30:CZ30"/>
    <mergeCell ref="DA30:DC30"/>
    <mergeCell ref="DD30:DF30"/>
    <mergeCell ref="DG30:DH30"/>
    <mergeCell ref="DG31:DH31"/>
    <mergeCell ref="DI30:DK30"/>
    <mergeCell ref="DL30:DN30"/>
    <mergeCell ref="DI31:DK31"/>
    <mergeCell ref="DL31:DN31"/>
    <mergeCell ref="DO31:DP31"/>
    <mergeCell ref="CA32:CB32"/>
    <mergeCell ref="CC32:CE32"/>
    <mergeCell ref="CF32:CH32"/>
    <mergeCell ref="CI32:CJ32"/>
    <mergeCell ref="DD32:DF32"/>
    <mergeCell ref="DG32:DH32"/>
    <mergeCell ref="DI32:DK32"/>
    <mergeCell ref="C31:AF31"/>
    <mergeCell ref="AG31:AI31"/>
    <mergeCell ref="AJ31:AL31"/>
    <mergeCell ref="AM31:AO31"/>
    <mergeCell ref="AP31:AR31"/>
    <mergeCell ref="AS31:AU31"/>
    <mergeCell ref="CI30:CJ30"/>
    <mergeCell ref="CK30:CM30"/>
    <mergeCell ref="BU31:BW31"/>
    <mergeCell ref="BX31:BZ31"/>
    <mergeCell ref="CA31:CB31"/>
    <mergeCell ref="CC31:CE31"/>
    <mergeCell ref="CF31:CH31"/>
    <mergeCell ref="BP31:BR31"/>
    <mergeCell ref="BS31:BT31"/>
    <mergeCell ref="AV31:AX31"/>
    <mergeCell ref="AY31:BA31"/>
    <mergeCell ref="BB31:BD31"/>
    <mergeCell ref="BE31:BG31"/>
    <mergeCell ref="BH31:BJ31"/>
    <mergeCell ref="BK31:BL31"/>
    <mergeCell ref="BM31:BO31"/>
    <mergeCell ref="DA31:DC31"/>
    <mergeCell ref="DD31:DF31"/>
    <mergeCell ref="AS29:AU30"/>
    <mergeCell ref="C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BK32:BL32"/>
    <mergeCell ref="BM32:BO32"/>
    <mergeCell ref="BP32:BR32"/>
    <mergeCell ref="BS32:BT32"/>
    <mergeCell ref="BU32:BW32"/>
    <mergeCell ref="BX32:BZ32"/>
    <mergeCell ref="DI34:DK34"/>
    <mergeCell ref="DL34:DN34"/>
    <mergeCell ref="CQ34:CR34"/>
    <mergeCell ref="CS34:CU34"/>
    <mergeCell ref="CV34:CX34"/>
    <mergeCell ref="CY34:CZ34"/>
    <mergeCell ref="DA34:DC34"/>
    <mergeCell ref="DD34:DF34"/>
    <mergeCell ref="DG34:DH34"/>
    <mergeCell ref="DL32:DN32"/>
    <mergeCell ref="DO32:DP32"/>
    <mergeCell ref="DQ32:DS32"/>
    <mergeCell ref="DT32:ES32"/>
    <mergeCell ref="CK32:CM32"/>
    <mergeCell ref="CN32:CP32"/>
    <mergeCell ref="CQ32:CR32"/>
    <mergeCell ref="CS32:CU32"/>
    <mergeCell ref="CV32:CX32"/>
    <mergeCell ref="CY32:CZ32"/>
    <mergeCell ref="DA32:DC32"/>
    <mergeCell ref="CQ35:CR35"/>
    <mergeCell ref="CS35:CU35"/>
    <mergeCell ref="BX35:BZ35"/>
    <mergeCell ref="CA35:CB35"/>
    <mergeCell ref="CC35:CE35"/>
    <mergeCell ref="CF35:CH35"/>
    <mergeCell ref="CI35:CJ35"/>
    <mergeCell ref="CK35:CM35"/>
    <mergeCell ref="CN35:CP35"/>
    <mergeCell ref="CK34:CM34"/>
    <mergeCell ref="CN34:CP34"/>
    <mergeCell ref="BS34:BT34"/>
    <mergeCell ref="BU34:BW34"/>
    <mergeCell ref="BX34:BZ34"/>
    <mergeCell ref="CA34:CB34"/>
    <mergeCell ref="CC34:CE34"/>
    <mergeCell ref="CF34:CH34"/>
    <mergeCell ref="CI34:CJ34"/>
    <mergeCell ref="AY35:BA35"/>
    <mergeCell ref="BB35:BD35"/>
    <mergeCell ref="BE35:BG35"/>
    <mergeCell ref="BH35:BJ35"/>
    <mergeCell ref="BK35:BL35"/>
    <mergeCell ref="BM35:BO35"/>
    <mergeCell ref="BP35:BR35"/>
    <mergeCell ref="AY34:BA34"/>
    <mergeCell ref="BB34:BD34"/>
    <mergeCell ref="BE34:BG34"/>
    <mergeCell ref="BH34:BJ34"/>
    <mergeCell ref="BK34:BL34"/>
    <mergeCell ref="BM34:BO34"/>
    <mergeCell ref="BP34:BR34"/>
    <mergeCell ref="C34:AF34"/>
    <mergeCell ref="AG34:AI34"/>
    <mergeCell ref="AJ34:AL34"/>
    <mergeCell ref="AM34:AO34"/>
    <mergeCell ref="AP34:AR34"/>
    <mergeCell ref="AS34:AU34"/>
    <mergeCell ref="AV34:AX34"/>
    <mergeCell ref="CK33:CM33"/>
    <mergeCell ref="CN33:CP33"/>
    <mergeCell ref="CQ33:CR33"/>
    <mergeCell ref="CS33:CU33"/>
    <mergeCell ref="CV33:CX33"/>
    <mergeCell ref="CY33:CZ33"/>
    <mergeCell ref="DA33:DC33"/>
    <mergeCell ref="DO35:DP35"/>
    <mergeCell ref="DQ35:DS35"/>
    <mergeCell ref="CV35:CX35"/>
    <mergeCell ref="CY35:CZ35"/>
    <mergeCell ref="DA35:DC35"/>
    <mergeCell ref="DD35:DF35"/>
    <mergeCell ref="DG35:DH35"/>
    <mergeCell ref="DI35:DK35"/>
    <mergeCell ref="DL35:DN35"/>
    <mergeCell ref="AY33:BA33"/>
    <mergeCell ref="BB33:BD33"/>
    <mergeCell ref="BE33:BG33"/>
    <mergeCell ref="BH33:BJ33"/>
    <mergeCell ref="BK33:BL33"/>
    <mergeCell ref="BM33:BO33"/>
    <mergeCell ref="BP33:BR33"/>
    <mergeCell ref="BS33:BT33"/>
    <mergeCell ref="BU33:BW33"/>
    <mergeCell ref="BX33:BZ33"/>
    <mergeCell ref="CA33:CB33"/>
    <mergeCell ref="CC33:CE33"/>
    <mergeCell ref="CF33:CH33"/>
    <mergeCell ref="CI33:CJ33"/>
    <mergeCell ref="BS35:BT35"/>
    <mergeCell ref="BU35:BW35"/>
    <mergeCell ref="CA36:CB36"/>
    <mergeCell ref="CC36:CE36"/>
    <mergeCell ref="CF36:CH36"/>
    <mergeCell ref="CI36:CJ36"/>
    <mergeCell ref="DD36:DF36"/>
    <mergeCell ref="DG36:DH36"/>
    <mergeCell ref="DI36:DK36"/>
    <mergeCell ref="C33:AF33"/>
    <mergeCell ref="AG33:AI33"/>
    <mergeCell ref="AJ33:AL33"/>
    <mergeCell ref="AM33:AO33"/>
    <mergeCell ref="AP33:AR33"/>
    <mergeCell ref="AS33:AU33"/>
    <mergeCell ref="AV33:AX33"/>
    <mergeCell ref="DO34:DP34"/>
    <mergeCell ref="DQ34:DS34"/>
    <mergeCell ref="DT34:ES34"/>
    <mergeCell ref="DT35:ES35"/>
    <mergeCell ref="DD33:DF33"/>
    <mergeCell ref="DG33:DH33"/>
    <mergeCell ref="DI33:DK33"/>
    <mergeCell ref="DL33:DN33"/>
    <mergeCell ref="DO33:DP33"/>
    <mergeCell ref="DQ33:DS33"/>
    <mergeCell ref="DT33:ES33"/>
    <mergeCell ref="C35:AF35"/>
    <mergeCell ref="AG35:AI35"/>
    <mergeCell ref="AJ35:AL35"/>
    <mergeCell ref="AM35:AO35"/>
    <mergeCell ref="AP35:AR35"/>
    <mergeCell ref="AS35:AU35"/>
    <mergeCell ref="AV35:AX35"/>
    <mergeCell ref="C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L36"/>
    <mergeCell ref="BM36:BO36"/>
    <mergeCell ref="BP36:BR36"/>
    <mergeCell ref="BS36:BT36"/>
    <mergeCell ref="BU36:BW36"/>
    <mergeCell ref="BX36:BZ36"/>
    <mergeCell ref="DI38:DK38"/>
    <mergeCell ref="DL38:DN38"/>
    <mergeCell ref="CQ38:CR38"/>
    <mergeCell ref="CS38:CU38"/>
    <mergeCell ref="CV38:CX38"/>
    <mergeCell ref="CY38:CZ38"/>
    <mergeCell ref="DA38:DC38"/>
    <mergeCell ref="DD38:DF38"/>
    <mergeCell ref="DG38:DH38"/>
    <mergeCell ref="DL36:DN36"/>
    <mergeCell ref="DO36:DP36"/>
    <mergeCell ref="DQ36:DS36"/>
    <mergeCell ref="DT36:ES36"/>
    <mergeCell ref="CK36:CM36"/>
    <mergeCell ref="CN36:CP36"/>
    <mergeCell ref="CQ36:CR36"/>
    <mergeCell ref="CS36:CU36"/>
    <mergeCell ref="CV36:CX36"/>
    <mergeCell ref="CY36:CZ36"/>
    <mergeCell ref="DA36:DC36"/>
    <mergeCell ref="AY38:BA38"/>
    <mergeCell ref="BB38:BD38"/>
    <mergeCell ref="BE38:BG38"/>
    <mergeCell ref="BH38:BJ38"/>
    <mergeCell ref="BK38:BL38"/>
    <mergeCell ref="BM38:BO38"/>
    <mergeCell ref="BP38:BR38"/>
    <mergeCell ref="C38:AF38"/>
    <mergeCell ref="AG38:AI38"/>
    <mergeCell ref="AJ38:AL38"/>
    <mergeCell ref="AM38:AO38"/>
    <mergeCell ref="AP38:AR38"/>
    <mergeCell ref="AS38:AU38"/>
    <mergeCell ref="AV38:AX38"/>
    <mergeCell ref="CQ39:CR39"/>
    <mergeCell ref="CS39:CU39"/>
    <mergeCell ref="BX39:BZ39"/>
    <mergeCell ref="CA39:CB39"/>
    <mergeCell ref="CC39:CE39"/>
    <mergeCell ref="CF39:CH39"/>
    <mergeCell ref="CI39:CJ39"/>
    <mergeCell ref="CK39:CM39"/>
    <mergeCell ref="CN39:CP39"/>
    <mergeCell ref="CK38:CM38"/>
    <mergeCell ref="CN38:CP38"/>
    <mergeCell ref="BS38:BT38"/>
    <mergeCell ref="BU38:BW38"/>
    <mergeCell ref="BX38:BZ38"/>
    <mergeCell ref="CA38:CB38"/>
    <mergeCell ref="CC38:CE38"/>
    <mergeCell ref="CF38:CH38"/>
    <mergeCell ref="CI38:CJ38"/>
    <mergeCell ref="DO39:DP39"/>
    <mergeCell ref="DQ39:DS39"/>
    <mergeCell ref="CV39:CX39"/>
    <mergeCell ref="CY39:CZ39"/>
    <mergeCell ref="DA39:DC39"/>
    <mergeCell ref="DD39:DF39"/>
    <mergeCell ref="DG39:DH39"/>
    <mergeCell ref="DI39:DK39"/>
    <mergeCell ref="DL39:DN39"/>
    <mergeCell ref="AY37:BA37"/>
    <mergeCell ref="BB37:BD37"/>
    <mergeCell ref="BE37:BG37"/>
    <mergeCell ref="BH37:BJ37"/>
    <mergeCell ref="BK37:BL37"/>
    <mergeCell ref="BM37:BO37"/>
    <mergeCell ref="BP37:BR37"/>
    <mergeCell ref="BS37:BT37"/>
    <mergeCell ref="BU37:BW37"/>
    <mergeCell ref="BX37:BZ37"/>
    <mergeCell ref="CA37:CB37"/>
    <mergeCell ref="CC37:CE37"/>
    <mergeCell ref="CF37:CH37"/>
    <mergeCell ref="CI37:CJ37"/>
    <mergeCell ref="BS39:BT39"/>
    <mergeCell ref="BU39:BW39"/>
    <mergeCell ref="AY39:BA39"/>
    <mergeCell ref="BB39:BD39"/>
    <mergeCell ref="BE39:BG39"/>
    <mergeCell ref="BH39:BJ39"/>
    <mergeCell ref="BK39:BL39"/>
    <mergeCell ref="BM39:BO39"/>
    <mergeCell ref="BP39:BR39"/>
    <mergeCell ref="C37:AF37"/>
    <mergeCell ref="AG37:AI37"/>
    <mergeCell ref="AJ37:AL37"/>
    <mergeCell ref="AM37:AO37"/>
    <mergeCell ref="AP37:AR37"/>
    <mergeCell ref="AS37:AU37"/>
    <mergeCell ref="AV37:AX37"/>
    <mergeCell ref="DO38:DP38"/>
    <mergeCell ref="DQ38:DS38"/>
    <mergeCell ref="DT38:ES38"/>
    <mergeCell ref="DT39:ES39"/>
    <mergeCell ref="DD37:DF37"/>
    <mergeCell ref="DG37:DH37"/>
    <mergeCell ref="DI37:DK37"/>
    <mergeCell ref="DL37:DN37"/>
    <mergeCell ref="DO37:DP37"/>
    <mergeCell ref="DQ37:DS37"/>
    <mergeCell ref="DT37:ES37"/>
    <mergeCell ref="C39:AF39"/>
    <mergeCell ref="AG39:AI39"/>
    <mergeCell ref="AJ39:AL39"/>
    <mergeCell ref="AM39:AO39"/>
    <mergeCell ref="AP39:AR39"/>
    <mergeCell ref="AS39:AU39"/>
    <mergeCell ref="AV39:AX39"/>
    <mergeCell ref="CK37:CM37"/>
    <mergeCell ref="CN37:CP37"/>
    <mergeCell ref="CQ37:CR37"/>
    <mergeCell ref="CS37:CU37"/>
    <mergeCell ref="CV37:CX37"/>
    <mergeCell ref="CY37:CZ37"/>
    <mergeCell ref="DA37:DC37"/>
    <mergeCell ref="DO40:DP40"/>
    <mergeCell ref="DQ40:DS40"/>
    <mergeCell ref="DT40:ES40"/>
    <mergeCell ref="CK40:CM40"/>
    <mergeCell ref="CN40:CP40"/>
    <mergeCell ref="CQ40:CR40"/>
    <mergeCell ref="CS40:CU40"/>
    <mergeCell ref="CV40:CX40"/>
    <mergeCell ref="CY40:CZ40"/>
    <mergeCell ref="DA40:DC40"/>
    <mergeCell ref="C40:AF40"/>
    <mergeCell ref="AG40:AI40"/>
    <mergeCell ref="AJ40:AL40"/>
    <mergeCell ref="AM40:AO40"/>
    <mergeCell ref="AP40:AR40"/>
    <mergeCell ref="AS40:AU40"/>
    <mergeCell ref="AV40:AX40"/>
    <mergeCell ref="AY40:BA40"/>
    <mergeCell ref="BB40:BD40"/>
    <mergeCell ref="BE40:BG40"/>
    <mergeCell ref="BH40:BJ40"/>
    <mergeCell ref="BK40:BL40"/>
    <mergeCell ref="BM40:BO40"/>
    <mergeCell ref="BP40:BR40"/>
    <mergeCell ref="BS40:BT40"/>
    <mergeCell ref="BU40:BW40"/>
    <mergeCell ref="BX40:BZ40"/>
    <mergeCell ref="CA40:CB40"/>
    <mergeCell ref="CC40:CE40"/>
    <mergeCell ref="CF40:CH40"/>
    <mergeCell ref="CI40:CJ40"/>
    <mergeCell ref="DD40:DF40"/>
    <mergeCell ref="CC47:CE47"/>
    <mergeCell ref="CF47:CH47"/>
    <mergeCell ref="CI47:CJ47"/>
    <mergeCell ref="CK47:CM47"/>
    <mergeCell ref="CN47:CP47"/>
    <mergeCell ref="CQ47:CR47"/>
    <mergeCell ref="CS47:CU47"/>
    <mergeCell ref="CV47:CX47"/>
    <mergeCell ref="CY47:CZ47"/>
    <mergeCell ref="BU45:CJ45"/>
    <mergeCell ref="BU46:CB46"/>
    <mergeCell ref="CC46:CJ46"/>
    <mergeCell ref="CK46:CR46"/>
    <mergeCell ref="CS46:CZ46"/>
    <mergeCell ref="BU47:BW47"/>
    <mergeCell ref="BX47:BZ47"/>
    <mergeCell ref="DL40:DN40"/>
    <mergeCell ref="DG40:DH40"/>
    <mergeCell ref="DI40:DK40"/>
    <mergeCell ref="AY41:BA41"/>
    <mergeCell ref="BB41:BD41"/>
    <mergeCell ref="BE41:BG41"/>
    <mergeCell ref="BH41:BJ41"/>
    <mergeCell ref="BK41:BL41"/>
    <mergeCell ref="BM41:BO41"/>
    <mergeCell ref="BP41:BR41"/>
    <mergeCell ref="DD41:DF41"/>
    <mergeCell ref="DG41:DH41"/>
    <mergeCell ref="DI41:DK41"/>
    <mergeCell ref="DL41:DN41"/>
    <mergeCell ref="DO41:DP41"/>
    <mergeCell ref="DQ41:DS41"/>
    <mergeCell ref="DT41:ES41"/>
    <mergeCell ref="B42:ES42"/>
    <mergeCell ref="B43:ES43"/>
    <mergeCell ref="BE44:DP44"/>
    <mergeCell ref="C41:AF41"/>
    <mergeCell ref="AG41:AI41"/>
    <mergeCell ref="AJ41:AL41"/>
    <mergeCell ref="AM41:AO41"/>
    <mergeCell ref="AP41:AR41"/>
    <mergeCell ref="AS41:AU41"/>
    <mergeCell ref="AV41:AX41"/>
    <mergeCell ref="CK41:CM41"/>
    <mergeCell ref="CN41:CP41"/>
    <mergeCell ref="CQ41:CR41"/>
    <mergeCell ref="CS41:CU41"/>
    <mergeCell ref="CV41:CX41"/>
    <mergeCell ref="CY41:CZ41"/>
    <mergeCell ref="DA41:DC41"/>
    <mergeCell ref="CK45:CZ45"/>
    <mergeCell ref="BS41:BT41"/>
    <mergeCell ref="BU41:BW41"/>
    <mergeCell ref="BX41:BZ41"/>
    <mergeCell ref="CA41:CB41"/>
    <mergeCell ref="CC41:CE41"/>
    <mergeCell ref="CF41:CH41"/>
    <mergeCell ref="CI41:CJ41"/>
    <mergeCell ref="DG47:DH47"/>
    <mergeCell ref="AS45:BD45"/>
    <mergeCell ref="BE45:BT45"/>
    <mergeCell ref="AS46:AU47"/>
    <mergeCell ref="AV46:AX47"/>
    <mergeCell ref="BM47:BO47"/>
    <mergeCell ref="BP47:BR47"/>
    <mergeCell ref="AY46:BA47"/>
    <mergeCell ref="BB46:BD47"/>
    <mergeCell ref="BE46:BL46"/>
    <mergeCell ref="BM46:BT46"/>
    <mergeCell ref="BE47:BG47"/>
    <mergeCell ref="BH47:BJ47"/>
    <mergeCell ref="BK47:BL47"/>
    <mergeCell ref="DA45:DP45"/>
    <mergeCell ref="DA46:DH46"/>
    <mergeCell ref="BX49:BZ49"/>
    <mergeCell ref="DI47:DK47"/>
    <mergeCell ref="BS48:BT48"/>
    <mergeCell ref="BU48:BW48"/>
    <mergeCell ref="BX48:BZ48"/>
    <mergeCell ref="CA48:CB48"/>
    <mergeCell ref="CC48:CE48"/>
    <mergeCell ref="CF48:CH48"/>
    <mergeCell ref="CI48:CJ48"/>
    <mergeCell ref="DD48:DF48"/>
    <mergeCell ref="DG48:DH48"/>
    <mergeCell ref="DI48:DK48"/>
    <mergeCell ref="DL48:DN48"/>
    <mergeCell ref="DO48:DP48"/>
    <mergeCell ref="DQ48:DS48"/>
    <mergeCell ref="DT48:ES48"/>
    <mergeCell ref="CK48:CM48"/>
    <mergeCell ref="CN48:CP48"/>
    <mergeCell ref="CQ48:CR48"/>
    <mergeCell ref="CS48:CU48"/>
    <mergeCell ref="CV48:CX48"/>
    <mergeCell ref="CY48:CZ48"/>
    <mergeCell ref="DA48:DC48"/>
    <mergeCell ref="BS47:BT47"/>
    <mergeCell ref="DL47:DN47"/>
    <mergeCell ref="DO47:DP47"/>
    <mergeCell ref="DQ44:DS47"/>
    <mergeCell ref="DT44:ES47"/>
    <mergeCell ref="DI46:DP46"/>
    <mergeCell ref="DA47:DC47"/>
    <mergeCell ref="DD47:DF47"/>
    <mergeCell ref="CA47:CB47"/>
    <mergeCell ref="CF49:CH49"/>
    <mergeCell ref="CI49:CJ49"/>
    <mergeCell ref="DD49:DF49"/>
    <mergeCell ref="DG49:DH49"/>
    <mergeCell ref="DI49:DK49"/>
    <mergeCell ref="DL49:DN49"/>
    <mergeCell ref="DO49:DP49"/>
    <mergeCell ref="DQ49:DS49"/>
    <mergeCell ref="DT49:ES49"/>
    <mergeCell ref="CK49:CM49"/>
    <mergeCell ref="CN49:CP49"/>
    <mergeCell ref="CQ49:CR49"/>
    <mergeCell ref="CS49:CU49"/>
    <mergeCell ref="CV49:CX49"/>
    <mergeCell ref="CY49:CZ49"/>
    <mergeCell ref="DA49:DC49"/>
    <mergeCell ref="C49:AF49"/>
    <mergeCell ref="AG49:AI49"/>
    <mergeCell ref="AJ49:AL49"/>
    <mergeCell ref="AM49:AO49"/>
    <mergeCell ref="AP49:AR49"/>
    <mergeCell ref="AS49:AU49"/>
    <mergeCell ref="AV49:AX49"/>
    <mergeCell ref="AY49:BA49"/>
    <mergeCell ref="BB49:BD49"/>
    <mergeCell ref="BE49:BG49"/>
    <mergeCell ref="BH49:BJ49"/>
    <mergeCell ref="BK49:BL49"/>
    <mergeCell ref="BM49:BO49"/>
    <mergeCell ref="BP49:BR49"/>
    <mergeCell ref="BS49:BT49"/>
    <mergeCell ref="BU49:BW49"/>
    <mergeCell ref="DI58:DK58"/>
    <mergeCell ref="DL58:DN58"/>
    <mergeCell ref="CQ58:CR58"/>
    <mergeCell ref="CS58:CU58"/>
    <mergeCell ref="CV58:CX58"/>
    <mergeCell ref="CY58:CZ58"/>
    <mergeCell ref="DA58:DC58"/>
    <mergeCell ref="DD58:DF58"/>
    <mergeCell ref="DG58:DH58"/>
    <mergeCell ref="B44:B47"/>
    <mergeCell ref="C44:AF47"/>
    <mergeCell ref="AG44:AI47"/>
    <mergeCell ref="AJ44:AL47"/>
    <mergeCell ref="AM44:BD44"/>
    <mergeCell ref="AM45:AO47"/>
    <mergeCell ref="AP45:AR47"/>
    <mergeCell ref="AY48:BA48"/>
    <mergeCell ref="BB48:BD48"/>
    <mergeCell ref="BE48:BG48"/>
    <mergeCell ref="BH48:BJ48"/>
    <mergeCell ref="BK48:BL48"/>
    <mergeCell ref="BM48:BO48"/>
    <mergeCell ref="BP48:BR48"/>
    <mergeCell ref="C48:AF48"/>
    <mergeCell ref="AG48:AI48"/>
    <mergeCell ref="AJ48:AL48"/>
    <mergeCell ref="AM48:AO48"/>
    <mergeCell ref="AP48:AR48"/>
    <mergeCell ref="AS48:AU48"/>
    <mergeCell ref="AV48:AX48"/>
    <mergeCell ref="CA49:CB49"/>
    <mergeCell ref="CC49:CE49"/>
    <mergeCell ref="CQ59:CR59"/>
    <mergeCell ref="CS59:CU59"/>
    <mergeCell ref="BX59:BZ59"/>
    <mergeCell ref="CA59:CB59"/>
    <mergeCell ref="CC59:CE59"/>
    <mergeCell ref="CF59:CH59"/>
    <mergeCell ref="CI59:CJ59"/>
    <mergeCell ref="CK59:CM59"/>
    <mergeCell ref="CN59:CP59"/>
    <mergeCell ref="CK58:CM58"/>
    <mergeCell ref="CN58:CP58"/>
    <mergeCell ref="BS58:BT58"/>
    <mergeCell ref="BU58:BW58"/>
    <mergeCell ref="BX58:BZ58"/>
    <mergeCell ref="CA58:CB58"/>
    <mergeCell ref="CC58:CE58"/>
    <mergeCell ref="CF58:CH58"/>
    <mergeCell ref="CI58:CJ58"/>
    <mergeCell ref="BK59:BL59"/>
    <mergeCell ref="BM59:BO59"/>
    <mergeCell ref="BP59:BR59"/>
    <mergeCell ref="AY58:BA58"/>
    <mergeCell ref="BB58:BD58"/>
    <mergeCell ref="BE58:BG58"/>
    <mergeCell ref="BH58:BJ58"/>
    <mergeCell ref="BK58:BL58"/>
    <mergeCell ref="BM58:BO58"/>
    <mergeCell ref="BP58:BR58"/>
    <mergeCell ref="C58:AF58"/>
    <mergeCell ref="AG58:AI58"/>
    <mergeCell ref="AJ58:AL58"/>
    <mergeCell ref="AM58:AO58"/>
    <mergeCell ref="AP58:AR58"/>
    <mergeCell ref="AS58:AU58"/>
    <mergeCell ref="AV58:AX58"/>
    <mergeCell ref="CV57:CX57"/>
    <mergeCell ref="CY57:CZ57"/>
    <mergeCell ref="DA57:DC57"/>
    <mergeCell ref="DO59:DP59"/>
    <mergeCell ref="DQ59:DS59"/>
    <mergeCell ref="CV59:CX59"/>
    <mergeCell ref="CY59:CZ59"/>
    <mergeCell ref="DA59:DC59"/>
    <mergeCell ref="DD59:DF59"/>
    <mergeCell ref="DG59:DH59"/>
    <mergeCell ref="DI59:DK59"/>
    <mergeCell ref="DL59:DN59"/>
    <mergeCell ref="AY57:BA57"/>
    <mergeCell ref="BB57:BD57"/>
    <mergeCell ref="BE57:BG57"/>
    <mergeCell ref="BH57:BJ57"/>
    <mergeCell ref="BK57:BL57"/>
    <mergeCell ref="BM57:BO57"/>
    <mergeCell ref="BP57:BR57"/>
    <mergeCell ref="BS57:BT57"/>
    <mergeCell ref="BU57:BW57"/>
    <mergeCell ref="BX57:BZ57"/>
    <mergeCell ref="CA57:CB57"/>
    <mergeCell ref="CC57:CE57"/>
    <mergeCell ref="CF57:CH57"/>
    <mergeCell ref="CI57:CJ57"/>
    <mergeCell ref="BS59:BT59"/>
    <mergeCell ref="BU59:BW59"/>
    <mergeCell ref="AY59:BA59"/>
    <mergeCell ref="BB59:BD59"/>
    <mergeCell ref="BE59:BG59"/>
    <mergeCell ref="BH59:BJ59"/>
    <mergeCell ref="DD60:DF60"/>
    <mergeCell ref="DG60:DH60"/>
    <mergeCell ref="DI60:DK60"/>
    <mergeCell ref="C57:AF57"/>
    <mergeCell ref="AG57:AI57"/>
    <mergeCell ref="AJ57:AL57"/>
    <mergeCell ref="AM57:AO57"/>
    <mergeCell ref="AP57:AR57"/>
    <mergeCell ref="AS57:AU57"/>
    <mergeCell ref="AV57:AX57"/>
    <mergeCell ref="DO58:DP58"/>
    <mergeCell ref="DQ58:DS58"/>
    <mergeCell ref="DT58:ES58"/>
    <mergeCell ref="DT59:ES59"/>
    <mergeCell ref="DD57:DF57"/>
    <mergeCell ref="DG57:DH57"/>
    <mergeCell ref="DI57:DK57"/>
    <mergeCell ref="DL57:DN57"/>
    <mergeCell ref="DO57:DP57"/>
    <mergeCell ref="DQ57:DS57"/>
    <mergeCell ref="DT57:ES57"/>
    <mergeCell ref="C59:AF59"/>
    <mergeCell ref="AG59:AI59"/>
    <mergeCell ref="AJ59:AL59"/>
    <mergeCell ref="AM59:AO59"/>
    <mergeCell ref="AP59:AR59"/>
    <mergeCell ref="AS59:AU59"/>
    <mergeCell ref="AV59:AX59"/>
    <mergeCell ref="CK57:CM57"/>
    <mergeCell ref="CN57:CP57"/>
    <mergeCell ref="CQ57:CR57"/>
    <mergeCell ref="CS57:CU57"/>
    <mergeCell ref="DL60:DN60"/>
    <mergeCell ref="DO60:DP60"/>
    <mergeCell ref="DQ60:DS60"/>
    <mergeCell ref="DT60:ES60"/>
    <mergeCell ref="CK60:CM60"/>
    <mergeCell ref="CN60:CP60"/>
    <mergeCell ref="CQ60:CR60"/>
    <mergeCell ref="CS60:CU60"/>
    <mergeCell ref="CV60:CX60"/>
    <mergeCell ref="CY60:CZ60"/>
    <mergeCell ref="DA60:DC60"/>
    <mergeCell ref="C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BK60:BL60"/>
    <mergeCell ref="BM60:BO60"/>
    <mergeCell ref="BP60:BR60"/>
    <mergeCell ref="BS60:BT60"/>
    <mergeCell ref="BU60:BW60"/>
    <mergeCell ref="BX60:BZ60"/>
    <mergeCell ref="CA60:CB60"/>
    <mergeCell ref="CC60:CE60"/>
    <mergeCell ref="CF60:CH60"/>
    <mergeCell ref="CI60:CJ60"/>
    <mergeCell ref="C78:AF78"/>
    <mergeCell ref="AG78:AI78"/>
    <mergeCell ref="AJ78:AL78"/>
    <mergeCell ref="AM78:AO78"/>
    <mergeCell ref="AP78:AR78"/>
    <mergeCell ref="AS78:AU78"/>
    <mergeCell ref="AV78:AX78"/>
    <mergeCell ref="CQ79:CR79"/>
    <mergeCell ref="CS79:CU79"/>
    <mergeCell ref="BX79:BZ79"/>
    <mergeCell ref="CA79:CB79"/>
    <mergeCell ref="CC79:CE79"/>
    <mergeCell ref="CF79:CH79"/>
    <mergeCell ref="CI79:CJ79"/>
    <mergeCell ref="CK79:CM79"/>
    <mergeCell ref="CN79:CP79"/>
    <mergeCell ref="CK78:CM78"/>
    <mergeCell ref="CN78:CP78"/>
    <mergeCell ref="BS78:BT78"/>
    <mergeCell ref="BU78:BW78"/>
    <mergeCell ref="BX78:BZ78"/>
    <mergeCell ref="CA78:CB78"/>
    <mergeCell ref="CC78:CE78"/>
    <mergeCell ref="CF78:CH78"/>
    <mergeCell ref="CI78:CJ78"/>
    <mergeCell ref="CQ78:CR78"/>
    <mergeCell ref="CS78:CU78"/>
    <mergeCell ref="DG79:DH79"/>
    <mergeCell ref="DI79:DK79"/>
    <mergeCell ref="DL79:DN79"/>
    <mergeCell ref="BT81:ES81"/>
    <mergeCell ref="AY77:BA77"/>
    <mergeCell ref="BB77:BD77"/>
    <mergeCell ref="BE77:BG77"/>
    <mergeCell ref="BH77:BJ77"/>
    <mergeCell ref="BK77:BL77"/>
    <mergeCell ref="BM77:BO77"/>
    <mergeCell ref="BP77:BR77"/>
    <mergeCell ref="BS77:BT77"/>
    <mergeCell ref="BU77:BW77"/>
    <mergeCell ref="BX77:BZ77"/>
    <mergeCell ref="CA77:CB77"/>
    <mergeCell ref="CC77:CE77"/>
    <mergeCell ref="CF77:CH77"/>
    <mergeCell ref="CI77:CJ77"/>
    <mergeCell ref="AY78:BA78"/>
    <mergeCell ref="BB78:BD78"/>
    <mergeCell ref="BE78:BG78"/>
    <mergeCell ref="BH78:BJ78"/>
    <mergeCell ref="BK78:BL78"/>
    <mergeCell ref="BM78:BO78"/>
    <mergeCell ref="BP78:BR78"/>
    <mergeCell ref="DI78:DK78"/>
    <mergeCell ref="DL78:DN78"/>
    <mergeCell ref="CV78:CX78"/>
    <mergeCell ref="CY78:CZ78"/>
    <mergeCell ref="DA78:DC78"/>
    <mergeCell ref="DD78:DF78"/>
    <mergeCell ref="DG78:DH78"/>
    <mergeCell ref="C77:AF77"/>
    <mergeCell ref="AG77:AI77"/>
    <mergeCell ref="AJ77:AL77"/>
    <mergeCell ref="AM77:AO77"/>
    <mergeCell ref="AP77:AR77"/>
    <mergeCell ref="AS77:AU77"/>
    <mergeCell ref="AV77:AX77"/>
    <mergeCell ref="DO78:DP78"/>
    <mergeCell ref="DQ78:DS78"/>
    <mergeCell ref="DT78:ES78"/>
    <mergeCell ref="DT79:ES79"/>
    <mergeCell ref="DD77:DF77"/>
    <mergeCell ref="DG77:DH77"/>
    <mergeCell ref="DI77:DK77"/>
    <mergeCell ref="DL77:DN77"/>
    <mergeCell ref="DO77:DP77"/>
    <mergeCell ref="DQ77:DS77"/>
    <mergeCell ref="DT77:ES77"/>
    <mergeCell ref="C79:AF79"/>
    <mergeCell ref="AG79:AI79"/>
    <mergeCell ref="AJ79:AL79"/>
    <mergeCell ref="AM79:AO79"/>
    <mergeCell ref="AP79:AR79"/>
    <mergeCell ref="AS79:AU79"/>
    <mergeCell ref="AV79:AX79"/>
    <mergeCell ref="CK77:CM77"/>
    <mergeCell ref="CN77:CP77"/>
    <mergeCell ref="CQ77:CR77"/>
    <mergeCell ref="CS77:CU77"/>
    <mergeCell ref="CV77:CX77"/>
    <mergeCell ref="CY77:CZ77"/>
    <mergeCell ref="DA77:DC77"/>
    <mergeCell ref="DO89:DP89"/>
    <mergeCell ref="DQ89:DS89"/>
    <mergeCell ref="DT89:ES89"/>
    <mergeCell ref="DT90:ES90"/>
    <mergeCell ref="DT91:ES91"/>
    <mergeCell ref="DT92:ES92"/>
    <mergeCell ref="BS89:BT89"/>
    <mergeCell ref="BU89:BW89"/>
    <mergeCell ref="DA89:DC89"/>
    <mergeCell ref="DD89:DF89"/>
    <mergeCell ref="DG89:DH89"/>
    <mergeCell ref="DI89:DK89"/>
    <mergeCell ref="DL89:DN89"/>
    <mergeCell ref="BX90:BZ90"/>
    <mergeCell ref="CA90:CB90"/>
    <mergeCell ref="CC90:CE90"/>
    <mergeCell ref="CF90:CH90"/>
    <mergeCell ref="CI90:CJ90"/>
    <mergeCell ref="CK90:CM90"/>
    <mergeCell ref="CN90:CP90"/>
    <mergeCell ref="DO90:DP90"/>
    <mergeCell ref="DQ90:DS90"/>
    <mergeCell ref="CQ90:CR90"/>
    <mergeCell ref="CS90:CU90"/>
    <mergeCell ref="DA90:DC90"/>
    <mergeCell ref="C89:AF89"/>
    <mergeCell ref="AG89:AI89"/>
    <mergeCell ref="AJ89:AL89"/>
    <mergeCell ref="AM89:AO89"/>
    <mergeCell ref="AP89:AR89"/>
    <mergeCell ref="BS90:BT90"/>
    <mergeCell ref="BU90:BW90"/>
    <mergeCell ref="AY90:BA90"/>
    <mergeCell ref="BB90:BD90"/>
    <mergeCell ref="BE90:BG90"/>
    <mergeCell ref="BH90:BJ90"/>
    <mergeCell ref="BK90:BL90"/>
    <mergeCell ref="BM90:BO90"/>
    <mergeCell ref="BP90:BR90"/>
    <mergeCell ref="C90:AF90"/>
    <mergeCell ref="AG90:AI90"/>
    <mergeCell ref="AJ90:AL90"/>
    <mergeCell ref="AM90:AO90"/>
    <mergeCell ref="AP90:AR90"/>
    <mergeCell ref="AS90:AU90"/>
    <mergeCell ref="AV90:AX90"/>
    <mergeCell ref="AY89:BA89"/>
    <mergeCell ref="BB89:BD89"/>
    <mergeCell ref="BE89:BG89"/>
    <mergeCell ref="BH89:BJ89"/>
    <mergeCell ref="BK89:BL89"/>
    <mergeCell ref="BM89:BO89"/>
    <mergeCell ref="BP89:BR89"/>
    <mergeCell ref="CV90:CX90"/>
    <mergeCell ref="CY90:CZ90"/>
    <mergeCell ref="BU87:CB87"/>
    <mergeCell ref="CC87:CJ87"/>
    <mergeCell ref="BX89:BZ89"/>
    <mergeCell ref="CA89:CB89"/>
    <mergeCell ref="CC89:CE89"/>
    <mergeCell ref="CF89:CH89"/>
    <mergeCell ref="CI89:CJ89"/>
    <mergeCell ref="AS86:BD86"/>
    <mergeCell ref="AS87:AU88"/>
    <mergeCell ref="AV87:AX88"/>
    <mergeCell ref="AY87:BA88"/>
    <mergeCell ref="BB87:BD88"/>
    <mergeCell ref="AS89:AU89"/>
    <mergeCell ref="AV89:AX89"/>
    <mergeCell ref="AM86:AO88"/>
    <mergeCell ref="AP86:AR88"/>
    <mergeCell ref="DI92:DK92"/>
    <mergeCell ref="DL92:DN92"/>
    <mergeCell ref="CQ92:CR92"/>
    <mergeCell ref="CS92:CU92"/>
    <mergeCell ref="CV92:CX92"/>
    <mergeCell ref="CY92:CZ92"/>
    <mergeCell ref="DA92:DC92"/>
    <mergeCell ref="DD92:DF92"/>
    <mergeCell ref="DG92:DH92"/>
    <mergeCell ref="DD90:DF90"/>
    <mergeCell ref="DG90:DH90"/>
    <mergeCell ref="DI90:DK90"/>
    <mergeCell ref="DL90:DN90"/>
    <mergeCell ref="BS79:BT79"/>
    <mergeCell ref="BU79:BW79"/>
    <mergeCell ref="AY79:BA79"/>
    <mergeCell ref="BB79:BD79"/>
    <mergeCell ref="BE79:BG79"/>
    <mergeCell ref="BH79:BJ79"/>
    <mergeCell ref="BK79:BL79"/>
    <mergeCell ref="BM79:BO79"/>
    <mergeCell ref="BP79:BR79"/>
    <mergeCell ref="BE87:BL87"/>
    <mergeCell ref="BM87:BT87"/>
    <mergeCell ref="CK87:CR87"/>
    <mergeCell ref="CS87:CZ87"/>
    <mergeCell ref="CK89:CM89"/>
    <mergeCell ref="CN89:CP89"/>
    <mergeCell ref="CQ89:CR89"/>
    <mergeCell ref="CS89:CU89"/>
    <mergeCell ref="CV89:CX89"/>
    <mergeCell ref="CY89:CZ89"/>
    <mergeCell ref="AY94:BA94"/>
    <mergeCell ref="BB94:BD94"/>
    <mergeCell ref="BE94:BG94"/>
    <mergeCell ref="BH94:BJ94"/>
    <mergeCell ref="BK94:BL94"/>
    <mergeCell ref="BM94:BO94"/>
    <mergeCell ref="BP94:BR94"/>
    <mergeCell ref="BS94:BT94"/>
    <mergeCell ref="BU94:BW94"/>
    <mergeCell ref="CK92:CM92"/>
    <mergeCell ref="CN92:CP92"/>
    <mergeCell ref="BS92:BT92"/>
    <mergeCell ref="BU92:BW92"/>
    <mergeCell ref="BX92:BZ92"/>
    <mergeCell ref="CA92:CB92"/>
    <mergeCell ref="CC92:CE92"/>
    <mergeCell ref="CF92:CH92"/>
    <mergeCell ref="CI92:CJ92"/>
    <mergeCell ref="BX94:BZ94"/>
    <mergeCell ref="CA94:CB94"/>
    <mergeCell ref="CC94:CE94"/>
    <mergeCell ref="CF94:CH94"/>
    <mergeCell ref="CI94:CJ94"/>
    <mergeCell ref="DD94:DF94"/>
    <mergeCell ref="DG94:DH94"/>
    <mergeCell ref="DI94:DK94"/>
    <mergeCell ref="DL94:DN94"/>
    <mergeCell ref="DO94:DP94"/>
    <mergeCell ref="DQ94:DS94"/>
    <mergeCell ref="CK94:CM94"/>
    <mergeCell ref="CN94:CP94"/>
    <mergeCell ref="CQ94:CR94"/>
    <mergeCell ref="CS94:CU94"/>
    <mergeCell ref="CV94:CX94"/>
    <mergeCell ref="CY94:CZ94"/>
    <mergeCell ref="DA94:DC94"/>
    <mergeCell ref="C94:AF94"/>
    <mergeCell ref="AG94:AI94"/>
    <mergeCell ref="AJ94:AL94"/>
    <mergeCell ref="AM94:AO94"/>
    <mergeCell ref="AP94:AR94"/>
    <mergeCell ref="AS94:AU94"/>
    <mergeCell ref="AV94:AX94"/>
    <mergeCell ref="AY98:BA98"/>
    <mergeCell ref="BB98:BD98"/>
    <mergeCell ref="BE98:BG98"/>
    <mergeCell ref="BH98:BJ98"/>
    <mergeCell ref="BK98:BL98"/>
    <mergeCell ref="BM98:BO98"/>
    <mergeCell ref="BP98:BR98"/>
    <mergeCell ref="C98:AF98"/>
    <mergeCell ref="AG98:AI98"/>
    <mergeCell ref="AJ98:AL98"/>
    <mergeCell ref="AM98:AO98"/>
    <mergeCell ref="AP98:AR98"/>
    <mergeCell ref="AS98:AU98"/>
    <mergeCell ref="AV98:AX98"/>
    <mergeCell ref="C97:AF97"/>
    <mergeCell ref="AG97:AI97"/>
    <mergeCell ref="AJ97:AL97"/>
    <mergeCell ref="AM97:AO97"/>
    <mergeCell ref="AP97:AR97"/>
    <mergeCell ref="AS97:AU97"/>
    <mergeCell ref="AV97:AX97"/>
    <mergeCell ref="AY95:BA95"/>
    <mergeCell ref="BB95:BD95"/>
    <mergeCell ref="BE95:BG95"/>
    <mergeCell ref="BH95:BJ95"/>
    <mergeCell ref="BP97:BR97"/>
    <mergeCell ref="BS97:BT97"/>
    <mergeCell ref="BU97:BW97"/>
    <mergeCell ref="BX97:BZ97"/>
    <mergeCell ref="CA97:CB97"/>
    <mergeCell ref="CC97:CE97"/>
    <mergeCell ref="CF97:CH97"/>
    <mergeCell ref="CI97:CJ97"/>
    <mergeCell ref="DO98:DP98"/>
    <mergeCell ref="DQ98:DS98"/>
    <mergeCell ref="DI98:DK98"/>
    <mergeCell ref="DL98:DN98"/>
    <mergeCell ref="CQ98:CR98"/>
    <mergeCell ref="CS98:CU98"/>
    <mergeCell ref="CV98:CX98"/>
    <mergeCell ref="CY98:CZ98"/>
    <mergeCell ref="DA98:DC98"/>
    <mergeCell ref="C99:AF99"/>
    <mergeCell ref="AG99:AI99"/>
    <mergeCell ref="AJ99:AL99"/>
    <mergeCell ref="AM99:AO99"/>
    <mergeCell ref="AP99:AR99"/>
    <mergeCell ref="AS99:AU99"/>
    <mergeCell ref="AV99:AX99"/>
    <mergeCell ref="CK97:CM97"/>
    <mergeCell ref="CN97:CP97"/>
    <mergeCell ref="CQ97:CR97"/>
    <mergeCell ref="CS97:CU97"/>
    <mergeCell ref="CV97:CX97"/>
    <mergeCell ref="CY97:CZ97"/>
    <mergeCell ref="DA97:DC97"/>
    <mergeCell ref="CK98:CM98"/>
    <mergeCell ref="CN98:CP98"/>
    <mergeCell ref="BS98:BT98"/>
    <mergeCell ref="BU98:BW98"/>
    <mergeCell ref="BX98:BZ98"/>
    <mergeCell ref="CA98:CB98"/>
    <mergeCell ref="CC98:CE98"/>
    <mergeCell ref="CF98:CH98"/>
    <mergeCell ref="CI98:CJ98"/>
    <mergeCell ref="CV99:CX99"/>
    <mergeCell ref="CY99:CZ99"/>
    <mergeCell ref="DA99:DC99"/>
    <mergeCell ref="AY97:BA97"/>
    <mergeCell ref="BB97:BD97"/>
    <mergeCell ref="BE97:BG97"/>
    <mergeCell ref="BH97:BJ97"/>
    <mergeCell ref="BK97:BL97"/>
    <mergeCell ref="BM97:BO97"/>
    <mergeCell ref="DT96:ES96"/>
    <mergeCell ref="CQ96:CR96"/>
    <mergeCell ref="CS96:CU96"/>
    <mergeCell ref="CV96:CX96"/>
    <mergeCell ref="CY96:CZ96"/>
    <mergeCell ref="DA96:DC96"/>
    <mergeCell ref="DD96:DF96"/>
    <mergeCell ref="DG96:DH96"/>
    <mergeCell ref="DT98:ES98"/>
    <mergeCell ref="DT99:ES99"/>
    <mergeCell ref="DD97:DF97"/>
    <mergeCell ref="DG97:DH97"/>
    <mergeCell ref="DI97:DK97"/>
    <mergeCell ref="DL97:DN97"/>
    <mergeCell ref="DO97:DP97"/>
    <mergeCell ref="DQ97:DS97"/>
    <mergeCell ref="DT97:ES97"/>
    <mergeCell ref="DO99:DP99"/>
    <mergeCell ref="DQ99:DS99"/>
    <mergeCell ref="DD99:DF99"/>
    <mergeCell ref="DG99:DH99"/>
    <mergeCell ref="DI99:DK99"/>
    <mergeCell ref="DL99:DN99"/>
    <mergeCell ref="CF95:CH95"/>
    <mergeCell ref="CI95:CJ95"/>
    <mergeCell ref="DD95:DF95"/>
    <mergeCell ref="DG95:DH95"/>
    <mergeCell ref="DI95:DK95"/>
    <mergeCell ref="DL95:DN95"/>
    <mergeCell ref="DO95:DP95"/>
    <mergeCell ref="DQ95:DS95"/>
    <mergeCell ref="DO96:DP96"/>
    <mergeCell ref="DQ96:DS96"/>
    <mergeCell ref="CS95:CU95"/>
    <mergeCell ref="CV95:CX95"/>
    <mergeCell ref="CY95:CZ95"/>
    <mergeCell ref="DA95:DC95"/>
    <mergeCell ref="CK96:CM96"/>
    <mergeCell ref="CN96:CP96"/>
    <mergeCell ref="BS96:BT96"/>
    <mergeCell ref="BU96:BW96"/>
    <mergeCell ref="BX96:BZ96"/>
    <mergeCell ref="CA96:CB96"/>
    <mergeCell ref="CC96:CE96"/>
    <mergeCell ref="CF96:CH96"/>
    <mergeCell ref="CI96:CJ96"/>
    <mergeCell ref="DI96:DK96"/>
    <mergeCell ref="DL96:DN96"/>
    <mergeCell ref="C95:AF95"/>
    <mergeCell ref="AG95:AI95"/>
    <mergeCell ref="AJ95:AL95"/>
    <mergeCell ref="AM95:AO95"/>
    <mergeCell ref="AP95:AR95"/>
    <mergeCell ref="AS95:AU95"/>
    <mergeCell ref="AV95:AX95"/>
    <mergeCell ref="AY96:BA96"/>
    <mergeCell ref="BB96:BD96"/>
    <mergeCell ref="BE96:BG96"/>
    <mergeCell ref="BH96:BJ96"/>
    <mergeCell ref="BK96:BL96"/>
    <mergeCell ref="BM96:BO96"/>
    <mergeCell ref="BP96:BR96"/>
    <mergeCell ref="CK95:CM95"/>
    <mergeCell ref="CN95:CP95"/>
    <mergeCell ref="CQ95:CR95"/>
    <mergeCell ref="C96:AF96"/>
    <mergeCell ref="AG96:AI96"/>
    <mergeCell ref="AJ96:AL96"/>
    <mergeCell ref="AM96:AO96"/>
    <mergeCell ref="AP96:AR96"/>
    <mergeCell ref="AS96:AU96"/>
    <mergeCell ref="AV96:AX96"/>
    <mergeCell ref="BK95:BL95"/>
    <mergeCell ref="BM95:BO95"/>
    <mergeCell ref="BP95:BR95"/>
    <mergeCell ref="BS95:BT95"/>
    <mergeCell ref="BU95:BW95"/>
    <mergeCell ref="BX95:BZ95"/>
    <mergeCell ref="CA95:CB95"/>
    <mergeCell ref="CC95:CE95"/>
    <mergeCell ref="DD100:DF100"/>
    <mergeCell ref="DG100:DH100"/>
    <mergeCell ref="DI100:DK100"/>
    <mergeCell ref="DD98:DF98"/>
    <mergeCell ref="DG98:DH98"/>
    <mergeCell ref="CQ99:CR99"/>
    <mergeCell ref="CS99:CU99"/>
    <mergeCell ref="BX99:BZ99"/>
    <mergeCell ref="CA99:CB99"/>
    <mergeCell ref="CC99:CE99"/>
    <mergeCell ref="CF99:CH99"/>
    <mergeCell ref="CI99:CJ99"/>
    <mergeCell ref="CK99:CM99"/>
    <mergeCell ref="CN99:CP99"/>
    <mergeCell ref="BS99:BT99"/>
    <mergeCell ref="BU99:BW99"/>
    <mergeCell ref="AY99:BA99"/>
    <mergeCell ref="BB99:BD99"/>
    <mergeCell ref="BE99:BG99"/>
    <mergeCell ref="BH99:BJ99"/>
    <mergeCell ref="BK99:BL99"/>
    <mergeCell ref="BM99:BO99"/>
    <mergeCell ref="BP99:BR99"/>
    <mergeCell ref="DL100:DN100"/>
    <mergeCell ref="DO100:DP100"/>
    <mergeCell ref="DQ100:DS100"/>
    <mergeCell ref="DT100:ES100"/>
    <mergeCell ref="CK100:CM100"/>
    <mergeCell ref="CN100:CP100"/>
    <mergeCell ref="CQ100:CR100"/>
    <mergeCell ref="CS100:CU100"/>
    <mergeCell ref="CV100:CX100"/>
    <mergeCell ref="CY100:CZ100"/>
    <mergeCell ref="DA100:DC100"/>
    <mergeCell ref="C100:AF100"/>
    <mergeCell ref="AG100:AI100"/>
    <mergeCell ref="AJ100:AL100"/>
    <mergeCell ref="AM100:AO100"/>
    <mergeCell ref="AP100:AR100"/>
    <mergeCell ref="AS100:AU100"/>
    <mergeCell ref="AV100:AX100"/>
    <mergeCell ref="AY100:BA100"/>
    <mergeCell ref="BB100:BD100"/>
    <mergeCell ref="BE100:BG100"/>
    <mergeCell ref="BH100:BJ100"/>
    <mergeCell ref="BK100:BL100"/>
    <mergeCell ref="BM100:BO100"/>
    <mergeCell ref="BP100:BR100"/>
    <mergeCell ref="BS100:BT100"/>
    <mergeCell ref="BU100:BW100"/>
    <mergeCell ref="BX100:BZ100"/>
    <mergeCell ref="CA100:CB100"/>
    <mergeCell ref="CC100:CE100"/>
    <mergeCell ref="CF100:CH100"/>
    <mergeCell ref="CI100:CJ100"/>
    <mergeCell ref="CK102:CM102"/>
    <mergeCell ref="CN102:CP102"/>
    <mergeCell ref="BS102:BT102"/>
    <mergeCell ref="BU102:BW102"/>
    <mergeCell ref="BX102:BZ102"/>
    <mergeCell ref="CA102:CB102"/>
    <mergeCell ref="CC102:CE102"/>
    <mergeCell ref="CF102:CH102"/>
    <mergeCell ref="CI102:CJ102"/>
    <mergeCell ref="DI102:DK102"/>
    <mergeCell ref="DL102:DN102"/>
    <mergeCell ref="CQ102:CR102"/>
    <mergeCell ref="CS102:CU102"/>
    <mergeCell ref="CV102:CX102"/>
    <mergeCell ref="CY102:CZ102"/>
    <mergeCell ref="DA102:DC102"/>
    <mergeCell ref="DD102:DF102"/>
    <mergeCell ref="DG102:DH102"/>
    <mergeCell ref="DT104:ES104"/>
    <mergeCell ref="CK104:CM104"/>
    <mergeCell ref="CN104:CP104"/>
    <mergeCell ref="CQ104:CR104"/>
    <mergeCell ref="CS104:CU104"/>
    <mergeCell ref="CV104:CX104"/>
    <mergeCell ref="CY104:CZ104"/>
    <mergeCell ref="DA104:DC104"/>
    <mergeCell ref="BS103:BT103"/>
    <mergeCell ref="BU103:BW103"/>
    <mergeCell ref="AY103:BA103"/>
    <mergeCell ref="BB103:BD103"/>
    <mergeCell ref="BE103:BG103"/>
    <mergeCell ref="BH103:BJ103"/>
    <mergeCell ref="BK103:BL103"/>
    <mergeCell ref="BM103:BO103"/>
    <mergeCell ref="BP103:BR103"/>
    <mergeCell ref="AY104:BA104"/>
    <mergeCell ref="BB104:BD104"/>
    <mergeCell ref="BE104:BG104"/>
    <mergeCell ref="BH104:BJ104"/>
    <mergeCell ref="BK104:BL104"/>
    <mergeCell ref="BM104:BO104"/>
    <mergeCell ref="BP104:BR104"/>
    <mergeCell ref="BS104:BT104"/>
    <mergeCell ref="BU104:BW104"/>
    <mergeCell ref="DO103:DP103"/>
    <mergeCell ref="DQ103:DS103"/>
    <mergeCell ref="CV103:CX103"/>
    <mergeCell ref="CY103:CZ103"/>
    <mergeCell ref="DA103:DC103"/>
    <mergeCell ref="DD103:DF103"/>
    <mergeCell ref="DG103:DH103"/>
    <mergeCell ref="DI103:DK103"/>
    <mergeCell ref="DL103:DN103"/>
    <mergeCell ref="BX104:BZ104"/>
    <mergeCell ref="CA104:CB104"/>
    <mergeCell ref="CC104:CE104"/>
    <mergeCell ref="CF104:CH104"/>
    <mergeCell ref="CI104:CJ104"/>
    <mergeCell ref="DD104:DF104"/>
    <mergeCell ref="DG104:DH104"/>
    <mergeCell ref="DI104:DK104"/>
    <mergeCell ref="DL104:DN104"/>
    <mergeCell ref="DO104:DP104"/>
    <mergeCell ref="DQ104:DS104"/>
    <mergeCell ref="AG107:AI107"/>
    <mergeCell ref="AJ107:AL107"/>
    <mergeCell ref="AM107:AO107"/>
    <mergeCell ref="AP107:AR107"/>
    <mergeCell ref="CF107:CH107"/>
    <mergeCell ref="CI107:CJ107"/>
    <mergeCell ref="BM107:BO107"/>
    <mergeCell ref="BP107:BR107"/>
    <mergeCell ref="BS107:BT107"/>
    <mergeCell ref="BU107:BW107"/>
    <mergeCell ref="BX107:BZ107"/>
    <mergeCell ref="CA107:CB107"/>
    <mergeCell ref="CC107:CE107"/>
    <mergeCell ref="CQ103:CR103"/>
    <mergeCell ref="CS103:CU103"/>
    <mergeCell ref="BX103:BZ103"/>
    <mergeCell ref="CA103:CB103"/>
    <mergeCell ref="CC103:CE103"/>
    <mergeCell ref="CF103:CH103"/>
    <mergeCell ref="CI103:CJ103"/>
    <mergeCell ref="CK103:CM103"/>
    <mergeCell ref="CN103:CP103"/>
    <mergeCell ref="AG104:AI104"/>
    <mergeCell ref="AJ104:AL104"/>
    <mergeCell ref="AM104:AO104"/>
    <mergeCell ref="AP104:AR104"/>
    <mergeCell ref="AS104:AU104"/>
    <mergeCell ref="AV104:AX104"/>
    <mergeCell ref="BM101:BO101"/>
    <mergeCell ref="BP101:BR101"/>
    <mergeCell ref="BS101:BT101"/>
    <mergeCell ref="BU101:BW101"/>
    <mergeCell ref="BX101:BZ101"/>
    <mergeCell ref="CA101:CB101"/>
    <mergeCell ref="CC101:CE101"/>
    <mergeCell ref="CF101:CH101"/>
    <mergeCell ref="CI101:CJ101"/>
    <mergeCell ref="C101:AF101"/>
    <mergeCell ref="AG101:AI101"/>
    <mergeCell ref="AJ101:AL101"/>
    <mergeCell ref="AM101:AO101"/>
    <mergeCell ref="AP101:AR101"/>
    <mergeCell ref="AS101:AU101"/>
    <mergeCell ref="AV101:AX101"/>
    <mergeCell ref="B105:B106"/>
    <mergeCell ref="C105:AF105"/>
    <mergeCell ref="AG105:AI106"/>
    <mergeCell ref="AJ105:AL106"/>
    <mergeCell ref="AM105:AO106"/>
    <mergeCell ref="AP105:AR106"/>
    <mergeCell ref="AS105:AU106"/>
    <mergeCell ref="C106:W106"/>
    <mergeCell ref="X106:AE106"/>
    <mergeCell ref="C104:AF104"/>
    <mergeCell ref="DG101:DH101"/>
    <mergeCell ref="DI101:DK101"/>
    <mergeCell ref="DL101:DN101"/>
    <mergeCell ref="DO101:DP101"/>
    <mergeCell ref="DQ101:DS101"/>
    <mergeCell ref="DT101:ES101"/>
    <mergeCell ref="C103:AF103"/>
    <mergeCell ref="AG103:AI103"/>
    <mergeCell ref="AJ103:AL103"/>
    <mergeCell ref="AM103:AO103"/>
    <mergeCell ref="AP103:AR103"/>
    <mergeCell ref="AS103:AU103"/>
    <mergeCell ref="AV103:AX103"/>
    <mergeCell ref="CK101:CM101"/>
    <mergeCell ref="CN101:CP101"/>
    <mergeCell ref="CQ101:CR101"/>
    <mergeCell ref="CS101:CU101"/>
    <mergeCell ref="CV101:CX101"/>
    <mergeCell ref="CY101:CZ101"/>
    <mergeCell ref="DA101:DC101"/>
    <mergeCell ref="AY102:BA102"/>
    <mergeCell ref="BB102:BD102"/>
    <mergeCell ref="BE102:BG102"/>
    <mergeCell ref="BH102:BJ102"/>
    <mergeCell ref="BK102:BL102"/>
    <mergeCell ref="BM102:BO102"/>
    <mergeCell ref="BP102:BR102"/>
    <mergeCell ref="AY101:BA101"/>
    <mergeCell ref="BB101:BD101"/>
    <mergeCell ref="BE101:BG101"/>
    <mergeCell ref="BH101:BJ101"/>
    <mergeCell ref="BK101:BL101"/>
    <mergeCell ref="BX108:BZ108"/>
    <mergeCell ref="CA108:CB108"/>
    <mergeCell ref="CC108:CE108"/>
    <mergeCell ref="CF108:CH108"/>
    <mergeCell ref="CI108:CJ108"/>
    <mergeCell ref="CK108:CM108"/>
    <mergeCell ref="CN108:CP108"/>
    <mergeCell ref="DO108:DP108"/>
    <mergeCell ref="DQ108:DS108"/>
    <mergeCell ref="CV108:CX108"/>
    <mergeCell ref="CY108:CZ108"/>
    <mergeCell ref="DA108:DC108"/>
    <mergeCell ref="DD108:DF108"/>
    <mergeCell ref="DG108:DH108"/>
    <mergeCell ref="DI108:DK108"/>
    <mergeCell ref="DL108:DN108"/>
    <mergeCell ref="DD107:DF107"/>
    <mergeCell ref="DG107:DH107"/>
    <mergeCell ref="CK107:CM107"/>
    <mergeCell ref="CN107:CP107"/>
    <mergeCell ref="CQ107:CR107"/>
    <mergeCell ref="CS107:CU107"/>
    <mergeCell ref="CV107:CX107"/>
    <mergeCell ref="CY107:CZ107"/>
    <mergeCell ref="DA107:DC107"/>
    <mergeCell ref="C102:AF102"/>
    <mergeCell ref="AG102:AI102"/>
    <mergeCell ref="AJ102:AL102"/>
    <mergeCell ref="AM102:AO102"/>
    <mergeCell ref="AP102:AR102"/>
    <mergeCell ref="AS102:AU102"/>
    <mergeCell ref="AV102:AX102"/>
    <mergeCell ref="BP105:BR106"/>
    <mergeCell ref="BS105:BT106"/>
    <mergeCell ref="BU105:BW106"/>
    <mergeCell ref="BX105:BZ106"/>
    <mergeCell ref="CA105:CB106"/>
    <mergeCell ref="CC105:CE106"/>
    <mergeCell ref="CF105:CH106"/>
    <mergeCell ref="DI105:DK106"/>
    <mergeCell ref="DI107:DK107"/>
    <mergeCell ref="DL107:DN107"/>
    <mergeCell ref="AV105:AX106"/>
    <mergeCell ref="AY105:BA106"/>
    <mergeCell ref="BB105:BD106"/>
    <mergeCell ref="BE105:BG106"/>
    <mergeCell ref="BH105:BJ106"/>
    <mergeCell ref="BK105:BL106"/>
    <mergeCell ref="BM105:BO106"/>
    <mergeCell ref="AS107:AU107"/>
    <mergeCell ref="AV107:AX107"/>
    <mergeCell ref="AY107:BA107"/>
    <mergeCell ref="BB107:BD107"/>
    <mergeCell ref="BE107:BG107"/>
    <mergeCell ref="BH107:BJ107"/>
    <mergeCell ref="BK107:BL107"/>
    <mergeCell ref="C107:AF107"/>
    <mergeCell ref="BU109:BW109"/>
    <mergeCell ref="BX109:BZ109"/>
    <mergeCell ref="CA109:CB109"/>
    <mergeCell ref="CC109:CE109"/>
    <mergeCell ref="CF109:CH109"/>
    <mergeCell ref="CI109:CJ109"/>
    <mergeCell ref="DD109:DF109"/>
    <mergeCell ref="DO107:DP107"/>
    <mergeCell ref="DQ107:DS107"/>
    <mergeCell ref="C108:AF108"/>
    <mergeCell ref="AG108:AI108"/>
    <mergeCell ref="AJ108:AL108"/>
    <mergeCell ref="AM108:AO108"/>
    <mergeCell ref="AP108:AR108"/>
    <mergeCell ref="AS108:AU108"/>
    <mergeCell ref="AV108:AX108"/>
    <mergeCell ref="CI105:CJ106"/>
    <mergeCell ref="CK105:CM106"/>
    <mergeCell ref="CN105:CP106"/>
    <mergeCell ref="CQ105:CR106"/>
    <mergeCell ref="CS105:CU106"/>
    <mergeCell ref="CV105:CX106"/>
    <mergeCell ref="CY105:CZ106"/>
    <mergeCell ref="DA105:DC106"/>
    <mergeCell ref="DD105:DF106"/>
    <mergeCell ref="DG105:DH106"/>
    <mergeCell ref="DL105:DN106"/>
    <mergeCell ref="DO105:DP106"/>
    <mergeCell ref="DQ105:DS106"/>
    <mergeCell ref="BS108:BT108"/>
    <mergeCell ref="BU108:BW108"/>
    <mergeCell ref="AY108:BA108"/>
    <mergeCell ref="C109:AF109"/>
    <mergeCell ref="AG109:AI109"/>
    <mergeCell ref="AJ109:AL109"/>
    <mergeCell ref="AM109:AO109"/>
    <mergeCell ref="AP109:AR109"/>
    <mergeCell ref="AS109:AU109"/>
    <mergeCell ref="AV109:AX109"/>
    <mergeCell ref="BM108:BO108"/>
    <mergeCell ref="BP108:BR108"/>
    <mergeCell ref="AY109:BA109"/>
    <mergeCell ref="BB109:BD109"/>
    <mergeCell ref="BE109:BG109"/>
    <mergeCell ref="BH109:BJ109"/>
    <mergeCell ref="BK109:BL109"/>
    <mergeCell ref="BM109:BO109"/>
    <mergeCell ref="BP109:BR109"/>
    <mergeCell ref="BS109:BT109"/>
    <mergeCell ref="BB108:BD108"/>
    <mergeCell ref="BE108:BG108"/>
    <mergeCell ref="BH108:BJ108"/>
    <mergeCell ref="BK108:BL108"/>
    <mergeCell ref="DI62:DK62"/>
    <mergeCell ref="DL62:DN62"/>
    <mergeCell ref="CQ62:CR62"/>
    <mergeCell ref="CS62:CU62"/>
    <mergeCell ref="CV62:CX62"/>
    <mergeCell ref="CY62:CZ62"/>
    <mergeCell ref="DA62:DC62"/>
    <mergeCell ref="DD62:DF62"/>
    <mergeCell ref="DG62:DH62"/>
    <mergeCell ref="DG109:DH109"/>
    <mergeCell ref="DI109:DK109"/>
    <mergeCell ref="DL109:DN109"/>
    <mergeCell ref="DO109:DP109"/>
    <mergeCell ref="DQ109:DS109"/>
    <mergeCell ref="DT109:ES109"/>
    <mergeCell ref="CK109:CM109"/>
    <mergeCell ref="CN109:CP109"/>
    <mergeCell ref="CQ109:CR109"/>
    <mergeCell ref="CS109:CU109"/>
    <mergeCell ref="CV109:CX109"/>
    <mergeCell ref="CY109:CZ109"/>
    <mergeCell ref="DA109:DC109"/>
    <mergeCell ref="DT107:ES107"/>
    <mergeCell ref="DT108:ES108"/>
    <mergeCell ref="DT105:ES106"/>
    <mergeCell ref="CQ108:CR108"/>
    <mergeCell ref="CS108:CU108"/>
    <mergeCell ref="DO102:DP102"/>
    <mergeCell ref="DQ102:DS102"/>
    <mergeCell ref="DT102:ES102"/>
    <mergeCell ref="DT103:ES103"/>
    <mergeCell ref="DD101:DF101"/>
    <mergeCell ref="CQ63:CR63"/>
    <mergeCell ref="CS63:CU63"/>
    <mergeCell ref="BX63:BZ63"/>
    <mergeCell ref="CA63:CB63"/>
    <mergeCell ref="CC63:CE63"/>
    <mergeCell ref="CF63:CH63"/>
    <mergeCell ref="CI63:CJ63"/>
    <mergeCell ref="CK63:CM63"/>
    <mergeCell ref="CN63:CP63"/>
    <mergeCell ref="CK62:CM62"/>
    <mergeCell ref="CN62:CP62"/>
    <mergeCell ref="BS62:BT62"/>
    <mergeCell ref="BU62:BW62"/>
    <mergeCell ref="BX62:BZ62"/>
    <mergeCell ref="CA62:CB62"/>
    <mergeCell ref="CC62:CE62"/>
    <mergeCell ref="CF62:CH62"/>
    <mergeCell ref="CI62:CJ62"/>
    <mergeCell ref="BK63:BL63"/>
    <mergeCell ref="BM63:BO63"/>
    <mergeCell ref="BP63:BR63"/>
    <mergeCell ref="AY62:BA62"/>
    <mergeCell ref="BB62:BD62"/>
    <mergeCell ref="BE62:BG62"/>
    <mergeCell ref="BH62:BJ62"/>
    <mergeCell ref="BK62:BL62"/>
    <mergeCell ref="BM62:BO62"/>
    <mergeCell ref="BP62:BR62"/>
    <mergeCell ref="C62:AF62"/>
    <mergeCell ref="AG62:AI62"/>
    <mergeCell ref="AJ62:AL62"/>
    <mergeCell ref="AM62:AO62"/>
    <mergeCell ref="AP62:AR62"/>
    <mergeCell ref="AS62:AU62"/>
    <mergeCell ref="AV62:AX62"/>
    <mergeCell ref="CV61:CX61"/>
    <mergeCell ref="CY61:CZ61"/>
    <mergeCell ref="DA61:DC61"/>
    <mergeCell ref="DO63:DP63"/>
    <mergeCell ref="DQ63:DS63"/>
    <mergeCell ref="CV63:CX63"/>
    <mergeCell ref="CY63:CZ63"/>
    <mergeCell ref="DA63:DC63"/>
    <mergeCell ref="DD63:DF63"/>
    <mergeCell ref="DG63:DH63"/>
    <mergeCell ref="DI63:DK63"/>
    <mergeCell ref="DL63:DN63"/>
    <mergeCell ref="AY61:BA61"/>
    <mergeCell ref="BB61:BD61"/>
    <mergeCell ref="BE61:BG61"/>
    <mergeCell ref="BH61:BJ61"/>
    <mergeCell ref="BK61:BL61"/>
    <mergeCell ref="BM61:BO61"/>
    <mergeCell ref="BP61:BR61"/>
    <mergeCell ref="BS61:BT61"/>
    <mergeCell ref="BU61:BW61"/>
    <mergeCell ref="BX61:BZ61"/>
    <mergeCell ref="CA61:CB61"/>
    <mergeCell ref="CC61:CE61"/>
    <mergeCell ref="CF61:CH61"/>
    <mergeCell ref="CI61:CJ61"/>
    <mergeCell ref="BS63:BT63"/>
    <mergeCell ref="BU63:BW63"/>
    <mergeCell ref="AY63:BA63"/>
    <mergeCell ref="BB63:BD63"/>
    <mergeCell ref="BE63:BG63"/>
    <mergeCell ref="BH63:BJ63"/>
    <mergeCell ref="DD64:DF64"/>
    <mergeCell ref="DG64:DH64"/>
    <mergeCell ref="DI64:DK64"/>
    <mergeCell ref="C61:AF61"/>
    <mergeCell ref="AG61:AI61"/>
    <mergeCell ref="AJ61:AL61"/>
    <mergeCell ref="AM61:AO61"/>
    <mergeCell ref="AP61:AR61"/>
    <mergeCell ref="AS61:AU61"/>
    <mergeCell ref="AV61:AX61"/>
    <mergeCell ref="DO62:DP62"/>
    <mergeCell ref="DQ62:DS62"/>
    <mergeCell ref="DT62:ES62"/>
    <mergeCell ref="DT63:ES63"/>
    <mergeCell ref="DD61:DF61"/>
    <mergeCell ref="DG61:DH61"/>
    <mergeCell ref="DI61:DK61"/>
    <mergeCell ref="DL61:DN61"/>
    <mergeCell ref="DO61:DP61"/>
    <mergeCell ref="DQ61:DS61"/>
    <mergeCell ref="DT61:ES61"/>
    <mergeCell ref="C63:AF63"/>
    <mergeCell ref="AG63:AI63"/>
    <mergeCell ref="AJ63:AL63"/>
    <mergeCell ref="AM63:AO63"/>
    <mergeCell ref="AP63:AR63"/>
    <mergeCell ref="AS63:AU63"/>
    <mergeCell ref="AV63:AX63"/>
    <mergeCell ref="CK61:CM61"/>
    <mergeCell ref="CN61:CP61"/>
    <mergeCell ref="CQ61:CR61"/>
    <mergeCell ref="CS61:CU61"/>
    <mergeCell ref="DL64:DN64"/>
    <mergeCell ref="DO64:DP64"/>
    <mergeCell ref="DQ64:DS64"/>
    <mergeCell ref="DT64:ES64"/>
    <mergeCell ref="CK64:CM64"/>
    <mergeCell ref="CN64:CP64"/>
    <mergeCell ref="CQ64:CR64"/>
    <mergeCell ref="CS64:CU64"/>
    <mergeCell ref="CV64:CX64"/>
    <mergeCell ref="CY64:CZ64"/>
    <mergeCell ref="DA64:DC64"/>
    <mergeCell ref="C64:AF64"/>
    <mergeCell ref="AG64:AI64"/>
    <mergeCell ref="AJ64:AL64"/>
    <mergeCell ref="AM64:AO64"/>
    <mergeCell ref="AP64:AR64"/>
    <mergeCell ref="AS64:AU64"/>
    <mergeCell ref="AV64:AX64"/>
    <mergeCell ref="AY64:BA64"/>
    <mergeCell ref="BB64:BD64"/>
    <mergeCell ref="BE64:BG64"/>
    <mergeCell ref="BH64:BJ64"/>
    <mergeCell ref="BK64:BL64"/>
    <mergeCell ref="BM64:BO64"/>
    <mergeCell ref="BP64:BR64"/>
    <mergeCell ref="BS64:BT64"/>
    <mergeCell ref="BU64:BW64"/>
    <mergeCell ref="BX64:BZ64"/>
    <mergeCell ref="CA64:CB64"/>
    <mergeCell ref="CC64:CE64"/>
    <mergeCell ref="CF64:CH64"/>
    <mergeCell ref="CI64:CJ64"/>
    <mergeCell ref="CK66:CM66"/>
    <mergeCell ref="BP66:BR66"/>
    <mergeCell ref="BS66:BT66"/>
    <mergeCell ref="BU66:BW66"/>
    <mergeCell ref="BX66:BZ66"/>
    <mergeCell ref="CA66:CB66"/>
    <mergeCell ref="CC66:CE66"/>
    <mergeCell ref="CF66:CH66"/>
    <mergeCell ref="DG66:DH66"/>
    <mergeCell ref="DI66:DK66"/>
    <mergeCell ref="CN66:CP66"/>
    <mergeCell ref="CQ66:CR66"/>
    <mergeCell ref="CS66:CU66"/>
    <mergeCell ref="CV66:CX66"/>
    <mergeCell ref="CY66:CZ66"/>
    <mergeCell ref="DA66:DC66"/>
    <mergeCell ref="DD66:DF66"/>
    <mergeCell ref="DI65:DK65"/>
    <mergeCell ref="DL65:DN65"/>
    <mergeCell ref="DO65:DP65"/>
    <mergeCell ref="DQ65:DS65"/>
    <mergeCell ref="BH67:BJ67"/>
    <mergeCell ref="BK67:BL67"/>
    <mergeCell ref="BM67:BO67"/>
    <mergeCell ref="AV66:AX66"/>
    <mergeCell ref="AY66:BA66"/>
    <mergeCell ref="BB66:BD66"/>
    <mergeCell ref="BE66:BG66"/>
    <mergeCell ref="BH66:BJ66"/>
    <mergeCell ref="BK66:BL66"/>
    <mergeCell ref="BM66:BO66"/>
    <mergeCell ref="C66:L66"/>
    <mergeCell ref="M66:N66"/>
    <mergeCell ref="AG66:AI66"/>
    <mergeCell ref="AJ66:AL66"/>
    <mergeCell ref="AM66:AO66"/>
    <mergeCell ref="AP66:AR66"/>
    <mergeCell ref="AS66:AU66"/>
    <mergeCell ref="CQ67:CR67"/>
    <mergeCell ref="CS67:CU67"/>
    <mergeCell ref="BX67:BZ67"/>
    <mergeCell ref="CA67:CB67"/>
    <mergeCell ref="CC67:CE67"/>
    <mergeCell ref="CF67:CH67"/>
    <mergeCell ref="CI67:CJ67"/>
    <mergeCell ref="CK67:CM67"/>
    <mergeCell ref="CN67:CP67"/>
    <mergeCell ref="BP67:BR67"/>
    <mergeCell ref="CI66:CJ66"/>
    <mergeCell ref="CY65:CZ65"/>
    <mergeCell ref="DA65:DC65"/>
    <mergeCell ref="BS67:BT67"/>
    <mergeCell ref="BU67:BW67"/>
    <mergeCell ref="AY67:BA67"/>
    <mergeCell ref="BB67:BD67"/>
    <mergeCell ref="BE67:BG67"/>
    <mergeCell ref="DO67:DP67"/>
    <mergeCell ref="DQ67:DS67"/>
    <mergeCell ref="CV67:CX67"/>
    <mergeCell ref="CY67:CZ67"/>
    <mergeCell ref="DA67:DC67"/>
    <mergeCell ref="DD67:DF67"/>
    <mergeCell ref="DG67:DH67"/>
    <mergeCell ref="DI67:DK67"/>
    <mergeCell ref="DL67:DN67"/>
    <mergeCell ref="AY65:BA65"/>
    <mergeCell ref="BB65:BD65"/>
    <mergeCell ref="BE65:BG65"/>
    <mergeCell ref="BH65:BJ65"/>
    <mergeCell ref="BK65:BL65"/>
    <mergeCell ref="BM65:BO65"/>
    <mergeCell ref="BP65:BR65"/>
    <mergeCell ref="BS65:BT65"/>
    <mergeCell ref="BU65:BW65"/>
    <mergeCell ref="BX65:BZ65"/>
    <mergeCell ref="CA65:CB65"/>
    <mergeCell ref="CC65:CE65"/>
    <mergeCell ref="CF65:CH65"/>
    <mergeCell ref="CI65:CJ65"/>
    <mergeCell ref="DD65:DF65"/>
    <mergeCell ref="DG65:DH65"/>
    <mergeCell ref="CA68:CB68"/>
    <mergeCell ref="CC68:CE68"/>
    <mergeCell ref="CF68:CH68"/>
    <mergeCell ref="CI68:CJ68"/>
    <mergeCell ref="DD68:DF68"/>
    <mergeCell ref="DG68:DH68"/>
    <mergeCell ref="DI68:DK68"/>
    <mergeCell ref="DT65:ES65"/>
    <mergeCell ref="C65:AF65"/>
    <mergeCell ref="AG65:AI65"/>
    <mergeCell ref="AJ65:AL65"/>
    <mergeCell ref="AM65:AO65"/>
    <mergeCell ref="AP65:AR65"/>
    <mergeCell ref="AS65:AU65"/>
    <mergeCell ref="AV65:AX65"/>
    <mergeCell ref="DL66:DN66"/>
    <mergeCell ref="DO66:DP66"/>
    <mergeCell ref="DQ66:DS66"/>
    <mergeCell ref="DT66:ES66"/>
    <mergeCell ref="DT67:ES67"/>
    <mergeCell ref="C67:AF67"/>
    <mergeCell ref="AG67:AI67"/>
    <mergeCell ref="AJ67:AL67"/>
    <mergeCell ref="AM67:AO67"/>
    <mergeCell ref="AP67:AR67"/>
    <mergeCell ref="AS67:AU67"/>
    <mergeCell ref="AV67:AX67"/>
    <mergeCell ref="CK65:CM65"/>
    <mergeCell ref="CN65:CP65"/>
    <mergeCell ref="CQ65:CR65"/>
    <mergeCell ref="CS65:CU65"/>
    <mergeCell ref="CV65:CX65"/>
    <mergeCell ref="C68:AF68"/>
    <mergeCell ref="AG68:AI68"/>
    <mergeCell ref="AJ68:AL68"/>
    <mergeCell ref="AM68:AO68"/>
    <mergeCell ref="AP68:AR68"/>
    <mergeCell ref="AS68:AU68"/>
    <mergeCell ref="AV68:AX68"/>
    <mergeCell ref="AY68:BA68"/>
    <mergeCell ref="BB68:BD68"/>
    <mergeCell ref="BE68:BG68"/>
    <mergeCell ref="BH68:BJ68"/>
    <mergeCell ref="BK68:BL68"/>
    <mergeCell ref="BM68:BO68"/>
    <mergeCell ref="BP68:BR68"/>
    <mergeCell ref="BS68:BT68"/>
    <mergeCell ref="BU68:BW68"/>
    <mergeCell ref="BX68:BZ68"/>
    <mergeCell ref="DI70:DK70"/>
    <mergeCell ref="DL70:DN70"/>
    <mergeCell ref="CQ70:CR70"/>
    <mergeCell ref="CS70:CU70"/>
    <mergeCell ref="CV70:CX70"/>
    <mergeCell ref="CY70:CZ70"/>
    <mergeCell ref="DA70:DC70"/>
    <mergeCell ref="DD70:DF70"/>
    <mergeCell ref="DG70:DH70"/>
    <mergeCell ref="DL68:DN68"/>
    <mergeCell ref="DO68:DP68"/>
    <mergeCell ref="DQ68:DS68"/>
    <mergeCell ref="DT68:ES68"/>
    <mergeCell ref="CK68:CM68"/>
    <mergeCell ref="CN68:CP68"/>
    <mergeCell ref="CQ68:CR68"/>
    <mergeCell ref="CS68:CU68"/>
    <mergeCell ref="CV68:CX68"/>
    <mergeCell ref="CY68:CZ68"/>
    <mergeCell ref="DA68:DC68"/>
    <mergeCell ref="CQ71:CR71"/>
    <mergeCell ref="CS71:CU71"/>
    <mergeCell ref="BX71:BZ71"/>
    <mergeCell ref="CA71:CB71"/>
    <mergeCell ref="CC71:CE71"/>
    <mergeCell ref="CF71:CH71"/>
    <mergeCell ref="CI71:CJ71"/>
    <mergeCell ref="CK71:CM71"/>
    <mergeCell ref="CN71:CP71"/>
    <mergeCell ref="CK70:CM70"/>
    <mergeCell ref="CN70:CP70"/>
    <mergeCell ref="BS70:BT70"/>
    <mergeCell ref="BU70:BW70"/>
    <mergeCell ref="BX70:BZ70"/>
    <mergeCell ref="CA70:CB70"/>
    <mergeCell ref="CC70:CE70"/>
    <mergeCell ref="CF70:CH70"/>
    <mergeCell ref="CI70:CJ70"/>
    <mergeCell ref="AY71:BA71"/>
    <mergeCell ref="BB71:BD71"/>
    <mergeCell ref="BE71:BG71"/>
    <mergeCell ref="BH71:BJ71"/>
    <mergeCell ref="BK71:BL71"/>
    <mergeCell ref="BM71:BO71"/>
    <mergeCell ref="BP71:BR71"/>
    <mergeCell ref="AY70:BA70"/>
    <mergeCell ref="BB70:BD70"/>
    <mergeCell ref="BE70:BG70"/>
    <mergeCell ref="BH70:BJ70"/>
    <mergeCell ref="BK70:BL70"/>
    <mergeCell ref="BM70:BO70"/>
    <mergeCell ref="BP70:BR70"/>
    <mergeCell ref="C70:AF70"/>
    <mergeCell ref="AG70:AI70"/>
    <mergeCell ref="AJ70:AL70"/>
    <mergeCell ref="AM70:AO70"/>
    <mergeCell ref="AP70:AR70"/>
    <mergeCell ref="AS70:AU70"/>
    <mergeCell ref="AV70:AX70"/>
    <mergeCell ref="CK69:CM69"/>
    <mergeCell ref="CN69:CP69"/>
    <mergeCell ref="CQ69:CR69"/>
    <mergeCell ref="CS69:CU69"/>
    <mergeCell ref="CV69:CX69"/>
    <mergeCell ref="CY69:CZ69"/>
    <mergeCell ref="DA69:DC69"/>
    <mergeCell ref="DO71:DP71"/>
    <mergeCell ref="DQ71:DS71"/>
    <mergeCell ref="CV71:CX71"/>
    <mergeCell ref="CY71:CZ71"/>
    <mergeCell ref="DA71:DC71"/>
    <mergeCell ref="DD71:DF71"/>
    <mergeCell ref="DG71:DH71"/>
    <mergeCell ref="DI71:DK71"/>
    <mergeCell ref="DL71:DN71"/>
    <mergeCell ref="AY69:BA69"/>
    <mergeCell ref="BB69:BD69"/>
    <mergeCell ref="BE69:BG69"/>
    <mergeCell ref="BH69:BJ69"/>
    <mergeCell ref="BK69:BL69"/>
    <mergeCell ref="BM69:BO69"/>
    <mergeCell ref="BP69:BR69"/>
    <mergeCell ref="BS69:BT69"/>
    <mergeCell ref="BU69:BW69"/>
    <mergeCell ref="BX69:BZ69"/>
    <mergeCell ref="CA69:CB69"/>
    <mergeCell ref="CC69:CE69"/>
    <mergeCell ref="CF69:CH69"/>
    <mergeCell ref="CI69:CJ69"/>
    <mergeCell ref="BS71:BT71"/>
    <mergeCell ref="BU71:BW71"/>
    <mergeCell ref="CA72:CB72"/>
    <mergeCell ref="CC72:CE72"/>
    <mergeCell ref="CF72:CH72"/>
    <mergeCell ref="CI72:CJ72"/>
    <mergeCell ref="DD72:DF72"/>
    <mergeCell ref="DG72:DH72"/>
    <mergeCell ref="DI72:DK72"/>
    <mergeCell ref="C69:AF69"/>
    <mergeCell ref="AG69:AI69"/>
    <mergeCell ref="AJ69:AL69"/>
    <mergeCell ref="AM69:AO69"/>
    <mergeCell ref="AP69:AR69"/>
    <mergeCell ref="AS69:AU69"/>
    <mergeCell ref="AV69:AX69"/>
    <mergeCell ref="DO70:DP70"/>
    <mergeCell ref="DQ70:DS70"/>
    <mergeCell ref="DT70:ES70"/>
    <mergeCell ref="DT71:ES71"/>
    <mergeCell ref="DD69:DF69"/>
    <mergeCell ref="DG69:DH69"/>
    <mergeCell ref="DI69:DK69"/>
    <mergeCell ref="DL69:DN69"/>
    <mergeCell ref="DO69:DP69"/>
    <mergeCell ref="DQ69:DS69"/>
    <mergeCell ref="DT69:ES69"/>
    <mergeCell ref="C71:AF71"/>
    <mergeCell ref="AG71:AI71"/>
    <mergeCell ref="AJ71:AL71"/>
    <mergeCell ref="AM71:AO71"/>
    <mergeCell ref="AP71:AR71"/>
    <mergeCell ref="AS71:AU71"/>
    <mergeCell ref="AV71:AX71"/>
    <mergeCell ref="C72:AF72"/>
    <mergeCell ref="AG72:AI72"/>
    <mergeCell ref="AJ72:AL72"/>
    <mergeCell ref="AM72:AO72"/>
    <mergeCell ref="AP72:AR72"/>
    <mergeCell ref="AS72:AU72"/>
    <mergeCell ref="AV72:AX72"/>
    <mergeCell ref="AY72:BA72"/>
    <mergeCell ref="BB72:BD72"/>
    <mergeCell ref="BE72:BG72"/>
    <mergeCell ref="BH72:BJ72"/>
    <mergeCell ref="BK72:BL72"/>
    <mergeCell ref="BM72:BO72"/>
    <mergeCell ref="BP72:BR72"/>
    <mergeCell ref="BS72:BT72"/>
    <mergeCell ref="BU72:BW72"/>
    <mergeCell ref="BX72:BZ72"/>
    <mergeCell ref="DI74:DK74"/>
    <mergeCell ref="DL74:DN74"/>
    <mergeCell ref="CQ74:CR74"/>
    <mergeCell ref="CS74:CU74"/>
    <mergeCell ref="CV74:CX74"/>
    <mergeCell ref="CY74:CZ74"/>
    <mergeCell ref="DA74:DC74"/>
    <mergeCell ref="DD74:DF74"/>
    <mergeCell ref="DG74:DH74"/>
    <mergeCell ref="DL72:DN72"/>
    <mergeCell ref="DO72:DP72"/>
    <mergeCell ref="DQ72:DS72"/>
    <mergeCell ref="DT72:ES72"/>
    <mergeCell ref="CK72:CM72"/>
    <mergeCell ref="CN72:CP72"/>
    <mergeCell ref="CQ72:CR72"/>
    <mergeCell ref="CS72:CU72"/>
    <mergeCell ref="CV72:CX72"/>
    <mergeCell ref="CY72:CZ72"/>
    <mergeCell ref="DA72:DC72"/>
    <mergeCell ref="AY74:BA74"/>
    <mergeCell ref="BB74:BD74"/>
    <mergeCell ref="BE74:BG74"/>
    <mergeCell ref="BH74:BJ74"/>
    <mergeCell ref="BK74:BL74"/>
    <mergeCell ref="BM74:BO74"/>
    <mergeCell ref="BP74:BR74"/>
    <mergeCell ref="C74:AF74"/>
    <mergeCell ref="AG74:AI74"/>
    <mergeCell ref="AJ74:AL74"/>
    <mergeCell ref="AM74:AO74"/>
    <mergeCell ref="AP74:AR74"/>
    <mergeCell ref="AS74:AU74"/>
    <mergeCell ref="AV74:AX74"/>
    <mergeCell ref="CQ75:CR75"/>
    <mergeCell ref="CS75:CU75"/>
    <mergeCell ref="BX75:BZ75"/>
    <mergeCell ref="CA75:CB75"/>
    <mergeCell ref="CC75:CE75"/>
    <mergeCell ref="CF75:CH75"/>
    <mergeCell ref="CI75:CJ75"/>
    <mergeCell ref="CK75:CM75"/>
    <mergeCell ref="CN75:CP75"/>
    <mergeCell ref="CK74:CM74"/>
    <mergeCell ref="CN74:CP74"/>
    <mergeCell ref="BS74:BT74"/>
    <mergeCell ref="BU74:BW74"/>
    <mergeCell ref="BX74:BZ74"/>
    <mergeCell ref="CA74:CB74"/>
    <mergeCell ref="CC74:CE74"/>
    <mergeCell ref="CF74:CH74"/>
    <mergeCell ref="CI74:CJ74"/>
    <mergeCell ref="DO75:DP75"/>
    <mergeCell ref="DQ75:DS75"/>
    <mergeCell ref="CV75:CX75"/>
    <mergeCell ref="CY75:CZ75"/>
    <mergeCell ref="DA75:DC75"/>
    <mergeCell ref="DD75:DF75"/>
    <mergeCell ref="DG75:DH75"/>
    <mergeCell ref="DI75:DK75"/>
    <mergeCell ref="DL75:DN75"/>
    <mergeCell ref="AY73:BA73"/>
    <mergeCell ref="BB73:BD73"/>
    <mergeCell ref="BE73:BG73"/>
    <mergeCell ref="BH73:BJ73"/>
    <mergeCell ref="BK73:BL73"/>
    <mergeCell ref="BM73:BO73"/>
    <mergeCell ref="BP73:BR73"/>
    <mergeCell ref="BS73:BT73"/>
    <mergeCell ref="BU73:BW73"/>
    <mergeCell ref="BX73:BZ73"/>
    <mergeCell ref="CA73:CB73"/>
    <mergeCell ref="CC73:CE73"/>
    <mergeCell ref="CF73:CH73"/>
    <mergeCell ref="CI73:CJ73"/>
    <mergeCell ref="BS75:BT75"/>
    <mergeCell ref="BU75:BW75"/>
    <mergeCell ref="AY75:BA75"/>
    <mergeCell ref="BB75:BD75"/>
    <mergeCell ref="BE75:BG75"/>
    <mergeCell ref="BH75:BJ75"/>
    <mergeCell ref="BK75:BL75"/>
    <mergeCell ref="BM75:BO75"/>
    <mergeCell ref="BP75:BR75"/>
    <mergeCell ref="C73:AF73"/>
    <mergeCell ref="AG73:AI73"/>
    <mergeCell ref="AJ73:AL73"/>
    <mergeCell ref="AM73:AO73"/>
    <mergeCell ref="AP73:AR73"/>
    <mergeCell ref="AS73:AU73"/>
    <mergeCell ref="AV73:AX73"/>
    <mergeCell ref="DO74:DP74"/>
    <mergeCell ref="DQ74:DS74"/>
    <mergeCell ref="DT74:ES74"/>
    <mergeCell ref="DT75:ES75"/>
    <mergeCell ref="DD73:DF73"/>
    <mergeCell ref="DG73:DH73"/>
    <mergeCell ref="DI73:DK73"/>
    <mergeCell ref="DL73:DN73"/>
    <mergeCell ref="DO73:DP73"/>
    <mergeCell ref="DQ73:DS73"/>
    <mergeCell ref="DT73:ES73"/>
    <mergeCell ref="C75:AF75"/>
    <mergeCell ref="AG75:AI75"/>
    <mergeCell ref="AJ75:AL75"/>
    <mergeCell ref="AM75:AO75"/>
    <mergeCell ref="AP75:AR75"/>
    <mergeCell ref="AS75:AU75"/>
    <mergeCell ref="AV75:AX75"/>
    <mergeCell ref="CK73:CM73"/>
    <mergeCell ref="CN73:CP73"/>
    <mergeCell ref="CQ73:CR73"/>
    <mergeCell ref="CS73:CU73"/>
    <mergeCell ref="CV73:CX73"/>
    <mergeCell ref="CY73:CZ73"/>
    <mergeCell ref="DA73:DC73"/>
    <mergeCell ref="C76:AF76"/>
    <mergeCell ref="AG76:AI76"/>
    <mergeCell ref="AJ76:AL76"/>
    <mergeCell ref="AM76:AO76"/>
    <mergeCell ref="AP76:AR76"/>
    <mergeCell ref="AS76:AU76"/>
    <mergeCell ref="AV76:AX76"/>
    <mergeCell ref="AY76:BA76"/>
    <mergeCell ref="BB76:BD76"/>
    <mergeCell ref="BE76:BG76"/>
    <mergeCell ref="BH76:BJ76"/>
    <mergeCell ref="BK76:BL76"/>
    <mergeCell ref="BM76:BO76"/>
    <mergeCell ref="BP76:BR76"/>
    <mergeCell ref="BS76:BT76"/>
    <mergeCell ref="BU76:BW76"/>
    <mergeCell ref="BX76:BZ76"/>
    <mergeCell ref="DQ85:DS88"/>
    <mergeCell ref="DT85:ES88"/>
    <mergeCell ref="BE86:BT86"/>
    <mergeCell ref="BU86:CJ86"/>
    <mergeCell ref="CK86:CZ86"/>
    <mergeCell ref="DA86:DP86"/>
    <mergeCell ref="DL88:DN88"/>
    <mergeCell ref="DO88:DP88"/>
    <mergeCell ref="DL76:DN76"/>
    <mergeCell ref="DO76:DP76"/>
    <mergeCell ref="DQ76:DS76"/>
    <mergeCell ref="DT76:ES76"/>
    <mergeCell ref="CK76:CM76"/>
    <mergeCell ref="CN76:CP76"/>
    <mergeCell ref="CQ76:CR76"/>
    <mergeCell ref="CS76:CU76"/>
    <mergeCell ref="CV76:CX76"/>
    <mergeCell ref="CY76:CZ76"/>
    <mergeCell ref="DA76:DC76"/>
    <mergeCell ref="CA76:CB76"/>
    <mergeCell ref="CC76:CE76"/>
    <mergeCell ref="CF76:CH76"/>
    <mergeCell ref="CI76:CJ76"/>
    <mergeCell ref="DD76:DF76"/>
    <mergeCell ref="DG76:DH76"/>
    <mergeCell ref="DI76:DK76"/>
    <mergeCell ref="DO79:DP79"/>
    <mergeCell ref="DQ79:DS79"/>
    <mergeCell ref="CV79:CX79"/>
    <mergeCell ref="CY79:CZ79"/>
    <mergeCell ref="DA79:DC79"/>
    <mergeCell ref="DD79:DF79"/>
    <mergeCell ref="C81:AW81"/>
    <mergeCell ref="B84:DX84"/>
    <mergeCell ref="B85:B88"/>
    <mergeCell ref="C85:AF88"/>
    <mergeCell ref="AG85:AI88"/>
    <mergeCell ref="AJ85:AL88"/>
    <mergeCell ref="AM85:BD85"/>
    <mergeCell ref="DA87:DH87"/>
    <mergeCell ref="DI87:DP87"/>
    <mergeCell ref="BE88:BG88"/>
    <mergeCell ref="BH88:BJ88"/>
    <mergeCell ref="BK88:BL88"/>
    <mergeCell ref="BM88:BO88"/>
    <mergeCell ref="BP88:BR88"/>
    <mergeCell ref="BS88:BT88"/>
    <mergeCell ref="BU88:BW88"/>
    <mergeCell ref="BX88:BZ88"/>
    <mergeCell ref="CA88:CB88"/>
    <mergeCell ref="CC88:CE88"/>
    <mergeCell ref="CF88:CH88"/>
    <mergeCell ref="CI88:CJ88"/>
    <mergeCell ref="CK88:CM88"/>
    <mergeCell ref="CN88:CP88"/>
    <mergeCell ref="CQ88:CR88"/>
    <mergeCell ref="CS88:CU88"/>
    <mergeCell ref="CV88:CX88"/>
    <mergeCell ref="CY88:CZ88"/>
    <mergeCell ref="DA88:DC88"/>
    <mergeCell ref="DD88:DF88"/>
    <mergeCell ref="DG88:DH88"/>
    <mergeCell ref="DI88:DK88"/>
    <mergeCell ref="BE85:DP85"/>
    <mergeCell ref="DO91:DP91"/>
    <mergeCell ref="DQ91:DS91"/>
    <mergeCell ref="AJ93:AL93"/>
    <mergeCell ref="AM93:AO93"/>
    <mergeCell ref="AP93:AR93"/>
    <mergeCell ref="AS93:AU93"/>
    <mergeCell ref="C92:AF92"/>
    <mergeCell ref="AJ92:AL92"/>
    <mergeCell ref="AM92:AO92"/>
    <mergeCell ref="AP92:AR92"/>
    <mergeCell ref="AS92:AU92"/>
    <mergeCell ref="AV92:AX92"/>
    <mergeCell ref="C93:L93"/>
    <mergeCell ref="AV93:AX93"/>
    <mergeCell ref="CQ93:CR93"/>
    <mergeCell ref="CS93:CU93"/>
    <mergeCell ref="BX93:BZ93"/>
    <mergeCell ref="CA93:CB93"/>
    <mergeCell ref="CC93:CE93"/>
    <mergeCell ref="CF93:CH93"/>
    <mergeCell ref="CI93:CJ93"/>
    <mergeCell ref="CK93:CM93"/>
    <mergeCell ref="CN93:CP93"/>
    <mergeCell ref="BS93:BT93"/>
    <mergeCell ref="BU93:BW93"/>
    <mergeCell ref="AY93:BA93"/>
    <mergeCell ref="BB93:BD93"/>
    <mergeCell ref="BE93:BG93"/>
    <mergeCell ref="BH93:BJ93"/>
    <mergeCell ref="BK93:BL93"/>
    <mergeCell ref="BM93:BO93"/>
    <mergeCell ref="BP93:BR93"/>
    <mergeCell ref="CY91:CZ91"/>
    <mergeCell ref="DA91:DC91"/>
    <mergeCell ref="DO93:DP93"/>
    <mergeCell ref="DQ93:DS93"/>
    <mergeCell ref="DT93:ES93"/>
    <mergeCell ref="DT94:ES94"/>
    <mergeCell ref="DT95:ES95"/>
    <mergeCell ref="CV93:CX93"/>
    <mergeCell ref="CY93:CZ93"/>
    <mergeCell ref="DA93:DC93"/>
    <mergeCell ref="DD93:DF93"/>
    <mergeCell ref="DG93:DH93"/>
    <mergeCell ref="DI93:DK93"/>
    <mergeCell ref="DL93:DN93"/>
    <mergeCell ref="AY91:BA91"/>
    <mergeCell ref="BB91:BD91"/>
    <mergeCell ref="BE91:BG91"/>
    <mergeCell ref="BH91:BJ91"/>
    <mergeCell ref="BK91:BL91"/>
    <mergeCell ref="BM91:BO91"/>
    <mergeCell ref="BP91:BR91"/>
    <mergeCell ref="BS91:BT91"/>
    <mergeCell ref="BU91:BW91"/>
    <mergeCell ref="BX91:BZ91"/>
    <mergeCell ref="CA91:CB91"/>
    <mergeCell ref="CC91:CE91"/>
    <mergeCell ref="CF91:CH91"/>
    <mergeCell ref="CI91:CJ91"/>
    <mergeCell ref="DD91:DF91"/>
    <mergeCell ref="DG91:DH91"/>
    <mergeCell ref="DI91:DK91"/>
    <mergeCell ref="DL91:DN91"/>
    <mergeCell ref="DI111:DK111"/>
    <mergeCell ref="DL111:DN111"/>
    <mergeCell ref="CQ111:CR111"/>
    <mergeCell ref="CS111:CU111"/>
    <mergeCell ref="CV111:CX111"/>
    <mergeCell ref="CY111:CZ111"/>
    <mergeCell ref="DA111:DC111"/>
    <mergeCell ref="DD111:DF111"/>
    <mergeCell ref="DG111:DH111"/>
    <mergeCell ref="DO92:DP92"/>
    <mergeCell ref="DQ92:DS92"/>
    <mergeCell ref="C91:AF91"/>
    <mergeCell ref="AG91:AI91"/>
    <mergeCell ref="AJ91:AL91"/>
    <mergeCell ref="AM91:AO91"/>
    <mergeCell ref="AP91:AR91"/>
    <mergeCell ref="AS91:AU91"/>
    <mergeCell ref="AV91:AX91"/>
    <mergeCell ref="AG92:AI92"/>
    <mergeCell ref="AG93:AI93"/>
    <mergeCell ref="AY92:BA92"/>
    <mergeCell ref="BB92:BD92"/>
    <mergeCell ref="BE92:BG92"/>
    <mergeCell ref="BH92:BJ92"/>
    <mergeCell ref="BK92:BL92"/>
    <mergeCell ref="BM92:BO92"/>
    <mergeCell ref="BP92:BR92"/>
    <mergeCell ref="CK91:CM91"/>
    <mergeCell ref="CN91:CP91"/>
    <mergeCell ref="CQ91:CR91"/>
    <mergeCell ref="CS91:CU91"/>
    <mergeCell ref="CV91:CX91"/>
    <mergeCell ref="CQ112:CR112"/>
    <mergeCell ref="CS112:CU112"/>
    <mergeCell ref="BX112:BZ112"/>
    <mergeCell ref="CA112:CB112"/>
    <mergeCell ref="CC112:CE112"/>
    <mergeCell ref="CF112:CH112"/>
    <mergeCell ref="CI112:CJ112"/>
    <mergeCell ref="CK112:CM112"/>
    <mergeCell ref="CN112:CP112"/>
    <mergeCell ref="CK111:CM111"/>
    <mergeCell ref="CN111:CP111"/>
    <mergeCell ref="BS111:BT111"/>
    <mergeCell ref="BU111:BW111"/>
    <mergeCell ref="BX111:BZ111"/>
    <mergeCell ref="CA111:CB111"/>
    <mergeCell ref="CC111:CE111"/>
    <mergeCell ref="CF111:CH111"/>
    <mergeCell ref="CI111:CJ111"/>
    <mergeCell ref="AY112:BA112"/>
    <mergeCell ref="BB112:BD112"/>
    <mergeCell ref="BE112:BG112"/>
    <mergeCell ref="BH112:BJ112"/>
    <mergeCell ref="BK112:BL112"/>
    <mergeCell ref="BM112:BO112"/>
    <mergeCell ref="BP112:BR112"/>
    <mergeCell ref="AY111:BA111"/>
    <mergeCell ref="BB111:BD111"/>
    <mergeCell ref="BE111:BG111"/>
    <mergeCell ref="BH111:BJ111"/>
    <mergeCell ref="BK111:BL111"/>
    <mergeCell ref="BM111:BO111"/>
    <mergeCell ref="BP111:BR111"/>
    <mergeCell ref="C111:AF111"/>
    <mergeCell ref="AG111:AI111"/>
    <mergeCell ref="AJ111:AL111"/>
    <mergeCell ref="AM111:AO111"/>
    <mergeCell ref="AP111:AR111"/>
    <mergeCell ref="AS111:AU111"/>
    <mergeCell ref="AV111:AX111"/>
    <mergeCell ref="CK110:CM110"/>
    <mergeCell ref="CN110:CP110"/>
    <mergeCell ref="CQ110:CR110"/>
    <mergeCell ref="CS110:CU110"/>
    <mergeCell ref="CV110:CX110"/>
    <mergeCell ref="CY110:CZ110"/>
    <mergeCell ref="DA110:DC110"/>
    <mergeCell ref="DO112:DP112"/>
    <mergeCell ref="DQ112:DS112"/>
    <mergeCell ref="CV112:CX112"/>
    <mergeCell ref="CY112:CZ112"/>
    <mergeCell ref="DA112:DC112"/>
    <mergeCell ref="DD112:DF112"/>
    <mergeCell ref="DG112:DH112"/>
    <mergeCell ref="DI112:DK112"/>
    <mergeCell ref="DL112:DN112"/>
    <mergeCell ref="AY110:BA110"/>
    <mergeCell ref="BB110:BD110"/>
    <mergeCell ref="BE110:BG110"/>
    <mergeCell ref="BH110:BJ110"/>
    <mergeCell ref="BK110:BL110"/>
    <mergeCell ref="BM110:BO110"/>
    <mergeCell ref="BP110:BR110"/>
    <mergeCell ref="BS110:BT110"/>
    <mergeCell ref="BU110:BW110"/>
    <mergeCell ref="BX110:BZ110"/>
    <mergeCell ref="CA110:CB110"/>
    <mergeCell ref="CC110:CE110"/>
    <mergeCell ref="CF110:CH110"/>
    <mergeCell ref="CI110:CJ110"/>
    <mergeCell ref="BS112:BT112"/>
    <mergeCell ref="BU112:BW112"/>
    <mergeCell ref="CA113:CB113"/>
    <mergeCell ref="CC113:CE113"/>
    <mergeCell ref="CF113:CH113"/>
    <mergeCell ref="CI113:CJ113"/>
    <mergeCell ref="DD113:DF113"/>
    <mergeCell ref="DG113:DH113"/>
    <mergeCell ref="DI113:DK113"/>
    <mergeCell ref="C110:AF110"/>
    <mergeCell ref="AG110:AI110"/>
    <mergeCell ref="AJ110:AL110"/>
    <mergeCell ref="AM110:AO110"/>
    <mergeCell ref="AP110:AR110"/>
    <mergeCell ref="AS110:AU110"/>
    <mergeCell ref="AV110:AX110"/>
    <mergeCell ref="DO111:DP111"/>
    <mergeCell ref="DQ111:DS111"/>
    <mergeCell ref="DT111:ES111"/>
    <mergeCell ref="DT112:ES112"/>
    <mergeCell ref="DD110:DF110"/>
    <mergeCell ref="DG110:DH110"/>
    <mergeCell ref="DI110:DK110"/>
    <mergeCell ref="DL110:DN110"/>
    <mergeCell ref="DO110:DP110"/>
    <mergeCell ref="DQ110:DS110"/>
    <mergeCell ref="DT110:ES110"/>
    <mergeCell ref="C112:AF112"/>
    <mergeCell ref="AG112:AI112"/>
    <mergeCell ref="AJ112:AL112"/>
    <mergeCell ref="AM112:AO112"/>
    <mergeCell ref="AP112:AR112"/>
    <mergeCell ref="AS112:AU112"/>
    <mergeCell ref="AV112:AX112"/>
    <mergeCell ref="C113:AF113"/>
    <mergeCell ref="AG113:AI113"/>
    <mergeCell ref="AJ113:AL113"/>
    <mergeCell ref="AM113:AO113"/>
    <mergeCell ref="AP113:AR113"/>
    <mergeCell ref="AS113:AU113"/>
    <mergeCell ref="AV113:AX113"/>
    <mergeCell ref="AY113:BA113"/>
    <mergeCell ref="BB113:BD113"/>
    <mergeCell ref="BE113:BG113"/>
    <mergeCell ref="BH113:BJ113"/>
    <mergeCell ref="BK113:BL113"/>
    <mergeCell ref="BM113:BO113"/>
    <mergeCell ref="BP113:BR113"/>
    <mergeCell ref="BS113:BT113"/>
    <mergeCell ref="BU113:BW113"/>
    <mergeCell ref="BX113:BZ113"/>
    <mergeCell ref="DI145:DK145"/>
    <mergeCell ref="DL145:DN145"/>
    <mergeCell ref="CQ145:CR145"/>
    <mergeCell ref="CS145:CU145"/>
    <mergeCell ref="CV145:CX145"/>
    <mergeCell ref="CY145:CZ145"/>
    <mergeCell ref="DA145:DC145"/>
    <mergeCell ref="DD145:DF145"/>
    <mergeCell ref="DG145:DH145"/>
    <mergeCell ref="DL113:DN113"/>
    <mergeCell ref="DO113:DP113"/>
    <mergeCell ref="DQ113:DS113"/>
    <mergeCell ref="DT113:ES113"/>
    <mergeCell ref="CK113:CM113"/>
    <mergeCell ref="CN113:CP113"/>
    <mergeCell ref="CQ113:CR113"/>
    <mergeCell ref="CS113:CU113"/>
    <mergeCell ref="CV113:CX113"/>
    <mergeCell ref="CY113:CZ113"/>
    <mergeCell ref="DA113:DC113"/>
    <mergeCell ref="CQ146:CR146"/>
    <mergeCell ref="CS146:CU146"/>
    <mergeCell ref="BX146:BZ146"/>
    <mergeCell ref="CA146:CB146"/>
    <mergeCell ref="CC146:CE146"/>
    <mergeCell ref="CF146:CH146"/>
    <mergeCell ref="CI146:CJ146"/>
    <mergeCell ref="CK146:CM146"/>
    <mergeCell ref="CN146:CP146"/>
    <mergeCell ref="CK145:CM145"/>
    <mergeCell ref="CN145:CP145"/>
    <mergeCell ref="BS145:BT145"/>
    <mergeCell ref="BU145:BW145"/>
    <mergeCell ref="BX145:BZ145"/>
    <mergeCell ref="CA145:CB145"/>
    <mergeCell ref="CC145:CE145"/>
    <mergeCell ref="CF145:CH145"/>
    <mergeCell ref="CI145:CJ145"/>
    <mergeCell ref="BU146:BW146"/>
    <mergeCell ref="AY146:BA146"/>
    <mergeCell ref="BB146:BD146"/>
    <mergeCell ref="BE146:BG146"/>
    <mergeCell ref="BH146:BJ146"/>
    <mergeCell ref="BK146:BL146"/>
    <mergeCell ref="BM146:BO146"/>
    <mergeCell ref="BP146:BR146"/>
    <mergeCell ref="AY145:BA145"/>
    <mergeCell ref="BB145:BD145"/>
    <mergeCell ref="BE145:BG145"/>
    <mergeCell ref="BH145:BJ145"/>
    <mergeCell ref="BK145:BL145"/>
    <mergeCell ref="BM145:BO145"/>
    <mergeCell ref="BP145:BR145"/>
    <mergeCell ref="C145:AF145"/>
    <mergeCell ref="AG145:AI145"/>
    <mergeCell ref="AJ145:AL145"/>
    <mergeCell ref="AM145:AO145"/>
    <mergeCell ref="AP145:AR145"/>
    <mergeCell ref="AS145:AU145"/>
    <mergeCell ref="AV145:AX145"/>
    <mergeCell ref="DT145:ES145"/>
    <mergeCell ref="DT146:ES146"/>
    <mergeCell ref="DD144:DF144"/>
    <mergeCell ref="DG144:DH144"/>
    <mergeCell ref="DI144:DK144"/>
    <mergeCell ref="DL144:DN144"/>
    <mergeCell ref="DO144:DP144"/>
    <mergeCell ref="DQ144:DS144"/>
    <mergeCell ref="DT144:ES144"/>
    <mergeCell ref="C146:AF146"/>
    <mergeCell ref="AG146:AI146"/>
    <mergeCell ref="AJ146:AL146"/>
    <mergeCell ref="AM146:AO146"/>
    <mergeCell ref="AP146:AR146"/>
    <mergeCell ref="AS146:AU146"/>
    <mergeCell ref="AV146:AX146"/>
    <mergeCell ref="CK144:CM144"/>
    <mergeCell ref="CN144:CP144"/>
    <mergeCell ref="CQ144:CR144"/>
    <mergeCell ref="CS144:CU144"/>
    <mergeCell ref="CV144:CX144"/>
    <mergeCell ref="CY144:CZ144"/>
    <mergeCell ref="DA144:DC144"/>
    <mergeCell ref="DO146:DP146"/>
    <mergeCell ref="DQ146:DS146"/>
    <mergeCell ref="CV146:CX146"/>
    <mergeCell ref="CY146:CZ146"/>
    <mergeCell ref="DA146:DC146"/>
    <mergeCell ref="DD146:DF146"/>
    <mergeCell ref="DG146:DH146"/>
    <mergeCell ref="DI146:DK146"/>
    <mergeCell ref="DL146:DN146"/>
    <mergeCell ref="BX147:BZ147"/>
    <mergeCell ref="CA147:CB147"/>
    <mergeCell ref="CC147:CE147"/>
    <mergeCell ref="CF147:CH147"/>
    <mergeCell ref="CI147:CJ147"/>
    <mergeCell ref="DD147:DF147"/>
    <mergeCell ref="DG147:DH147"/>
    <mergeCell ref="DI147:DK147"/>
    <mergeCell ref="C144:AF144"/>
    <mergeCell ref="AG144:AI144"/>
    <mergeCell ref="AJ144:AL144"/>
    <mergeCell ref="AM144:AO144"/>
    <mergeCell ref="AP144:AR144"/>
    <mergeCell ref="AS144:AU144"/>
    <mergeCell ref="AV144:AX144"/>
    <mergeCell ref="DO145:DP145"/>
    <mergeCell ref="DQ145:DS145"/>
    <mergeCell ref="AY144:BA144"/>
    <mergeCell ref="BB144:BD144"/>
    <mergeCell ref="BE144:BG144"/>
    <mergeCell ref="BH144:BJ144"/>
    <mergeCell ref="BK144:BL144"/>
    <mergeCell ref="BM144:BO144"/>
    <mergeCell ref="BP144:BR144"/>
    <mergeCell ref="BS144:BT144"/>
    <mergeCell ref="BU144:BW144"/>
    <mergeCell ref="BX144:BZ144"/>
    <mergeCell ref="CA144:CB144"/>
    <mergeCell ref="CC144:CE144"/>
    <mergeCell ref="CF144:CH144"/>
    <mergeCell ref="CI144:CJ144"/>
    <mergeCell ref="BS146:BT146"/>
    <mergeCell ref="CV149:CX149"/>
    <mergeCell ref="CY149:CZ149"/>
    <mergeCell ref="DA149:DC149"/>
    <mergeCell ref="DD149:DF149"/>
    <mergeCell ref="DG149:DH149"/>
    <mergeCell ref="DL147:DN147"/>
    <mergeCell ref="DO147:DP147"/>
    <mergeCell ref="DQ147:DS147"/>
    <mergeCell ref="DT147:ES147"/>
    <mergeCell ref="CK147:CM147"/>
    <mergeCell ref="CN147:CP147"/>
    <mergeCell ref="CQ147:CR147"/>
    <mergeCell ref="CS147:CU147"/>
    <mergeCell ref="CV147:CX147"/>
    <mergeCell ref="CY147:CZ147"/>
    <mergeCell ref="DA147:DC147"/>
    <mergeCell ref="C147:AF147"/>
    <mergeCell ref="AG147:AI147"/>
    <mergeCell ref="AJ147:AL147"/>
    <mergeCell ref="AM147:AO147"/>
    <mergeCell ref="AP147:AR147"/>
    <mergeCell ref="AS147:AU147"/>
    <mergeCell ref="AV147:AX147"/>
    <mergeCell ref="AY147:BA147"/>
    <mergeCell ref="BB147:BD147"/>
    <mergeCell ref="BE147:BG147"/>
    <mergeCell ref="BH147:BJ147"/>
    <mergeCell ref="BK147:BL147"/>
    <mergeCell ref="BM147:BO147"/>
    <mergeCell ref="BP147:BR147"/>
    <mergeCell ref="BS147:BT147"/>
    <mergeCell ref="BU147:BW147"/>
    <mergeCell ref="C149:AF149"/>
    <mergeCell ref="AG149:AI149"/>
    <mergeCell ref="AJ149:AL149"/>
    <mergeCell ref="AM149:AO149"/>
    <mergeCell ref="AP149:AR149"/>
    <mergeCell ref="AS149:AU149"/>
    <mergeCell ref="AV149:AX149"/>
    <mergeCell ref="CQ150:CR150"/>
    <mergeCell ref="CS150:CU150"/>
    <mergeCell ref="BX150:BZ150"/>
    <mergeCell ref="CA150:CB150"/>
    <mergeCell ref="CC150:CE150"/>
    <mergeCell ref="CF150:CH150"/>
    <mergeCell ref="CI150:CJ150"/>
    <mergeCell ref="CK150:CM150"/>
    <mergeCell ref="CN150:CP150"/>
    <mergeCell ref="CK149:CM149"/>
    <mergeCell ref="CN149:CP149"/>
    <mergeCell ref="BS149:BT149"/>
    <mergeCell ref="BU149:BW149"/>
    <mergeCell ref="BX149:BZ149"/>
    <mergeCell ref="CA149:CB149"/>
    <mergeCell ref="CC149:CE149"/>
    <mergeCell ref="CF149:CH149"/>
    <mergeCell ref="CI149:CJ149"/>
    <mergeCell ref="CQ149:CR149"/>
    <mergeCell ref="CS149:CU149"/>
    <mergeCell ref="DO150:DP150"/>
    <mergeCell ref="DQ150:DS150"/>
    <mergeCell ref="CV150:CX150"/>
    <mergeCell ref="CY150:CZ150"/>
    <mergeCell ref="DA150:DC150"/>
    <mergeCell ref="DD150:DF150"/>
    <mergeCell ref="DG150:DH150"/>
    <mergeCell ref="DI150:DK150"/>
    <mergeCell ref="DL150:DN150"/>
    <mergeCell ref="AY148:BA148"/>
    <mergeCell ref="BB148:BD148"/>
    <mergeCell ref="BE148:BG148"/>
    <mergeCell ref="BH148:BJ148"/>
    <mergeCell ref="BK148:BL148"/>
    <mergeCell ref="BM148:BO148"/>
    <mergeCell ref="BP148:BR148"/>
    <mergeCell ref="BS148:BT148"/>
    <mergeCell ref="BU148:BW148"/>
    <mergeCell ref="BX148:BZ148"/>
    <mergeCell ref="CA148:CB148"/>
    <mergeCell ref="CC148:CE148"/>
    <mergeCell ref="CF148:CH148"/>
    <mergeCell ref="CI148:CJ148"/>
    <mergeCell ref="AY149:BA149"/>
    <mergeCell ref="BB149:BD149"/>
    <mergeCell ref="BE149:BG149"/>
    <mergeCell ref="BH149:BJ149"/>
    <mergeCell ref="BK149:BL149"/>
    <mergeCell ref="BM149:BO149"/>
    <mergeCell ref="BP149:BR149"/>
    <mergeCell ref="DI149:DK149"/>
    <mergeCell ref="DL149:DN149"/>
    <mergeCell ref="C148:AF148"/>
    <mergeCell ref="AG148:AI148"/>
    <mergeCell ref="AJ148:AL148"/>
    <mergeCell ref="AM148:AO148"/>
    <mergeCell ref="AP148:AR148"/>
    <mergeCell ref="AS148:AU148"/>
    <mergeCell ref="AV148:AX148"/>
    <mergeCell ref="DO149:DP149"/>
    <mergeCell ref="DQ149:DS149"/>
    <mergeCell ref="DT149:ES149"/>
    <mergeCell ref="DT150:ES150"/>
    <mergeCell ref="DD148:DF148"/>
    <mergeCell ref="DG148:DH148"/>
    <mergeCell ref="DI148:DK148"/>
    <mergeCell ref="DL148:DN148"/>
    <mergeCell ref="DO148:DP148"/>
    <mergeCell ref="DQ148:DS148"/>
    <mergeCell ref="DT148:ES148"/>
    <mergeCell ref="C150:AF150"/>
    <mergeCell ref="AG150:AI150"/>
    <mergeCell ref="AJ150:AL150"/>
    <mergeCell ref="AM150:AO150"/>
    <mergeCell ref="AP150:AR150"/>
    <mergeCell ref="AS150:AU150"/>
    <mergeCell ref="AV150:AX150"/>
    <mergeCell ref="CK148:CM148"/>
    <mergeCell ref="CN148:CP148"/>
    <mergeCell ref="CQ148:CR148"/>
    <mergeCell ref="CS148:CU148"/>
    <mergeCell ref="CV148:CX148"/>
    <mergeCell ref="CY148:CZ148"/>
    <mergeCell ref="DA148:DC148"/>
    <mergeCell ref="AY151:BA151"/>
    <mergeCell ref="BB151:BD151"/>
    <mergeCell ref="BE151:BG151"/>
    <mergeCell ref="BH151:BJ151"/>
    <mergeCell ref="BK151:BL151"/>
    <mergeCell ref="BM151:BO151"/>
    <mergeCell ref="BP151:BR151"/>
    <mergeCell ref="C151:AF151"/>
    <mergeCell ref="AG151:AI151"/>
    <mergeCell ref="AJ151:AL151"/>
    <mergeCell ref="AM151:AO151"/>
    <mergeCell ref="AP151:AR151"/>
    <mergeCell ref="AS151:AU151"/>
    <mergeCell ref="AV151:AX151"/>
    <mergeCell ref="CA158:CB158"/>
    <mergeCell ref="CC158:CE158"/>
    <mergeCell ref="CF158:CH158"/>
    <mergeCell ref="C152:AW152"/>
    <mergeCell ref="BS151:BT151"/>
    <mergeCell ref="BU151:BW151"/>
    <mergeCell ref="BX151:BZ151"/>
    <mergeCell ref="CA151:CB151"/>
    <mergeCell ref="CC151:CE151"/>
    <mergeCell ref="CF151:CH151"/>
    <mergeCell ref="AS156:BD156"/>
    <mergeCell ref="AS157:AU158"/>
    <mergeCell ref="AV157:AX158"/>
    <mergeCell ref="AY157:BA158"/>
    <mergeCell ref="BB157:BD158"/>
    <mergeCell ref="BS158:BT158"/>
    <mergeCell ref="CI158:CJ158"/>
    <mergeCell ref="CK158:CM158"/>
    <mergeCell ref="CN158:CP158"/>
    <mergeCell ref="CQ158:CR158"/>
    <mergeCell ref="CS158:CU158"/>
    <mergeCell ref="CV158:CX158"/>
    <mergeCell ref="CY158:CZ158"/>
    <mergeCell ref="BU156:CJ156"/>
    <mergeCell ref="BU157:CB157"/>
    <mergeCell ref="CC157:CJ157"/>
    <mergeCell ref="CK157:CR157"/>
    <mergeCell ref="CS157:CZ157"/>
    <mergeCell ref="BU158:BW158"/>
    <mergeCell ref="BX158:BZ158"/>
    <mergeCell ref="DL158:DN158"/>
    <mergeCell ref="DO158:DP158"/>
    <mergeCell ref="DQ155:DS158"/>
    <mergeCell ref="CK156:CZ156"/>
    <mergeCell ref="DT155:ES158"/>
    <mergeCell ref="DA156:DP156"/>
    <mergeCell ref="DA157:DH157"/>
    <mergeCell ref="DI157:DP157"/>
    <mergeCell ref="DA158:DC158"/>
    <mergeCell ref="DD158:DF158"/>
    <mergeCell ref="BS150:BT150"/>
    <mergeCell ref="BU150:BW150"/>
    <mergeCell ref="AY150:BA150"/>
    <mergeCell ref="BB150:BD150"/>
    <mergeCell ref="BE150:BG150"/>
    <mergeCell ref="BH150:BJ150"/>
    <mergeCell ref="BK150:BL150"/>
    <mergeCell ref="BM150:BO150"/>
    <mergeCell ref="BP150:BR150"/>
    <mergeCell ref="DD151:DF151"/>
    <mergeCell ref="DG151:DH151"/>
    <mergeCell ref="DI151:DK151"/>
    <mergeCell ref="DL151:DN151"/>
    <mergeCell ref="DO151:DP151"/>
    <mergeCell ref="DQ151:DS151"/>
    <mergeCell ref="DT151:ES151"/>
    <mergeCell ref="BT152:ES152"/>
    <mergeCell ref="B154:DX154"/>
    <mergeCell ref="BE155:DP155"/>
    <mergeCell ref="CK151:CM151"/>
    <mergeCell ref="CN151:CP151"/>
    <mergeCell ref="CQ151:CR151"/>
    <mergeCell ref="CS151:CU151"/>
    <mergeCell ref="CV151:CX151"/>
    <mergeCell ref="CY151:CZ151"/>
    <mergeCell ref="DA151:DC151"/>
    <mergeCell ref="CI151:CJ151"/>
    <mergeCell ref="DG158:DH158"/>
    <mergeCell ref="DI158:DK158"/>
    <mergeCell ref="BS159:BT159"/>
    <mergeCell ref="BU159:BW159"/>
    <mergeCell ref="BX159:BZ159"/>
    <mergeCell ref="CA159:CB159"/>
    <mergeCell ref="CC159:CE159"/>
    <mergeCell ref="CF159:CH159"/>
    <mergeCell ref="CI159:CJ159"/>
    <mergeCell ref="DD159:DF159"/>
    <mergeCell ref="DG159:DH159"/>
    <mergeCell ref="DI159:DK159"/>
    <mergeCell ref="DL159:DN159"/>
    <mergeCell ref="DO159:DP159"/>
    <mergeCell ref="DQ159:DS159"/>
    <mergeCell ref="DT159:ES159"/>
    <mergeCell ref="CK159:CM159"/>
    <mergeCell ref="CN159:CP159"/>
    <mergeCell ref="CQ159:CR159"/>
    <mergeCell ref="CS159:CU159"/>
    <mergeCell ref="CV159:CX159"/>
    <mergeCell ref="CY159:CZ159"/>
    <mergeCell ref="DA159:DC159"/>
    <mergeCell ref="BE156:BT156"/>
    <mergeCell ref="BM158:BO158"/>
    <mergeCell ref="BP158:BR158"/>
    <mergeCell ref="BE157:BL157"/>
    <mergeCell ref="BM157:BT157"/>
    <mergeCell ref="BE158:BG158"/>
    <mergeCell ref="BH158:BJ158"/>
    <mergeCell ref="BK158:BL158"/>
    <mergeCell ref="C160:AF160"/>
    <mergeCell ref="AG160:AI160"/>
    <mergeCell ref="AJ160:AL160"/>
    <mergeCell ref="AM160:AO160"/>
    <mergeCell ref="AP160:AR160"/>
    <mergeCell ref="AS160:AU160"/>
    <mergeCell ref="AV160:AX160"/>
    <mergeCell ref="AY160:BA160"/>
    <mergeCell ref="BB160:BD160"/>
    <mergeCell ref="BE160:BG160"/>
    <mergeCell ref="BH160:BJ160"/>
    <mergeCell ref="BK160:BL160"/>
    <mergeCell ref="BM160:BO160"/>
    <mergeCell ref="BP160:BR160"/>
    <mergeCell ref="BS160:BT160"/>
    <mergeCell ref="BU160:BW160"/>
    <mergeCell ref="BX160:BZ160"/>
    <mergeCell ref="AP159:AR159"/>
    <mergeCell ref="AS159:AU159"/>
    <mergeCell ref="AV159:AX159"/>
    <mergeCell ref="CA160:CB160"/>
    <mergeCell ref="CC160:CE160"/>
    <mergeCell ref="CF160:CH160"/>
    <mergeCell ref="CI160:CJ160"/>
    <mergeCell ref="DD160:DF160"/>
    <mergeCell ref="DG160:DH160"/>
    <mergeCell ref="DI160:DK160"/>
    <mergeCell ref="DL160:DN160"/>
    <mergeCell ref="DO160:DP160"/>
    <mergeCell ref="DQ160:DS160"/>
    <mergeCell ref="DT160:ES160"/>
    <mergeCell ref="CK160:CM160"/>
    <mergeCell ref="CN160:CP160"/>
    <mergeCell ref="CQ160:CR160"/>
    <mergeCell ref="CS160:CU160"/>
    <mergeCell ref="CV160:CX160"/>
    <mergeCell ref="CY160:CZ160"/>
    <mergeCell ref="DA160:DC160"/>
    <mergeCell ref="B170:AI170"/>
    <mergeCell ref="AJ170:BW170"/>
    <mergeCell ref="BX170:CR170"/>
    <mergeCell ref="CS170:ES170"/>
    <mergeCell ref="B171:Q171"/>
    <mergeCell ref="R171:W171"/>
    <mergeCell ref="X171:AC171"/>
    <mergeCell ref="BF172:BK172"/>
    <mergeCell ref="BL172:BQ172"/>
    <mergeCell ref="BR172:BW172"/>
    <mergeCell ref="AD171:AI171"/>
    <mergeCell ref="AJ171:BE171"/>
    <mergeCell ref="B172:Q172"/>
    <mergeCell ref="R172:W172"/>
    <mergeCell ref="B155:B158"/>
    <mergeCell ref="C155:AF158"/>
    <mergeCell ref="AG155:AI158"/>
    <mergeCell ref="AJ155:AL158"/>
    <mergeCell ref="AM155:BD155"/>
    <mergeCell ref="AM156:AO158"/>
    <mergeCell ref="AP156:AR158"/>
    <mergeCell ref="AY159:BA159"/>
    <mergeCell ref="BB159:BD159"/>
    <mergeCell ref="BE159:BG159"/>
    <mergeCell ref="BH159:BJ159"/>
    <mergeCell ref="BK159:BL159"/>
    <mergeCell ref="BM159:BO159"/>
    <mergeCell ref="BP159:BR159"/>
    <mergeCell ref="C159:AF159"/>
    <mergeCell ref="AG159:AI159"/>
    <mergeCell ref="AJ159:AL159"/>
    <mergeCell ref="AM159:AO159"/>
    <mergeCell ref="X172:AC172"/>
    <mergeCell ref="AD172:AI172"/>
    <mergeCell ref="AJ172:BE172"/>
    <mergeCell ref="AJ173:BE173"/>
    <mergeCell ref="AJ174:BE174"/>
    <mergeCell ref="B173:Q174"/>
    <mergeCell ref="R173:W174"/>
    <mergeCell ref="X173:AC174"/>
    <mergeCell ref="AD173:AI174"/>
    <mergeCell ref="BF173:BK173"/>
    <mergeCell ref="BL173:BQ173"/>
    <mergeCell ref="BR173:BW173"/>
    <mergeCell ref="J182:DI182"/>
    <mergeCell ref="J183:DI183"/>
    <mergeCell ref="DJ183:ES183"/>
    <mergeCell ref="J184:DI184"/>
    <mergeCell ref="DJ184:ES184"/>
    <mergeCell ref="BF174:BK174"/>
    <mergeCell ref="BL174:BQ174"/>
    <mergeCell ref="BR174:BW174"/>
    <mergeCell ref="B176:DX176"/>
    <mergeCell ref="B177:I177"/>
    <mergeCell ref="J177:DI177"/>
    <mergeCell ref="DJ177:ES177"/>
    <mergeCell ref="J178:DI178"/>
    <mergeCell ref="DJ178:ES178"/>
    <mergeCell ref="J190:DI190"/>
    <mergeCell ref="DJ190:ES190"/>
    <mergeCell ref="J191:DI191"/>
    <mergeCell ref="DJ191:ES191"/>
    <mergeCell ref="B187:I187"/>
    <mergeCell ref="B188:I188"/>
    <mergeCell ref="B189:I189"/>
    <mergeCell ref="B190:I190"/>
    <mergeCell ref="B191:I191"/>
    <mergeCell ref="J185:DI185"/>
    <mergeCell ref="DJ185:ES185"/>
    <mergeCell ref="J179:DI179"/>
    <mergeCell ref="DJ179:ES179"/>
    <mergeCell ref="J180:DI180"/>
    <mergeCell ref="DJ180:ES180"/>
    <mergeCell ref="J181:DI181"/>
    <mergeCell ref="DJ181:ES181"/>
    <mergeCell ref="DJ182:ES182"/>
    <mergeCell ref="B178:I178"/>
    <mergeCell ref="B179:I179"/>
    <mergeCell ref="B180:I180"/>
    <mergeCell ref="B181:I181"/>
    <mergeCell ref="B182:I182"/>
    <mergeCell ref="B183:I183"/>
    <mergeCell ref="B184:I184"/>
    <mergeCell ref="B185:I185"/>
    <mergeCell ref="B186:I186"/>
    <mergeCell ref="J186:DI186"/>
    <mergeCell ref="DJ186:ES186"/>
    <mergeCell ref="J187:DI187"/>
    <mergeCell ref="DJ187:ES187"/>
    <mergeCell ref="DJ188:ES188"/>
    <mergeCell ref="J188:DI188"/>
    <mergeCell ref="J189:DI189"/>
    <mergeCell ref="DJ189:ES189"/>
    <mergeCell ref="DJ200:ES200"/>
    <mergeCell ref="J208:DI208"/>
    <mergeCell ref="DJ208:ES208"/>
    <mergeCell ref="A196:I196"/>
    <mergeCell ref="A197:I197"/>
    <mergeCell ref="A198:I198"/>
    <mergeCell ref="A199:I199"/>
    <mergeCell ref="A200:I200"/>
    <mergeCell ref="A201:I201"/>
    <mergeCell ref="A202:I202"/>
    <mergeCell ref="A203:I203"/>
    <mergeCell ref="A204:I204"/>
    <mergeCell ref="A205:I205"/>
    <mergeCell ref="A206:I206"/>
    <mergeCell ref="A207:I207"/>
    <mergeCell ref="A208:I208"/>
    <mergeCell ref="J205:DI205"/>
    <mergeCell ref="DJ205:ES205"/>
    <mergeCell ref="J206:DI206"/>
    <mergeCell ref="DJ206:ES206"/>
    <mergeCell ref="J207:DI207"/>
    <mergeCell ref="DJ207:ES207"/>
    <mergeCell ref="J201:DI201"/>
    <mergeCell ref="DJ201:ES201"/>
    <mergeCell ref="DJ202:ES202"/>
    <mergeCell ref="J203:DI203"/>
    <mergeCell ref="DJ203:ES203"/>
    <mergeCell ref="DJ204:ES204"/>
    <mergeCell ref="J202:DI202"/>
    <mergeCell ref="J204:DI204"/>
    <mergeCell ref="CK231:DE231"/>
    <mergeCell ref="CA234:EU235"/>
    <mergeCell ref="CA236:CF236"/>
    <mergeCell ref="CK236:DD236"/>
    <mergeCell ref="CA239:CS239"/>
    <mergeCell ref="A223:DX223"/>
    <mergeCell ref="B224:DV224"/>
    <mergeCell ref="B225:CQ225"/>
    <mergeCell ref="B226:DT226"/>
    <mergeCell ref="C227:EQ227"/>
    <mergeCell ref="AW229:BN229"/>
    <mergeCell ref="CA229:DV230"/>
    <mergeCell ref="C239:BI239"/>
    <mergeCell ref="AM240:BH240"/>
    <mergeCell ref="CA240:CE240"/>
    <mergeCell ref="CK240:CU240"/>
    <mergeCell ref="C229:AM229"/>
    <mergeCell ref="C230:G230"/>
    <mergeCell ref="C234:BI234"/>
    <mergeCell ref="C235:J235"/>
    <mergeCell ref="AW235:BA235"/>
    <mergeCell ref="BC235:BG235"/>
    <mergeCell ref="C240:AD241"/>
    <mergeCell ref="AW230:BB230"/>
    <mergeCell ref="BC230:BH230"/>
    <mergeCell ref="A220:I220"/>
    <mergeCell ref="A221:I221"/>
    <mergeCell ref="A222:I222"/>
    <mergeCell ref="A210:I210"/>
    <mergeCell ref="A211:I211"/>
    <mergeCell ref="A212:I212"/>
    <mergeCell ref="A213:I213"/>
    <mergeCell ref="A214:I214"/>
    <mergeCell ref="A215:I215"/>
    <mergeCell ref="A216:I216"/>
    <mergeCell ref="J219:DI219"/>
    <mergeCell ref="J220:DI220"/>
    <mergeCell ref="J221:DI221"/>
    <mergeCell ref="J212:DI212"/>
    <mergeCell ref="J213:DI213"/>
    <mergeCell ref="DJ213:ES213"/>
    <mergeCell ref="J214:DI214"/>
    <mergeCell ref="DJ214:ES214"/>
    <mergeCell ref="J215:DI215"/>
    <mergeCell ref="DJ215:ES215"/>
    <mergeCell ref="J216:DI216"/>
    <mergeCell ref="AG161:AI161"/>
    <mergeCell ref="AJ161:AL161"/>
    <mergeCell ref="AM161:AO161"/>
    <mergeCell ref="AP161:AR161"/>
    <mergeCell ref="AS161:AU161"/>
    <mergeCell ref="AV161:AX161"/>
    <mergeCell ref="A209:I209"/>
    <mergeCell ref="J209:DI209"/>
    <mergeCell ref="DJ209:ES209"/>
    <mergeCell ref="J210:DI210"/>
    <mergeCell ref="DJ210:ES210"/>
    <mergeCell ref="J211:DI211"/>
    <mergeCell ref="DJ211:ES211"/>
    <mergeCell ref="DJ212:ES212"/>
    <mergeCell ref="A217:I217"/>
    <mergeCell ref="A218:I218"/>
    <mergeCell ref="A219:I219"/>
    <mergeCell ref="B192:I192"/>
    <mergeCell ref="A195:I195"/>
    <mergeCell ref="J192:DI192"/>
    <mergeCell ref="DJ192:ES192"/>
    <mergeCell ref="J195:DI195"/>
    <mergeCell ref="DJ195:ES195"/>
    <mergeCell ref="J196:DI196"/>
    <mergeCell ref="DJ196:ES196"/>
    <mergeCell ref="DJ197:ES197"/>
    <mergeCell ref="J197:DI197"/>
    <mergeCell ref="J198:DI198"/>
    <mergeCell ref="DJ198:ES198"/>
    <mergeCell ref="J199:DI199"/>
    <mergeCell ref="DJ199:ES199"/>
    <mergeCell ref="J200:DI200"/>
    <mergeCell ref="C162:AF162"/>
    <mergeCell ref="AG162:AI162"/>
    <mergeCell ref="AJ162:AL162"/>
    <mergeCell ref="AM162:AO162"/>
    <mergeCell ref="AP162:AR162"/>
    <mergeCell ref="AS162:AU162"/>
    <mergeCell ref="AV162:AX162"/>
    <mergeCell ref="AY162:BA162"/>
    <mergeCell ref="BB162:BD162"/>
    <mergeCell ref="BE162:BG162"/>
    <mergeCell ref="BH162:BJ162"/>
    <mergeCell ref="BK162:BL162"/>
    <mergeCell ref="BM162:BO162"/>
    <mergeCell ref="BP162:BR162"/>
    <mergeCell ref="CK161:CM161"/>
    <mergeCell ref="CN161:CP161"/>
    <mergeCell ref="CQ161:CR161"/>
    <mergeCell ref="AY161:BA161"/>
    <mergeCell ref="BB161:BD161"/>
    <mergeCell ref="BE161:BG161"/>
    <mergeCell ref="BH161:BJ161"/>
    <mergeCell ref="BK161:BL161"/>
    <mergeCell ref="BM161:BO161"/>
    <mergeCell ref="BP161:BR161"/>
    <mergeCell ref="BS161:BT161"/>
    <mergeCell ref="BU161:BW161"/>
    <mergeCell ref="BX161:BZ161"/>
    <mergeCell ref="CA161:CB161"/>
    <mergeCell ref="CC161:CE161"/>
    <mergeCell ref="CF161:CH161"/>
    <mergeCell ref="CI161:CJ161"/>
    <mergeCell ref="C161:AF161"/>
    <mergeCell ref="CS161:CU161"/>
    <mergeCell ref="CV161:CX161"/>
    <mergeCell ref="CY161:CZ161"/>
    <mergeCell ref="DA161:DC161"/>
    <mergeCell ref="DO162:DP162"/>
    <mergeCell ref="DQ162:DS162"/>
    <mergeCell ref="DT162:ES162"/>
    <mergeCell ref="DD161:DF161"/>
    <mergeCell ref="DG161:DH161"/>
    <mergeCell ref="DI161:DK161"/>
    <mergeCell ref="DL161:DN161"/>
    <mergeCell ref="DO161:DP161"/>
    <mergeCell ref="DQ161:DS161"/>
    <mergeCell ref="DT161:ES161"/>
    <mergeCell ref="BE164:BG164"/>
    <mergeCell ref="BH164:BJ164"/>
    <mergeCell ref="BK164:BL164"/>
    <mergeCell ref="BM164:BO164"/>
    <mergeCell ref="BP164:BR164"/>
    <mergeCell ref="BS164:BT164"/>
    <mergeCell ref="BU164:BW164"/>
    <mergeCell ref="DD163:DF163"/>
    <mergeCell ref="BX164:BZ164"/>
    <mergeCell ref="CA164:CB164"/>
    <mergeCell ref="CC164:CE164"/>
    <mergeCell ref="CF164:CH164"/>
    <mergeCell ref="CI164:CJ164"/>
    <mergeCell ref="CK164:CM164"/>
    <mergeCell ref="CN164:CP164"/>
    <mergeCell ref="DI164:DK164"/>
    <mergeCell ref="DL164:DN164"/>
    <mergeCell ref="DO164:DP164"/>
    <mergeCell ref="DA165:DH165"/>
    <mergeCell ref="DI162:DK162"/>
    <mergeCell ref="DL162:DN162"/>
    <mergeCell ref="DL163:DN163"/>
    <mergeCell ref="CQ162:CR162"/>
    <mergeCell ref="CS162:CU162"/>
    <mergeCell ref="CV162:CX162"/>
    <mergeCell ref="CY162:CZ162"/>
    <mergeCell ref="DA162:DC162"/>
    <mergeCell ref="DD162:DF162"/>
    <mergeCell ref="DG162:DH162"/>
    <mergeCell ref="BH163:BJ163"/>
    <mergeCell ref="BP163:BR163"/>
    <mergeCell ref="BX163:BZ163"/>
    <mergeCell ref="CF163:CH163"/>
    <mergeCell ref="CN163:CP163"/>
    <mergeCell ref="CV163:CX163"/>
    <mergeCell ref="CK162:CM162"/>
    <mergeCell ref="CN162:CP162"/>
    <mergeCell ref="BS162:BT162"/>
    <mergeCell ref="BU162:BW162"/>
    <mergeCell ref="BX162:BZ162"/>
    <mergeCell ref="CA162:CB162"/>
    <mergeCell ref="CC162:CE162"/>
    <mergeCell ref="CF162:CH162"/>
    <mergeCell ref="CI162:CJ162"/>
    <mergeCell ref="DQ164:DS164"/>
    <mergeCell ref="DT164:ES164"/>
    <mergeCell ref="DT165:ES165"/>
    <mergeCell ref="CQ164:CR164"/>
    <mergeCell ref="CS164:CU164"/>
    <mergeCell ref="CV164:CX164"/>
    <mergeCell ref="CY164:CZ164"/>
    <mergeCell ref="DA164:DC164"/>
    <mergeCell ref="DD164:DF164"/>
    <mergeCell ref="DG164:DH164"/>
    <mergeCell ref="B165:AL165"/>
    <mergeCell ref="AM165:AO165"/>
    <mergeCell ref="AP165:AR165"/>
    <mergeCell ref="AS165:AU165"/>
    <mergeCell ref="AV165:AX165"/>
    <mergeCell ref="AY165:BA165"/>
    <mergeCell ref="BB165:BD165"/>
    <mergeCell ref="B164:AL164"/>
    <mergeCell ref="AM164:AO164"/>
    <mergeCell ref="AP164:AR164"/>
    <mergeCell ref="AS164:AU164"/>
    <mergeCell ref="AV164:AX164"/>
    <mergeCell ref="AY164:BA164"/>
    <mergeCell ref="BB164:BD164"/>
    <mergeCell ref="DI165:DP165"/>
    <mergeCell ref="DQ165:DS165"/>
    <mergeCell ref="BE165:BL165"/>
    <mergeCell ref="BM165:BT165"/>
    <mergeCell ref="BU165:CB165"/>
    <mergeCell ref="CC165:CJ165"/>
    <mergeCell ref="CK165:CR165"/>
    <mergeCell ref="CS165:CZ165"/>
    <mergeCell ref="DI166:DP166"/>
    <mergeCell ref="DQ166:DS166"/>
    <mergeCell ref="DT166:ES166"/>
    <mergeCell ref="BE166:BL166"/>
    <mergeCell ref="BM166:BT166"/>
    <mergeCell ref="BU166:CB166"/>
    <mergeCell ref="CC166:CJ166"/>
    <mergeCell ref="CK166:CR166"/>
    <mergeCell ref="CS166:CZ166"/>
    <mergeCell ref="DA166:DH166"/>
    <mergeCell ref="B166:AL166"/>
    <mergeCell ref="AM166:AO166"/>
    <mergeCell ref="AP166:AR166"/>
    <mergeCell ref="AS166:AU166"/>
    <mergeCell ref="AV166:AX166"/>
    <mergeCell ref="AY166:BA166"/>
    <mergeCell ref="BB166:BD166"/>
    <mergeCell ref="DT167:ES167"/>
    <mergeCell ref="DT168:ES168"/>
    <mergeCell ref="BE167:BL167"/>
    <mergeCell ref="BM167:BT167"/>
    <mergeCell ref="BU167:CB167"/>
    <mergeCell ref="CC167:CJ167"/>
    <mergeCell ref="CK167:CR167"/>
    <mergeCell ref="CS167:CZ167"/>
    <mergeCell ref="DA167:DH167"/>
    <mergeCell ref="B167:AL167"/>
    <mergeCell ref="AM167:AO167"/>
    <mergeCell ref="AP167:AR167"/>
    <mergeCell ref="AS167:AU167"/>
    <mergeCell ref="AV167:AX167"/>
    <mergeCell ref="AY167:BA167"/>
    <mergeCell ref="BB167:BD167"/>
    <mergeCell ref="B168:AL168"/>
    <mergeCell ref="AM168:AO168"/>
    <mergeCell ref="AP168:AR168"/>
    <mergeCell ref="AS168:AU168"/>
    <mergeCell ref="AV168:AX168"/>
    <mergeCell ref="AY168:BA168"/>
    <mergeCell ref="BB168:BD168"/>
    <mergeCell ref="DI168:DP168"/>
    <mergeCell ref="DQ168:DS168"/>
    <mergeCell ref="BE168:BL168"/>
    <mergeCell ref="BM168:BT168"/>
    <mergeCell ref="BU168:CB168"/>
    <mergeCell ref="CC168:CJ168"/>
    <mergeCell ref="CK168:CR168"/>
    <mergeCell ref="J222:DI222"/>
    <mergeCell ref="DJ222:ES222"/>
    <mergeCell ref="CK115:CM115"/>
    <mergeCell ref="CN115:CP115"/>
    <mergeCell ref="BS115:BT115"/>
    <mergeCell ref="BU115:BW115"/>
    <mergeCell ref="BX115:BZ115"/>
    <mergeCell ref="CA115:CB115"/>
    <mergeCell ref="CC115:CE115"/>
    <mergeCell ref="CF115:CH115"/>
    <mergeCell ref="CI115:CJ115"/>
    <mergeCell ref="DI115:DK115"/>
    <mergeCell ref="DL115:DN115"/>
    <mergeCell ref="CQ115:CR115"/>
    <mergeCell ref="CS115:CU115"/>
    <mergeCell ref="CV115:CX115"/>
    <mergeCell ref="CY115:CZ115"/>
    <mergeCell ref="DA115:DC115"/>
    <mergeCell ref="DD115:DF115"/>
    <mergeCell ref="DG115:DH115"/>
    <mergeCell ref="AY115:BA115"/>
    <mergeCell ref="BB115:BD115"/>
    <mergeCell ref="BE115:BG115"/>
    <mergeCell ref="BH115:BJ115"/>
    <mergeCell ref="CS168:CZ168"/>
    <mergeCell ref="DA168:DH168"/>
    <mergeCell ref="DI169:DP169"/>
    <mergeCell ref="DQ169:DS169"/>
    <mergeCell ref="BE169:BL169"/>
    <mergeCell ref="BM169:BT169"/>
    <mergeCell ref="BU169:CB169"/>
    <mergeCell ref="CC169:CJ169"/>
    <mergeCell ref="CQ116:CR116"/>
    <mergeCell ref="CS116:CU116"/>
    <mergeCell ref="BX116:BZ116"/>
    <mergeCell ref="CA116:CB116"/>
    <mergeCell ref="CC116:CE116"/>
    <mergeCell ref="CF116:CH116"/>
    <mergeCell ref="CI116:CJ116"/>
    <mergeCell ref="CK116:CM116"/>
    <mergeCell ref="CN116:CP116"/>
    <mergeCell ref="DJ216:ES216"/>
    <mergeCell ref="J217:DI217"/>
    <mergeCell ref="DJ217:ES217"/>
    <mergeCell ref="J218:DI218"/>
    <mergeCell ref="DJ218:ES218"/>
    <mergeCell ref="DJ219:ES219"/>
    <mergeCell ref="DJ220:ES220"/>
    <mergeCell ref="DJ221:ES221"/>
    <mergeCell ref="CK169:CR169"/>
    <mergeCell ref="CS169:CZ169"/>
    <mergeCell ref="DA169:DH169"/>
    <mergeCell ref="BF171:BK171"/>
    <mergeCell ref="BL171:BQ171"/>
    <mergeCell ref="BR171:BW171"/>
    <mergeCell ref="BX171:CD171"/>
    <mergeCell ref="CE171:CK171"/>
    <mergeCell ref="CL171:CR171"/>
    <mergeCell ref="CS171:ES174"/>
    <mergeCell ref="BX172:CD174"/>
    <mergeCell ref="CE172:CK174"/>
    <mergeCell ref="CL172:CR174"/>
    <mergeCell ref="DI167:DP167"/>
    <mergeCell ref="DQ167:DS167"/>
    <mergeCell ref="AY116:BA116"/>
    <mergeCell ref="BB116:BD116"/>
    <mergeCell ref="BE116:BG116"/>
    <mergeCell ref="BH116:BJ116"/>
    <mergeCell ref="BK116:BL116"/>
    <mergeCell ref="BM116:BO116"/>
    <mergeCell ref="BP116:BR116"/>
    <mergeCell ref="BK115:BL115"/>
    <mergeCell ref="BM115:BO115"/>
    <mergeCell ref="BP115:BR115"/>
    <mergeCell ref="C115:AF115"/>
    <mergeCell ref="AG115:AI115"/>
    <mergeCell ref="AJ115:AL115"/>
    <mergeCell ref="AM115:AO115"/>
    <mergeCell ref="AP115:AR115"/>
    <mergeCell ref="AS115:AU115"/>
    <mergeCell ref="AV115:AX115"/>
    <mergeCell ref="CK114:CM114"/>
    <mergeCell ref="CN114:CP114"/>
    <mergeCell ref="CQ114:CR114"/>
    <mergeCell ref="CS114:CU114"/>
    <mergeCell ref="CV114:CX114"/>
    <mergeCell ref="CY114:CZ114"/>
    <mergeCell ref="DA114:DC114"/>
    <mergeCell ref="DO116:DP116"/>
    <mergeCell ref="DQ116:DS116"/>
    <mergeCell ref="CV116:CX116"/>
    <mergeCell ref="CY116:CZ116"/>
    <mergeCell ref="DA116:DC116"/>
    <mergeCell ref="DD116:DF116"/>
    <mergeCell ref="DG116:DH116"/>
    <mergeCell ref="DI116:DK116"/>
    <mergeCell ref="DL116:DN116"/>
    <mergeCell ref="AY114:BA114"/>
    <mergeCell ref="BB114:BD114"/>
    <mergeCell ref="BE114:BG114"/>
    <mergeCell ref="BH114:BJ114"/>
    <mergeCell ref="BK114:BL114"/>
    <mergeCell ref="BM114:BO114"/>
    <mergeCell ref="BP114:BR114"/>
    <mergeCell ref="BS114:BT114"/>
    <mergeCell ref="BU114:BW114"/>
    <mergeCell ref="BX114:BZ114"/>
    <mergeCell ref="CA114:CB114"/>
    <mergeCell ref="CC114:CE114"/>
    <mergeCell ref="CF114:CH114"/>
    <mergeCell ref="CI114:CJ114"/>
    <mergeCell ref="BS116:BT116"/>
    <mergeCell ref="BU116:BW116"/>
    <mergeCell ref="CA117:CB117"/>
    <mergeCell ref="CC117:CE117"/>
    <mergeCell ref="CF117:CH117"/>
    <mergeCell ref="CI117:CJ117"/>
    <mergeCell ref="DD117:DF117"/>
    <mergeCell ref="DG117:DH117"/>
    <mergeCell ref="DI117:DK117"/>
    <mergeCell ref="C114:AF114"/>
    <mergeCell ref="AG114:AI114"/>
    <mergeCell ref="AJ114:AL114"/>
    <mergeCell ref="AM114:AO114"/>
    <mergeCell ref="AP114:AR114"/>
    <mergeCell ref="AS114:AU114"/>
    <mergeCell ref="AV114:AX114"/>
    <mergeCell ref="DO115:DP115"/>
    <mergeCell ref="DQ115:DS115"/>
    <mergeCell ref="DT115:ES115"/>
    <mergeCell ref="DT116:ES116"/>
    <mergeCell ref="DD114:DF114"/>
    <mergeCell ref="DG114:DH114"/>
    <mergeCell ref="DI114:DK114"/>
    <mergeCell ref="DL114:DN114"/>
    <mergeCell ref="DO114:DP114"/>
    <mergeCell ref="DQ114:DS114"/>
    <mergeCell ref="DT114:ES114"/>
    <mergeCell ref="C116:AF116"/>
    <mergeCell ref="AG116:AI116"/>
    <mergeCell ref="AJ116:AL116"/>
    <mergeCell ref="AM116:AO116"/>
    <mergeCell ref="AP116:AR116"/>
    <mergeCell ref="AS116:AU116"/>
    <mergeCell ref="AV116:AX116"/>
    <mergeCell ref="C117:AF117"/>
    <mergeCell ref="AG117:AI117"/>
    <mergeCell ref="AJ117:AK117"/>
    <mergeCell ref="AM117:AO117"/>
    <mergeCell ref="AP117:AR117"/>
    <mergeCell ref="AS117:AU117"/>
    <mergeCell ref="AV117:AX117"/>
    <mergeCell ref="AY117:BA117"/>
    <mergeCell ref="BB117:BD117"/>
    <mergeCell ref="BE117:BG117"/>
    <mergeCell ref="BH117:BJ117"/>
    <mergeCell ref="BK117:BL117"/>
    <mergeCell ref="BM117:BO117"/>
    <mergeCell ref="BP117:BR117"/>
    <mergeCell ref="BS117:BT117"/>
    <mergeCell ref="BU117:BW117"/>
    <mergeCell ref="BX117:BZ117"/>
    <mergeCell ref="DI119:DK119"/>
    <mergeCell ref="DL119:DN119"/>
    <mergeCell ref="CQ119:CR119"/>
    <mergeCell ref="CS119:CU119"/>
    <mergeCell ref="CV119:CX119"/>
    <mergeCell ref="CY119:CZ119"/>
    <mergeCell ref="DA119:DC119"/>
    <mergeCell ref="DD119:DF119"/>
    <mergeCell ref="DG119:DH119"/>
    <mergeCell ref="DL117:DN117"/>
    <mergeCell ref="DO117:DP117"/>
    <mergeCell ref="DQ117:DS117"/>
    <mergeCell ref="DT117:ES117"/>
    <mergeCell ref="CK117:CM117"/>
    <mergeCell ref="CN117:CP117"/>
    <mergeCell ref="CQ117:CR117"/>
    <mergeCell ref="CS117:CU117"/>
    <mergeCell ref="CV117:CX117"/>
    <mergeCell ref="CY117:CZ117"/>
    <mergeCell ref="DA117:DC117"/>
    <mergeCell ref="CQ120:CR120"/>
    <mergeCell ref="CS120:CU120"/>
    <mergeCell ref="BX120:BZ120"/>
    <mergeCell ref="CA120:CB120"/>
    <mergeCell ref="CC120:CE120"/>
    <mergeCell ref="CF120:CH120"/>
    <mergeCell ref="CI120:CJ120"/>
    <mergeCell ref="CK120:CM120"/>
    <mergeCell ref="CN120:CP120"/>
    <mergeCell ref="CK119:CM119"/>
    <mergeCell ref="CN119:CP119"/>
    <mergeCell ref="BS119:BT119"/>
    <mergeCell ref="BU119:BW119"/>
    <mergeCell ref="BX119:BZ119"/>
    <mergeCell ref="CA119:CB119"/>
    <mergeCell ref="CC119:CE119"/>
    <mergeCell ref="CF119:CH119"/>
    <mergeCell ref="CI119:CJ119"/>
    <mergeCell ref="BK120:BL120"/>
    <mergeCell ref="BM120:BO120"/>
    <mergeCell ref="BP120:BR120"/>
    <mergeCell ref="AY119:BA119"/>
    <mergeCell ref="BB119:BD119"/>
    <mergeCell ref="BE119:BG119"/>
    <mergeCell ref="BH119:BJ119"/>
    <mergeCell ref="BK119:BL119"/>
    <mergeCell ref="BM119:BO119"/>
    <mergeCell ref="BP119:BR119"/>
    <mergeCell ref="C119:AF119"/>
    <mergeCell ref="AG119:AI119"/>
    <mergeCell ref="AJ119:AL119"/>
    <mergeCell ref="AM119:AO119"/>
    <mergeCell ref="AP119:AR119"/>
    <mergeCell ref="AS119:AU119"/>
    <mergeCell ref="AV119:AX119"/>
    <mergeCell ref="CV118:CX118"/>
    <mergeCell ref="CY118:CZ118"/>
    <mergeCell ref="DA118:DC118"/>
    <mergeCell ref="DO120:DP120"/>
    <mergeCell ref="DQ120:DS120"/>
    <mergeCell ref="CV120:CX120"/>
    <mergeCell ref="CY120:CZ120"/>
    <mergeCell ref="DA120:DC120"/>
    <mergeCell ref="DD120:DF120"/>
    <mergeCell ref="DG120:DH120"/>
    <mergeCell ref="DI120:DK120"/>
    <mergeCell ref="DL120:DN120"/>
    <mergeCell ref="AY118:BA118"/>
    <mergeCell ref="BB118:BD118"/>
    <mergeCell ref="BE118:BG118"/>
    <mergeCell ref="BH118:BJ118"/>
    <mergeCell ref="BK118:BL118"/>
    <mergeCell ref="BM118:BO118"/>
    <mergeCell ref="BP118:BR118"/>
    <mergeCell ref="BS118:BT118"/>
    <mergeCell ref="BU118:BW118"/>
    <mergeCell ref="BX118:BZ118"/>
    <mergeCell ref="CA118:CB118"/>
    <mergeCell ref="CC118:CE118"/>
    <mergeCell ref="CF118:CH118"/>
    <mergeCell ref="CI118:CJ118"/>
    <mergeCell ref="BS120:BT120"/>
    <mergeCell ref="BU120:BW120"/>
    <mergeCell ref="AY120:BA120"/>
    <mergeCell ref="BB120:BD120"/>
    <mergeCell ref="BE120:BG120"/>
    <mergeCell ref="BH120:BJ120"/>
    <mergeCell ref="DD121:DF121"/>
    <mergeCell ref="DG121:DH121"/>
    <mergeCell ref="DI121:DK121"/>
    <mergeCell ref="C118:AF118"/>
    <mergeCell ref="AG118:AI118"/>
    <mergeCell ref="AJ118:AL118"/>
    <mergeCell ref="AM118:AO118"/>
    <mergeCell ref="AP118:AR118"/>
    <mergeCell ref="AS118:AU118"/>
    <mergeCell ref="AV118:AX118"/>
    <mergeCell ref="DO119:DP119"/>
    <mergeCell ref="DQ119:DS119"/>
    <mergeCell ref="DT119:ES119"/>
    <mergeCell ref="DT120:ES120"/>
    <mergeCell ref="DD118:DF118"/>
    <mergeCell ref="DG118:DH118"/>
    <mergeCell ref="DI118:DK118"/>
    <mergeCell ref="DL118:DN118"/>
    <mergeCell ref="DO118:DP118"/>
    <mergeCell ref="DQ118:DS118"/>
    <mergeCell ref="DT118:ES118"/>
    <mergeCell ref="C120:AF120"/>
    <mergeCell ref="AG120:AI120"/>
    <mergeCell ref="AJ120:AL120"/>
    <mergeCell ref="AM120:AO120"/>
    <mergeCell ref="AP120:AR120"/>
    <mergeCell ref="AS120:AU120"/>
    <mergeCell ref="AV120:AX120"/>
    <mergeCell ref="CK118:CM118"/>
    <mergeCell ref="CN118:CP118"/>
    <mergeCell ref="CQ118:CR118"/>
    <mergeCell ref="CS118:CU118"/>
    <mergeCell ref="DL121:DN121"/>
    <mergeCell ref="DO121:DP121"/>
    <mergeCell ref="DQ121:DS121"/>
    <mergeCell ref="DT121:ES121"/>
    <mergeCell ref="CK121:CM121"/>
    <mergeCell ref="CN121:CP121"/>
    <mergeCell ref="CQ121:CR121"/>
    <mergeCell ref="CS121:CU121"/>
    <mergeCell ref="CV121:CX121"/>
    <mergeCell ref="CY121:CZ121"/>
    <mergeCell ref="DA121:DC121"/>
    <mergeCell ref="C121:AF121"/>
    <mergeCell ref="AG121:AI121"/>
    <mergeCell ref="AJ121:AL121"/>
    <mergeCell ref="AM121:AO121"/>
    <mergeCell ref="AP121:AR121"/>
    <mergeCell ref="AS121:AU121"/>
    <mergeCell ref="AV121:AX121"/>
    <mergeCell ref="AY121:BA121"/>
    <mergeCell ref="BB121:BD121"/>
    <mergeCell ref="BE121:BG121"/>
    <mergeCell ref="BH121:BJ121"/>
    <mergeCell ref="BK121:BL121"/>
    <mergeCell ref="BM121:BO121"/>
    <mergeCell ref="BP121:BR121"/>
    <mergeCell ref="BS121:BT121"/>
    <mergeCell ref="BU121:BW121"/>
    <mergeCell ref="BX121:BZ121"/>
    <mergeCell ref="CA121:CB121"/>
    <mergeCell ref="CC121:CE121"/>
    <mergeCell ref="CF121:CH121"/>
    <mergeCell ref="CI121:CJ121"/>
    <mergeCell ref="CN123:CP123"/>
    <mergeCell ref="BS123:BT123"/>
    <mergeCell ref="BU123:BW123"/>
    <mergeCell ref="BX123:BZ123"/>
    <mergeCell ref="CA123:CB123"/>
    <mergeCell ref="CC123:CE123"/>
    <mergeCell ref="CF123:CH123"/>
    <mergeCell ref="CI123:CJ123"/>
    <mergeCell ref="DI123:DK123"/>
    <mergeCell ref="DL123:DN123"/>
    <mergeCell ref="CQ123:CR123"/>
    <mergeCell ref="CS123:CU123"/>
    <mergeCell ref="CV123:CX123"/>
    <mergeCell ref="CY123:CZ123"/>
    <mergeCell ref="DA123:DC123"/>
    <mergeCell ref="DD123:DF123"/>
    <mergeCell ref="DG123:DH123"/>
    <mergeCell ref="C125:AF125"/>
    <mergeCell ref="AG125:AI125"/>
    <mergeCell ref="AJ125:AL125"/>
    <mergeCell ref="AM125:AO125"/>
    <mergeCell ref="AP125:AR125"/>
    <mergeCell ref="AS125:AU125"/>
    <mergeCell ref="AV125:AX125"/>
    <mergeCell ref="AY125:BA125"/>
    <mergeCell ref="BB125:BD125"/>
    <mergeCell ref="BE125:BG125"/>
    <mergeCell ref="BH125:BJ125"/>
    <mergeCell ref="BK125:BL125"/>
    <mergeCell ref="BM125:BO125"/>
    <mergeCell ref="BP125:BR125"/>
    <mergeCell ref="BS125:BT125"/>
    <mergeCell ref="BU125:BW125"/>
    <mergeCell ref="CK123:CM123"/>
    <mergeCell ref="DQ125:DS125"/>
    <mergeCell ref="DT125:ES125"/>
    <mergeCell ref="CK125:CM125"/>
    <mergeCell ref="CN125:CP125"/>
    <mergeCell ref="CQ125:CR125"/>
    <mergeCell ref="CS125:CU125"/>
    <mergeCell ref="CV125:CX125"/>
    <mergeCell ref="CY125:CZ125"/>
    <mergeCell ref="DA125:DC125"/>
    <mergeCell ref="BS124:BT124"/>
    <mergeCell ref="BU124:BW124"/>
    <mergeCell ref="AY124:BA124"/>
    <mergeCell ref="BB124:BD124"/>
    <mergeCell ref="BE124:BG124"/>
    <mergeCell ref="BH124:BJ124"/>
    <mergeCell ref="BK124:BL124"/>
    <mergeCell ref="BM124:BO124"/>
    <mergeCell ref="BP124:BR124"/>
    <mergeCell ref="DL124:DN124"/>
    <mergeCell ref="CQ124:CR124"/>
    <mergeCell ref="CS124:CU124"/>
    <mergeCell ref="BX124:BZ124"/>
    <mergeCell ref="CA124:CB124"/>
    <mergeCell ref="CC124:CE124"/>
    <mergeCell ref="CF124:CH124"/>
    <mergeCell ref="CI124:CJ124"/>
    <mergeCell ref="CK124:CM124"/>
    <mergeCell ref="CN124:CP124"/>
    <mergeCell ref="CS130:CZ130"/>
    <mergeCell ref="DA130:DH130"/>
    <mergeCell ref="BE128:DP128"/>
    <mergeCell ref="BU129:CJ129"/>
    <mergeCell ref="CK129:CZ129"/>
    <mergeCell ref="DA129:DP129"/>
    <mergeCell ref="BU130:CB130"/>
    <mergeCell ref="CC130:CJ130"/>
    <mergeCell ref="CK130:CR130"/>
    <mergeCell ref="DI130:DP130"/>
    <mergeCell ref="DO124:DP124"/>
    <mergeCell ref="BX125:BZ125"/>
    <mergeCell ref="CA125:CB125"/>
    <mergeCell ref="CC125:CE125"/>
    <mergeCell ref="CF125:CH125"/>
    <mergeCell ref="CI125:CJ125"/>
    <mergeCell ref="DD125:DF125"/>
    <mergeCell ref="DG125:DH125"/>
    <mergeCell ref="DI125:DK125"/>
    <mergeCell ref="DL125:DN125"/>
    <mergeCell ref="DO125:DP125"/>
    <mergeCell ref="BS122:BT122"/>
    <mergeCell ref="BU122:BW122"/>
    <mergeCell ref="BX122:BZ122"/>
    <mergeCell ref="CA122:CB122"/>
    <mergeCell ref="CC122:CE122"/>
    <mergeCell ref="CF122:CH122"/>
    <mergeCell ref="CI122:CJ122"/>
    <mergeCell ref="C122:AF122"/>
    <mergeCell ref="AG122:AI122"/>
    <mergeCell ref="AJ122:AL122"/>
    <mergeCell ref="AM122:AO122"/>
    <mergeCell ref="AP122:AR122"/>
    <mergeCell ref="AS122:AU122"/>
    <mergeCell ref="AV122:AX122"/>
    <mergeCell ref="DQ124:DS124"/>
    <mergeCell ref="DQ128:DS131"/>
    <mergeCell ref="DT128:ES131"/>
    <mergeCell ref="DO131:DP131"/>
    <mergeCell ref="CS131:CU131"/>
    <mergeCell ref="CV131:CX131"/>
    <mergeCell ref="CY131:CZ131"/>
    <mergeCell ref="DA131:DC131"/>
    <mergeCell ref="DD131:DF131"/>
    <mergeCell ref="DG131:DH131"/>
    <mergeCell ref="DI131:DK131"/>
    <mergeCell ref="DL131:DN131"/>
    <mergeCell ref="CV124:CX124"/>
    <mergeCell ref="CY124:CZ124"/>
    <mergeCell ref="DA124:DC124"/>
    <mergeCell ref="DD124:DF124"/>
    <mergeCell ref="DG124:DH124"/>
    <mergeCell ref="DI124:DK124"/>
    <mergeCell ref="DO123:DP123"/>
    <mergeCell ref="DQ123:DS123"/>
    <mergeCell ref="DT123:ES123"/>
    <mergeCell ref="DT124:ES124"/>
    <mergeCell ref="DD122:DF122"/>
    <mergeCell ref="DG122:DH122"/>
    <mergeCell ref="DI122:DK122"/>
    <mergeCell ref="DL122:DN122"/>
    <mergeCell ref="DO122:DP122"/>
    <mergeCell ref="DQ122:DS122"/>
    <mergeCell ref="DT122:ES122"/>
    <mergeCell ref="C124:AF124"/>
    <mergeCell ref="AG124:AI124"/>
    <mergeCell ref="AJ124:AL124"/>
    <mergeCell ref="AM124:AO124"/>
    <mergeCell ref="AP124:AR124"/>
    <mergeCell ref="AS124:AU124"/>
    <mergeCell ref="AV124:AX124"/>
    <mergeCell ref="CK122:CM122"/>
    <mergeCell ref="CN122:CP122"/>
    <mergeCell ref="CQ122:CR122"/>
    <mergeCell ref="CS122:CU122"/>
    <mergeCell ref="CV122:CX122"/>
    <mergeCell ref="CY122:CZ122"/>
    <mergeCell ref="DA122:DC122"/>
    <mergeCell ref="AY122:BA122"/>
    <mergeCell ref="BB122:BD122"/>
    <mergeCell ref="BE122:BG122"/>
    <mergeCell ref="BH122:BJ122"/>
    <mergeCell ref="BK122:BL122"/>
    <mergeCell ref="BM122:BO122"/>
    <mergeCell ref="BP122:BR122"/>
    <mergeCell ref="DT134:ES134"/>
    <mergeCell ref="DT135:ES135"/>
    <mergeCell ref="DG132:DH132"/>
    <mergeCell ref="DI132:DK132"/>
    <mergeCell ref="DL132:DN132"/>
    <mergeCell ref="DO132:DP132"/>
    <mergeCell ref="DQ132:DS132"/>
    <mergeCell ref="DT132:ES132"/>
    <mergeCell ref="DT133:ES133"/>
    <mergeCell ref="BS134:BT134"/>
    <mergeCell ref="BU134:BW134"/>
    <mergeCell ref="AY134:BA134"/>
    <mergeCell ref="BB134:BD134"/>
    <mergeCell ref="BE134:BG134"/>
    <mergeCell ref="BH134:BJ134"/>
    <mergeCell ref="BK134:BL134"/>
    <mergeCell ref="BM134:BO134"/>
    <mergeCell ref="BP134:BR134"/>
    <mergeCell ref="DT136:ES136"/>
    <mergeCell ref="DT137:ES137"/>
    <mergeCell ref="DT138:ES138"/>
    <mergeCell ref="CQ136:CR136"/>
    <mergeCell ref="CS136:CU136"/>
    <mergeCell ref="CV136:CX136"/>
    <mergeCell ref="CY136:CZ136"/>
    <mergeCell ref="DA136:DC136"/>
    <mergeCell ref="DD136:DF136"/>
    <mergeCell ref="DG136:DH136"/>
    <mergeCell ref="AY135:BA135"/>
    <mergeCell ref="BB135:BD135"/>
    <mergeCell ref="BE135:BG135"/>
    <mergeCell ref="BH135:BJ135"/>
    <mergeCell ref="BK135:BL135"/>
    <mergeCell ref="BM135:BO135"/>
    <mergeCell ref="BP135:BR135"/>
    <mergeCell ref="BS135:BT135"/>
    <mergeCell ref="BU135:BW135"/>
    <mergeCell ref="BX135:BZ135"/>
    <mergeCell ref="CA135:CB135"/>
    <mergeCell ref="CC135:CE135"/>
    <mergeCell ref="CF135:CH135"/>
    <mergeCell ref="CI135:CJ135"/>
    <mergeCell ref="DD135:DF135"/>
    <mergeCell ref="DG135:DH135"/>
    <mergeCell ref="DI135:DK135"/>
    <mergeCell ref="DL135:DN135"/>
    <mergeCell ref="DO135:DP135"/>
    <mergeCell ref="DQ135:DS135"/>
    <mergeCell ref="DO136:DP136"/>
    <mergeCell ref="DQ136:DS136"/>
    <mergeCell ref="C135:AF135"/>
    <mergeCell ref="AG135:AI135"/>
    <mergeCell ref="AJ135:AL135"/>
    <mergeCell ref="AM135:AO135"/>
    <mergeCell ref="AP135:AR135"/>
    <mergeCell ref="AS135:AU135"/>
    <mergeCell ref="AV135:AX135"/>
    <mergeCell ref="C136:AF136"/>
    <mergeCell ref="AG136:AI136"/>
    <mergeCell ref="AJ136:AL136"/>
    <mergeCell ref="AM136:AO136"/>
    <mergeCell ref="AP136:AR136"/>
    <mergeCell ref="AS136:AU136"/>
    <mergeCell ref="AV136:AX136"/>
    <mergeCell ref="AY136:BA136"/>
    <mergeCell ref="BB136:BD136"/>
    <mergeCell ref="BE136:BG136"/>
    <mergeCell ref="BH136:BJ136"/>
    <mergeCell ref="BK136:BL136"/>
    <mergeCell ref="BM136:BO136"/>
    <mergeCell ref="BP136:BR136"/>
    <mergeCell ref="CK135:CM135"/>
    <mergeCell ref="CN135:CP135"/>
    <mergeCell ref="CQ135:CR135"/>
    <mergeCell ref="CS135:CU135"/>
    <mergeCell ref="CV135:CX135"/>
    <mergeCell ref="CY135:CZ135"/>
    <mergeCell ref="DA135:DC135"/>
    <mergeCell ref="DI136:DK136"/>
    <mergeCell ref="DL136:DN136"/>
    <mergeCell ref="AS130:AU131"/>
    <mergeCell ref="AV130:AX131"/>
    <mergeCell ref="B128:B131"/>
    <mergeCell ref="C128:AF131"/>
    <mergeCell ref="AG128:AI131"/>
    <mergeCell ref="AJ128:AL131"/>
    <mergeCell ref="AM128:BD128"/>
    <mergeCell ref="AM129:AO131"/>
    <mergeCell ref="AP129:AR131"/>
    <mergeCell ref="AY123:BA123"/>
    <mergeCell ref="BB123:BD123"/>
    <mergeCell ref="BE123:BG123"/>
    <mergeCell ref="BH123:BJ123"/>
    <mergeCell ref="BK123:BL123"/>
    <mergeCell ref="BM123:BO123"/>
    <mergeCell ref="BP123:BR123"/>
    <mergeCell ref="C123:AF123"/>
    <mergeCell ref="AG123:AI123"/>
    <mergeCell ref="AJ123:AL123"/>
    <mergeCell ref="AM123:AO123"/>
    <mergeCell ref="AP123:AR123"/>
    <mergeCell ref="AS123:AU123"/>
    <mergeCell ref="AV123:AX123"/>
    <mergeCell ref="AS129:BD129"/>
    <mergeCell ref="BE129:BT129"/>
    <mergeCell ref="AY130:BA131"/>
    <mergeCell ref="BB130:BD131"/>
    <mergeCell ref="BE130:BL130"/>
    <mergeCell ref="BM130:BT130"/>
    <mergeCell ref="BE131:BG131"/>
    <mergeCell ref="BH131:BJ131"/>
    <mergeCell ref="BK131:BL131"/>
    <mergeCell ref="BS131:BT131"/>
    <mergeCell ref="CI131:CJ131"/>
    <mergeCell ref="CK131:CM131"/>
    <mergeCell ref="CN131:CP131"/>
    <mergeCell ref="CQ131:CR131"/>
    <mergeCell ref="BX132:BZ132"/>
    <mergeCell ref="CA132:CB132"/>
    <mergeCell ref="CC132:CE132"/>
    <mergeCell ref="CF132:CH132"/>
    <mergeCell ref="CI132:CJ132"/>
    <mergeCell ref="CK132:CM132"/>
    <mergeCell ref="CN132:CP132"/>
    <mergeCell ref="CQ132:CR132"/>
    <mergeCell ref="BM131:BO131"/>
    <mergeCell ref="BP131:BR131"/>
    <mergeCell ref="BU131:BW131"/>
    <mergeCell ref="BX131:BZ131"/>
    <mergeCell ref="CA131:CB131"/>
    <mergeCell ref="CC131:CE131"/>
    <mergeCell ref="CF131:CH131"/>
    <mergeCell ref="BM132:BO132"/>
    <mergeCell ref="BP132:BR132"/>
    <mergeCell ref="BS132:BT132"/>
    <mergeCell ref="BU132:BW132"/>
    <mergeCell ref="CQ134:CR134"/>
    <mergeCell ref="CS134:CU134"/>
    <mergeCell ref="BX134:BZ134"/>
    <mergeCell ref="CA134:CB134"/>
    <mergeCell ref="CC134:CE134"/>
    <mergeCell ref="CF134:CH134"/>
    <mergeCell ref="CI134:CJ134"/>
    <mergeCell ref="CK134:CM134"/>
    <mergeCell ref="CN134:CP134"/>
    <mergeCell ref="DO134:DP134"/>
    <mergeCell ref="DQ134:DS134"/>
    <mergeCell ref="CV134:CX134"/>
    <mergeCell ref="CY134:CZ134"/>
    <mergeCell ref="DA134:DC134"/>
    <mergeCell ref="DD134:DF134"/>
    <mergeCell ref="DG134:DH134"/>
    <mergeCell ref="DI134:DK134"/>
    <mergeCell ref="DL134:DN134"/>
    <mergeCell ref="C132:AF132"/>
    <mergeCell ref="AG132:AI132"/>
    <mergeCell ref="AJ132:AL132"/>
    <mergeCell ref="AM132:AO132"/>
    <mergeCell ref="AP132:AR132"/>
    <mergeCell ref="AS132:AU132"/>
    <mergeCell ref="AV132:AX132"/>
    <mergeCell ref="AY133:BA133"/>
    <mergeCell ref="BB133:BD133"/>
    <mergeCell ref="BE133:BG133"/>
    <mergeCell ref="BH133:BJ133"/>
    <mergeCell ref="BK133:BL133"/>
    <mergeCell ref="BM133:BO133"/>
    <mergeCell ref="BP133:BR133"/>
    <mergeCell ref="DD133:DF133"/>
    <mergeCell ref="DG133:DH133"/>
    <mergeCell ref="DI133:DK133"/>
    <mergeCell ref="AY132:BA132"/>
    <mergeCell ref="BB132:BD132"/>
    <mergeCell ref="BE132:BG132"/>
    <mergeCell ref="BH132:BJ132"/>
    <mergeCell ref="BK132:BL132"/>
    <mergeCell ref="CS132:CU132"/>
    <mergeCell ref="CV132:CX132"/>
    <mergeCell ref="CY132:CZ132"/>
    <mergeCell ref="DA132:DC132"/>
    <mergeCell ref="DD132:DF132"/>
    <mergeCell ref="DL133:DN133"/>
    <mergeCell ref="DO133:DP133"/>
    <mergeCell ref="DQ133:DS133"/>
    <mergeCell ref="C133:AF133"/>
    <mergeCell ref="AG133:AI133"/>
    <mergeCell ref="AJ133:AL133"/>
    <mergeCell ref="AM133:AO133"/>
    <mergeCell ref="AP133:AR133"/>
    <mergeCell ref="AS133:AU133"/>
    <mergeCell ref="AV133:AX133"/>
    <mergeCell ref="BS133:BT133"/>
    <mergeCell ref="BU133:BW133"/>
    <mergeCell ref="BX133:BZ133"/>
    <mergeCell ref="CA133:CB133"/>
    <mergeCell ref="CC133:CE133"/>
    <mergeCell ref="CF133:CH133"/>
    <mergeCell ref="CI133:CJ133"/>
    <mergeCell ref="CK133:CM133"/>
    <mergeCell ref="CN133:CP133"/>
    <mergeCell ref="CQ133:CR133"/>
    <mergeCell ref="CS133:CU133"/>
    <mergeCell ref="CV133:CX133"/>
    <mergeCell ref="CY133:CZ133"/>
    <mergeCell ref="DA133:DC133"/>
    <mergeCell ref="C134:AF134"/>
    <mergeCell ref="AG134:AI134"/>
    <mergeCell ref="AJ134:AL134"/>
    <mergeCell ref="AM134:AO134"/>
    <mergeCell ref="AP134:AR134"/>
    <mergeCell ref="AS134:AU134"/>
    <mergeCell ref="AV134:AX134"/>
    <mergeCell ref="CK136:CM136"/>
    <mergeCell ref="CN136:CP136"/>
    <mergeCell ref="BS136:BT136"/>
    <mergeCell ref="BU136:BW136"/>
    <mergeCell ref="BX136:BZ136"/>
    <mergeCell ref="CA136:CB136"/>
    <mergeCell ref="CC136:CE136"/>
    <mergeCell ref="CF136:CH136"/>
    <mergeCell ref="CI136:CJ136"/>
    <mergeCell ref="AY137:BA137"/>
    <mergeCell ref="BB137:BD137"/>
    <mergeCell ref="BE137:BG137"/>
    <mergeCell ref="BH137:BJ137"/>
    <mergeCell ref="BK137:BL137"/>
    <mergeCell ref="BM137:BO137"/>
    <mergeCell ref="BP137:BR137"/>
    <mergeCell ref="BS137:BT137"/>
    <mergeCell ref="BU137:BW137"/>
    <mergeCell ref="BX137:BZ137"/>
    <mergeCell ref="CA137:CB137"/>
    <mergeCell ref="CC137:CE137"/>
    <mergeCell ref="CF137:CH137"/>
    <mergeCell ref="CI137:CJ137"/>
    <mergeCell ref="DD137:DF137"/>
    <mergeCell ref="DG137:DH137"/>
    <mergeCell ref="DI137:DK137"/>
    <mergeCell ref="DL137:DN137"/>
    <mergeCell ref="DO137:DP137"/>
    <mergeCell ref="DQ137:DS137"/>
    <mergeCell ref="CK137:CM137"/>
    <mergeCell ref="CN137:CP137"/>
    <mergeCell ref="CQ137:CR137"/>
    <mergeCell ref="CS137:CU137"/>
    <mergeCell ref="CV137:CX137"/>
    <mergeCell ref="CY137:CZ137"/>
    <mergeCell ref="DA137:DC137"/>
    <mergeCell ref="C137:AF137"/>
    <mergeCell ref="AG137:AI137"/>
    <mergeCell ref="AJ137:AL137"/>
    <mergeCell ref="AM137:AO137"/>
    <mergeCell ref="AP137:AR137"/>
    <mergeCell ref="AS137:AU137"/>
    <mergeCell ref="AV137:AX137"/>
    <mergeCell ref="DO142:DP142"/>
    <mergeCell ref="DQ142:DS142"/>
    <mergeCell ref="CV142:CX142"/>
    <mergeCell ref="CY142:CZ142"/>
    <mergeCell ref="DA142:DC142"/>
    <mergeCell ref="DD142:DF142"/>
    <mergeCell ref="DG142:DH142"/>
    <mergeCell ref="DI142:DK142"/>
    <mergeCell ref="DL142:DN142"/>
    <mergeCell ref="DO141:DP141"/>
    <mergeCell ref="DQ141:DS141"/>
    <mergeCell ref="BS142:BT142"/>
    <mergeCell ref="BU142:BW142"/>
    <mergeCell ref="AY142:BA142"/>
    <mergeCell ref="BB142:BD142"/>
    <mergeCell ref="BE142:BG142"/>
    <mergeCell ref="BH142:BJ142"/>
    <mergeCell ref="BK142:BL142"/>
    <mergeCell ref="C140:AF140"/>
    <mergeCell ref="AG140:AI140"/>
    <mergeCell ref="AJ140:AL140"/>
    <mergeCell ref="AM140:AO140"/>
    <mergeCell ref="AP140:AR140"/>
    <mergeCell ref="AS140:AU140"/>
    <mergeCell ref="AV140:AX140"/>
    <mergeCell ref="AY141:BA141"/>
    <mergeCell ref="BB141:BD141"/>
    <mergeCell ref="BE141:BG141"/>
    <mergeCell ref="BH141:BJ141"/>
    <mergeCell ref="BK141:BL141"/>
    <mergeCell ref="BM141:BO141"/>
    <mergeCell ref="BP141:BR141"/>
    <mergeCell ref="C141:AF141"/>
    <mergeCell ref="AG141:AI141"/>
    <mergeCell ref="AJ141:AL141"/>
    <mergeCell ref="AM141:AO141"/>
    <mergeCell ref="AP141:AR141"/>
    <mergeCell ref="AS141:AU141"/>
    <mergeCell ref="AV141:AX141"/>
    <mergeCell ref="DT141:ES141"/>
    <mergeCell ref="DT142:ES142"/>
    <mergeCell ref="DD140:DF140"/>
    <mergeCell ref="DG140:DH140"/>
    <mergeCell ref="DI140:DK140"/>
    <mergeCell ref="DL140:DN140"/>
    <mergeCell ref="DO140:DP140"/>
    <mergeCell ref="DQ140:DS140"/>
    <mergeCell ref="DT140:ES140"/>
    <mergeCell ref="C142:AF142"/>
    <mergeCell ref="AG142:AI142"/>
    <mergeCell ref="AJ142:AL142"/>
    <mergeCell ref="AM142:AO142"/>
    <mergeCell ref="AP142:AR142"/>
    <mergeCell ref="AS142:AU142"/>
    <mergeCell ref="AV142:AX142"/>
    <mergeCell ref="CK140:CM140"/>
    <mergeCell ref="CN140:CP140"/>
    <mergeCell ref="CQ140:CR140"/>
    <mergeCell ref="CS140:CU140"/>
    <mergeCell ref="CV140:CX140"/>
    <mergeCell ref="CY140:CZ140"/>
    <mergeCell ref="DA140:DC140"/>
    <mergeCell ref="CQ142:CR142"/>
    <mergeCell ref="CS142:CU142"/>
    <mergeCell ref="BX142:BZ142"/>
    <mergeCell ref="CA142:CB142"/>
    <mergeCell ref="CC142:CE142"/>
    <mergeCell ref="CF142:CH142"/>
    <mergeCell ref="CI142:CJ142"/>
    <mergeCell ref="CK142:CM142"/>
    <mergeCell ref="CN142:CP142"/>
    <mergeCell ref="DD138:DF138"/>
    <mergeCell ref="DG138:DH138"/>
    <mergeCell ref="DI138:DK138"/>
    <mergeCell ref="CK139:CM139"/>
    <mergeCell ref="CN139:CP139"/>
    <mergeCell ref="BS139:BT139"/>
    <mergeCell ref="BU139:BW139"/>
    <mergeCell ref="BX139:BZ139"/>
    <mergeCell ref="CA139:CB139"/>
    <mergeCell ref="CC139:CE139"/>
    <mergeCell ref="CF139:CH139"/>
    <mergeCell ref="CI139:CJ139"/>
    <mergeCell ref="DI139:DK139"/>
    <mergeCell ref="DL139:DN139"/>
    <mergeCell ref="DT139:ES139"/>
    <mergeCell ref="CQ139:CR139"/>
    <mergeCell ref="CS139:CU139"/>
    <mergeCell ref="CV139:CX139"/>
    <mergeCell ref="CY139:CZ139"/>
    <mergeCell ref="DA139:DC139"/>
    <mergeCell ref="DD139:DF139"/>
    <mergeCell ref="DG139:DH139"/>
    <mergeCell ref="CY138:CZ138"/>
    <mergeCell ref="DA138:DC138"/>
    <mergeCell ref="C139:AF139"/>
    <mergeCell ref="AG139:AI139"/>
    <mergeCell ref="AJ139:AL139"/>
    <mergeCell ref="AM139:AO139"/>
    <mergeCell ref="AP139:AR139"/>
    <mergeCell ref="AS139:AU139"/>
    <mergeCell ref="AY138:BA138"/>
    <mergeCell ref="BB138:BD138"/>
    <mergeCell ref="BE138:BG138"/>
    <mergeCell ref="BH138:BJ138"/>
    <mergeCell ref="BK138:BL138"/>
    <mergeCell ref="BM138:BO138"/>
    <mergeCell ref="BP138:BR138"/>
    <mergeCell ref="BS138:BT138"/>
    <mergeCell ref="BU138:BW138"/>
    <mergeCell ref="BX138:BZ138"/>
    <mergeCell ref="CA138:CB138"/>
    <mergeCell ref="CC138:CE138"/>
    <mergeCell ref="CF138:CH138"/>
    <mergeCell ref="CI138:CJ138"/>
    <mergeCell ref="DL141:DN141"/>
    <mergeCell ref="CQ141:CR141"/>
    <mergeCell ref="CS141:CU141"/>
    <mergeCell ref="CV141:CX141"/>
    <mergeCell ref="CY141:CZ141"/>
    <mergeCell ref="DA141:DC141"/>
    <mergeCell ref="DD141:DF141"/>
    <mergeCell ref="DG141:DH141"/>
    <mergeCell ref="DL138:DN138"/>
    <mergeCell ref="DO138:DP138"/>
    <mergeCell ref="DQ138:DS138"/>
    <mergeCell ref="DO139:DP139"/>
    <mergeCell ref="DQ139:DS139"/>
    <mergeCell ref="C138:AF138"/>
    <mergeCell ref="AG138:AI138"/>
    <mergeCell ref="AJ138:AL138"/>
    <mergeCell ref="AM138:AO138"/>
    <mergeCell ref="AP138:AR138"/>
    <mergeCell ref="AS138:AU138"/>
    <mergeCell ref="AV138:AX138"/>
    <mergeCell ref="AY139:BA139"/>
    <mergeCell ref="BB139:BD139"/>
    <mergeCell ref="BE139:BG139"/>
    <mergeCell ref="BH139:BJ139"/>
    <mergeCell ref="BK139:BL139"/>
    <mergeCell ref="BM139:BO139"/>
    <mergeCell ref="BP139:BR139"/>
    <mergeCell ref="CK138:CM138"/>
    <mergeCell ref="CN138:CP138"/>
    <mergeCell ref="CQ138:CR138"/>
    <mergeCell ref="CS138:CU138"/>
    <mergeCell ref="CV138:CX138"/>
    <mergeCell ref="BX143:BZ143"/>
    <mergeCell ref="CA143:CB143"/>
    <mergeCell ref="CC143:CE143"/>
    <mergeCell ref="CF143:CH143"/>
    <mergeCell ref="CI143:CJ143"/>
    <mergeCell ref="DD143:DF143"/>
    <mergeCell ref="AV139:AX139"/>
    <mergeCell ref="CK141:CM141"/>
    <mergeCell ref="CN141:CP141"/>
    <mergeCell ref="BS141:BT141"/>
    <mergeCell ref="BU141:BW141"/>
    <mergeCell ref="BX141:BZ141"/>
    <mergeCell ref="CA141:CB141"/>
    <mergeCell ref="CC141:CE141"/>
    <mergeCell ref="CF141:CH141"/>
    <mergeCell ref="CI141:CJ141"/>
    <mergeCell ref="DI141:DK141"/>
    <mergeCell ref="AY140:BA140"/>
    <mergeCell ref="BB140:BD140"/>
    <mergeCell ref="BE140:BG140"/>
    <mergeCell ref="BH140:BJ140"/>
    <mergeCell ref="BK140:BL140"/>
    <mergeCell ref="BM140:BO140"/>
    <mergeCell ref="BP140:BR140"/>
    <mergeCell ref="BS140:BT140"/>
    <mergeCell ref="BU140:BW140"/>
    <mergeCell ref="BX140:BZ140"/>
    <mergeCell ref="CA140:CB140"/>
    <mergeCell ref="CC140:CE140"/>
    <mergeCell ref="CF140:CH140"/>
    <mergeCell ref="CI140:CJ140"/>
    <mergeCell ref="AS18:AT18"/>
    <mergeCell ref="DG143:DH143"/>
    <mergeCell ref="DI143:DK143"/>
    <mergeCell ref="DL143:DN143"/>
    <mergeCell ref="DO143:DP143"/>
    <mergeCell ref="DQ143:DS143"/>
    <mergeCell ref="DT143:ES143"/>
    <mergeCell ref="CK143:CM143"/>
    <mergeCell ref="CN143:CP143"/>
    <mergeCell ref="CQ143:CR143"/>
    <mergeCell ref="CS143:CU143"/>
    <mergeCell ref="CV143:CX143"/>
    <mergeCell ref="CY143:CZ143"/>
    <mergeCell ref="DA143:DC143"/>
    <mergeCell ref="C143:AF143"/>
    <mergeCell ref="AG143:AI143"/>
    <mergeCell ref="AJ143:AL143"/>
    <mergeCell ref="AM143:AO143"/>
    <mergeCell ref="AP143:AR143"/>
    <mergeCell ref="AS143:AU143"/>
    <mergeCell ref="AV143:AX143"/>
    <mergeCell ref="BM142:BO142"/>
    <mergeCell ref="BP142:BR142"/>
    <mergeCell ref="AY143:BA143"/>
    <mergeCell ref="BB143:BD143"/>
    <mergeCell ref="BE143:BG143"/>
    <mergeCell ref="BH143:BJ143"/>
    <mergeCell ref="BK143:BL143"/>
    <mergeCell ref="BM143:BO143"/>
    <mergeCell ref="BP143:BR143"/>
    <mergeCell ref="BS143:BT143"/>
    <mergeCell ref="BU143:BW143"/>
  </mergeCells>
  <printOptions horizontalCentered="1"/>
  <pageMargins left="0.15748031496062992" right="0.15748031496062992" top="0.23622047244094491" bottom="0.23622047244094491" header="0" footer="0"/>
  <pageSetup paperSize="8"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N356"/>
  <sheetViews>
    <sheetView workbookViewId="0"/>
  </sheetViews>
  <sheetFormatPr defaultColWidth="14.42578125" defaultRowHeight="15" customHeight="1"/>
  <cols>
    <col min="1" max="1" width="18.85546875" customWidth="1"/>
    <col min="2" max="127" width="5.28515625" customWidth="1"/>
    <col min="128" max="128" width="18.42578125" hidden="1" customWidth="1"/>
    <col min="129" max="129" width="14" hidden="1" customWidth="1"/>
    <col min="130" max="130" width="13.140625" hidden="1" customWidth="1"/>
    <col min="131" max="133" width="11.28515625" hidden="1" customWidth="1"/>
    <col min="134" max="134" width="10.140625" hidden="1" customWidth="1"/>
    <col min="135" max="144" width="8.85546875" hidden="1" customWidth="1"/>
  </cols>
  <sheetData>
    <row r="1" spans="1:144" ht="30" customHeight="1">
      <c r="A1" s="530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413"/>
      <c r="BR1" s="413"/>
      <c r="BS1" s="413"/>
      <c r="BT1" s="413"/>
      <c r="BU1" s="413"/>
      <c r="BV1" s="413"/>
      <c r="BW1" s="413"/>
      <c r="BX1" s="413"/>
      <c r="BY1" s="413"/>
      <c r="BZ1" s="413"/>
      <c r="CA1" s="413"/>
      <c r="CB1" s="413"/>
      <c r="CC1" s="413"/>
      <c r="CD1" s="413"/>
      <c r="CE1" s="413"/>
      <c r="CF1" s="413"/>
      <c r="CG1" s="413"/>
      <c r="CH1" s="413"/>
      <c r="CI1" s="413"/>
      <c r="CJ1" s="413"/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3"/>
      <c r="CZ1" s="413"/>
      <c r="DA1" s="413"/>
      <c r="DB1" s="413"/>
      <c r="DC1" s="413"/>
      <c r="DD1" s="413"/>
      <c r="DE1" s="413"/>
      <c r="DF1" s="413"/>
      <c r="DG1" s="413"/>
      <c r="DH1" s="413"/>
      <c r="DI1" s="413"/>
      <c r="DJ1" s="413"/>
      <c r="DK1" s="413"/>
      <c r="DL1" s="413"/>
      <c r="DM1" s="413"/>
      <c r="DN1" s="413"/>
      <c r="DO1" s="413"/>
      <c r="DP1" s="413"/>
      <c r="DQ1" s="413"/>
      <c r="DR1" s="413"/>
      <c r="DS1" s="413"/>
      <c r="DT1" s="413"/>
      <c r="DU1" s="413"/>
      <c r="DV1" s="413"/>
      <c r="DW1" s="413"/>
    </row>
    <row r="2" spans="1:144" ht="57.75" customHeight="1">
      <c r="A2" s="531" t="s">
        <v>506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F2" s="413"/>
      <c r="BG2" s="413"/>
      <c r="BH2" s="413"/>
      <c r="BI2" s="413"/>
      <c r="BJ2" s="413"/>
      <c r="BK2" s="413"/>
      <c r="BL2" s="413"/>
      <c r="BM2" s="413"/>
      <c r="BN2" s="413"/>
      <c r="BO2" s="413"/>
      <c r="BP2" s="413"/>
      <c r="BQ2" s="413"/>
      <c r="BR2" s="413"/>
      <c r="BS2" s="413"/>
      <c r="BT2" s="413"/>
      <c r="BU2" s="413"/>
      <c r="BV2" s="413"/>
      <c r="BW2" s="413"/>
      <c r="BX2" s="413"/>
      <c r="BY2" s="413"/>
      <c r="BZ2" s="413"/>
      <c r="CA2" s="413"/>
      <c r="CB2" s="413"/>
      <c r="CC2" s="413"/>
      <c r="CD2" s="413"/>
      <c r="CE2" s="413"/>
      <c r="CF2" s="413"/>
      <c r="CG2" s="413"/>
      <c r="CH2" s="413"/>
      <c r="CI2" s="413"/>
      <c r="CJ2" s="413"/>
      <c r="CK2" s="413"/>
      <c r="CL2" s="413"/>
      <c r="CM2" s="413"/>
      <c r="CN2" s="413"/>
      <c r="CO2" s="413"/>
      <c r="CP2" s="413"/>
      <c r="CQ2" s="413"/>
      <c r="CR2" s="413"/>
      <c r="CS2" s="413"/>
      <c r="CT2" s="413"/>
      <c r="CU2" s="413"/>
      <c r="CV2" s="413"/>
      <c r="CW2" s="413"/>
      <c r="CX2" s="413"/>
      <c r="CY2" s="413"/>
      <c r="CZ2" s="413"/>
      <c r="DA2" s="413"/>
      <c r="DB2" s="413"/>
      <c r="DC2" s="413"/>
      <c r="DD2" s="413"/>
      <c r="DE2" s="413"/>
      <c r="DF2" s="413"/>
      <c r="DG2" s="413"/>
      <c r="DH2" s="413"/>
      <c r="DI2" s="413"/>
      <c r="DJ2" s="413"/>
      <c r="DK2" s="413"/>
      <c r="DL2" s="413"/>
      <c r="DM2" s="413"/>
      <c r="DN2" s="413"/>
      <c r="DO2" s="413"/>
      <c r="DP2" s="413"/>
      <c r="DQ2" s="413"/>
      <c r="DR2" s="413"/>
      <c r="DS2" s="413"/>
      <c r="DT2" s="413"/>
      <c r="DU2" s="413"/>
      <c r="DV2" s="413"/>
      <c r="DW2" s="413"/>
    </row>
    <row r="3" spans="1:144" ht="72.75" customHeight="1">
      <c r="A3" s="532" t="s">
        <v>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3"/>
      <c r="BM3" s="413"/>
      <c r="BN3" s="413"/>
      <c r="BO3" s="413"/>
      <c r="BP3" s="413"/>
      <c r="BQ3" s="413"/>
      <c r="BR3" s="413"/>
      <c r="BS3" s="413"/>
      <c r="BT3" s="413"/>
      <c r="BU3" s="413"/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3"/>
      <c r="CH3" s="413"/>
      <c r="CI3" s="413"/>
      <c r="CJ3" s="413"/>
      <c r="CK3" s="413"/>
      <c r="CL3" s="413"/>
      <c r="CM3" s="413"/>
      <c r="CN3" s="413"/>
      <c r="CO3" s="413"/>
      <c r="CP3" s="413"/>
      <c r="CQ3" s="413"/>
      <c r="CR3" s="413"/>
      <c r="CS3" s="413"/>
      <c r="CT3" s="413"/>
      <c r="CU3" s="413"/>
      <c r="CV3" s="413"/>
      <c r="CW3" s="413"/>
      <c r="CX3" s="413"/>
      <c r="CY3" s="413"/>
      <c r="CZ3" s="413"/>
      <c r="DA3" s="413"/>
      <c r="DB3" s="413"/>
      <c r="DC3" s="413"/>
      <c r="DD3" s="413"/>
      <c r="DE3" s="413"/>
      <c r="DF3" s="413"/>
      <c r="DG3" s="413"/>
      <c r="DH3" s="413"/>
      <c r="DI3" s="413"/>
      <c r="DJ3" s="413"/>
      <c r="DK3" s="413"/>
      <c r="DL3" s="413"/>
      <c r="DM3" s="413"/>
      <c r="DN3" s="413"/>
      <c r="DO3" s="413"/>
      <c r="DP3" s="413"/>
      <c r="DQ3" s="413"/>
      <c r="DR3" s="413"/>
      <c r="DS3" s="413"/>
      <c r="DT3" s="413"/>
      <c r="DU3" s="413"/>
      <c r="DV3" s="413"/>
      <c r="DW3" s="413"/>
    </row>
    <row r="4" spans="1:144" ht="44.25" customHeight="1">
      <c r="A4" s="28"/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/>
      <c r="AA4" s="28"/>
      <c r="AB4" s="28"/>
      <c r="AC4" s="28"/>
      <c r="AD4" s="28"/>
      <c r="AE4" s="28"/>
      <c r="AF4" s="28"/>
      <c r="AG4" s="28"/>
      <c r="AH4" s="28"/>
      <c r="AI4" s="30"/>
      <c r="AJ4" s="30"/>
      <c r="AK4" s="30"/>
      <c r="AL4" s="30"/>
      <c r="AM4" s="30"/>
      <c r="AN4" s="30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31"/>
      <c r="BJ4" s="31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</row>
    <row r="5" spans="1:144" ht="40.5" customHeight="1">
      <c r="A5" s="28"/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  <c r="AE5" s="28"/>
      <c r="AF5" s="28"/>
      <c r="AG5" s="28"/>
      <c r="AH5" s="32" t="s">
        <v>507</v>
      </c>
      <c r="AI5" s="27"/>
      <c r="AJ5" s="27"/>
      <c r="AK5" s="27"/>
      <c r="AL5" s="27"/>
      <c r="AM5" s="27"/>
      <c r="AN5" s="27"/>
      <c r="AO5" s="32"/>
      <c r="AP5" s="32"/>
      <c r="AQ5" s="32"/>
      <c r="AR5" s="33"/>
      <c r="AS5" s="33"/>
      <c r="AT5" s="33"/>
      <c r="AU5" s="33"/>
      <c r="AV5" s="33"/>
      <c r="AW5" s="34"/>
      <c r="AX5" s="35"/>
      <c r="AY5" s="33"/>
      <c r="AZ5" s="33"/>
      <c r="BA5" s="33"/>
      <c r="BB5" s="33"/>
      <c r="BC5" s="33"/>
      <c r="BD5" s="33"/>
      <c r="BE5" s="33"/>
      <c r="BF5" s="33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28"/>
      <c r="CR5" s="28"/>
      <c r="CS5" s="28"/>
      <c r="CT5" s="28"/>
      <c r="CU5" s="28"/>
      <c r="CV5" s="28"/>
      <c r="CW5" s="28"/>
      <c r="CX5" s="28"/>
      <c r="CY5" s="28"/>
      <c r="CZ5" s="29" t="s">
        <v>508</v>
      </c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</row>
    <row r="6" spans="1:144" ht="40.5" customHeight="1">
      <c r="A6" s="28"/>
      <c r="B6" s="29" t="s">
        <v>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8"/>
      <c r="AA6" s="28"/>
      <c r="AB6" s="28"/>
      <c r="AC6" s="28"/>
      <c r="AD6" s="28"/>
      <c r="AE6" s="28"/>
      <c r="AF6" s="28"/>
      <c r="AG6" s="28"/>
      <c r="AH6" s="32"/>
      <c r="AI6" s="27"/>
      <c r="AJ6" s="27"/>
      <c r="AK6" s="27"/>
      <c r="AL6" s="27"/>
      <c r="AM6" s="27"/>
      <c r="AN6" s="27"/>
      <c r="AO6" s="32"/>
      <c r="AP6" s="32"/>
      <c r="AQ6" s="37"/>
      <c r="AR6" s="533" t="s">
        <v>509</v>
      </c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  <c r="BL6" s="403"/>
      <c r="BM6" s="403"/>
      <c r="BN6" s="403"/>
      <c r="BO6" s="403"/>
      <c r="BP6" s="403"/>
      <c r="BQ6" s="403"/>
      <c r="BR6" s="403"/>
      <c r="BS6" s="403"/>
      <c r="BT6" s="403"/>
      <c r="BU6" s="403"/>
      <c r="BV6" s="403"/>
      <c r="BW6" s="403"/>
      <c r="BX6" s="403"/>
      <c r="BY6" s="403"/>
      <c r="BZ6" s="403"/>
      <c r="CA6" s="403"/>
      <c r="CB6" s="403"/>
      <c r="CC6" s="403"/>
      <c r="CD6" s="403"/>
      <c r="CE6" s="403"/>
      <c r="CF6" s="403"/>
      <c r="CG6" s="403"/>
      <c r="CH6" s="403"/>
      <c r="CI6" s="403"/>
      <c r="CJ6" s="403"/>
      <c r="CK6" s="403"/>
      <c r="CL6" s="403"/>
      <c r="CM6" s="403"/>
      <c r="CN6" s="403"/>
      <c r="CO6" s="403"/>
      <c r="CP6" s="403"/>
      <c r="CQ6" s="28"/>
      <c r="CR6" s="28"/>
      <c r="CS6" s="28"/>
      <c r="CT6" s="28"/>
      <c r="CU6" s="28"/>
      <c r="CV6" s="28"/>
      <c r="CW6" s="28"/>
      <c r="CX6" s="28"/>
      <c r="CY6" s="28"/>
      <c r="CZ6" s="38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</row>
    <row r="7" spans="1:144" ht="48" customHeight="1">
      <c r="A7" s="28"/>
      <c r="B7" s="29" t="s">
        <v>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8"/>
      <c r="AA7" s="28"/>
      <c r="AB7" s="28"/>
      <c r="AC7" s="28"/>
      <c r="AD7" s="28"/>
      <c r="AE7" s="28"/>
      <c r="AF7" s="28"/>
      <c r="AG7" s="28"/>
      <c r="AH7" s="29" t="s">
        <v>510</v>
      </c>
      <c r="AI7" s="32"/>
      <c r="AJ7" s="32"/>
      <c r="AK7" s="40"/>
      <c r="AL7" s="40"/>
      <c r="AM7" s="40"/>
      <c r="AN7" s="40"/>
      <c r="AO7" s="32"/>
      <c r="AP7" s="32"/>
      <c r="AQ7" s="32"/>
      <c r="AR7" s="32"/>
      <c r="AS7" s="32"/>
      <c r="AT7" s="32"/>
      <c r="AU7" s="32"/>
      <c r="AV7" s="32"/>
      <c r="AW7" s="32"/>
      <c r="AX7" s="29"/>
      <c r="AY7" s="29"/>
      <c r="AZ7" s="41"/>
      <c r="BA7" s="33"/>
      <c r="BB7" s="33"/>
      <c r="BC7" s="33"/>
      <c r="BD7" s="33"/>
      <c r="BE7" s="33"/>
      <c r="BF7" s="33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42"/>
      <c r="CR7" s="42"/>
      <c r="CS7" s="42"/>
      <c r="CT7" s="42"/>
      <c r="CU7" s="42"/>
      <c r="CV7" s="42"/>
      <c r="CW7" s="42"/>
      <c r="CX7" s="42"/>
      <c r="CY7" s="28"/>
      <c r="CZ7" s="528" t="s">
        <v>511</v>
      </c>
      <c r="DA7" s="403"/>
      <c r="DB7" s="403"/>
      <c r="DC7" s="403"/>
      <c r="DD7" s="403"/>
      <c r="DE7" s="403"/>
      <c r="DF7" s="403"/>
      <c r="DG7" s="403"/>
      <c r="DH7" s="403"/>
      <c r="DI7" s="403"/>
      <c r="DJ7" s="403"/>
      <c r="DK7" s="403"/>
      <c r="DL7" s="403"/>
      <c r="DM7" s="403"/>
      <c r="DN7" s="403"/>
      <c r="DO7" s="403"/>
      <c r="DP7" s="403"/>
      <c r="DQ7" s="403"/>
      <c r="DR7" s="403"/>
      <c r="DS7" s="403"/>
      <c r="DT7" s="403"/>
      <c r="DU7" s="403"/>
      <c r="DV7" s="403"/>
    </row>
    <row r="8" spans="1:144" ht="40.5" customHeight="1">
      <c r="A8" s="2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529" t="s">
        <v>9</v>
      </c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29"/>
      <c r="Y8" s="29"/>
      <c r="Z8" s="28"/>
      <c r="AA8" s="28"/>
      <c r="AB8" s="28"/>
      <c r="AC8" s="28"/>
      <c r="AD8" s="28"/>
      <c r="AE8" s="28"/>
      <c r="AF8" s="28"/>
      <c r="AG8" s="28"/>
      <c r="AH8" s="40"/>
      <c r="AI8" s="43"/>
      <c r="AJ8" s="43"/>
      <c r="AK8" s="40"/>
      <c r="AL8" s="40"/>
      <c r="AM8" s="40"/>
      <c r="AN8" s="40"/>
      <c r="AO8" s="29"/>
      <c r="AP8" s="29"/>
      <c r="AQ8" s="29"/>
      <c r="AR8" s="29"/>
      <c r="AS8" s="29"/>
      <c r="AT8" s="29"/>
      <c r="AU8" s="29"/>
      <c r="AV8" s="29"/>
      <c r="AW8" s="29"/>
      <c r="AX8" s="32"/>
      <c r="AY8" s="32"/>
      <c r="AZ8" s="534" t="s">
        <v>512</v>
      </c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03"/>
      <c r="CP8" s="403"/>
      <c r="CQ8" s="42"/>
      <c r="CR8" s="42"/>
      <c r="CS8" s="42"/>
      <c r="CT8" s="42"/>
      <c r="CU8" s="42"/>
      <c r="CV8" s="42"/>
      <c r="CW8" s="42"/>
      <c r="CX8" s="42"/>
      <c r="CY8" s="28"/>
      <c r="CZ8" s="413"/>
      <c r="DA8" s="413"/>
      <c r="DB8" s="413"/>
      <c r="DC8" s="413"/>
      <c r="DD8" s="413"/>
      <c r="DE8" s="413"/>
      <c r="DF8" s="413"/>
      <c r="DG8" s="413"/>
      <c r="DH8" s="413"/>
      <c r="DI8" s="413"/>
      <c r="DJ8" s="413"/>
      <c r="DK8" s="413"/>
      <c r="DL8" s="413"/>
      <c r="DM8" s="413"/>
      <c r="DN8" s="413"/>
      <c r="DO8" s="413"/>
      <c r="DP8" s="413"/>
      <c r="DQ8" s="413"/>
      <c r="DR8" s="413"/>
      <c r="DS8" s="413"/>
      <c r="DT8" s="413"/>
      <c r="DU8" s="413"/>
      <c r="DV8" s="413"/>
    </row>
    <row r="9" spans="1:144" ht="60" customHeight="1">
      <c r="A9" s="28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529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29"/>
      <c r="Y9" s="29"/>
      <c r="Z9" s="28"/>
      <c r="AA9" s="28"/>
      <c r="AB9" s="28"/>
      <c r="AC9" s="28"/>
      <c r="AD9" s="28"/>
      <c r="AE9" s="28"/>
      <c r="AF9" s="28"/>
      <c r="AG9" s="28"/>
      <c r="AH9" s="29"/>
      <c r="AI9" s="40"/>
      <c r="AJ9" s="40"/>
      <c r="AK9" s="40"/>
      <c r="AL9" s="40"/>
      <c r="AM9" s="40"/>
      <c r="AN9" s="40"/>
      <c r="AO9" s="29"/>
      <c r="AP9" s="29"/>
      <c r="AQ9" s="29"/>
      <c r="AR9" s="29"/>
      <c r="AS9" s="29"/>
      <c r="AT9" s="29"/>
      <c r="AU9" s="29"/>
      <c r="AV9" s="29"/>
      <c r="AW9" s="29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42"/>
      <c r="CR9" s="42"/>
      <c r="CS9" s="42"/>
      <c r="CT9" s="42"/>
      <c r="CU9" s="42"/>
      <c r="CV9" s="42"/>
      <c r="CW9" s="42"/>
      <c r="CX9" s="42"/>
      <c r="CY9" s="28"/>
      <c r="CZ9" s="529" t="s">
        <v>513</v>
      </c>
      <c r="DA9" s="413"/>
      <c r="DB9" s="413"/>
      <c r="DC9" s="413"/>
      <c r="DD9" s="413"/>
      <c r="DE9" s="413"/>
      <c r="DF9" s="413"/>
      <c r="DG9" s="413"/>
      <c r="DH9" s="413"/>
      <c r="DI9" s="413"/>
      <c r="DJ9" s="39"/>
      <c r="DK9" s="39"/>
      <c r="DL9" s="39"/>
      <c r="DM9" s="39"/>
      <c r="DN9" s="39"/>
      <c r="DO9" s="45"/>
      <c r="DP9" s="45"/>
      <c r="DQ9" s="45"/>
      <c r="DR9" s="45"/>
      <c r="DS9" s="45"/>
      <c r="DT9" s="45"/>
    </row>
    <row r="10" spans="1:144" ht="30" customHeight="1">
      <c r="A10" s="28"/>
      <c r="B10" s="535"/>
      <c r="C10" s="413"/>
      <c r="D10" s="413"/>
      <c r="E10" s="413"/>
      <c r="F10" s="413"/>
      <c r="G10" s="413"/>
      <c r="H10" s="413"/>
      <c r="I10" s="413"/>
      <c r="J10" s="413"/>
      <c r="K10" s="413"/>
      <c r="L10" s="28"/>
      <c r="M10" s="28"/>
      <c r="N10" s="28"/>
      <c r="O10" s="28"/>
      <c r="P10" s="32"/>
      <c r="Q10" s="29"/>
      <c r="R10" s="29"/>
      <c r="S10" s="29"/>
      <c r="T10" s="29"/>
      <c r="U10" s="29"/>
      <c r="V10" s="29"/>
      <c r="W10" s="29"/>
      <c r="X10" s="29"/>
      <c r="Y10" s="29"/>
      <c r="Z10" s="28"/>
      <c r="AA10" s="28"/>
      <c r="AB10" s="28"/>
      <c r="AC10" s="28"/>
      <c r="AD10" s="28"/>
      <c r="AE10" s="28"/>
      <c r="AF10" s="28"/>
      <c r="AG10" s="28"/>
      <c r="AH10" s="40"/>
      <c r="AI10" s="43"/>
      <c r="AJ10" s="43"/>
      <c r="AK10" s="40"/>
      <c r="AL10" s="40"/>
      <c r="AM10" s="40"/>
      <c r="AN10" s="40"/>
      <c r="AO10" s="29"/>
      <c r="AP10" s="29"/>
      <c r="AQ10" s="29"/>
      <c r="AR10" s="29"/>
      <c r="AS10" s="29"/>
      <c r="AT10" s="29"/>
      <c r="AU10" s="29"/>
      <c r="AV10" s="29"/>
      <c r="AW10" s="29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29"/>
      <c r="CR10" s="29"/>
      <c r="CS10" s="29"/>
      <c r="CT10" s="29"/>
      <c r="CU10" s="29"/>
      <c r="CV10" s="29"/>
      <c r="CW10" s="29"/>
      <c r="CX10" s="29"/>
      <c r="CY10" s="28"/>
      <c r="CZ10" s="47"/>
      <c r="DA10" s="47"/>
      <c r="DB10" s="47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</row>
    <row r="11" spans="1:144" ht="30" customHeight="1">
      <c r="A11" s="2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28"/>
      <c r="M11" s="28"/>
      <c r="N11" s="28"/>
      <c r="O11" s="28"/>
      <c r="P11" s="32"/>
      <c r="Q11" s="29"/>
      <c r="R11" s="29"/>
      <c r="S11" s="29"/>
      <c r="T11" s="29"/>
      <c r="U11" s="29"/>
      <c r="V11" s="29"/>
      <c r="W11" s="29"/>
      <c r="X11" s="29"/>
      <c r="Y11" s="29"/>
      <c r="Z11" s="28"/>
      <c r="AA11" s="28"/>
      <c r="AB11" s="28"/>
      <c r="AC11" s="28"/>
      <c r="AD11" s="28"/>
      <c r="AE11" s="28"/>
      <c r="AF11" s="28"/>
      <c r="AG11" s="28"/>
      <c r="AH11" s="40"/>
      <c r="AI11" s="43"/>
      <c r="AJ11" s="43"/>
      <c r="AK11" s="40"/>
      <c r="AL11" s="40"/>
      <c r="AM11" s="40"/>
      <c r="AN11" s="40"/>
      <c r="AO11" s="29"/>
      <c r="AP11" s="29"/>
      <c r="AQ11" s="29"/>
      <c r="AR11" s="29"/>
      <c r="AS11" s="29"/>
      <c r="AT11" s="29"/>
      <c r="AU11" s="29"/>
      <c r="AV11" s="29"/>
      <c r="AW11" s="29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29"/>
      <c r="CR11" s="29"/>
      <c r="CS11" s="29"/>
      <c r="CT11" s="29"/>
      <c r="CU11" s="29"/>
      <c r="CV11" s="29"/>
      <c r="CW11" s="29"/>
      <c r="CX11" s="29"/>
      <c r="CY11" s="28"/>
      <c r="CZ11" s="47"/>
      <c r="DA11" s="47"/>
      <c r="DB11" s="47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</row>
    <row r="12" spans="1:144" ht="40.5" customHeight="1">
      <c r="A12" s="28"/>
      <c r="B12" s="29" t="s">
        <v>12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29"/>
      <c r="Z12" s="28"/>
      <c r="AA12" s="28"/>
      <c r="AB12" s="28"/>
      <c r="AC12" s="28"/>
      <c r="AD12" s="28"/>
      <c r="AE12" s="28"/>
      <c r="AF12" s="28"/>
      <c r="AG12" s="28"/>
      <c r="AH12" s="28"/>
      <c r="AI12" s="30"/>
      <c r="AJ12" s="30"/>
      <c r="AK12" s="30"/>
      <c r="AL12" s="30"/>
      <c r="AM12" s="30"/>
      <c r="AN12" s="30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4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9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</row>
    <row r="13" spans="1:144" ht="40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8"/>
      <c r="AA13" s="28"/>
      <c r="AB13" s="28"/>
      <c r="AC13" s="28"/>
      <c r="AD13" s="28"/>
      <c r="AE13" s="28"/>
      <c r="AF13" s="28"/>
      <c r="AG13" s="28"/>
      <c r="AH13" s="28"/>
      <c r="AI13" s="30"/>
      <c r="AJ13" s="30"/>
      <c r="AK13" s="30"/>
      <c r="AL13" s="30"/>
      <c r="AM13" s="30"/>
      <c r="AN13" s="30"/>
      <c r="AO13" s="29"/>
      <c r="AP13" s="29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9"/>
      <c r="BY13" s="29"/>
      <c r="BZ13" s="29"/>
      <c r="CA13" s="29"/>
      <c r="CB13" s="29"/>
      <c r="CC13" s="29"/>
      <c r="CD13" s="29"/>
      <c r="CE13" s="29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9"/>
      <c r="CY13" s="28"/>
      <c r="CZ13" s="29"/>
      <c r="DA13" s="47"/>
      <c r="DB13" s="47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</row>
    <row r="14" spans="1:144" ht="40.5" customHeight="1">
      <c r="A14" s="28"/>
      <c r="B14" s="49" t="s">
        <v>13</v>
      </c>
      <c r="C14" s="4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30"/>
      <c r="AJ14" s="30"/>
      <c r="AK14" s="30"/>
      <c r="AL14" s="30"/>
      <c r="AM14" s="30"/>
      <c r="AN14" s="30"/>
      <c r="AO14" s="28"/>
      <c r="AP14" s="28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49"/>
      <c r="CA14" s="29"/>
      <c r="CB14" s="29"/>
      <c r="CC14" s="29"/>
      <c r="CD14" s="29"/>
      <c r="CE14" s="29"/>
      <c r="CF14" s="49" t="s">
        <v>14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</row>
    <row r="15" spans="1:144" ht="40.5" customHeight="1">
      <c r="A15" s="28"/>
      <c r="B15" s="49"/>
      <c r="C15" s="49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30"/>
      <c r="AJ15" s="30"/>
      <c r="AK15" s="30"/>
      <c r="AL15" s="30"/>
      <c r="AM15" s="30"/>
      <c r="AN15" s="30"/>
      <c r="AO15" s="28"/>
      <c r="AP15" s="28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49"/>
      <c r="CA15" s="29"/>
      <c r="CB15" s="29"/>
      <c r="CC15" s="29"/>
      <c r="CD15" s="29"/>
      <c r="CE15" s="29"/>
      <c r="CF15" s="49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</row>
    <row r="16" spans="1:144" ht="44.25" customHeight="1">
      <c r="A16" s="536" t="s">
        <v>15</v>
      </c>
      <c r="B16" s="526" t="s">
        <v>16</v>
      </c>
      <c r="C16" s="420"/>
      <c r="D16" s="420"/>
      <c r="E16" s="420"/>
      <c r="F16" s="420"/>
      <c r="G16" s="420"/>
      <c r="H16" s="420"/>
      <c r="I16" s="421"/>
      <c r="J16" s="525" t="s">
        <v>514</v>
      </c>
      <c r="K16" s="416"/>
      <c r="L16" s="526" t="s">
        <v>17</v>
      </c>
      <c r="M16" s="420"/>
      <c r="N16" s="420"/>
      <c r="O16" s="420"/>
      <c r="P16" s="420"/>
      <c r="Q16" s="421"/>
      <c r="R16" s="525" t="s">
        <v>515</v>
      </c>
      <c r="S16" s="416"/>
      <c r="T16" s="526" t="s">
        <v>18</v>
      </c>
      <c r="U16" s="420"/>
      <c r="V16" s="420"/>
      <c r="W16" s="420"/>
      <c r="X16" s="420"/>
      <c r="Y16" s="420"/>
      <c r="Z16" s="420"/>
      <c r="AA16" s="421"/>
      <c r="AB16" s="526" t="s">
        <v>19</v>
      </c>
      <c r="AC16" s="420"/>
      <c r="AD16" s="420"/>
      <c r="AE16" s="420"/>
      <c r="AF16" s="420"/>
      <c r="AG16" s="420"/>
      <c r="AH16" s="420"/>
      <c r="AI16" s="421"/>
      <c r="AJ16" s="525" t="s">
        <v>516</v>
      </c>
      <c r="AK16" s="416"/>
      <c r="AL16" s="526" t="s">
        <v>20</v>
      </c>
      <c r="AM16" s="420"/>
      <c r="AN16" s="420"/>
      <c r="AO16" s="420"/>
      <c r="AP16" s="420"/>
      <c r="AQ16" s="421"/>
      <c r="AR16" s="525" t="s">
        <v>517</v>
      </c>
      <c r="AS16" s="416"/>
      <c r="AT16" s="526" t="s">
        <v>21</v>
      </c>
      <c r="AU16" s="420"/>
      <c r="AV16" s="420"/>
      <c r="AW16" s="420"/>
      <c r="AX16" s="420"/>
      <c r="AY16" s="421"/>
      <c r="AZ16" s="525" t="s">
        <v>518</v>
      </c>
      <c r="BA16" s="416"/>
      <c r="BB16" s="526" t="s">
        <v>22</v>
      </c>
      <c r="BC16" s="420"/>
      <c r="BD16" s="420"/>
      <c r="BE16" s="420"/>
      <c r="BF16" s="420"/>
      <c r="BG16" s="420"/>
      <c r="BH16" s="420"/>
      <c r="BI16" s="421"/>
      <c r="BJ16" s="525" t="s">
        <v>519</v>
      </c>
      <c r="BK16" s="416"/>
      <c r="BL16" s="526" t="s">
        <v>23</v>
      </c>
      <c r="BM16" s="420"/>
      <c r="BN16" s="420"/>
      <c r="BO16" s="420"/>
      <c r="BP16" s="420"/>
      <c r="BQ16" s="421"/>
      <c r="BR16" s="525" t="s">
        <v>520</v>
      </c>
      <c r="BS16" s="416"/>
      <c r="BT16" s="526" t="s">
        <v>24</v>
      </c>
      <c r="BU16" s="420"/>
      <c r="BV16" s="420"/>
      <c r="BW16" s="420"/>
      <c r="BX16" s="420"/>
      <c r="BY16" s="420"/>
      <c r="BZ16" s="420"/>
      <c r="CA16" s="421"/>
      <c r="CB16" s="526" t="s">
        <v>25</v>
      </c>
      <c r="CC16" s="420"/>
      <c r="CD16" s="420"/>
      <c r="CE16" s="420"/>
      <c r="CF16" s="420"/>
      <c r="CG16" s="420"/>
      <c r="CH16" s="420"/>
      <c r="CI16" s="421"/>
      <c r="CJ16" s="525" t="s">
        <v>521</v>
      </c>
      <c r="CK16" s="416"/>
      <c r="CL16" s="526" t="s">
        <v>26</v>
      </c>
      <c r="CM16" s="420"/>
      <c r="CN16" s="420"/>
      <c r="CO16" s="420"/>
      <c r="CP16" s="420"/>
      <c r="CQ16" s="421"/>
      <c r="CR16" s="525" t="s">
        <v>522</v>
      </c>
      <c r="CS16" s="416"/>
      <c r="CT16" s="526" t="s">
        <v>27</v>
      </c>
      <c r="CU16" s="420"/>
      <c r="CV16" s="420"/>
      <c r="CW16" s="420"/>
      <c r="CX16" s="420"/>
      <c r="CY16" s="420"/>
      <c r="CZ16" s="420"/>
      <c r="DA16" s="421"/>
      <c r="DB16" s="527" t="s">
        <v>28</v>
      </c>
      <c r="DC16" s="398"/>
      <c r="DD16" s="416"/>
      <c r="DE16" s="527" t="s">
        <v>29</v>
      </c>
      <c r="DF16" s="398"/>
      <c r="DG16" s="416"/>
      <c r="DH16" s="527" t="s">
        <v>30</v>
      </c>
      <c r="DI16" s="398"/>
      <c r="DJ16" s="416"/>
      <c r="DK16" s="527" t="s">
        <v>31</v>
      </c>
      <c r="DL16" s="398"/>
      <c r="DM16" s="416"/>
      <c r="DN16" s="527" t="s">
        <v>33</v>
      </c>
      <c r="DO16" s="398"/>
      <c r="DP16" s="416"/>
      <c r="DQ16" s="527" t="s">
        <v>34</v>
      </c>
      <c r="DR16" s="398"/>
      <c r="DS16" s="416"/>
      <c r="DT16" s="527" t="s">
        <v>35</v>
      </c>
      <c r="DU16" s="398"/>
      <c r="DV16" s="398"/>
      <c r="DW16" s="399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</row>
    <row r="17" spans="1:144" ht="237" customHeight="1">
      <c r="A17" s="415"/>
      <c r="B17" s="449" t="s">
        <v>36</v>
      </c>
      <c r="C17" s="397"/>
      <c r="D17" s="449" t="s">
        <v>37</v>
      </c>
      <c r="E17" s="397"/>
      <c r="F17" s="449" t="s">
        <v>38</v>
      </c>
      <c r="G17" s="397"/>
      <c r="H17" s="449" t="s">
        <v>39</v>
      </c>
      <c r="I17" s="397"/>
      <c r="J17" s="405"/>
      <c r="K17" s="407"/>
      <c r="L17" s="449" t="s">
        <v>40</v>
      </c>
      <c r="M17" s="397"/>
      <c r="N17" s="449" t="s">
        <v>41</v>
      </c>
      <c r="O17" s="397"/>
      <c r="P17" s="449" t="s">
        <v>42</v>
      </c>
      <c r="Q17" s="397"/>
      <c r="R17" s="405"/>
      <c r="S17" s="407"/>
      <c r="T17" s="449" t="s">
        <v>43</v>
      </c>
      <c r="U17" s="397"/>
      <c r="V17" s="449" t="s">
        <v>44</v>
      </c>
      <c r="W17" s="397"/>
      <c r="X17" s="449" t="s">
        <v>45</v>
      </c>
      <c r="Y17" s="397"/>
      <c r="Z17" s="449" t="s">
        <v>46</v>
      </c>
      <c r="AA17" s="397"/>
      <c r="AB17" s="449" t="s">
        <v>47</v>
      </c>
      <c r="AC17" s="397"/>
      <c r="AD17" s="449" t="s">
        <v>37</v>
      </c>
      <c r="AE17" s="397"/>
      <c r="AF17" s="449" t="s">
        <v>38</v>
      </c>
      <c r="AG17" s="397"/>
      <c r="AH17" s="449" t="s">
        <v>39</v>
      </c>
      <c r="AI17" s="397"/>
      <c r="AJ17" s="405"/>
      <c r="AK17" s="407"/>
      <c r="AL17" s="449" t="s">
        <v>48</v>
      </c>
      <c r="AM17" s="397"/>
      <c r="AN17" s="449" t="s">
        <v>49</v>
      </c>
      <c r="AO17" s="397"/>
      <c r="AP17" s="449" t="s">
        <v>50</v>
      </c>
      <c r="AQ17" s="397"/>
      <c r="AR17" s="405"/>
      <c r="AS17" s="407"/>
      <c r="AT17" s="449" t="s">
        <v>51</v>
      </c>
      <c r="AU17" s="397"/>
      <c r="AV17" s="449" t="s">
        <v>52</v>
      </c>
      <c r="AW17" s="397"/>
      <c r="AX17" s="449" t="s">
        <v>53</v>
      </c>
      <c r="AY17" s="397"/>
      <c r="AZ17" s="405"/>
      <c r="BA17" s="407"/>
      <c r="BB17" s="449" t="s">
        <v>51</v>
      </c>
      <c r="BC17" s="397"/>
      <c r="BD17" s="449" t="s">
        <v>52</v>
      </c>
      <c r="BE17" s="397"/>
      <c r="BF17" s="449" t="s">
        <v>53</v>
      </c>
      <c r="BG17" s="397"/>
      <c r="BH17" s="449" t="s">
        <v>54</v>
      </c>
      <c r="BI17" s="397"/>
      <c r="BJ17" s="405"/>
      <c r="BK17" s="407"/>
      <c r="BL17" s="449" t="s">
        <v>40</v>
      </c>
      <c r="BM17" s="397"/>
      <c r="BN17" s="449" t="s">
        <v>41</v>
      </c>
      <c r="BO17" s="397"/>
      <c r="BP17" s="449" t="s">
        <v>42</v>
      </c>
      <c r="BQ17" s="397"/>
      <c r="BR17" s="405"/>
      <c r="BS17" s="407"/>
      <c r="BT17" s="449" t="s">
        <v>55</v>
      </c>
      <c r="BU17" s="397"/>
      <c r="BV17" s="449" t="s">
        <v>56</v>
      </c>
      <c r="BW17" s="397"/>
      <c r="BX17" s="449" t="s">
        <v>57</v>
      </c>
      <c r="BY17" s="397"/>
      <c r="BZ17" s="449" t="s">
        <v>58</v>
      </c>
      <c r="CA17" s="397"/>
      <c r="CB17" s="449" t="s">
        <v>47</v>
      </c>
      <c r="CC17" s="397"/>
      <c r="CD17" s="449" t="s">
        <v>37</v>
      </c>
      <c r="CE17" s="397"/>
      <c r="CF17" s="449" t="s">
        <v>38</v>
      </c>
      <c r="CG17" s="397"/>
      <c r="CH17" s="449" t="s">
        <v>39</v>
      </c>
      <c r="CI17" s="397"/>
      <c r="CJ17" s="405"/>
      <c r="CK17" s="407"/>
      <c r="CL17" s="449" t="s">
        <v>40</v>
      </c>
      <c r="CM17" s="397"/>
      <c r="CN17" s="449" t="s">
        <v>41</v>
      </c>
      <c r="CO17" s="397"/>
      <c r="CP17" s="449" t="s">
        <v>42</v>
      </c>
      <c r="CQ17" s="397"/>
      <c r="CR17" s="405"/>
      <c r="CS17" s="407"/>
      <c r="CT17" s="449" t="s">
        <v>43</v>
      </c>
      <c r="CU17" s="397"/>
      <c r="CV17" s="449" t="s">
        <v>44</v>
      </c>
      <c r="CW17" s="397"/>
      <c r="CX17" s="449" t="s">
        <v>45</v>
      </c>
      <c r="CY17" s="397"/>
      <c r="CZ17" s="449" t="s">
        <v>59</v>
      </c>
      <c r="DA17" s="397"/>
      <c r="DB17" s="405"/>
      <c r="DC17" s="406"/>
      <c r="DD17" s="407"/>
      <c r="DE17" s="405"/>
      <c r="DF17" s="406"/>
      <c r="DG17" s="407"/>
      <c r="DH17" s="405"/>
      <c r="DI17" s="406"/>
      <c r="DJ17" s="407"/>
      <c r="DK17" s="405"/>
      <c r="DL17" s="406"/>
      <c r="DM17" s="407"/>
      <c r="DN17" s="405"/>
      <c r="DO17" s="406"/>
      <c r="DP17" s="407"/>
      <c r="DQ17" s="405"/>
      <c r="DR17" s="406"/>
      <c r="DS17" s="407"/>
      <c r="DT17" s="405"/>
      <c r="DU17" s="406"/>
      <c r="DV17" s="406"/>
      <c r="DW17" s="408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</row>
    <row r="18" spans="1:144" ht="40.5" customHeight="1">
      <c r="A18" s="51" t="s">
        <v>60</v>
      </c>
      <c r="B18" s="511"/>
      <c r="C18" s="397"/>
      <c r="D18" s="511"/>
      <c r="E18" s="397"/>
      <c r="F18" s="511"/>
      <c r="G18" s="397"/>
      <c r="H18" s="511"/>
      <c r="I18" s="397"/>
      <c r="J18" s="511"/>
      <c r="K18" s="397"/>
      <c r="L18" s="511"/>
      <c r="M18" s="397"/>
      <c r="N18" s="511"/>
      <c r="O18" s="397"/>
      <c r="P18" s="511"/>
      <c r="Q18" s="397"/>
      <c r="R18" s="511"/>
      <c r="S18" s="397"/>
      <c r="T18" s="511"/>
      <c r="U18" s="397"/>
      <c r="V18" s="511"/>
      <c r="W18" s="397"/>
      <c r="X18" s="511"/>
      <c r="Y18" s="397"/>
      <c r="Z18" s="511"/>
      <c r="AA18" s="397"/>
      <c r="AB18" s="511"/>
      <c r="AC18" s="397"/>
      <c r="AD18" s="511"/>
      <c r="AE18" s="397"/>
      <c r="AF18" s="511"/>
      <c r="AG18" s="397"/>
      <c r="AH18" s="524"/>
      <c r="AI18" s="397"/>
      <c r="AJ18" s="513"/>
      <c r="AK18" s="397"/>
      <c r="AL18" s="513"/>
      <c r="AM18" s="397"/>
      <c r="AN18" s="513"/>
      <c r="AO18" s="397"/>
      <c r="AP18" s="513"/>
      <c r="AQ18" s="397"/>
      <c r="AR18" s="513"/>
      <c r="AS18" s="397"/>
      <c r="AT18" s="513"/>
      <c r="AU18" s="397"/>
      <c r="AV18" s="512"/>
      <c r="AW18" s="397"/>
      <c r="AX18" s="512"/>
      <c r="AY18" s="397"/>
      <c r="AZ18" s="512"/>
      <c r="BA18" s="397"/>
      <c r="BB18" s="512"/>
      <c r="BC18" s="397"/>
      <c r="BD18" s="512"/>
      <c r="BE18" s="397"/>
      <c r="BF18" s="512"/>
      <c r="BG18" s="397"/>
      <c r="BH18" s="512"/>
      <c r="BI18" s="397"/>
      <c r="BJ18" s="512"/>
      <c r="BK18" s="397"/>
      <c r="BL18" s="512"/>
      <c r="BM18" s="397"/>
      <c r="BN18" s="512"/>
      <c r="BO18" s="397"/>
      <c r="BP18" s="512"/>
      <c r="BQ18" s="397"/>
      <c r="BR18" s="512"/>
      <c r="BS18" s="397"/>
      <c r="BT18" s="512"/>
      <c r="BU18" s="397"/>
      <c r="BV18" s="512"/>
      <c r="BW18" s="397"/>
      <c r="BX18" s="512"/>
      <c r="BY18" s="397"/>
      <c r="BZ18" s="512"/>
      <c r="CA18" s="397"/>
      <c r="CB18" s="513"/>
      <c r="CC18" s="397"/>
      <c r="CD18" s="513"/>
      <c r="CE18" s="397"/>
      <c r="CF18" s="513"/>
      <c r="CG18" s="397"/>
      <c r="CH18" s="513"/>
      <c r="CI18" s="397"/>
      <c r="CJ18" s="512"/>
      <c r="CK18" s="397"/>
      <c r="CL18" s="513"/>
      <c r="CM18" s="397"/>
      <c r="CN18" s="513"/>
      <c r="CO18" s="397"/>
      <c r="CP18" s="513"/>
      <c r="CQ18" s="397"/>
      <c r="CR18" s="513"/>
      <c r="CS18" s="397"/>
      <c r="CT18" s="513"/>
      <c r="CU18" s="397"/>
      <c r="CV18" s="513"/>
      <c r="CW18" s="397"/>
      <c r="CX18" s="513"/>
      <c r="CY18" s="397"/>
      <c r="CZ18" s="513"/>
      <c r="DA18" s="397"/>
      <c r="DB18" s="522"/>
      <c r="DC18" s="396"/>
      <c r="DD18" s="397"/>
      <c r="DE18" s="522"/>
      <c r="DF18" s="396"/>
      <c r="DG18" s="397"/>
      <c r="DH18" s="522"/>
      <c r="DI18" s="396"/>
      <c r="DJ18" s="397"/>
      <c r="DK18" s="522"/>
      <c r="DL18" s="396"/>
      <c r="DM18" s="397"/>
      <c r="DN18" s="522"/>
      <c r="DO18" s="396"/>
      <c r="DP18" s="397"/>
      <c r="DQ18" s="522"/>
      <c r="DR18" s="396"/>
      <c r="DS18" s="397"/>
      <c r="DT18" s="523">
        <f t="shared" ref="DT18:DT21" si="0">SUM(DB18:DS18)</f>
        <v>0</v>
      </c>
      <c r="DU18" s="396"/>
      <c r="DV18" s="396"/>
      <c r="DW18" s="409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</row>
    <row r="19" spans="1:144" ht="40.5" customHeight="1">
      <c r="A19" s="51" t="s">
        <v>65</v>
      </c>
      <c r="B19" s="511"/>
      <c r="C19" s="397"/>
      <c r="D19" s="511"/>
      <c r="E19" s="397"/>
      <c r="F19" s="511"/>
      <c r="G19" s="397"/>
      <c r="H19" s="511"/>
      <c r="I19" s="397"/>
      <c r="J19" s="511"/>
      <c r="K19" s="397"/>
      <c r="L19" s="511"/>
      <c r="M19" s="397"/>
      <c r="N19" s="511"/>
      <c r="O19" s="397"/>
      <c r="P19" s="511"/>
      <c r="Q19" s="397"/>
      <c r="R19" s="511"/>
      <c r="S19" s="397"/>
      <c r="T19" s="511"/>
      <c r="U19" s="397"/>
      <c r="V19" s="511"/>
      <c r="W19" s="397"/>
      <c r="X19" s="511"/>
      <c r="Y19" s="397"/>
      <c r="Z19" s="511"/>
      <c r="AA19" s="397"/>
      <c r="AB19" s="511"/>
      <c r="AC19" s="397"/>
      <c r="AD19" s="511"/>
      <c r="AE19" s="397"/>
      <c r="AF19" s="511"/>
      <c r="AG19" s="397"/>
      <c r="AH19" s="513"/>
      <c r="AI19" s="397"/>
      <c r="AJ19" s="513"/>
      <c r="AK19" s="397"/>
      <c r="AL19" s="513"/>
      <c r="AM19" s="397"/>
      <c r="AN19" s="513"/>
      <c r="AO19" s="397"/>
      <c r="AP19" s="513"/>
      <c r="AQ19" s="397"/>
      <c r="AR19" s="513"/>
      <c r="AS19" s="397"/>
      <c r="AT19" s="513"/>
      <c r="AU19" s="397"/>
      <c r="AV19" s="512"/>
      <c r="AW19" s="397"/>
      <c r="AX19" s="512"/>
      <c r="AY19" s="397"/>
      <c r="AZ19" s="512"/>
      <c r="BA19" s="397"/>
      <c r="BB19" s="512"/>
      <c r="BC19" s="397"/>
      <c r="BD19" s="512"/>
      <c r="BE19" s="397"/>
      <c r="BF19" s="512"/>
      <c r="BG19" s="397"/>
      <c r="BH19" s="512"/>
      <c r="BI19" s="397"/>
      <c r="BJ19" s="512"/>
      <c r="BK19" s="397"/>
      <c r="BL19" s="512"/>
      <c r="BM19" s="397"/>
      <c r="BN19" s="512"/>
      <c r="BO19" s="397"/>
      <c r="BP19" s="512"/>
      <c r="BQ19" s="397"/>
      <c r="BR19" s="512"/>
      <c r="BS19" s="397"/>
      <c r="BT19" s="512"/>
      <c r="BU19" s="397"/>
      <c r="BV19" s="512"/>
      <c r="BW19" s="397"/>
      <c r="BX19" s="512"/>
      <c r="BY19" s="397"/>
      <c r="BZ19" s="512"/>
      <c r="CA19" s="397"/>
      <c r="CB19" s="513"/>
      <c r="CC19" s="397"/>
      <c r="CD19" s="513"/>
      <c r="CE19" s="397"/>
      <c r="CF19" s="513"/>
      <c r="CG19" s="397"/>
      <c r="CH19" s="513"/>
      <c r="CI19" s="397"/>
      <c r="CJ19" s="512"/>
      <c r="CK19" s="397"/>
      <c r="CL19" s="513"/>
      <c r="CM19" s="397"/>
      <c r="CN19" s="513"/>
      <c r="CO19" s="397"/>
      <c r="CP19" s="513"/>
      <c r="CQ19" s="397"/>
      <c r="CR19" s="513"/>
      <c r="CS19" s="397"/>
      <c r="CT19" s="513"/>
      <c r="CU19" s="397"/>
      <c r="CV19" s="513"/>
      <c r="CW19" s="397"/>
      <c r="CX19" s="513"/>
      <c r="CY19" s="397"/>
      <c r="CZ19" s="513"/>
      <c r="DA19" s="397"/>
      <c r="DB19" s="522"/>
      <c r="DC19" s="396"/>
      <c r="DD19" s="397"/>
      <c r="DE19" s="522"/>
      <c r="DF19" s="396"/>
      <c r="DG19" s="397"/>
      <c r="DH19" s="522"/>
      <c r="DI19" s="396"/>
      <c r="DJ19" s="397"/>
      <c r="DK19" s="522"/>
      <c r="DL19" s="396"/>
      <c r="DM19" s="397"/>
      <c r="DN19" s="522"/>
      <c r="DO19" s="396"/>
      <c r="DP19" s="397"/>
      <c r="DQ19" s="522"/>
      <c r="DR19" s="396"/>
      <c r="DS19" s="397"/>
      <c r="DT19" s="523">
        <f t="shared" si="0"/>
        <v>0</v>
      </c>
      <c r="DU19" s="396"/>
      <c r="DV19" s="396"/>
      <c r="DW19" s="409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</row>
    <row r="20" spans="1:144" ht="40.5" customHeight="1">
      <c r="A20" s="51" t="s">
        <v>66</v>
      </c>
      <c r="B20" s="511"/>
      <c r="C20" s="397"/>
      <c r="D20" s="511"/>
      <c r="E20" s="397"/>
      <c r="F20" s="511"/>
      <c r="G20" s="397"/>
      <c r="H20" s="511"/>
      <c r="I20" s="397"/>
      <c r="J20" s="511"/>
      <c r="K20" s="397"/>
      <c r="L20" s="511"/>
      <c r="M20" s="397"/>
      <c r="N20" s="511"/>
      <c r="O20" s="397"/>
      <c r="P20" s="511"/>
      <c r="Q20" s="397"/>
      <c r="R20" s="511"/>
      <c r="S20" s="397"/>
      <c r="T20" s="511"/>
      <c r="U20" s="397"/>
      <c r="V20" s="511"/>
      <c r="W20" s="397"/>
      <c r="X20" s="511"/>
      <c r="Y20" s="397"/>
      <c r="Z20" s="511"/>
      <c r="AA20" s="397"/>
      <c r="AB20" s="511"/>
      <c r="AC20" s="397"/>
      <c r="AD20" s="511"/>
      <c r="AE20" s="397"/>
      <c r="AF20" s="512"/>
      <c r="AG20" s="397"/>
      <c r="AH20" s="512"/>
      <c r="AI20" s="397"/>
      <c r="AJ20" s="512"/>
      <c r="AK20" s="397"/>
      <c r="AL20" s="512"/>
      <c r="AM20" s="397"/>
      <c r="AN20" s="512"/>
      <c r="AO20" s="397"/>
      <c r="AP20" s="513"/>
      <c r="AQ20" s="397"/>
      <c r="AR20" s="513"/>
      <c r="AS20" s="397"/>
      <c r="AT20" s="513"/>
      <c r="AU20" s="397"/>
      <c r="AV20" s="512"/>
      <c r="AW20" s="397"/>
      <c r="AX20" s="512"/>
      <c r="AY20" s="397"/>
      <c r="AZ20" s="512"/>
      <c r="BA20" s="397"/>
      <c r="BB20" s="512"/>
      <c r="BC20" s="397"/>
      <c r="BD20" s="512"/>
      <c r="BE20" s="397"/>
      <c r="BF20" s="512"/>
      <c r="BG20" s="397"/>
      <c r="BH20" s="512"/>
      <c r="BI20" s="397"/>
      <c r="BJ20" s="512"/>
      <c r="BK20" s="397"/>
      <c r="BL20" s="512"/>
      <c r="BM20" s="397"/>
      <c r="BN20" s="512"/>
      <c r="BO20" s="397"/>
      <c r="BP20" s="512"/>
      <c r="BQ20" s="397"/>
      <c r="BR20" s="512"/>
      <c r="BS20" s="397"/>
      <c r="BT20" s="512"/>
      <c r="BU20" s="397"/>
      <c r="BV20" s="512"/>
      <c r="BW20" s="397"/>
      <c r="BX20" s="512"/>
      <c r="BY20" s="397"/>
      <c r="BZ20" s="512"/>
      <c r="CA20" s="397"/>
      <c r="CB20" s="512"/>
      <c r="CC20" s="397"/>
      <c r="CD20" s="513"/>
      <c r="CE20" s="397"/>
      <c r="CF20" s="513"/>
      <c r="CG20" s="397"/>
      <c r="CH20" s="513"/>
      <c r="CI20" s="397"/>
      <c r="CJ20" s="513"/>
      <c r="CK20" s="397"/>
      <c r="CL20" s="513"/>
      <c r="CM20" s="397"/>
      <c r="CN20" s="513"/>
      <c r="CO20" s="397"/>
      <c r="CP20" s="513"/>
      <c r="CQ20" s="397"/>
      <c r="CR20" s="513"/>
      <c r="CS20" s="397"/>
      <c r="CT20" s="513"/>
      <c r="CU20" s="397"/>
      <c r="CV20" s="513"/>
      <c r="CW20" s="397"/>
      <c r="CX20" s="513"/>
      <c r="CY20" s="397"/>
      <c r="CZ20" s="513"/>
      <c r="DA20" s="397"/>
      <c r="DB20" s="522"/>
      <c r="DC20" s="396"/>
      <c r="DD20" s="397"/>
      <c r="DE20" s="522"/>
      <c r="DF20" s="396"/>
      <c r="DG20" s="397"/>
      <c r="DH20" s="522"/>
      <c r="DI20" s="396"/>
      <c r="DJ20" s="397"/>
      <c r="DK20" s="522"/>
      <c r="DL20" s="396"/>
      <c r="DM20" s="397"/>
      <c r="DN20" s="522"/>
      <c r="DO20" s="396"/>
      <c r="DP20" s="397"/>
      <c r="DQ20" s="522"/>
      <c r="DR20" s="396"/>
      <c r="DS20" s="397"/>
      <c r="DT20" s="523">
        <f t="shared" si="0"/>
        <v>0</v>
      </c>
      <c r="DU20" s="396"/>
      <c r="DV20" s="396"/>
      <c r="DW20" s="409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</row>
    <row r="21" spans="1:144" ht="40.5" customHeight="1">
      <c r="A21" s="53" t="s">
        <v>69</v>
      </c>
      <c r="B21" s="510"/>
      <c r="C21" s="411"/>
      <c r="D21" s="510"/>
      <c r="E21" s="411"/>
      <c r="F21" s="510"/>
      <c r="G21" s="411"/>
      <c r="H21" s="510"/>
      <c r="I21" s="411"/>
      <c r="J21" s="510"/>
      <c r="K21" s="411"/>
      <c r="L21" s="510"/>
      <c r="M21" s="411"/>
      <c r="N21" s="510"/>
      <c r="O21" s="411"/>
      <c r="P21" s="510"/>
      <c r="Q21" s="411"/>
      <c r="R21" s="510"/>
      <c r="S21" s="411"/>
      <c r="T21" s="510"/>
      <c r="U21" s="411"/>
      <c r="V21" s="510"/>
      <c r="W21" s="411"/>
      <c r="X21" s="510"/>
      <c r="Y21" s="411"/>
      <c r="Z21" s="510"/>
      <c r="AA21" s="411"/>
      <c r="AB21" s="510"/>
      <c r="AC21" s="411"/>
      <c r="AD21" s="510"/>
      <c r="AE21" s="411"/>
      <c r="AF21" s="510"/>
      <c r="AG21" s="411"/>
      <c r="AH21" s="515"/>
      <c r="AI21" s="411"/>
      <c r="AJ21" s="514"/>
      <c r="AK21" s="411"/>
      <c r="AL21" s="514"/>
      <c r="AM21" s="411"/>
      <c r="AN21" s="514"/>
      <c r="AO21" s="411"/>
      <c r="AP21" s="514"/>
      <c r="AQ21" s="411"/>
      <c r="AR21" s="514"/>
      <c r="AS21" s="411"/>
      <c r="AT21" s="514"/>
      <c r="AU21" s="411"/>
      <c r="AV21" s="509"/>
      <c r="AW21" s="411"/>
      <c r="AX21" s="509"/>
      <c r="AY21" s="411"/>
      <c r="AZ21" s="509"/>
      <c r="BA21" s="411"/>
      <c r="BB21" s="509"/>
      <c r="BC21" s="411"/>
      <c r="BD21" s="509"/>
      <c r="BE21" s="411"/>
      <c r="BF21" s="509"/>
      <c r="BG21" s="411"/>
      <c r="BH21" s="509"/>
      <c r="BI21" s="411"/>
      <c r="BJ21" s="509"/>
      <c r="BK21" s="411"/>
      <c r="BL21" s="509"/>
      <c r="BM21" s="411"/>
      <c r="BN21" s="509"/>
      <c r="BO21" s="411"/>
      <c r="BP21" s="509"/>
      <c r="BQ21" s="411"/>
      <c r="BR21" s="509"/>
      <c r="BS21" s="411"/>
      <c r="BT21" s="509"/>
      <c r="BU21" s="411"/>
      <c r="BV21" s="514"/>
      <c r="BW21" s="411"/>
      <c r="BX21" s="514"/>
      <c r="BY21" s="411"/>
      <c r="BZ21" s="514"/>
      <c r="CA21" s="411"/>
      <c r="CB21" s="509"/>
      <c r="CC21" s="411"/>
      <c r="CD21" s="509"/>
      <c r="CE21" s="411"/>
      <c r="CF21" s="509"/>
      <c r="CG21" s="411"/>
      <c r="CH21" s="509"/>
      <c r="CI21" s="411"/>
      <c r="CJ21" s="509"/>
      <c r="CK21" s="411"/>
      <c r="CL21" s="509"/>
      <c r="CM21" s="411"/>
      <c r="CN21" s="509"/>
      <c r="CO21" s="411"/>
      <c r="CP21" s="509"/>
      <c r="CQ21" s="411"/>
      <c r="CR21" s="509"/>
      <c r="CS21" s="411"/>
      <c r="CT21" s="509"/>
      <c r="CU21" s="411"/>
      <c r="CV21" s="509"/>
      <c r="CW21" s="411"/>
      <c r="CX21" s="509"/>
      <c r="CY21" s="411"/>
      <c r="CZ21" s="509"/>
      <c r="DA21" s="411"/>
      <c r="DB21" s="516"/>
      <c r="DC21" s="410"/>
      <c r="DD21" s="411"/>
      <c r="DE21" s="516"/>
      <c r="DF21" s="410"/>
      <c r="DG21" s="411"/>
      <c r="DH21" s="516"/>
      <c r="DI21" s="410"/>
      <c r="DJ21" s="411"/>
      <c r="DK21" s="516"/>
      <c r="DL21" s="410"/>
      <c r="DM21" s="411"/>
      <c r="DN21" s="516"/>
      <c r="DO21" s="410"/>
      <c r="DP21" s="411"/>
      <c r="DQ21" s="516"/>
      <c r="DR21" s="410"/>
      <c r="DS21" s="411"/>
      <c r="DT21" s="517">
        <f t="shared" si="0"/>
        <v>0</v>
      </c>
      <c r="DU21" s="410"/>
      <c r="DV21" s="410"/>
      <c r="DW21" s="41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</row>
    <row r="22" spans="1:144" ht="36.75" customHeight="1">
      <c r="A22" s="29"/>
      <c r="B22" s="49"/>
      <c r="C22" s="4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40"/>
      <c r="AJ22" s="40"/>
      <c r="AK22" s="40"/>
      <c r="AL22" s="40"/>
      <c r="AM22" s="40"/>
      <c r="AN22" s="40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49"/>
      <c r="CA22" s="29"/>
      <c r="CB22" s="29"/>
      <c r="CC22" s="29"/>
      <c r="CD22" s="29"/>
      <c r="CE22" s="29"/>
      <c r="CF22" s="4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518">
        <f>SUM(DB18:DD21)</f>
        <v>0</v>
      </c>
      <c r="DC22" s="401"/>
      <c r="DD22" s="519"/>
      <c r="DE22" s="520">
        <f>SUM(DE18:DG21)</f>
        <v>0</v>
      </c>
      <c r="DF22" s="401"/>
      <c r="DG22" s="519"/>
      <c r="DH22" s="520">
        <f>SUM(DH18:DJ21)</f>
        <v>0</v>
      </c>
      <c r="DI22" s="401"/>
      <c r="DJ22" s="519"/>
      <c r="DK22" s="520">
        <f>SUM(DK18:DM21)</f>
        <v>0</v>
      </c>
      <c r="DL22" s="401"/>
      <c r="DM22" s="519"/>
      <c r="DN22" s="520">
        <f>SUM(DN18:DP21)</f>
        <v>0</v>
      </c>
      <c r="DO22" s="401"/>
      <c r="DP22" s="519"/>
      <c r="DQ22" s="520">
        <f>SUM(DQ18:DS21)</f>
        <v>0</v>
      </c>
      <c r="DR22" s="401"/>
      <c r="DS22" s="519"/>
      <c r="DT22" s="521">
        <f>SUM(DT18:DW21)</f>
        <v>0</v>
      </c>
      <c r="DU22" s="401"/>
      <c r="DV22" s="401"/>
      <c r="DW22" s="402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</row>
    <row r="23" spans="1:144" ht="40.5" customHeight="1">
      <c r="A23" s="54"/>
      <c r="B23" s="54"/>
      <c r="C23" s="54"/>
      <c r="D23" s="54" t="s">
        <v>72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11"/>
      <c r="P23" s="397"/>
      <c r="Q23" s="505" t="s">
        <v>73</v>
      </c>
      <c r="R23" s="413"/>
      <c r="S23" s="506" t="s">
        <v>74</v>
      </c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54"/>
      <c r="AG23" s="54"/>
      <c r="AH23" s="54"/>
      <c r="AI23" s="55"/>
      <c r="AJ23" s="55"/>
      <c r="AK23" s="512" t="s">
        <v>62</v>
      </c>
      <c r="AL23" s="397"/>
      <c r="AM23" s="505" t="s">
        <v>73</v>
      </c>
      <c r="AN23" s="413"/>
      <c r="AO23" s="506" t="s">
        <v>75</v>
      </c>
      <c r="AP23" s="413"/>
      <c r="AQ23" s="413"/>
      <c r="AR23" s="413"/>
      <c r="AS23" s="413"/>
      <c r="AT23" s="413"/>
      <c r="AU23" s="413"/>
      <c r="AV23" s="413"/>
      <c r="AW23" s="413"/>
      <c r="AX23" s="413"/>
      <c r="AY23" s="54"/>
      <c r="AZ23" s="54"/>
      <c r="BA23" s="54"/>
      <c r="BB23" s="54"/>
      <c r="BC23" s="54"/>
      <c r="BD23" s="54"/>
      <c r="BE23" s="54"/>
      <c r="BF23" s="54"/>
      <c r="BG23" s="54"/>
      <c r="BH23" s="29"/>
      <c r="BI23" s="508" t="s">
        <v>70</v>
      </c>
      <c r="BJ23" s="397"/>
      <c r="BK23" s="505" t="s">
        <v>73</v>
      </c>
      <c r="BL23" s="413"/>
      <c r="BM23" s="506" t="s">
        <v>76</v>
      </c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29"/>
      <c r="CB23" s="29"/>
      <c r="CC23" s="29"/>
      <c r="CD23" s="29"/>
      <c r="CE23" s="29"/>
      <c r="CF23" s="29"/>
      <c r="CG23" s="508" t="s">
        <v>77</v>
      </c>
      <c r="CH23" s="397"/>
      <c r="CI23" s="505" t="s">
        <v>73</v>
      </c>
      <c r="CJ23" s="413"/>
      <c r="CK23" s="506" t="s">
        <v>78</v>
      </c>
      <c r="CL23" s="413"/>
      <c r="CM23" s="413"/>
      <c r="CN23" s="413"/>
      <c r="CO23" s="413"/>
      <c r="CP23" s="413"/>
      <c r="CQ23" s="413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</row>
    <row r="24" spans="1:144" ht="40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5"/>
      <c r="AJ24" s="55"/>
      <c r="AK24" s="55"/>
      <c r="AL24" s="55"/>
      <c r="AM24" s="55"/>
      <c r="AN24" s="55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</row>
    <row r="25" spans="1:144" ht="40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13" t="s">
        <v>63</v>
      </c>
      <c r="P25" s="397"/>
      <c r="Q25" s="505" t="s">
        <v>73</v>
      </c>
      <c r="R25" s="413"/>
      <c r="S25" s="506" t="s">
        <v>79</v>
      </c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54"/>
      <c r="AG25" s="54"/>
      <c r="AH25" s="54"/>
      <c r="AI25" s="55"/>
      <c r="AJ25" s="55"/>
      <c r="AK25" s="507" t="s">
        <v>67</v>
      </c>
      <c r="AL25" s="397"/>
      <c r="AM25" s="505" t="s">
        <v>73</v>
      </c>
      <c r="AN25" s="413"/>
      <c r="AO25" s="506" t="s">
        <v>80</v>
      </c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54"/>
      <c r="BE25" s="54"/>
      <c r="BF25" s="54"/>
      <c r="BG25" s="54"/>
      <c r="BH25" s="29"/>
      <c r="BI25" s="508" t="s">
        <v>71</v>
      </c>
      <c r="BJ25" s="397"/>
      <c r="BK25" s="505" t="s">
        <v>73</v>
      </c>
      <c r="BL25" s="413"/>
      <c r="BM25" s="506" t="s">
        <v>81</v>
      </c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</row>
    <row r="26" spans="1:144" ht="24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5"/>
      <c r="AJ26" s="55"/>
      <c r="AK26" s="55"/>
      <c r="AL26" s="55"/>
      <c r="AM26" s="55"/>
      <c r="AN26" s="55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</row>
    <row r="27" spans="1:144" ht="40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  <c r="AJ27" s="55"/>
      <c r="AK27" s="55"/>
      <c r="AL27" s="55"/>
      <c r="AM27" s="55"/>
      <c r="AN27" s="55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49" t="s">
        <v>82</v>
      </c>
      <c r="BB27" s="49"/>
      <c r="BC27" s="49"/>
      <c r="BD27" s="49"/>
      <c r="BE27" s="49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</row>
    <row r="28" spans="1:144" ht="40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5"/>
      <c r="AJ28" s="55"/>
      <c r="AK28" s="55"/>
      <c r="AL28" s="55"/>
      <c r="AM28" s="55"/>
      <c r="AN28" s="55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49"/>
      <c r="BB28" s="49"/>
      <c r="BC28" s="49"/>
      <c r="BD28" s="49"/>
      <c r="BE28" s="49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</row>
    <row r="29" spans="1:144" ht="96.75" customHeight="1">
      <c r="A29" s="458" t="s">
        <v>83</v>
      </c>
      <c r="B29" s="459" t="s">
        <v>84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416"/>
      <c r="AF29" s="460" t="s">
        <v>85</v>
      </c>
      <c r="AG29" s="398"/>
      <c r="AH29" s="416"/>
      <c r="AI29" s="460" t="s">
        <v>86</v>
      </c>
      <c r="AJ29" s="398"/>
      <c r="AK29" s="416"/>
      <c r="AL29" s="465" t="s">
        <v>87</v>
      </c>
      <c r="AM29" s="420"/>
      <c r="AN29" s="420"/>
      <c r="AO29" s="420"/>
      <c r="AP29" s="420"/>
      <c r="AQ29" s="420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C29" s="421"/>
      <c r="BD29" s="465" t="s">
        <v>88</v>
      </c>
      <c r="BE29" s="420"/>
      <c r="BF29" s="420"/>
      <c r="BG29" s="420"/>
      <c r="BH29" s="420"/>
      <c r="BI29" s="420"/>
      <c r="BJ29" s="420"/>
      <c r="BK29" s="420"/>
      <c r="BL29" s="420"/>
      <c r="BM29" s="420"/>
      <c r="BN29" s="420"/>
      <c r="BO29" s="420"/>
      <c r="BP29" s="420"/>
      <c r="BQ29" s="420"/>
      <c r="BR29" s="420"/>
      <c r="BS29" s="420"/>
      <c r="BT29" s="420"/>
      <c r="BU29" s="420"/>
      <c r="BV29" s="420"/>
      <c r="BW29" s="420"/>
      <c r="BX29" s="420"/>
      <c r="BY29" s="420"/>
      <c r="BZ29" s="420"/>
      <c r="CA29" s="420"/>
      <c r="CB29" s="420"/>
      <c r="CC29" s="420"/>
      <c r="CD29" s="420"/>
      <c r="CE29" s="420"/>
      <c r="CF29" s="420"/>
      <c r="CG29" s="420"/>
      <c r="CH29" s="420"/>
      <c r="CI29" s="420"/>
      <c r="CJ29" s="420"/>
      <c r="CK29" s="420"/>
      <c r="CL29" s="420"/>
      <c r="CM29" s="420"/>
      <c r="CN29" s="420"/>
      <c r="CO29" s="420"/>
      <c r="CP29" s="420"/>
      <c r="CQ29" s="420"/>
      <c r="CR29" s="420"/>
      <c r="CS29" s="420"/>
      <c r="CT29" s="420"/>
      <c r="CU29" s="420"/>
      <c r="CV29" s="420"/>
      <c r="CW29" s="420"/>
      <c r="CX29" s="420"/>
      <c r="CY29" s="420"/>
      <c r="CZ29" s="420"/>
      <c r="DA29" s="420"/>
      <c r="DB29" s="420"/>
      <c r="DC29" s="420"/>
      <c r="DD29" s="420"/>
      <c r="DE29" s="420"/>
      <c r="DF29" s="420"/>
      <c r="DG29" s="420"/>
      <c r="DH29" s="420"/>
      <c r="DI29" s="420"/>
      <c r="DJ29" s="420"/>
      <c r="DK29" s="420"/>
      <c r="DL29" s="420"/>
      <c r="DM29" s="420"/>
      <c r="DN29" s="420"/>
      <c r="DO29" s="421"/>
      <c r="DP29" s="467" t="s">
        <v>89</v>
      </c>
      <c r="DQ29" s="398"/>
      <c r="DR29" s="416"/>
      <c r="DS29" s="467" t="s">
        <v>90</v>
      </c>
      <c r="DT29" s="398"/>
      <c r="DU29" s="398"/>
      <c r="DV29" s="398"/>
      <c r="DW29" s="399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</row>
    <row r="30" spans="1:144" ht="51.75" customHeight="1">
      <c r="A30" s="414"/>
      <c r="B30" s="417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8"/>
      <c r="AF30" s="417"/>
      <c r="AG30" s="413"/>
      <c r="AH30" s="418"/>
      <c r="AI30" s="417"/>
      <c r="AJ30" s="413"/>
      <c r="AK30" s="418"/>
      <c r="AL30" s="455" t="s">
        <v>35</v>
      </c>
      <c r="AM30" s="403"/>
      <c r="AN30" s="404"/>
      <c r="AO30" s="455" t="s">
        <v>91</v>
      </c>
      <c r="AP30" s="403"/>
      <c r="AQ30" s="404"/>
      <c r="AR30" s="456" t="s">
        <v>92</v>
      </c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397"/>
      <c r="BD30" s="456" t="s">
        <v>93</v>
      </c>
      <c r="BE30" s="396"/>
      <c r="BF30" s="396"/>
      <c r="BG30" s="396"/>
      <c r="BH30" s="396"/>
      <c r="BI30" s="396"/>
      <c r="BJ30" s="396"/>
      <c r="BK30" s="396"/>
      <c r="BL30" s="396"/>
      <c r="BM30" s="396"/>
      <c r="BN30" s="396"/>
      <c r="BO30" s="396"/>
      <c r="BP30" s="396"/>
      <c r="BQ30" s="396"/>
      <c r="BR30" s="396"/>
      <c r="BS30" s="397"/>
      <c r="BT30" s="456" t="s">
        <v>94</v>
      </c>
      <c r="BU30" s="396"/>
      <c r="BV30" s="396"/>
      <c r="BW30" s="396"/>
      <c r="BX30" s="396"/>
      <c r="BY30" s="396"/>
      <c r="BZ30" s="396"/>
      <c r="CA30" s="396"/>
      <c r="CB30" s="396"/>
      <c r="CC30" s="396"/>
      <c r="CD30" s="396"/>
      <c r="CE30" s="396"/>
      <c r="CF30" s="396"/>
      <c r="CG30" s="396"/>
      <c r="CH30" s="396"/>
      <c r="CI30" s="397"/>
      <c r="CJ30" s="456" t="s">
        <v>95</v>
      </c>
      <c r="CK30" s="396"/>
      <c r="CL30" s="396"/>
      <c r="CM30" s="396"/>
      <c r="CN30" s="396"/>
      <c r="CO30" s="396"/>
      <c r="CP30" s="396"/>
      <c r="CQ30" s="396"/>
      <c r="CR30" s="396"/>
      <c r="CS30" s="396"/>
      <c r="CT30" s="396"/>
      <c r="CU30" s="396"/>
      <c r="CV30" s="396"/>
      <c r="CW30" s="396"/>
      <c r="CX30" s="396"/>
      <c r="CY30" s="397"/>
      <c r="CZ30" s="456" t="s">
        <v>523</v>
      </c>
      <c r="DA30" s="396"/>
      <c r="DB30" s="396"/>
      <c r="DC30" s="396"/>
      <c r="DD30" s="396"/>
      <c r="DE30" s="396"/>
      <c r="DF30" s="396"/>
      <c r="DG30" s="396"/>
      <c r="DH30" s="396"/>
      <c r="DI30" s="396"/>
      <c r="DJ30" s="396"/>
      <c r="DK30" s="396"/>
      <c r="DL30" s="396"/>
      <c r="DM30" s="396"/>
      <c r="DN30" s="396"/>
      <c r="DO30" s="397"/>
      <c r="DP30" s="417"/>
      <c r="DQ30" s="413"/>
      <c r="DR30" s="418"/>
      <c r="DS30" s="417"/>
      <c r="DT30" s="413"/>
      <c r="DU30" s="413"/>
      <c r="DV30" s="413"/>
      <c r="DW30" s="419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</row>
    <row r="31" spans="1:144" ht="95.25" customHeight="1">
      <c r="A31" s="414"/>
      <c r="B31" s="417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8"/>
      <c r="AF31" s="417"/>
      <c r="AG31" s="413"/>
      <c r="AH31" s="418"/>
      <c r="AI31" s="417"/>
      <c r="AJ31" s="413"/>
      <c r="AK31" s="418"/>
      <c r="AL31" s="417"/>
      <c r="AM31" s="413"/>
      <c r="AN31" s="418"/>
      <c r="AO31" s="417"/>
      <c r="AP31" s="413"/>
      <c r="AQ31" s="418"/>
      <c r="AR31" s="455" t="s">
        <v>97</v>
      </c>
      <c r="AS31" s="403"/>
      <c r="AT31" s="404"/>
      <c r="AU31" s="455" t="s">
        <v>98</v>
      </c>
      <c r="AV31" s="403"/>
      <c r="AW31" s="404"/>
      <c r="AX31" s="455" t="s">
        <v>99</v>
      </c>
      <c r="AY31" s="403"/>
      <c r="AZ31" s="404"/>
      <c r="BA31" s="455" t="s">
        <v>100</v>
      </c>
      <c r="BB31" s="403"/>
      <c r="BC31" s="404"/>
      <c r="BD31" s="456" t="s">
        <v>524</v>
      </c>
      <c r="BE31" s="396"/>
      <c r="BF31" s="396"/>
      <c r="BG31" s="396"/>
      <c r="BH31" s="396"/>
      <c r="BI31" s="396"/>
      <c r="BJ31" s="396"/>
      <c r="BK31" s="397"/>
      <c r="BL31" s="456" t="s">
        <v>525</v>
      </c>
      <c r="BM31" s="396"/>
      <c r="BN31" s="396"/>
      <c r="BO31" s="396"/>
      <c r="BP31" s="396"/>
      <c r="BQ31" s="396"/>
      <c r="BR31" s="396"/>
      <c r="BS31" s="397"/>
      <c r="BT31" s="456" t="s">
        <v>526</v>
      </c>
      <c r="BU31" s="396"/>
      <c r="BV31" s="396"/>
      <c r="BW31" s="396"/>
      <c r="BX31" s="396"/>
      <c r="BY31" s="396"/>
      <c r="BZ31" s="396"/>
      <c r="CA31" s="397"/>
      <c r="CB31" s="456" t="s">
        <v>527</v>
      </c>
      <c r="CC31" s="396"/>
      <c r="CD31" s="396"/>
      <c r="CE31" s="396"/>
      <c r="CF31" s="396"/>
      <c r="CG31" s="396"/>
      <c r="CH31" s="396"/>
      <c r="CI31" s="397"/>
      <c r="CJ31" s="456" t="s">
        <v>528</v>
      </c>
      <c r="CK31" s="396"/>
      <c r="CL31" s="396"/>
      <c r="CM31" s="396"/>
      <c r="CN31" s="396"/>
      <c r="CO31" s="396"/>
      <c r="CP31" s="396"/>
      <c r="CQ31" s="397"/>
      <c r="CR31" s="456" t="s">
        <v>529</v>
      </c>
      <c r="CS31" s="396"/>
      <c r="CT31" s="396"/>
      <c r="CU31" s="396"/>
      <c r="CV31" s="396"/>
      <c r="CW31" s="396"/>
      <c r="CX31" s="396"/>
      <c r="CY31" s="397"/>
      <c r="CZ31" s="456" t="s">
        <v>530</v>
      </c>
      <c r="DA31" s="396"/>
      <c r="DB31" s="396"/>
      <c r="DC31" s="396"/>
      <c r="DD31" s="396"/>
      <c r="DE31" s="396"/>
      <c r="DF31" s="396"/>
      <c r="DG31" s="397"/>
      <c r="DH31" s="456" t="s">
        <v>530</v>
      </c>
      <c r="DI31" s="396"/>
      <c r="DJ31" s="396"/>
      <c r="DK31" s="396"/>
      <c r="DL31" s="396"/>
      <c r="DM31" s="396"/>
      <c r="DN31" s="396"/>
      <c r="DO31" s="397"/>
      <c r="DP31" s="417"/>
      <c r="DQ31" s="413"/>
      <c r="DR31" s="418"/>
      <c r="DS31" s="417"/>
      <c r="DT31" s="413"/>
      <c r="DU31" s="413"/>
      <c r="DV31" s="413"/>
      <c r="DW31" s="419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</row>
    <row r="32" spans="1:144" ht="209.25" customHeight="1">
      <c r="A32" s="415"/>
      <c r="B32" s="405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7"/>
      <c r="AF32" s="405"/>
      <c r="AG32" s="406"/>
      <c r="AH32" s="407"/>
      <c r="AI32" s="405"/>
      <c r="AJ32" s="406"/>
      <c r="AK32" s="407"/>
      <c r="AL32" s="405"/>
      <c r="AM32" s="406"/>
      <c r="AN32" s="407"/>
      <c r="AO32" s="405"/>
      <c r="AP32" s="406"/>
      <c r="AQ32" s="407"/>
      <c r="AR32" s="405"/>
      <c r="AS32" s="406"/>
      <c r="AT32" s="407"/>
      <c r="AU32" s="405"/>
      <c r="AV32" s="406"/>
      <c r="AW32" s="407"/>
      <c r="AX32" s="405"/>
      <c r="AY32" s="406"/>
      <c r="AZ32" s="407"/>
      <c r="BA32" s="405"/>
      <c r="BB32" s="406"/>
      <c r="BC32" s="407"/>
      <c r="BD32" s="457" t="s">
        <v>109</v>
      </c>
      <c r="BE32" s="396"/>
      <c r="BF32" s="397"/>
      <c r="BG32" s="457" t="s">
        <v>110</v>
      </c>
      <c r="BH32" s="396"/>
      <c r="BI32" s="397"/>
      <c r="BJ32" s="457" t="s">
        <v>111</v>
      </c>
      <c r="BK32" s="397"/>
      <c r="BL32" s="457" t="s">
        <v>109</v>
      </c>
      <c r="BM32" s="396"/>
      <c r="BN32" s="397"/>
      <c r="BO32" s="457" t="s">
        <v>110</v>
      </c>
      <c r="BP32" s="396"/>
      <c r="BQ32" s="397"/>
      <c r="BR32" s="457" t="s">
        <v>111</v>
      </c>
      <c r="BS32" s="397"/>
      <c r="BT32" s="457" t="s">
        <v>109</v>
      </c>
      <c r="BU32" s="396"/>
      <c r="BV32" s="397"/>
      <c r="BW32" s="457" t="s">
        <v>110</v>
      </c>
      <c r="BX32" s="396"/>
      <c r="BY32" s="397"/>
      <c r="BZ32" s="457" t="s">
        <v>111</v>
      </c>
      <c r="CA32" s="397"/>
      <c r="CB32" s="457" t="s">
        <v>109</v>
      </c>
      <c r="CC32" s="396"/>
      <c r="CD32" s="397"/>
      <c r="CE32" s="457" t="s">
        <v>110</v>
      </c>
      <c r="CF32" s="396"/>
      <c r="CG32" s="397"/>
      <c r="CH32" s="457" t="s">
        <v>111</v>
      </c>
      <c r="CI32" s="397"/>
      <c r="CJ32" s="457" t="s">
        <v>109</v>
      </c>
      <c r="CK32" s="396"/>
      <c r="CL32" s="397"/>
      <c r="CM32" s="457" t="s">
        <v>110</v>
      </c>
      <c r="CN32" s="396"/>
      <c r="CO32" s="397"/>
      <c r="CP32" s="457" t="s">
        <v>111</v>
      </c>
      <c r="CQ32" s="397"/>
      <c r="CR32" s="457" t="s">
        <v>109</v>
      </c>
      <c r="CS32" s="396"/>
      <c r="CT32" s="397"/>
      <c r="CU32" s="457" t="s">
        <v>110</v>
      </c>
      <c r="CV32" s="396"/>
      <c r="CW32" s="397"/>
      <c r="CX32" s="457" t="s">
        <v>111</v>
      </c>
      <c r="CY32" s="397"/>
      <c r="CZ32" s="457" t="s">
        <v>109</v>
      </c>
      <c r="DA32" s="396"/>
      <c r="DB32" s="397"/>
      <c r="DC32" s="457" t="s">
        <v>110</v>
      </c>
      <c r="DD32" s="396"/>
      <c r="DE32" s="397"/>
      <c r="DF32" s="457" t="s">
        <v>111</v>
      </c>
      <c r="DG32" s="397"/>
      <c r="DH32" s="457" t="s">
        <v>109</v>
      </c>
      <c r="DI32" s="396"/>
      <c r="DJ32" s="397"/>
      <c r="DK32" s="457" t="s">
        <v>110</v>
      </c>
      <c r="DL32" s="396"/>
      <c r="DM32" s="397"/>
      <c r="DN32" s="457" t="s">
        <v>111</v>
      </c>
      <c r="DO32" s="397"/>
      <c r="DP32" s="405"/>
      <c r="DQ32" s="406"/>
      <c r="DR32" s="407"/>
      <c r="DS32" s="405"/>
      <c r="DT32" s="406"/>
      <c r="DU32" s="406"/>
      <c r="DV32" s="406"/>
      <c r="DW32" s="40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</row>
    <row r="33" spans="1:144" ht="31.5" customHeight="1">
      <c r="A33" s="59" t="s">
        <v>112</v>
      </c>
      <c r="B33" s="461" t="s">
        <v>113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7"/>
      <c r="AF33" s="454"/>
      <c r="AG33" s="396"/>
      <c r="AH33" s="397"/>
      <c r="AI33" s="454"/>
      <c r="AJ33" s="396"/>
      <c r="AK33" s="397"/>
      <c r="AL33" s="454"/>
      <c r="AM33" s="396"/>
      <c r="AN33" s="397"/>
      <c r="AO33" s="454"/>
      <c r="AP33" s="396"/>
      <c r="AQ33" s="397"/>
      <c r="AR33" s="454"/>
      <c r="AS33" s="396"/>
      <c r="AT33" s="397"/>
      <c r="AU33" s="454"/>
      <c r="AV33" s="396"/>
      <c r="AW33" s="397"/>
      <c r="AX33" s="454"/>
      <c r="AY33" s="396"/>
      <c r="AZ33" s="397"/>
      <c r="BA33" s="454"/>
      <c r="BB33" s="396"/>
      <c r="BC33" s="397"/>
      <c r="BD33" s="454"/>
      <c r="BE33" s="396"/>
      <c r="BF33" s="397"/>
      <c r="BG33" s="454"/>
      <c r="BH33" s="396"/>
      <c r="BI33" s="397"/>
      <c r="BJ33" s="454"/>
      <c r="BK33" s="397"/>
      <c r="BL33" s="454"/>
      <c r="BM33" s="396"/>
      <c r="BN33" s="397"/>
      <c r="BO33" s="454"/>
      <c r="BP33" s="396"/>
      <c r="BQ33" s="397"/>
      <c r="BR33" s="454"/>
      <c r="BS33" s="397"/>
      <c r="BT33" s="454"/>
      <c r="BU33" s="396"/>
      <c r="BV33" s="397"/>
      <c r="BW33" s="454"/>
      <c r="BX33" s="396"/>
      <c r="BY33" s="397"/>
      <c r="BZ33" s="454"/>
      <c r="CA33" s="397"/>
      <c r="CB33" s="454"/>
      <c r="CC33" s="396"/>
      <c r="CD33" s="397"/>
      <c r="CE33" s="454"/>
      <c r="CF33" s="396"/>
      <c r="CG33" s="397"/>
      <c r="CH33" s="454"/>
      <c r="CI33" s="397"/>
      <c r="CJ33" s="454"/>
      <c r="CK33" s="396"/>
      <c r="CL33" s="397"/>
      <c r="CM33" s="454"/>
      <c r="CN33" s="396"/>
      <c r="CO33" s="397"/>
      <c r="CP33" s="454"/>
      <c r="CQ33" s="397"/>
      <c r="CR33" s="454"/>
      <c r="CS33" s="396"/>
      <c r="CT33" s="397"/>
      <c r="CU33" s="454"/>
      <c r="CV33" s="396"/>
      <c r="CW33" s="397"/>
      <c r="CX33" s="454"/>
      <c r="CY33" s="397"/>
      <c r="CZ33" s="454"/>
      <c r="DA33" s="396"/>
      <c r="DB33" s="397"/>
      <c r="DC33" s="454"/>
      <c r="DD33" s="396"/>
      <c r="DE33" s="397"/>
      <c r="DF33" s="454"/>
      <c r="DG33" s="397"/>
      <c r="DH33" s="454"/>
      <c r="DI33" s="396"/>
      <c r="DJ33" s="397"/>
      <c r="DK33" s="454"/>
      <c r="DL33" s="396"/>
      <c r="DM33" s="397"/>
      <c r="DN33" s="454"/>
      <c r="DO33" s="397"/>
      <c r="DP33" s="454">
        <f t="shared" ref="DP33:DP50" si="1">SUM(BJ33,BR33,BZ33,CH33,CP33,CX33,DF33,DN33)</f>
        <v>0</v>
      </c>
      <c r="DQ33" s="396"/>
      <c r="DR33" s="397"/>
      <c r="DS33" s="452"/>
      <c r="DT33" s="396"/>
      <c r="DU33" s="396"/>
      <c r="DV33" s="396"/>
      <c r="DW33" s="409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</row>
    <row r="34" spans="1:144" ht="49.5" customHeight="1">
      <c r="A34" s="61" t="s">
        <v>114</v>
      </c>
      <c r="B34" s="453" t="s">
        <v>531</v>
      </c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7"/>
      <c r="AF34" s="446"/>
      <c r="AG34" s="396"/>
      <c r="AH34" s="397"/>
      <c r="AI34" s="446"/>
      <c r="AJ34" s="396"/>
      <c r="AK34" s="397"/>
      <c r="AL34" s="447">
        <v>400</v>
      </c>
      <c r="AM34" s="396"/>
      <c r="AN34" s="397"/>
      <c r="AO34" s="447">
        <v>170</v>
      </c>
      <c r="AP34" s="396"/>
      <c r="AQ34" s="397"/>
      <c r="AR34" s="447">
        <v>90</v>
      </c>
      <c r="AS34" s="396"/>
      <c r="AT34" s="397"/>
      <c r="AU34" s="447"/>
      <c r="AV34" s="396"/>
      <c r="AW34" s="397"/>
      <c r="AX34" s="447"/>
      <c r="AY34" s="396"/>
      <c r="AZ34" s="397"/>
      <c r="BA34" s="447">
        <v>80</v>
      </c>
      <c r="BB34" s="396"/>
      <c r="BC34" s="397"/>
      <c r="BD34" s="447">
        <v>72</v>
      </c>
      <c r="BE34" s="396"/>
      <c r="BF34" s="397"/>
      <c r="BG34" s="447">
        <v>34</v>
      </c>
      <c r="BH34" s="396"/>
      <c r="BI34" s="397"/>
      <c r="BJ34" s="447">
        <v>2</v>
      </c>
      <c r="BK34" s="397"/>
      <c r="BL34" s="447">
        <v>112</v>
      </c>
      <c r="BM34" s="396"/>
      <c r="BN34" s="397"/>
      <c r="BO34" s="447">
        <v>42</v>
      </c>
      <c r="BP34" s="396"/>
      <c r="BQ34" s="397"/>
      <c r="BR34" s="447">
        <v>3</v>
      </c>
      <c r="BS34" s="397"/>
      <c r="BT34" s="447">
        <v>72</v>
      </c>
      <c r="BU34" s="396"/>
      <c r="BV34" s="397"/>
      <c r="BW34" s="447">
        <v>34</v>
      </c>
      <c r="BX34" s="396"/>
      <c r="BY34" s="397"/>
      <c r="BZ34" s="447">
        <v>2</v>
      </c>
      <c r="CA34" s="397"/>
      <c r="CB34" s="447">
        <v>144</v>
      </c>
      <c r="CC34" s="396"/>
      <c r="CD34" s="397"/>
      <c r="CE34" s="447">
        <v>60</v>
      </c>
      <c r="CF34" s="396"/>
      <c r="CG34" s="397"/>
      <c r="CH34" s="447">
        <v>4</v>
      </c>
      <c r="CI34" s="397"/>
      <c r="CJ34" s="447"/>
      <c r="CK34" s="396"/>
      <c r="CL34" s="397"/>
      <c r="CM34" s="447"/>
      <c r="CN34" s="396"/>
      <c r="CO34" s="397"/>
      <c r="CP34" s="447"/>
      <c r="CQ34" s="397"/>
      <c r="CR34" s="447"/>
      <c r="CS34" s="396"/>
      <c r="CT34" s="397"/>
      <c r="CU34" s="447"/>
      <c r="CV34" s="396"/>
      <c r="CW34" s="397"/>
      <c r="CX34" s="447"/>
      <c r="CY34" s="397"/>
      <c r="CZ34" s="447"/>
      <c r="DA34" s="396"/>
      <c r="DB34" s="397"/>
      <c r="DC34" s="447"/>
      <c r="DD34" s="396"/>
      <c r="DE34" s="397"/>
      <c r="DF34" s="447"/>
      <c r="DG34" s="397"/>
      <c r="DH34" s="447"/>
      <c r="DI34" s="396"/>
      <c r="DJ34" s="397"/>
      <c r="DK34" s="447"/>
      <c r="DL34" s="396"/>
      <c r="DM34" s="397"/>
      <c r="DN34" s="447"/>
      <c r="DO34" s="397"/>
      <c r="DP34" s="448">
        <f t="shared" si="1"/>
        <v>11</v>
      </c>
      <c r="DQ34" s="396"/>
      <c r="DR34" s="397"/>
      <c r="DS34" s="449"/>
      <c r="DT34" s="396"/>
      <c r="DU34" s="396"/>
      <c r="DV34" s="396"/>
      <c r="DW34" s="409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</row>
    <row r="35" spans="1:144" ht="52.5" customHeight="1">
      <c r="A35" s="62" t="s">
        <v>116</v>
      </c>
      <c r="B35" s="451" t="s">
        <v>120</v>
      </c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7"/>
      <c r="AF35" s="446">
        <v>2</v>
      </c>
      <c r="AG35" s="396"/>
      <c r="AH35" s="397"/>
      <c r="AI35" s="446"/>
      <c r="AJ35" s="396"/>
      <c r="AK35" s="397"/>
      <c r="AL35" s="446">
        <v>112</v>
      </c>
      <c r="AM35" s="396"/>
      <c r="AN35" s="397"/>
      <c r="AO35" s="446">
        <v>42</v>
      </c>
      <c r="AP35" s="396"/>
      <c r="AQ35" s="397"/>
      <c r="AR35" s="446">
        <v>22</v>
      </c>
      <c r="AS35" s="396"/>
      <c r="AT35" s="397"/>
      <c r="AU35" s="446"/>
      <c r="AV35" s="396"/>
      <c r="AW35" s="397"/>
      <c r="AX35" s="446"/>
      <c r="AY35" s="396"/>
      <c r="AZ35" s="397"/>
      <c r="BA35" s="446">
        <v>20</v>
      </c>
      <c r="BB35" s="396"/>
      <c r="BC35" s="397"/>
      <c r="BD35" s="446"/>
      <c r="BE35" s="396"/>
      <c r="BF35" s="397"/>
      <c r="BG35" s="446"/>
      <c r="BH35" s="396"/>
      <c r="BI35" s="397"/>
      <c r="BJ35" s="446"/>
      <c r="BK35" s="397"/>
      <c r="BL35" s="446">
        <v>112</v>
      </c>
      <c r="BM35" s="396"/>
      <c r="BN35" s="397"/>
      <c r="BO35" s="446">
        <v>42</v>
      </c>
      <c r="BP35" s="396"/>
      <c r="BQ35" s="397"/>
      <c r="BR35" s="446">
        <v>3</v>
      </c>
      <c r="BS35" s="397"/>
      <c r="BT35" s="446"/>
      <c r="BU35" s="396"/>
      <c r="BV35" s="397"/>
      <c r="BW35" s="446"/>
      <c r="BX35" s="396"/>
      <c r="BY35" s="397"/>
      <c r="BZ35" s="446"/>
      <c r="CA35" s="397"/>
      <c r="CB35" s="446"/>
      <c r="CC35" s="396"/>
      <c r="CD35" s="397"/>
      <c r="CE35" s="446"/>
      <c r="CF35" s="396"/>
      <c r="CG35" s="397"/>
      <c r="CH35" s="446"/>
      <c r="CI35" s="397"/>
      <c r="CJ35" s="446"/>
      <c r="CK35" s="396"/>
      <c r="CL35" s="397"/>
      <c r="CM35" s="446"/>
      <c r="CN35" s="396"/>
      <c r="CO35" s="397"/>
      <c r="CP35" s="446"/>
      <c r="CQ35" s="397"/>
      <c r="CR35" s="446"/>
      <c r="CS35" s="396"/>
      <c r="CT35" s="397"/>
      <c r="CU35" s="446"/>
      <c r="CV35" s="396"/>
      <c r="CW35" s="397"/>
      <c r="CX35" s="446"/>
      <c r="CY35" s="397"/>
      <c r="CZ35" s="446"/>
      <c r="DA35" s="396"/>
      <c r="DB35" s="397"/>
      <c r="DC35" s="446"/>
      <c r="DD35" s="396"/>
      <c r="DE35" s="397"/>
      <c r="DF35" s="446"/>
      <c r="DG35" s="397"/>
      <c r="DH35" s="446"/>
      <c r="DI35" s="396"/>
      <c r="DJ35" s="397"/>
      <c r="DK35" s="446"/>
      <c r="DL35" s="396"/>
      <c r="DM35" s="397"/>
      <c r="DN35" s="446"/>
      <c r="DO35" s="397"/>
      <c r="DP35" s="448">
        <f t="shared" si="1"/>
        <v>3</v>
      </c>
      <c r="DQ35" s="396"/>
      <c r="DR35" s="397"/>
      <c r="DS35" s="449"/>
      <c r="DT35" s="396"/>
      <c r="DU35" s="396"/>
      <c r="DV35" s="396"/>
      <c r="DW35" s="409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</row>
    <row r="36" spans="1:144" ht="31.5" customHeight="1">
      <c r="A36" s="62" t="s">
        <v>119</v>
      </c>
      <c r="B36" s="451" t="s">
        <v>126</v>
      </c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7"/>
      <c r="AF36" s="446">
        <v>4</v>
      </c>
      <c r="AG36" s="396"/>
      <c r="AH36" s="397"/>
      <c r="AI36" s="446"/>
      <c r="AJ36" s="396"/>
      <c r="AK36" s="397"/>
      <c r="AL36" s="446">
        <v>144</v>
      </c>
      <c r="AM36" s="396"/>
      <c r="AN36" s="397"/>
      <c r="AO36" s="446">
        <v>60</v>
      </c>
      <c r="AP36" s="396"/>
      <c r="AQ36" s="397"/>
      <c r="AR36" s="446">
        <v>34</v>
      </c>
      <c r="AS36" s="396"/>
      <c r="AT36" s="397"/>
      <c r="AU36" s="446"/>
      <c r="AV36" s="396"/>
      <c r="AW36" s="397"/>
      <c r="AX36" s="446"/>
      <c r="AY36" s="396"/>
      <c r="AZ36" s="397"/>
      <c r="BA36" s="446">
        <v>26</v>
      </c>
      <c r="BB36" s="396"/>
      <c r="BC36" s="397"/>
      <c r="BD36" s="446"/>
      <c r="BE36" s="396"/>
      <c r="BF36" s="397"/>
      <c r="BG36" s="446"/>
      <c r="BH36" s="396"/>
      <c r="BI36" s="397"/>
      <c r="BJ36" s="446"/>
      <c r="BK36" s="397"/>
      <c r="BL36" s="446"/>
      <c r="BM36" s="396"/>
      <c r="BN36" s="397"/>
      <c r="BO36" s="446"/>
      <c r="BP36" s="396"/>
      <c r="BQ36" s="397"/>
      <c r="BR36" s="446"/>
      <c r="BS36" s="397"/>
      <c r="BT36" s="446"/>
      <c r="BU36" s="396"/>
      <c r="BV36" s="397"/>
      <c r="BW36" s="446"/>
      <c r="BX36" s="396"/>
      <c r="BY36" s="397"/>
      <c r="BZ36" s="446"/>
      <c r="CA36" s="397"/>
      <c r="CB36" s="446">
        <v>144</v>
      </c>
      <c r="CC36" s="396"/>
      <c r="CD36" s="397"/>
      <c r="CE36" s="446">
        <v>60</v>
      </c>
      <c r="CF36" s="396"/>
      <c r="CG36" s="397"/>
      <c r="CH36" s="446">
        <v>4</v>
      </c>
      <c r="CI36" s="397"/>
      <c r="CJ36" s="446"/>
      <c r="CK36" s="396"/>
      <c r="CL36" s="397"/>
      <c r="CM36" s="446"/>
      <c r="CN36" s="396"/>
      <c r="CO36" s="397"/>
      <c r="CP36" s="446"/>
      <c r="CQ36" s="397"/>
      <c r="CR36" s="446"/>
      <c r="CS36" s="396"/>
      <c r="CT36" s="397"/>
      <c r="CU36" s="446"/>
      <c r="CV36" s="396"/>
      <c r="CW36" s="397"/>
      <c r="CX36" s="446"/>
      <c r="CY36" s="397"/>
      <c r="CZ36" s="446"/>
      <c r="DA36" s="396"/>
      <c r="DB36" s="397"/>
      <c r="DC36" s="446"/>
      <c r="DD36" s="396"/>
      <c r="DE36" s="397"/>
      <c r="DF36" s="446"/>
      <c r="DG36" s="397"/>
      <c r="DH36" s="446"/>
      <c r="DI36" s="396"/>
      <c r="DJ36" s="397"/>
      <c r="DK36" s="446"/>
      <c r="DL36" s="396"/>
      <c r="DM36" s="397"/>
      <c r="DN36" s="446"/>
      <c r="DO36" s="397"/>
      <c r="DP36" s="448">
        <f t="shared" si="1"/>
        <v>4</v>
      </c>
      <c r="DQ36" s="396"/>
      <c r="DR36" s="397"/>
      <c r="DS36" s="449"/>
      <c r="DT36" s="396"/>
      <c r="DU36" s="396"/>
      <c r="DV36" s="396"/>
      <c r="DW36" s="409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</row>
    <row r="37" spans="1:144" ht="36" customHeight="1">
      <c r="A37" s="62" t="s">
        <v>122</v>
      </c>
      <c r="B37" s="451" t="s">
        <v>123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7"/>
      <c r="AF37" s="446"/>
      <c r="AG37" s="396"/>
      <c r="AH37" s="397"/>
      <c r="AI37" s="446">
        <v>3</v>
      </c>
      <c r="AJ37" s="396"/>
      <c r="AK37" s="397"/>
      <c r="AL37" s="446">
        <v>72</v>
      </c>
      <c r="AM37" s="396"/>
      <c r="AN37" s="397"/>
      <c r="AO37" s="446">
        <v>34</v>
      </c>
      <c r="AP37" s="396"/>
      <c r="AQ37" s="397"/>
      <c r="AR37" s="446">
        <v>16</v>
      </c>
      <c r="AS37" s="396"/>
      <c r="AT37" s="397"/>
      <c r="AU37" s="446"/>
      <c r="AV37" s="396"/>
      <c r="AW37" s="397"/>
      <c r="AX37" s="446"/>
      <c r="AY37" s="396"/>
      <c r="AZ37" s="397"/>
      <c r="BA37" s="446">
        <v>18</v>
      </c>
      <c r="BB37" s="396"/>
      <c r="BC37" s="397"/>
      <c r="BD37" s="447"/>
      <c r="BE37" s="396"/>
      <c r="BF37" s="397"/>
      <c r="BG37" s="446"/>
      <c r="BH37" s="396"/>
      <c r="BI37" s="397"/>
      <c r="BJ37" s="446"/>
      <c r="BK37" s="397"/>
      <c r="BL37" s="447"/>
      <c r="BM37" s="396"/>
      <c r="BN37" s="397"/>
      <c r="BO37" s="446"/>
      <c r="BP37" s="396"/>
      <c r="BQ37" s="397"/>
      <c r="BR37" s="446"/>
      <c r="BS37" s="397"/>
      <c r="BT37" s="446">
        <v>72</v>
      </c>
      <c r="BU37" s="396"/>
      <c r="BV37" s="397"/>
      <c r="BW37" s="446">
        <v>34</v>
      </c>
      <c r="BX37" s="396"/>
      <c r="BY37" s="397"/>
      <c r="BZ37" s="446">
        <v>2</v>
      </c>
      <c r="CA37" s="397"/>
      <c r="CB37" s="447"/>
      <c r="CC37" s="396"/>
      <c r="CD37" s="397"/>
      <c r="CE37" s="446"/>
      <c r="CF37" s="396"/>
      <c r="CG37" s="397"/>
      <c r="CH37" s="446"/>
      <c r="CI37" s="397"/>
      <c r="CJ37" s="447"/>
      <c r="CK37" s="396"/>
      <c r="CL37" s="397"/>
      <c r="CM37" s="446"/>
      <c r="CN37" s="396"/>
      <c r="CO37" s="397"/>
      <c r="CP37" s="446"/>
      <c r="CQ37" s="397"/>
      <c r="CR37" s="447"/>
      <c r="CS37" s="396"/>
      <c r="CT37" s="397"/>
      <c r="CU37" s="446"/>
      <c r="CV37" s="396"/>
      <c r="CW37" s="397"/>
      <c r="CX37" s="446"/>
      <c r="CY37" s="397"/>
      <c r="CZ37" s="447"/>
      <c r="DA37" s="396"/>
      <c r="DB37" s="397"/>
      <c r="DC37" s="446"/>
      <c r="DD37" s="396"/>
      <c r="DE37" s="397"/>
      <c r="DF37" s="446"/>
      <c r="DG37" s="397"/>
      <c r="DH37" s="447"/>
      <c r="DI37" s="396"/>
      <c r="DJ37" s="397"/>
      <c r="DK37" s="446"/>
      <c r="DL37" s="396"/>
      <c r="DM37" s="397"/>
      <c r="DN37" s="446"/>
      <c r="DO37" s="397"/>
      <c r="DP37" s="448">
        <f t="shared" si="1"/>
        <v>2</v>
      </c>
      <c r="DQ37" s="396"/>
      <c r="DR37" s="397"/>
      <c r="DS37" s="449"/>
      <c r="DT37" s="396"/>
      <c r="DU37" s="396"/>
      <c r="DV37" s="396"/>
      <c r="DW37" s="409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</row>
    <row r="38" spans="1:144" ht="33" customHeight="1">
      <c r="A38" s="62" t="s">
        <v>125</v>
      </c>
      <c r="B38" s="451" t="s">
        <v>117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7"/>
      <c r="AF38" s="446"/>
      <c r="AG38" s="396"/>
      <c r="AH38" s="397"/>
      <c r="AI38" s="446">
        <v>1</v>
      </c>
      <c r="AJ38" s="396"/>
      <c r="AK38" s="397"/>
      <c r="AL38" s="446">
        <v>72</v>
      </c>
      <c r="AM38" s="396"/>
      <c r="AN38" s="397"/>
      <c r="AO38" s="446">
        <v>34</v>
      </c>
      <c r="AP38" s="396"/>
      <c r="AQ38" s="397"/>
      <c r="AR38" s="446">
        <v>18</v>
      </c>
      <c r="AS38" s="396"/>
      <c r="AT38" s="397"/>
      <c r="AU38" s="446"/>
      <c r="AV38" s="396"/>
      <c r="AW38" s="397"/>
      <c r="AX38" s="446"/>
      <c r="AY38" s="396"/>
      <c r="AZ38" s="397"/>
      <c r="BA38" s="446">
        <v>16</v>
      </c>
      <c r="BB38" s="396"/>
      <c r="BC38" s="397"/>
      <c r="BD38" s="446">
        <v>72</v>
      </c>
      <c r="BE38" s="396"/>
      <c r="BF38" s="397"/>
      <c r="BG38" s="446">
        <v>34</v>
      </c>
      <c r="BH38" s="396"/>
      <c r="BI38" s="397"/>
      <c r="BJ38" s="446">
        <v>2</v>
      </c>
      <c r="BK38" s="397"/>
      <c r="BL38" s="447"/>
      <c r="BM38" s="396"/>
      <c r="BN38" s="397"/>
      <c r="BO38" s="447"/>
      <c r="BP38" s="396"/>
      <c r="BQ38" s="397"/>
      <c r="BR38" s="447"/>
      <c r="BS38" s="397"/>
      <c r="BT38" s="447"/>
      <c r="BU38" s="396"/>
      <c r="BV38" s="397"/>
      <c r="BW38" s="447"/>
      <c r="BX38" s="396"/>
      <c r="BY38" s="397"/>
      <c r="BZ38" s="447"/>
      <c r="CA38" s="397"/>
      <c r="CB38" s="447"/>
      <c r="CC38" s="396"/>
      <c r="CD38" s="397"/>
      <c r="CE38" s="447"/>
      <c r="CF38" s="396"/>
      <c r="CG38" s="397"/>
      <c r="CH38" s="447"/>
      <c r="CI38" s="397"/>
      <c r="CJ38" s="447"/>
      <c r="CK38" s="396"/>
      <c r="CL38" s="397"/>
      <c r="CM38" s="447"/>
      <c r="CN38" s="396"/>
      <c r="CO38" s="397"/>
      <c r="CP38" s="447"/>
      <c r="CQ38" s="397"/>
      <c r="CR38" s="447"/>
      <c r="CS38" s="396"/>
      <c r="CT38" s="397"/>
      <c r="CU38" s="447"/>
      <c r="CV38" s="396"/>
      <c r="CW38" s="397"/>
      <c r="CX38" s="447"/>
      <c r="CY38" s="397"/>
      <c r="CZ38" s="447"/>
      <c r="DA38" s="396"/>
      <c r="DB38" s="397"/>
      <c r="DC38" s="447"/>
      <c r="DD38" s="396"/>
      <c r="DE38" s="397"/>
      <c r="DF38" s="447"/>
      <c r="DG38" s="397"/>
      <c r="DH38" s="447"/>
      <c r="DI38" s="396"/>
      <c r="DJ38" s="397"/>
      <c r="DK38" s="447"/>
      <c r="DL38" s="396"/>
      <c r="DM38" s="397"/>
      <c r="DN38" s="447"/>
      <c r="DO38" s="397"/>
      <c r="DP38" s="448">
        <f t="shared" si="1"/>
        <v>2</v>
      </c>
      <c r="DQ38" s="396"/>
      <c r="DR38" s="397"/>
      <c r="DS38" s="449"/>
      <c r="DT38" s="396"/>
      <c r="DU38" s="396"/>
      <c r="DV38" s="396"/>
      <c r="DW38" s="409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</row>
    <row r="39" spans="1:144" ht="45" customHeight="1">
      <c r="A39" s="61" t="s">
        <v>128</v>
      </c>
      <c r="B39" s="453" t="s">
        <v>532</v>
      </c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7"/>
      <c r="AF39" s="446"/>
      <c r="AG39" s="396"/>
      <c r="AH39" s="397"/>
      <c r="AI39" s="446"/>
      <c r="AJ39" s="396"/>
      <c r="AK39" s="397"/>
      <c r="AL39" s="447">
        <v>360</v>
      </c>
      <c r="AM39" s="396"/>
      <c r="AN39" s="397"/>
      <c r="AO39" s="447">
        <v>212</v>
      </c>
      <c r="AP39" s="396"/>
      <c r="AQ39" s="397"/>
      <c r="AR39" s="447">
        <v>4</v>
      </c>
      <c r="AS39" s="396"/>
      <c r="AT39" s="397"/>
      <c r="AU39" s="447">
        <v>68</v>
      </c>
      <c r="AV39" s="396"/>
      <c r="AW39" s="397"/>
      <c r="AX39" s="447">
        <v>140</v>
      </c>
      <c r="AY39" s="396"/>
      <c r="AZ39" s="397"/>
      <c r="BA39" s="447"/>
      <c r="BB39" s="396"/>
      <c r="BC39" s="397"/>
      <c r="BD39" s="447">
        <v>120</v>
      </c>
      <c r="BE39" s="396"/>
      <c r="BF39" s="397"/>
      <c r="BG39" s="447">
        <v>72</v>
      </c>
      <c r="BH39" s="396"/>
      <c r="BI39" s="397"/>
      <c r="BJ39" s="447">
        <v>3</v>
      </c>
      <c r="BK39" s="397"/>
      <c r="BL39" s="447">
        <v>240</v>
      </c>
      <c r="BM39" s="396"/>
      <c r="BN39" s="397"/>
      <c r="BO39" s="447">
        <v>140</v>
      </c>
      <c r="BP39" s="396"/>
      <c r="BQ39" s="397"/>
      <c r="BR39" s="447">
        <v>6</v>
      </c>
      <c r="BS39" s="397"/>
      <c r="BT39" s="447"/>
      <c r="BU39" s="396"/>
      <c r="BV39" s="397"/>
      <c r="BW39" s="446"/>
      <c r="BX39" s="396"/>
      <c r="BY39" s="397"/>
      <c r="BZ39" s="446"/>
      <c r="CA39" s="397"/>
      <c r="CB39" s="447"/>
      <c r="CC39" s="396"/>
      <c r="CD39" s="397"/>
      <c r="CE39" s="446"/>
      <c r="CF39" s="396"/>
      <c r="CG39" s="397"/>
      <c r="CH39" s="446"/>
      <c r="CI39" s="397"/>
      <c r="CJ39" s="447"/>
      <c r="CK39" s="396"/>
      <c r="CL39" s="397"/>
      <c r="CM39" s="446"/>
      <c r="CN39" s="396"/>
      <c r="CO39" s="397"/>
      <c r="CP39" s="446"/>
      <c r="CQ39" s="397"/>
      <c r="CR39" s="447"/>
      <c r="CS39" s="396"/>
      <c r="CT39" s="397"/>
      <c r="CU39" s="446"/>
      <c r="CV39" s="396"/>
      <c r="CW39" s="397"/>
      <c r="CX39" s="446"/>
      <c r="CY39" s="397"/>
      <c r="CZ39" s="447"/>
      <c r="DA39" s="396"/>
      <c r="DB39" s="397"/>
      <c r="DC39" s="446"/>
      <c r="DD39" s="396"/>
      <c r="DE39" s="397"/>
      <c r="DF39" s="446"/>
      <c r="DG39" s="397"/>
      <c r="DH39" s="447"/>
      <c r="DI39" s="396"/>
      <c r="DJ39" s="397"/>
      <c r="DK39" s="446"/>
      <c r="DL39" s="396"/>
      <c r="DM39" s="397"/>
      <c r="DN39" s="446"/>
      <c r="DO39" s="397"/>
      <c r="DP39" s="448">
        <f t="shared" si="1"/>
        <v>9</v>
      </c>
      <c r="DQ39" s="396"/>
      <c r="DR39" s="397"/>
      <c r="DS39" s="449"/>
      <c r="DT39" s="396"/>
      <c r="DU39" s="396"/>
      <c r="DV39" s="396"/>
      <c r="DW39" s="409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</row>
    <row r="40" spans="1:144" ht="45" customHeight="1">
      <c r="A40" s="62" t="s">
        <v>130</v>
      </c>
      <c r="B40" s="451" t="s">
        <v>131</v>
      </c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7"/>
      <c r="AF40" s="446"/>
      <c r="AG40" s="396"/>
      <c r="AH40" s="397"/>
      <c r="AI40" s="446">
        <v>1</v>
      </c>
      <c r="AJ40" s="396"/>
      <c r="AK40" s="397"/>
      <c r="AL40" s="446">
        <v>108</v>
      </c>
      <c r="AM40" s="396"/>
      <c r="AN40" s="397"/>
      <c r="AO40" s="446">
        <v>72</v>
      </c>
      <c r="AP40" s="396"/>
      <c r="AQ40" s="397"/>
      <c r="AR40" s="446"/>
      <c r="AS40" s="396"/>
      <c r="AT40" s="397"/>
      <c r="AU40" s="446"/>
      <c r="AV40" s="396"/>
      <c r="AW40" s="397"/>
      <c r="AX40" s="446">
        <v>72</v>
      </c>
      <c r="AY40" s="396"/>
      <c r="AZ40" s="397"/>
      <c r="BA40" s="446"/>
      <c r="BB40" s="396"/>
      <c r="BC40" s="397"/>
      <c r="BD40" s="446">
        <v>120</v>
      </c>
      <c r="BE40" s="396"/>
      <c r="BF40" s="397"/>
      <c r="BG40" s="446">
        <v>72</v>
      </c>
      <c r="BH40" s="396"/>
      <c r="BI40" s="397"/>
      <c r="BJ40" s="446">
        <v>3</v>
      </c>
      <c r="BK40" s="397"/>
      <c r="BL40" s="447"/>
      <c r="BM40" s="396"/>
      <c r="BN40" s="397"/>
      <c r="BO40" s="446"/>
      <c r="BP40" s="396"/>
      <c r="BQ40" s="397"/>
      <c r="BR40" s="446"/>
      <c r="BS40" s="397"/>
      <c r="BT40" s="447"/>
      <c r="BU40" s="396"/>
      <c r="BV40" s="397"/>
      <c r="BW40" s="446"/>
      <c r="BX40" s="396"/>
      <c r="BY40" s="397"/>
      <c r="BZ40" s="446"/>
      <c r="CA40" s="397"/>
      <c r="CB40" s="447"/>
      <c r="CC40" s="396"/>
      <c r="CD40" s="397"/>
      <c r="CE40" s="446"/>
      <c r="CF40" s="396"/>
      <c r="CG40" s="397"/>
      <c r="CH40" s="446"/>
      <c r="CI40" s="397"/>
      <c r="CJ40" s="447"/>
      <c r="CK40" s="396"/>
      <c r="CL40" s="397"/>
      <c r="CM40" s="446"/>
      <c r="CN40" s="396"/>
      <c r="CO40" s="397"/>
      <c r="CP40" s="446"/>
      <c r="CQ40" s="397"/>
      <c r="CR40" s="447"/>
      <c r="CS40" s="396"/>
      <c r="CT40" s="397"/>
      <c r="CU40" s="446"/>
      <c r="CV40" s="396"/>
      <c r="CW40" s="397"/>
      <c r="CX40" s="446"/>
      <c r="CY40" s="397"/>
      <c r="CZ40" s="447"/>
      <c r="DA40" s="396"/>
      <c r="DB40" s="397"/>
      <c r="DC40" s="446"/>
      <c r="DD40" s="396"/>
      <c r="DE40" s="397"/>
      <c r="DF40" s="446"/>
      <c r="DG40" s="397"/>
      <c r="DH40" s="447"/>
      <c r="DI40" s="396"/>
      <c r="DJ40" s="397"/>
      <c r="DK40" s="446"/>
      <c r="DL40" s="396"/>
      <c r="DM40" s="397"/>
      <c r="DN40" s="446"/>
      <c r="DO40" s="397"/>
      <c r="DP40" s="448">
        <f t="shared" si="1"/>
        <v>3</v>
      </c>
      <c r="DQ40" s="396"/>
      <c r="DR40" s="397"/>
      <c r="DS40" s="449"/>
      <c r="DT40" s="396"/>
      <c r="DU40" s="396"/>
      <c r="DV40" s="396"/>
      <c r="DW40" s="409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</row>
    <row r="41" spans="1:144" ht="45" customHeight="1">
      <c r="A41" s="62" t="s">
        <v>133</v>
      </c>
      <c r="B41" s="451" t="s">
        <v>134</v>
      </c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7"/>
      <c r="AF41" s="446">
        <v>2</v>
      </c>
      <c r="AG41" s="396"/>
      <c r="AH41" s="397"/>
      <c r="AI41" s="446"/>
      <c r="AJ41" s="396"/>
      <c r="AK41" s="397"/>
      <c r="AL41" s="446">
        <v>120</v>
      </c>
      <c r="AM41" s="396"/>
      <c r="AN41" s="397"/>
      <c r="AO41" s="446">
        <v>68</v>
      </c>
      <c r="AP41" s="396"/>
      <c r="AQ41" s="397"/>
      <c r="AR41" s="446"/>
      <c r="AS41" s="396"/>
      <c r="AT41" s="397"/>
      <c r="AU41" s="446"/>
      <c r="AV41" s="396"/>
      <c r="AW41" s="397"/>
      <c r="AX41" s="446">
        <v>68</v>
      </c>
      <c r="AY41" s="396"/>
      <c r="AZ41" s="397"/>
      <c r="BA41" s="446"/>
      <c r="BB41" s="396"/>
      <c r="BC41" s="397"/>
      <c r="BD41" s="447"/>
      <c r="BE41" s="396"/>
      <c r="BF41" s="397"/>
      <c r="BG41" s="446"/>
      <c r="BH41" s="396"/>
      <c r="BI41" s="397"/>
      <c r="BJ41" s="446"/>
      <c r="BK41" s="397"/>
      <c r="BL41" s="446">
        <v>120</v>
      </c>
      <c r="BM41" s="396"/>
      <c r="BN41" s="397"/>
      <c r="BO41" s="446">
        <v>68</v>
      </c>
      <c r="BP41" s="396"/>
      <c r="BQ41" s="397"/>
      <c r="BR41" s="446">
        <v>3</v>
      </c>
      <c r="BS41" s="397"/>
      <c r="BT41" s="447"/>
      <c r="BU41" s="396"/>
      <c r="BV41" s="397"/>
      <c r="BW41" s="446"/>
      <c r="BX41" s="396"/>
      <c r="BY41" s="397"/>
      <c r="BZ41" s="446"/>
      <c r="CA41" s="397"/>
      <c r="CB41" s="447"/>
      <c r="CC41" s="396"/>
      <c r="CD41" s="397"/>
      <c r="CE41" s="446"/>
      <c r="CF41" s="396"/>
      <c r="CG41" s="397"/>
      <c r="CH41" s="446"/>
      <c r="CI41" s="397"/>
      <c r="CJ41" s="447"/>
      <c r="CK41" s="396"/>
      <c r="CL41" s="397"/>
      <c r="CM41" s="446"/>
      <c r="CN41" s="396"/>
      <c r="CO41" s="397"/>
      <c r="CP41" s="446"/>
      <c r="CQ41" s="397"/>
      <c r="CR41" s="447"/>
      <c r="CS41" s="396"/>
      <c r="CT41" s="397"/>
      <c r="CU41" s="446"/>
      <c r="CV41" s="396"/>
      <c r="CW41" s="397"/>
      <c r="CX41" s="446"/>
      <c r="CY41" s="397"/>
      <c r="CZ41" s="447"/>
      <c r="DA41" s="396"/>
      <c r="DB41" s="397"/>
      <c r="DC41" s="446"/>
      <c r="DD41" s="396"/>
      <c r="DE41" s="397"/>
      <c r="DF41" s="446"/>
      <c r="DG41" s="397"/>
      <c r="DH41" s="447"/>
      <c r="DI41" s="396"/>
      <c r="DJ41" s="397"/>
      <c r="DK41" s="446"/>
      <c r="DL41" s="396"/>
      <c r="DM41" s="397"/>
      <c r="DN41" s="446"/>
      <c r="DO41" s="397"/>
      <c r="DP41" s="448">
        <f t="shared" si="1"/>
        <v>3</v>
      </c>
      <c r="DQ41" s="396"/>
      <c r="DR41" s="397"/>
      <c r="DS41" s="449"/>
      <c r="DT41" s="396"/>
      <c r="DU41" s="396"/>
      <c r="DV41" s="396"/>
      <c r="DW41" s="409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</row>
    <row r="42" spans="1:144" ht="45" customHeight="1">
      <c r="A42" s="62" t="s">
        <v>533</v>
      </c>
      <c r="B42" s="451" t="s">
        <v>534</v>
      </c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7"/>
      <c r="AF42" s="446"/>
      <c r="AG42" s="396"/>
      <c r="AH42" s="397"/>
      <c r="AI42" s="446">
        <v>2</v>
      </c>
      <c r="AJ42" s="396"/>
      <c r="AK42" s="397"/>
      <c r="AL42" s="446">
        <v>108</v>
      </c>
      <c r="AM42" s="396"/>
      <c r="AN42" s="397"/>
      <c r="AO42" s="446">
        <v>72</v>
      </c>
      <c r="AP42" s="396"/>
      <c r="AQ42" s="397"/>
      <c r="AR42" s="446">
        <v>4</v>
      </c>
      <c r="AS42" s="396"/>
      <c r="AT42" s="397"/>
      <c r="AU42" s="446">
        <v>68</v>
      </c>
      <c r="AV42" s="396"/>
      <c r="AW42" s="397"/>
      <c r="AX42" s="447"/>
      <c r="AY42" s="396"/>
      <c r="AZ42" s="397"/>
      <c r="BA42" s="447"/>
      <c r="BB42" s="396"/>
      <c r="BC42" s="397"/>
      <c r="BD42" s="447"/>
      <c r="BE42" s="396"/>
      <c r="BF42" s="397"/>
      <c r="BG42" s="447"/>
      <c r="BH42" s="396"/>
      <c r="BI42" s="397"/>
      <c r="BJ42" s="447"/>
      <c r="BK42" s="397"/>
      <c r="BL42" s="446">
        <v>120</v>
      </c>
      <c r="BM42" s="396"/>
      <c r="BN42" s="397"/>
      <c r="BO42" s="446">
        <v>72</v>
      </c>
      <c r="BP42" s="396"/>
      <c r="BQ42" s="397"/>
      <c r="BR42" s="446">
        <v>3</v>
      </c>
      <c r="BS42" s="397"/>
      <c r="BT42" s="447"/>
      <c r="BU42" s="396"/>
      <c r="BV42" s="397"/>
      <c r="BW42" s="447"/>
      <c r="BX42" s="396"/>
      <c r="BY42" s="397"/>
      <c r="BZ42" s="447"/>
      <c r="CA42" s="397"/>
      <c r="CB42" s="447"/>
      <c r="CC42" s="396"/>
      <c r="CD42" s="397"/>
      <c r="CE42" s="447"/>
      <c r="CF42" s="396"/>
      <c r="CG42" s="397"/>
      <c r="CH42" s="447"/>
      <c r="CI42" s="397"/>
      <c r="CJ42" s="447"/>
      <c r="CK42" s="396"/>
      <c r="CL42" s="397"/>
      <c r="CM42" s="447"/>
      <c r="CN42" s="396"/>
      <c r="CO42" s="397"/>
      <c r="CP42" s="447"/>
      <c r="CQ42" s="397"/>
      <c r="CR42" s="447"/>
      <c r="CS42" s="396"/>
      <c r="CT42" s="397"/>
      <c r="CU42" s="447"/>
      <c r="CV42" s="396"/>
      <c r="CW42" s="397"/>
      <c r="CX42" s="447"/>
      <c r="CY42" s="397"/>
      <c r="CZ42" s="447"/>
      <c r="DA42" s="396"/>
      <c r="DB42" s="397"/>
      <c r="DC42" s="447"/>
      <c r="DD42" s="396"/>
      <c r="DE42" s="397"/>
      <c r="DF42" s="447"/>
      <c r="DG42" s="397"/>
      <c r="DH42" s="447"/>
      <c r="DI42" s="396"/>
      <c r="DJ42" s="397"/>
      <c r="DK42" s="447"/>
      <c r="DL42" s="396"/>
      <c r="DM42" s="397"/>
      <c r="DN42" s="447"/>
      <c r="DO42" s="397"/>
      <c r="DP42" s="448">
        <f t="shared" si="1"/>
        <v>3</v>
      </c>
      <c r="DQ42" s="396"/>
      <c r="DR42" s="397"/>
      <c r="DS42" s="449"/>
      <c r="DT42" s="396"/>
      <c r="DU42" s="396"/>
      <c r="DV42" s="396"/>
      <c r="DW42" s="409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</row>
    <row r="43" spans="1:144" ht="45" customHeight="1">
      <c r="A43" s="61" t="s">
        <v>135</v>
      </c>
      <c r="B43" s="453" t="s">
        <v>535</v>
      </c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7"/>
      <c r="AF43" s="446"/>
      <c r="AG43" s="396"/>
      <c r="AH43" s="397"/>
      <c r="AI43" s="446"/>
      <c r="AJ43" s="396"/>
      <c r="AK43" s="397"/>
      <c r="AL43" s="447">
        <v>240</v>
      </c>
      <c r="AM43" s="396"/>
      <c r="AN43" s="397"/>
      <c r="AO43" s="447">
        <v>136</v>
      </c>
      <c r="AP43" s="396"/>
      <c r="AQ43" s="397"/>
      <c r="AR43" s="447"/>
      <c r="AS43" s="396"/>
      <c r="AT43" s="397"/>
      <c r="AU43" s="447"/>
      <c r="AV43" s="396"/>
      <c r="AW43" s="397"/>
      <c r="AX43" s="447"/>
      <c r="AY43" s="396"/>
      <c r="AZ43" s="397"/>
      <c r="BA43" s="447"/>
      <c r="BB43" s="396"/>
      <c r="BC43" s="397"/>
      <c r="BD43" s="447">
        <v>120</v>
      </c>
      <c r="BE43" s="396"/>
      <c r="BF43" s="397"/>
      <c r="BG43" s="447">
        <v>68</v>
      </c>
      <c r="BH43" s="396"/>
      <c r="BI43" s="397"/>
      <c r="BJ43" s="447">
        <v>3</v>
      </c>
      <c r="BK43" s="397"/>
      <c r="BL43" s="447">
        <v>120</v>
      </c>
      <c r="BM43" s="396"/>
      <c r="BN43" s="397"/>
      <c r="BO43" s="447">
        <v>68</v>
      </c>
      <c r="BP43" s="396"/>
      <c r="BQ43" s="397"/>
      <c r="BR43" s="447">
        <v>3</v>
      </c>
      <c r="BS43" s="397"/>
      <c r="BT43" s="447"/>
      <c r="BU43" s="396"/>
      <c r="BV43" s="397"/>
      <c r="BW43" s="446"/>
      <c r="BX43" s="396"/>
      <c r="BY43" s="397"/>
      <c r="BZ43" s="446"/>
      <c r="CA43" s="397"/>
      <c r="CB43" s="447"/>
      <c r="CC43" s="396"/>
      <c r="CD43" s="397"/>
      <c r="CE43" s="446"/>
      <c r="CF43" s="396"/>
      <c r="CG43" s="397"/>
      <c r="CH43" s="446"/>
      <c r="CI43" s="397"/>
      <c r="CJ43" s="447"/>
      <c r="CK43" s="396"/>
      <c r="CL43" s="397"/>
      <c r="CM43" s="446"/>
      <c r="CN43" s="396"/>
      <c r="CO43" s="397"/>
      <c r="CP43" s="446"/>
      <c r="CQ43" s="397"/>
      <c r="CR43" s="447"/>
      <c r="CS43" s="396"/>
      <c r="CT43" s="397"/>
      <c r="CU43" s="446"/>
      <c r="CV43" s="396"/>
      <c r="CW43" s="397"/>
      <c r="CX43" s="446"/>
      <c r="CY43" s="397"/>
      <c r="CZ43" s="447"/>
      <c r="DA43" s="396"/>
      <c r="DB43" s="397"/>
      <c r="DC43" s="446"/>
      <c r="DD43" s="396"/>
      <c r="DE43" s="397"/>
      <c r="DF43" s="446"/>
      <c r="DG43" s="397"/>
      <c r="DH43" s="447"/>
      <c r="DI43" s="396"/>
      <c r="DJ43" s="397"/>
      <c r="DK43" s="446"/>
      <c r="DL43" s="396"/>
      <c r="DM43" s="397"/>
      <c r="DN43" s="446"/>
      <c r="DO43" s="397"/>
      <c r="DP43" s="448">
        <f t="shared" si="1"/>
        <v>6</v>
      </c>
      <c r="DQ43" s="396"/>
      <c r="DR43" s="397"/>
      <c r="DS43" s="449"/>
      <c r="DT43" s="396"/>
      <c r="DU43" s="396"/>
      <c r="DV43" s="396"/>
      <c r="DW43" s="409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</row>
    <row r="44" spans="1:144" ht="45" customHeight="1">
      <c r="A44" s="62" t="s">
        <v>138</v>
      </c>
      <c r="B44" s="451" t="s">
        <v>536</v>
      </c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7"/>
      <c r="AF44" s="446"/>
      <c r="AG44" s="396"/>
      <c r="AH44" s="397"/>
      <c r="AI44" s="446">
        <v>1</v>
      </c>
      <c r="AJ44" s="396"/>
      <c r="AK44" s="397"/>
      <c r="AL44" s="446">
        <v>120</v>
      </c>
      <c r="AM44" s="396"/>
      <c r="AN44" s="397"/>
      <c r="AO44" s="446">
        <v>68</v>
      </c>
      <c r="AP44" s="396"/>
      <c r="AQ44" s="397"/>
      <c r="AR44" s="446"/>
      <c r="AS44" s="396"/>
      <c r="AT44" s="397"/>
      <c r="AU44" s="446"/>
      <c r="AV44" s="396"/>
      <c r="AW44" s="397"/>
      <c r="AX44" s="446"/>
      <c r="AY44" s="396"/>
      <c r="AZ44" s="397"/>
      <c r="BA44" s="446"/>
      <c r="BB44" s="396"/>
      <c r="BC44" s="397"/>
      <c r="BD44" s="446">
        <v>120</v>
      </c>
      <c r="BE44" s="396"/>
      <c r="BF44" s="397"/>
      <c r="BG44" s="446">
        <v>68</v>
      </c>
      <c r="BH44" s="396"/>
      <c r="BI44" s="397"/>
      <c r="BJ44" s="446">
        <v>3</v>
      </c>
      <c r="BK44" s="397"/>
      <c r="BL44" s="447"/>
      <c r="BM44" s="396"/>
      <c r="BN44" s="397"/>
      <c r="BO44" s="446"/>
      <c r="BP44" s="396"/>
      <c r="BQ44" s="397"/>
      <c r="BR44" s="446"/>
      <c r="BS44" s="397"/>
      <c r="BT44" s="447"/>
      <c r="BU44" s="396"/>
      <c r="BV44" s="397"/>
      <c r="BW44" s="446"/>
      <c r="BX44" s="396"/>
      <c r="BY44" s="397"/>
      <c r="BZ44" s="446"/>
      <c r="CA44" s="397"/>
      <c r="CB44" s="447"/>
      <c r="CC44" s="396"/>
      <c r="CD44" s="397"/>
      <c r="CE44" s="446"/>
      <c r="CF44" s="396"/>
      <c r="CG44" s="397"/>
      <c r="CH44" s="446"/>
      <c r="CI44" s="397"/>
      <c r="CJ44" s="447"/>
      <c r="CK44" s="396"/>
      <c r="CL44" s="397"/>
      <c r="CM44" s="446"/>
      <c r="CN44" s="396"/>
      <c r="CO44" s="397"/>
      <c r="CP44" s="446"/>
      <c r="CQ44" s="397"/>
      <c r="CR44" s="447"/>
      <c r="CS44" s="396"/>
      <c r="CT44" s="397"/>
      <c r="CU44" s="446"/>
      <c r="CV44" s="396"/>
      <c r="CW44" s="397"/>
      <c r="CX44" s="446"/>
      <c r="CY44" s="397"/>
      <c r="CZ44" s="447"/>
      <c r="DA44" s="396"/>
      <c r="DB44" s="397"/>
      <c r="DC44" s="446"/>
      <c r="DD44" s="396"/>
      <c r="DE44" s="397"/>
      <c r="DF44" s="446"/>
      <c r="DG44" s="397"/>
      <c r="DH44" s="447"/>
      <c r="DI44" s="396"/>
      <c r="DJ44" s="397"/>
      <c r="DK44" s="446"/>
      <c r="DL44" s="396"/>
      <c r="DM44" s="397"/>
      <c r="DN44" s="446"/>
      <c r="DO44" s="397"/>
      <c r="DP44" s="448">
        <f t="shared" si="1"/>
        <v>3</v>
      </c>
      <c r="DQ44" s="396"/>
      <c r="DR44" s="397"/>
      <c r="DS44" s="449"/>
      <c r="DT44" s="396"/>
      <c r="DU44" s="396"/>
      <c r="DV44" s="396"/>
      <c r="DW44" s="409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</row>
    <row r="45" spans="1:144" ht="52.5" customHeight="1">
      <c r="A45" s="62" t="s">
        <v>537</v>
      </c>
      <c r="B45" s="451" t="s">
        <v>164</v>
      </c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7"/>
      <c r="AF45" s="446">
        <v>2</v>
      </c>
      <c r="AG45" s="396"/>
      <c r="AH45" s="397"/>
      <c r="AI45" s="446"/>
      <c r="AJ45" s="396"/>
      <c r="AK45" s="397"/>
      <c r="AL45" s="446">
        <v>120</v>
      </c>
      <c r="AM45" s="396"/>
      <c r="AN45" s="397"/>
      <c r="AO45" s="446">
        <v>68</v>
      </c>
      <c r="AP45" s="396"/>
      <c r="AQ45" s="397"/>
      <c r="AR45" s="446"/>
      <c r="AS45" s="396"/>
      <c r="AT45" s="397"/>
      <c r="AU45" s="446"/>
      <c r="AV45" s="396"/>
      <c r="AW45" s="397"/>
      <c r="AX45" s="446"/>
      <c r="AY45" s="396"/>
      <c r="AZ45" s="397"/>
      <c r="BA45" s="446"/>
      <c r="BB45" s="396"/>
      <c r="BC45" s="397"/>
      <c r="BD45" s="447"/>
      <c r="BE45" s="396"/>
      <c r="BF45" s="397"/>
      <c r="BG45" s="446"/>
      <c r="BH45" s="396"/>
      <c r="BI45" s="397"/>
      <c r="BJ45" s="446"/>
      <c r="BK45" s="397"/>
      <c r="BL45" s="446">
        <v>120</v>
      </c>
      <c r="BM45" s="396"/>
      <c r="BN45" s="397"/>
      <c r="BO45" s="446">
        <v>68</v>
      </c>
      <c r="BP45" s="396"/>
      <c r="BQ45" s="397"/>
      <c r="BR45" s="446">
        <v>3</v>
      </c>
      <c r="BS45" s="397"/>
      <c r="BT45" s="447"/>
      <c r="BU45" s="396"/>
      <c r="BV45" s="397"/>
      <c r="BW45" s="446"/>
      <c r="BX45" s="396"/>
      <c r="BY45" s="397"/>
      <c r="BZ45" s="446"/>
      <c r="CA45" s="397"/>
      <c r="CB45" s="447"/>
      <c r="CC45" s="396"/>
      <c r="CD45" s="397"/>
      <c r="CE45" s="446"/>
      <c r="CF45" s="396"/>
      <c r="CG45" s="397"/>
      <c r="CH45" s="446"/>
      <c r="CI45" s="397"/>
      <c r="CJ45" s="447"/>
      <c r="CK45" s="396"/>
      <c r="CL45" s="397"/>
      <c r="CM45" s="446"/>
      <c r="CN45" s="396"/>
      <c r="CO45" s="397"/>
      <c r="CP45" s="446"/>
      <c r="CQ45" s="397"/>
      <c r="CR45" s="447"/>
      <c r="CS45" s="396"/>
      <c r="CT45" s="397"/>
      <c r="CU45" s="446"/>
      <c r="CV45" s="396"/>
      <c r="CW45" s="397"/>
      <c r="CX45" s="446"/>
      <c r="CY45" s="397"/>
      <c r="CZ45" s="447"/>
      <c r="DA45" s="396"/>
      <c r="DB45" s="397"/>
      <c r="DC45" s="446"/>
      <c r="DD45" s="396"/>
      <c r="DE45" s="397"/>
      <c r="DF45" s="446"/>
      <c r="DG45" s="397"/>
      <c r="DH45" s="447"/>
      <c r="DI45" s="396"/>
      <c r="DJ45" s="397"/>
      <c r="DK45" s="446"/>
      <c r="DL45" s="396"/>
      <c r="DM45" s="397"/>
      <c r="DN45" s="446"/>
      <c r="DO45" s="397"/>
      <c r="DP45" s="448">
        <f t="shared" si="1"/>
        <v>3</v>
      </c>
      <c r="DQ45" s="396"/>
      <c r="DR45" s="397"/>
      <c r="DS45" s="449"/>
      <c r="DT45" s="396"/>
      <c r="DU45" s="396"/>
      <c r="DV45" s="396"/>
      <c r="DW45" s="409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</row>
    <row r="46" spans="1:144" ht="45" customHeight="1">
      <c r="A46" s="61" t="s">
        <v>141</v>
      </c>
      <c r="B46" s="453" t="s">
        <v>538</v>
      </c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7"/>
      <c r="AF46" s="447"/>
      <c r="AG46" s="396"/>
      <c r="AH46" s="397"/>
      <c r="AI46" s="447"/>
      <c r="AJ46" s="396"/>
      <c r="AK46" s="397"/>
      <c r="AL46" s="447"/>
      <c r="AM46" s="396"/>
      <c r="AN46" s="397"/>
      <c r="AO46" s="447"/>
      <c r="AP46" s="396"/>
      <c r="AQ46" s="397"/>
      <c r="AR46" s="447"/>
      <c r="AS46" s="396"/>
      <c r="AT46" s="397"/>
      <c r="AU46" s="447"/>
      <c r="AV46" s="396"/>
      <c r="AW46" s="397"/>
      <c r="AX46" s="447"/>
      <c r="AY46" s="396"/>
      <c r="AZ46" s="397"/>
      <c r="BA46" s="447"/>
      <c r="BB46" s="396"/>
      <c r="BC46" s="397"/>
      <c r="BD46" s="447"/>
      <c r="BE46" s="396"/>
      <c r="BF46" s="397"/>
      <c r="BG46" s="447"/>
      <c r="BH46" s="396"/>
      <c r="BI46" s="397"/>
      <c r="BJ46" s="447"/>
      <c r="BK46" s="397"/>
      <c r="BL46" s="447"/>
      <c r="BM46" s="396"/>
      <c r="BN46" s="397"/>
      <c r="BO46" s="447"/>
      <c r="BP46" s="396"/>
      <c r="BQ46" s="397"/>
      <c r="BR46" s="447"/>
      <c r="BS46" s="397"/>
      <c r="BT46" s="447"/>
      <c r="BU46" s="396"/>
      <c r="BV46" s="397"/>
      <c r="BW46" s="447"/>
      <c r="BX46" s="396"/>
      <c r="BY46" s="397"/>
      <c r="BZ46" s="447"/>
      <c r="CA46" s="397"/>
      <c r="CB46" s="447"/>
      <c r="CC46" s="396"/>
      <c r="CD46" s="397"/>
      <c r="CE46" s="447"/>
      <c r="CF46" s="396"/>
      <c r="CG46" s="397"/>
      <c r="CH46" s="447"/>
      <c r="CI46" s="397"/>
      <c r="CJ46" s="447"/>
      <c r="CK46" s="396"/>
      <c r="CL46" s="397"/>
      <c r="CM46" s="447"/>
      <c r="CN46" s="396"/>
      <c r="CO46" s="397"/>
      <c r="CP46" s="447"/>
      <c r="CQ46" s="397"/>
      <c r="CR46" s="447"/>
      <c r="CS46" s="396"/>
      <c r="CT46" s="397"/>
      <c r="CU46" s="447"/>
      <c r="CV46" s="396"/>
      <c r="CW46" s="397"/>
      <c r="CX46" s="447"/>
      <c r="CY46" s="397"/>
      <c r="CZ46" s="447"/>
      <c r="DA46" s="396"/>
      <c r="DB46" s="397"/>
      <c r="DC46" s="447"/>
      <c r="DD46" s="396"/>
      <c r="DE46" s="397"/>
      <c r="DF46" s="447"/>
      <c r="DG46" s="397"/>
      <c r="DH46" s="447"/>
      <c r="DI46" s="396"/>
      <c r="DJ46" s="397"/>
      <c r="DK46" s="447"/>
      <c r="DL46" s="396"/>
      <c r="DM46" s="397"/>
      <c r="DN46" s="447"/>
      <c r="DO46" s="397"/>
      <c r="DP46" s="448">
        <f t="shared" si="1"/>
        <v>0</v>
      </c>
      <c r="DQ46" s="396"/>
      <c r="DR46" s="397"/>
      <c r="DS46" s="449"/>
      <c r="DT46" s="396"/>
      <c r="DU46" s="396"/>
      <c r="DV46" s="396"/>
      <c r="DW46" s="409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</row>
    <row r="47" spans="1:144" ht="45" customHeight="1">
      <c r="A47" s="62" t="s">
        <v>143</v>
      </c>
      <c r="B47" s="451" t="s">
        <v>180</v>
      </c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396"/>
      <c r="Y47" s="396"/>
      <c r="Z47" s="396"/>
      <c r="AA47" s="396"/>
      <c r="AB47" s="396"/>
      <c r="AC47" s="396"/>
      <c r="AD47" s="396"/>
      <c r="AE47" s="397"/>
      <c r="AF47" s="446">
        <v>3</v>
      </c>
      <c r="AG47" s="396"/>
      <c r="AH47" s="397"/>
      <c r="AI47" s="446"/>
      <c r="AJ47" s="396"/>
      <c r="AK47" s="397"/>
      <c r="AL47" s="446"/>
      <c r="AM47" s="396"/>
      <c r="AN47" s="397"/>
      <c r="AO47" s="446">
        <v>114</v>
      </c>
      <c r="AP47" s="396"/>
      <c r="AQ47" s="397"/>
      <c r="AR47" s="446">
        <v>54</v>
      </c>
      <c r="AS47" s="396"/>
      <c r="AT47" s="397"/>
      <c r="AU47" s="446"/>
      <c r="AV47" s="396"/>
      <c r="AW47" s="397"/>
      <c r="AX47" s="446">
        <v>60</v>
      </c>
      <c r="AY47" s="396"/>
      <c r="AZ47" s="397"/>
      <c r="BA47" s="446"/>
      <c r="BB47" s="396"/>
      <c r="BC47" s="397"/>
      <c r="BD47" s="447"/>
      <c r="BE47" s="396"/>
      <c r="BF47" s="397"/>
      <c r="BG47" s="446"/>
      <c r="BH47" s="396"/>
      <c r="BI47" s="397"/>
      <c r="BJ47" s="446"/>
      <c r="BK47" s="397"/>
      <c r="BL47" s="447"/>
      <c r="BM47" s="396"/>
      <c r="BN47" s="397"/>
      <c r="BO47" s="446"/>
      <c r="BP47" s="396"/>
      <c r="BQ47" s="397"/>
      <c r="BR47" s="446"/>
      <c r="BS47" s="397"/>
      <c r="BT47" s="446">
        <v>120</v>
      </c>
      <c r="BU47" s="396"/>
      <c r="BV47" s="397"/>
      <c r="BW47" s="446">
        <v>68</v>
      </c>
      <c r="BX47" s="396"/>
      <c r="BY47" s="397"/>
      <c r="BZ47" s="446">
        <v>3</v>
      </c>
      <c r="CA47" s="397"/>
      <c r="CB47" s="447"/>
      <c r="CC47" s="396"/>
      <c r="CD47" s="397"/>
      <c r="CE47" s="446"/>
      <c r="CF47" s="396"/>
      <c r="CG47" s="397"/>
      <c r="CH47" s="446"/>
      <c r="CI47" s="397"/>
      <c r="CJ47" s="447"/>
      <c r="CK47" s="396"/>
      <c r="CL47" s="397"/>
      <c r="CM47" s="446"/>
      <c r="CN47" s="396"/>
      <c r="CO47" s="397"/>
      <c r="CP47" s="446"/>
      <c r="CQ47" s="397"/>
      <c r="CR47" s="447"/>
      <c r="CS47" s="396"/>
      <c r="CT47" s="397"/>
      <c r="CU47" s="446"/>
      <c r="CV47" s="396"/>
      <c r="CW47" s="397"/>
      <c r="CX47" s="446"/>
      <c r="CY47" s="397"/>
      <c r="CZ47" s="447"/>
      <c r="DA47" s="396"/>
      <c r="DB47" s="397"/>
      <c r="DC47" s="446"/>
      <c r="DD47" s="396"/>
      <c r="DE47" s="397"/>
      <c r="DF47" s="446"/>
      <c r="DG47" s="397"/>
      <c r="DH47" s="447"/>
      <c r="DI47" s="396"/>
      <c r="DJ47" s="397"/>
      <c r="DK47" s="446"/>
      <c r="DL47" s="396"/>
      <c r="DM47" s="397"/>
      <c r="DN47" s="446"/>
      <c r="DO47" s="397"/>
      <c r="DP47" s="448">
        <f t="shared" si="1"/>
        <v>3</v>
      </c>
      <c r="DQ47" s="396"/>
      <c r="DR47" s="397"/>
      <c r="DS47" s="449"/>
      <c r="DT47" s="396"/>
      <c r="DU47" s="396"/>
      <c r="DV47" s="396"/>
      <c r="DW47" s="409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</row>
    <row r="48" spans="1:144" ht="45" customHeight="1">
      <c r="A48" s="62" t="s">
        <v>146</v>
      </c>
      <c r="B48" s="451" t="s">
        <v>183</v>
      </c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7"/>
      <c r="AF48" s="446"/>
      <c r="AG48" s="396"/>
      <c r="AH48" s="397"/>
      <c r="AI48" s="446">
        <v>4</v>
      </c>
      <c r="AJ48" s="396"/>
      <c r="AK48" s="397"/>
      <c r="AL48" s="446"/>
      <c r="AM48" s="396"/>
      <c r="AN48" s="397"/>
      <c r="AO48" s="446">
        <v>46</v>
      </c>
      <c r="AP48" s="396"/>
      <c r="AQ48" s="397"/>
      <c r="AR48" s="446"/>
      <c r="AS48" s="396"/>
      <c r="AT48" s="397"/>
      <c r="AU48" s="446"/>
      <c r="AV48" s="396"/>
      <c r="AW48" s="397"/>
      <c r="AX48" s="446">
        <v>26</v>
      </c>
      <c r="AY48" s="396"/>
      <c r="AZ48" s="397"/>
      <c r="BA48" s="446"/>
      <c r="BB48" s="396"/>
      <c r="BC48" s="397"/>
      <c r="BD48" s="447"/>
      <c r="BE48" s="396"/>
      <c r="BF48" s="397"/>
      <c r="BG48" s="446"/>
      <c r="BH48" s="396"/>
      <c r="BI48" s="397"/>
      <c r="BJ48" s="446"/>
      <c r="BK48" s="397"/>
      <c r="BL48" s="447"/>
      <c r="BM48" s="396"/>
      <c r="BN48" s="397"/>
      <c r="BO48" s="446"/>
      <c r="BP48" s="396"/>
      <c r="BQ48" s="397"/>
      <c r="BR48" s="446"/>
      <c r="BS48" s="397"/>
      <c r="BT48" s="447"/>
      <c r="BU48" s="396"/>
      <c r="BV48" s="397"/>
      <c r="BW48" s="446"/>
      <c r="BX48" s="396"/>
      <c r="BY48" s="397"/>
      <c r="BZ48" s="446"/>
      <c r="CA48" s="397"/>
      <c r="CB48" s="447"/>
      <c r="CC48" s="396"/>
      <c r="CD48" s="397"/>
      <c r="CE48" s="446"/>
      <c r="CF48" s="396"/>
      <c r="CG48" s="397"/>
      <c r="CH48" s="446"/>
      <c r="CI48" s="397"/>
      <c r="CJ48" s="447"/>
      <c r="CK48" s="396"/>
      <c r="CL48" s="397"/>
      <c r="CM48" s="446"/>
      <c r="CN48" s="396"/>
      <c r="CO48" s="397"/>
      <c r="CP48" s="446"/>
      <c r="CQ48" s="397"/>
      <c r="CR48" s="447"/>
      <c r="CS48" s="396"/>
      <c r="CT48" s="397"/>
      <c r="CU48" s="446"/>
      <c r="CV48" s="396"/>
      <c r="CW48" s="397"/>
      <c r="CX48" s="446"/>
      <c r="CY48" s="397"/>
      <c r="CZ48" s="447"/>
      <c r="DA48" s="396"/>
      <c r="DB48" s="397"/>
      <c r="DC48" s="446"/>
      <c r="DD48" s="396"/>
      <c r="DE48" s="397"/>
      <c r="DF48" s="446"/>
      <c r="DG48" s="397"/>
      <c r="DH48" s="447"/>
      <c r="DI48" s="396"/>
      <c r="DJ48" s="397"/>
      <c r="DK48" s="446"/>
      <c r="DL48" s="396"/>
      <c r="DM48" s="397"/>
      <c r="DN48" s="446"/>
      <c r="DO48" s="397"/>
      <c r="DP48" s="448">
        <f t="shared" si="1"/>
        <v>0</v>
      </c>
      <c r="DQ48" s="396"/>
      <c r="DR48" s="397"/>
      <c r="DS48" s="449"/>
      <c r="DT48" s="396"/>
      <c r="DU48" s="396"/>
      <c r="DV48" s="396"/>
      <c r="DW48" s="409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</row>
    <row r="49" spans="1:144" ht="45" customHeight="1">
      <c r="A49" s="62" t="s">
        <v>539</v>
      </c>
      <c r="B49" s="451" t="s">
        <v>186</v>
      </c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7"/>
      <c r="AF49" s="446">
        <v>4</v>
      </c>
      <c r="AG49" s="396"/>
      <c r="AH49" s="397"/>
      <c r="AI49" s="446">
        <v>3</v>
      </c>
      <c r="AJ49" s="396"/>
      <c r="AK49" s="397"/>
      <c r="AL49" s="446"/>
      <c r="AM49" s="396"/>
      <c r="AN49" s="397"/>
      <c r="AO49" s="446"/>
      <c r="AP49" s="396"/>
      <c r="AQ49" s="397"/>
      <c r="AR49" s="446"/>
      <c r="AS49" s="396"/>
      <c r="AT49" s="397"/>
      <c r="AU49" s="446"/>
      <c r="AV49" s="396"/>
      <c r="AW49" s="397"/>
      <c r="AX49" s="446"/>
      <c r="AY49" s="396"/>
      <c r="AZ49" s="397"/>
      <c r="BA49" s="446"/>
      <c r="BB49" s="396"/>
      <c r="BC49" s="397"/>
      <c r="BD49" s="447"/>
      <c r="BE49" s="396"/>
      <c r="BF49" s="397"/>
      <c r="BG49" s="446"/>
      <c r="BH49" s="396"/>
      <c r="BI49" s="397"/>
      <c r="BJ49" s="446"/>
      <c r="BK49" s="397"/>
      <c r="BL49" s="447"/>
      <c r="BM49" s="396"/>
      <c r="BN49" s="397"/>
      <c r="BO49" s="446"/>
      <c r="BP49" s="396"/>
      <c r="BQ49" s="397"/>
      <c r="BR49" s="446"/>
      <c r="BS49" s="397"/>
      <c r="BT49" s="447"/>
      <c r="BU49" s="396"/>
      <c r="BV49" s="397"/>
      <c r="BW49" s="446"/>
      <c r="BX49" s="396"/>
      <c r="BY49" s="397"/>
      <c r="BZ49" s="446"/>
      <c r="CA49" s="397"/>
      <c r="CB49" s="447"/>
      <c r="CC49" s="396"/>
      <c r="CD49" s="397"/>
      <c r="CE49" s="446"/>
      <c r="CF49" s="396"/>
      <c r="CG49" s="397"/>
      <c r="CH49" s="446"/>
      <c r="CI49" s="397"/>
      <c r="CJ49" s="447"/>
      <c r="CK49" s="396"/>
      <c r="CL49" s="397"/>
      <c r="CM49" s="446"/>
      <c r="CN49" s="396"/>
      <c r="CO49" s="397"/>
      <c r="CP49" s="446"/>
      <c r="CQ49" s="397"/>
      <c r="CR49" s="447"/>
      <c r="CS49" s="396"/>
      <c r="CT49" s="397"/>
      <c r="CU49" s="446"/>
      <c r="CV49" s="396"/>
      <c r="CW49" s="397"/>
      <c r="CX49" s="446"/>
      <c r="CY49" s="397"/>
      <c r="CZ49" s="447"/>
      <c r="DA49" s="396"/>
      <c r="DB49" s="397"/>
      <c r="DC49" s="446"/>
      <c r="DD49" s="396"/>
      <c r="DE49" s="397"/>
      <c r="DF49" s="446"/>
      <c r="DG49" s="397"/>
      <c r="DH49" s="447"/>
      <c r="DI49" s="396"/>
      <c r="DJ49" s="397"/>
      <c r="DK49" s="446"/>
      <c r="DL49" s="396"/>
      <c r="DM49" s="397"/>
      <c r="DN49" s="446"/>
      <c r="DO49" s="397"/>
      <c r="DP49" s="448">
        <f t="shared" si="1"/>
        <v>0</v>
      </c>
      <c r="DQ49" s="396"/>
      <c r="DR49" s="397"/>
      <c r="DS49" s="449"/>
      <c r="DT49" s="396"/>
      <c r="DU49" s="396"/>
      <c r="DV49" s="396"/>
      <c r="DW49" s="409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</row>
    <row r="50" spans="1:144" ht="45" customHeight="1">
      <c r="A50" s="63" t="s">
        <v>540</v>
      </c>
      <c r="B50" s="451" t="s">
        <v>189</v>
      </c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7"/>
      <c r="AF50" s="446"/>
      <c r="AG50" s="396"/>
      <c r="AH50" s="397"/>
      <c r="AI50" s="446"/>
      <c r="AJ50" s="396"/>
      <c r="AK50" s="397"/>
      <c r="AL50" s="446"/>
      <c r="AM50" s="396"/>
      <c r="AN50" s="397"/>
      <c r="AO50" s="446"/>
      <c r="AP50" s="396"/>
      <c r="AQ50" s="397"/>
      <c r="AR50" s="446"/>
      <c r="AS50" s="396"/>
      <c r="AT50" s="397"/>
      <c r="AU50" s="446"/>
      <c r="AV50" s="396"/>
      <c r="AW50" s="397"/>
      <c r="AX50" s="446"/>
      <c r="AY50" s="396"/>
      <c r="AZ50" s="397"/>
      <c r="BA50" s="446"/>
      <c r="BB50" s="396"/>
      <c r="BC50" s="397"/>
      <c r="BD50" s="447"/>
      <c r="BE50" s="396"/>
      <c r="BF50" s="397"/>
      <c r="BG50" s="446"/>
      <c r="BH50" s="396"/>
      <c r="BI50" s="397"/>
      <c r="BJ50" s="446"/>
      <c r="BK50" s="397"/>
      <c r="BL50" s="447"/>
      <c r="BM50" s="396"/>
      <c r="BN50" s="397"/>
      <c r="BO50" s="446"/>
      <c r="BP50" s="396"/>
      <c r="BQ50" s="397"/>
      <c r="BR50" s="446"/>
      <c r="BS50" s="397"/>
      <c r="BT50" s="447"/>
      <c r="BU50" s="396"/>
      <c r="BV50" s="397"/>
      <c r="BW50" s="446"/>
      <c r="BX50" s="396"/>
      <c r="BY50" s="397"/>
      <c r="BZ50" s="446"/>
      <c r="CA50" s="397"/>
      <c r="CB50" s="447"/>
      <c r="CC50" s="396"/>
      <c r="CD50" s="397"/>
      <c r="CE50" s="446"/>
      <c r="CF50" s="396"/>
      <c r="CG50" s="397"/>
      <c r="CH50" s="446"/>
      <c r="CI50" s="397"/>
      <c r="CJ50" s="447"/>
      <c r="CK50" s="396"/>
      <c r="CL50" s="397"/>
      <c r="CM50" s="446"/>
      <c r="CN50" s="396"/>
      <c r="CO50" s="397"/>
      <c r="CP50" s="446"/>
      <c r="CQ50" s="397"/>
      <c r="CR50" s="447"/>
      <c r="CS50" s="396"/>
      <c r="CT50" s="397"/>
      <c r="CU50" s="446"/>
      <c r="CV50" s="396"/>
      <c r="CW50" s="397"/>
      <c r="CX50" s="446"/>
      <c r="CY50" s="397"/>
      <c r="CZ50" s="447"/>
      <c r="DA50" s="396"/>
      <c r="DB50" s="397"/>
      <c r="DC50" s="446"/>
      <c r="DD50" s="396"/>
      <c r="DE50" s="397"/>
      <c r="DF50" s="446"/>
      <c r="DG50" s="397"/>
      <c r="DH50" s="447"/>
      <c r="DI50" s="396"/>
      <c r="DJ50" s="397"/>
      <c r="DK50" s="446"/>
      <c r="DL50" s="396"/>
      <c r="DM50" s="397"/>
      <c r="DN50" s="446"/>
      <c r="DO50" s="397"/>
      <c r="DP50" s="448">
        <f t="shared" si="1"/>
        <v>0</v>
      </c>
      <c r="DQ50" s="396"/>
      <c r="DR50" s="397"/>
      <c r="DS50" s="449"/>
      <c r="DT50" s="396"/>
      <c r="DU50" s="396"/>
      <c r="DV50" s="396"/>
      <c r="DW50" s="409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</row>
    <row r="51" spans="1:144" ht="45" customHeight="1">
      <c r="A51" s="64" t="s">
        <v>149</v>
      </c>
      <c r="B51" s="453" t="s">
        <v>220</v>
      </c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7"/>
      <c r="AF51" s="446"/>
      <c r="AG51" s="396"/>
      <c r="AH51" s="397"/>
      <c r="AI51" s="446"/>
      <c r="AJ51" s="396"/>
      <c r="AK51" s="397"/>
      <c r="AL51" s="446"/>
      <c r="AM51" s="396"/>
      <c r="AN51" s="397"/>
      <c r="AO51" s="446"/>
      <c r="AP51" s="396"/>
      <c r="AQ51" s="397"/>
      <c r="AR51" s="446"/>
      <c r="AS51" s="396"/>
      <c r="AT51" s="397"/>
      <c r="AU51" s="446"/>
      <c r="AV51" s="396"/>
      <c r="AW51" s="397"/>
      <c r="AX51" s="446"/>
      <c r="AY51" s="396"/>
      <c r="AZ51" s="397"/>
      <c r="BA51" s="446"/>
      <c r="BB51" s="396"/>
      <c r="BC51" s="397"/>
      <c r="BD51" s="447"/>
      <c r="BE51" s="396"/>
      <c r="BF51" s="397"/>
      <c r="BG51" s="446"/>
      <c r="BH51" s="396"/>
      <c r="BI51" s="397"/>
      <c r="BJ51" s="446"/>
      <c r="BK51" s="397"/>
      <c r="BL51" s="447"/>
      <c r="BM51" s="396"/>
      <c r="BN51" s="397"/>
      <c r="BO51" s="446"/>
      <c r="BP51" s="396"/>
      <c r="BQ51" s="397"/>
      <c r="BR51" s="446"/>
      <c r="BS51" s="397"/>
      <c r="BT51" s="447"/>
      <c r="BU51" s="396"/>
      <c r="BV51" s="397"/>
      <c r="BW51" s="446"/>
      <c r="BX51" s="396"/>
      <c r="BY51" s="397"/>
      <c r="BZ51" s="446"/>
      <c r="CA51" s="397"/>
      <c r="CB51" s="447"/>
      <c r="CC51" s="396"/>
      <c r="CD51" s="397"/>
      <c r="CE51" s="446"/>
      <c r="CF51" s="396"/>
      <c r="CG51" s="397"/>
      <c r="CH51" s="446"/>
      <c r="CI51" s="397"/>
      <c r="CJ51" s="447"/>
      <c r="CK51" s="396"/>
      <c r="CL51" s="397"/>
      <c r="CM51" s="446"/>
      <c r="CN51" s="396"/>
      <c r="CO51" s="397"/>
      <c r="CP51" s="65"/>
      <c r="CQ51" s="65"/>
      <c r="CR51" s="66"/>
      <c r="CS51" s="66"/>
      <c r="CT51" s="66"/>
      <c r="CU51" s="65"/>
      <c r="CV51" s="65"/>
      <c r="CW51" s="65"/>
      <c r="CX51" s="65"/>
      <c r="CY51" s="65"/>
      <c r="CZ51" s="66"/>
      <c r="DA51" s="66"/>
      <c r="DB51" s="66"/>
      <c r="DC51" s="65"/>
      <c r="DD51" s="65"/>
      <c r="DE51" s="65"/>
      <c r="DF51" s="65"/>
      <c r="DG51" s="65"/>
      <c r="DH51" s="66"/>
      <c r="DI51" s="66"/>
      <c r="DJ51" s="66"/>
      <c r="DK51" s="65"/>
      <c r="DL51" s="65"/>
      <c r="DM51" s="65"/>
      <c r="DN51" s="65"/>
      <c r="DO51" s="65"/>
      <c r="DP51" s="67"/>
      <c r="DQ51" s="67"/>
      <c r="DR51" s="67"/>
      <c r="DS51" s="68"/>
      <c r="DT51" s="68"/>
      <c r="DU51" s="68"/>
      <c r="DV51" s="68"/>
      <c r="DW51" s="68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</row>
    <row r="52" spans="1:144" ht="45" customHeight="1">
      <c r="A52" s="63" t="s">
        <v>152</v>
      </c>
      <c r="B52" s="468" t="s">
        <v>541</v>
      </c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4"/>
      <c r="AF52" s="446"/>
      <c r="AG52" s="396"/>
      <c r="AH52" s="397"/>
      <c r="AI52" s="446">
        <v>6</v>
      </c>
      <c r="AJ52" s="396"/>
      <c r="AK52" s="397"/>
      <c r="AL52" s="446"/>
      <c r="AM52" s="396"/>
      <c r="AN52" s="397"/>
      <c r="AO52" s="446"/>
      <c r="AP52" s="396"/>
      <c r="AQ52" s="397"/>
      <c r="AR52" s="446"/>
      <c r="AS52" s="396"/>
      <c r="AT52" s="397"/>
      <c r="AU52" s="446"/>
      <c r="AV52" s="396"/>
      <c r="AW52" s="397"/>
      <c r="AX52" s="446"/>
      <c r="AY52" s="396"/>
      <c r="AZ52" s="397"/>
      <c r="BA52" s="446"/>
      <c r="BB52" s="396"/>
      <c r="BC52" s="397"/>
      <c r="BD52" s="447"/>
      <c r="BE52" s="396"/>
      <c r="BF52" s="397"/>
      <c r="BG52" s="446"/>
      <c r="BH52" s="396"/>
      <c r="BI52" s="397"/>
      <c r="BJ52" s="446"/>
      <c r="BK52" s="397"/>
      <c r="BL52" s="447"/>
      <c r="BM52" s="396"/>
      <c r="BN52" s="397"/>
      <c r="BO52" s="446"/>
      <c r="BP52" s="396"/>
      <c r="BQ52" s="397"/>
      <c r="BR52" s="446"/>
      <c r="BS52" s="397"/>
      <c r="BT52" s="447"/>
      <c r="BU52" s="396"/>
      <c r="BV52" s="397"/>
      <c r="BW52" s="446"/>
      <c r="BX52" s="396"/>
      <c r="BY52" s="397"/>
      <c r="BZ52" s="446"/>
      <c r="CA52" s="397"/>
      <c r="CB52" s="447"/>
      <c r="CC52" s="396"/>
      <c r="CD52" s="397"/>
      <c r="CE52" s="446"/>
      <c r="CF52" s="396"/>
      <c r="CG52" s="397"/>
      <c r="CH52" s="446"/>
      <c r="CI52" s="397"/>
      <c r="CJ52" s="447"/>
      <c r="CK52" s="396"/>
      <c r="CL52" s="397"/>
      <c r="CM52" s="446"/>
      <c r="CN52" s="396"/>
      <c r="CO52" s="397"/>
      <c r="CP52" s="65"/>
      <c r="CQ52" s="65"/>
      <c r="CR52" s="66"/>
      <c r="CS52" s="66"/>
      <c r="CT52" s="66"/>
      <c r="CU52" s="65"/>
      <c r="CV52" s="65"/>
      <c r="CW52" s="65"/>
      <c r="CX52" s="65"/>
      <c r="CY52" s="65"/>
      <c r="CZ52" s="66"/>
      <c r="DA52" s="66"/>
      <c r="DB52" s="66"/>
      <c r="DC52" s="65"/>
      <c r="DD52" s="65"/>
      <c r="DE52" s="65"/>
      <c r="DF52" s="65"/>
      <c r="DG52" s="65"/>
      <c r="DH52" s="66"/>
      <c r="DI52" s="66"/>
      <c r="DJ52" s="66"/>
      <c r="DK52" s="65"/>
      <c r="DL52" s="65"/>
      <c r="DM52" s="65"/>
      <c r="DN52" s="65"/>
      <c r="DO52" s="65"/>
      <c r="DP52" s="67"/>
      <c r="DQ52" s="67"/>
      <c r="DR52" s="67"/>
      <c r="DS52" s="68"/>
      <c r="DT52" s="68"/>
      <c r="DU52" s="68"/>
      <c r="DV52" s="68"/>
      <c r="DW52" s="68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</row>
    <row r="53" spans="1:144" ht="45" customHeight="1">
      <c r="A53" s="62" t="s">
        <v>154</v>
      </c>
      <c r="B53" s="451" t="s">
        <v>542</v>
      </c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7"/>
      <c r="AF53" s="446">
        <v>5</v>
      </c>
      <c r="AG53" s="396"/>
      <c r="AH53" s="397"/>
      <c r="AI53" s="446"/>
      <c r="AJ53" s="396"/>
      <c r="AK53" s="397"/>
      <c r="AL53" s="446"/>
      <c r="AM53" s="396"/>
      <c r="AN53" s="397"/>
      <c r="AO53" s="446"/>
      <c r="AP53" s="396"/>
      <c r="AQ53" s="397"/>
      <c r="AR53" s="446"/>
      <c r="AS53" s="396"/>
      <c r="AT53" s="397"/>
      <c r="AU53" s="446"/>
      <c r="AV53" s="396"/>
      <c r="AW53" s="397"/>
      <c r="AX53" s="446"/>
      <c r="AY53" s="396"/>
      <c r="AZ53" s="397"/>
      <c r="BA53" s="446"/>
      <c r="BB53" s="396"/>
      <c r="BC53" s="397"/>
      <c r="BD53" s="447"/>
      <c r="BE53" s="396"/>
      <c r="BF53" s="397"/>
      <c r="BG53" s="446"/>
      <c r="BH53" s="396"/>
      <c r="BI53" s="397"/>
      <c r="BJ53" s="446"/>
      <c r="BK53" s="397"/>
      <c r="BL53" s="447"/>
      <c r="BM53" s="396"/>
      <c r="BN53" s="397"/>
      <c r="BO53" s="446"/>
      <c r="BP53" s="396"/>
      <c r="BQ53" s="397"/>
      <c r="BR53" s="446"/>
      <c r="BS53" s="397"/>
      <c r="BT53" s="447"/>
      <c r="BU53" s="396"/>
      <c r="BV53" s="397"/>
      <c r="BW53" s="446"/>
      <c r="BX53" s="396"/>
      <c r="BY53" s="397"/>
      <c r="BZ53" s="446"/>
      <c r="CA53" s="397"/>
      <c r="CB53" s="447"/>
      <c r="CC53" s="396"/>
      <c r="CD53" s="397"/>
      <c r="CE53" s="446"/>
      <c r="CF53" s="396"/>
      <c r="CG53" s="397"/>
      <c r="CH53" s="446"/>
      <c r="CI53" s="397"/>
      <c r="CJ53" s="447"/>
      <c r="CK53" s="396"/>
      <c r="CL53" s="397"/>
      <c r="CM53" s="446"/>
      <c r="CN53" s="396"/>
      <c r="CO53" s="397"/>
      <c r="CP53" s="65"/>
      <c r="CQ53" s="65"/>
      <c r="CR53" s="66"/>
      <c r="CS53" s="66"/>
      <c r="CT53" s="66"/>
      <c r="CU53" s="65"/>
      <c r="CV53" s="65"/>
      <c r="CW53" s="65"/>
      <c r="CX53" s="65"/>
      <c r="CY53" s="65"/>
      <c r="CZ53" s="66"/>
      <c r="DA53" s="66"/>
      <c r="DB53" s="66"/>
      <c r="DC53" s="65"/>
      <c r="DD53" s="65"/>
      <c r="DE53" s="65"/>
      <c r="DF53" s="65"/>
      <c r="DG53" s="65"/>
      <c r="DH53" s="66"/>
      <c r="DI53" s="66"/>
      <c r="DJ53" s="66"/>
      <c r="DK53" s="65"/>
      <c r="DL53" s="65"/>
      <c r="DM53" s="65"/>
      <c r="DN53" s="65"/>
      <c r="DO53" s="65"/>
      <c r="DP53" s="67"/>
      <c r="DQ53" s="67"/>
      <c r="DR53" s="67"/>
      <c r="DS53" s="68"/>
      <c r="DT53" s="68"/>
      <c r="DU53" s="68"/>
      <c r="DV53" s="68"/>
      <c r="DW53" s="68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</row>
    <row r="54" spans="1:144" ht="45" customHeight="1">
      <c r="A54" s="69"/>
      <c r="B54" s="462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  <c r="AF54" s="463"/>
      <c r="AG54" s="413"/>
      <c r="AH54" s="413"/>
      <c r="AI54" s="463"/>
      <c r="AJ54" s="413"/>
      <c r="AK54" s="413"/>
      <c r="AL54" s="463"/>
      <c r="AM54" s="413"/>
      <c r="AN54" s="413"/>
      <c r="AO54" s="463"/>
      <c r="AP54" s="413"/>
      <c r="AQ54" s="413"/>
      <c r="AR54" s="463"/>
      <c r="AS54" s="413"/>
      <c r="AT54" s="413"/>
      <c r="AU54" s="463"/>
      <c r="AV54" s="413"/>
      <c r="AW54" s="413"/>
      <c r="AX54" s="463"/>
      <c r="AY54" s="413"/>
      <c r="AZ54" s="413"/>
      <c r="BA54" s="463"/>
      <c r="BB54" s="413"/>
      <c r="BC54" s="413"/>
      <c r="BD54" s="464"/>
      <c r="BE54" s="413"/>
      <c r="BF54" s="413"/>
      <c r="BG54" s="463"/>
      <c r="BH54" s="413"/>
      <c r="BI54" s="413"/>
      <c r="BJ54" s="463"/>
      <c r="BK54" s="413"/>
      <c r="BL54" s="464"/>
      <c r="BM54" s="413"/>
      <c r="BN54" s="413"/>
      <c r="BO54" s="463"/>
      <c r="BP54" s="413"/>
      <c r="BQ54" s="413"/>
      <c r="BR54" s="463"/>
      <c r="BS54" s="413"/>
      <c r="BT54" s="464"/>
      <c r="BU54" s="413"/>
      <c r="BV54" s="413"/>
      <c r="BW54" s="463"/>
      <c r="BX54" s="413"/>
      <c r="BY54" s="413"/>
      <c r="BZ54" s="463"/>
      <c r="CA54" s="413"/>
      <c r="CB54" s="464"/>
      <c r="CC54" s="413"/>
      <c r="CD54" s="413"/>
      <c r="CE54" s="463"/>
      <c r="CF54" s="413"/>
      <c r="CG54" s="413"/>
      <c r="CH54" s="463"/>
      <c r="CI54" s="413"/>
      <c r="CJ54" s="464"/>
      <c r="CK54" s="413"/>
      <c r="CL54" s="413"/>
      <c r="CM54" s="463"/>
      <c r="CN54" s="413"/>
      <c r="CO54" s="413"/>
      <c r="CP54" s="463"/>
      <c r="CQ54" s="413"/>
      <c r="CR54" s="464"/>
      <c r="CS54" s="413"/>
      <c r="CT54" s="413"/>
      <c r="CU54" s="463"/>
      <c r="CV54" s="413"/>
      <c r="CW54" s="413"/>
      <c r="CX54" s="463"/>
      <c r="CY54" s="413"/>
      <c r="CZ54" s="464"/>
      <c r="DA54" s="413"/>
      <c r="DB54" s="413"/>
      <c r="DC54" s="463"/>
      <c r="DD54" s="413"/>
      <c r="DE54" s="413"/>
      <c r="DF54" s="463"/>
      <c r="DG54" s="413"/>
      <c r="DH54" s="464"/>
      <c r="DI54" s="413"/>
      <c r="DJ54" s="413"/>
      <c r="DK54" s="463"/>
      <c r="DL54" s="413"/>
      <c r="DM54" s="413"/>
      <c r="DN54" s="463"/>
      <c r="DO54" s="413"/>
      <c r="DP54" s="463"/>
      <c r="DQ54" s="413"/>
      <c r="DR54" s="413"/>
      <c r="DS54" s="466"/>
      <c r="DT54" s="413"/>
      <c r="DU54" s="413"/>
      <c r="DV54" s="413"/>
      <c r="DW54" s="413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</row>
    <row r="55" spans="1:144" ht="99" customHeight="1">
      <c r="A55" s="458" t="s">
        <v>83</v>
      </c>
      <c r="B55" s="459" t="s">
        <v>84</v>
      </c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416"/>
      <c r="AF55" s="460" t="s">
        <v>85</v>
      </c>
      <c r="AG55" s="398"/>
      <c r="AH55" s="416"/>
      <c r="AI55" s="460" t="s">
        <v>86</v>
      </c>
      <c r="AJ55" s="398"/>
      <c r="AK55" s="416"/>
      <c r="AL55" s="465" t="s">
        <v>87</v>
      </c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1"/>
      <c r="BD55" s="465" t="s">
        <v>88</v>
      </c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420"/>
      <c r="BT55" s="420"/>
      <c r="BU55" s="420"/>
      <c r="BV55" s="420"/>
      <c r="BW55" s="420"/>
      <c r="BX55" s="420"/>
      <c r="BY55" s="420"/>
      <c r="BZ55" s="420"/>
      <c r="CA55" s="420"/>
      <c r="CB55" s="420"/>
      <c r="CC55" s="420"/>
      <c r="CD55" s="420"/>
      <c r="CE55" s="420"/>
      <c r="CF55" s="420"/>
      <c r="CG55" s="420"/>
      <c r="CH55" s="420"/>
      <c r="CI55" s="420"/>
      <c r="CJ55" s="420"/>
      <c r="CK55" s="420"/>
      <c r="CL55" s="420"/>
      <c r="CM55" s="420"/>
      <c r="CN55" s="420"/>
      <c r="CO55" s="420"/>
      <c r="CP55" s="420"/>
      <c r="CQ55" s="420"/>
      <c r="CR55" s="420"/>
      <c r="CS55" s="420"/>
      <c r="CT55" s="420"/>
      <c r="CU55" s="420"/>
      <c r="CV55" s="420"/>
      <c r="CW55" s="420"/>
      <c r="CX55" s="420"/>
      <c r="CY55" s="420"/>
      <c r="CZ55" s="420"/>
      <c r="DA55" s="420"/>
      <c r="DB55" s="420"/>
      <c r="DC55" s="420"/>
      <c r="DD55" s="420"/>
      <c r="DE55" s="420"/>
      <c r="DF55" s="420"/>
      <c r="DG55" s="420"/>
      <c r="DH55" s="420"/>
      <c r="DI55" s="420"/>
      <c r="DJ55" s="420"/>
      <c r="DK55" s="420"/>
      <c r="DL55" s="420"/>
      <c r="DM55" s="420"/>
      <c r="DN55" s="420"/>
      <c r="DO55" s="421"/>
      <c r="DP55" s="467" t="s">
        <v>89</v>
      </c>
      <c r="DQ55" s="398"/>
      <c r="DR55" s="416"/>
      <c r="DS55" s="467" t="s">
        <v>90</v>
      </c>
      <c r="DT55" s="398"/>
      <c r="DU55" s="398"/>
      <c r="DV55" s="398"/>
      <c r="DW55" s="399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</row>
    <row r="56" spans="1:144" ht="49.5" customHeight="1">
      <c r="A56" s="414"/>
      <c r="B56" s="417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8"/>
      <c r="AF56" s="417"/>
      <c r="AG56" s="413"/>
      <c r="AH56" s="418"/>
      <c r="AI56" s="417"/>
      <c r="AJ56" s="413"/>
      <c r="AK56" s="418"/>
      <c r="AL56" s="455" t="s">
        <v>35</v>
      </c>
      <c r="AM56" s="403"/>
      <c r="AN56" s="404"/>
      <c r="AO56" s="455" t="s">
        <v>91</v>
      </c>
      <c r="AP56" s="403"/>
      <c r="AQ56" s="404"/>
      <c r="AR56" s="456" t="s">
        <v>92</v>
      </c>
      <c r="AS56" s="396"/>
      <c r="AT56" s="396"/>
      <c r="AU56" s="396"/>
      <c r="AV56" s="396"/>
      <c r="AW56" s="396"/>
      <c r="AX56" s="396"/>
      <c r="AY56" s="396"/>
      <c r="AZ56" s="396"/>
      <c r="BA56" s="396"/>
      <c r="BB56" s="396"/>
      <c r="BC56" s="397"/>
      <c r="BD56" s="456" t="s">
        <v>93</v>
      </c>
      <c r="BE56" s="396"/>
      <c r="BF56" s="396"/>
      <c r="BG56" s="396"/>
      <c r="BH56" s="396"/>
      <c r="BI56" s="396"/>
      <c r="BJ56" s="396"/>
      <c r="BK56" s="396"/>
      <c r="BL56" s="396"/>
      <c r="BM56" s="396"/>
      <c r="BN56" s="396"/>
      <c r="BO56" s="396"/>
      <c r="BP56" s="396"/>
      <c r="BQ56" s="396"/>
      <c r="BR56" s="396"/>
      <c r="BS56" s="397"/>
      <c r="BT56" s="456" t="s">
        <v>94</v>
      </c>
      <c r="BU56" s="396"/>
      <c r="BV56" s="396"/>
      <c r="BW56" s="396"/>
      <c r="BX56" s="396"/>
      <c r="BY56" s="396"/>
      <c r="BZ56" s="396"/>
      <c r="CA56" s="396"/>
      <c r="CB56" s="396"/>
      <c r="CC56" s="396"/>
      <c r="CD56" s="396"/>
      <c r="CE56" s="396"/>
      <c r="CF56" s="396"/>
      <c r="CG56" s="396"/>
      <c r="CH56" s="396"/>
      <c r="CI56" s="397"/>
      <c r="CJ56" s="456" t="s">
        <v>95</v>
      </c>
      <c r="CK56" s="396"/>
      <c r="CL56" s="396"/>
      <c r="CM56" s="396"/>
      <c r="CN56" s="396"/>
      <c r="CO56" s="396"/>
      <c r="CP56" s="396"/>
      <c r="CQ56" s="396"/>
      <c r="CR56" s="396"/>
      <c r="CS56" s="396"/>
      <c r="CT56" s="396"/>
      <c r="CU56" s="396"/>
      <c r="CV56" s="396"/>
      <c r="CW56" s="396"/>
      <c r="CX56" s="396"/>
      <c r="CY56" s="397"/>
      <c r="CZ56" s="456" t="s">
        <v>523</v>
      </c>
      <c r="DA56" s="396"/>
      <c r="DB56" s="396"/>
      <c r="DC56" s="396"/>
      <c r="DD56" s="396"/>
      <c r="DE56" s="396"/>
      <c r="DF56" s="396"/>
      <c r="DG56" s="396"/>
      <c r="DH56" s="396"/>
      <c r="DI56" s="396"/>
      <c r="DJ56" s="396"/>
      <c r="DK56" s="396"/>
      <c r="DL56" s="396"/>
      <c r="DM56" s="396"/>
      <c r="DN56" s="396"/>
      <c r="DO56" s="397"/>
      <c r="DP56" s="417"/>
      <c r="DQ56" s="413"/>
      <c r="DR56" s="418"/>
      <c r="DS56" s="417"/>
      <c r="DT56" s="413"/>
      <c r="DU56" s="413"/>
      <c r="DV56" s="413"/>
      <c r="DW56" s="419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</row>
    <row r="57" spans="1:144" ht="95.25" customHeight="1">
      <c r="A57" s="414"/>
      <c r="B57" s="417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8"/>
      <c r="AF57" s="417"/>
      <c r="AG57" s="413"/>
      <c r="AH57" s="418"/>
      <c r="AI57" s="417"/>
      <c r="AJ57" s="413"/>
      <c r="AK57" s="418"/>
      <c r="AL57" s="417"/>
      <c r="AM57" s="413"/>
      <c r="AN57" s="418"/>
      <c r="AO57" s="417"/>
      <c r="AP57" s="413"/>
      <c r="AQ57" s="418"/>
      <c r="AR57" s="455" t="s">
        <v>97</v>
      </c>
      <c r="AS57" s="403"/>
      <c r="AT57" s="404"/>
      <c r="AU57" s="455" t="s">
        <v>98</v>
      </c>
      <c r="AV57" s="403"/>
      <c r="AW57" s="404"/>
      <c r="AX57" s="455" t="s">
        <v>99</v>
      </c>
      <c r="AY57" s="403"/>
      <c r="AZ57" s="404"/>
      <c r="BA57" s="455" t="s">
        <v>100</v>
      </c>
      <c r="BB57" s="403"/>
      <c r="BC57" s="404"/>
      <c r="BD57" s="456" t="s">
        <v>524</v>
      </c>
      <c r="BE57" s="396"/>
      <c r="BF57" s="396"/>
      <c r="BG57" s="396"/>
      <c r="BH57" s="396"/>
      <c r="BI57" s="396"/>
      <c r="BJ57" s="396"/>
      <c r="BK57" s="397"/>
      <c r="BL57" s="456" t="s">
        <v>525</v>
      </c>
      <c r="BM57" s="396"/>
      <c r="BN57" s="396"/>
      <c r="BO57" s="396"/>
      <c r="BP57" s="396"/>
      <c r="BQ57" s="396"/>
      <c r="BR57" s="396"/>
      <c r="BS57" s="397"/>
      <c r="BT57" s="456" t="s">
        <v>526</v>
      </c>
      <c r="BU57" s="396"/>
      <c r="BV57" s="396"/>
      <c r="BW57" s="396"/>
      <c r="BX57" s="396"/>
      <c r="BY57" s="396"/>
      <c r="BZ57" s="396"/>
      <c r="CA57" s="397"/>
      <c r="CB57" s="456" t="s">
        <v>527</v>
      </c>
      <c r="CC57" s="396"/>
      <c r="CD57" s="396"/>
      <c r="CE57" s="396"/>
      <c r="CF57" s="396"/>
      <c r="CG57" s="396"/>
      <c r="CH57" s="396"/>
      <c r="CI57" s="397"/>
      <c r="CJ57" s="456" t="s">
        <v>528</v>
      </c>
      <c r="CK57" s="396"/>
      <c r="CL57" s="396"/>
      <c r="CM57" s="396"/>
      <c r="CN57" s="396"/>
      <c r="CO57" s="396"/>
      <c r="CP57" s="396"/>
      <c r="CQ57" s="397"/>
      <c r="CR57" s="456" t="s">
        <v>529</v>
      </c>
      <c r="CS57" s="396"/>
      <c r="CT57" s="396"/>
      <c r="CU57" s="396"/>
      <c r="CV57" s="396"/>
      <c r="CW57" s="396"/>
      <c r="CX57" s="396"/>
      <c r="CY57" s="397"/>
      <c r="CZ57" s="456" t="s">
        <v>530</v>
      </c>
      <c r="DA57" s="396"/>
      <c r="DB57" s="396"/>
      <c r="DC57" s="396"/>
      <c r="DD57" s="396"/>
      <c r="DE57" s="396"/>
      <c r="DF57" s="396"/>
      <c r="DG57" s="397"/>
      <c r="DH57" s="456" t="s">
        <v>530</v>
      </c>
      <c r="DI57" s="396"/>
      <c r="DJ57" s="396"/>
      <c r="DK57" s="396"/>
      <c r="DL57" s="396"/>
      <c r="DM57" s="396"/>
      <c r="DN57" s="396"/>
      <c r="DO57" s="397"/>
      <c r="DP57" s="417"/>
      <c r="DQ57" s="413"/>
      <c r="DR57" s="418"/>
      <c r="DS57" s="417"/>
      <c r="DT57" s="413"/>
      <c r="DU57" s="413"/>
      <c r="DV57" s="413"/>
      <c r="DW57" s="419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</row>
    <row r="58" spans="1:144" ht="209.25" customHeight="1">
      <c r="A58" s="415"/>
      <c r="B58" s="405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6"/>
      <c r="AE58" s="407"/>
      <c r="AF58" s="405"/>
      <c r="AG58" s="406"/>
      <c r="AH58" s="407"/>
      <c r="AI58" s="405"/>
      <c r="AJ58" s="406"/>
      <c r="AK58" s="407"/>
      <c r="AL58" s="405"/>
      <c r="AM58" s="406"/>
      <c r="AN58" s="407"/>
      <c r="AO58" s="405"/>
      <c r="AP58" s="406"/>
      <c r="AQ58" s="407"/>
      <c r="AR58" s="405"/>
      <c r="AS58" s="406"/>
      <c r="AT58" s="407"/>
      <c r="AU58" s="405"/>
      <c r="AV58" s="406"/>
      <c r="AW58" s="407"/>
      <c r="AX58" s="405"/>
      <c r="AY58" s="406"/>
      <c r="AZ58" s="407"/>
      <c r="BA58" s="405"/>
      <c r="BB58" s="406"/>
      <c r="BC58" s="407"/>
      <c r="BD58" s="457" t="s">
        <v>109</v>
      </c>
      <c r="BE58" s="396"/>
      <c r="BF58" s="397"/>
      <c r="BG58" s="457" t="s">
        <v>110</v>
      </c>
      <c r="BH58" s="396"/>
      <c r="BI58" s="397"/>
      <c r="BJ58" s="457" t="s">
        <v>111</v>
      </c>
      <c r="BK58" s="397"/>
      <c r="BL58" s="457" t="s">
        <v>109</v>
      </c>
      <c r="BM58" s="396"/>
      <c r="BN58" s="397"/>
      <c r="BO58" s="457" t="s">
        <v>110</v>
      </c>
      <c r="BP58" s="396"/>
      <c r="BQ58" s="397"/>
      <c r="BR58" s="457" t="s">
        <v>111</v>
      </c>
      <c r="BS58" s="397"/>
      <c r="BT58" s="457" t="s">
        <v>109</v>
      </c>
      <c r="BU58" s="396"/>
      <c r="BV58" s="397"/>
      <c r="BW58" s="457" t="s">
        <v>110</v>
      </c>
      <c r="BX58" s="396"/>
      <c r="BY58" s="397"/>
      <c r="BZ58" s="457" t="s">
        <v>111</v>
      </c>
      <c r="CA58" s="397"/>
      <c r="CB58" s="457" t="s">
        <v>109</v>
      </c>
      <c r="CC58" s="396"/>
      <c r="CD58" s="397"/>
      <c r="CE58" s="457" t="s">
        <v>110</v>
      </c>
      <c r="CF58" s="396"/>
      <c r="CG58" s="397"/>
      <c r="CH58" s="457" t="s">
        <v>111</v>
      </c>
      <c r="CI58" s="397"/>
      <c r="CJ58" s="457" t="s">
        <v>109</v>
      </c>
      <c r="CK58" s="396"/>
      <c r="CL58" s="397"/>
      <c r="CM58" s="457" t="s">
        <v>110</v>
      </c>
      <c r="CN58" s="396"/>
      <c r="CO58" s="397"/>
      <c r="CP58" s="457" t="s">
        <v>111</v>
      </c>
      <c r="CQ58" s="397"/>
      <c r="CR58" s="457" t="s">
        <v>109</v>
      </c>
      <c r="CS58" s="396"/>
      <c r="CT58" s="397"/>
      <c r="CU58" s="457" t="s">
        <v>110</v>
      </c>
      <c r="CV58" s="396"/>
      <c r="CW58" s="397"/>
      <c r="CX58" s="457" t="s">
        <v>111</v>
      </c>
      <c r="CY58" s="397"/>
      <c r="CZ58" s="457" t="s">
        <v>109</v>
      </c>
      <c r="DA58" s="396"/>
      <c r="DB58" s="397"/>
      <c r="DC58" s="457" t="s">
        <v>110</v>
      </c>
      <c r="DD58" s="396"/>
      <c r="DE58" s="397"/>
      <c r="DF58" s="457" t="s">
        <v>111</v>
      </c>
      <c r="DG58" s="397"/>
      <c r="DH58" s="457" t="s">
        <v>109</v>
      </c>
      <c r="DI58" s="396"/>
      <c r="DJ58" s="397"/>
      <c r="DK58" s="457" t="s">
        <v>110</v>
      </c>
      <c r="DL58" s="396"/>
      <c r="DM58" s="397"/>
      <c r="DN58" s="457" t="s">
        <v>111</v>
      </c>
      <c r="DO58" s="397"/>
      <c r="DP58" s="405"/>
      <c r="DQ58" s="406"/>
      <c r="DR58" s="407"/>
      <c r="DS58" s="405"/>
      <c r="DT58" s="406"/>
      <c r="DU58" s="406"/>
      <c r="DV58" s="406"/>
      <c r="DW58" s="40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</row>
    <row r="59" spans="1:144" ht="45" customHeight="1">
      <c r="A59" s="59" t="s">
        <v>156</v>
      </c>
      <c r="B59" s="461" t="s">
        <v>254</v>
      </c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96"/>
      <c r="AC59" s="396"/>
      <c r="AD59" s="396"/>
      <c r="AE59" s="397"/>
      <c r="AF59" s="454"/>
      <c r="AG59" s="396"/>
      <c r="AH59" s="397"/>
      <c r="AI59" s="454"/>
      <c r="AJ59" s="396"/>
      <c r="AK59" s="397"/>
      <c r="AL59" s="454"/>
      <c r="AM59" s="396"/>
      <c r="AN59" s="397"/>
      <c r="AO59" s="454"/>
      <c r="AP59" s="396"/>
      <c r="AQ59" s="397"/>
      <c r="AR59" s="454"/>
      <c r="AS59" s="396"/>
      <c r="AT59" s="397"/>
      <c r="AU59" s="454"/>
      <c r="AV59" s="396"/>
      <c r="AW59" s="397"/>
      <c r="AX59" s="454"/>
      <c r="AY59" s="396"/>
      <c r="AZ59" s="397"/>
      <c r="BA59" s="454"/>
      <c r="BB59" s="396"/>
      <c r="BC59" s="397"/>
      <c r="BD59" s="454"/>
      <c r="BE59" s="396"/>
      <c r="BF59" s="397"/>
      <c r="BG59" s="454"/>
      <c r="BH59" s="396"/>
      <c r="BI59" s="397"/>
      <c r="BJ59" s="454"/>
      <c r="BK59" s="397"/>
      <c r="BL59" s="454"/>
      <c r="BM59" s="396"/>
      <c r="BN59" s="397"/>
      <c r="BO59" s="454"/>
      <c r="BP59" s="396"/>
      <c r="BQ59" s="397"/>
      <c r="BR59" s="454"/>
      <c r="BS59" s="397"/>
      <c r="BT59" s="454"/>
      <c r="BU59" s="396"/>
      <c r="BV59" s="397"/>
      <c r="BW59" s="454"/>
      <c r="BX59" s="396"/>
      <c r="BY59" s="397"/>
      <c r="BZ59" s="454"/>
      <c r="CA59" s="397"/>
      <c r="CB59" s="454"/>
      <c r="CC59" s="396"/>
      <c r="CD59" s="397"/>
      <c r="CE59" s="454"/>
      <c r="CF59" s="396"/>
      <c r="CG59" s="397"/>
      <c r="CH59" s="454"/>
      <c r="CI59" s="397"/>
      <c r="CJ59" s="454"/>
      <c r="CK59" s="396"/>
      <c r="CL59" s="397"/>
      <c r="CM59" s="454"/>
      <c r="CN59" s="396"/>
      <c r="CO59" s="397"/>
      <c r="CP59" s="454"/>
      <c r="CQ59" s="397"/>
      <c r="CR59" s="454"/>
      <c r="CS59" s="396"/>
      <c r="CT59" s="397"/>
      <c r="CU59" s="454"/>
      <c r="CV59" s="396"/>
      <c r="CW59" s="397"/>
      <c r="CX59" s="454"/>
      <c r="CY59" s="397"/>
      <c r="CZ59" s="454"/>
      <c r="DA59" s="396"/>
      <c r="DB59" s="397"/>
      <c r="DC59" s="454"/>
      <c r="DD59" s="396"/>
      <c r="DE59" s="397"/>
      <c r="DF59" s="454"/>
      <c r="DG59" s="397"/>
      <c r="DH59" s="454"/>
      <c r="DI59" s="396"/>
      <c r="DJ59" s="397"/>
      <c r="DK59" s="454"/>
      <c r="DL59" s="396"/>
      <c r="DM59" s="397"/>
      <c r="DN59" s="454"/>
      <c r="DO59" s="397"/>
      <c r="DP59" s="454">
        <f t="shared" ref="DP59:DP79" si="2">SUM(BJ59,BR59,BZ59,CH59,CP59,CX59,DF59,DN59)</f>
        <v>0</v>
      </c>
      <c r="DQ59" s="396"/>
      <c r="DR59" s="397"/>
      <c r="DS59" s="449"/>
      <c r="DT59" s="396"/>
      <c r="DU59" s="396"/>
      <c r="DV59" s="396"/>
      <c r="DW59" s="409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</row>
    <row r="60" spans="1:144" ht="45" customHeight="1">
      <c r="A60" s="61" t="s">
        <v>255</v>
      </c>
      <c r="B60" s="453" t="s">
        <v>543</v>
      </c>
      <c r="C60" s="396"/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96"/>
      <c r="R60" s="396"/>
      <c r="S60" s="396"/>
      <c r="T60" s="396"/>
      <c r="U60" s="396"/>
      <c r="V60" s="396"/>
      <c r="W60" s="396"/>
      <c r="X60" s="396"/>
      <c r="Y60" s="396"/>
      <c r="Z60" s="396"/>
      <c r="AA60" s="396"/>
      <c r="AB60" s="396"/>
      <c r="AC60" s="396"/>
      <c r="AD60" s="396"/>
      <c r="AE60" s="73"/>
      <c r="AF60" s="447"/>
      <c r="AG60" s="396"/>
      <c r="AH60" s="397"/>
      <c r="AI60" s="447"/>
      <c r="AJ60" s="396"/>
      <c r="AK60" s="397"/>
      <c r="AL60" s="447">
        <v>144</v>
      </c>
      <c r="AM60" s="396"/>
      <c r="AN60" s="397"/>
      <c r="AO60" s="447">
        <v>68</v>
      </c>
      <c r="AP60" s="396"/>
      <c r="AQ60" s="397"/>
      <c r="AR60" s="447">
        <v>32</v>
      </c>
      <c r="AS60" s="396"/>
      <c r="AT60" s="397"/>
      <c r="AU60" s="447"/>
      <c r="AV60" s="396"/>
      <c r="AW60" s="397"/>
      <c r="AX60" s="447">
        <v>36</v>
      </c>
      <c r="AY60" s="396"/>
      <c r="AZ60" s="397"/>
      <c r="BA60" s="447"/>
      <c r="BB60" s="396"/>
      <c r="BC60" s="397"/>
      <c r="BD60" s="447"/>
      <c r="BE60" s="396"/>
      <c r="BF60" s="397"/>
      <c r="BG60" s="447"/>
      <c r="BH60" s="396"/>
      <c r="BI60" s="397"/>
      <c r="BJ60" s="447"/>
      <c r="BK60" s="397"/>
      <c r="BL60" s="447"/>
      <c r="BM60" s="396"/>
      <c r="BN60" s="397"/>
      <c r="BO60" s="447"/>
      <c r="BP60" s="396"/>
      <c r="BQ60" s="397"/>
      <c r="BR60" s="447"/>
      <c r="BS60" s="397"/>
      <c r="BT60" s="447"/>
      <c r="BU60" s="396"/>
      <c r="BV60" s="397"/>
      <c r="BW60" s="447"/>
      <c r="BX60" s="396"/>
      <c r="BY60" s="397"/>
      <c r="BZ60" s="447"/>
      <c r="CA60" s="397"/>
      <c r="CB60" s="447"/>
      <c r="CC60" s="396"/>
      <c r="CD60" s="397"/>
      <c r="CE60" s="447"/>
      <c r="CF60" s="396"/>
      <c r="CG60" s="397"/>
      <c r="CH60" s="447"/>
      <c r="CI60" s="397"/>
      <c r="CJ60" s="447">
        <v>72</v>
      </c>
      <c r="CK60" s="396"/>
      <c r="CL60" s="397"/>
      <c r="CM60" s="447">
        <v>34</v>
      </c>
      <c r="CN60" s="396"/>
      <c r="CO60" s="397"/>
      <c r="CP60" s="447">
        <v>2</v>
      </c>
      <c r="CQ60" s="397"/>
      <c r="CR60" s="447">
        <v>72</v>
      </c>
      <c r="CS60" s="396"/>
      <c r="CT60" s="397"/>
      <c r="CU60" s="447">
        <v>34</v>
      </c>
      <c r="CV60" s="396"/>
      <c r="CW60" s="397"/>
      <c r="CX60" s="447">
        <v>2</v>
      </c>
      <c r="CY60" s="397"/>
      <c r="CZ60" s="447"/>
      <c r="DA60" s="396"/>
      <c r="DB60" s="397"/>
      <c r="DC60" s="447"/>
      <c r="DD60" s="396"/>
      <c r="DE60" s="397"/>
      <c r="DF60" s="447"/>
      <c r="DG60" s="397"/>
      <c r="DH60" s="447"/>
      <c r="DI60" s="396"/>
      <c r="DJ60" s="397"/>
      <c r="DK60" s="447"/>
      <c r="DL60" s="396"/>
      <c r="DM60" s="397"/>
      <c r="DN60" s="447"/>
      <c r="DO60" s="397"/>
      <c r="DP60" s="448">
        <f t="shared" si="2"/>
        <v>4</v>
      </c>
      <c r="DQ60" s="396"/>
      <c r="DR60" s="397"/>
      <c r="DS60" s="449"/>
      <c r="DT60" s="396"/>
      <c r="DU60" s="396"/>
      <c r="DV60" s="396"/>
      <c r="DW60" s="409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</row>
    <row r="61" spans="1:144" ht="68.25" customHeight="1">
      <c r="A61" s="62" t="s">
        <v>257</v>
      </c>
      <c r="B61" s="451" t="s">
        <v>544</v>
      </c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96"/>
      <c r="AC61" s="396"/>
      <c r="AD61" s="396"/>
      <c r="AE61" s="397"/>
      <c r="AF61" s="446"/>
      <c r="AG61" s="396"/>
      <c r="AH61" s="397"/>
      <c r="AI61" s="446">
        <v>6</v>
      </c>
      <c r="AJ61" s="396"/>
      <c r="AK61" s="397"/>
      <c r="AL61" s="446">
        <v>72</v>
      </c>
      <c r="AM61" s="396"/>
      <c r="AN61" s="397"/>
      <c r="AO61" s="446">
        <v>34</v>
      </c>
      <c r="AP61" s="396"/>
      <c r="AQ61" s="397"/>
      <c r="AR61" s="446">
        <v>16</v>
      </c>
      <c r="AS61" s="396"/>
      <c r="AT61" s="397"/>
      <c r="AU61" s="446"/>
      <c r="AV61" s="396"/>
      <c r="AW61" s="397"/>
      <c r="AX61" s="446">
        <v>18</v>
      </c>
      <c r="AY61" s="396"/>
      <c r="AZ61" s="397"/>
      <c r="BA61" s="446"/>
      <c r="BB61" s="396"/>
      <c r="BC61" s="397"/>
      <c r="BD61" s="447"/>
      <c r="BE61" s="396"/>
      <c r="BF61" s="397"/>
      <c r="BG61" s="446"/>
      <c r="BH61" s="396"/>
      <c r="BI61" s="397"/>
      <c r="BJ61" s="446"/>
      <c r="BK61" s="397"/>
      <c r="BL61" s="447"/>
      <c r="BM61" s="396"/>
      <c r="BN61" s="397"/>
      <c r="BO61" s="446"/>
      <c r="BP61" s="396"/>
      <c r="BQ61" s="397"/>
      <c r="BR61" s="446"/>
      <c r="BS61" s="397"/>
      <c r="BT61" s="447"/>
      <c r="BU61" s="396"/>
      <c r="BV61" s="397"/>
      <c r="BW61" s="446"/>
      <c r="BX61" s="396"/>
      <c r="BY61" s="397"/>
      <c r="BZ61" s="446"/>
      <c r="CA61" s="397"/>
      <c r="CB61" s="447"/>
      <c r="CC61" s="396"/>
      <c r="CD61" s="397"/>
      <c r="CE61" s="446"/>
      <c r="CF61" s="396"/>
      <c r="CG61" s="397"/>
      <c r="CH61" s="446"/>
      <c r="CI61" s="397"/>
      <c r="CJ61" s="447"/>
      <c r="CK61" s="396"/>
      <c r="CL61" s="397"/>
      <c r="CM61" s="446"/>
      <c r="CN61" s="396"/>
      <c r="CO61" s="397"/>
      <c r="CP61" s="446"/>
      <c r="CQ61" s="397"/>
      <c r="CR61" s="446">
        <v>72</v>
      </c>
      <c r="CS61" s="396"/>
      <c r="CT61" s="397"/>
      <c r="CU61" s="446">
        <v>34</v>
      </c>
      <c r="CV61" s="396"/>
      <c r="CW61" s="397"/>
      <c r="CX61" s="446">
        <v>2</v>
      </c>
      <c r="CY61" s="397"/>
      <c r="CZ61" s="447"/>
      <c r="DA61" s="396"/>
      <c r="DB61" s="397"/>
      <c r="DC61" s="446"/>
      <c r="DD61" s="396"/>
      <c r="DE61" s="397"/>
      <c r="DF61" s="446"/>
      <c r="DG61" s="397"/>
      <c r="DH61" s="447"/>
      <c r="DI61" s="396"/>
      <c r="DJ61" s="397"/>
      <c r="DK61" s="446"/>
      <c r="DL61" s="396"/>
      <c r="DM61" s="397"/>
      <c r="DN61" s="446"/>
      <c r="DO61" s="397"/>
      <c r="DP61" s="448">
        <f t="shared" si="2"/>
        <v>2</v>
      </c>
      <c r="DQ61" s="396"/>
      <c r="DR61" s="397"/>
      <c r="DS61" s="449"/>
      <c r="DT61" s="396"/>
      <c r="DU61" s="396"/>
      <c r="DV61" s="396"/>
      <c r="DW61" s="409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</row>
    <row r="62" spans="1:144" ht="45" customHeight="1">
      <c r="A62" s="62" t="s">
        <v>260</v>
      </c>
      <c r="B62" s="451" t="s">
        <v>545</v>
      </c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96"/>
      <c r="W62" s="396"/>
      <c r="X62" s="396"/>
      <c r="Y62" s="396"/>
      <c r="Z62" s="396"/>
      <c r="AA62" s="396"/>
      <c r="AB62" s="396"/>
      <c r="AC62" s="396"/>
      <c r="AD62" s="396"/>
      <c r="AE62" s="397"/>
      <c r="AF62" s="446"/>
      <c r="AG62" s="396"/>
      <c r="AH62" s="397"/>
      <c r="AI62" s="446">
        <v>5</v>
      </c>
      <c r="AJ62" s="396"/>
      <c r="AK62" s="397"/>
      <c r="AL62" s="446">
        <v>72</v>
      </c>
      <c r="AM62" s="396"/>
      <c r="AN62" s="397"/>
      <c r="AO62" s="446">
        <v>34</v>
      </c>
      <c r="AP62" s="396"/>
      <c r="AQ62" s="397"/>
      <c r="AR62" s="446">
        <v>16</v>
      </c>
      <c r="AS62" s="396"/>
      <c r="AT62" s="397"/>
      <c r="AU62" s="446"/>
      <c r="AV62" s="396"/>
      <c r="AW62" s="397"/>
      <c r="AX62" s="446">
        <v>18</v>
      </c>
      <c r="AY62" s="396"/>
      <c r="AZ62" s="397"/>
      <c r="BA62" s="446"/>
      <c r="BB62" s="396"/>
      <c r="BC62" s="397"/>
      <c r="BD62" s="447"/>
      <c r="BE62" s="396"/>
      <c r="BF62" s="397"/>
      <c r="BG62" s="446"/>
      <c r="BH62" s="396"/>
      <c r="BI62" s="397"/>
      <c r="BJ62" s="446"/>
      <c r="BK62" s="397"/>
      <c r="BL62" s="447"/>
      <c r="BM62" s="396"/>
      <c r="BN62" s="397"/>
      <c r="BO62" s="446"/>
      <c r="BP62" s="396"/>
      <c r="BQ62" s="397"/>
      <c r="BR62" s="446"/>
      <c r="BS62" s="397"/>
      <c r="BT62" s="447"/>
      <c r="BU62" s="396"/>
      <c r="BV62" s="397"/>
      <c r="BW62" s="446"/>
      <c r="BX62" s="396"/>
      <c r="BY62" s="397"/>
      <c r="BZ62" s="446"/>
      <c r="CA62" s="397"/>
      <c r="CB62" s="447"/>
      <c r="CC62" s="396"/>
      <c r="CD62" s="397"/>
      <c r="CE62" s="446"/>
      <c r="CF62" s="396"/>
      <c r="CG62" s="397"/>
      <c r="CH62" s="446"/>
      <c r="CI62" s="397"/>
      <c r="CJ62" s="446">
        <v>72</v>
      </c>
      <c r="CK62" s="396"/>
      <c r="CL62" s="397"/>
      <c r="CM62" s="446">
        <v>34</v>
      </c>
      <c r="CN62" s="396"/>
      <c r="CO62" s="397"/>
      <c r="CP62" s="446">
        <v>2</v>
      </c>
      <c r="CQ62" s="397"/>
      <c r="CR62" s="447"/>
      <c r="CS62" s="396"/>
      <c r="CT62" s="397"/>
      <c r="CU62" s="446"/>
      <c r="CV62" s="396"/>
      <c r="CW62" s="397"/>
      <c r="CX62" s="446"/>
      <c r="CY62" s="397"/>
      <c r="CZ62" s="447"/>
      <c r="DA62" s="396"/>
      <c r="DB62" s="397"/>
      <c r="DC62" s="446"/>
      <c r="DD62" s="396"/>
      <c r="DE62" s="397"/>
      <c r="DF62" s="446"/>
      <c r="DG62" s="397"/>
      <c r="DH62" s="447"/>
      <c r="DI62" s="396"/>
      <c r="DJ62" s="397"/>
      <c r="DK62" s="446"/>
      <c r="DL62" s="396"/>
      <c r="DM62" s="397"/>
      <c r="DN62" s="446"/>
      <c r="DO62" s="397"/>
      <c r="DP62" s="448">
        <f t="shared" si="2"/>
        <v>2</v>
      </c>
      <c r="DQ62" s="396"/>
      <c r="DR62" s="397"/>
      <c r="DS62" s="449"/>
      <c r="DT62" s="396"/>
      <c r="DU62" s="396"/>
      <c r="DV62" s="396"/>
      <c r="DW62" s="409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</row>
    <row r="63" spans="1:144" ht="45" customHeight="1">
      <c r="A63" s="62"/>
      <c r="B63" s="451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396"/>
      <c r="X63" s="396"/>
      <c r="Y63" s="396"/>
      <c r="Z63" s="396"/>
      <c r="AA63" s="396"/>
      <c r="AB63" s="396"/>
      <c r="AC63" s="396"/>
      <c r="AD63" s="396"/>
      <c r="AE63" s="397"/>
      <c r="AF63" s="446"/>
      <c r="AG63" s="396"/>
      <c r="AH63" s="397"/>
      <c r="AI63" s="446"/>
      <c r="AJ63" s="396"/>
      <c r="AK63" s="397"/>
      <c r="AL63" s="446"/>
      <c r="AM63" s="396"/>
      <c r="AN63" s="397"/>
      <c r="AO63" s="446"/>
      <c r="AP63" s="396"/>
      <c r="AQ63" s="397"/>
      <c r="AR63" s="446"/>
      <c r="AS63" s="396"/>
      <c r="AT63" s="397"/>
      <c r="AU63" s="446"/>
      <c r="AV63" s="396"/>
      <c r="AW63" s="397"/>
      <c r="AX63" s="446"/>
      <c r="AY63" s="396"/>
      <c r="AZ63" s="397"/>
      <c r="BA63" s="446"/>
      <c r="BB63" s="396"/>
      <c r="BC63" s="397"/>
      <c r="BD63" s="447"/>
      <c r="BE63" s="396"/>
      <c r="BF63" s="397"/>
      <c r="BG63" s="446"/>
      <c r="BH63" s="396"/>
      <c r="BI63" s="397"/>
      <c r="BJ63" s="446"/>
      <c r="BK63" s="397"/>
      <c r="BL63" s="447"/>
      <c r="BM63" s="396"/>
      <c r="BN63" s="397"/>
      <c r="BO63" s="446"/>
      <c r="BP63" s="396"/>
      <c r="BQ63" s="397"/>
      <c r="BR63" s="446"/>
      <c r="BS63" s="397"/>
      <c r="BT63" s="447"/>
      <c r="BU63" s="396"/>
      <c r="BV63" s="397"/>
      <c r="BW63" s="446"/>
      <c r="BX63" s="396"/>
      <c r="BY63" s="397"/>
      <c r="BZ63" s="446"/>
      <c r="CA63" s="397"/>
      <c r="CB63" s="447"/>
      <c r="CC63" s="396"/>
      <c r="CD63" s="397"/>
      <c r="CE63" s="446"/>
      <c r="CF63" s="396"/>
      <c r="CG63" s="397"/>
      <c r="CH63" s="446"/>
      <c r="CI63" s="397"/>
      <c r="CJ63" s="447"/>
      <c r="CK63" s="396"/>
      <c r="CL63" s="397"/>
      <c r="CM63" s="446"/>
      <c r="CN63" s="396"/>
      <c r="CO63" s="397"/>
      <c r="CP63" s="446"/>
      <c r="CQ63" s="397"/>
      <c r="CR63" s="447"/>
      <c r="CS63" s="396"/>
      <c r="CT63" s="397"/>
      <c r="CU63" s="446"/>
      <c r="CV63" s="396"/>
      <c r="CW63" s="397"/>
      <c r="CX63" s="446"/>
      <c r="CY63" s="397"/>
      <c r="CZ63" s="447"/>
      <c r="DA63" s="396"/>
      <c r="DB63" s="397"/>
      <c r="DC63" s="446"/>
      <c r="DD63" s="396"/>
      <c r="DE63" s="397"/>
      <c r="DF63" s="446"/>
      <c r="DG63" s="397"/>
      <c r="DH63" s="447"/>
      <c r="DI63" s="396"/>
      <c r="DJ63" s="397"/>
      <c r="DK63" s="446"/>
      <c r="DL63" s="396"/>
      <c r="DM63" s="397"/>
      <c r="DN63" s="446"/>
      <c r="DO63" s="397"/>
      <c r="DP63" s="448">
        <f t="shared" si="2"/>
        <v>0</v>
      </c>
      <c r="DQ63" s="396"/>
      <c r="DR63" s="397"/>
      <c r="DS63" s="449"/>
      <c r="DT63" s="396"/>
      <c r="DU63" s="396"/>
      <c r="DV63" s="396"/>
      <c r="DW63" s="409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</row>
    <row r="64" spans="1:144" ht="45" customHeight="1">
      <c r="A64" s="61" t="s">
        <v>264</v>
      </c>
      <c r="B64" s="453" t="s">
        <v>546</v>
      </c>
      <c r="C64" s="396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6"/>
      <c r="X64" s="396"/>
      <c r="Y64" s="396"/>
      <c r="Z64" s="396"/>
      <c r="AA64" s="396"/>
      <c r="AB64" s="396"/>
      <c r="AC64" s="396"/>
      <c r="AD64" s="396"/>
      <c r="AE64" s="397"/>
      <c r="AF64" s="447"/>
      <c r="AG64" s="396"/>
      <c r="AH64" s="397"/>
      <c r="AI64" s="447"/>
      <c r="AJ64" s="396"/>
      <c r="AK64" s="397"/>
      <c r="AL64" s="447"/>
      <c r="AM64" s="396"/>
      <c r="AN64" s="397"/>
      <c r="AO64" s="447"/>
      <c r="AP64" s="396"/>
      <c r="AQ64" s="397"/>
      <c r="AR64" s="447"/>
      <c r="AS64" s="396"/>
      <c r="AT64" s="397"/>
      <c r="AU64" s="447"/>
      <c r="AV64" s="396"/>
      <c r="AW64" s="397"/>
      <c r="AX64" s="447"/>
      <c r="AY64" s="396"/>
      <c r="AZ64" s="397"/>
      <c r="BA64" s="447"/>
      <c r="BB64" s="396"/>
      <c r="BC64" s="397"/>
      <c r="BD64" s="447"/>
      <c r="BE64" s="396"/>
      <c r="BF64" s="397"/>
      <c r="BG64" s="447"/>
      <c r="BH64" s="396"/>
      <c r="BI64" s="397"/>
      <c r="BJ64" s="447"/>
      <c r="BK64" s="397"/>
      <c r="BL64" s="447"/>
      <c r="BM64" s="396"/>
      <c r="BN64" s="397"/>
      <c r="BO64" s="447"/>
      <c r="BP64" s="396"/>
      <c r="BQ64" s="397"/>
      <c r="BR64" s="447"/>
      <c r="BS64" s="397"/>
      <c r="BT64" s="447"/>
      <c r="BU64" s="396"/>
      <c r="BV64" s="397"/>
      <c r="BW64" s="447"/>
      <c r="BX64" s="396"/>
      <c r="BY64" s="397"/>
      <c r="BZ64" s="447"/>
      <c r="CA64" s="397"/>
      <c r="CB64" s="447"/>
      <c r="CC64" s="396"/>
      <c r="CD64" s="397"/>
      <c r="CE64" s="447"/>
      <c r="CF64" s="396"/>
      <c r="CG64" s="397"/>
      <c r="CH64" s="447"/>
      <c r="CI64" s="397"/>
      <c r="CJ64" s="447"/>
      <c r="CK64" s="396"/>
      <c r="CL64" s="397"/>
      <c r="CM64" s="447"/>
      <c r="CN64" s="396"/>
      <c r="CO64" s="397"/>
      <c r="CP64" s="447"/>
      <c r="CQ64" s="397"/>
      <c r="CR64" s="447"/>
      <c r="CS64" s="396"/>
      <c r="CT64" s="397"/>
      <c r="CU64" s="447"/>
      <c r="CV64" s="396"/>
      <c r="CW64" s="397"/>
      <c r="CX64" s="447"/>
      <c r="CY64" s="397"/>
      <c r="CZ64" s="447"/>
      <c r="DA64" s="396"/>
      <c r="DB64" s="397"/>
      <c r="DC64" s="447"/>
      <c r="DD64" s="396"/>
      <c r="DE64" s="397"/>
      <c r="DF64" s="447"/>
      <c r="DG64" s="397"/>
      <c r="DH64" s="447"/>
      <c r="DI64" s="396"/>
      <c r="DJ64" s="397"/>
      <c r="DK64" s="447"/>
      <c r="DL64" s="396"/>
      <c r="DM64" s="397"/>
      <c r="DN64" s="447"/>
      <c r="DO64" s="397"/>
      <c r="DP64" s="448">
        <f t="shared" si="2"/>
        <v>0</v>
      </c>
      <c r="DQ64" s="396"/>
      <c r="DR64" s="397"/>
      <c r="DS64" s="449"/>
      <c r="DT64" s="396"/>
      <c r="DU64" s="396"/>
      <c r="DV64" s="396"/>
      <c r="DW64" s="409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</row>
    <row r="65" spans="1:144" ht="66" customHeight="1">
      <c r="A65" s="62" t="s">
        <v>266</v>
      </c>
      <c r="B65" s="451" t="s">
        <v>547</v>
      </c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6"/>
      <c r="R65" s="396"/>
      <c r="S65" s="396"/>
      <c r="T65" s="396"/>
      <c r="U65" s="396"/>
      <c r="V65" s="396"/>
      <c r="W65" s="396"/>
      <c r="X65" s="396"/>
      <c r="Y65" s="396"/>
      <c r="Z65" s="396"/>
      <c r="AA65" s="396"/>
      <c r="AB65" s="396"/>
      <c r="AC65" s="396"/>
      <c r="AD65" s="396"/>
      <c r="AE65" s="397"/>
      <c r="AF65" s="446"/>
      <c r="AG65" s="396"/>
      <c r="AH65" s="397"/>
      <c r="AI65" s="446"/>
      <c r="AJ65" s="396"/>
      <c r="AK65" s="397"/>
      <c r="AL65" s="446"/>
      <c r="AM65" s="396"/>
      <c r="AN65" s="397"/>
      <c r="AO65" s="446"/>
      <c r="AP65" s="396"/>
      <c r="AQ65" s="397"/>
      <c r="AR65" s="446"/>
      <c r="AS65" s="396"/>
      <c r="AT65" s="397"/>
      <c r="AU65" s="446"/>
      <c r="AV65" s="396"/>
      <c r="AW65" s="397"/>
      <c r="AX65" s="446"/>
      <c r="AY65" s="396"/>
      <c r="AZ65" s="397"/>
      <c r="BA65" s="446"/>
      <c r="BB65" s="396"/>
      <c r="BC65" s="397"/>
      <c r="BD65" s="447"/>
      <c r="BE65" s="396"/>
      <c r="BF65" s="397"/>
      <c r="BG65" s="446"/>
      <c r="BH65" s="396"/>
      <c r="BI65" s="397"/>
      <c r="BJ65" s="446"/>
      <c r="BK65" s="397"/>
      <c r="BL65" s="447"/>
      <c r="BM65" s="396"/>
      <c r="BN65" s="397"/>
      <c r="BO65" s="446"/>
      <c r="BP65" s="396"/>
      <c r="BQ65" s="397"/>
      <c r="BR65" s="446"/>
      <c r="BS65" s="397"/>
      <c r="BT65" s="447"/>
      <c r="BU65" s="396"/>
      <c r="BV65" s="397"/>
      <c r="BW65" s="446"/>
      <c r="BX65" s="396"/>
      <c r="BY65" s="397"/>
      <c r="BZ65" s="446"/>
      <c r="CA65" s="397"/>
      <c r="CB65" s="447"/>
      <c r="CC65" s="396"/>
      <c r="CD65" s="397"/>
      <c r="CE65" s="446"/>
      <c r="CF65" s="396"/>
      <c r="CG65" s="397"/>
      <c r="CH65" s="446"/>
      <c r="CI65" s="397"/>
      <c r="CJ65" s="447"/>
      <c r="CK65" s="396"/>
      <c r="CL65" s="397"/>
      <c r="CM65" s="446"/>
      <c r="CN65" s="396"/>
      <c r="CO65" s="397"/>
      <c r="CP65" s="446"/>
      <c r="CQ65" s="397"/>
      <c r="CR65" s="447"/>
      <c r="CS65" s="396"/>
      <c r="CT65" s="397"/>
      <c r="CU65" s="446"/>
      <c r="CV65" s="396"/>
      <c r="CW65" s="397"/>
      <c r="CX65" s="446"/>
      <c r="CY65" s="397"/>
      <c r="CZ65" s="447"/>
      <c r="DA65" s="396"/>
      <c r="DB65" s="397"/>
      <c r="DC65" s="446"/>
      <c r="DD65" s="396"/>
      <c r="DE65" s="397"/>
      <c r="DF65" s="446"/>
      <c r="DG65" s="397"/>
      <c r="DH65" s="447"/>
      <c r="DI65" s="396"/>
      <c r="DJ65" s="397"/>
      <c r="DK65" s="446"/>
      <c r="DL65" s="396"/>
      <c r="DM65" s="397"/>
      <c r="DN65" s="446"/>
      <c r="DO65" s="397"/>
      <c r="DP65" s="448">
        <f t="shared" si="2"/>
        <v>0</v>
      </c>
      <c r="DQ65" s="396"/>
      <c r="DR65" s="397"/>
      <c r="DS65" s="449"/>
      <c r="DT65" s="396"/>
      <c r="DU65" s="396"/>
      <c r="DV65" s="396"/>
      <c r="DW65" s="409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</row>
    <row r="66" spans="1:144" ht="69" customHeight="1">
      <c r="A66" s="62" t="s">
        <v>269</v>
      </c>
      <c r="B66" s="451" t="s">
        <v>548</v>
      </c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7"/>
      <c r="AF66" s="446"/>
      <c r="AG66" s="396"/>
      <c r="AH66" s="397"/>
      <c r="AI66" s="446"/>
      <c r="AJ66" s="396"/>
      <c r="AK66" s="397"/>
      <c r="AL66" s="446"/>
      <c r="AM66" s="396"/>
      <c r="AN66" s="397"/>
      <c r="AO66" s="446"/>
      <c r="AP66" s="396"/>
      <c r="AQ66" s="397"/>
      <c r="AR66" s="446"/>
      <c r="AS66" s="396"/>
      <c r="AT66" s="397"/>
      <c r="AU66" s="446"/>
      <c r="AV66" s="396"/>
      <c r="AW66" s="397"/>
      <c r="AX66" s="446"/>
      <c r="AY66" s="396"/>
      <c r="AZ66" s="397"/>
      <c r="BA66" s="446"/>
      <c r="BB66" s="396"/>
      <c r="BC66" s="397"/>
      <c r="BD66" s="447"/>
      <c r="BE66" s="396"/>
      <c r="BF66" s="397"/>
      <c r="BG66" s="446"/>
      <c r="BH66" s="396"/>
      <c r="BI66" s="397"/>
      <c r="BJ66" s="446"/>
      <c r="BK66" s="397"/>
      <c r="BL66" s="447"/>
      <c r="BM66" s="396"/>
      <c r="BN66" s="397"/>
      <c r="BO66" s="446"/>
      <c r="BP66" s="396"/>
      <c r="BQ66" s="397"/>
      <c r="BR66" s="446"/>
      <c r="BS66" s="397"/>
      <c r="BT66" s="447"/>
      <c r="BU66" s="396"/>
      <c r="BV66" s="397"/>
      <c r="BW66" s="446"/>
      <c r="BX66" s="396"/>
      <c r="BY66" s="397"/>
      <c r="BZ66" s="446"/>
      <c r="CA66" s="397"/>
      <c r="CB66" s="447"/>
      <c r="CC66" s="396"/>
      <c r="CD66" s="397"/>
      <c r="CE66" s="446"/>
      <c r="CF66" s="396"/>
      <c r="CG66" s="397"/>
      <c r="CH66" s="446"/>
      <c r="CI66" s="397"/>
      <c r="CJ66" s="447"/>
      <c r="CK66" s="396"/>
      <c r="CL66" s="397"/>
      <c r="CM66" s="446"/>
      <c r="CN66" s="396"/>
      <c r="CO66" s="397"/>
      <c r="CP66" s="446"/>
      <c r="CQ66" s="397"/>
      <c r="CR66" s="447"/>
      <c r="CS66" s="396"/>
      <c r="CT66" s="397"/>
      <c r="CU66" s="446"/>
      <c r="CV66" s="396"/>
      <c r="CW66" s="397"/>
      <c r="CX66" s="446"/>
      <c r="CY66" s="397"/>
      <c r="CZ66" s="447"/>
      <c r="DA66" s="396"/>
      <c r="DB66" s="397"/>
      <c r="DC66" s="446"/>
      <c r="DD66" s="396"/>
      <c r="DE66" s="397"/>
      <c r="DF66" s="446"/>
      <c r="DG66" s="397"/>
      <c r="DH66" s="447"/>
      <c r="DI66" s="396"/>
      <c r="DJ66" s="397"/>
      <c r="DK66" s="446"/>
      <c r="DL66" s="396"/>
      <c r="DM66" s="397"/>
      <c r="DN66" s="446"/>
      <c r="DO66" s="397"/>
      <c r="DP66" s="448">
        <f t="shared" si="2"/>
        <v>0</v>
      </c>
      <c r="DQ66" s="396"/>
      <c r="DR66" s="397"/>
      <c r="DS66" s="449"/>
      <c r="DT66" s="396"/>
      <c r="DU66" s="396"/>
      <c r="DV66" s="396"/>
      <c r="DW66" s="409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</row>
    <row r="67" spans="1:144" ht="82.5" customHeight="1">
      <c r="A67" s="62" t="s">
        <v>549</v>
      </c>
      <c r="B67" s="451" t="s">
        <v>550</v>
      </c>
      <c r="C67" s="396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  <c r="AE67" s="397"/>
      <c r="AF67" s="446"/>
      <c r="AG67" s="396"/>
      <c r="AH67" s="397"/>
      <c r="AI67" s="446"/>
      <c r="AJ67" s="396"/>
      <c r="AK67" s="397"/>
      <c r="AL67" s="446"/>
      <c r="AM67" s="396"/>
      <c r="AN67" s="397"/>
      <c r="AO67" s="446"/>
      <c r="AP67" s="396"/>
      <c r="AQ67" s="397"/>
      <c r="AR67" s="446"/>
      <c r="AS67" s="396"/>
      <c r="AT67" s="397"/>
      <c r="AU67" s="446"/>
      <c r="AV67" s="396"/>
      <c r="AW67" s="397"/>
      <c r="AX67" s="446"/>
      <c r="AY67" s="396"/>
      <c r="AZ67" s="397"/>
      <c r="BA67" s="446"/>
      <c r="BB67" s="396"/>
      <c r="BC67" s="397"/>
      <c r="BD67" s="447"/>
      <c r="BE67" s="396"/>
      <c r="BF67" s="397"/>
      <c r="BG67" s="446"/>
      <c r="BH67" s="396"/>
      <c r="BI67" s="397"/>
      <c r="BJ67" s="446"/>
      <c r="BK67" s="397"/>
      <c r="BL67" s="447"/>
      <c r="BM67" s="396"/>
      <c r="BN67" s="397"/>
      <c r="BO67" s="446"/>
      <c r="BP67" s="396"/>
      <c r="BQ67" s="397"/>
      <c r="BR67" s="446"/>
      <c r="BS67" s="397"/>
      <c r="BT67" s="447"/>
      <c r="BU67" s="396"/>
      <c r="BV67" s="397"/>
      <c r="BW67" s="446"/>
      <c r="BX67" s="396"/>
      <c r="BY67" s="397"/>
      <c r="BZ67" s="446"/>
      <c r="CA67" s="397"/>
      <c r="CB67" s="447"/>
      <c r="CC67" s="396"/>
      <c r="CD67" s="397"/>
      <c r="CE67" s="446"/>
      <c r="CF67" s="396"/>
      <c r="CG67" s="397"/>
      <c r="CH67" s="446"/>
      <c r="CI67" s="397"/>
      <c r="CJ67" s="447"/>
      <c r="CK67" s="396"/>
      <c r="CL67" s="397"/>
      <c r="CM67" s="446"/>
      <c r="CN67" s="396"/>
      <c r="CO67" s="397"/>
      <c r="CP67" s="446"/>
      <c r="CQ67" s="397"/>
      <c r="CR67" s="447"/>
      <c r="CS67" s="396"/>
      <c r="CT67" s="397"/>
      <c r="CU67" s="446"/>
      <c r="CV67" s="396"/>
      <c r="CW67" s="397"/>
      <c r="CX67" s="446"/>
      <c r="CY67" s="397"/>
      <c r="CZ67" s="447"/>
      <c r="DA67" s="396"/>
      <c r="DB67" s="397"/>
      <c r="DC67" s="446"/>
      <c r="DD67" s="396"/>
      <c r="DE67" s="397"/>
      <c r="DF67" s="446"/>
      <c r="DG67" s="397"/>
      <c r="DH67" s="447"/>
      <c r="DI67" s="396"/>
      <c r="DJ67" s="397"/>
      <c r="DK67" s="446"/>
      <c r="DL67" s="396"/>
      <c r="DM67" s="397"/>
      <c r="DN67" s="446"/>
      <c r="DO67" s="397"/>
      <c r="DP67" s="448">
        <f t="shared" si="2"/>
        <v>0</v>
      </c>
      <c r="DQ67" s="396"/>
      <c r="DR67" s="397"/>
      <c r="DS67" s="449"/>
      <c r="DT67" s="396"/>
      <c r="DU67" s="396"/>
      <c r="DV67" s="396"/>
      <c r="DW67" s="409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</row>
    <row r="68" spans="1:144" ht="45" customHeight="1">
      <c r="A68" s="61" t="s">
        <v>272</v>
      </c>
      <c r="B68" s="453"/>
      <c r="C68" s="396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6"/>
      <c r="AC68" s="396"/>
      <c r="AD68" s="396"/>
      <c r="AE68" s="397"/>
      <c r="AF68" s="447"/>
      <c r="AG68" s="396"/>
      <c r="AH68" s="397"/>
      <c r="AI68" s="447"/>
      <c r="AJ68" s="396"/>
      <c r="AK68" s="397"/>
      <c r="AL68" s="447"/>
      <c r="AM68" s="396"/>
      <c r="AN68" s="397"/>
      <c r="AO68" s="447"/>
      <c r="AP68" s="396"/>
      <c r="AQ68" s="397"/>
      <c r="AR68" s="447"/>
      <c r="AS68" s="396"/>
      <c r="AT68" s="397"/>
      <c r="AU68" s="447"/>
      <c r="AV68" s="396"/>
      <c r="AW68" s="397"/>
      <c r="AX68" s="447"/>
      <c r="AY68" s="396"/>
      <c r="AZ68" s="397"/>
      <c r="BA68" s="447"/>
      <c r="BB68" s="396"/>
      <c r="BC68" s="397"/>
      <c r="BD68" s="447"/>
      <c r="BE68" s="396"/>
      <c r="BF68" s="397"/>
      <c r="BG68" s="447"/>
      <c r="BH68" s="396"/>
      <c r="BI68" s="397"/>
      <c r="BJ68" s="447"/>
      <c r="BK68" s="397"/>
      <c r="BL68" s="447"/>
      <c r="BM68" s="396"/>
      <c r="BN68" s="397"/>
      <c r="BO68" s="447"/>
      <c r="BP68" s="396"/>
      <c r="BQ68" s="397"/>
      <c r="BR68" s="447"/>
      <c r="BS68" s="397"/>
      <c r="BT68" s="447"/>
      <c r="BU68" s="396"/>
      <c r="BV68" s="397"/>
      <c r="BW68" s="447"/>
      <c r="BX68" s="396"/>
      <c r="BY68" s="397"/>
      <c r="BZ68" s="447"/>
      <c r="CA68" s="397"/>
      <c r="CB68" s="447"/>
      <c r="CC68" s="396"/>
      <c r="CD68" s="397"/>
      <c r="CE68" s="447"/>
      <c r="CF68" s="396"/>
      <c r="CG68" s="397"/>
      <c r="CH68" s="447"/>
      <c r="CI68" s="397"/>
      <c r="CJ68" s="447"/>
      <c r="CK68" s="396"/>
      <c r="CL68" s="397"/>
      <c r="CM68" s="447"/>
      <c r="CN68" s="396"/>
      <c r="CO68" s="397"/>
      <c r="CP68" s="447"/>
      <c r="CQ68" s="397"/>
      <c r="CR68" s="447"/>
      <c r="CS68" s="396"/>
      <c r="CT68" s="397"/>
      <c r="CU68" s="447"/>
      <c r="CV68" s="396"/>
      <c r="CW68" s="397"/>
      <c r="CX68" s="447"/>
      <c r="CY68" s="397"/>
      <c r="CZ68" s="447"/>
      <c r="DA68" s="396"/>
      <c r="DB68" s="397"/>
      <c r="DC68" s="447"/>
      <c r="DD68" s="396"/>
      <c r="DE68" s="397"/>
      <c r="DF68" s="447"/>
      <c r="DG68" s="397"/>
      <c r="DH68" s="447"/>
      <c r="DI68" s="396"/>
      <c r="DJ68" s="397"/>
      <c r="DK68" s="447"/>
      <c r="DL68" s="396"/>
      <c r="DM68" s="397"/>
      <c r="DN68" s="447"/>
      <c r="DO68" s="397"/>
      <c r="DP68" s="448">
        <f t="shared" si="2"/>
        <v>0</v>
      </c>
      <c r="DQ68" s="396"/>
      <c r="DR68" s="397"/>
      <c r="DS68" s="449"/>
      <c r="DT68" s="396"/>
      <c r="DU68" s="396"/>
      <c r="DV68" s="396"/>
      <c r="DW68" s="409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</row>
    <row r="69" spans="1:144" ht="45" customHeight="1">
      <c r="A69" s="62" t="s">
        <v>275</v>
      </c>
      <c r="B69" s="451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6"/>
      <c r="V69" s="396"/>
      <c r="W69" s="396"/>
      <c r="X69" s="396"/>
      <c r="Y69" s="396"/>
      <c r="Z69" s="396"/>
      <c r="AA69" s="396"/>
      <c r="AB69" s="396"/>
      <c r="AC69" s="396"/>
      <c r="AD69" s="396"/>
      <c r="AE69" s="397"/>
      <c r="AF69" s="446"/>
      <c r="AG69" s="396"/>
      <c r="AH69" s="397"/>
      <c r="AI69" s="446"/>
      <c r="AJ69" s="396"/>
      <c r="AK69" s="397"/>
      <c r="AL69" s="446"/>
      <c r="AM69" s="396"/>
      <c r="AN69" s="397"/>
      <c r="AO69" s="446"/>
      <c r="AP69" s="396"/>
      <c r="AQ69" s="397"/>
      <c r="AR69" s="446"/>
      <c r="AS69" s="396"/>
      <c r="AT69" s="397"/>
      <c r="AU69" s="446"/>
      <c r="AV69" s="396"/>
      <c r="AW69" s="397"/>
      <c r="AX69" s="446"/>
      <c r="AY69" s="396"/>
      <c r="AZ69" s="397"/>
      <c r="BA69" s="446"/>
      <c r="BB69" s="396"/>
      <c r="BC69" s="397"/>
      <c r="BD69" s="447"/>
      <c r="BE69" s="396"/>
      <c r="BF69" s="397"/>
      <c r="BG69" s="446"/>
      <c r="BH69" s="396"/>
      <c r="BI69" s="397"/>
      <c r="BJ69" s="446"/>
      <c r="BK69" s="397"/>
      <c r="BL69" s="447"/>
      <c r="BM69" s="396"/>
      <c r="BN69" s="397"/>
      <c r="BO69" s="446"/>
      <c r="BP69" s="396"/>
      <c r="BQ69" s="397"/>
      <c r="BR69" s="446"/>
      <c r="BS69" s="397"/>
      <c r="BT69" s="447"/>
      <c r="BU69" s="396"/>
      <c r="BV69" s="397"/>
      <c r="BW69" s="446"/>
      <c r="BX69" s="396"/>
      <c r="BY69" s="397"/>
      <c r="BZ69" s="446"/>
      <c r="CA69" s="397"/>
      <c r="CB69" s="447"/>
      <c r="CC69" s="396"/>
      <c r="CD69" s="397"/>
      <c r="CE69" s="446"/>
      <c r="CF69" s="396"/>
      <c r="CG69" s="397"/>
      <c r="CH69" s="446"/>
      <c r="CI69" s="397"/>
      <c r="CJ69" s="447"/>
      <c r="CK69" s="396"/>
      <c r="CL69" s="397"/>
      <c r="CM69" s="446"/>
      <c r="CN69" s="396"/>
      <c r="CO69" s="397"/>
      <c r="CP69" s="446"/>
      <c r="CQ69" s="397"/>
      <c r="CR69" s="447"/>
      <c r="CS69" s="396"/>
      <c r="CT69" s="397"/>
      <c r="CU69" s="446"/>
      <c r="CV69" s="396"/>
      <c r="CW69" s="397"/>
      <c r="CX69" s="446"/>
      <c r="CY69" s="397"/>
      <c r="CZ69" s="447"/>
      <c r="DA69" s="396"/>
      <c r="DB69" s="397"/>
      <c r="DC69" s="446"/>
      <c r="DD69" s="396"/>
      <c r="DE69" s="397"/>
      <c r="DF69" s="446"/>
      <c r="DG69" s="397"/>
      <c r="DH69" s="447"/>
      <c r="DI69" s="396"/>
      <c r="DJ69" s="397"/>
      <c r="DK69" s="446"/>
      <c r="DL69" s="396"/>
      <c r="DM69" s="397"/>
      <c r="DN69" s="446"/>
      <c r="DO69" s="397"/>
      <c r="DP69" s="448">
        <f t="shared" si="2"/>
        <v>0</v>
      </c>
      <c r="DQ69" s="396"/>
      <c r="DR69" s="397"/>
      <c r="DS69" s="449"/>
      <c r="DT69" s="396"/>
      <c r="DU69" s="396"/>
      <c r="DV69" s="396"/>
      <c r="DW69" s="409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</row>
    <row r="70" spans="1:144" ht="45" customHeight="1">
      <c r="A70" s="62" t="s">
        <v>551</v>
      </c>
      <c r="B70" s="451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396"/>
      <c r="Y70" s="396"/>
      <c r="Z70" s="396"/>
      <c r="AA70" s="396"/>
      <c r="AB70" s="396"/>
      <c r="AC70" s="396"/>
      <c r="AD70" s="396"/>
      <c r="AE70" s="397"/>
      <c r="AF70" s="446"/>
      <c r="AG70" s="396"/>
      <c r="AH70" s="397"/>
      <c r="AI70" s="446"/>
      <c r="AJ70" s="396"/>
      <c r="AK70" s="397"/>
      <c r="AL70" s="446"/>
      <c r="AM70" s="396"/>
      <c r="AN70" s="397"/>
      <c r="AO70" s="446"/>
      <c r="AP70" s="396"/>
      <c r="AQ70" s="397"/>
      <c r="AR70" s="446"/>
      <c r="AS70" s="396"/>
      <c r="AT70" s="397"/>
      <c r="AU70" s="446"/>
      <c r="AV70" s="396"/>
      <c r="AW70" s="397"/>
      <c r="AX70" s="446"/>
      <c r="AY70" s="396"/>
      <c r="AZ70" s="397"/>
      <c r="BA70" s="446"/>
      <c r="BB70" s="396"/>
      <c r="BC70" s="397"/>
      <c r="BD70" s="447"/>
      <c r="BE70" s="396"/>
      <c r="BF70" s="397"/>
      <c r="BG70" s="446"/>
      <c r="BH70" s="396"/>
      <c r="BI70" s="397"/>
      <c r="BJ70" s="446"/>
      <c r="BK70" s="397"/>
      <c r="BL70" s="447"/>
      <c r="BM70" s="396"/>
      <c r="BN70" s="397"/>
      <c r="BO70" s="446"/>
      <c r="BP70" s="396"/>
      <c r="BQ70" s="397"/>
      <c r="BR70" s="446"/>
      <c r="BS70" s="397"/>
      <c r="BT70" s="447"/>
      <c r="BU70" s="396"/>
      <c r="BV70" s="397"/>
      <c r="BW70" s="446"/>
      <c r="BX70" s="396"/>
      <c r="BY70" s="397"/>
      <c r="BZ70" s="446"/>
      <c r="CA70" s="397"/>
      <c r="CB70" s="447"/>
      <c r="CC70" s="396"/>
      <c r="CD70" s="397"/>
      <c r="CE70" s="446"/>
      <c r="CF70" s="396"/>
      <c r="CG70" s="397"/>
      <c r="CH70" s="446"/>
      <c r="CI70" s="397"/>
      <c r="CJ70" s="447"/>
      <c r="CK70" s="396"/>
      <c r="CL70" s="397"/>
      <c r="CM70" s="446"/>
      <c r="CN70" s="396"/>
      <c r="CO70" s="397"/>
      <c r="CP70" s="446"/>
      <c r="CQ70" s="397"/>
      <c r="CR70" s="447"/>
      <c r="CS70" s="396"/>
      <c r="CT70" s="397"/>
      <c r="CU70" s="446"/>
      <c r="CV70" s="396"/>
      <c r="CW70" s="397"/>
      <c r="CX70" s="446"/>
      <c r="CY70" s="397"/>
      <c r="CZ70" s="447"/>
      <c r="DA70" s="396"/>
      <c r="DB70" s="397"/>
      <c r="DC70" s="446"/>
      <c r="DD70" s="396"/>
      <c r="DE70" s="397"/>
      <c r="DF70" s="446"/>
      <c r="DG70" s="397"/>
      <c r="DH70" s="447"/>
      <c r="DI70" s="396"/>
      <c r="DJ70" s="397"/>
      <c r="DK70" s="446"/>
      <c r="DL70" s="396"/>
      <c r="DM70" s="397"/>
      <c r="DN70" s="446"/>
      <c r="DO70" s="397"/>
      <c r="DP70" s="448">
        <f t="shared" si="2"/>
        <v>0</v>
      </c>
      <c r="DQ70" s="396"/>
      <c r="DR70" s="397"/>
      <c r="DS70" s="449"/>
      <c r="DT70" s="396"/>
      <c r="DU70" s="396"/>
      <c r="DV70" s="396"/>
      <c r="DW70" s="409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</row>
    <row r="71" spans="1:144" ht="45" customHeight="1">
      <c r="A71" s="62"/>
      <c r="B71" s="451"/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6"/>
      <c r="R71" s="396"/>
      <c r="S71" s="396"/>
      <c r="T71" s="396"/>
      <c r="U71" s="396"/>
      <c r="V71" s="396"/>
      <c r="W71" s="396"/>
      <c r="X71" s="396"/>
      <c r="Y71" s="396"/>
      <c r="Z71" s="396"/>
      <c r="AA71" s="396"/>
      <c r="AB71" s="396"/>
      <c r="AC71" s="396"/>
      <c r="AD71" s="396"/>
      <c r="AE71" s="397"/>
      <c r="AF71" s="446"/>
      <c r="AG71" s="396"/>
      <c r="AH71" s="397"/>
      <c r="AI71" s="446"/>
      <c r="AJ71" s="396"/>
      <c r="AK71" s="397"/>
      <c r="AL71" s="446"/>
      <c r="AM71" s="396"/>
      <c r="AN71" s="397"/>
      <c r="AO71" s="446"/>
      <c r="AP71" s="396"/>
      <c r="AQ71" s="397"/>
      <c r="AR71" s="446"/>
      <c r="AS71" s="396"/>
      <c r="AT71" s="397"/>
      <c r="AU71" s="446"/>
      <c r="AV71" s="396"/>
      <c r="AW71" s="397"/>
      <c r="AX71" s="446"/>
      <c r="AY71" s="396"/>
      <c r="AZ71" s="397"/>
      <c r="BA71" s="446"/>
      <c r="BB71" s="396"/>
      <c r="BC71" s="397"/>
      <c r="BD71" s="447"/>
      <c r="BE71" s="396"/>
      <c r="BF71" s="397"/>
      <c r="BG71" s="446"/>
      <c r="BH71" s="396"/>
      <c r="BI71" s="397"/>
      <c r="BJ71" s="446"/>
      <c r="BK71" s="397"/>
      <c r="BL71" s="447"/>
      <c r="BM71" s="396"/>
      <c r="BN71" s="397"/>
      <c r="BO71" s="446"/>
      <c r="BP71" s="396"/>
      <c r="BQ71" s="397"/>
      <c r="BR71" s="446"/>
      <c r="BS71" s="397"/>
      <c r="BT71" s="447"/>
      <c r="BU71" s="396"/>
      <c r="BV71" s="397"/>
      <c r="BW71" s="446"/>
      <c r="BX71" s="396"/>
      <c r="BY71" s="397"/>
      <c r="BZ71" s="446"/>
      <c r="CA71" s="397"/>
      <c r="CB71" s="447"/>
      <c r="CC71" s="396"/>
      <c r="CD71" s="397"/>
      <c r="CE71" s="446"/>
      <c r="CF71" s="396"/>
      <c r="CG71" s="397"/>
      <c r="CH71" s="446"/>
      <c r="CI71" s="397"/>
      <c r="CJ71" s="447"/>
      <c r="CK71" s="396"/>
      <c r="CL71" s="397"/>
      <c r="CM71" s="446"/>
      <c r="CN71" s="396"/>
      <c r="CO71" s="397"/>
      <c r="CP71" s="446"/>
      <c r="CQ71" s="397"/>
      <c r="CR71" s="447"/>
      <c r="CS71" s="396"/>
      <c r="CT71" s="397"/>
      <c r="CU71" s="446"/>
      <c r="CV71" s="396"/>
      <c r="CW71" s="397"/>
      <c r="CX71" s="446"/>
      <c r="CY71" s="397"/>
      <c r="CZ71" s="447"/>
      <c r="DA71" s="396"/>
      <c r="DB71" s="397"/>
      <c r="DC71" s="446"/>
      <c r="DD71" s="396"/>
      <c r="DE71" s="397"/>
      <c r="DF71" s="446"/>
      <c r="DG71" s="397"/>
      <c r="DH71" s="447"/>
      <c r="DI71" s="396"/>
      <c r="DJ71" s="397"/>
      <c r="DK71" s="446"/>
      <c r="DL71" s="396"/>
      <c r="DM71" s="397"/>
      <c r="DN71" s="446"/>
      <c r="DO71" s="397"/>
      <c r="DP71" s="448">
        <f t="shared" si="2"/>
        <v>0</v>
      </c>
      <c r="DQ71" s="396"/>
      <c r="DR71" s="397"/>
      <c r="DS71" s="449"/>
      <c r="DT71" s="396"/>
      <c r="DU71" s="396"/>
      <c r="DV71" s="396"/>
      <c r="DW71" s="409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</row>
    <row r="72" spans="1:144" ht="45" customHeight="1">
      <c r="A72" s="61" t="s">
        <v>210</v>
      </c>
      <c r="B72" s="453" t="s">
        <v>357</v>
      </c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6"/>
      <c r="AC72" s="396"/>
      <c r="AD72" s="396"/>
      <c r="AE72" s="397"/>
      <c r="AF72" s="447"/>
      <c r="AG72" s="396"/>
      <c r="AH72" s="397"/>
      <c r="AI72" s="447"/>
      <c r="AJ72" s="396"/>
      <c r="AK72" s="397"/>
      <c r="AL72" s="447"/>
      <c r="AM72" s="396"/>
      <c r="AN72" s="397"/>
      <c r="AO72" s="447"/>
      <c r="AP72" s="396"/>
      <c r="AQ72" s="397"/>
      <c r="AR72" s="447"/>
      <c r="AS72" s="396"/>
      <c r="AT72" s="397"/>
      <c r="AU72" s="447"/>
      <c r="AV72" s="396"/>
      <c r="AW72" s="397"/>
      <c r="AX72" s="447"/>
      <c r="AY72" s="396"/>
      <c r="AZ72" s="397"/>
      <c r="BA72" s="447"/>
      <c r="BB72" s="396"/>
      <c r="BC72" s="397"/>
      <c r="BD72" s="447"/>
      <c r="BE72" s="396"/>
      <c r="BF72" s="397"/>
      <c r="BG72" s="447"/>
      <c r="BH72" s="396"/>
      <c r="BI72" s="397"/>
      <c r="BJ72" s="447"/>
      <c r="BK72" s="397"/>
      <c r="BL72" s="447"/>
      <c r="BM72" s="396"/>
      <c r="BN72" s="397"/>
      <c r="BO72" s="447"/>
      <c r="BP72" s="396"/>
      <c r="BQ72" s="397"/>
      <c r="BR72" s="447"/>
      <c r="BS72" s="397"/>
      <c r="BT72" s="447"/>
      <c r="BU72" s="396"/>
      <c r="BV72" s="397"/>
      <c r="BW72" s="447"/>
      <c r="BX72" s="396"/>
      <c r="BY72" s="397"/>
      <c r="BZ72" s="447"/>
      <c r="CA72" s="397"/>
      <c r="CB72" s="447"/>
      <c r="CC72" s="396"/>
      <c r="CD72" s="397"/>
      <c r="CE72" s="447"/>
      <c r="CF72" s="396"/>
      <c r="CG72" s="397"/>
      <c r="CH72" s="447"/>
      <c r="CI72" s="397"/>
      <c r="CJ72" s="447"/>
      <c r="CK72" s="396"/>
      <c r="CL72" s="397"/>
      <c r="CM72" s="447"/>
      <c r="CN72" s="396"/>
      <c r="CO72" s="397"/>
      <c r="CP72" s="447"/>
      <c r="CQ72" s="397"/>
      <c r="CR72" s="447"/>
      <c r="CS72" s="396"/>
      <c r="CT72" s="397"/>
      <c r="CU72" s="447"/>
      <c r="CV72" s="396"/>
      <c r="CW72" s="397"/>
      <c r="CX72" s="447"/>
      <c r="CY72" s="397"/>
      <c r="CZ72" s="447"/>
      <c r="DA72" s="396"/>
      <c r="DB72" s="397"/>
      <c r="DC72" s="447"/>
      <c r="DD72" s="396"/>
      <c r="DE72" s="397"/>
      <c r="DF72" s="447"/>
      <c r="DG72" s="397"/>
      <c r="DH72" s="447"/>
      <c r="DI72" s="396"/>
      <c r="DJ72" s="397"/>
      <c r="DK72" s="447"/>
      <c r="DL72" s="396"/>
      <c r="DM72" s="397"/>
      <c r="DN72" s="447"/>
      <c r="DO72" s="397"/>
      <c r="DP72" s="448">
        <f t="shared" si="2"/>
        <v>0</v>
      </c>
      <c r="DQ72" s="396"/>
      <c r="DR72" s="397"/>
      <c r="DS72" s="449"/>
      <c r="DT72" s="396"/>
      <c r="DU72" s="396"/>
      <c r="DV72" s="396"/>
      <c r="DW72" s="409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</row>
    <row r="73" spans="1:144" ht="45" customHeight="1">
      <c r="A73" s="62" t="s">
        <v>361</v>
      </c>
      <c r="B73" s="451" t="s">
        <v>552</v>
      </c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6"/>
      <c r="V73" s="396"/>
      <c r="W73" s="396"/>
      <c r="X73" s="396"/>
      <c r="Y73" s="396"/>
      <c r="Z73" s="396"/>
      <c r="AA73" s="396"/>
      <c r="AB73" s="396"/>
      <c r="AC73" s="396"/>
      <c r="AD73" s="396"/>
      <c r="AE73" s="397"/>
      <c r="AF73" s="446"/>
      <c r="AG73" s="396"/>
      <c r="AH73" s="397"/>
      <c r="AI73" s="446"/>
      <c r="AJ73" s="396"/>
      <c r="AK73" s="397"/>
      <c r="AL73" s="446"/>
      <c r="AM73" s="396"/>
      <c r="AN73" s="397"/>
      <c r="AO73" s="446"/>
      <c r="AP73" s="396"/>
      <c r="AQ73" s="397"/>
      <c r="AR73" s="446"/>
      <c r="AS73" s="396"/>
      <c r="AT73" s="397"/>
      <c r="AU73" s="446"/>
      <c r="AV73" s="396"/>
      <c r="AW73" s="397"/>
      <c r="AX73" s="446"/>
      <c r="AY73" s="396"/>
      <c r="AZ73" s="397"/>
      <c r="BA73" s="446"/>
      <c r="BB73" s="396"/>
      <c r="BC73" s="397"/>
      <c r="BD73" s="447"/>
      <c r="BE73" s="396"/>
      <c r="BF73" s="397"/>
      <c r="BG73" s="446"/>
      <c r="BH73" s="396"/>
      <c r="BI73" s="397"/>
      <c r="BJ73" s="446"/>
      <c r="BK73" s="397"/>
      <c r="BL73" s="447"/>
      <c r="BM73" s="396"/>
      <c r="BN73" s="397"/>
      <c r="BO73" s="446"/>
      <c r="BP73" s="396"/>
      <c r="BQ73" s="397"/>
      <c r="BR73" s="446"/>
      <c r="BS73" s="397"/>
      <c r="BT73" s="447"/>
      <c r="BU73" s="396"/>
      <c r="BV73" s="397"/>
      <c r="BW73" s="446"/>
      <c r="BX73" s="396"/>
      <c r="BY73" s="397"/>
      <c r="BZ73" s="446"/>
      <c r="CA73" s="397"/>
      <c r="CB73" s="447"/>
      <c r="CC73" s="396"/>
      <c r="CD73" s="397"/>
      <c r="CE73" s="446"/>
      <c r="CF73" s="396"/>
      <c r="CG73" s="397"/>
      <c r="CH73" s="446"/>
      <c r="CI73" s="397"/>
      <c r="CJ73" s="447"/>
      <c r="CK73" s="396"/>
      <c r="CL73" s="397"/>
      <c r="CM73" s="446"/>
      <c r="CN73" s="396"/>
      <c r="CO73" s="397"/>
      <c r="CP73" s="446"/>
      <c r="CQ73" s="397"/>
      <c r="CR73" s="447"/>
      <c r="CS73" s="396"/>
      <c r="CT73" s="397"/>
      <c r="CU73" s="446"/>
      <c r="CV73" s="396"/>
      <c r="CW73" s="397"/>
      <c r="CX73" s="446"/>
      <c r="CY73" s="397"/>
      <c r="CZ73" s="447"/>
      <c r="DA73" s="396"/>
      <c r="DB73" s="397"/>
      <c r="DC73" s="446"/>
      <c r="DD73" s="396"/>
      <c r="DE73" s="397"/>
      <c r="DF73" s="446"/>
      <c r="DG73" s="397"/>
      <c r="DH73" s="447"/>
      <c r="DI73" s="396"/>
      <c r="DJ73" s="397"/>
      <c r="DK73" s="446"/>
      <c r="DL73" s="396"/>
      <c r="DM73" s="397"/>
      <c r="DN73" s="446"/>
      <c r="DO73" s="397"/>
      <c r="DP73" s="448">
        <f t="shared" si="2"/>
        <v>0</v>
      </c>
      <c r="DQ73" s="396"/>
      <c r="DR73" s="397"/>
      <c r="DS73" s="449"/>
      <c r="DT73" s="396"/>
      <c r="DU73" s="396"/>
      <c r="DV73" s="396"/>
      <c r="DW73" s="409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</row>
    <row r="74" spans="1:144" ht="45" customHeight="1">
      <c r="A74" s="62" t="s">
        <v>553</v>
      </c>
      <c r="B74" s="451"/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396"/>
      <c r="Y74" s="396"/>
      <c r="Z74" s="396"/>
      <c r="AA74" s="396"/>
      <c r="AB74" s="396"/>
      <c r="AC74" s="396"/>
      <c r="AD74" s="396"/>
      <c r="AE74" s="397"/>
      <c r="AF74" s="446"/>
      <c r="AG74" s="396"/>
      <c r="AH74" s="397"/>
      <c r="AI74" s="446"/>
      <c r="AJ74" s="396"/>
      <c r="AK74" s="397"/>
      <c r="AL74" s="446"/>
      <c r="AM74" s="396"/>
      <c r="AN74" s="397"/>
      <c r="AO74" s="446"/>
      <c r="AP74" s="396"/>
      <c r="AQ74" s="397"/>
      <c r="AR74" s="446"/>
      <c r="AS74" s="396"/>
      <c r="AT74" s="397"/>
      <c r="AU74" s="446"/>
      <c r="AV74" s="396"/>
      <c r="AW74" s="397"/>
      <c r="AX74" s="446"/>
      <c r="AY74" s="396"/>
      <c r="AZ74" s="397"/>
      <c r="BA74" s="446"/>
      <c r="BB74" s="396"/>
      <c r="BC74" s="397"/>
      <c r="BD74" s="447"/>
      <c r="BE74" s="396"/>
      <c r="BF74" s="397"/>
      <c r="BG74" s="446"/>
      <c r="BH74" s="396"/>
      <c r="BI74" s="397"/>
      <c r="BJ74" s="446"/>
      <c r="BK74" s="397"/>
      <c r="BL74" s="447"/>
      <c r="BM74" s="396"/>
      <c r="BN74" s="397"/>
      <c r="BO74" s="446"/>
      <c r="BP74" s="396"/>
      <c r="BQ74" s="397"/>
      <c r="BR74" s="446"/>
      <c r="BS74" s="397"/>
      <c r="BT74" s="447"/>
      <c r="BU74" s="396"/>
      <c r="BV74" s="397"/>
      <c r="BW74" s="446"/>
      <c r="BX74" s="396"/>
      <c r="BY74" s="397"/>
      <c r="BZ74" s="446"/>
      <c r="CA74" s="397"/>
      <c r="CB74" s="447"/>
      <c r="CC74" s="396"/>
      <c r="CD74" s="397"/>
      <c r="CE74" s="446"/>
      <c r="CF74" s="396"/>
      <c r="CG74" s="397"/>
      <c r="CH74" s="446"/>
      <c r="CI74" s="397"/>
      <c r="CJ74" s="447"/>
      <c r="CK74" s="396"/>
      <c r="CL74" s="397"/>
      <c r="CM74" s="446"/>
      <c r="CN74" s="396"/>
      <c r="CO74" s="397"/>
      <c r="CP74" s="446"/>
      <c r="CQ74" s="397"/>
      <c r="CR74" s="447"/>
      <c r="CS74" s="396"/>
      <c r="CT74" s="397"/>
      <c r="CU74" s="446"/>
      <c r="CV74" s="396"/>
      <c r="CW74" s="397"/>
      <c r="CX74" s="446"/>
      <c r="CY74" s="397"/>
      <c r="CZ74" s="447"/>
      <c r="DA74" s="396"/>
      <c r="DB74" s="397"/>
      <c r="DC74" s="446"/>
      <c r="DD74" s="396"/>
      <c r="DE74" s="397"/>
      <c r="DF74" s="446"/>
      <c r="DG74" s="397"/>
      <c r="DH74" s="447"/>
      <c r="DI74" s="396"/>
      <c r="DJ74" s="397"/>
      <c r="DK74" s="446"/>
      <c r="DL74" s="396"/>
      <c r="DM74" s="397"/>
      <c r="DN74" s="446"/>
      <c r="DO74" s="397"/>
      <c r="DP74" s="448">
        <f t="shared" si="2"/>
        <v>0</v>
      </c>
      <c r="DQ74" s="396"/>
      <c r="DR74" s="397"/>
      <c r="DS74" s="449"/>
      <c r="DT74" s="396"/>
      <c r="DU74" s="396"/>
      <c r="DV74" s="396"/>
      <c r="DW74" s="409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</row>
    <row r="75" spans="1:144" ht="45" customHeight="1">
      <c r="A75" s="62"/>
      <c r="B75" s="451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396"/>
      <c r="V75" s="396"/>
      <c r="W75" s="396"/>
      <c r="X75" s="396"/>
      <c r="Y75" s="396"/>
      <c r="Z75" s="396"/>
      <c r="AA75" s="396"/>
      <c r="AB75" s="396"/>
      <c r="AC75" s="396"/>
      <c r="AD75" s="396"/>
      <c r="AE75" s="397"/>
      <c r="AF75" s="446"/>
      <c r="AG75" s="396"/>
      <c r="AH75" s="397"/>
      <c r="AI75" s="446"/>
      <c r="AJ75" s="396"/>
      <c r="AK75" s="397"/>
      <c r="AL75" s="446"/>
      <c r="AM75" s="396"/>
      <c r="AN75" s="397"/>
      <c r="AO75" s="446"/>
      <c r="AP75" s="396"/>
      <c r="AQ75" s="397"/>
      <c r="AR75" s="446"/>
      <c r="AS75" s="396"/>
      <c r="AT75" s="397"/>
      <c r="AU75" s="446"/>
      <c r="AV75" s="396"/>
      <c r="AW75" s="397"/>
      <c r="AX75" s="446"/>
      <c r="AY75" s="396"/>
      <c r="AZ75" s="397"/>
      <c r="BA75" s="446"/>
      <c r="BB75" s="396"/>
      <c r="BC75" s="397"/>
      <c r="BD75" s="447"/>
      <c r="BE75" s="396"/>
      <c r="BF75" s="397"/>
      <c r="BG75" s="446"/>
      <c r="BH75" s="396"/>
      <c r="BI75" s="397"/>
      <c r="BJ75" s="446"/>
      <c r="BK75" s="397"/>
      <c r="BL75" s="447"/>
      <c r="BM75" s="396"/>
      <c r="BN75" s="397"/>
      <c r="BO75" s="446"/>
      <c r="BP75" s="396"/>
      <c r="BQ75" s="397"/>
      <c r="BR75" s="446"/>
      <c r="BS75" s="397"/>
      <c r="BT75" s="447"/>
      <c r="BU75" s="396"/>
      <c r="BV75" s="397"/>
      <c r="BW75" s="446"/>
      <c r="BX75" s="396"/>
      <c r="BY75" s="397"/>
      <c r="BZ75" s="446"/>
      <c r="CA75" s="397"/>
      <c r="CB75" s="447"/>
      <c r="CC75" s="396"/>
      <c r="CD75" s="397"/>
      <c r="CE75" s="446"/>
      <c r="CF75" s="396"/>
      <c r="CG75" s="397"/>
      <c r="CH75" s="446"/>
      <c r="CI75" s="397"/>
      <c r="CJ75" s="447"/>
      <c r="CK75" s="396"/>
      <c r="CL75" s="397"/>
      <c r="CM75" s="446"/>
      <c r="CN75" s="396"/>
      <c r="CO75" s="397"/>
      <c r="CP75" s="446"/>
      <c r="CQ75" s="397"/>
      <c r="CR75" s="447"/>
      <c r="CS75" s="396"/>
      <c r="CT75" s="397"/>
      <c r="CU75" s="446"/>
      <c r="CV75" s="396"/>
      <c r="CW75" s="397"/>
      <c r="CX75" s="446"/>
      <c r="CY75" s="397"/>
      <c r="CZ75" s="447"/>
      <c r="DA75" s="396"/>
      <c r="DB75" s="397"/>
      <c r="DC75" s="446"/>
      <c r="DD75" s="396"/>
      <c r="DE75" s="397"/>
      <c r="DF75" s="446"/>
      <c r="DG75" s="397"/>
      <c r="DH75" s="447"/>
      <c r="DI75" s="396"/>
      <c r="DJ75" s="397"/>
      <c r="DK75" s="446"/>
      <c r="DL75" s="396"/>
      <c r="DM75" s="397"/>
      <c r="DN75" s="446"/>
      <c r="DO75" s="397"/>
      <c r="DP75" s="448">
        <f t="shared" si="2"/>
        <v>0</v>
      </c>
      <c r="DQ75" s="396"/>
      <c r="DR75" s="397"/>
      <c r="DS75" s="449"/>
      <c r="DT75" s="396"/>
      <c r="DU75" s="396"/>
      <c r="DV75" s="396"/>
      <c r="DW75" s="409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</row>
    <row r="76" spans="1:144" ht="45" customHeight="1">
      <c r="A76" s="61" t="s">
        <v>214</v>
      </c>
      <c r="B76" s="453" t="s">
        <v>364</v>
      </c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6"/>
      <c r="U76" s="396"/>
      <c r="V76" s="396"/>
      <c r="W76" s="396"/>
      <c r="X76" s="396"/>
      <c r="Y76" s="396"/>
      <c r="Z76" s="396"/>
      <c r="AA76" s="396"/>
      <c r="AB76" s="396"/>
      <c r="AC76" s="396"/>
      <c r="AD76" s="396"/>
      <c r="AE76" s="397"/>
      <c r="AF76" s="447"/>
      <c r="AG76" s="396"/>
      <c r="AH76" s="397"/>
      <c r="AI76" s="447"/>
      <c r="AJ76" s="396"/>
      <c r="AK76" s="397"/>
      <c r="AL76" s="447"/>
      <c r="AM76" s="396"/>
      <c r="AN76" s="397"/>
      <c r="AO76" s="447"/>
      <c r="AP76" s="396"/>
      <c r="AQ76" s="397"/>
      <c r="AR76" s="447"/>
      <c r="AS76" s="396"/>
      <c r="AT76" s="397"/>
      <c r="AU76" s="447"/>
      <c r="AV76" s="396"/>
      <c r="AW76" s="397"/>
      <c r="AX76" s="447"/>
      <c r="AY76" s="396"/>
      <c r="AZ76" s="397"/>
      <c r="BA76" s="447"/>
      <c r="BB76" s="396"/>
      <c r="BC76" s="397"/>
      <c r="BD76" s="447"/>
      <c r="BE76" s="396"/>
      <c r="BF76" s="397"/>
      <c r="BG76" s="447"/>
      <c r="BH76" s="396"/>
      <c r="BI76" s="397"/>
      <c r="BJ76" s="447"/>
      <c r="BK76" s="397"/>
      <c r="BL76" s="447"/>
      <c r="BM76" s="396"/>
      <c r="BN76" s="397"/>
      <c r="BO76" s="447"/>
      <c r="BP76" s="396"/>
      <c r="BQ76" s="397"/>
      <c r="BR76" s="447"/>
      <c r="BS76" s="397"/>
      <c r="BT76" s="447"/>
      <c r="BU76" s="396"/>
      <c r="BV76" s="397"/>
      <c r="BW76" s="447"/>
      <c r="BX76" s="396"/>
      <c r="BY76" s="397"/>
      <c r="BZ76" s="447"/>
      <c r="CA76" s="397"/>
      <c r="CB76" s="447"/>
      <c r="CC76" s="396"/>
      <c r="CD76" s="397"/>
      <c r="CE76" s="447"/>
      <c r="CF76" s="396"/>
      <c r="CG76" s="397"/>
      <c r="CH76" s="447"/>
      <c r="CI76" s="397"/>
      <c r="CJ76" s="447"/>
      <c r="CK76" s="396"/>
      <c r="CL76" s="397"/>
      <c r="CM76" s="447"/>
      <c r="CN76" s="396"/>
      <c r="CO76" s="397"/>
      <c r="CP76" s="447"/>
      <c r="CQ76" s="397"/>
      <c r="CR76" s="447"/>
      <c r="CS76" s="396"/>
      <c r="CT76" s="397"/>
      <c r="CU76" s="447"/>
      <c r="CV76" s="396"/>
      <c r="CW76" s="397"/>
      <c r="CX76" s="447"/>
      <c r="CY76" s="397"/>
      <c r="CZ76" s="447"/>
      <c r="DA76" s="396"/>
      <c r="DB76" s="397"/>
      <c r="DC76" s="447"/>
      <c r="DD76" s="396"/>
      <c r="DE76" s="397"/>
      <c r="DF76" s="447"/>
      <c r="DG76" s="397"/>
      <c r="DH76" s="447"/>
      <c r="DI76" s="396"/>
      <c r="DJ76" s="397"/>
      <c r="DK76" s="447"/>
      <c r="DL76" s="396"/>
      <c r="DM76" s="397"/>
      <c r="DN76" s="447"/>
      <c r="DO76" s="397"/>
      <c r="DP76" s="448">
        <f t="shared" si="2"/>
        <v>0</v>
      </c>
      <c r="DQ76" s="396"/>
      <c r="DR76" s="397"/>
      <c r="DS76" s="452"/>
      <c r="DT76" s="396"/>
      <c r="DU76" s="396"/>
      <c r="DV76" s="396"/>
      <c r="DW76" s="409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</row>
    <row r="77" spans="1:144" ht="45" customHeight="1">
      <c r="A77" s="62" t="s">
        <v>372</v>
      </c>
      <c r="B77" s="450" t="s">
        <v>362</v>
      </c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  <c r="T77" s="396"/>
      <c r="U77" s="396"/>
      <c r="V77" s="396"/>
      <c r="W77" s="396"/>
      <c r="X77" s="396"/>
      <c r="Y77" s="396"/>
      <c r="Z77" s="396"/>
      <c r="AA77" s="396"/>
      <c r="AB77" s="396"/>
      <c r="AC77" s="396"/>
      <c r="AD77" s="396"/>
      <c r="AE77" s="397"/>
      <c r="AF77" s="446"/>
      <c r="AG77" s="396"/>
      <c r="AH77" s="397"/>
      <c r="AI77" s="446"/>
      <c r="AJ77" s="396"/>
      <c r="AK77" s="397"/>
      <c r="AL77" s="446"/>
      <c r="AM77" s="396"/>
      <c r="AN77" s="397"/>
      <c r="AO77" s="446"/>
      <c r="AP77" s="396"/>
      <c r="AQ77" s="397"/>
      <c r="AR77" s="446"/>
      <c r="AS77" s="396"/>
      <c r="AT77" s="397"/>
      <c r="AU77" s="446"/>
      <c r="AV77" s="396"/>
      <c r="AW77" s="397"/>
      <c r="AX77" s="446"/>
      <c r="AY77" s="396"/>
      <c r="AZ77" s="397"/>
      <c r="BA77" s="446"/>
      <c r="BB77" s="396"/>
      <c r="BC77" s="397"/>
      <c r="BD77" s="447"/>
      <c r="BE77" s="396"/>
      <c r="BF77" s="397"/>
      <c r="BG77" s="446"/>
      <c r="BH77" s="396"/>
      <c r="BI77" s="397"/>
      <c r="BJ77" s="446"/>
      <c r="BK77" s="397"/>
      <c r="BL77" s="447"/>
      <c r="BM77" s="396"/>
      <c r="BN77" s="397"/>
      <c r="BO77" s="446"/>
      <c r="BP77" s="396"/>
      <c r="BQ77" s="397"/>
      <c r="BR77" s="446"/>
      <c r="BS77" s="397"/>
      <c r="BT77" s="447"/>
      <c r="BU77" s="396"/>
      <c r="BV77" s="397"/>
      <c r="BW77" s="446"/>
      <c r="BX77" s="396"/>
      <c r="BY77" s="397"/>
      <c r="BZ77" s="446"/>
      <c r="CA77" s="397"/>
      <c r="CB77" s="447"/>
      <c r="CC77" s="396"/>
      <c r="CD77" s="397"/>
      <c r="CE77" s="446"/>
      <c r="CF77" s="396"/>
      <c r="CG77" s="397"/>
      <c r="CH77" s="446"/>
      <c r="CI77" s="397"/>
      <c r="CJ77" s="447"/>
      <c r="CK77" s="396"/>
      <c r="CL77" s="397"/>
      <c r="CM77" s="446"/>
      <c r="CN77" s="396"/>
      <c r="CO77" s="397"/>
      <c r="CP77" s="446"/>
      <c r="CQ77" s="397"/>
      <c r="CR77" s="447"/>
      <c r="CS77" s="396"/>
      <c r="CT77" s="397"/>
      <c r="CU77" s="446"/>
      <c r="CV77" s="396"/>
      <c r="CW77" s="397"/>
      <c r="CX77" s="446"/>
      <c r="CY77" s="397"/>
      <c r="CZ77" s="447"/>
      <c r="DA77" s="396"/>
      <c r="DB77" s="397"/>
      <c r="DC77" s="446"/>
      <c r="DD77" s="396"/>
      <c r="DE77" s="397"/>
      <c r="DF77" s="446"/>
      <c r="DG77" s="397"/>
      <c r="DH77" s="447"/>
      <c r="DI77" s="396"/>
      <c r="DJ77" s="397"/>
      <c r="DK77" s="446"/>
      <c r="DL77" s="396"/>
      <c r="DM77" s="397"/>
      <c r="DN77" s="446"/>
      <c r="DO77" s="397"/>
      <c r="DP77" s="448">
        <f t="shared" si="2"/>
        <v>0</v>
      </c>
      <c r="DQ77" s="396"/>
      <c r="DR77" s="397"/>
      <c r="DS77" s="449"/>
      <c r="DT77" s="396"/>
      <c r="DU77" s="396"/>
      <c r="DV77" s="396"/>
      <c r="DW77" s="409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</row>
    <row r="78" spans="1:144" ht="45" customHeight="1">
      <c r="A78" s="62" t="s">
        <v>377</v>
      </c>
      <c r="B78" s="450" t="s">
        <v>554</v>
      </c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7"/>
      <c r="AF78" s="446"/>
      <c r="AG78" s="396"/>
      <c r="AH78" s="397"/>
      <c r="AI78" s="446"/>
      <c r="AJ78" s="396"/>
      <c r="AK78" s="397"/>
      <c r="AL78" s="446"/>
      <c r="AM78" s="396"/>
      <c r="AN78" s="397"/>
      <c r="AO78" s="446"/>
      <c r="AP78" s="396"/>
      <c r="AQ78" s="397"/>
      <c r="AR78" s="446"/>
      <c r="AS78" s="396"/>
      <c r="AT78" s="397"/>
      <c r="AU78" s="446"/>
      <c r="AV78" s="396"/>
      <c r="AW78" s="397"/>
      <c r="AX78" s="446"/>
      <c r="AY78" s="396"/>
      <c r="AZ78" s="397"/>
      <c r="BA78" s="446"/>
      <c r="BB78" s="396"/>
      <c r="BC78" s="397"/>
      <c r="BD78" s="447"/>
      <c r="BE78" s="396"/>
      <c r="BF78" s="397"/>
      <c r="BG78" s="446"/>
      <c r="BH78" s="396"/>
      <c r="BI78" s="397"/>
      <c r="BJ78" s="446"/>
      <c r="BK78" s="397"/>
      <c r="BL78" s="447"/>
      <c r="BM78" s="396"/>
      <c r="BN78" s="397"/>
      <c r="BO78" s="446"/>
      <c r="BP78" s="396"/>
      <c r="BQ78" s="397"/>
      <c r="BR78" s="446"/>
      <c r="BS78" s="397"/>
      <c r="BT78" s="447"/>
      <c r="BU78" s="396"/>
      <c r="BV78" s="397"/>
      <c r="BW78" s="446"/>
      <c r="BX78" s="396"/>
      <c r="BY78" s="397"/>
      <c r="BZ78" s="446"/>
      <c r="CA78" s="397"/>
      <c r="CB78" s="447"/>
      <c r="CC78" s="396"/>
      <c r="CD78" s="397"/>
      <c r="CE78" s="446"/>
      <c r="CF78" s="396"/>
      <c r="CG78" s="397"/>
      <c r="CH78" s="446"/>
      <c r="CI78" s="397"/>
      <c r="CJ78" s="447"/>
      <c r="CK78" s="396"/>
      <c r="CL78" s="397"/>
      <c r="CM78" s="446"/>
      <c r="CN78" s="396"/>
      <c r="CO78" s="397"/>
      <c r="CP78" s="446"/>
      <c r="CQ78" s="397"/>
      <c r="CR78" s="447"/>
      <c r="CS78" s="396"/>
      <c r="CT78" s="397"/>
      <c r="CU78" s="446"/>
      <c r="CV78" s="396"/>
      <c r="CW78" s="397"/>
      <c r="CX78" s="446"/>
      <c r="CY78" s="397"/>
      <c r="CZ78" s="447"/>
      <c r="DA78" s="396"/>
      <c r="DB78" s="397"/>
      <c r="DC78" s="446"/>
      <c r="DD78" s="396"/>
      <c r="DE78" s="397"/>
      <c r="DF78" s="446"/>
      <c r="DG78" s="397"/>
      <c r="DH78" s="447"/>
      <c r="DI78" s="396"/>
      <c r="DJ78" s="397"/>
      <c r="DK78" s="446"/>
      <c r="DL78" s="396"/>
      <c r="DM78" s="397"/>
      <c r="DN78" s="446"/>
      <c r="DO78" s="397"/>
      <c r="DP78" s="448">
        <f t="shared" si="2"/>
        <v>0</v>
      </c>
      <c r="DQ78" s="396"/>
      <c r="DR78" s="397"/>
      <c r="DS78" s="449"/>
      <c r="DT78" s="396"/>
      <c r="DU78" s="396"/>
      <c r="DV78" s="396"/>
      <c r="DW78" s="409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</row>
    <row r="79" spans="1:144" ht="45" customHeight="1">
      <c r="A79" s="62" t="s">
        <v>385</v>
      </c>
      <c r="B79" s="450" t="s">
        <v>378</v>
      </c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  <c r="AE79" s="397"/>
      <c r="AF79" s="446"/>
      <c r="AG79" s="396"/>
      <c r="AH79" s="397"/>
      <c r="AI79" s="446"/>
      <c r="AJ79" s="396"/>
      <c r="AK79" s="397"/>
      <c r="AL79" s="446"/>
      <c r="AM79" s="396"/>
      <c r="AN79" s="397"/>
      <c r="AO79" s="446"/>
      <c r="AP79" s="396"/>
      <c r="AQ79" s="397"/>
      <c r="AR79" s="446"/>
      <c r="AS79" s="396"/>
      <c r="AT79" s="397"/>
      <c r="AU79" s="446"/>
      <c r="AV79" s="396"/>
      <c r="AW79" s="397"/>
      <c r="AX79" s="446"/>
      <c r="AY79" s="396"/>
      <c r="AZ79" s="397"/>
      <c r="BA79" s="446"/>
      <c r="BB79" s="396"/>
      <c r="BC79" s="397"/>
      <c r="BD79" s="447"/>
      <c r="BE79" s="396"/>
      <c r="BF79" s="397"/>
      <c r="BG79" s="446"/>
      <c r="BH79" s="396"/>
      <c r="BI79" s="397"/>
      <c r="BJ79" s="446"/>
      <c r="BK79" s="397"/>
      <c r="BL79" s="447"/>
      <c r="BM79" s="396"/>
      <c r="BN79" s="397"/>
      <c r="BO79" s="446"/>
      <c r="BP79" s="396"/>
      <c r="BQ79" s="397"/>
      <c r="BR79" s="446"/>
      <c r="BS79" s="397"/>
      <c r="BT79" s="447"/>
      <c r="BU79" s="396"/>
      <c r="BV79" s="397"/>
      <c r="BW79" s="446"/>
      <c r="BX79" s="396"/>
      <c r="BY79" s="397"/>
      <c r="BZ79" s="446"/>
      <c r="CA79" s="397"/>
      <c r="CB79" s="447"/>
      <c r="CC79" s="396"/>
      <c r="CD79" s="397"/>
      <c r="CE79" s="446"/>
      <c r="CF79" s="396"/>
      <c r="CG79" s="397"/>
      <c r="CH79" s="446"/>
      <c r="CI79" s="397"/>
      <c r="CJ79" s="447"/>
      <c r="CK79" s="396"/>
      <c r="CL79" s="397"/>
      <c r="CM79" s="446"/>
      <c r="CN79" s="396"/>
      <c r="CO79" s="397"/>
      <c r="CP79" s="446"/>
      <c r="CQ79" s="397"/>
      <c r="CR79" s="447"/>
      <c r="CS79" s="396"/>
      <c r="CT79" s="397"/>
      <c r="CU79" s="446"/>
      <c r="CV79" s="396"/>
      <c r="CW79" s="397"/>
      <c r="CX79" s="446"/>
      <c r="CY79" s="397"/>
      <c r="CZ79" s="447"/>
      <c r="DA79" s="396"/>
      <c r="DB79" s="397"/>
      <c r="DC79" s="446"/>
      <c r="DD79" s="396"/>
      <c r="DE79" s="397"/>
      <c r="DF79" s="446"/>
      <c r="DG79" s="397"/>
      <c r="DH79" s="447"/>
      <c r="DI79" s="396"/>
      <c r="DJ79" s="397"/>
      <c r="DK79" s="446"/>
      <c r="DL79" s="396"/>
      <c r="DM79" s="397"/>
      <c r="DN79" s="446"/>
      <c r="DO79" s="397"/>
      <c r="DP79" s="448">
        <f t="shared" si="2"/>
        <v>0</v>
      </c>
      <c r="DQ79" s="396"/>
      <c r="DR79" s="397"/>
      <c r="DS79" s="449"/>
      <c r="DT79" s="396"/>
      <c r="DU79" s="396"/>
      <c r="DV79" s="396"/>
      <c r="DW79" s="409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</row>
    <row r="80" spans="1:144" ht="40.5" customHeight="1">
      <c r="A80" s="69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5"/>
      <c r="BE80" s="75"/>
      <c r="BF80" s="75"/>
      <c r="BG80" s="74"/>
      <c r="BH80" s="74"/>
      <c r="BI80" s="74"/>
      <c r="BJ80" s="74"/>
      <c r="BK80" s="74"/>
      <c r="BL80" s="75"/>
      <c r="BM80" s="75"/>
      <c r="BN80" s="75"/>
      <c r="BO80" s="74"/>
      <c r="BP80" s="74"/>
      <c r="BQ80" s="74"/>
      <c r="BR80" s="74"/>
      <c r="BS80" s="74"/>
      <c r="BT80" s="75"/>
      <c r="BU80" s="75"/>
      <c r="BV80" s="75"/>
      <c r="BW80" s="74"/>
      <c r="BX80" s="74"/>
      <c r="BY80" s="74"/>
      <c r="BZ80" s="74"/>
      <c r="CA80" s="74"/>
      <c r="CB80" s="75"/>
      <c r="CC80" s="75"/>
      <c r="CD80" s="75"/>
      <c r="CE80" s="74"/>
      <c r="CF80" s="74"/>
      <c r="CG80" s="74"/>
      <c r="CH80" s="74"/>
      <c r="CI80" s="74"/>
      <c r="CJ80" s="75"/>
      <c r="CK80" s="75"/>
      <c r="CL80" s="75"/>
      <c r="CM80" s="74"/>
      <c r="CN80" s="74"/>
      <c r="CO80" s="74"/>
      <c r="CP80" s="74"/>
      <c r="CQ80" s="74"/>
      <c r="CR80" s="75"/>
      <c r="CS80" s="75"/>
      <c r="CT80" s="75"/>
      <c r="CU80" s="74"/>
      <c r="CV80" s="74"/>
      <c r="CW80" s="74"/>
      <c r="CX80" s="74"/>
      <c r="CY80" s="74"/>
      <c r="CZ80" s="75"/>
      <c r="DA80" s="75"/>
      <c r="DB80" s="75"/>
      <c r="DC80" s="74"/>
      <c r="DD80" s="74"/>
      <c r="DE80" s="74"/>
      <c r="DF80" s="74"/>
      <c r="DG80" s="74"/>
      <c r="DH80" s="75"/>
      <c r="DI80" s="75"/>
      <c r="DJ80" s="75"/>
      <c r="DK80" s="74"/>
      <c r="DL80" s="74"/>
      <c r="DM80" s="74"/>
      <c r="DN80" s="74"/>
      <c r="DO80" s="74"/>
      <c r="DP80" s="71"/>
      <c r="DQ80" s="71"/>
      <c r="DR80" s="71"/>
      <c r="DS80" s="72"/>
      <c r="DT80" s="72"/>
      <c r="DU80" s="72"/>
      <c r="DV80" s="72"/>
      <c r="DW80" s="72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</row>
    <row r="81" spans="1:144" ht="40.5" customHeight="1">
      <c r="A81" s="424" t="s">
        <v>391</v>
      </c>
      <c r="B81" s="420"/>
      <c r="C81" s="420"/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  <c r="AJ81" s="420"/>
      <c r="AK81" s="421"/>
      <c r="AL81" s="444"/>
      <c r="AM81" s="420"/>
      <c r="AN81" s="421"/>
      <c r="AO81" s="444"/>
      <c r="AP81" s="420"/>
      <c r="AQ81" s="421"/>
      <c r="AR81" s="444"/>
      <c r="AS81" s="420"/>
      <c r="AT81" s="421"/>
      <c r="AU81" s="444"/>
      <c r="AV81" s="420"/>
      <c r="AW81" s="421"/>
      <c r="AX81" s="444"/>
      <c r="AY81" s="420"/>
      <c r="AZ81" s="421"/>
      <c r="BA81" s="444"/>
      <c r="BB81" s="420"/>
      <c r="BC81" s="421"/>
      <c r="BD81" s="444"/>
      <c r="BE81" s="420"/>
      <c r="BF81" s="421"/>
      <c r="BG81" s="444"/>
      <c r="BH81" s="420"/>
      <c r="BI81" s="421"/>
      <c r="BJ81" s="444"/>
      <c r="BK81" s="421"/>
      <c r="BL81" s="443"/>
      <c r="BM81" s="420"/>
      <c r="BN81" s="421"/>
      <c r="BO81" s="443"/>
      <c r="BP81" s="420"/>
      <c r="BQ81" s="421"/>
      <c r="BR81" s="443"/>
      <c r="BS81" s="421"/>
      <c r="BT81" s="443"/>
      <c r="BU81" s="420"/>
      <c r="BV81" s="421"/>
      <c r="BW81" s="443"/>
      <c r="BX81" s="420"/>
      <c r="BY81" s="421"/>
      <c r="BZ81" s="443"/>
      <c r="CA81" s="421"/>
      <c r="CB81" s="443"/>
      <c r="CC81" s="420"/>
      <c r="CD81" s="421"/>
      <c r="CE81" s="443"/>
      <c r="CF81" s="420"/>
      <c r="CG81" s="421"/>
      <c r="CH81" s="443"/>
      <c r="CI81" s="421"/>
      <c r="CJ81" s="443"/>
      <c r="CK81" s="420"/>
      <c r="CL81" s="421"/>
      <c r="CM81" s="443"/>
      <c r="CN81" s="420"/>
      <c r="CO81" s="421"/>
      <c r="CP81" s="443"/>
      <c r="CQ81" s="421"/>
      <c r="CR81" s="443"/>
      <c r="CS81" s="420"/>
      <c r="CT81" s="421"/>
      <c r="CU81" s="443"/>
      <c r="CV81" s="420"/>
      <c r="CW81" s="421"/>
      <c r="CX81" s="443"/>
      <c r="CY81" s="421"/>
      <c r="CZ81" s="443"/>
      <c r="DA81" s="420"/>
      <c r="DB81" s="421"/>
      <c r="DC81" s="443"/>
      <c r="DD81" s="420"/>
      <c r="DE81" s="421"/>
      <c r="DF81" s="443"/>
      <c r="DG81" s="421"/>
      <c r="DH81" s="443"/>
      <c r="DI81" s="420"/>
      <c r="DJ81" s="421"/>
      <c r="DK81" s="443"/>
      <c r="DL81" s="420"/>
      <c r="DM81" s="421"/>
      <c r="DN81" s="443"/>
      <c r="DO81" s="421"/>
      <c r="DP81" s="443"/>
      <c r="DQ81" s="420"/>
      <c r="DR81" s="421"/>
      <c r="DS81" s="443"/>
      <c r="DT81" s="420"/>
      <c r="DU81" s="420"/>
      <c r="DV81" s="420"/>
      <c r="DW81" s="421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</row>
    <row r="82" spans="1:144" ht="40.5" customHeight="1">
      <c r="A82" s="423" t="s">
        <v>392</v>
      </c>
      <c r="B82" s="396"/>
      <c r="C82" s="396"/>
      <c r="D82" s="396"/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Q82" s="396"/>
      <c r="R82" s="396"/>
      <c r="S82" s="396"/>
      <c r="T82" s="396"/>
      <c r="U82" s="396"/>
      <c r="V82" s="396"/>
      <c r="W82" s="396"/>
      <c r="X82" s="396"/>
      <c r="Y82" s="396"/>
      <c r="Z82" s="396"/>
      <c r="AA82" s="396"/>
      <c r="AB82" s="396"/>
      <c r="AC82" s="396"/>
      <c r="AD82" s="396"/>
      <c r="AE82" s="396"/>
      <c r="AF82" s="396"/>
      <c r="AG82" s="396"/>
      <c r="AH82" s="396"/>
      <c r="AI82" s="396"/>
      <c r="AJ82" s="396"/>
      <c r="AK82" s="397"/>
      <c r="AL82" s="435"/>
      <c r="AM82" s="396"/>
      <c r="AN82" s="397"/>
      <c r="AO82" s="435"/>
      <c r="AP82" s="396"/>
      <c r="AQ82" s="397"/>
      <c r="AR82" s="435"/>
      <c r="AS82" s="396"/>
      <c r="AT82" s="397"/>
      <c r="AU82" s="435"/>
      <c r="AV82" s="396"/>
      <c r="AW82" s="397"/>
      <c r="AX82" s="435"/>
      <c r="AY82" s="396"/>
      <c r="AZ82" s="397"/>
      <c r="BA82" s="435"/>
      <c r="BB82" s="396"/>
      <c r="BC82" s="397"/>
      <c r="BD82" s="435"/>
      <c r="BE82" s="396"/>
      <c r="BF82" s="396"/>
      <c r="BG82" s="396"/>
      <c r="BH82" s="396"/>
      <c r="BI82" s="396"/>
      <c r="BJ82" s="396"/>
      <c r="BK82" s="397"/>
      <c r="BL82" s="435"/>
      <c r="BM82" s="396"/>
      <c r="BN82" s="396"/>
      <c r="BO82" s="396"/>
      <c r="BP82" s="396"/>
      <c r="BQ82" s="396"/>
      <c r="BR82" s="396"/>
      <c r="BS82" s="397"/>
      <c r="BT82" s="435"/>
      <c r="BU82" s="396"/>
      <c r="BV82" s="396"/>
      <c r="BW82" s="396"/>
      <c r="BX82" s="396"/>
      <c r="BY82" s="396"/>
      <c r="BZ82" s="396"/>
      <c r="CA82" s="397"/>
      <c r="CB82" s="435"/>
      <c r="CC82" s="396"/>
      <c r="CD82" s="396"/>
      <c r="CE82" s="396"/>
      <c r="CF82" s="396"/>
      <c r="CG82" s="396"/>
      <c r="CH82" s="396"/>
      <c r="CI82" s="397"/>
      <c r="CJ82" s="435"/>
      <c r="CK82" s="396"/>
      <c r="CL82" s="396"/>
      <c r="CM82" s="396"/>
      <c r="CN82" s="396"/>
      <c r="CO82" s="396"/>
      <c r="CP82" s="396"/>
      <c r="CQ82" s="397"/>
      <c r="CR82" s="435"/>
      <c r="CS82" s="396"/>
      <c r="CT82" s="396"/>
      <c r="CU82" s="396"/>
      <c r="CV82" s="396"/>
      <c r="CW82" s="396"/>
      <c r="CX82" s="396"/>
      <c r="CY82" s="397"/>
      <c r="CZ82" s="435"/>
      <c r="DA82" s="396"/>
      <c r="DB82" s="396"/>
      <c r="DC82" s="396"/>
      <c r="DD82" s="396"/>
      <c r="DE82" s="396"/>
      <c r="DF82" s="396"/>
      <c r="DG82" s="397"/>
      <c r="DH82" s="435"/>
      <c r="DI82" s="396"/>
      <c r="DJ82" s="396"/>
      <c r="DK82" s="396"/>
      <c r="DL82" s="396"/>
      <c r="DM82" s="396"/>
      <c r="DN82" s="396"/>
      <c r="DO82" s="397"/>
      <c r="DP82" s="445"/>
      <c r="DQ82" s="396"/>
      <c r="DR82" s="397"/>
      <c r="DS82" s="441"/>
      <c r="DT82" s="396"/>
      <c r="DU82" s="396"/>
      <c r="DV82" s="396"/>
      <c r="DW82" s="409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</row>
    <row r="83" spans="1:144" ht="40.5" customHeight="1">
      <c r="A83" s="423" t="s">
        <v>555</v>
      </c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6"/>
      <c r="U83" s="396"/>
      <c r="V83" s="396"/>
      <c r="W83" s="396"/>
      <c r="X83" s="396"/>
      <c r="Y83" s="396"/>
      <c r="Z83" s="396"/>
      <c r="AA83" s="396"/>
      <c r="AB83" s="396"/>
      <c r="AC83" s="396"/>
      <c r="AD83" s="396"/>
      <c r="AE83" s="396"/>
      <c r="AF83" s="396"/>
      <c r="AG83" s="396"/>
      <c r="AH83" s="396"/>
      <c r="AI83" s="396"/>
      <c r="AJ83" s="396"/>
      <c r="AK83" s="397"/>
      <c r="AL83" s="442"/>
      <c r="AM83" s="396"/>
      <c r="AN83" s="397"/>
      <c r="AO83" s="435"/>
      <c r="AP83" s="396"/>
      <c r="AQ83" s="397"/>
      <c r="AR83" s="435"/>
      <c r="AS83" s="396"/>
      <c r="AT83" s="397"/>
      <c r="AU83" s="435"/>
      <c r="AV83" s="396"/>
      <c r="AW83" s="397"/>
      <c r="AX83" s="435"/>
      <c r="AY83" s="396"/>
      <c r="AZ83" s="397"/>
      <c r="BA83" s="435"/>
      <c r="BB83" s="396"/>
      <c r="BC83" s="397"/>
      <c r="BD83" s="435"/>
      <c r="BE83" s="396"/>
      <c r="BF83" s="396"/>
      <c r="BG83" s="396"/>
      <c r="BH83" s="396"/>
      <c r="BI83" s="396"/>
      <c r="BJ83" s="396"/>
      <c r="BK83" s="397"/>
      <c r="BL83" s="435"/>
      <c r="BM83" s="396"/>
      <c r="BN83" s="396"/>
      <c r="BO83" s="396"/>
      <c r="BP83" s="396"/>
      <c r="BQ83" s="396"/>
      <c r="BR83" s="396"/>
      <c r="BS83" s="397"/>
      <c r="BT83" s="435"/>
      <c r="BU83" s="396"/>
      <c r="BV83" s="396"/>
      <c r="BW83" s="396"/>
      <c r="BX83" s="396"/>
      <c r="BY83" s="396"/>
      <c r="BZ83" s="396"/>
      <c r="CA83" s="397"/>
      <c r="CB83" s="435"/>
      <c r="CC83" s="396"/>
      <c r="CD83" s="396"/>
      <c r="CE83" s="396"/>
      <c r="CF83" s="396"/>
      <c r="CG83" s="396"/>
      <c r="CH83" s="396"/>
      <c r="CI83" s="397"/>
      <c r="CJ83" s="435"/>
      <c r="CK83" s="396"/>
      <c r="CL83" s="396"/>
      <c r="CM83" s="396"/>
      <c r="CN83" s="396"/>
      <c r="CO83" s="396"/>
      <c r="CP83" s="396"/>
      <c r="CQ83" s="397"/>
      <c r="CR83" s="435"/>
      <c r="CS83" s="396"/>
      <c r="CT83" s="396"/>
      <c r="CU83" s="396"/>
      <c r="CV83" s="396"/>
      <c r="CW83" s="396"/>
      <c r="CX83" s="396"/>
      <c r="CY83" s="397"/>
      <c r="CZ83" s="435"/>
      <c r="DA83" s="396"/>
      <c r="DB83" s="396"/>
      <c r="DC83" s="396"/>
      <c r="DD83" s="396"/>
      <c r="DE83" s="396"/>
      <c r="DF83" s="396"/>
      <c r="DG83" s="397"/>
      <c r="DH83" s="435"/>
      <c r="DI83" s="396"/>
      <c r="DJ83" s="396"/>
      <c r="DK83" s="396"/>
      <c r="DL83" s="396"/>
      <c r="DM83" s="396"/>
      <c r="DN83" s="396"/>
      <c r="DO83" s="397"/>
      <c r="DP83" s="440"/>
      <c r="DQ83" s="396"/>
      <c r="DR83" s="397"/>
      <c r="DS83" s="441"/>
      <c r="DT83" s="396"/>
      <c r="DU83" s="396"/>
      <c r="DV83" s="396"/>
      <c r="DW83" s="409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</row>
    <row r="84" spans="1:144" ht="40.5" customHeight="1">
      <c r="A84" s="423" t="s">
        <v>393</v>
      </c>
      <c r="B84" s="396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  <c r="T84" s="396"/>
      <c r="U84" s="396"/>
      <c r="V84" s="396"/>
      <c r="W84" s="396"/>
      <c r="X84" s="396"/>
      <c r="Y84" s="396"/>
      <c r="Z84" s="396"/>
      <c r="AA84" s="396"/>
      <c r="AB84" s="396"/>
      <c r="AC84" s="396"/>
      <c r="AD84" s="396"/>
      <c r="AE84" s="396"/>
      <c r="AF84" s="396"/>
      <c r="AG84" s="396"/>
      <c r="AH84" s="396"/>
      <c r="AI84" s="396"/>
      <c r="AJ84" s="396"/>
      <c r="AK84" s="397"/>
      <c r="AL84" s="442"/>
      <c r="AM84" s="396"/>
      <c r="AN84" s="397"/>
      <c r="AO84" s="435"/>
      <c r="AP84" s="396"/>
      <c r="AQ84" s="397"/>
      <c r="AR84" s="435"/>
      <c r="AS84" s="396"/>
      <c r="AT84" s="397"/>
      <c r="AU84" s="435"/>
      <c r="AV84" s="396"/>
      <c r="AW84" s="397"/>
      <c r="AX84" s="435"/>
      <c r="AY84" s="396"/>
      <c r="AZ84" s="397"/>
      <c r="BA84" s="435"/>
      <c r="BB84" s="396"/>
      <c r="BC84" s="397"/>
      <c r="BD84" s="435"/>
      <c r="BE84" s="396"/>
      <c r="BF84" s="396"/>
      <c r="BG84" s="396"/>
      <c r="BH84" s="396"/>
      <c r="BI84" s="396"/>
      <c r="BJ84" s="396"/>
      <c r="BK84" s="397"/>
      <c r="BL84" s="435"/>
      <c r="BM84" s="396"/>
      <c r="BN84" s="396"/>
      <c r="BO84" s="396"/>
      <c r="BP84" s="396"/>
      <c r="BQ84" s="396"/>
      <c r="BR84" s="396"/>
      <c r="BS84" s="397"/>
      <c r="BT84" s="435"/>
      <c r="BU84" s="396"/>
      <c r="BV84" s="396"/>
      <c r="BW84" s="396"/>
      <c r="BX84" s="396"/>
      <c r="BY84" s="396"/>
      <c r="BZ84" s="396"/>
      <c r="CA84" s="397"/>
      <c r="CB84" s="435"/>
      <c r="CC84" s="396"/>
      <c r="CD84" s="396"/>
      <c r="CE84" s="396"/>
      <c r="CF84" s="396"/>
      <c r="CG84" s="396"/>
      <c r="CH84" s="396"/>
      <c r="CI84" s="397"/>
      <c r="CJ84" s="435"/>
      <c r="CK84" s="396"/>
      <c r="CL84" s="396"/>
      <c r="CM84" s="396"/>
      <c r="CN84" s="396"/>
      <c r="CO84" s="396"/>
      <c r="CP84" s="396"/>
      <c r="CQ84" s="397"/>
      <c r="CR84" s="435"/>
      <c r="CS84" s="396"/>
      <c r="CT84" s="396"/>
      <c r="CU84" s="396"/>
      <c r="CV84" s="396"/>
      <c r="CW84" s="396"/>
      <c r="CX84" s="396"/>
      <c r="CY84" s="397"/>
      <c r="CZ84" s="435"/>
      <c r="DA84" s="396"/>
      <c r="DB84" s="396"/>
      <c r="DC84" s="396"/>
      <c r="DD84" s="396"/>
      <c r="DE84" s="396"/>
      <c r="DF84" s="396"/>
      <c r="DG84" s="397"/>
      <c r="DH84" s="435"/>
      <c r="DI84" s="396"/>
      <c r="DJ84" s="396"/>
      <c r="DK84" s="396"/>
      <c r="DL84" s="396"/>
      <c r="DM84" s="396"/>
      <c r="DN84" s="396"/>
      <c r="DO84" s="397"/>
      <c r="DP84" s="440"/>
      <c r="DQ84" s="396"/>
      <c r="DR84" s="397"/>
      <c r="DS84" s="441"/>
      <c r="DT84" s="396"/>
      <c r="DU84" s="396"/>
      <c r="DV84" s="396"/>
      <c r="DW84" s="409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</row>
    <row r="85" spans="1:144" ht="40.5" customHeight="1">
      <c r="A85" s="423" t="s">
        <v>394</v>
      </c>
      <c r="B85" s="396"/>
      <c r="C85" s="396"/>
      <c r="D85" s="396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6"/>
      <c r="R85" s="396"/>
      <c r="S85" s="396"/>
      <c r="T85" s="396"/>
      <c r="U85" s="396"/>
      <c r="V85" s="396"/>
      <c r="W85" s="396"/>
      <c r="X85" s="396"/>
      <c r="Y85" s="396"/>
      <c r="Z85" s="396"/>
      <c r="AA85" s="396"/>
      <c r="AB85" s="396"/>
      <c r="AC85" s="396"/>
      <c r="AD85" s="396"/>
      <c r="AE85" s="396"/>
      <c r="AF85" s="396"/>
      <c r="AG85" s="396"/>
      <c r="AH85" s="396"/>
      <c r="AI85" s="396"/>
      <c r="AJ85" s="396"/>
      <c r="AK85" s="397"/>
      <c r="AL85" s="442"/>
      <c r="AM85" s="396"/>
      <c r="AN85" s="397"/>
      <c r="AO85" s="435"/>
      <c r="AP85" s="396"/>
      <c r="AQ85" s="397"/>
      <c r="AR85" s="435"/>
      <c r="AS85" s="396"/>
      <c r="AT85" s="397"/>
      <c r="AU85" s="435"/>
      <c r="AV85" s="396"/>
      <c r="AW85" s="397"/>
      <c r="AX85" s="435"/>
      <c r="AY85" s="396"/>
      <c r="AZ85" s="397"/>
      <c r="BA85" s="435"/>
      <c r="BB85" s="396"/>
      <c r="BC85" s="397"/>
      <c r="BD85" s="435"/>
      <c r="BE85" s="396"/>
      <c r="BF85" s="396"/>
      <c r="BG85" s="396"/>
      <c r="BH85" s="396"/>
      <c r="BI85" s="396"/>
      <c r="BJ85" s="396"/>
      <c r="BK85" s="397"/>
      <c r="BL85" s="435"/>
      <c r="BM85" s="396"/>
      <c r="BN85" s="396"/>
      <c r="BO85" s="396"/>
      <c r="BP85" s="396"/>
      <c r="BQ85" s="396"/>
      <c r="BR85" s="396"/>
      <c r="BS85" s="397"/>
      <c r="BT85" s="435"/>
      <c r="BU85" s="396"/>
      <c r="BV85" s="396"/>
      <c r="BW85" s="396"/>
      <c r="BX85" s="396"/>
      <c r="BY85" s="396"/>
      <c r="BZ85" s="396"/>
      <c r="CA85" s="397"/>
      <c r="CB85" s="435"/>
      <c r="CC85" s="396"/>
      <c r="CD85" s="396"/>
      <c r="CE85" s="396"/>
      <c r="CF85" s="396"/>
      <c r="CG85" s="396"/>
      <c r="CH85" s="396"/>
      <c r="CI85" s="397"/>
      <c r="CJ85" s="435"/>
      <c r="CK85" s="396"/>
      <c r="CL85" s="396"/>
      <c r="CM85" s="396"/>
      <c r="CN85" s="396"/>
      <c r="CO85" s="396"/>
      <c r="CP85" s="396"/>
      <c r="CQ85" s="397"/>
      <c r="CR85" s="435"/>
      <c r="CS85" s="396"/>
      <c r="CT85" s="396"/>
      <c r="CU85" s="396"/>
      <c r="CV85" s="396"/>
      <c r="CW85" s="396"/>
      <c r="CX85" s="396"/>
      <c r="CY85" s="397"/>
      <c r="CZ85" s="435"/>
      <c r="DA85" s="396"/>
      <c r="DB85" s="396"/>
      <c r="DC85" s="396"/>
      <c r="DD85" s="396"/>
      <c r="DE85" s="396"/>
      <c r="DF85" s="396"/>
      <c r="DG85" s="397"/>
      <c r="DH85" s="435"/>
      <c r="DI85" s="396"/>
      <c r="DJ85" s="396"/>
      <c r="DK85" s="396"/>
      <c r="DL85" s="396"/>
      <c r="DM85" s="396"/>
      <c r="DN85" s="396"/>
      <c r="DO85" s="397"/>
      <c r="DP85" s="440"/>
      <c r="DQ85" s="396"/>
      <c r="DR85" s="397"/>
      <c r="DS85" s="441"/>
      <c r="DT85" s="396"/>
      <c r="DU85" s="396"/>
      <c r="DV85" s="396"/>
      <c r="DW85" s="409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</row>
    <row r="86" spans="1:144" ht="40.5" customHeight="1">
      <c r="A86" s="428" t="s">
        <v>396</v>
      </c>
      <c r="B86" s="410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0"/>
      <c r="AC86" s="410"/>
      <c r="AD86" s="410"/>
      <c r="AE86" s="410"/>
      <c r="AF86" s="410"/>
      <c r="AG86" s="410"/>
      <c r="AH86" s="410"/>
      <c r="AI86" s="410"/>
      <c r="AJ86" s="410"/>
      <c r="AK86" s="411"/>
      <c r="AL86" s="483"/>
      <c r="AM86" s="410"/>
      <c r="AN86" s="411"/>
      <c r="AO86" s="476"/>
      <c r="AP86" s="410"/>
      <c r="AQ86" s="411"/>
      <c r="AR86" s="476"/>
      <c r="AS86" s="410"/>
      <c r="AT86" s="411"/>
      <c r="AU86" s="476"/>
      <c r="AV86" s="410"/>
      <c r="AW86" s="411"/>
      <c r="AX86" s="476"/>
      <c r="AY86" s="410"/>
      <c r="AZ86" s="411"/>
      <c r="BA86" s="476"/>
      <c r="BB86" s="410"/>
      <c r="BC86" s="411"/>
      <c r="BD86" s="476"/>
      <c r="BE86" s="410"/>
      <c r="BF86" s="410"/>
      <c r="BG86" s="410"/>
      <c r="BH86" s="410"/>
      <c r="BI86" s="410"/>
      <c r="BJ86" s="410"/>
      <c r="BK86" s="411"/>
      <c r="BL86" s="476"/>
      <c r="BM86" s="410"/>
      <c r="BN86" s="410"/>
      <c r="BO86" s="410"/>
      <c r="BP86" s="410"/>
      <c r="BQ86" s="410"/>
      <c r="BR86" s="410"/>
      <c r="BS86" s="411"/>
      <c r="BT86" s="476"/>
      <c r="BU86" s="410"/>
      <c r="BV86" s="410"/>
      <c r="BW86" s="410"/>
      <c r="BX86" s="410"/>
      <c r="BY86" s="410"/>
      <c r="BZ86" s="410"/>
      <c r="CA86" s="411"/>
      <c r="CB86" s="476"/>
      <c r="CC86" s="410"/>
      <c r="CD86" s="410"/>
      <c r="CE86" s="410"/>
      <c r="CF86" s="410"/>
      <c r="CG86" s="410"/>
      <c r="CH86" s="410"/>
      <c r="CI86" s="411"/>
      <c r="CJ86" s="476"/>
      <c r="CK86" s="410"/>
      <c r="CL86" s="410"/>
      <c r="CM86" s="410"/>
      <c r="CN86" s="410"/>
      <c r="CO86" s="410"/>
      <c r="CP86" s="410"/>
      <c r="CQ86" s="411"/>
      <c r="CR86" s="476"/>
      <c r="CS86" s="410"/>
      <c r="CT86" s="410"/>
      <c r="CU86" s="410"/>
      <c r="CV86" s="410"/>
      <c r="CW86" s="410"/>
      <c r="CX86" s="410"/>
      <c r="CY86" s="411"/>
      <c r="CZ86" s="476"/>
      <c r="DA86" s="410"/>
      <c r="DB86" s="410"/>
      <c r="DC86" s="410"/>
      <c r="DD86" s="410"/>
      <c r="DE86" s="410"/>
      <c r="DF86" s="410"/>
      <c r="DG86" s="411"/>
      <c r="DH86" s="476"/>
      <c r="DI86" s="410"/>
      <c r="DJ86" s="410"/>
      <c r="DK86" s="410"/>
      <c r="DL86" s="410"/>
      <c r="DM86" s="410"/>
      <c r="DN86" s="410"/>
      <c r="DO86" s="411"/>
      <c r="DP86" s="477"/>
      <c r="DQ86" s="410"/>
      <c r="DR86" s="411"/>
      <c r="DS86" s="478"/>
      <c r="DT86" s="410"/>
      <c r="DU86" s="410"/>
      <c r="DV86" s="410"/>
      <c r="DW86" s="412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</row>
    <row r="87" spans="1:144" ht="40.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7"/>
      <c r="AM87" s="77"/>
      <c r="AN87" s="77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9"/>
      <c r="DQ87" s="79"/>
      <c r="DR87" s="79"/>
      <c r="DS87" s="80"/>
      <c r="DT87" s="80"/>
      <c r="DU87" s="80"/>
      <c r="DV87" s="80"/>
      <c r="DW87" s="8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</row>
    <row r="88" spans="1:144" ht="108" customHeight="1">
      <c r="A88" s="425" t="s">
        <v>399</v>
      </c>
      <c r="B88" s="401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2"/>
      <c r="AI88" s="426" t="s">
        <v>400</v>
      </c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  <c r="AZ88" s="401"/>
      <c r="BA88" s="401"/>
      <c r="BB88" s="401"/>
      <c r="BC88" s="401"/>
      <c r="BD88" s="401"/>
      <c r="BE88" s="401"/>
      <c r="BF88" s="401"/>
      <c r="BG88" s="401"/>
      <c r="BH88" s="401"/>
      <c r="BI88" s="401"/>
      <c r="BJ88" s="401"/>
      <c r="BK88" s="401"/>
      <c r="BL88" s="401"/>
      <c r="BM88" s="401"/>
      <c r="BN88" s="401"/>
      <c r="BO88" s="401"/>
      <c r="BP88" s="401"/>
      <c r="BQ88" s="401"/>
      <c r="BR88" s="401"/>
      <c r="BS88" s="401"/>
      <c r="BT88" s="401"/>
      <c r="BU88" s="401"/>
      <c r="BV88" s="402"/>
      <c r="BW88" s="425" t="s">
        <v>401</v>
      </c>
      <c r="BX88" s="401"/>
      <c r="BY88" s="401"/>
      <c r="BZ88" s="401"/>
      <c r="CA88" s="401"/>
      <c r="CB88" s="401"/>
      <c r="CC88" s="401"/>
      <c r="CD88" s="401"/>
      <c r="CE88" s="401"/>
      <c r="CF88" s="401"/>
      <c r="CG88" s="401"/>
      <c r="CH88" s="401"/>
      <c r="CI88" s="401"/>
      <c r="CJ88" s="401"/>
      <c r="CK88" s="401"/>
      <c r="CL88" s="401"/>
      <c r="CM88" s="401"/>
      <c r="CN88" s="401"/>
      <c r="CO88" s="401"/>
      <c r="CP88" s="401"/>
      <c r="CQ88" s="402"/>
      <c r="CR88" s="426" t="s">
        <v>402</v>
      </c>
      <c r="CS88" s="401"/>
      <c r="CT88" s="401"/>
      <c r="CU88" s="401"/>
      <c r="CV88" s="401"/>
      <c r="CW88" s="401"/>
      <c r="CX88" s="401"/>
      <c r="CY88" s="401"/>
      <c r="CZ88" s="401"/>
      <c r="DA88" s="401"/>
      <c r="DB88" s="401"/>
      <c r="DC88" s="401"/>
      <c r="DD88" s="401"/>
      <c r="DE88" s="401"/>
      <c r="DF88" s="401"/>
      <c r="DG88" s="401"/>
      <c r="DH88" s="401"/>
      <c r="DI88" s="401"/>
      <c r="DJ88" s="401"/>
      <c r="DK88" s="401"/>
      <c r="DL88" s="401"/>
      <c r="DM88" s="401"/>
      <c r="DN88" s="401"/>
      <c r="DO88" s="401"/>
      <c r="DP88" s="401"/>
      <c r="DQ88" s="401"/>
      <c r="DR88" s="401"/>
      <c r="DS88" s="401"/>
      <c r="DT88" s="401"/>
      <c r="DU88" s="401"/>
      <c r="DV88" s="401"/>
      <c r="DW88" s="402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</row>
    <row r="89" spans="1:144" ht="92.25" customHeight="1">
      <c r="A89" s="485" t="s">
        <v>403</v>
      </c>
      <c r="B89" s="406"/>
      <c r="C89" s="406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7"/>
      <c r="Q89" s="422" t="s">
        <v>404</v>
      </c>
      <c r="R89" s="406"/>
      <c r="S89" s="406"/>
      <c r="T89" s="406"/>
      <c r="U89" s="406"/>
      <c r="V89" s="407"/>
      <c r="W89" s="422" t="s">
        <v>405</v>
      </c>
      <c r="X89" s="406"/>
      <c r="Y89" s="406"/>
      <c r="Z89" s="406"/>
      <c r="AA89" s="406"/>
      <c r="AB89" s="407"/>
      <c r="AC89" s="422" t="s">
        <v>406</v>
      </c>
      <c r="AD89" s="406"/>
      <c r="AE89" s="406"/>
      <c r="AF89" s="406"/>
      <c r="AG89" s="406"/>
      <c r="AH89" s="408"/>
      <c r="AI89" s="484" t="s">
        <v>403</v>
      </c>
      <c r="AJ89" s="406"/>
      <c r="AK89" s="406"/>
      <c r="AL89" s="406"/>
      <c r="AM89" s="406"/>
      <c r="AN89" s="406"/>
      <c r="AO89" s="406"/>
      <c r="AP89" s="406"/>
      <c r="AQ89" s="406"/>
      <c r="AR89" s="406"/>
      <c r="AS89" s="406"/>
      <c r="AT89" s="406"/>
      <c r="AU89" s="406"/>
      <c r="AV89" s="406"/>
      <c r="AW89" s="406"/>
      <c r="AX89" s="406"/>
      <c r="AY89" s="406"/>
      <c r="AZ89" s="406"/>
      <c r="BA89" s="406"/>
      <c r="BB89" s="406"/>
      <c r="BC89" s="406"/>
      <c r="BD89" s="407"/>
      <c r="BE89" s="422" t="s">
        <v>404</v>
      </c>
      <c r="BF89" s="406"/>
      <c r="BG89" s="406"/>
      <c r="BH89" s="406"/>
      <c r="BI89" s="406"/>
      <c r="BJ89" s="407"/>
      <c r="BK89" s="422" t="s">
        <v>405</v>
      </c>
      <c r="BL89" s="406"/>
      <c r="BM89" s="406"/>
      <c r="BN89" s="406"/>
      <c r="BO89" s="406"/>
      <c r="BP89" s="407"/>
      <c r="BQ89" s="422" t="s">
        <v>406</v>
      </c>
      <c r="BR89" s="406"/>
      <c r="BS89" s="406"/>
      <c r="BT89" s="406"/>
      <c r="BU89" s="406"/>
      <c r="BV89" s="408"/>
      <c r="BW89" s="484" t="s">
        <v>404</v>
      </c>
      <c r="BX89" s="406"/>
      <c r="BY89" s="406"/>
      <c r="BZ89" s="406"/>
      <c r="CA89" s="406"/>
      <c r="CB89" s="406"/>
      <c r="CC89" s="407"/>
      <c r="CD89" s="422" t="s">
        <v>405</v>
      </c>
      <c r="CE89" s="406"/>
      <c r="CF89" s="406"/>
      <c r="CG89" s="406"/>
      <c r="CH89" s="406"/>
      <c r="CI89" s="406"/>
      <c r="CJ89" s="407"/>
      <c r="CK89" s="422" t="s">
        <v>406</v>
      </c>
      <c r="CL89" s="406"/>
      <c r="CM89" s="406"/>
      <c r="CN89" s="406"/>
      <c r="CO89" s="406"/>
      <c r="CP89" s="406"/>
      <c r="CQ89" s="408"/>
      <c r="CR89" s="479"/>
      <c r="CS89" s="398"/>
      <c r="CT89" s="398"/>
      <c r="CU89" s="398"/>
      <c r="CV89" s="398"/>
      <c r="CW89" s="398"/>
      <c r="CX89" s="398"/>
      <c r="CY89" s="398"/>
      <c r="CZ89" s="398"/>
      <c r="DA89" s="398"/>
      <c r="DB89" s="398"/>
      <c r="DC89" s="398"/>
      <c r="DD89" s="398"/>
      <c r="DE89" s="398"/>
      <c r="DF89" s="398"/>
      <c r="DG89" s="398"/>
      <c r="DH89" s="398"/>
      <c r="DI89" s="398"/>
      <c r="DJ89" s="398"/>
      <c r="DK89" s="398"/>
      <c r="DL89" s="398"/>
      <c r="DM89" s="398"/>
      <c r="DN89" s="398"/>
      <c r="DO89" s="398"/>
      <c r="DP89" s="398"/>
      <c r="DQ89" s="398"/>
      <c r="DR89" s="398"/>
      <c r="DS89" s="398"/>
      <c r="DT89" s="398"/>
      <c r="DU89" s="398"/>
      <c r="DV89" s="398"/>
      <c r="DW89" s="399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</row>
    <row r="90" spans="1:144" ht="15.75" customHeight="1">
      <c r="A90" s="438" t="s">
        <v>408</v>
      </c>
      <c r="B90" s="396"/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7"/>
      <c r="Q90" s="436"/>
      <c r="R90" s="396"/>
      <c r="S90" s="396"/>
      <c r="T90" s="396"/>
      <c r="U90" s="396"/>
      <c r="V90" s="397"/>
      <c r="W90" s="436" t="s">
        <v>112</v>
      </c>
      <c r="X90" s="396"/>
      <c r="Y90" s="396"/>
      <c r="Z90" s="396"/>
      <c r="AA90" s="396"/>
      <c r="AB90" s="397"/>
      <c r="AC90" s="436" t="s">
        <v>556</v>
      </c>
      <c r="AD90" s="396"/>
      <c r="AE90" s="396"/>
      <c r="AF90" s="396"/>
      <c r="AG90" s="396"/>
      <c r="AH90" s="409"/>
      <c r="AI90" s="439" t="s">
        <v>557</v>
      </c>
      <c r="AJ90" s="396"/>
      <c r="AK90" s="396"/>
      <c r="AL90" s="396"/>
      <c r="AM90" s="396"/>
      <c r="AN90" s="396"/>
      <c r="AO90" s="396"/>
      <c r="AP90" s="396"/>
      <c r="AQ90" s="396"/>
      <c r="AR90" s="396"/>
      <c r="AS90" s="396"/>
      <c r="AT90" s="396"/>
      <c r="AU90" s="396"/>
      <c r="AV90" s="396"/>
      <c r="AW90" s="396"/>
      <c r="AX90" s="396"/>
      <c r="AY90" s="396"/>
      <c r="AZ90" s="396"/>
      <c r="BA90" s="396"/>
      <c r="BB90" s="396"/>
      <c r="BC90" s="396"/>
      <c r="BD90" s="397"/>
      <c r="BE90" s="436"/>
      <c r="BF90" s="396"/>
      <c r="BG90" s="396"/>
      <c r="BH90" s="396"/>
      <c r="BI90" s="396"/>
      <c r="BJ90" s="397"/>
      <c r="BK90" s="437" t="s">
        <v>558</v>
      </c>
      <c r="BL90" s="396"/>
      <c r="BM90" s="396"/>
      <c r="BN90" s="396"/>
      <c r="BO90" s="396"/>
      <c r="BP90" s="397"/>
      <c r="BQ90" s="437" t="s">
        <v>559</v>
      </c>
      <c r="BR90" s="396"/>
      <c r="BS90" s="396"/>
      <c r="BT90" s="396"/>
      <c r="BU90" s="396"/>
      <c r="BV90" s="409"/>
      <c r="BW90" s="437"/>
      <c r="BX90" s="396"/>
      <c r="BY90" s="396"/>
      <c r="BZ90" s="396"/>
      <c r="CA90" s="396"/>
      <c r="CB90" s="396"/>
      <c r="CC90" s="397"/>
      <c r="CD90" s="436"/>
      <c r="CE90" s="396"/>
      <c r="CF90" s="396"/>
      <c r="CG90" s="396"/>
      <c r="CH90" s="396"/>
      <c r="CI90" s="396"/>
      <c r="CJ90" s="397"/>
      <c r="CK90" s="436"/>
      <c r="CL90" s="396"/>
      <c r="CM90" s="396"/>
      <c r="CN90" s="396"/>
      <c r="CO90" s="396"/>
      <c r="CP90" s="396"/>
      <c r="CQ90" s="409"/>
      <c r="CR90" s="480"/>
      <c r="CS90" s="413"/>
      <c r="CT90" s="413"/>
      <c r="CU90" s="413"/>
      <c r="CV90" s="413"/>
      <c r="CW90" s="413"/>
      <c r="CX90" s="413"/>
      <c r="CY90" s="413"/>
      <c r="CZ90" s="413"/>
      <c r="DA90" s="413"/>
      <c r="DB90" s="413"/>
      <c r="DC90" s="413"/>
      <c r="DD90" s="413"/>
      <c r="DE90" s="413"/>
      <c r="DF90" s="413"/>
      <c r="DG90" s="413"/>
      <c r="DH90" s="413"/>
      <c r="DI90" s="413"/>
      <c r="DJ90" s="413"/>
      <c r="DK90" s="413"/>
      <c r="DL90" s="413"/>
      <c r="DM90" s="413"/>
      <c r="DN90" s="413"/>
      <c r="DO90" s="413"/>
      <c r="DP90" s="413"/>
      <c r="DQ90" s="413"/>
      <c r="DR90" s="413"/>
      <c r="DS90" s="413"/>
      <c r="DT90" s="413"/>
      <c r="DU90" s="413"/>
      <c r="DV90" s="413"/>
      <c r="DW90" s="419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</row>
    <row r="91" spans="1:144" ht="15.75" customHeight="1">
      <c r="A91" s="438" t="s">
        <v>412</v>
      </c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7"/>
      <c r="Q91" s="436"/>
      <c r="R91" s="396"/>
      <c r="S91" s="396"/>
      <c r="T91" s="396"/>
      <c r="U91" s="396"/>
      <c r="V91" s="397"/>
      <c r="W91" s="436" t="s">
        <v>156</v>
      </c>
      <c r="X91" s="396"/>
      <c r="Y91" s="396"/>
      <c r="Z91" s="396"/>
      <c r="AA91" s="396"/>
      <c r="AB91" s="397"/>
      <c r="AC91" s="436" t="s">
        <v>210</v>
      </c>
      <c r="AD91" s="396"/>
      <c r="AE91" s="396"/>
      <c r="AF91" s="396"/>
      <c r="AG91" s="396"/>
      <c r="AH91" s="409"/>
      <c r="AI91" s="439" t="s">
        <v>560</v>
      </c>
      <c r="AJ91" s="396"/>
      <c r="AK91" s="396"/>
      <c r="AL91" s="396"/>
      <c r="AM91" s="396"/>
      <c r="AN91" s="396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396"/>
      <c r="BA91" s="396"/>
      <c r="BB91" s="396"/>
      <c r="BC91" s="396"/>
      <c r="BD91" s="397"/>
      <c r="BE91" s="436"/>
      <c r="BF91" s="396"/>
      <c r="BG91" s="396"/>
      <c r="BH91" s="396"/>
      <c r="BI91" s="396"/>
      <c r="BJ91" s="397"/>
      <c r="BK91" s="437" t="s">
        <v>561</v>
      </c>
      <c r="BL91" s="396"/>
      <c r="BM91" s="396"/>
      <c r="BN91" s="396"/>
      <c r="BO91" s="396"/>
      <c r="BP91" s="397"/>
      <c r="BQ91" s="437" t="s">
        <v>562</v>
      </c>
      <c r="BR91" s="396"/>
      <c r="BS91" s="396"/>
      <c r="BT91" s="396"/>
      <c r="BU91" s="396"/>
      <c r="BV91" s="409"/>
      <c r="BW91" s="437"/>
      <c r="BX91" s="396"/>
      <c r="BY91" s="396"/>
      <c r="BZ91" s="396"/>
      <c r="CA91" s="396"/>
      <c r="CB91" s="396"/>
      <c r="CC91" s="397"/>
      <c r="CD91" s="436"/>
      <c r="CE91" s="396"/>
      <c r="CF91" s="396"/>
      <c r="CG91" s="396"/>
      <c r="CH91" s="396"/>
      <c r="CI91" s="396"/>
      <c r="CJ91" s="397"/>
      <c r="CK91" s="436"/>
      <c r="CL91" s="396"/>
      <c r="CM91" s="396"/>
      <c r="CN91" s="396"/>
      <c r="CO91" s="396"/>
      <c r="CP91" s="396"/>
      <c r="CQ91" s="409"/>
      <c r="CR91" s="480"/>
      <c r="CS91" s="413"/>
      <c r="CT91" s="413"/>
      <c r="CU91" s="413"/>
      <c r="CV91" s="413"/>
      <c r="CW91" s="413"/>
      <c r="CX91" s="413"/>
      <c r="CY91" s="413"/>
      <c r="CZ91" s="413"/>
      <c r="DA91" s="413"/>
      <c r="DB91" s="413"/>
      <c r="DC91" s="413"/>
      <c r="DD91" s="413"/>
      <c r="DE91" s="413"/>
      <c r="DF91" s="413"/>
      <c r="DG91" s="413"/>
      <c r="DH91" s="413"/>
      <c r="DI91" s="413"/>
      <c r="DJ91" s="413"/>
      <c r="DK91" s="413"/>
      <c r="DL91" s="413"/>
      <c r="DM91" s="413"/>
      <c r="DN91" s="413"/>
      <c r="DO91" s="413"/>
      <c r="DP91" s="413"/>
      <c r="DQ91" s="413"/>
      <c r="DR91" s="413"/>
      <c r="DS91" s="413"/>
      <c r="DT91" s="413"/>
      <c r="DU91" s="413"/>
      <c r="DV91" s="413"/>
      <c r="DW91" s="419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</row>
    <row r="92" spans="1:144" ht="45" customHeight="1">
      <c r="A92" s="474"/>
      <c r="B92" s="410"/>
      <c r="C92" s="410"/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1"/>
      <c r="Q92" s="473"/>
      <c r="R92" s="410"/>
      <c r="S92" s="410"/>
      <c r="T92" s="410"/>
      <c r="U92" s="410"/>
      <c r="V92" s="411"/>
      <c r="W92" s="473"/>
      <c r="X92" s="410"/>
      <c r="Y92" s="410"/>
      <c r="Z92" s="410"/>
      <c r="AA92" s="410"/>
      <c r="AB92" s="411"/>
      <c r="AC92" s="473"/>
      <c r="AD92" s="410"/>
      <c r="AE92" s="410"/>
      <c r="AF92" s="410"/>
      <c r="AG92" s="410"/>
      <c r="AH92" s="412"/>
      <c r="AI92" s="475" t="s">
        <v>414</v>
      </c>
      <c r="AJ92" s="410"/>
      <c r="AK92" s="410"/>
      <c r="AL92" s="410"/>
      <c r="AM92" s="410"/>
      <c r="AN92" s="410"/>
      <c r="AO92" s="410"/>
      <c r="AP92" s="410"/>
      <c r="AQ92" s="410"/>
      <c r="AR92" s="410"/>
      <c r="AS92" s="410"/>
      <c r="AT92" s="410"/>
      <c r="AU92" s="410"/>
      <c r="AV92" s="410"/>
      <c r="AW92" s="410"/>
      <c r="AX92" s="410"/>
      <c r="AY92" s="410"/>
      <c r="AZ92" s="410"/>
      <c r="BA92" s="410"/>
      <c r="BB92" s="410"/>
      <c r="BC92" s="410"/>
      <c r="BD92" s="411"/>
      <c r="BE92" s="473"/>
      <c r="BF92" s="410"/>
      <c r="BG92" s="410"/>
      <c r="BH92" s="410"/>
      <c r="BI92" s="410"/>
      <c r="BJ92" s="411"/>
      <c r="BK92" s="472" t="s">
        <v>214</v>
      </c>
      <c r="BL92" s="410"/>
      <c r="BM92" s="410"/>
      <c r="BN92" s="410"/>
      <c r="BO92" s="410"/>
      <c r="BP92" s="411"/>
      <c r="BQ92" s="472" t="s">
        <v>235</v>
      </c>
      <c r="BR92" s="410"/>
      <c r="BS92" s="410"/>
      <c r="BT92" s="410"/>
      <c r="BU92" s="410"/>
      <c r="BV92" s="412"/>
      <c r="BW92" s="472"/>
      <c r="BX92" s="410"/>
      <c r="BY92" s="410"/>
      <c r="BZ92" s="410"/>
      <c r="CA92" s="410"/>
      <c r="CB92" s="410"/>
      <c r="CC92" s="411"/>
      <c r="CD92" s="473"/>
      <c r="CE92" s="410"/>
      <c r="CF92" s="410"/>
      <c r="CG92" s="410"/>
      <c r="CH92" s="410"/>
      <c r="CI92" s="410"/>
      <c r="CJ92" s="411"/>
      <c r="CK92" s="473"/>
      <c r="CL92" s="410"/>
      <c r="CM92" s="410"/>
      <c r="CN92" s="410"/>
      <c r="CO92" s="410"/>
      <c r="CP92" s="410"/>
      <c r="CQ92" s="412"/>
      <c r="CR92" s="481"/>
      <c r="CS92" s="427"/>
      <c r="CT92" s="427"/>
      <c r="CU92" s="427"/>
      <c r="CV92" s="427"/>
      <c r="CW92" s="427"/>
      <c r="CX92" s="427"/>
      <c r="CY92" s="427"/>
      <c r="CZ92" s="427"/>
      <c r="DA92" s="427"/>
      <c r="DB92" s="427"/>
      <c r="DC92" s="427"/>
      <c r="DD92" s="427"/>
      <c r="DE92" s="427"/>
      <c r="DF92" s="427"/>
      <c r="DG92" s="427"/>
      <c r="DH92" s="427"/>
      <c r="DI92" s="427"/>
      <c r="DJ92" s="427"/>
      <c r="DK92" s="427"/>
      <c r="DL92" s="427"/>
      <c r="DM92" s="427"/>
      <c r="DN92" s="427"/>
      <c r="DO92" s="427"/>
      <c r="DP92" s="427"/>
      <c r="DQ92" s="427"/>
      <c r="DR92" s="427"/>
      <c r="DS92" s="427"/>
      <c r="DT92" s="427"/>
      <c r="DU92" s="427"/>
      <c r="DV92" s="427"/>
      <c r="DW92" s="482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</row>
    <row r="93" spans="1:144" ht="40.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7"/>
      <c r="AM93" s="77"/>
      <c r="AN93" s="77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9"/>
      <c r="DQ93" s="79"/>
      <c r="DR93" s="79"/>
      <c r="DS93" s="80"/>
      <c r="DT93" s="80"/>
      <c r="DU93" s="80"/>
      <c r="DV93" s="80"/>
      <c r="DW93" s="8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</row>
    <row r="94" spans="1:144" ht="45.75" customHeight="1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</row>
    <row r="95" spans="1:144" ht="267" customHeight="1">
      <c r="A95" s="1"/>
      <c r="B95" s="433" t="s">
        <v>563</v>
      </c>
      <c r="C95" s="413"/>
      <c r="D95" s="413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3"/>
      <c r="AL95" s="413"/>
      <c r="AM95" s="413"/>
      <c r="AN95" s="413"/>
      <c r="AO95" s="413"/>
      <c r="AP95" s="413"/>
      <c r="AQ95" s="413"/>
      <c r="AR95" s="413"/>
      <c r="AS95" s="413"/>
      <c r="AT95" s="413"/>
      <c r="AU95" s="413"/>
      <c r="AV95" s="413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433" t="s">
        <v>564</v>
      </c>
      <c r="BT95" s="413"/>
      <c r="BU95" s="413"/>
      <c r="BV95" s="413"/>
      <c r="BW95" s="413"/>
      <c r="BX95" s="413"/>
      <c r="BY95" s="413"/>
      <c r="BZ95" s="413"/>
      <c r="CA95" s="413"/>
      <c r="CB95" s="413"/>
      <c r="CC95" s="413"/>
      <c r="CD95" s="413"/>
      <c r="CE95" s="413"/>
      <c r="CF95" s="413"/>
      <c r="CG95" s="413"/>
      <c r="CH95" s="413"/>
      <c r="CI95" s="413"/>
      <c r="CJ95" s="413"/>
      <c r="CK95" s="413"/>
      <c r="CL95" s="413"/>
      <c r="CM95" s="413"/>
      <c r="CN95" s="413"/>
      <c r="CO95" s="413"/>
      <c r="CP95" s="413"/>
      <c r="CQ95" s="413"/>
      <c r="CR95" s="413"/>
      <c r="CS95" s="413"/>
      <c r="CT95" s="413"/>
      <c r="CU95" s="413"/>
      <c r="CV95" s="413"/>
      <c r="CW95" s="413"/>
      <c r="CX95" s="413"/>
      <c r="CY95" s="413"/>
      <c r="CZ95" s="413"/>
      <c r="DA95" s="413"/>
      <c r="DB95" s="413"/>
      <c r="DC95" s="413"/>
      <c r="DD95" s="413"/>
      <c r="DE95" s="413"/>
      <c r="DF95" s="413"/>
      <c r="DG95" s="413"/>
      <c r="DH95" s="413"/>
      <c r="DI95" s="413"/>
      <c r="DJ95" s="413"/>
      <c r="DK95" s="413"/>
      <c r="DL95" s="413"/>
      <c r="DM95" s="413"/>
      <c r="DN95" s="413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</row>
    <row r="96" spans="1:144" ht="45.75" customHeight="1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</row>
    <row r="97" spans="1:144" ht="45.75" customHeight="1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</row>
    <row r="98" spans="1:144" ht="45.75" customHeight="1">
      <c r="A98" s="501" t="s">
        <v>565</v>
      </c>
      <c r="B98" s="413"/>
      <c r="C98" s="413"/>
      <c r="D98" s="413"/>
      <c r="E98" s="413"/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  <c r="AD98" s="413"/>
      <c r="AE98" s="413"/>
      <c r="AF98" s="413"/>
      <c r="AG98" s="413"/>
      <c r="AH98" s="413"/>
      <c r="AI98" s="413"/>
      <c r="AJ98" s="413"/>
      <c r="AK98" s="413"/>
      <c r="AL98" s="413"/>
      <c r="AM98" s="413"/>
      <c r="AN98" s="413"/>
      <c r="AO98" s="413"/>
      <c r="AP98" s="413"/>
      <c r="AQ98" s="413"/>
      <c r="AR98" s="413"/>
      <c r="AS98" s="413"/>
      <c r="AT98" s="413"/>
      <c r="AU98" s="413"/>
      <c r="AV98" s="413"/>
      <c r="AW98" s="413"/>
      <c r="AX98" s="413"/>
      <c r="AY98" s="413"/>
      <c r="AZ98" s="413"/>
      <c r="BA98" s="413"/>
      <c r="BB98" s="413"/>
      <c r="BC98" s="413"/>
      <c r="BD98" s="413"/>
      <c r="BE98" s="413"/>
      <c r="BF98" s="413"/>
      <c r="BG98" s="413"/>
      <c r="BH98" s="413"/>
      <c r="BI98" s="413"/>
      <c r="BJ98" s="413"/>
      <c r="BK98" s="413"/>
      <c r="BL98" s="413"/>
      <c r="BM98" s="413"/>
      <c r="BN98" s="413"/>
      <c r="BO98" s="413"/>
      <c r="BP98" s="413"/>
      <c r="BQ98" s="413"/>
      <c r="BR98" s="413"/>
      <c r="BS98" s="413"/>
      <c r="BT98" s="413"/>
      <c r="BU98" s="413"/>
      <c r="BV98" s="413"/>
      <c r="BW98" s="413"/>
      <c r="BX98" s="413"/>
      <c r="BY98" s="413"/>
      <c r="BZ98" s="413"/>
      <c r="CA98" s="413"/>
      <c r="CB98" s="413"/>
      <c r="CC98" s="413"/>
      <c r="CD98" s="413"/>
      <c r="CE98" s="413"/>
      <c r="CF98" s="413"/>
      <c r="CG98" s="413"/>
      <c r="CH98" s="413"/>
      <c r="CI98" s="413"/>
      <c r="CJ98" s="413"/>
      <c r="CK98" s="413"/>
      <c r="CL98" s="413"/>
      <c r="CM98" s="413"/>
      <c r="CN98" s="413"/>
      <c r="CO98" s="413"/>
      <c r="CP98" s="413"/>
      <c r="CQ98" s="413"/>
      <c r="CR98" s="413"/>
      <c r="CS98" s="413"/>
      <c r="CT98" s="413"/>
      <c r="CU98" s="413"/>
      <c r="CV98" s="413"/>
      <c r="CW98" s="413"/>
      <c r="CX98" s="413"/>
      <c r="CY98" s="413"/>
      <c r="CZ98" s="413"/>
      <c r="DA98" s="413"/>
      <c r="DB98" s="413"/>
      <c r="DC98" s="413"/>
      <c r="DD98" s="413"/>
      <c r="DE98" s="413"/>
      <c r="DF98" s="413"/>
      <c r="DG98" s="413"/>
      <c r="DH98" s="413"/>
      <c r="DI98" s="413"/>
      <c r="DJ98" s="413"/>
      <c r="DK98" s="413"/>
      <c r="DL98" s="413"/>
      <c r="DM98" s="413"/>
      <c r="DN98" s="413"/>
      <c r="DO98" s="413"/>
      <c r="DP98" s="413"/>
      <c r="DQ98" s="413"/>
      <c r="DR98" s="413"/>
      <c r="DS98" s="413"/>
      <c r="DT98" s="413"/>
      <c r="DU98" s="413"/>
      <c r="DV98" s="413"/>
      <c r="DW98" s="413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</row>
    <row r="99" spans="1:144" ht="46.5" customHeight="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</row>
    <row r="100" spans="1:144" ht="40.5" customHeight="1">
      <c r="A100" s="502" t="s">
        <v>415</v>
      </c>
      <c r="B100" s="413"/>
      <c r="C100" s="413"/>
      <c r="D100" s="413"/>
      <c r="E100" s="413"/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  <c r="AD100" s="413"/>
      <c r="AE100" s="413"/>
      <c r="AF100" s="413"/>
      <c r="AG100" s="413"/>
      <c r="AH100" s="413"/>
      <c r="AI100" s="413"/>
      <c r="AJ100" s="413"/>
      <c r="AK100" s="413"/>
      <c r="AL100" s="413"/>
      <c r="AM100" s="413"/>
      <c r="AN100" s="413"/>
      <c r="AO100" s="413"/>
      <c r="AP100" s="413"/>
      <c r="AQ100" s="413"/>
      <c r="AR100" s="413"/>
      <c r="AS100" s="413"/>
      <c r="AT100" s="413"/>
      <c r="AU100" s="413"/>
      <c r="AV100" s="413"/>
      <c r="AW100" s="413"/>
      <c r="AX100" s="413"/>
      <c r="AY100" s="413"/>
      <c r="AZ100" s="413"/>
      <c r="BA100" s="413"/>
      <c r="BB100" s="413"/>
      <c r="BC100" s="413"/>
      <c r="BD100" s="413"/>
      <c r="BE100" s="413"/>
      <c r="BF100" s="413"/>
      <c r="BG100" s="413"/>
      <c r="BH100" s="413"/>
      <c r="BI100" s="413"/>
      <c r="BJ100" s="413"/>
      <c r="BK100" s="413"/>
      <c r="BL100" s="413"/>
      <c r="BM100" s="413"/>
      <c r="BN100" s="413"/>
      <c r="BO100" s="413"/>
      <c r="BP100" s="413"/>
      <c r="BQ100" s="413"/>
      <c r="BR100" s="413"/>
      <c r="BS100" s="413"/>
      <c r="BT100" s="413"/>
      <c r="BU100" s="413"/>
      <c r="BV100" s="413"/>
      <c r="BW100" s="413"/>
      <c r="BX100" s="413"/>
      <c r="BY100" s="413"/>
      <c r="BZ100" s="413"/>
      <c r="CA100" s="413"/>
      <c r="CB100" s="413"/>
      <c r="CC100" s="413"/>
      <c r="CD100" s="413"/>
      <c r="CE100" s="413"/>
      <c r="CF100" s="413"/>
      <c r="CG100" s="413"/>
      <c r="CH100" s="413"/>
      <c r="CI100" s="413"/>
      <c r="CJ100" s="413"/>
      <c r="CK100" s="413"/>
      <c r="CL100" s="413"/>
      <c r="CM100" s="413"/>
      <c r="CN100" s="413"/>
      <c r="CO100" s="413"/>
      <c r="CP100" s="413"/>
      <c r="CQ100" s="413"/>
      <c r="CR100" s="413"/>
      <c r="CS100" s="413"/>
      <c r="CT100" s="413"/>
      <c r="CU100" s="413"/>
      <c r="CV100" s="413"/>
      <c r="CW100" s="413"/>
      <c r="CX100" s="413"/>
      <c r="CY100" s="413"/>
      <c r="CZ100" s="413"/>
      <c r="DA100" s="413"/>
      <c r="DB100" s="413"/>
      <c r="DC100" s="413"/>
      <c r="DD100" s="413"/>
      <c r="DE100" s="413"/>
      <c r="DF100" s="413"/>
      <c r="DG100" s="413"/>
      <c r="DH100" s="413"/>
      <c r="DI100" s="413"/>
      <c r="DJ100" s="413"/>
      <c r="DK100" s="413"/>
      <c r="DL100" s="413"/>
      <c r="DM100" s="413"/>
      <c r="DN100" s="413"/>
      <c r="DO100" s="413"/>
      <c r="DP100" s="413"/>
      <c r="DQ100" s="413"/>
      <c r="DR100" s="413"/>
      <c r="DS100" s="413"/>
      <c r="DT100" s="413"/>
      <c r="DU100" s="413"/>
      <c r="DV100" s="413"/>
      <c r="DW100" s="413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</row>
    <row r="101" spans="1:144" ht="40.5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</row>
    <row r="102" spans="1:144" ht="112.5" customHeight="1">
      <c r="A102" s="400" t="s">
        <v>416</v>
      </c>
      <c r="B102" s="401"/>
      <c r="C102" s="401"/>
      <c r="D102" s="401"/>
      <c r="E102" s="401"/>
      <c r="F102" s="401"/>
      <c r="G102" s="401"/>
      <c r="H102" s="402"/>
      <c r="I102" s="503" t="s">
        <v>417</v>
      </c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  <c r="AG102" s="401"/>
      <c r="AH102" s="401"/>
      <c r="AI102" s="401"/>
      <c r="AJ102" s="401"/>
      <c r="AK102" s="401"/>
      <c r="AL102" s="401"/>
      <c r="AM102" s="401"/>
      <c r="AN102" s="401"/>
      <c r="AO102" s="401"/>
      <c r="AP102" s="401"/>
      <c r="AQ102" s="401"/>
      <c r="AR102" s="401"/>
      <c r="AS102" s="401"/>
      <c r="AT102" s="401"/>
      <c r="AU102" s="401"/>
      <c r="AV102" s="401"/>
      <c r="AW102" s="401"/>
      <c r="AX102" s="401"/>
      <c r="AY102" s="401"/>
      <c r="AZ102" s="401"/>
      <c r="BA102" s="401"/>
      <c r="BB102" s="401"/>
      <c r="BC102" s="401"/>
      <c r="BD102" s="401"/>
      <c r="BE102" s="401"/>
      <c r="BF102" s="401"/>
      <c r="BG102" s="401"/>
      <c r="BH102" s="401"/>
      <c r="BI102" s="401"/>
      <c r="BJ102" s="401"/>
      <c r="BK102" s="401"/>
      <c r="BL102" s="401"/>
      <c r="BM102" s="401"/>
      <c r="BN102" s="401"/>
      <c r="BO102" s="401"/>
      <c r="BP102" s="401"/>
      <c r="BQ102" s="401"/>
      <c r="BR102" s="401"/>
      <c r="BS102" s="401"/>
      <c r="BT102" s="401"/>
      <c r="BU102" s="401"/>
      <c r="BV102" s="401"/>
      <c r="BW102" s="401"/>
      <c r="BX102" s="401"/>
      <c r="BY102" s="401"/>
      <c r="BZ102" s="401"/>
      <c r="CA102" s="401"/>
      <c r="CB102" s="401"/>
      <c r="CC102" s="401"/>
      <c r="CD102" s="401"/>
      <c r="CE102" s="401"/>
      <c r="CF102" s="401"/>
      <c r="CG102" s="401"/>
      <c r="CH102" s="401"/>
      <c r="CI102" s="401"/>
      <c r="CJ102" s="401"/>
      <c r="CK102" s="401"/>
      <c r="CL102" s="401"/>
      <c r="CM102" s="401"/>
      <c r="CN102" s="401"/>
      <c r="CO102" s="401"/>
      <c r="CP102" s="401"/>
      <c r="CQ102" s="401"/>
      <c r="CR102" s="401"/>
      <c r="CS102" s="401"/>
      <c r="CT102" s="401"/>
      <c r="CU102" s="401"/>
      <c r="CV102" s="401"/>
      <c r="CW102" s="401"/>
      <c r="CX102" s="401"/>
      <c r="CY102" s="401"/>
      <c r="CZ102" s="401"/>
      <c r="DA102" s="401"/>
      <c r="DB102" s="401"/>
      <c r="DC102" s="401"/>
      <c r="DD102" s="401"/>
      <c r="DE102" s="401"/>
      <c r="DF102" s="401"/>
      <c r="DG102" s="401"/>
      <c r="DH102" s="402"/>
      <c r="DI102" s="400" t="s">
        <v>418</v>
      </c>
      <c r="DJ102" s="401"/>
      <c r="DK102" s="401"/>
      <c r="DL102" s="401"/>
      <c r="DM102" s="401"/>
      <c r="DN102" s="401"/>
      <c r="DO102" s="401"/>
      <c r="DP102" s="401"/>
      <c r="DQ102" s="401"/>
      <c r="DR102" s="401"/>
      <c r="DS102" s="401"/>
      <c r="DT102" s="401"/>
      <c r="DU102" s="401"/>
      <c r="DV102" s="401"/>
      <c r="DW102" s="402"/>
      <c r="DX102" s="58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</row>
    <row r="103" spans="1:144" ht="97.5" customHeight="1">
      <c r="A103" s="504" t="s">
        <v>190</v>
      </c>
      <c r="B103" s="406"/>
      <c r="C103" s="406"/>
      <c r="D103" s="406"/>
      <c r="E103" s="406"/>
      <c r="F103" s="406"/>
      <c r="G103" s="406"/>
      <c r="H103" s="408"/>
      <c r="I103" s="470" t="s">
        <v>566</v>
      </c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  <c r="AN103" s="398"/>
      <c r="AO103" s="398"/>
      <c r="AP103" s="398"/>
      <c r="AQ103" s="398"/>
      <c r="AR103" s="398"/>
      <c r="AS103" s="398"/>
      <c r="AT103" s="398"/>
      <c r="AU103" s="398"/>
      <c r="AV103" s="398"/>
      <c r="AW103" s="398"/>
      <c r="AX103" s="398"/>
      <c r="AY103" s="398"/>
      <c r="AZ103" s="398"/>
      <c r="BA103" s="398"/>
      <c r="BB103" s="398"/>
      <c r="BC103" s="398"/>
      <c r="BD103" s="398"/>
      <c r="BE103" s="398"/>
      <c r="BF103" s="398"/>
      <c r="BG103" s="398"/>
      <c r="BH103" s="398"/>
      <c r="BI103" s="398"/>
      <c r="BJ103" s="398"/>
      <c r="BK103" s="398"/>
      <c r="BL103" s="398"/>
      <c r="BM103" s="398"/>
      <c r="BN103" s="398"/>
      <c r="BO103" s="398"/>
      <c r="BP103" s="398"/>
      <c r="BQ103" s="398"/>
      <c r="BR103" s="398"/>
      <c r="BS103" s="398"/>
      <c r="BT103" s="398"/>
      <c r="BU103" s="398"/>
      <c r="BV103" s="398"/>
      <c r="BW103" s="398"/>
      <c r="BX103" s="398"/>
      <c r="BY103" s="398"/>
      <c r="BZ103" s="398"/>
      <c r="CA103" s="398"/>
      <c r="CB103" s="398"/>
      <c r="CC103" s="398"/>
      <c r="CD103" s="398"/>
      <c r="CE103" s="398"/>
      <c r="CF103" s="398"/>
      <c r="CG103" s="398"/>
      <c r="CH103" s="398"/>
      <c r="CI103" s="398"/>
      <c r="CJ103" s="398"/>
      <c r="CK103" s="398"/>
      <c r="CL103" s="398"/>
      <c r="CM103" s="398"/>
      <c r="CN103" s="398"/>
      <c r="CO103" s="398"/>
      <c r="CP103" s="398"/>
      <c r="CQ103" s="398"/>
      <c r="CR103" s="398"/>
      <c r="CS103" s="398"/>
      <c r="CT103" s="398"/>
      <c r="CU103" s="398"/>
      <c r="CV103" s="398"/>
      <c r="CW103" s="398"/>
      <c r="CX103" s="398"/>
      <c r="CY103" s="398"/>
      <c r="CZ103" s="398"/>
      <c r="DA103" s="398"/>
      <c r="DB103" s="398"/>
      <c r="DC103" s="398"/>
      <c r="DD103" s="398"/>
      <c r="DE103" s="398"/>
      <c r="DF103" s="398"/>
      <c r="DG103" s="398"/>
      <c r="DH103" s="399"/>
      <c r="DI103" s="500"/>
      <c r="DJ103" s="406"/>
      <c r="DK103" s="406"/>
      <c r="DL103" s="406"/>
      <c r="DM103" s="406"/>
      <c r="DN103" s="406"/>
      <c r="DO103" s="406"/>
      <c r="DP103" s="406"/>
      <c r="DQ103" s="406"/>
      <c r="DR103" s="406"/>
      <c r="DS103" s="406"/>
      <c r="DT103" s="406"/>
      <c r="DU103" s="406"/>
      <c r="DV103" s="406"/>
      <c r="DW103" s="408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</row>
    <row r="104" spans="1:144" ht="102" customHeight="1">
      <c r="A104" s="469" t="s">
        <v>421</v>
      </c>
      <c r="B104" s="396"/>
      <c r="C104" s="396"/>
      <c r="D104" s="396"/>
      <c r="E104" s="396"/>
      <c r="F104" s="396"/>
      <c r="G104" s="396"/>
      <c r="H104" s="409"/>
      <c r="I104" s="470" t="s">
        <v>567</v>
      </c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98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  <c r="AK104" s="398"/>
      <c r="AL104" s="398"/>
      <c r="AM104" s="398"/>
      <c r="AN104" s="398"/>
      <c r="AO104" s="398"/>
      <c r="AP104" s="398"/>
      <c r="AQ104" s="398"/>
      <c r="AR104" s="398"/>
      <c r="AS104" s="398"/>
      <c r="AT104" s="398"/>
      <c r="AU104" s="398"/>
      <c r="AV104" s="398"/>
      <c r="AW104" s="398"/>
      <c r="AX104" s="398"/>
      <c r="AY104" s="398"/>
      <c r="AZ104" s="398"/>
      <c r="BA104" s="398"/>
      <c r="BB104" s="398"/>
      <c r="BC104" s="398"/>
      <c r="BD104" s="398"/>
      <c r="BE104" s="398"/>
      <c r="BF104" s="398"/>
      <c r="BG104" s="398"/>
      <c r="BH104" s="398"/>
      <c r="BI104" s="398"/>
      <c r="BJ104" s="398"/>
      <c r="BK104" s="398"/>
      <c r="BL104" s="398"/>
      <c r="BM104" s="398"/>
      <c r="BN104" s="398"/>
      <c r="BO104" s="398"/>
      <c r="BP104" s="398"/>
      <c r="BQ104" s="398"/>
      <c r="BR104" s="398"/>
      <c r="BS104" s="398"/>
      <c r="BT104" s="398"/>
      <c r="BU104" s="398"/>
      <c r="BV104" s="398"/>
      <c r="BW104" s="398"/>
      <c r="BX104" s="398"/>
      <c r="BY104" s="398"/>
      <c r="BZ104" s="398"/>
      <c r="CA104" s="398"/>
      <c r="CB104" s="398"/>
      <c r="CC104" s="398"/>
      <c r="CD104" s="398"/>
      <c r="CE104" s="398"/>
      <c r="CF104" s="398"/>
      <c r="CG104" s="398"/>
      <c r="CH104" s="398"/>
      <c r="CI104" s="398"/>
      <c r="CJ104" s="398"/>
      <c r="CK104" s="398"/>
      <c r="CL104" s="398"/>
      <c r="CM104" s="398"/>
      <c r="CN104" s="398"/>
      <c r="CO104" s="398"/>
      <c r="CP104" s="398"/>
      <c r="CQ104" s="398"/>
      <c r="CR104" s="398"/>
      <c r="CS104" s="398"/>
      <c r="CT104" s="398"/>
      <c r="CU104" s="398"/>
      <c r="CV104" s="398"/>
      <c r="CW104" s="398"/>
      <c r="CX104" s="398"/>
      <c r="CY104" s="398"/>
      <c r="CZ104" s="398"/>
      <c r="DA104" s="398"/>
      <c r="DB104" s="398"/>
      <c r="DC104" s="398"/>
      <c r="DD104" s="398"/>
      <c r="DE104" s="398"/>
      <c r="DF104" s="398"/>
      <c r="DG104" s="398"/>
      <c r="DH104" s="399"/>
      <c r="DI104" s="471"/>
      <c r="DJ104" s="396"/>
      <c r="DK104" s="396"/>
      <c r="DL104" s="396"/>
      <c r="DM104" s="396"/>
      <c r="DN104" s="396"/>
      <c r="DO104" s="396"/>
      <c r="DP104" s="396"/>
      <c r="DQ104" s="396"/>
      <c r="DR104" s="396"/>
      <c r="DS104" s="396"/>
      <c r="DT104" s="396"/>
      <c r="DU104" s="396"/>
      <c r="DV104" s="396"/>
      <c r="DW104" s="409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</row>
    <row r="105" spans="1:144" ht="49.5" customHeight="1">
      <c r="A105" s="469" t="s">
        <v>132</v>
      </c>
      <c r="B105" s="396"/>
      <c r="C105" s="396"/>
      <c r="D105" s="396"/>
      <c r="E105" s="396"/>
      <c r="F105" s="396"/>
      <c r="G105" s="396"/>
      <c r="H105" s="409"/>
      <c r="I105" s="470" t="s">
        <v>568</v>
      </c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  <c r="AK105" s="398"/>
      <c r="AL105" s="398"/>
      <c r="AM105" s="398"/>
      <c r="AN105" s="398"/>
      <c r="AO105" s="398"/>
      <c r="AP105" s="398"/>
      <c r="AQ105" s="398"/>
      <c r="AR105" s="398"/>
      <c r="AS105" s="398"/>
      <c r="AT105" s="398"/>
      <c r="AU105" s="398"/>
      <c r="AV105" s="398"/>
      <c r="AW105" s="398"/>
      <c r="AX105" s="398"/>
      <c r="AY105" s="398"/>
      <c r="AZ105" s="398"/>
      <c r="BA105" s="398"/>
      <c r="BB105" s="398"/>
      <c r="BC105" s="398"/>
      <c r="BD105" s="398"/>
      <c r="BE105" s="398"/>
      <c r="BF105" s="398"/>
      <c r="BG105" s="398"/>
      <c r="BH105" s="398"/>
      <c r="BI105" s="398"/>
      <c r="BJ105" s="398"/>
      <c r="BK105" s="398"/>
      <c r="BL105" s="398"/>
      <c r="BM105" s="398"/>
      <c r="BN105" s="398"/>
      <c r="BO105" s="398"/>
      <c r="BP105" s="398"/>
      <c r="BQ105" s="398"/>
      <c r="BR105" s="398"/>
      <c r="BS105" s="398"/>
      <c r="BT105" s="398"/>
      <c r="BU105" s="398"/>
      <c r="BV105" s="398"/>
      <c r="BW105" s="398"/>
      <c r="BX105" s="398"/>
      <c r="BY105" s="398"/>
      <c r="BZ105" s="398"/>
      <c r="CA105" s="398"/>
      <c r="CB105" s="398"/>
      <c r="CC105" s="398"/>
      <c r="CD105" s="398"/>
      <c r="CE105" s="398"/>
      <c r="CF105" s="398"/>
      <c r="CG105" s="398"/>
      <c r="CH105" s="398"/>
      <c r="CI105" s="398"/>
      <c r="CJ105" s="398"/>
      <c r="CK105" s="398"/>
      <c r="CL105" s="398"/>
      <c r="CM105" s="398"/>
      <c r="CN105" s="398"/>
      <c r="CO105" s="398"/>
      <c r="CP105" s="398"/>
      <c r="CQ105" s="398"/>
      <c r="CR105" s="398"/>
      <c r="CS105" s="398"/>
      <c r="CT105" s="398"/>
      <c r="CU105" s="398"/>
      <c r="CV105" s="398"/>
      <c r="CW105" s="398"/>
      <c r="CX105" s="398"/>
      <c r="CY105" s="398"/>
      <c r="CZ105" s="398"/>
      <c r="DA105" s="398"/>
      <c r="DB105" s="398"/>
      <c r="DC105" s="398"/>
      <c r="DD105" s="398"/>
      <c r="DE105" s="398"/>
      <c r="DF105" s="398"/>
      <c r="DG105" s="398"/>
      <c r="DH105" s="399"/>
      <c r="DI105" s="471"/>
      <c r="DJ105" s="396"/>
      <c r="DK105" s="396"/>
      <c r="DL105" s="396"/>
      <c r="DM105" s="396"/>
      <c r="DN105" s="396"/>
      <c r="DO105" s="396"/>
      <c r="DP105" s="396"/>
      <c r="DQ105" s="396"/>
      <c r="DR105" s="396"/>
      <c r="DS105" s="396"/>
      <c r="DT105" s="396"/>
      <c r="DU105" s="396"/>
      <c r="DV105" s="396"/>
      <c r="DW105" s="409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</row>
    <row r="106" spans="1:144" ht="94.5" customHeight="1">
      <c r="A106" s="469" t="s">
        <v>165</v>
      </c>
      <c r="B106" s="396"/>
      <c r="C106" s="396"/>
      <c r="D106" s="396"/>
      <c r="E106" s="396"/>
      <c r="F106" s="396"/>
      <c r="G106" s="396"/>
      <c r="H106" s="409"/>
      <c r="I106" s="470" t="s">
        <v>569</v>
      </c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398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  <c r="AK106" s="398"/>
      <c r="AL106" s="398"/>
      <c r="AM106" s="398"/>
      <c r="AN106" s="398"/>
      <c r="AO106" s="398"/>
      <c r="AP106" s="398"/>
      <c r="AQ106" s="398"/>
      <c r="AR106" s="398"/>
      <c r="AS106" s="398"/>
      <c r="AT106" s="398"/>
      <c r="AU106" s="398"/>
      <c r="AV106" s="398"/>
      <c r="AW106" s="398"/>
      <c r="AX106" s="398"/>
      <c r="AY106" s="398"/>
      <c r="AZ106" s="398"/>
      <c r="BA106" s="398"/>
      <c r="BB106" s="398"/>
      <c r="BC106" s="398"/>
      <c r="BD106" s="398"/>
      <c r="BE106" s="398"/>
      <c r="BF106" s="398"/>
      <c r="BG106" s="398"/>
      <c r="BH106" s="398"/>
      <c r="BI106" s="398"/>
      <c r="BJ106" s="398"/>
      <c r="BK106" s="398"/>
      <c r="BL106" s="398"/>
      <c r="BM106" s="398"/>
      <c r="BN106" s="398"/>
      <c r="BO106" s="398"/>
      <c r="BP106" s="398"/>
      <c r="BQ106" s="398"/>
      <c r="BR106" s="398"/>
      <c r="BS106" s="398"/>
      <c r="BT106" s="398"/>
      <c r="BU106" s="398"/>
      <c r="BV106" s="398"/>
      <c r="BW106" s="398"/>
      <c r="BX106" s="398"/>
      <c r="BY106" s="398"/>
      <c r="BZ106" s="398"/>
      <c r="CA106" s="398"/>
      <c r="CB106" s="398"/>
      <c r="CC106" s="398"/>
      <c r="CD106" s="398"/>
      <c r="CE106" s="398"/>
      <c r="CF106" s="398"/>
      <c r="CG106" s="398"/>
      <c r="CH106" s="398"/>
      <c r="CI106" s="398"/>
      <c r="CJ106" s="398"/>
      <c r="CK106" s="398"/>
      <c r="CL106" s="398"/>
      <c r="CM106" s="398"/>
      <c r="CN106" s="398"/>
      <c r="CO106" s="398"/>
      <c r="CP106" s="398"/>
      <c r="CQ106" s="398"/>
      <c r="CR106" s="398"/>
      <c r="CS106" s="398"/>
      <c r="CT106" s="398"/>
      <c r="CU106" s="398"/>
      <c r="CV106" s="398"/>
      <c r="CW106" s="398"/>
      <c r="CX106" s="398"/>
      <c r="CY106" s="398"/>
      <c r="CZ106" s="398"/>
      <c r="DA106" s="398"/>
      <c r="DB106" s="398"/>
      <c r="DC106" s="398"/>
      <c r="DD106" s="398"/>
      <c r="DE106" s="398"/>
      <c r="DF106" s="398"/>
      <c r="DG106" s="398"/>
      <c r="DH106" s="399"/>
      <c r="DI106" s="471"/>
      <c r="DJ106" s="396"/>
      <c r="DK106" s="396"/>
      <c r="DL106" s="396"/>
      <c r="DM106" s="396"/>
      <c r="DN106" s="396"/>
      <c r="DO106" s="396"/>
      <c r="DP106" s="396"/>
      <c r="DQ106" s="396"/>
      <c r="DR106" s="396"/>
      <c r="DS106" s="396"/>
      <c r="DT106" s="396"/>
      <c r="DU106" s="396"/>
      <c r="DV106" s="396"/>
      <c r="DW106" s="409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</row>
    <row r="107" spans="1:144" ht="91.5" customHeight="1">
      <c r="A107" s="469" t="s">
        <v>162</v>
      </c>
      <c r="B107" s="396"/>
      <c r="C107" s="396"/>
      <c r="D107" s="396"/>
      <c r="E107" s="396"/>
      <c r="F107" s="396"/>
      <c r="G107" s="396"/>
      <c r="H107" s="409"/>
      <c r="I107" s="470" t="s">
        <v>570</v>
      </c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98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  <c r="AK107" s="398"/>
      <c r="AL107" s="398"/>
      <c r="AM107" s="398"/>
      <c r="AN107" s="398"/>
      <c r="AO107" s="398"/>
      <c r="AP107" s="398"/>
      <c r="AQ107" s="398"/>
      <c r="AR107" s="398"/>
      <c r="AS107" s="398"/>
      <c r="AT107" s="398"/>
      <c r="AU107" s="398"/>
      <c r="AV107" s="398"/>
      <c r="AW107" s="398"/>
      <c r="AX107" s="398"/>
      <c r="AY107" s="398"/>
      <c r="AZ107" s="398"/>
      <c r="BA107" s="398"/>
      <c r="BB107" s="398"/>
      <c r="BC107" s="398"/>
      <c r="BD107" s="398"/>
      <c r="BE107" s="398"/>
      <c r="BF107" s="398"/>
      <c r="BG107" s="398"/>
      <c r="BH107" s="398"/>
      <c r="BI107" s="398"/>
      <c r="BJ107" s="398"/>
      <c r="BK107" s="398"/>
      <c r="BL107" s="398"/>
      <c r="BM107" s="398"/>
      <c r="BN107" s="398"/>
      <c r="BO107" s="398"/>
      <c r="BP107" s="398"/>
      <c r="BQ107" s="398"/>
      <c r="BR107" s="398"/>
      <c r="BS107" s="398"/>
      <c r="BT107" s="398"/>
      <c r="BU107" s="398"/>
      <c r="BV107" s="398"/>
      <c r="BW107" s="398"/>
      <c r="BX107" s="398"/>
      <c r="BY107" s="398"/>
      <c r="BZ107" s="398"/>
      <c r="CA107" s="398"/>
      <c r="CB107" s="398"/>
      <c r="CC107" s="398"/>
      <c r="CD107" s="398"/>
      <c r="CE107" s="398"/>
      <c r="CF107" s="398"/>
      <c r="CG107" s="398"/>
      <c r="CH107" s="398"/>
      <c r="CI107" s="398"/>
      <c r="CJ107" s="398"/>
      <c r="CK107" s="398"/>
      <c r="CL107" s="398"/>
      <c r="CM107" s="398"/>
      <c r="CN107" s="398"/>
      <c r="CO107" s="398"/>
      <c r="CP107" s="398"/>
      <c r="CQ107" s="398"/>
      <c r="CR107" s="398"/>
      <c r="CS107" s="398"/>
      <c r="CT107" s="398"/>
      <c r="CU107" s="398"/>
      <c r="CV107" s="398"/>
      <c r="CW107" s="398"/>
      <c r="CX107" s="398"/>
      <c r="CY107" s="398"/>
      <c r="CZ107" s="398"/>
      <c r="DA107" s="398"/>
      <c r="DB107" s="398"/>
      <c r="DC107" s="398"/>
      <c r="DD107" s="398"/>
      <c r="DE107" s="398"/>
      <c r="DF107" s="398"/>
      <c r="DG107" s="398"/>
      <c r="DH107" s="399"/>
      <c r="DI107" s="471"/>
      <c r="DJ107" s="396"/>
      <c r="DK107" s="396"/>
      <c r="DL107" s="396"/>
      <c r="DM107" s="396"/>
      <c r="DN107" s="396"/>
      <c r="DO107" s="396"/>
      <c r="DP107" s="396"/>
      <c r="DQ107" s="396"/>
      <c r="DR107" s="396"/>
      <c r="DS107" s="396"/>
      <c r="DT107" s="396"/>
      <c r="DU107" s="396"/>
      <c r="DV107" s="396"/>
      <c r="DW107" s="409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</row>
    <row r="108" spans="1:144" ht="99" customHeight="1">
      <c r="A108" s="469" t="s">
        <v>429</v>
      </c>
      <c r="B108" s="396"/>
      <c r="C108" s="396"/>
      <c r="D108" s="396"/>
      <c r="E108" s="396"/>
      <c r="F108" s="396"/>
      <c r="G108" s="396"/>
      <c r="H108" s="409"/>
      <c r="I108" s="470" t="s">
        <v>571</v>
      </c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98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  <c r="AK108" s="398"/>
      <c r="AL108" s="398"/>
      <c r="AM108" s="398"/>
      <c r="AN108" s="398"/>
      <c r="AO108" s="398"/>
      <c r="AP108" s="398"/>
      <c r="AQ108" s="398"/>
      <c r="AR108" s="398"/>
      <c r="AS108" s="398"/>
      <c r="AT108" s="398"/>
      <c r="AU108" s="398"/>
      <c r="AV108" s="398"/>
      <c r="AW108" s="398"/>
      <c r="AX108" s="398"/>
      <c r="AY108" s="398"/>
      <c r="AZ108" s="398"/>
      <c r="BA108" s="398"/>
      <c r="BB108" s="398"/>
      <c r="BC108" s="398"/>
      <c r="BD108" s="398"/>
      <c r="BE108" s="398"/>
      <c r="BF108" s="398"/>
      <c r="BG108" s="398"/>
      <c r="BH108" s="398"/>
      <c r="BI108" s="398"/>
      <c r="BJ108" s="398"/>
      <c r="BK108" s="398"/>
      <c r="BL108" s="398"/>
      <c r="BM108" s="398"/>
      <c r="BN108" s="398"/>
      <c r="BO108" s="398"/>
      <c r="BP108" s="398"/>
      <c r="BQ108" s="398"/>
      <c r="BR108" s="398"/>
      <c r="BS108" s="398"/>
      <c r="BT108" s="398"/>
      <c r="BU108" s="398"/>
      <c r="BV108" s="398"/>
      <c r="BW108" s="398"/>
      <c r="BX108" s="398"/>
      <c r="BY108" s="398"/>
      <c r="BZ108" s="398"/>
      <c r="CA108" s="398"/>
      <c r="CB108" s="398"/>
      <c r="CC108" s="398"/>
      <c r="CD108" s="398"/>
      <c r="CE108" s="398"/>
      <c r="CF108" s="398"/>
      <c r="CG108" s="398"/>
      <c r="CH108" s="398"/>
      <c r="CI108" s="398"/>
      <c r="CJ108" s="398"/>
      <c r="CK108" s="398"/>
      <c r="CL108" s="398"/>
      <c r="CM108" s="398"/>
      <c r="CN108" s="398"/>
      <c r="CO108" s="398"/>
      <c r="CP108" s="398"/>
      <c r="CQ108" s="398"/>
      <c r="CR108" s="398"/>
      <c r="CS108" s="398"/>
      <c r="CT108" s="398"/>
      <c r="CU108" s="398"/>
      <c r="CV108" s="398"/>
      <c r="CW108" s="398"/>
      <c r="CX108" s="398"/>
      <c r="CY108" s="398"/>
      <c r="CZ108" s="398"/>
      <c r="DA108" s="398"/>
      <c r="DB108" s="398"/>
      <c r="DC108" s="398"/>
      <c r="DD108" s="398"/>
      <c r="DE108" s="398"/>
      <c r="DF108" s="398"/>
      <c r="DG108" s="398"/>
      <c r="DH108" s="399"/>
      <c r="DI108" s="471"/>
      <c r="DJ108" s="396"/>
      <c r="DK108" s="396"/>
      <c r="DL108" s="396"/>
      <c r="DM108" s="396"/>
      <c r="DN108" s="396"/>
      <c r="DO108" s="396"/>
      <c r="DP108" s="396"/>
      <c r="DQ108" s="396"/>
      <c r="DR108" s="396"/>
      <c r="DS108" s="396"/>
      <c r="DT108" s="396"/>
      <c r="DU108" s="396"/>
      <c r="DV108" s="396"/>
      <c r="DW108" s="409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</row>
    <row r="109" spans="1:144" ht="49.5" customHeight="1">
      <c r="A109" s="469" t="s">
        <v>124</v>
      </c>
      <c r="B109" s="396"/>
      <c r="C109" s="396"/>
      <c r="D109" s="396"/>
      <c r="E109" s="396"/>
      <c r="F109" s="396"/>
      <c r="G109" s="396"/>
      <c r="H109" s="409"/>
      <c r="I109" s="470" t="s">
        <v>572</v>
      </c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8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  <c r="AK109" s="398"/>
      <c r="AL109" s="398"/>
      <c r="AM109" s="398"/>
      <c r="AN109" s="398"/>
      <c r="AO109" s="398"/>
      <c r="AP109" s="398"/>
      <c r="AQ109" s="398"/>
      <c r="AR109" s="398"/>
      <c r="AS109" s="398"/>
      <c r="AT109" s="398"/>
      <c r="AU109" s="398"/>
      <c r="AV109" s="398"/>
      <c r="AW109" s="398"/>
      <c r="AX109" s="398"/>
      <c r="AY109" s="398"/>
      <c r="AZ109" s="398"/>
      <c r="BA109" s="398"/>
      <c r="BB109" s="398"/>
      <c r="BC109" s="398"/>
      <c r="BD109" s="398"/>
      <c r="BE109" s="398"/>
      <c r="BF109" s="398"/>
      <c r="BG109" s="398"/>
      <c r="BH109" s="398"/>
      <c r="BI109" s="398"/>
      <c r="BJ109" s="398"/>
      <c r="BK109" s="398"/>
      <c r="BL109" s="398"/>
      <c r="BM109" s="398"/>
      <c r="BN109" s="398"/>
      <c r="BO109" s="398"/>
      <c r="BP109" s="398"/>
      <c r="BQ109" s="398"/>
      <c r="BR109" s="398"/>
      <c r="BS109" s="398"/>
      <c r="BT109" s="398"/>
      <c r="BU109" s="398"/>
      <c r="BV109" s="398"/>
      <c r="BW109" s="398"/>
      <c r="BX109" s="398"/>
      <c r="BY109" s="398"/>
      <c r="BZ109" s="398"/>
      <c r="CA109" s="398"/>
      <c r="CB109" s="398"/>
      <c r="CC109" s="398"/>
      <c r="CD109" s="398"/>
      <c r="CE109" s="398"/>
      <c r="CF109" s="398"/>
      <c r="CG109" s="398"/>
      <c r="CH109" s="398"/>
      <c r="CI109" s="398"/>
      <c r="CJ109" s="398"/>
      <c r="CK109" s="398"/>
      <c r="CL109" s="398"/>
      <c r="CM109" s="398"/>
      <c r="CN109" s="398"/>
      <c r="CO109" s="398"/>
      <c r="CP109" s="398"/>
      <c r="CQ109" s="398"/>
      <c r="CR109" s="398"/>
      <c r="CS109" s="398"/>
      <c r="CT109" s="398"/>
      <c r="CU109" s="398"/>
      <c r="CV109" s="398"/>
      <c r="CW109" s="398"/>
      <c r="CX109" s="398"/>
      <c r="CY109" s="398"/>
      <c r="CZ109" s="398"/>
      <c r="DA109" s="398"/>
      <c r="DB109" s="398"/>
      <c r="DC109" s="398"/>
      <c r="DD109" s="398"/>
      <c r="DE109" s="398"/>
      <c r="DF109" s="398"/>
      <c r="DG109" s="398"/>
      <c r="DH109" s="399"/>
      <c r="DI109" s="471"/>
      <c r="DJ109" s="396"/>
      <c r="DK109" s="396"/>
      <c r="DL109" s="396"/>
      <c r="DM109" s="396"/>
      <c r="DN109" s="396"/>
      <c r="DO109" s="396"/>
      <c r="DP109" s="396"/>
      <c r="DQ109" s="396"/>
      <c r="DR109" s="396"/>
      <c r="DS109" s="396"/>
      <c r="DT109" s="396"/>
      <c r="DU109" s="396"/>
      <c r="DV109" s="396"/>
      <c r="DW109" s="409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</row>
    <row r="110" spans="1:144" ht="49.5" customHeight="1">
      <c r="A110" s="469" t="s">
        <v>121</v>
      </c>
      <c r="B110" s="396"/>
      <c r="C110" s="396"/>
      <c r="D110" s="396"/>
      <c r="E110" s="396"/>
      <c r="F110" s="396"/>
      <c r="G110" s="396"/>
      <c r="H110" s="409"/>
      <c r="I110" s="470" t="s">
        <v>573</v>
      </c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98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  <c r="AK110" s="398"/>
      <c r="AL110" s="398"/>
      <c r="AM110" s="398"/>
      <c r="AN110" s="398"/>
      <c r="AO110" s="398"/>
      <c r="AP110" s="398"/>
      <c r="AQ110" s="398"/>
      <c r="AR110" s="398"/>
      <c r="AS110" s="398"/>
      <c r="AT110" s="398"/>
      <c r="AU110" s="398"/>
      <c r="AV110" s="398"/>
      <c r="AW110" s="398"/>
      <c r="AX110" s="398"/>
      <c r="AY110" s="398"/>
      <c r="AZ110" s="398"/>
      <c r="BA110" s="398"/>
      <c r="BB110" s="398"/>
      <c r="BC110" s="398"/>
      <c r="BD110" s="398"/>
      <c r="BE110" s="398"/>
      <c r="BF110" s="398"/>
      <c r="BG110" s="398"/>
      <c r="BH110" s="398"/>
      <c r="BI110" s="398"/>
      <c r="BJ110" s="398"/>
      <c r="BK110" s="398"/>
      <c r="BL110" s="398"/>
      <c r="BM110" s="398"/>
      <c r="BN110" s="398"/>
      <c r="BO110" s="398"/>
      <c r="BP110" s="398"/>
      <c r="BQ110" s="398"/>
      <c r="BR110" s="398"/>
      <c r="BS110" s="398"/>
      <c r="BT110" s="398"/>
      <c r="BU110" s="398"/>
      <c r="BV110" s="398"/>
      <c r="BW110" s="398"/>
      <c r="BX110" s="398"/>
      <c r="BY110" s="398"/>
      <c r="BZ110" s="398"/>
      <c r="CA110" s="398"/>
      <c r="CB110" s="398"/>
      <c r="CC110" s="398"/>
      <c r="CD110" s="398"/>
      <c r="CE110" s="398"/>
      <c r="CF110" s="398"/>
      <c r="CG110" s="398"/>
      <c r="CH110" s="398"/>
      <c r="CI110" s="398"/>
      <c r="CJ110" s="398"/>
      <c r="CK110" s="398"/>
      <c r="CL110" s="398"/>
      <c r="CM110" s="398"/>
      <c r="CN110" s="398"/>
      <c r="CO110" s="398"/>
      <c r="CP110" s="398"/>
      <c r="CQ110" s="398"/>
      <c r="CR110" s="398"/>
      <c r="CS110" s="398"/>
      <c r="CT110" s="398"/>
      <c r="CU110" s="398"/>
      <c r="CV110" s="398"/>
      <c r="CW110" s="398"/>
      <c r="CX110" s="398"/>
      <c r="CY110" s="398"/>
      <c r="CZ110" s="398"/>
      <c r="DA110" s="398"/>
      <c r="DB110" s="398"/>
      <c r="DC110" s="398"/>
      <c r="DD110" s="398"/>
      <c r="DE110" s="398"/>
      <c r="DF110" s="398"/>
      <c r="DG110" s="398"/>
      <c r="DH110" s="399"/>
      <c r="DI110" s="471"/>
      <c r="DJ110" s="396"/>
      <c r="DK110" s="396"/>
      <c r="DL110" s="396"/>
      <c r="DM110" s="396"/>
      <c r="DN110" s="396"/>
      <c r="DO110" s="396"/>
      <c r="DP110" s="396"/>
      <c r="DQ110" s="396"/>
      <c r="DR110" s="396"/>
      <c r="DS110" s="396"/>
      <c r="DT110" s="396"/>
      <c r="DU110" s="396"/>
      <c r="DV110" s="396"/>
      <c r="DW110" s="409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</row>
    <row r="111" spans="1:144" ht="49.5" customHeight="1">
      <c r="A111" s="469" t="s">
        <v>437</v>
      </c>
      <c r="B111" s="396"/>
      <c r="C111" s="396"/>
      <c r="D111" s="396"/>
      <c r="E111" s="396"/>
      <c r="F111" s="396"/>
      <c r="G111" s="396"/>
      <c r="H111" s="409"/>
      <c r="I111" s="470" t="s">
        <v>574</v>
      </c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98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  <c r="AK111" s="398"/>
      <c r="AL111" s="398"/>
      <c r="AM111" s="398"/>
      <c r="AN111" s="398"/>
      <c r="AO111" s="398"/>
      <c r="AP111" s="398"/>
      <c r="AQ111" s="398"/>
      <c r="AR111" s="398"/>
      <c r="AS111" s="398"/>
      <c r="AT111" s="398"/>
      <c r="AU111" s="398"/>
      <c r="AV111" s="398"/>
      <c r="AW111" s="398"/>
      <c r="AX111" s="398"/>
      <c r="AY111" s="398"/>
      <c r="AZ111" s="398"/>
      <c r="BA111" s="398"/>
      <c r="BB111" s="398"/>
      <c r="BC111" s="398"/>
      <c r="BD111" s="398"/>
      <c r="BE111" s="398"/>
      <c r="BF111" s="398"/>
      <c r="BG111" s="398"/>
      <c r="BH111" s="398"/>
      <c r="BI111" s="398"/>
      <c r="BJ111" s="398"/>
      <c r="BK111" s="398"/>
      <c r="BL111" s="398"/>
      <c r="BM111" s="398"/>
      <c r="BN111" s="398"/>
      <c r="BO111" s="398"/>
      <c r="BP111" s="398"/>
      <c r="BQ111" s="398"/>
      <c r="BR111" s="398"/>
      <c r="BS111" s="398"/>
      <c r="BT111" s="398"/>
      <c r="BU111" s="398"/>
      <c r="BV111" s="398"/>
      <c r="BW111" s="398"/>
      <c r="BX111" s="398"/>
      <c r="BY111" s="398"/>
      <c r="BZ111" s="398"/>
      <c r="CA111" s="398"/>
      <c r="CB111" s="398"/>
      <c r="CC111" s="398"/>
      <c r="CD111" s="398"/>
      <c r="CE111" s="398"/>
      <c r="CF111" s="398"/>
      <c r="CG111" s="398"/>
      <c r="CH111" s="398"/>
      <c r="CI111" s="398"/>
      <c r="CJ111" s="398"/>
      <c r="CK111" s="398"/>
      <c r="CL111" s="398"/>
      <c r="CM111" s="398"/>
      <c r="CN111" s="398"/>
      <c r="CO111" s="398"/>
      <c r="CP111" s="398"/>
      <c r="CQ111" s="398"/>
      <c r="CR111" s="398"/>
      <c r="CS111" s="398"/>
      <c r="CT111" s="398"/>
      <c r="CU111" s="398"/>
      <c r="CV111" s="398"/>
      <c r="CW111" s="398"/>
      <c r="CX111" s="398"/>
      <c r="CY111" s="398"/>
      <c r="CZ111" s="398"/>
      <c r="DA111" s="398"/>
      <c r="DB111" s="398"/>
      <c r="DC111" s="398"/>
      <c r="DD111" s="398"/>
      <c r="DE111" s="398"/>
      <c r="DF111" s="398"/>
      <c r="DG111" s="398"/>
      <c r="DH111" s="399"/>
      <c r="DI111" s="471"/>
      <c r="DJ111" s="396"/>
      <c r="DK111" s="396"/>
      <c r="DL111" s="396"/>
      <c r="DM111" s="396"/>
      <c r="DN111" s="396"/>
      <c r="DO111" s="396"/>
      <c r="DP111" s="396"/>
      <c r="DQ111" s="396"/>
      <c r="DR111" s="396"/>
      <c r="DS111" s="396"/>
      <c r="DT111" s="396"/>
      <c r="DU111" s="396"/>
      <c r="DV111" s="396"/>
      <c r="DW111" s="409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</row>
    <row r="112" spans="1:144" ht="99" customHeight="1">
      <c r="A112" s="469" t="s">
        <v>439</v>
      </c>
      <c r="B112" s="396"/>
      <c r="C112" s="396"/>
      <c r="D112" s="396"/>
      <c r="E112" s="396"/>
      <c r="F112" s="396"/>
      <c r="G112" s="396"/>
      <c r="H112" s="409"/>
      <c r="I112" s="470" t="s">
        <v>575</v>
      </c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98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  <c r="AK112" s="398"/>
      <c r="AL112" s="398"/>
      <c r="AM112" s="398"/>
      <c r="AN112" s="398"/>
      <c r="AO112" s="398"/>
      <c r="AP112" s="398"/>
      <c r="AQ112" s="398"/>
      <c r="AR112" s="398"/>
      <c r="AS112" s="398"/>
      <c r="AT112" s="398"/>
      <c r="AU112" s="398"/>
      <c r="AV112" s="398"/>
      <c r="AW112" s="398"/>
      <c r="AX112" s="398"/>
      <c r="AY112" s="398"/>
      <c r="AZ112" s="398"/>
      <c r="BA112" s="398"/>
      <c r="BB112" s="398"/>
      <c r="BC112" s="398"/>
      <c r="BD112" s="398"/>
      <c r="BE112" s="398"/>
      <c r="BF112" s="398"/>
      <c r="BG112" s="398"/>
      <c r="BH112" s="398"/>
      <c r="BI112" s="398"/>
      <c r="BJ112" s="398"/>
      <c r="BK112" s="398"/>
      <c r="BL112" s="398"/>
      <c r="BM112" s="398"/>
      <c r="BN112" s="398"/>
      <c r="BO112" s="398"/>
      <c r="BP112" s="398"/>
      <c r="BQ112" s="398"/>
      <c r="BR112" s="398"/>
      <c r="BS112" s="398"/>
      <c r="BT112" s="398"/>
      <c r="BU112" s="398"/>
      <c r="BV112" s="398"/>
      <c r="BW112" s="398"/>
      <c r="BX112" s="398"/>
      <c r="BY112" s="398"/>
      <c r="BZ112" s="398"/>
      <c r="CA112" s="398"/>
      <c r="CB112" s="398"/>
      <c r="CC112" s="398"/>
      <c r="CD112" s="398"/>
      <c r="CE112" s="398"/>
      <c r="CF112" s="398"/>
      <c r="CG112" s="398"/>
      <c r="CH112" s="398"/>
      <c r="CI112" s="398"/>
      <c r="CJ112" s="398"/>
      <c r="CK112" s="398"/>
      <c r="CL112" s="398"/>
      <c r="CM112" s="398"/>
      <c r="CN112" s="398"/>
      <c r="CO112" s="398"/>
      <c r="CP112" s="398"/>
      <c r="CQ112" s="398"/>
      <c r="CR112" s="398"/>
      <c r="CS112" s="398"/>
      <c r="CT112" s="398"/>
      <c r="CU112" s="398"/>
      <c r="CV112" s="398"/>
      <c r="CW112" s="398"/>
      <c r="CX112" s="398"/>
      <c r="CY112" s="398"/>
      <c r="CZ112" s="398"/>
      <c r="DA112" s="398"/>
      <c r="DB112" s="398"/>
      <c r="DC112" s="398"/>
      <c r="DD112" s="398"/>
      <c r="DE112" s="398"/>
      <c r="DF112" s="398"/>
      <c r="DG112" s="398"/>
      <c r="DH112" s="399"/>
      <c r="DI112" s="471"/>
      <c r="DJ112" s="396"/>
      <c r="DK112" s="396"/>
      <c r="DL112" s="396"/>
      <c r="DM112" s="396"/>
      <c r="DN112" s="396"/>
      <c r="DO112" s="396"/>
      <c r="DP112" s="396"/>
      <c r="DQ112" s="396"/>
      <c r="DR112" s="396"/>
      <c r="DS112" s="396"/>
      <c r="DT112" s="396"/>
      <c r="DU112" s="396"/>
      <c r="DV112" s="396"/>
      <c r="DW112" s="409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</row>
    <row r="113" spans="1:144" ht="93" customHeight="1">
      <c r="A113" s="469" t="s">
        <v>184</v>
      </c>
      <c r="B113" s="396"/>
      <c r="C113" s="396"/>
      <c r="D113" s="396"/>
      <c r="E113" s="396"/>
      <c r="F113" s="396"/>
      <c r="G113" s="396"/>
      <c r="H113" s="409"/>
      <c r="I113" s="470" t="s">
        <v>576</v>
      </c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398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  <c r="AK113" s="398"/>
      <c r="AL113" s="398"/>
      <c r="AM113" s="398"/>
      <c r="AN113" s="398"/>
      <c r="AO113" s="398"/>
      <c r="AP113" s="398"/>
      <c r="AQ113" s="398"/>
      <c r="AR113" s="398"/>
      <c r="AS113" s="398"/>
      <c r="AT113" s="398"/>
      <c r="AU113" s="398"/>
      <c r="AV113" s="398"/>
      <c r="AW113" s="398"/>
      <c r="AX113" s="398"/>
      <c r="AY113" s="398"/>
      <c r="AZ113" s="398"/>
      <c r="BA113" s="398"/>
      <c r="BB113" s="398"/>
      <c r="BC113" s="398"/>
      <c r="BD113" s="398"/>
      <c r="BE113" s="398"/>
      <c r="BF113" s="398"/>
      <c r="BG113" s="398"/>
      <c r="BH113" s="398"/>
      <c r="BI113" s="398"/>
      <c r="BJ113" s="398"/>
      <c r="BK113" s="398"/>
      <c r="BL113" s="398"/>
      <c r="BM113" s="398"/>
      <c r="BN113" s="398"/>
      <c r="BO113" s="398"/>
      <c r="BP113" s="398"/>
      <c r="BQ113" s="398"/>
      <c r="BR113" s="398"/>
      <c r="BS113" s="398"/>
      <c r="BT113" s="398"/>
      <c r="BU113" s="398"/>
      <c r="BV113" s="398"/>
      <c r="BW113" s="398"/>
      <c r="BX113" s="398"/>
      <c r="BY113" s="398"/>
      <c r="BZ113" s="398"/>
      <c r="CA113" s="398"/>
      <c r="CB113" s="398"/>
      <c r="CC113" s="398"/>
      <c r="CD113" s="398"/>
      <c r="CE113" s="398"/>
      <c r="CF113" s="398"/>
      <c r="CG113" s="398"/>
      <c r="CH113" s="398"/>
      <c r="CI113" s="398"/>
      <c r="CJ113" s="398"/>
      <c r="CK113" s="398"/>
      <c r="CL113" s="398"/>
      <c r="CM113" s="398"/>
      <c r="CN113" s="398"/>
      <c r="CO113" s="398"/>
      <c r="CP113" s="398"/>
      <c r="CQ113" s="398"/>
      <c r="CR113" s="398"/>
      <c r="CS113" s="398"/>
      <c r="CT113" s="398"/>
      <c r="CU113" s="398"/>
      <c r="CV113" s="398"/>
      <c r="CW113" s="398"/>
      <c r="CX113" s="398"/>
      <c r="CY113" s="398"/>
      <c r="CZ113" s="398"/>
      <c r="DA113" s="398"/>
      <c r="DB113" s="398"/>
      <c r="DC113" s="398"/>
      <c r="DD113" s="398"/>
      <c r="DE113" s="398"/>
      <c r="DF113" s="398"/>
      <c r="DG113" s="398"/>
      <c r="DH113" s="399"/>
      <c r="DI113" s="471"/>
      <c r="DJ113" s="396"/>
      <c r="DK113" s="396"/>
      <c r="DL113" s="396"/>
      <c r="DM113" s="396"/>
      <c r="DN113" s="396"/>
      <c r="DO113" s="396"/>
      <c r="DP113" s="396"/>
      <c r="DQ113" s="396"/>
      <c r="DR113" s="396"/>
      <c r="DS113" s="396"/>
      <c r="DT113" s="396"/>
      <c r="DU113" s="396"/>
      <c r="DV113" s="396"/>
      <c r="DW113" s="409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</row>
    <row r="114" spans="1:144" ht="94.5" customHeight="1">
      <c r="A114" s="469" t="s">
        <v>238</v>
      </c>
      <c r="B114" s="396"/>
      <c r="C114" s="396"/>
      <c r="D114" s="396"/>
      <c r="E114" s="396"/>
      <c r="F114" s="396"/>
      <c r="G114" s="396"/>
      <c r="H114" s="409"/>
      <c r="I114" s="470" t="s">
        <v>577</v>
      </c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398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  <c r="AK114" s="398"/>
      <c r="AL114" s="398"/>
      <c r="AM114" s="398"/>
      <c r="AN114" s="398"/>
      <c r="AO114" s="398"/>
      <c r="AP114" s="398"/>
      <c r="AQ114" s="398"/>
      <c r="AR114" s="398"/>
      <c r="AS114" s="398"/>
      <c r="AT114" s="398"/>
      <c r="AU114" s="398"/>
      <c r="AV114" s="398"/>
      <c r="AW114" s="398"/>
      <c r="AX114" s="398"/>
      <c r="AY114" s="398"/>
      <c r="AZ114" s="398"/>
      <c r="BA114" s="398"/>
      <c r="BB114" s="398"/>
      <c r="BC114" s="398"/>
      <c r="BD114" s="398"/>
      <c r="BE114" s="398"/>
      <c r="BF114" s="398"/>
      <c r="BG114" s="398"/>
      <c r="BH114" s="398"/>
      <c r="BI114" s="398"/>
      <c r="BJ114" s="398"/>
      <c r="BK114" s="398"/>
      <c r="BL114" s="398"/>
      <c r="BM114" s="398"/>
      <c r="BN114" s="398"/>
      <c r="BO114" s="398"/>
      <c r="BP114" s="398"/>
      <c r="BQ114" s="398"/>
      <c r="BR114" s="398"/>
      <c r="BS114" s="398"/>
      <c r="BT114" s="398"/>
      <c r="BU114" s="398"/>
      <c r="BV114" s="398"/>
      <c r="BW114" s="398"/>
      <c r="BX114" s="398"/>
      <c r="BY114" s="398"/>
      <c r="BZ114" s="398"/>
      <c r="CA114" s="398"/>
      <c r="CB114" s="398"/>
      <c r="CC114" s="398"/>
      <c r="CD114" s="398"/>
      <c r="CE114" s="398"/>
      <c r="CF114" s="398"/>
      <c r="CG114" s="398"/>
      <c r="CH114" s="398"/>
      <c r="CI114" s="398"/>
      <c r="CJ114" s="398"/>
      <c r="CK114" s="398"/>
      <c r="CL114" s="398"/>
      <c r="CM114" s="398"/>
      <c r="CN114" s="398"/>
      <c r="CO114" s="398"/>
      <c r="CP114" s="398"/>
      <c r="CQ114" s="398"/>
      <c r="CR114" s="398"/>
      <c r="CS114" s="398"/>
      <c r="CT114" s="398"/>
      <c r="CU114" s="398"/>
      <c r="CV114" s="398"/>
      <c r="CW114" s="398"/>
      <c r="CX114" s="398"/>
      <c r="CY114" s="398"/>
      <c r="CZ114" s="398"/>
      <c r="DA114" s="398"/>
      <c r="DB114" s="398"/>
      <c r="DC114" s="398"/>
      <c r="DD114" s="398"/>
      <c r="DE114" s="398"/>
      <c r="DF114" s="398"/>
      <c r="DG114" s="398"/>
      <c r="DH114" s="399"/>
      <c r="DI114" s="471"/>
      <c r="DJ114" s="396"/>
      <c r="DK114" s="396"/>
      <c r="DL114" s="396"/>
      <c r="DM114" s="396"/>
      <c r="DN114" s="396"/>
      <c r="DO114" s="396"/>
      <c r="DP114" s="396"/>
      <c r="DQ114" s="396"/>
      <c r="DR114" s="396"/>
      <c r="DS114" s="396"/>
      <c r="DT114" s="396"/>
      <c r="DU114" s="396"/>
      <c r="DV114" s="396"/>
      <c r="DW114" s="409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</row>
    <row r="115" spans="1:144" ht="49.5" customHeight="1">
      <c r="A115" s="469" t="s">
        <v>187</v>
      </c>
      <c r="B115" s="396"/>
      <c r="C115" s="396"/>
      <c r="D115" s="396"/>
      <c r="E115" s="396"/>
      <c r="F115" s="396"/>
      <c r="G115" s="396"/>
      <c r="H115" s="409"/>
      <c r="I115" s="470" t="s">
        <v>578</v>
      </c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98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  <c r="AK115" s="398"/>
      <c r="AL115" s="398"/>
      <c r="AM115" s="398"/>
      <c r="AN115" s="398"/>
      <c r="AO115" s="398"/>
      <c r="AP115" s="398"/>
      <c r="AQ115" s="398"/>
      <c r="AR115" s="398"/>
      <c r="AS115" s="398"/>
      <c r="AT115" s="398"/>
      <c r="AU115" s="398"/>
      <c r="AV115" s="398"/>
      <c r="AW115" s="398"/>
      <c r="AX115" s="398"/>
      <c r="AY115" s="398"/>
      <c r="AZ115" s="398"/>
      <c r="BA115" s="398"/>
      <c r="BB115" s="398"/>
      <c r="BC115" s="398"/>
      <c r="BD115" s="398"/>
      <c r="BE115" s="398"/>
      <c r="BF115" s="398"/>
      <c r="BG115" s="398"/>
      <c r="BH115" s="398"/>
      <c r="BI115" s="398"/>
      <c r="BJ115" s="398"/>
      <c r="BK115" s="398"/>
      <c r="BL115" s="398"/>
      <c r="BM115" s="398"/>
      <c r="BN115" s="398"/>
      <c r="BO115" s="398"/>
      <c r="BP115" s="398"/>
      <c r="BQ115" s="398"/>
      <c r="BR115" s="398"/>
      <c r="BS115" s="398"/>
      <c r="BT115" s="398"/>
      <c r="BU115" s="398"/>
      <c r="BV115" s="398"/>
      <c r="BW115" s="398"/>
      <c r="BX115" s="398"/>
      <c r="BY115" s="398"/>
      <c r="BZ115" s="398"/>
      <c r="CA115" s="398"/>
      <c r="CB115" s="398"/>
      <c r="CC115" s="398"/>
      <c r="CD115" s="398"/>
      <c r="CE115" s="398"/>
      <c r="CF115" s="398"/>
      <c r="CG115" s="398"/>
      <c r="CH115" s="398"/>
      <c r="CI115" s="398"/>
      <c r="CJ115" s="398"/>
      <c r="CK115" s="398"/>
      <c r="CL115" s="398"/>
      <c r="CM115" s="398"/>
      <c r="CN115" s="398"/>
      <c r="CO115" s="398"/>
      <c r="CP115" s="398"/>
      <c r="CQ115" s="398"/>
      <c r="CR115" s="398"/>
      <c r="CS115" s="398"/>
      <c r="CT115" s="398"/>
      <c r="CU115" s="398"/>
      <c r="CV115" s="398"/>
      <c r="CW115" s="398"/>
      <c r="CX115" s="398"/>
      <c r="CY115" s="398"/>
      <c r="CZ115" s="398"/>
      <c r="DA115" s="398"/>
      <c r="DB115" s="398"/>
      <c r="DC115" s="398"/>
      <c r="DD115" s="398"/>
      <c r="DE115" s="398"/>
      <c r="DF115" s="398"/>
      <c r="DG115" s="398"/>
      <c r="DH115" s="399"/>
      <c r="DI115" s="471"/>
      <c r="DJ115" s="396"/>
      <c r="DK115" s="396"/>
      <c r="DL115" s="396"/>
      <c r="DM115" s="396"/>
      <c r="DN115" s="396"/>
      <c r="DO115" s="396"/>
      <c r="DP115" s="396"/>
      <c r="DQ115" s="396"/>
      <c r="DR115" s="396"/>
      <c r="DS115" s="396"/>
      <c r="DT115" s="396"/>
      <c r="DU115" s="396"/>
      <c r="DV115" s="396"/>
      <c r="DW115" s="409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</row>
    <row r="116" spans="1:144" ht="99" customHeight="1">
      <c r="A116" s="469" t="s">
        <v>446</v>
      </c>
      <c r="B116" s="396"/>
      <c r="C116" s="396"/>
      <c r="D116" s="396"/>
      <c r="E116" s="396"/>
      <c r="F116" s="396"/>
      <c r="G116" s="396"/>
      <c r="H116" s="409"/>
      <c r="I116" s="470" t="s">
        <v>579</v>
      </c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398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  <c r="AK116" s="398"/>
      <c r="AL116" s="398"/>
      <c r="AM116" s="398"/>
      <c r="AN116" s="398"/>
      <c r="AO116" s="398"/>
      <c r="AP116" s="398"/>
      <c r="AQ116" s="398"/>
      <c r="AR116" s="398"/>
      <c r="AS116" s="398"/>
      <c r="AT116" s="398"/>
      <c r="AU116" s="398"/>
      <c r="AV116" s="398"/>
      <c r="AW116" s="398"/>
      <c r="AX116" s="398"/>
      <c r="AY116" s="398"/>
      <c r="AZ116" s="398"/>
      <c r="BA116" s="398"/>
      <c r="BB116" s="398"/>
      <c r="BC116" s="398"/>
      <c r="BD116" s="398"/>
      <c r="BE116" s="398"/>
      <c r="BF116" s="398"/>
      <c r="BG116" s="398"/>
      <c r="BH116" s="398"/>
      <c r="BI116" s="398"/>
      <c r="BJ116" s="398"/>
      <c r="BK116" s="398"/>
      <c r="BL116" s="398"/>
      <c r="BM116" s="398"/>
      <c r="BN116" s="398"/>
      <c r="BO116" s="398"/>
      <c r="BP116" s="398"/>
      <c r="BQ116" s="398"/>
      <c r="BR116" s="398"/>
      <c r="BS116" s="398"/>
      <c r="BT116" s="398"/>
      <c r="BU116" s="398"/>
      <c r="BV116" s="398"/>
      <c r="BW116" s="398"/>
      <c r="BX116" s="398"/>
      <c r="BY116" s="398"/>
      <c r="BZ116" s="398"/>
      <c r="CA116" s="398"/>
      <c r="CB116" s="398"/>
      <c r="CC116" s="398"/>
      <c r="CD116" s="398"/>
      <c r="CE116" s="398"/>
      <c r="CF116" s="398"/>
      <c r="CG116" s="398"/>
      <c r="CH116" s="398"/>
      <c r="CI116" s="398"/>
      <c r="CJ116" s="398"/>
      <c r="CK116" s="398"/>
      <c r="CL116" s="398"/>
      <c r="CM116" s="398"/>
      <c r="CN116" s="398"/>
      <c r="CO116" s="398"/>
      <c r="CP116" s="398"/>
      <c r="CQ116" s="398"/>
      <c r="CR116" s="398"/>
      <c r="CS116" s="398"/>
      <c r="CT116" s="398"/>
      <c r="CU116" s="398"/>
      <c r="CV116" s="398"/>
      <c r="CW116" s="398"/>
      <c r="CX116" s="398"/>
      <c r="CY116" s="398"/>
      <c r="CZ116" s="398"/>
      <c r="DA116" s="398"/>
      <c r="DB116" s="398"/>
      <c r="DC116" s="398"/>
      <c r="DD116" s="398"/>
      <c r="DE116" s="398"/>
      <c r="DF116" s="398"/>
      <c r="DG116" s="398"/>
      <c r="DH116" s="399"/>
      <c r="DI116" s="471"/>
      <c r="DJ116" s="396"/>
      <c r="DK116" s="396"/>
      <c r="DL116" s="396"/>
      <c r="DM116" s="396"/>
      <c r="DN116" s="396"/>
      <c r="DO116" s="396"/>
      <c r="DP116" s="396"/>
      <c r="DQ116" s="396"/>
      <c r="DR116" s="396"/>
      <c r="DS116" s="396"/>
      <c r="DT116" s="396"/>
      <c r="DU116" s="396"/>
      <c r="DV116" s="396"/>
      <c r="DW116" s="409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</row>
    <row r="117" spans="1:144" ht="103.5" customHeight="1">
      <c r="A117" s="469" t="s">
        <v>159</v>
      </c>
      <c r="B117" s="396"/>
      <c r="C117" s="396"/>
      <c r="D117" s="396"/>
      <c r="E117" s="396"/>
      <c r="F117" s="396"/>
      <c r="G117" s="396"/>
      <c r="H117" s="409"/>
      <c r="I117" s="470" t="s">
        <v>580</v>
      </c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398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  <c r="AK117" s="398"/>
      <c r="AL117" s="398"/>
      <c r="AM117" s="398"/>
      <c r="AN117" s="398"/>
      <c r="AO117" s="398"/>
      <c r="AP117" s="398"/>
      <c r="AQ117" s="398"/>
      <c r="AR117" s="398"/>
      <c r="AS117" s="398"/>
      <c r="AT117" s="398"/>
      <c r="AU117" s="398"/>
      <c r="AV117" s="398"/>
      <c r="AW117" s="398"/>
      <c r="AX117" s="398"/>
      <c r="AY117" s="398"/>
      <c r="AZ117" s="398"/>
      <c r="BA117" s="398"/>
      <c r="BB117" s="398"/>
      <c r="BC117" s="398"/>
      <c r="BD117" s="398"/>
      <c r="BE117" s="398"/>
      <c r="BF117" s="398"/>
      <c r="BG117" s="398"/>
      <c r="BH117" s="398"/>
      <c r="BI117" s="398"/>
      <c r="BJ117" s="398"/>
      <c r="BK117" s="398"/>
      <c r="BL117" s="398"/>
      <c r="BM117" s="398"/>
      <c r="BN117" s="398"/>
      <c r="BO117" s="398"/>
      <c r="BP117" s="398"/>
      <c r="BQ117" s="398"/>
      <c r="BR117" s="398"/>
      <c r="BS117" s="398"/>
      <c r="BT117" s="398"/>
      <c r="BU117" s="398"/>
      <c r="BV117" s="398"/>
      <c r="BW117" s="398"/>
      <c r="BX117" s="398"/>
      <c r="BY117" s="398"/>
      <c r="BZ117" s="398"/>
      <c r="CA117" s="398"/>
      <c r="CB117" s="398"/>
      <c r="CC117" s="398"/>
      <c r="CD117" s="398"/>
      <c r="CE117" s="398"/>
      <c r="CF117" s="398"/>
      <c r="CG117" s="398"/>
      <c r="CH117" s="398"/>
      <c r="CI117" s="398"/>
      <c r="CJ117" s="398"/>
      <c r="CK117" s="398"/>
      <c r="CL117" s="398"/>
      <c r="CM117" s="398"/>
      <c r="CN117" s="398"/>
      <c r="CO117" s="398"/>
      <c r="CP117" s="398"/>
      <c r="CQ117" s="398"/>
      <c r="CR117" s="398"/>
      <c r="CS117" s="398"/>
      <c r="CT117" s="398"/>
      <c r="CU117" s="398"/>
      <c r="CV117" s="398"/>
      <c r="CW117" s="398"/>
      <c r="CX117" s="398"/>
      <c r="CY117" s="398"/>
      <c r="CZ117" s="398"/>
      <c r="DA117" s="398"/>
      <c r="DB117" s="398"/>
      <c r="DC117" s="398"/>
      <c r="DD117" s="398"/>
      <c r="DE117" s="398"/>
      <c r="DF117" s="398"/>
      <c r="DG117" s="398"/>
      <c r="DH117" s="399"/>
      <c r="DI117" s="471"/>
      <c r="DJ117" s="396"/>
      <c r="DK117" s="396"/>
      <c r="DL117" s="396"/>
      <c r="DM117" s="396"/>
      <c r="DN117" s="396"/>
      <c r="DO117" s="396"/>
      <c r="DP117" s="396"/>
      <c r="DQ117" s="396"/>
      <c r="DR117" s="396"/>
      <c r="DS117" s="396"/>
      <c r="DT117" s="396"/>
      <c r="DU117" s="396"/>
      <c r="DV117" s="396"/>
      <c r="DW117" s="409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/>
      <c r="EM117" s="85"/>
      <c r="EN117" s="85"/>
    </row>
    <row r="118" spans="1:144" ht="105" customHeight="1">
      <c r="A118" s="469" t="s">
        <v>450</v>
      </c>
      <c r="B118" s="396"/>
      <c r="C118" s="396"/>
      <c r="D118" s="396"/>
      <c r="E118" s="396"/>
      <c r="F118" s="396"/>
      <c r="G118" s="396"/>
      <c r="H118" s="409"/>
      <c r="I118" s="470" t="s">
        <v>581</v>
      </c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398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  <c r="AK118" s="398"/>
      <c r="AL118" s="398"/>
      <c r="AM118" s="398"/>
      <c r="AN118" s="398"/>
      <c r="AO118" s="398"/>
      <c r="AP118" s="398"/>
      <c r="AQ118" s="398"/>
      <c r="AR118" s="398"/>
      <c r="AS118" s="398"/>
      <c r="AT118" s="398"/>
      <c r="AU118" s="398"/>
      <c r="AV118" s="398"/>
      <c r="AW118" s="398"/>
      <c r="AX118" s="398"/>
      <c r="AY118" s="398"/>
      <c r="AZ118" s="398"/>
      <c r="BA118" s="398"/>
      <c r="BB118" s="398"/>
      <c r="BC118" s="398"/>
      <c r="BD118" s="398"/>
      <c r="BE118" s="398"/>
      <c r="BF118" s="398"/>
      <c r="BG118" s="398"/>
      <c r="BH118" s="398"/>
      <c r="BI118" s="398"/>
      <c r="BJ118" s="398"/>
      <c r="BK118" s="398"/>
      <c r="BL118" s="398"/>
      <c r="BM118" s="398"/>
      <c r="BN118" s="398"/>
      <c r="BO118" s="398"/>
      <c r="BP118" s="398"/>
      <c r="BQ118" s="398"/>
      <c r="BR118" s="398"/>
      <c r="BS118" s="398"/>
      <c r="BT118" s="398"/>
      <c r="BU118" s="398"/>
      <c r="BV118" s="398"/>
      <c r="BW118" s="398"/>
      <c r="BX118" s="398"/>
      <c r="BY118" s="398"/>
      <c r="BZ118" s="398"/>
      <c r="CA118" s="398"/>
      <c r="CB118" s="398"/>
      <c r="CC118" s="398"/>
      <c r="CD118" s="398"/>
      <c r="CE118" s="398"/>
      <c r="CF118" s="398"/>
      <c r="CG118" s="398"/>
      <c r="CH118" s="398"/>
      <c r="CI118" s="398"/>
      <c r="CJ118" s="398"/>
      <c r="CK118" s="398"/>
      <c r="CL118" s="398"/>
      <c r="CM118" s="398"/>
      <c r="CN118" s="398"/>
      <c r="CO118" s="398"/>
      <c r="CP118" s="398"/>
      <c r="CQ118" s="398"/>
      <c r="CR118" s="398"/>
      <c r="CS118" s="398"/>
      <c r="CT118" s="398"/>
      <c r="CU118" s="398"/>
      <c r="CV118" s="398"/>
      <c r="CW118" s="398"/>
      <c r="CX118" s="398"/>
      <c r="CY118" s="398"/>
      <c r="CZ118" s="398"/>
      <c r="DA118" s="398"/>
      <c r="DB118" s="398"/>
      <c r="DC118" s="398"/>
      <c r="DD118" s="398"/>
      <c r="DE118" s="398"/>
      <c r="DF118" s="398"/>
      <c r="DG118" s="398"/>
      <c r="DH118" s="399"/>
      <c r="DI118" s="471"/>
      <c r="DJ118" s="396"/>
      <c r="DK118" s="396"/>
      <c r="DL118" s="396"/>
      <c r="DM118" s="396"/>
      <c r="DN118" s="396"/>
      <c r="DO118" s="396"/>
      <c r="DP118" s="396"/>
      <c r="DQ118" s="396"/>
      <c r="DR118" s="396"/>
      <c r="DS118" s="396"/>
      <c r="DT118" s="396"/>
      <c r="DU118" s="396"/>
      <c r="DV118" s="396"/>
      <c r="DW118" s="409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/>
      <c r="EL118" s="85"/>
      <c r="EM118" s="85"/>
      <c r="EN118" s="85"/>
    </row>
    <row r="119" spans="1:144" ht="100.5" customHeight="1">
      <c r="A119" s="469" t="s">
        <v>137</v>
      </c>
      <c r="B119" s="396"/>
      <c r="C119" s="396"/>
      <c r="D119" s="396"/>
      <c r="E119" s="396"/>
      <c r="F119" s="396"/>
      <c r="G119" s="396"/>
      <c r="H119" s="409"/>
      <c r="I119" s="470" t="s">
        <v>582</v>
      </c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398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  <c r="AK119" s="398"/>
      <c r="AL119" s="398"/>
      <c r="AM119" s="398"/>
      <c r="AN119" s="398"/>
      <c r="AO119" s="398"/>
      <c r="AP119" s="398"/>
      <c r="AQ119" s="398"/>
      <c r="AR119" s="398"/>
      <c r="AS119" s="398"/>
      <c r="AT119" s="398"/>
      <c r="AU119" s="398"/>
      <c r="AV119" s="398"/>
      <c r="AW119" s="398"/>
      <c r="AX119" s="398"/>
      <c r="AY119" s="398"/>
      <c r="AZ119" s="398"/>
      <c r="BA119" s="398"/>
      <c r="BB119" s="398"/>
      <c r="BC119" s="398"/>
      <c r="BD119" s="398"/>
      <c r="BE119" s="398"/>
      <c r="BF119" s="398"/>
      <c r="BG119" s="398"/>
      <c r="BH119" s="398"/>
      <c r="BI119" s="398"/>
      <c r="BJ119" s="398"/>
      <c r="BK119" s="398"/>
      <c r="BL119" s="398"/>
      <c r="BM119" s="398"/>
      <c r="BN119" s="398"/>
      <c r="BO119" s="398"/>
      <c r="BP119" s="398"/>
      <c r="BQ119" s="398"/>
      <c r="BR119" s="398"/>
      <c r="BS119" s="398"/>
      <c r="BT119" s="398"/>
      <c r="BU119" s="398"/>
      <c r="BV119" s="398"/>
      <c r="BW119" s="398"/>
      <c r="BX119" s="398"/>
      <c r="BY119" s="398"/>
      <c r="BZ119" s="398"/>
      <c r="CA119" s="398"/>
      <c r="CB119" s="398"/>
      <c r="CC119" s="398"/>
      <c r="CD119" s="398"/>
      <c r="CE119" s="398"/>
      <c r="CF119" s="398"/>
      <c r="CG119" s="398"/>
      <c r="CH119" s="398"/>
      <c r="CI119" s="398"/>
      <c r="CJ119" s="398"/>
      <c r="CK119" s="398"/>
      <c r="CL119" s="398"/>
      <c r="CM119" s="398"/>
      <c r="CN119" s="398"/>
      <c r="CO119" s="398"/>
      <c r="CP119" s="398"/>
      <c r="CQ119" s="398"/>
      <c r="CR119" s="398"/>
      <c r="CS119" s="398"/>
      <c r="CT119" s="398"/>
      <c r="CU119" s="398"/>
      <c r="CV119" s="398"/>
      <c r="CW119" s="398"/>
      <c r="CX119" s="398"/>
      <c r="CY119" s="398"/>
      <c r="CZ119" s="398"/>
      <c r="DA119" s="398"/>
      <c r="DB119" s="398"/>
      <c r="DC119" s="398"/>
      <c r="DD119" s="398"/>
      <c r="DE119" s="398"/>
      <c r="DF119" s="398"/>
      <c r="DG119" s="398"/>
      <c r="DH119" s="399"/>
      <c r="DI119" s="471"/>
      <c r="DJ119" s="396"/>
      <c r="DK119" s="396"/>
      <c r="DL119" s="396"/>
      <c r="DM119" s="396"/>
      <c r="DN119" s="396"/>
      <c r="DO119" s="396"/>
      <c r="DP119" s="396"/>
      <c r="DQ119" s="396"/>
      <c r="DR119" s="396"/>
      <c r="DS119" s="396"/>
      <c r="DT119" s="396"/>
      <c r="DU119" s="396"/>
      <c r="DV119" s="396"/>
      <c r="DW119" s="409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</row>
    <row r="120" spans="1:144" ht="102" customHeight="1">
      <c r="A120" s="469" t="s">
        <v>148</v>
      </c>
      <c r="B120" s="396"/>
      <c r="C120" s="396"/>
      <c r="D120" s="396"/>
      <c r="E120" s="396"/>
      <c r="F120" s="396"/>
      <c r="G120" s="396"/>
      <c r="H120" s="409"/>
      <c r="I120" s="470" t="s">
        <v>583</v>
      </c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98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  <c r="AK120" s="398"/>
      <c r="AL120" s="398"/>
      <c r="AM120" s="398"/>
      <c r="AN120" s="398"/>
      <c r="AO120" s="398"/>
      <c r="AP120" s="398"/>
      <c r="AQ120" s="398"/>
      <c r="AR120" s="398"/>
      <c r="AS120" s="398"/>
      <c r="AT120" s="398"/>
      <c r="AU120" s="398"/>
      <c r="AV120" s="398"/>
      <c r="AW120" s="398"/>
      <c r="AX120" s="398"/>
      <c r="AY120" s="398"/>
      <c r="AZ120" s="398"/>
      <c r="BA120" s="398"/>
      <c r="BB120" s="398"/>
      <c r="BC120" s="398"/>
      <c r="BD120" s="398"/>
      <c r="BE120" s="398"/>
      <c r="BF120" s="398"/>
      <c r="BG120" s="398"/>
      <c r="BH120" s="398"/>
      <c r="BI120" s="398"/>
      <c r="BJ120" s="398"/>
      <c r="BK120" s="398"/>
      <c r="BL120" s="398"/>
      <c r="BM120" s="398"/>
      <c r="BN120" s="398"/>
      <c r="BO120" s="398"/>
      <c r="BP120" s="398"/>
      <c r="BQ120" s="398"/>
      <c r="BR120" s="398"/>
      <c r="BS120" s="398"/>
      <c r="BT120" s="398"/>
      <c r="BU120" s="398"/>
      <c r="BV120" s="398"/>
      <c r="BW120" s="398"/>
      <c r="BX120" s="398"/>
      <c r="BY120" s="398"/>
      <c r="BZ120" s="398"/>
      <c r="CA120" s="398"/>
      <c r="CB120" s="398"/>
      <c r="CC120" s="398"/>
      <c r="CD120" s="398"/>
      <c r="CE120" s="398"/>
      <c r="CF120" s="398"/>
      <c r="CG120" s="398"/>
      <c r="CH120" s="398"/>
      <c r="CI120" s="398"/>
      <c r="CJ120" s="398"/>
      <c r="CK120" s="398"/>
      <c r="CL120" s="398"/>
      <c r="CM120" s="398"/>
      <c r="CN120" s="398"/>
      <c r="CO120" s="398"/>
      <c r="CP120" s="398"/>
      <c r="CQ120" s="398"/>
      <c r="CR120" s="398"/>
      <c r="CS120" s="398"/>
      <c r="CT120" s="398"/>
      <c r="CU120" s="398"/>
      <c r="CV120" s="398"/>
      <c r="CW120" s="398"/>
      <c r="CX120" s="398"/>
      <c r="CY120" s="398"/>
      <c r="CZ120" s="398"/>
      <c r="DA120" s="398"/>
      <c r="DB120" s="398"/>
      <c r="DC120" s="398"/>
      <c r="DD120" s="398"/>
      <c r="DE120" s="398"/>
      <c r="DF120" s="398"/>
      <c r="DG120" s="398"/>
      <c r="DH120" s="399"/>
      <c r="DI120" s="471"/>
      <c r="DJ120" s="396"/>
      <c r="DK120" s="396"/>
      <c r="DL120" s="396"/>
      <c r="DM120" s="396"/>
      <c r="DN120" s="396"/>
      <c r="DO120" s="396"/>
      <c r="DP120" s="396"/>
      <c r="DQ120" s="396"/>
      <c r="DR120" s="396"/>
      <c r="DS120" s="396"/>
      <c r="DT120" s="396"/>
      <c r="DU120" s="396"/>
      <c r="DV120" s="396"/>
      <c r="DW120" s="409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</row>
    <row r="121" spans="1:144" ht="99" customHeight="1">
      <c r="A121" s="469" t="s">
        <v>215</v>
      </c>
      <c r="B121" s="396"/>
      <c r="C121" s="396"/>
      <c r="D121" s="396"/>
      <c r="E121" s="396"/>
      <c r="F121" s="396"/>
      <c r="G121" s="396"/>
      <c r="H121" s="409"/>
      <c r="I121" s="470" t="s">
        <v>584</v>
      </c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98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  <c r="AK121" s="398"/>
      <c r="AL121" s="398"/>
      <c r="AM121" s="398"/>
      <c r="AN121" s="398"/>
      <c r="AO121" s="398"/>
      <c r="AP121" s="398"/>
      <c r="AQ121" s="398"/>
      <c r="AR121" s="398"/>
      <c r="AS121" s="398"/>
      <c r="AT121" s="398"/>
      <c r="AU121" s="398"/>
      <c r="AV121" s="398"/>
      <c r="AW121" s="398"/>
      <c r="AX121" s="398"/>
      <c r="AY121" s="398"/>
      <c r="AZ121" s="398"/>
      <c r="BA121" s="398"/>
      <c r="BB121" s="398"/>
      <c r="BC121" s="398"/>
      <c r="BD121" s="398"/>
      <c r="BE121" s="398"/>
      <c r="BF121" s="398"/>
      <c r="BG121" s="398"/>
      <c r="BH121" s="398"/>
      <c r="BI121" s="398"/>
      <c r="BJ121" s="398"/>
      <c r="BK121" s="398"/>
      <c r="BL121" s="398"/>
      <c r="BM121" s="398"/>
      <c r="BN121" s="398"/>
      <c r="BO121" s="398"/>
      <c r="BP121" s="398"/>
      <c r="BQ121" s="398"/>
      <c r="BR121" s="398"/>
      <c r="BS121" s="398"/>
      <c r="BT121" s="398"/>
      <c r="BU121" s="398"/>
      <c r="BV121" s="398"/>
      <c r="BW121" s="398"/>
      <c r="BX121" s="398"/>
      <c r="BY121" s="398"/>
      <c r="BZ121" s="398"/>
      <c r="CA121" s="398"/>
      <c r="CB121" s="398"/>
      <c r="CC121" s="398"/>
      <c r="CD121" s="398"/>
      <c r="CE121" s="398"/>
      <c r="CF121" s="398"/>
      <c r="CG121" s="398"/>
      <c r="CH121" s="398"/>
      <c r="CI121" s="398"/>
      <c r="CJ121" s="398"/>
      <c r="CK121" s="398"/>
      <c r="CL121" s="398"/>
      <c r="CM121" s="398"/>
      <c r="CN121" s="398"/>
      <c r="CO121" s="398"/>
      <c r="CP121" s="398"/>
      <c r="CQ121" s="398"/>
      <c r="CR121" s="398"/>
      <c r="CS121" s="398"/>
      <c r="CT121" s="398"/>
      <c r="CU121" s="398"/>
      <c r="CV121" s="398"/>
      <c r="CW121" s="398"/>
      <c r="CX121" s="398"/>
      <c r="CY121" s="398"/>
      <c r="CZ121" s="398"/>
      <c r="DA121" s="398"/>
      <c r="DB121" s="398"/>
      <c r="DC121" s="398"/>
      <c r="DD121" s="398"/>
      <c r="DE121" s="398"/>
      <c r="DF121" s="398"/>
      <c r="DG121" s="398"/>
      <c r="DH121" s="399"/>
      <c r="DI121" s="471"/>
      <c r="DJ121" s="396"/>
      <c r="DK121" s="396"/>
      <c r="DL121" s="396"/>
      <c r="DM121" s="396"/>
      <c r="DN121" s="396"/>
      <c r="DO121" s="396"/>
      <c r="DP121" s="396"/>
      <c r="DQ121" s="396"/>
      <c r="DR121" s="396"/>
      <c r="DS121" s="396"/>
      <c r="DT121" s="396"/>
      <c r="DU121" s="396"/>
      <c r="DV121" s="396"/>
      <c r="DW121" s="409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</row>
    <row r="122" spans="1:144" ht="49.5" customHeight="1">
      <c r="A122" s="469" t="s">
        <v>249</v>
      </c>
      <c r="B122" s="396"/>
      <c r="C122" s="396"/>
      <c r="D122" s="396"/>
      <c r="E122" s="396"/>
      <c r="F122" s="396"/>
      <c r="G122" s="396"/>
      <c r="H122" s="409"/>
      <c r="I122" s="470" t="s">
        <v>585</v>
      </c>
      <c r="J122" s="398"/>
      <c r="K122" s="398"/>
      <c r="L122" s="398"/>
      <c r="M122" s="398"/>
      <c r="N122" s="398"/>
      <c r="O122" s="398"/>
      <c r="P122" s="398"/>
      <c r="Q122" s="398"/>
      <c r="R122" s="398"/>
      <c r="S122" s="398"/>
      <c r="T122" s="398"/>
      <c r="U122" s="398"/>
      <c r="V122" s="398"/>
      <c r="W122" s="398"/>
      <c r="X122" s="398"/>
      <c r="Y122" s="398"/>
      <c r="Z122" s="398"/>
      <c r="AA122" s="398"/>
      <c r="AB122" s="398"/>
      <c r="AC122" s="398"/>
      <c r="AD122" s="398"/>
      <c r="AE122" s="398"/>
      <c r="AF122" s="398"/>
      <c r="AG122" s="398"/>
      <c r="AH122" s="398"/>
      <c r="AI122" s="398"/>
      <c r="AJ122" s="398"/>
      <c r="AK122" s="398"/>
      <c r="AL122" s="398"/>
      <c r="AM122" s="398"/>
      <c r="AN122" s="398"/>
      <c r="AO122" s="398"/>
      <c r="AP122" s="398"/>
      <c r="AQ122" s="398"/>
      <c r="AR122" s="398"/>
      <c r="AS122" s="398"/>
      <c r="AT122" s="398"/>
      <c r="AU122" s="398"/>
      <c r="AV122" s="398"/>
      <c r="AW122" s="398"/>
      <c r="AX122" s="398"/>
      <c r="AY122" s="398"/>
      <c r="AZ122" s="398"/>
      <c r="BA122" s="398"/>
      <c r="BB122" s="398"/>
      <c r="BC122" s="398"/>
      <c r="BD122" s="398"/>
      <c r="BE122" s="398"/>
      <c r="BF122" s="398"/>
      <c r="BG122" s="398"/>
      <c r="BH122" s="398"/>
      <c r="BI122" s="398"/>
      <c r="BJ122" s="398"/>
      <c r="BK122" s="398"/>
      <c r="BL122" s="398"/>
      <c r="BM122" s="398"/>
      <c r="BN122" s="398"/>
      <c r="BO122" s="398"/>
      <c r="BP122" s="398"/>
      <c r="BQ122" s="398"/>
      <c r="BR122" s="398"/>
      <c r="BS122" s="398"/>
      <c r="BT122" s="398"/>
      <c r="BU122" s="398"/>
      <c r="BV122" s="398"/>
      <c r="BW122" s="398"/>
      <c r="BX122" s="398"/>
      <c r="BY122" s="398"/>
      <c r="BZ122" s="398"/>
      <c r="CA122" s="398"/>
      <c r="CB122" s="398"/>
      <c r="CC122" s="398"/>
      <c r="CD122" s="398"/>
      <c r="CE122" s="398"/>
      <c r="CF122" s="398"/>
      <c r="CG122" s="398"/>
      <c r="CH122" s="398"/>
      <c r="CI122" s="398"/>
      <c r="CJ122" s="398"/>
      <c r="CK122" s="398"/>
      <c r="CL122" s="398"/>
      <c r="CM122" s="398"/>
      <c r="CN122" s="398"/>
      <c r="CO122" s="398"/>
      <c r="CP122" s="398"/>
      <c r="CQ122" s="398"/>
      <c r="CR122" s="398"/>
      <c r="CS122" s="398"/>
      <c r="CT122" s="398"/>
      <c r="CU122" s="398"/>
      <c r="CV122" s="398"/>
      <c r="CW122" s="398"/>
      <c r="CX122" s="398"/>
      <c r="CY122" s="398"/>
      <c r="CZ122" s="398"/>
      <c r="DA122" s="398"/>
      <c r="DB122" s="398"/>
      <c r="DC122" s="398"/>
      <c r="DD122" s="398"/>
      <c r="DE122" s="398"/>
      <c r="DF122" s="398"/>
      <c r="DG122" s="398"/>
      <c r="DH122" s="399"/>
      <c r="DI122" s="471"/>
      <c r="DJ122" s="396"/>
      <c r="DK122" s="396"/>
      <c r="DL122" s="396"/>
      <c r="DM122" s="396"/>
      <c r="DN122" s="396"/>
      <c r="DO122" s="396"/>
      <c r="DP122" s="396"/>
      <c r="DQ122" s="396"/>
      <c r="DR122" s="396"/>
      <c r="DS122" s="396"/>
      <c r="DT122" s="396"/>
      <c r="DU122" s="396"/>
      <c r="DV122" s="396"/>
      <c r="DW122" s="409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</row>
    <row r="123" spans="1:144" ht="102" customHeight="1">
      <c r="A123" s="469" t="s">
        <v>145</v>
      </c>
      <c r="B123" s="396"/>
      <c r="C123" s="396"/>
      <c r="D123" s="396"/>
      <c r="E123" s="396"/>
      <c r="F123" s="396"/>
      <c r="G123" s="396"/>
      <c r="H123" s="409"/>
      <c r="I123" s="470" t="s">
        <v>586</v>
      </c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  <c r="X123" s="398"/>
      <c r="Y123" s="398"/>
      <c r="Z123" s="398"/>
      <c r="AA123" s="398"/>
      <c r="AB123" s="398"/>
      <c r="AC123" s="398"/>
      <c r="AD123" s="398"/>
      <c r="AE123" s="398"/>
      <c r="AF123" s="398"/>
      <c r="AG123" s="398"/>
      <c r="AH123" s="398"/>
      <c r="AI123" s="398"/>
      <c r="AJ123" s="398"/>
      <c r="AK123" s="398"/>
      <c r="AL123" s="398"/>
      <c r="AM123" s="398"/>
      <c r="AN123" s="398"/>
      <c r="AO123" s="398"/>
      <c r="AP123" s="398"/>
      <c r="AQ123" s="398"/>
      <c r="AR123" s="398"/>
      <c r="AS123" s="398"/>
      <c r="AT123" s="398"/>
      <c r="AU123" s="398"/>
      <c r="AV123" s="398"/>
      <c r="AW123" s="398"/>
      <c r="AX123" s="398"/>
      <c r="AY123" s="398"/>
      <c r="AZ123" s="398"/>
      <c r="BA123" s="398"/>
      <c r="BB123" s="398"/>
      <c r="BC123" s="398"/>
      <c r="BD123" s="398"/>
      <c r="BE123" s="398"/>
      <c r="BF123" s="398"/>
      <c r="BG123" s="398"/>
      <c r="BH123" s="398"/>
      <c r="BI123" s="398"/>
      <c r="BJ123" s="398"/>
      <c r="BK123" s="398"/>
      <c r="BL123" s="398"/>
      <c r="BM123" s="398"/>
      <c r="BN123" s="398"/>
      <c r="BO123" s="398"/>
      <c r="BP123" s="398"/>
      <c r="BQ123" s="398"/>
      <c r="BR123" s="398"/>
      <c r="BS123" s="398"/>
      <c r="BT123" s="398"/>
      <c r="BU123" s="398"/>
      <c r="BV123" s="398"/>
      <c r="BW123" s="398"/>
      <c r="BX123" s="398"/>
      <c r="BY123" s="398"/>
      <c r="BZ123" s="398"/>
      <c r="CA123" s="398"/>
      <c r="CB123" s="398"/>
      <c r="CC123" s="398"/>
      <c r="CD123" s="398"/>
      <c r="CE123" s="398"/>
      <c r="CF123" s="398"/>
      <c r="CG123" s="398"/>
      <c r="CH123" s="398"/>
      <c r="CI123" s="398"/>
      <c r="CJ123" s="398"/>
      <c r="CK123" s="398"/>
      <c r="CL123" s="398"/>
      <c r="CM123" s="398"/>
      <c r="CN123" s="398"/>
      <c r="CO123" s="398"/>
      <c r="CP123" s="398"/>
      <c r="CQ123" s="398"/>
      <c r="CR123" s="398"/>
      <c r="CS123" s="398"/>
      <c r="CT123" s="398"/>
      <c r="CU123" s="398"/>
      <c r="CV123" s="398"/>
      <c r="CW123" s="398"/>
      <c r="CX123" s="398"/>
      <c r="CY123" s="398"/>
      <c r="CZ123" s="398"/>
      <c r="DA123" s="398"/>
      <c r="DB123" s="398"/>
      <c r="DC123" s="398"/>
      <c r="DD123" s="398"/>
      <c r="DE123" s="398"/>
      <c r="DF123" s="398"/>
      <c r="DG123" s="398"/>
      <c r="DH123" s="399"/>
      <c r="DI123" s="471"/>
      <c r="DJ123" s="396"/>
      <c r="DK123" s="396"/>
      <c r="DL123" s="396"/>
      <c r="DM123" s="396"/>
      <c r="DN123" s="396"/>
      <c r="DO123" s="396"/>
      <c r="DP123" s="396"/>
      <c r="DQ123" s="396"/>
      <c r="DR123" s="396"/>
      <c r="DS123" s="396"/>
      <c r="DT123" s="396"/>
      <c r="DU123" s="396"/>
      <c r="DV123" s="396"/>
      <c r="DW123" s="409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</row>
    <row r="124" spans="1:144" ht="102" customHeight="1">
      <c r="A124" s="469" t="s">
        <v>151</v>
      </c>
      <c r="B124" s="396"/>
      <c r="C124" s="396"/>
      <c r="D124" s="396"/>
      <c r="E124" s="396"/>
      <c r="F124" s="396"/>
      <c r="G124" s="396"/>
      <c r="H124" s="409"/>
      <c r="I124" s="470" t="s">
        <v>587</v>
      </c>
      <c r="J124" s="398"/>
      <c r="K124" s="398"/>
      <c r="L124" s="398"/>
      <c r="M124" s="398"/>
      <c r="N124" s="398"/>
      <c r="O124" s="398"/>
      <c r="P124" s="398"/>
      <c r="Q124" s="398"/>
      <c r="R124" s="398"/>
      <c r="S124" s="398"/>
      <c r="T124" s="398"/>
      <c r="U124" s="398"/>
      <c r="V124" s="398"/>
      <c r="W124" s="398"/>
      <c r="X124" s="398"/>
      <c r="Y124" s="398"/>
      <c r="Z124" s="398"/>
      <c r="AA124" s="398"/>
      <c r="AB124" s="398"/>
      <c r="AC124" s="398"/>
      <c r="AD124" s="398"/>
      <c r="AE124" s="398"/>
      <c r="AF124" s="398"/>
      <c r="AG124" s="398"/>
      <c r="AH124" s="398"/>
      <c r="AI124" s="398"/>
      <c r="AJ124" s="398"/>
      <c r="AK124" s="398"/>
      <c r="AL124" s="398"/>
      <c r="AM124" s="398"/>
      <c r="AN124" s="398"/>
      <c r="AO124" s="398"/>
      <c r="AP124" s="398"/>
      <c r="AQ124" s="398"/>
      <c r="AR124" s="398"/>
      <c r="AS124" s="398"/>
      <c r="AT124" s="398"/>
      <c r="AU124" s="398"/>
      <c r="AV124" s="398"/>
      <c r="AW124" s="398"/>
      <c r="AX124" s="398"/>
      <c r="AY124" s="398"/>
      <c r="AZ124" s="398"/>
      <c r="BA124" s="398"/>
      <c r="BB124" s="398"/>
      <c r="BC124" s="398"/>
      <c r="BD124" s="398"/>
      <c r="BE124" s="398"/>
      <c r="BF124" s="398"/>
      <c r="BG124" s="398"/>
      <c r="BH124" s="398"/>
      <c r="BI124" s="398"/>
      <c r="BJ124" s="398"/>
      <c r="BK124" s="398"/>
      <c r="BL124" s="398"/>
      <c r="BM124" s="398"/>
      <c r="BN124" s="398"/>
      <c r="BO124" s="398"/>
      <c r="BP124" s="398"/>
      <c r="BQ124" s="398"/>
      <c r="BR124" s="398"/>
      <c r="BS124" s="398"/>
      <c r="BT124" s="398"/>
      <c r="BU124" s="398"/>
      <c r="BV124" s="398"/>
      <c r="BW124" s="398"/>
      <c r="BX124" s="398"/>
      <c r="BY124" s="398"/>
      <c r="BZ124" s="398"/>
      <c r="CA124" s="398"/>
      <c r="CB124" s="398"/>
      <c r="CC124" s="398"/>
      <c r="CD124" s="398"/>
      <c r="CE124" s="398"/>
      <c r="CF124" s="398"/>
      <c r="CG124" s="398"/>
      <c r="CH124" s="398"/>
      <c r="CI124" s="398"/>
      <c r="CJ124" s="398"/>
      <c r="CK124" s="398"/>
      <c r="CL124" s="398"/>
      <c r="CM124" s="398"/>
      <c r="CN124" s="398"/>
      <c r="CO124" s="398"/>
      <c r="CP124" s="398"/>
      <c r="CQ124" s="398"/>
      <c r="CR124" s="398"/>
      <c r="CS124" s="398"/>
      <c r="CT124" s="398"/>
      <c r="CU124" s="398"/>
      <c r="CV124" s="398"/>
      <c r="CW124" s="398"/>
      <c r="CX124" s="398"/>
      <c r="CY124" s="398"/>
      <c r="CZ124" s="398"/>
      <c r="DA124" s="398"/>
      <c r="DB124" s="398"/>
      <c r="DC124" s="398"/>
      <c r="DD124" s="398"/>
      <c r="DE124" s="398"/>
      <c r="DF124" s="398"/>
      <c r="DG124" s="398"/>
      <c r="DH124" s="399"/>
      <c r="DI124" s="471"/>
      <c r="DJ124" s="396"/>
      <c r="DK124" s="396"/>
      <c r="DL124" s="396"/>
      <c r="DM124" s="396"/>
      <c r="DN124" s="396"/>
      <c r="DO124" s="396"/>
      <c r="DP124" s="396"/>
      <c r="DQ124" s="396"/>
      <c r="DR124" s="396"/>
      <c r="DS124" s="396"/>
      <c r="DT124" s="396"/>
      <c r="DU124" s="396"/>
      <c r="DV124" s="396"/>
      <c r="DW124" s="409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</row>
    <row r="125" spans="1:144" ht="94.5" customHeight="1">
      <c r="A125" s="469" t="s">
        <v>168</v>
      </c>
      <c r="B125" s="396"/>
      <c r="C125" s="396"/>
      <c r="D125" s="396"/>
      <c r="E125" s="396"/>
      <c r="F125" s="396"/>
      <c r="G125" s="396"/>
      <c r="H125" s="409"/>
      <c r="I125" s="470" t="s">
        <v>588</v>
      </c>
      <c r="J125" s="398"/>
      <c r="K125" s="398"/>
      <c r="L125" s="398"/>
      <c r="M125" s="398"/>
      <c r="N125" s="398"/>
      <c r="O125" s="398"/>
      <c r="P125" s="398"/>
      <c r="Q125" s="398"/>
      <c r="R125" s="398"/>
      <c r="S125" s="398"/>
      <c r="T125" s="398"/>
      <c r="U125" s="398"/>
      <c r="V125" s="398"/>
      <c r="W125" s="398"/>
      <c r="X125" s="398"/>
      <c r="Y125" s="398"/>
      <c r="Z125" s="398"/>
      <c r="AA125" s="398"/>
      <c r="AB125" s="398"/>
      <c r="AC125" s="398"/>
      <c r="AD125" s="398"/>
      <c r="AE125" s="398"/>
      <c r="AF125" s="398"/>
      <c r="AG125" s="398"/>
      <c r="AH125" s="398"/>
      <c r="AI125" s="398"/>
      <c r="AJ125" s="398"/>
      <c r="AK125" s="398"/>
      <c r="AL125" s="398"/>
      <c r="AM125" s="398"/>
      <c r="AN125" s="398"/>
      <c r="AO125" s="398"/>
      <c r="AP125" s="398"/>
      <c r="AQ125" s="398"/>
      <c r="AR125" s="398"/>
      <c r="AS125" s="398"/>
      <c r="AT125" s="398"/>
      <c r="AU125" s="398"/>
      <c r="AV125" s="398"/>
      <c r="AW125" s="398"/>
      <c r="AX125" s="398"/>
      <c r="AY125" s="398"/>
      <c r="AZ125" s="398"/>
      <c r="BA125" s="398"/>
      <c r="BB125" s="398"/>
      <c r="BC125" s="398"/>
      <c r="BD125" s="398"/>
      <c r="BE125" s="398"/>
      <c r="BF125" s="398"/>
      <c r="BG125" s="398"/>
      <c r="BH125" s="398"/>
      <c r="BI125" s="398"/>
      <c r="BJ125" s="398"/>
      <c r="BK125" s="398"/>
      <c r="BL125" s="398"/>
      <c r="BM125" s="398"/>
      <c r="BN125" s="398"/>
      <c r="BO125" s="398"/>
      <c r="BP125" s="398"/>
      <c r="BQ125" s="398"/>
      <c r="BR125" s="398"/>
      <c r="BS125" s="398"/>
      <c r="BT125" s="398"/>
      <c r="BU125" s="398"/>
      <c r="BV125" s="398"/>
      <c r="BW125" s="398"/>
      <c r="BX125" s="398"/>
      <c r="BY125" s="398"/>
      <c r="BZ125" s="398"/>
      <c r="CA125" s="398"/>
      <c r="CB125" s="398"/>
      <c r="CC125" s="398"/>
      <c r="CD125" s="398"/>
      <c r="CE125" s="398"/>
      <c r="CF125" s="398"/>
      <c r="CG125" s="398"/>
      <c r="CH125" s="398"/>
      <c r="CI125" s="398"/>
      <c r="CJ125" s="398"/>
      <c r="CK125" s="398"/>
      <c r="CL125" s="398"/>
      <c r="CM125" s="398"/>
      <c r="CN125" s="398"/>
      <c r="CO125" s="398"/>
      <c r="CP125" s="398"/>
      <c r="CQ125" s="398"/>
      <c r="CR125" s="398"/>
      <c r="CS125" s="398"/>
      <c r="CT125" s="398"/>
      <c r="CU125" s="398"/>
      <c r="CV125" s="398"/>
      <c r="CW125" s="398"/>
      <c r="CX125" s="398"/>
      <c r="CY125" s="398"/>
      <c r="CZ125" s="398"/>
      <c r="DA125" s="398"/>
      <c r="DB125" s="398"/>
      <c r="DC125" s="398"/>
      <c r="DD125" s="398"/>
      <c r="DE125" s="398"/>
      <c r="DF125" s="398"/>
      <c r="DG125" s="398"/>
      <c r="DH125" s="399"/>
      <c r="DI125" s="471"/>
      <c r="DJ125" s="396"/>
      <c r="DK125" s="396"/>
      <c r="DL125" s="396"/>
      <c r="DM125" s="396"/>
      <c r="DN125" s="396"/>
      <c r="DO125" s="396"/>
      <c r="DP125" s="396"/>
      <c r="DQ125" s="396"/>
      <c r="DR125" s="396"/>
      <c r="DS125" s="396"/>
      <c r="DT125" s="396"/>
      <c r="DU125" s="396"/>
      <c r="DV125" s="396"/>
      <c r="DW125" s="409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</row>
    <row r="126" spans="1:144" ht="49.5" customHeight="1">
      <c r="A126" s="469" t="s">
        <v>292</v>
      </c>
      <c r="B126" s="396"/>
      <c r="C126" s="396"/>
      <c r="D126" s="396"/>
      <c r="E126" s="396"/>
      <c r="F126" s="396"/>
      <c r="G126" s="396"/>
      <c r="H126" s="409"/>
      <c r="I126" s="495"/>
      <c r="J126" s="396"/>
      <c r="K126" s="396"/>
      <c r="L126" s="396"/>
      <c r="M126" s="396"/>
      <c r="N126" s="396"/>
      <c r="O126" s="396"/>
      <c r="P126" s="396"/>
      <c r="Q126" s="396"/>
      <c r="R126" s="396"/>
      <c r="S126" s="396"/>
      <c r="T126" s="396"/>
      <c r="U126" s="396"/>
      <c r="V126" s="396"/>
      <c r="W126" s="396"/>
      <c r="X126" s="396"/>
      <c r="Y126" s="396"/>
      <c r="Z126" s="396"/>
      <c r="AA126" s="396"/>
      <c r="AB126" s="396"/>
      <c r="AC126" s="396"/>
      <c r="AD126" s="396"/>
      <c r="AE126" s="396"/>
      <c r="AF126" s="396"/>
      <c r="AG126" s="396"/>
      <c r="AH126" s="396"/>
      <c r="AI126" s="396"/>
      <c r="AJ126" s="396"/>
      <c r="AK126" s="396"/>
      <c r="AL126" s="396"/>
      <c r="AM126" s="396"/>
      <c r="AN126" s="396"/>
      <c r="AO126" s="396"/>
      <c r="AP126" s="396"/>
      <c r="AQ126" s="396"/>
      <c r="AR126" s="396"/>
      <c r="AS126" s="396"/>
      <c r="AT126" s="396"/>
      <c r="AU126" s="396"/>
      <c r="AV126" s="396"/>
      <c r="AW126" s="396"/>
      <c r="AX126" s="396"/>
      <c r="AY126" s="396"/>
      <c r="AZ126" s="396"/>
      <c r="BA126" s="396"/>
      <c r="BB126" s="396"/>
      <c r="BC126" s="396"/>
      <c r="BD126" s="396"/>
      <c r="BE126" s="396"/>
      <c r="BF126" s="396"/>
      <c r="BG126" s="396"/>
      <c r="BH126" s="396"/>
      <c r="BI126" s="396"/>
      <c r="BJ126" s="396"/>
      <c r="BK126" s="396"/>
      <c r="BL126" s="396"/>
      <c r="BM126" s="396"/>
      <c r="BN126" s="396"/>
      <c r="BO126" s="396"/>
      <c r="BP126" s="396"/>
      <c r="BQ126" s="396"/>
      <c r="BR126" s="396"/>
      <c r="BS126" s="396"/>
      <c r="BT126" s="396"/>
      <c r="BU126" s="396"/>
      <c r="BV126" s="396"/>
      <c r="BW126" s="396"/>
      <c r="BX126" s="396"/>
      <c r="BY126" s="396"/>
      <c r="BZ126" s="396"/>
      <c r="CA126" s="396"/>
      <c r="CB126" s="396"/>
      <c r="CC126" s="396"/>
      <c r="CD126" s="396"/>
      <c r="CE126" s="396"/>
      <c r="CF126" s="396"/>
      <c r="CG126" s="396"/>
      <c r="CH126" s="396"/>
      <c r="CI126" s="396"/>
      <c r="CJ126" s="396"/>
      <c r="CK126" s="396"/>
      <c r="CL126" s="396"/>
      <c r="CM126" s="396"/>
      <c r="CN126" s="396"/>
      <c r="CO126" s="396"/>
      <c r="CP126" s="396"/>
      <c r="CQ126" s="396"/>
      <c r="CR126" s="396"/>
      <c r="CS126" s="396"/>
      <c r="CT126" s="396"/>
      <c r="CU126" s="396"/>
      <c r="CV126" s="396"/>
      <c r="CW126" s="396"/>
      <c r="CX126" s="396"/>
      <c r="CY126" s="396"/>
      <c r="CZ126" s="396"/>
      <c r="DA126" s="396"/>
      <c r="DB126" s="396"/>
      <c r="DC126" s="396"/>
      <c r="DD126" s="396"/>
      <c r="DE126" s="396"/>
      <c r="DF126" s="396"/>
      <c r="DG126" s="396"/>
      <c r="DH126" s="409"/>
      <c r="DI126" s="471"/>
      <c r="DJ126" s="396"/>
      <c r="DK126" s="396"/>
      <c r="DL126" s="396"/>
      <c r="DM126" s="396"/>
      <c r="DN126" s="396"/>
      <c r="DO126" s="396"/>
      <c r="DP126" s="396"/>
      <c r="DQ126" s="396"/>
      <c r="DR126" s="396"/>
      <c r="DS126" s="396"/>
      <c r="DT126" s="396"/>
      <c r="DU126" s="396"/>
      <c r="DV126" s="396"/>
      <c r="DW126" s="409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</row>
    <row r="127" spans="1:144" ht="49.5" customHeight="1">
      <c r="A127" s="469" t="s">
        <v>310</v>
      </c>
      <c r="B127" s="396"/>
      <c r="C127" s="396"/>
      <c r="D127" s="396"/>
      <c r="E127" s="396"/>
      <c r="F127" s="396"/>
      <c r="G127" s="396"/>
      <c r="H127" s="409"/>
      <c r="I127" s="495"/>
      <c r="J127" s="396"/>
      <c r="K127" s="396"/>
      <c r="L127" s="396"/>
      <c r="M127" s="396"/>
      <c r="N127" s="396"/>
      <c r="O127" s="396"/>
      <c r="P127" s="396"/>
      <c r="Q127" s="396"/>
      <c r="R127" s="396"/>
      <c r="S127" s="396"/>
      <c r="T127" s="396"/>
      <c r="U127" s="396"/>
      <c r="V127" s="396"/>
      <c r="W127" s="396"/>
      <c r="X127" s="396"/>
      <c r="Y127" s="396"/>
      <c r="Z127" s="396"/>
      <c r="AA127" s="396"/>
      <c r="AB127" s="396"/>
      <c r="AC127" s="396"/>
      <c r="AD127" s="396"/>
      <c r="AE127" s="396"/>
      <c r="AF127" s="396"/>
      <c r="AG127" s="396"/>
      <c r="AH127" s="396"/>
      <c r="AI127" s="396"/>
      <c r="AJ127" s="396"/>
      <c r="AK127" s="396"/>
      <c r="AL127" s="396"/>
      <c r="AM127" s="396"/>
      <c r="AN127" s="396"/>
      <c r="AO127" s="396"/>
      <c r="AP127" s="396"/>
      <c r="AQ127" s="396"/>
      <c r="AR127" s="396"/>
      <c r="AS127" s="396"/>
      <c r="AT127" s="396"/>
      <c r="AU127" s="396"/>
      <c r="AV127" s="396"/>
      <c r="AW127" s="396"/>
      <c r="AX127" s="396"/>
      <c r="AY127" s="396"/>
      <c r="AZ127" s="396"/>
      <c r="BA127" s="396"/>
      <c r="BB127" s="396"/>
      <c r="BC127" s="396"/>
      <c r="BD127" s="396"/>
      <c r="BE127" s="396"/>
      <c r="BF127" s="396"/>
      <c r="BG127" s="396"/>
      <c r="BH127" s="396"/>
      <c r="BI127" s="396"/>
      <c r="BJ127" s="396"/>
      <c r="BK127" s="396"/>
      <c r="BL127" s="396"/>
      <c r="BM127" s="396"/>
      <c r="BN127" s="396"/>
      <c r="BO127" s="396"/>
      <c r="BP127" s="396"/>
      <c r="BQ127" s="396"/>
      <c r="BR127" s="396"/>
      <c r="BS127" s="396"/>
      <c r="BT127" s="396"/>
      <c r="BU127" s="396"/>
      <c r="BV127" s="396"/>
      <c r="BW127" s="396"/>
      <c r="BX127" s="396"/>
      <c r="BY127" s="396"/>
      <c r="BZ127" s="396"/>
      <c r="CA127" s="396"/>
      <c r="CB127" s="396"/>
      <c r="CC127" s="396"/>
      <c r="CD127" s="396"/>
      <c r="CE127" s="396"/>
      <c r="CF127" s="396"/>
      <c r="CG127" s="396"/>
      <c r="CH127" s="396"/>
      <c r="CI127" s="396"/>
      <c r="CJ127" s="396"/>
      <c r="CK127" s="396"/>
      <c r="CL127" s="396"/>
      <c r="CM127" s="396"/>
      <c r="CN127" s="396"/>
      <c r="CO127" s="396"/>
      <c r="CP127" s="396"/>
      <c r="CQ127" s="396"/>
      <c r="CR127" s="396"/>
      <c r="CS127" s="396"/>
      <c r="CT127" s="396"/>
      <c r="CU127" s="396"/>
      <c r="CV127" s="396"/>
      <c r="CW127" s="396"/>
      <c r="CX127" s="396"/>
      <c r="CY127" s="396"/>
      <c r="CZ127" s="396"/>
      <c r="DA127" s="396"/>
      <c r="DB127" s="396"/>
      <c r="DC127" s="396"/>
      <c r="DD127" s="396"/>
      <c r="DE127" s="396"/>
      <c r="DF127" s="396"/>
      <c r="DG127" s="396"/>
      <c r="DH127" s="409"/>
      <c r="DI127" s="471"/>
      <c r="DJ127" s="396"/>
      <c r="DK127" s="396"/>
      <c r="DL127" s="396"/>
      <c r="DM127" s="396"/>
      <c r="DN127" s="396"/>
      <c r="DO127" s="396"/>
      <c r="DP127" s="396"/>
      <c r="DQ127" s="396"/>
      <c r="DR127" s="396"/>
      <c r="DS127" s="396"/>
      <c r="DT127" s="396"/>
      <c r="DU127" s="396"/>
      <c r="DV127" s="396"/>
      <c r="DW127" s="409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</row>
    <row r="128" spans="1:144" ht="49.5" customHeight="1">
      <c r="A128" s="469" t="s">
        <v>268</v>
      </c>
      <c r="B128" s="396"/>
      <c r="C128" s="396"/>
      <c r="D128" s="396"/>
      <c r="E128" s="396"/>
      <c r="F128" s="396"/>
      <c r="G128" s="396"/>
      <c r="H128" s="409"/>
      <c r="I128" s="495"/>
      <c r="J128" s="396"/>
      <c r="K128" s="396"/>
      <c r="L128" s="396"/>
      <c r="M128" s="396"/>
      <c r="N128" s="396"/>
      <c r="O128" s="396"/>
      <c r="P128" s="396"/>
      <c r="Q128" s="396"/>
      <c r="R128" s="396"/>
      <c r="S128" s="396"/>
      <c r="T128" s="396"/>
      <c r="U128" s="396"/>
      <c r="V128" s="396"/>
      <c r="W128" s="396"/>
      <c r="X128" s="396"/>
      <c r="Y128" s="396"/>
      <c r="Z128" s="396"/>
      <c r="AA128" s="396"/>
      <c r="AB128" s="396"/>
      <c r="AC128" s="396"/>
      <c r="AD128" s="396"/>
      <c r="AE128" s="396"/>
      <c r="AF128" s="396"/>
      <c r="AG128" s="396"/>
      <c r="AH128" s="396"/>
      <c r="AI128" s="396"/>
      <c r="AJ128" s="396"/>
      <c r="AK128" s="396"/>
      <c r="AL128" s="396"/>
      <c r="AM128" s="396"/>
      <c r="AN128" s="396"/>
      <c r="AO128" s="396"/>
      <c r="AP128" s="396"/>
      <c r="AQ128" s="396"/>
      <c r="AR128" s="396"/>
      <c r="AS128" s="396"/>
      <c r="AT128" s="396"/>
      <c r="AU128" s="396"/>
      <c r="AV128" s="396"/>
      <c r="AW128" s="396"/>
      <c r="AX128" s="396"/>
      <c r="AY128" s="396"/>
      <c r="AZ128" s="396"/>
      <c r="BA128" s="396"/>
      <c r="BB128" s="396"/>
      <c r="BC128" s="396"/>
      <c r="BD128" s="396"/>
      <c r="BE128" s="396"/>
      <c r="BF128" s="396"/>
      <c r="BG128" s="396"/>
      <c r="BH128" s="396"/>
      <c r="BI128" s="396"/>
      <c r="BJ128" s="396"/>
      <c r="BK128" s="396"/>
      <c r="BL128" s="396"/>
      <c r="BM128" s="396"/>
      <c r="BN128" s="396"/>
      <c r="BO128" s="396"/>
      <c r="BP128" s="396"/>
      <c r="BQ128" s="396"/>
      <c r="BR128" s="396"/>
      <c r="BS128" s="396"/>
      <c r="BT128" s="396"/>
      <c r="BU128" s="396"/>
      <c r="BV128" s="396"/>
      <c r="BW128" s="396"/>
      <c r="BX128" s="396"/>
      <c r="BY128" s="396"/>
      <c r="BZ128" s="396"/>
      <c r="CA128" s="396"/>
      <c r="CB128" s="396"/>
      <c r="CC128" s="396"/>
      <c r="CD128" s="396"/>
      <c r="CE128" s="396"/>
      <c r="CF128" s="396"/>
      <c r="CG128" s="396"/>
      <c r="CH128" s="396"/>
      <c r="CI128" s="396"/>
      <c r="CJ128" s="396"/>
      <c r="CK128" s="396"/>
      <c r="CL128" s="396"/>
      <c r="CM128" s="396"/>
      <c r="CN128" s="396"/>
      <c r="CO128" s="396"/>
      <c r="CP128" s="396"/>
      <c r="CQ128" s="396"/>
      <c r="CR128" s="396"/>
      <c r="CS128" s="396"/>
      <c r="CT128" s="396"/>
      <c r="CU128" s="396"/>
      <c r="CV128" s="396"/>
      <c r="CW128" s="396"/>
      <c r="CX128" s="396"/>
      <c r="CY128" s="396"/>
      <c r="CZ128" s="396"/>
      <c r="DA128" s="396"/>
      <c r="DB128" s="396"/>
      <c r="DC128" s="396"/>
      <c r="DD128" s="396"/>
      <c r="DE128" s="396"/>
      <c r="DF128" s="396"/>
      <c r="DG128" s="396"/>
      <c r="DH128" s="409"/>
      <c r="DI128" s="471"/>
      <c r="DJ128" s="396"/>
      <c r="DK128" s="396"/>
      <c r="DL128" s="396"/>
      <c r="DM128" s="396"/>
      <c r="DN128" s="396"/>
      <c r="DO128" s="396"/>
      <c r="DP128" s="396"/>
      <c r="DQ128" s="396"/>
      <c r="DR128" s="396"/>
      <c r="DS128" s="396"/>
      <c r="DT128" s="396"/>
      <c r="DU128" s="396"/>
      <c r="DV128" s="396"/>
      <c r="DW128" s="409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  <c r="EK128" s="85"/>
      <c r="EL128" s="85"/>
      <c r="EM128" s="85"/>
      <c r="EN128" s="85"/>
    </row>
    <row r="129" spans="1:144" ht="49.5" customHeight="1">
      <c r="A129" s="469" t="s">
        <v>271</v>
      </c>
      <c r="B129" s="396"/>
      <c r="C129" s="396"/>
      <c r="D129" s="396"/>
      <c r="E129" s="396"/>
      <c r="F129" s="396"/>
      <c r="G129" s="396"/>
      <c r="H129" s="409"/>
      <c r="I129" s="495"/>
      <c r="J129" s="396"/>
      <c r="K129" s="396"/>
      <c r="L129" s="396"/>
      <c r="M129" s="396"/>
      <c r="N129" s="396"/>
      <c r="O129" s="396"/>
      <c r="P129" s="396"/>
      <c r="Q129" s="396"/>
      <c r="R129" s="396"/>
      <c r="S129" s="396"/>
      <c r="T129" s="396"/>
      <c r="U129" s="396"/>
      <c r="V129" s="396"/>
      <c r="W129" s="396"/>
      <c r="X129" s="396"/>
      <c r="Y129" s="396"/>
      <c r="Z129" s="396"/>
      <c r="AA129" s="396"/>
      <c r="AB129" s="396"/>
      <c r="AC129" s="396"/>
      <c r="AD129" s="396"/>
      <c r="AE129" s="396"/>
      <c r="AF129" s="396"/>
      <c r="AG129" s="396"/>
      <c r="AH129" s="396"/>
      <c r="AI129" s="396"/>
      <c r="AJ129" s="396"/>
      <c r="AK129" s="396"/>
      <c r="AL129" s="396"/>
      <c r="AM129" s="396"/>
      <c r="AN129" s="396"/>
      <c r="AO129" s="396"/>
      <c r="AP129" s="396"/>
      <c r="AQ129" s="396"/>
      <c r="AR129" s="396"/>
      <c r="AS129" s="396"/>
      <c r="AT129" s="396"/>
      <c r="AU129" s="396"/>
      <c r="AV129" s="396"/>
      <c r="AW129" s="396"/>
      <c r="AX129" s="396"/>
      <c r="AY129" s="396"/>
      <c r="AZ129" s="396"/>
      <c r="BA129" s="396"/>
      <c r="BB129" s="396"/>
      <c r="BC129" s="396"/>
      <c r="BD129" s="396"/>
      <c r="BE129" s="396"/>
      <c r="BF129" s="396"/>
      <c r="BG129" s="396"/>
      <c r="BH129" s="396"/>
      <c r="BI129" s="396"/>
      <c r="BJ129" s="396"/>
      <c r="BK129" s="396"/>
      <c r="BL129" s="396"/>
      <c r="BM129" s="396"/>
      <c r="BN129" s="396"/>
      <c r="BO129" s="396"/>
      <c r="BP129" s="396"/>
      <c r="BQ129" s="396"/>
      <c r="BR129" s="396"/>
      <c r="BS129" s="396"/>
      <c r="BT129" s="396"/>
      <c r="BU129" s="396"/>
      <c r="BV129" s="396"/>
      <c r="BW129" s="396"/>
      <c r="BX129" s="396"/>
      <c r="BY129" s="396"/>
      <c r="BZ129" s="396"/>
      <c r="CA129" s="396"/>
      <c r="CB129" s="396"/>
      <c r="CC129" s="396"/>
      <c r="CD129" s="396"/>
      <c r="CE129" s="396"/>
      <c r="CF129" s="396"/>
      <c r="CG129" s="396"/>
      <c r="CH129" s="396"/>
      <c r="CI129" s="396"/>
      <c r="CJ129" s="396"/>
      <c r="CK129" s="396"/>
      <c r="CL129" s="396"/>
      <c r="CM129" s="396"/>
      <c r="CN129" s="396"/>
      <c r="CO129" s="396"/>
      <c r="CP129" s="396"/>
      <c r="CQ129" s="396"/>
      <c r="CR129" s="396"/>
      <c r="CS129" s="396"/>
      <c r="CT129" s="396"/>
      <c r="CU129" s="396"/>
      <c r="CV129" s="396"/>
      <c r="CW129" s="396"/>
      <c r="CX129" s="396"/>
      <c r="CY129" s="396"/>
      <c r="CZ129" s="396"/>
      <c r="DA129" s="396"/>
      <c r="DB129" s="396"/>
      <c r="DC129" s="396"/>
      <c r="DD129" s="396"/>
      <c r="DE129" s="396"/>
      <c r="DF129" s="396"/>
      <c r="DG129" s="396"/>
      <c r="DH129" s="409"/>
      <c r="DI129" s="471"/>
      <c r="DJ129" s="396"/>
      <c r="DK129" s="396"/>
      <c r="DL129" s="396"/>
      <c r="DM129" s="396"/>
      <c r="DN129" s="396"/>
      <c r="DO129" s="396"/>
      <c r="DP129" s="396"/>
      <c r="DQ129" s="396"/>
      <c r="DR129" s="396"/>
      <c r="DS129" s="396"/>
      <c r="DT129" s="396"/>
      <c r="DU129" s="396"/>
      <c r="DV129" s="396"/>
      <c r="DW129" s="409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</row>
    <row r="130" spans="1:144" ht="49.5" customHeight="1">
      <c r="A130" s="469" t="s">
        <v>313</v>
      </c>
      <c r="B130" s="396"/>
      <c r="C130" s="396"/>
      <c r="D130" s="396"/>
      <c r="E130" s="396"/>
      <c r="F130" s="396"/>
      <c r="G130" s="396"/>
      <c r="H130" s="409"/>
      <c r="I130" s="495"/>
      <c r="J130" s="396"/>
      <c r="K130" s="396"/>
      <c r="L130" s="396"/>
      <c r="M130" s="396"/>
      <c r="N130" s="396"/>
      <c r="O130" s="396"/>
      <c r="P130" s="396"/>
      <c r="Q130" s="396"/>
      <c r="R130" s="396"/>
      <c r="S130" s="396"/>
      <c r="T130" s="396"/>
      <c r="U130" s="396"/>
      <c r="V130" s="396"/>
      <c r="W130" s="396"/>
      <c r="X130" s="396"/>
      <c r="Y130" s="396"/>
      <c r="Z130" s="396"/>
      <c r="AA130" s="396"/>
      <c r="AB130" s="396"/>
      <c r="AC130" s="396"/>
      <c r="AD130" s="396"/>
      <c r="AE130" s="396"/>
      <c r="AF130" s="396"/>
      <c r="AG130" s="396"/>
      <c r="AH130" s="396"/>
      <c r="AI130" s="396"/>
      <c r="AJ130" s="396"/>
      <c r="AK130" s="396"/>
      <c r="AL130" s="396"/>
      <c r="AM130" s="396"/>
      <c r="AN130" s="396"/>
      <c r="AO130" s="396"/>
      <c r="AP130" s="396"/>
      <c r="AQ130" s="396"/>
      <c r="AR130" s="396"/>
      <c r="AS130" s="396"/>
      <c r="AT130" s="396"/>
      <c r="AU130" s="396"/>
      <c r="AV130" s="396"/>
      <c r="AW130" s="396"/>
      <c r="AX130" s="396"/>
      <c r="AY130" s="396"/>
      <c r="AZ130" s="396"/>
      <c r="BA130" s="396"/>
      <c r="BB130" s="396"/>
      <c r="BC130" s="396"/>
      <c r="BD130" s="396"/>
      <c r="BE130" s="396"/>
      <c r="BF130" s="396"/>
      <c r="BG130" s="396"/>
      <c r="BH130" s="396"/>
      <c r="BI130" s="396"/>
      <c r="BJ130" s="396"/>
      <c r="BK130" s="396"/>
      <c r="BL130" s="396"/>
      <c r="BM130" s="396"/>
      <c r="BN130" s="396"/>
      <c r="BO130" s="396"/>
      <c r="BP130" s="396"/>
      <c r="BQ130" s="396"/>
      <c r="BR130" s="396"/>
      <c r="BS130" s="396"/>
      <c r="BT130" s="396"/>
      <c r="BU130" s="396"/>
      <c r="BV130" s="396"/>
      <c r="BW130" s="396"/>
      <c r="BX130" s="396"/>
      <c r="BY130" s="396"/>
      <c r="BZ130" s="396"/>
      <c r="CA130" s="396"/>
      <c r="CB130" s="396"/>
      <c r="CC130" s="396"/>
      <c r="CD130" s="396"/>
      <c r="CE130" s="396"/>
      <c r="CF130" s="396"/>
      <c r="CG130" s="396"/>
      <c r="CH130" s="396"/>
      <c r="CI130" s="396"/>
      <c r="CJ130" s="396"/>
      <c r="CK130" s="396"/>
      <c r="CL130" s="396"/>
      <c r="CM130" s="396"/>
      <c r="CN130" s="396"/>
      <c r="CO130" s="396"/>
      <c r="CP130" s="396"/>
      <c r="CQ130" s="396"/>
      <c r="CR130" s="396"/>
      <c r="CS130" s="396"/>
      <c r="CT130" s="396"/>
      <c r="CU130" s="396"/>
      <c r="CV130" s="396"/>
      <c r="CW130" s="396"/>
      <c r="CX130" s="396"/>
      <c r="CY130" s="396"/>
      <c r="CZ130" s="396"/>
      <c r="DA130" s="396"/>
      <c r="DB130" s="396"/>
      <c r="DC130" s="396"/>
      <c r="DD130" s="396"/>
      <c r="DE130" s="396"/>
      <c r="DF130" s="396"/>
      <c r="DG130" s="396"/>
      <c r="DH130" s="409"/>
      <c r="DI130" s="471"/>
      <c r="DJ130" s="396"/>
      <c r="DK130" s="396"/>
      <c r="DL130" s="396"/>
      <c r="DM130" s="396"/>
      <c r="DN130" s="396"/>
      <c r="DO130" s="396"/>
      <c r="DP130" s="396"/>
      <c r="DQ130" s="396"/>
      <c r="DR130" s="396"/>
      <c r="DS130" s="396"/>
      <c r="DT130" s="396"/>
      <c r="DU130" s="396"/>
      <c r="DV130" s="396"/>
      <c r="DW130" s="409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</row>
    <row r="131" spans="1:144" ht="49.5" customHeight="1">
      <c r="A131" s="469" t="s">
        <v>474</v>
      </c>
      <c r="B131" s="396"/>
      <c r="C131" s="396"/>
      <c r="D131" s="396"/>
      <c r="E131" s="396"/>
      <c r="F131" s="396"/>
      <c r="G131" s="396"/>
      <c r="H131" s="409"/>
      <c r="I131" s="496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  <c r="AA131" s="410"/>
      <c r="AB131" s="410"/>
      <c r="AC131" s="410"/>
      <c r="AD131" s="410"/>
      <c r="AE131" s="410"/>
      <c r="AF131" s="410"/>
      <c r="AG131" s="410"/>
      <c r="AH131" s="410"/>
      <c r="AI131" s="410"/>
      <c r="AJ131" s="410"/>
      <c r="AK131" s="410"/>
      <c r="AL131" s="410"/>
      <c r="AM131" s="410"/>
      <c r="AN131" s="410"/>
      <c r="AO131" s="410"/>
      <c r="AP131" s="410"/>
      <c r="AQ131" s="410"/>
      <c r="AR131" s="410"/>
      <c r="AS131" s="410"/>
      <c r="AT131" s="410"/>
      <c r="AU131" s="410"/>
      <c r="AV131" s="410"/>
      <c r="AW131" s="410"/>
      <c r="AX131" s="410"/>
      <c r="AY131" s="410"/>
      <c r="AZ131" s="410"/>
      <c r="BA131" s="410"/>
      <c r="BB131" s="410"/>
      <c r="BC131" s="410"/>
      <c r="BD131" s="410"/>
      <c r="BE131" s="410"/>
      <c r="BF131" s="410"/>
      <c r="BG131" s="410"/>
      <c r="BH131" s="410"/>
      <c r="BI131" s="410"/>
      <c r="BJ131" s="410"/>
      <c r="BK131" s="410"/>
      <c r="BL131" s="410"/>
      <c r="BM131" s="410"/>
      <c r="BN131" s="410"/>
      <c r="BO131" s="410"/>
      <c r="BP131" s="410"/>
      <c r="BQ131" s="410"/>
      <c r="BR131" s="410"/>
      <c r="BS131" s="410"/>
      <c r="BT131" s="410"/>
      <c r="BU131" s="410"/>
      <c r="BV131" s="410"/>
      <c r="BW131" s="410"/>
      <c r="BX131" s="410"/>
      <c r="BY131" s="410"/>
      <c r="BZ131" s="410"/>
      <c r="CA131" s="410"/>
      <c r="CB131" s="410"/>
      <c r="CC131" s="410"/>
      <c r="CD131" s="410"/>
      <c r="CE131" s="410"/>
      <c r="CF131" s="410"/>
      <c r="CG131" s="410"/>
      <c r="CH131" s="410"/>
      <c r="CI131" s="410"/>
      <c r="CJ131" s="410"/>
      <c r="CK131" s="410"/>
      <c r="CL131" s="410"/>
      <c r="CM131" s="410"/>
      <c r="CN131" s="410"/>
      <c r="CO131" s="410"/>
      <c r="CP131" s="410"/>
      <c r="CQ131" s="410"/>
      <c r="CR131" s="410"/>
      <c r="CS131" s="410"/>
      <c r="CT131" s="410"/>
      <c r="CU131" s="410"/>
      <c r="CV131" s="410"/>
      <c r="CW131" s="410"/>
      <c r="CX131" s="410"/>
      <c r="CY131" s="410"/>
      <c r="CZ131" s="410"/>
      <c r="DA131" s="410"/>
      <c r="DB131" s="410"/>
      <c r="DC131" s="410"/>
      <c r="DD131" s="410"/>
      <c r="DE131" s="410"/>
      <c r="DF131" s="410"/>
      <c r="DG131" s="410"/>
      <c r="DH131" s="412"/>
      <c r="DI131" s="497"/>
      <c r="DJ131" s="410"/>
      <c r="DK131" s="410"/>
      <c r="DL131" s="410"/>
      <c r="DM131" s="410"/>
      <c r="DN131" s="410"/>
      <c r="DO131" s="410"/>
      <c r="DP131" s="410"/>
      <c r="DQ131" s="410"/>
      <c r="DR131" s="410"/>
      <c r="DS131" s="410"/>
      <c r="DT131" s="410"/>
      <c r="DU131" s="410"/>
      <c r="DV131" s="410"/>
      <c r="DW131" s="412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/>
      <c r="EN131" s="85"/>
    </row>
    <row r="132" spans="1:144" ht="40.5" customHeight="1">
      <c r="A132" s="79"/>
      <c r="B132" s="79"/>
      <c r="C132" s="79"/>
      <c r="D132" s="79"/>
      <c r="E132" s="79"/>
      <c r="F132" s="79"/>
      <c r="G132" s="79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</row>
    <row r="133" spans="1:144" ht="43.5" customHeight="1">
      <c r="A133" s="498" t="s">
        <v>589</v>
      </c>
      <c r="B133" s="413"/>
      <c r="C133" s="413"/>
      <c r="D133" s="413"/>
      <c r="E133" s="413"/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  <c r="AD133" s="413"/>
      <c r="AE133" s="413"/>
      <c r="AF133" s="413"/>
      <c r="AG133" s="413"/>
      <c r="AH133" s="413"/>
      <c r="AI133" s="413"/>
      <c r="AJ133" s="413"/>
      <c r="AK133" s="413"/>
      <c r="AL133" s="413"/>
      <c r="AM133" s="413"/>
      <c r="AN133" s="413"/>
      <c r="AO133" s="413"/>
      <c r="AP133" s="413"/>
      <c r="AQ133" s="413"/>
      <c r="AR133" s="413"/>
      <c r="AS133" s="413"/>
      <c r="AT133" s="413"/>
      <c r="AU133" s="413"/>
      <c r="AV133" s="413"/>
      <c r="AW133" s="413"/>
      <c r="AX133" s="413"/>
      <c r="AY133" s="413"/>
      <c r="AZ133" s="413"/>
      <c r="BA133" s="413"/>
      <c r="BB133" s="413"/>
      <c r="BC133" s="413"/>
      <c r="BD133" s="413"/>
      <c r="BE133" s="413"/>
      <c r="BF133" s="413"/>
      <c r="BG133" s="413"/>
      <c r="BH133" s="413"/>
      <c r="BI133" s="413"/>
      <c r="BJ133" s="413"/>
      <c r="BK133" s="413"/>
      <c r="BL133" s="413"/>
      <c r="BM133" s="413"/>
      <c r="BN133" s="413"/>
      <c r="BO133" s="413"/>
      <c r="BP133" s="413"/>
      <c r="BQ133" s="413"/>
      <c r="BR133" s="413"/>
      <c r="BS133" s="413"/>
      <c r="BT133" s="413"/>
      <c r="BU133" s="413"/>
      <c r="BV133" s="413"/>
      <c r="BW133" s="413"/>
      <c r="BX133" s="413"/>
      <c r="BY133" s="413"/>
      <c r="BZ133" s="413"/>
      <c r="CA133" s="413"/>
      <c r="CB133" s="413"/>
      <c r="CC133" s="413"/>
      <c r="CD133" s="413"/>
      <c r="CE133" s="413"/>
      <c r="CF133" s="413"/>
      <c r="CG133" s="413"/>
      <c r="CH133" s="413"/>
      <c r="CI133" s="413"/>
      <c r="CJ133" s="413"/>
      <c r="CK133" s="413"/>
      <c r="CL133" s="413"/>
      <c r="CM133" s="413"/>
      <c r="CN133" s="413"/>
      <c r="CO133" s="413"/>
      <c r="CP133" s="413"/>
      <c r="CQ133" s="413"/>
      <c r="CR133" s="413"/>
      <c r="CS133" s="413"/>
      <c r="CT133" s="413"/>
      <c r="CU133" s="413"/>
      <c r="CV133" s="413"/>
      <c r="CW133" s="413"/>
      <c r="CX133" s="413"/>
      <c r="CY133" s="413"/>
      <c r="CZ133" s="413"/>
      <c r="DA133" s="413"/>
      <c r="DB133" s="413"/>
      <c r="DC133" s="413"/>
      <c r="DD133" s="413"/>
      <c r="DE133" s="413"/>
      <c r="DF133" s="413"/>
      <c r="DG133" s="413"/>
      <c r="DH133" s="413"/>
      <c r="DI133" s="413"/>
      <c r="DJ133" s="413"/>
      <c r="DK133" s="413"/>
      <c r="DL133" s="413"/>
      <c r="DM133" s="413"/>
      <c r="DN133" s="413"/>
      <c r="DO133" s="413"/>
      <c r="DP133" s="413"/>
      <c r="DQ133" s="413"/>
      <c r="DR133" s="413"/>
      <c r="DS133" s="413"/>
      <c r="DT133" s="413"/>
      <c r="DU133" s="413"/>
      <c r="DV133" s="413"/>
      <c r="DW133" s="413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</row>
    <row r="134" spans="1:144" ht="43.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</row>
    <row r="135" spans="1:144" ht="43.5" customHeight="1">
      <c r="A135" s="7"/>
      <c r="B135" s="7" t="s">
        <v>492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5"/>
      <c r="T135" s="5"/>
      <c r="U135" s="10"/>
      <c r="V135" s="10"/>
      <c r="W135" s="10"/>
      <c r="X135" s="10"/>
      <c r="Y135" s="10"/>
      <c r="Z135" s="10"/>
      <c r="AA135" s="10"/>
      <c r="AB135" s="10"/>
      <c r="AC135" s="10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7"/>
      <c r="AW135" s="10"/>
      <c r="AX135" s="10"/>
      <c r="AY135" s="10"/>
      <c r="AZ135" s="10"/>
      <c r="BA135" s="10"/>
      <c r="BB135" s="10"/>
      <c r="BC135" s="11"/>
      <c r="BD135" s="10"/>
      <c r="BE135" s="10"/>
      <c r="BF135" s="12"/>
      <c r="BG135" s="13"/>
      <c r="BH135" s="10"/>
      <c r="BI135" s="12"/>
      <c r="BJ135" s="10"/>
      <c r="BK135" s="10"/>
      <c r="BL135" s="10"/>
      <c r="BM135" s="10"/>
      <c r="BN135" s="10"/>
      <c r="BO135" s="10"/>
      <c r="BP135" s="8"/>
      <c r="BQ135" s="9"/>
      <c r="BR135" s="9"/>
      <c r="BS135" s="9"/>
      <c r="BT135" s="9"/>
      <c r="BU135" s="9"/>
      <c r="BV135" s="9"/>
      <c r="BW135" s="9"/>
      <c r="BX135" s="9"/>
      <c r="BY135" s="9"/>
      <c r="BZ135" s="7" t="s">
        <v>492</v>
      </c>
      <c r="CA135" s="10"/>
      <c r="CB135" s="10"/>
      <c r="CC135" s="10"/>
      <c r="CD135" s="10"/>
      <c r="CE135" s="10"/>
      <c r="CF135" s="10"/>
      <c r="CG135" s="11"/>
      <c r="CH135" s="10"/>
      <c r="CI135" s="10"/>
      <c r="CJ135" s="12"/>
      <c r="CK135" s="13"/>
      <c r="CL135" s="10"/>
      <c r="CM135" s="12"/>
      <c r="CN135" s="10"/>
      <c r="CO135" s="10"/>
      <c r="CP135" s="10"/>
      <c r="CQ135" s="10"/>
      <c r="CR135" s="10"/>
      <c r="CS135" s="10"/>
      <c r="CT135" s="8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</row>
    <row r="136" spans="1:144" ht="43.5" customHeight="1">
      <c r="A136" s="88"/>
      <c r="B136" s="430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90"/>
      <c r="AE136" s="90"/>
      <c r="AF136" s="90"/>
      <c r="AG136" s="90"/>
      <c r="AH136" s="90"/>
      <c r="AI136" s="90"/>
      <c r="AJ136" s="90"/>
      <c r="AK136" s="90"/>
      <c r="AL136" s="90"/>
      <c r="AM136" s="91"/>
      <c r="AN136" s="91"/>
      <c r="AO136" s="91"/>
      <c r="AP136" s="91"/>
      <c r="AQ136" s="91"/>
      <c r="AR136" s="91"/>
      <c r="AS136" s="91"/>
      <c r="AT136" s="91"/>
      <c r="AU136" s="91"/>
      <c r="AV136" s="499"/>
      <c r="AW136" s="413"/>
      <c r="AX136" s="413"/>
      <c r="AY136" s="413"/>
      <c r="AZ136" s="413"/>
      <c r="BA136" s="413"/>
      <c r="BB136" s="413"/>
      <c r="BC136" s="413"/>
      <c r="BD136" s="413"/>
      <c r="BE136" s="413"/>
      <c r="BF136" s="413"/>
      <c r="BG136" s="413"/>
      <c r="BH136" s="413"/>
      <c r="BI136" s="413"/>
      <c r="BJ136" s="413"/>
      <c r="BK136" s="413"/>
      <c r="BL136" s="413"/>
      <c r="BM136" s="413"/>
      <c r="BN136" s="413"/>
      <c r="BO136" s="413"/>
      <c r="BP136" s="413"/>
      <c r="BQ136" s="91"/>
      <c r="BR136" s="91"/>
      <c r="BS136" s="91"/>
      <c r="BT136" s="91"/>
      <c r="BU136" s="91"/>
      <c r="BV136" s="91"/>
      <c r="BW136" s="91"/>
      <c r="BX136" s="91"/>
      <c r="BY136" s="91"/>
      <c r="BZ136" s="433" t="s">
        <v>494</v>
      </c>
      <c r="CA136" s="413"/>
      <c r="CB136" s="413"/>
      <c r="CC136" s="413"/>
      <c r="CD136" s="413"/>
      <c r="CE136" s="413"/>
      <c r="CF136" s="413"/>
      <c r="CG136" s="413"/>
      <c r="CH136" s="413"/>
      <c r="CI136" s="413"/>
      <c r="CJ136" s="413"/>
      <c r="CK136" s="413"/>
      <c r="CL136" s="413"/>
      <c r="CM136" s="413"/>
      <c r="CN136" s="413"/>
      <c r="CO136" s="413"/>
      <c r="CP136" s="413"/>
      <c r="CQ136" s="413"/>
      <c r="CR136" s="413"/>
      <c r="CS136" s="413"/>
      <c r="CT136" s="413"/>
      <c r="CU136" s="413"/>
      <c r="CV136" s="413"/>
      <c r="CW136" s="413"/>
      <c r="CX136" s="413"/>
      <c r="CY136" s="413"/>
      <c r="CZ136" s="413"/>
      <c r="DA136" s="413"/>
      <c r="DB136" s="413"/>
      <c r="DC136" s="413"/>
      <c r="DD136" s="413"/>
      <c r="DE136" s="413"/>
      <c r="DF136" s="413"/>
      <c r="DG136" s="413"/>
      <c r="DH136" s="413"/>
      <c r="DI136" s="413"/>
      <c r="DJ136" s="413"/>
      <c r="DK136" s="413"/>
      <c r="DL136" s="413"/>
      <c r="DM136" s="413"/>
      <c r="DN136" s="413"/>
      <c r="DO136" s="413"/>
      <c r="DP136" s="413"/>
      <c r="DQ136" s="413"/>
      <c r="DR136" s="413"/>
      <c r="DS136" s="413"/>
      <c r="DT136" s="413"/>
      <c r="DU136" s="413"/>
      <c r="DV136" s="91"/>
      <c r="DW136" s="91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</row>
    <row r="137" spans="1:144" ht="51" customHeight="1">
      <c r="A137" s="88"/>
      <c r="B137" s="494" t="s">
        <v>590</v>
      </c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91"/>
      <c r="AN137" s="91"/>
      <c r="AO137" s="91"/>
      <c r="AP137" s="91"/>
      <c r="AQ137" s="91"/>
      <c r="AR137" s="91"/>
      <c r="AS137" s="91"/>
      <c r="AT137" s="91"/>
      <c r="AU137" s="91"/>
      <c r="AV137" s="413"/>
      <c r="AW137" s="413"/>
      <c r="AX137" s="413"/>
      <c r="AY137" s="413"/>
      <c r="AZ137" s="413"/>
      <c r="BA137" s="413"/>
      <c r="BB137" s="413"/>
      <c r="BC137" s="413"/>
      <c r="BD137" s="413"/>
      <c r="BE137" s="413"/>
      <c r="BF137" s="413"/>
      <c r="BG137" s="413"/>
      <c r="BH137" s="413"/>
      <c r="BI137" s="413"/>
      <c r="BJ137" s="413"/>
      <c r="BK137" s="413"/>
      <c r="BL137" s="413"/>
      <c r="BM137" s="413"/>
      <c r="BN137" s="413"/>
      <c r="BO137" s="413"/>
      <c r="BP137" s="413"/>
      <c r="BQ137" s="91"/>
      <c r="BR137" s="91"/>
      <c r="BS137" s="91"/>
      <c r="BT137" s="91"/>
      <c r="BU137" s="91"/>
      <c r="BV137" s="91"/>
      <c r="BW137" s="91"/>
      <c r="BX137" s="91"/>
      <c r="BY137" s="91"/>
      <c r="BZ137" s="413"/>
      <c r="CA137" s="413"/>
      <c r="CB137" s="413"/>
      <c r="CC137" s="413"/>
      <c r="CD137" s="413"/>
      <c r="CE137" s="413"/>
      <c r="CF137" s="413"/>
      <c r="CG137" s="413"/>
      <c r="CH137" s="413"/>
      <c r="CI137" s="413"/>
      <c r="CJ137" s="413"/>
      <c r="CK137" s="413"/>
      <c r="CL137" s="413"/>
      <c r="CM137" s="413"/>
      <c r="CN137" s="413"/>
      <c r="CO137" s="413"/>
      <c r="CP137" s="413"/>
      <c r="CQ137" s="413"/>
      <c r="CR137" s="413"/>
      <c r="CS137" s="413"/>
      <c r="CT137" s="413"/>
      <c r="CU137" s="413"/>
      <c r="CV137" s="413"/>
      <c r="CW137" s="413"/>
      <c r="CX137" s="413"/>
      <c r="CY137" s="413"/>
      <c r="CZ137" s="413"/>
      <c r="DA137" s="413"/>
      <c r="DB137" s="413"/>
      <c r="DC137" s="413"/>
      <c r="DD137" s="413"/>
      <c r="DE137" s="413"/>
      <c r="DF137" s="413"/>
      <c r="DG137" s="413"/>
      <c r="DH137" s="413"/>
      <c r="DI137" s="413"/>
      <c r="DJ137" s="413"/>
      <c r="DK137" s="413"/>
      <c r="DL137" s="413"/>
      <c r="DM137" s="413"/>
      <c r="DN137" s="413"/>
      <c r="DO137" s="413"/>
      <c r="DP137" s="413"/>
      <c r="DQ137" s="413"/>
      <c r="DR137" s="413"/>
      <c r="DS137" s="413"/>
      <c r="DT137" s="413"/>
      <c r="DU137" s="413"/>
      <c r="DV137" s="91"/>
      <c r="DW137" s="91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</row>
    <row r="138" spans="1:144" ht="43.5" customHeight="1">
      <c r="A138" s="88"/>
      <c r="B138" s="430"/>
      <c r="C138" s="406"/>
      <c r="D138" s="406"/>
      <c r="E138" s="406"/>
      <c r="F138" s="406"/>
      <c r="G138" s="15"/>
      <c r="H138" s="15"/>
      <c r="I138" s="4"/>
      <c r="J138" s="4"/>
      <c r="K138" s="15"/>
      <c r="L138" s="15"/>
      <c r="M138" s="15"/>
      <c r="N138" s="15"/>
      <c r="O138" s="92"/>
      <c r="P138" s="92"/>
      <c r="Q138" s="92"/>
      <c r="R138" s="92"/>
      <c r="S138" s="14"/>
      <c r="T138" s="93"/>
      <c r="U138" s="94"/>
      <c r="V138" s="94"/>
      <c r="W138" s="94"/>
      <c r="X138" s="94"/>
      <c r="Y138" s="94"/>
      <c r="Z138" s="94"/>
      <c r="AA138" s="94"/>
      <c r="AB138" s="94"/>
      <c r="AC138" s="94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487"/>
      <c r="AW138" s="413"/>
      <c r="AX138" s="413"/>
      <c r="AY138" s="413"/>
      <c r="AZ138" s="413"/>
      <c r="BA138" s="413"/>
      <c r="BB138" s="489"/>
      <c r="BC138" s="413"/>
      <c r="BD138" s="413"/>
      <c r="BE138" s="413"/>
      <c r="BF138" s="413"/>
      <c r="BG138" s="413"/>
      <c r="BH138" s="413"/>
      <c r="BI138" s="96"/>
      <c r="BJ138" s="97"/>
      <c r="BK138" s="97"/>
      <c r="BL138" s="97"/>
      <c r="BM138" s="97"/>
      <c r="BN138" s="97"/>
      <c r="BO138" s="97"/>
      <c r="BP138" s="98"/>
      <c r="BQ138" s="91"/>
      <c r="BR138" s="91"/>
      <c r="BS138" s="91"/>
      <c r="BT138" s="91"/>
      <c r="BU138" s="91"/>
      <c r="BV138" s="91"/>
      <c r="BW138" s="91"/>
      <c r="BX138" s="91"/>
      <c r="BY138" s="91"/>
      <c r="BZ138" s="15"/>
      <c r="CA138" s="15"/>
      <c r="CB138" s="15"/>
      <c r="CC138" s="15"/>
      <c r="CD138" s="15"/>
      <c r="CE138" s="15"/>
      <c r="CF138" s="99"/>
      <c r="CG138" s="20"/>
      <c r="CH138" s="20"/>
      <c r="CI138" s="21"/>
      <c r="CJ138" s="434" t="s">
        <v>591</v>
      </c>
      <c r="CK138" s="413"/>
      <c r="CL138" s="413"/>
      <c r="CM138" s="413"/>
      <c r="CN138" s="413"/>
      <c r="CO138" s="413"/>
      <c r="CP138" s="413"/>
      <c r="CQ138" s="413"/>
      <c r="CR138" s="413"/>
      <c r="CS138" s="413"/>
      <c r="CT138" s="413"/>
      <c r="CU138" s="413"/>
      <c r="CV138" s="413"/>
      <c r="CW138" s="413"/>
      <c r="CX138" s="413"/>
      <c r="CY138" s="413"/>
      <c r="CZ138" s="413"/>
      <c r="DA138" s="413"/>
      <c r="DB138" s="413"/>
      <c r="DC138" s="413"/>
      <c r="DD138" s="413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1"/>
      <c r="DW138" s="91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</row>
    <row r="139" spans="1:144" ht="53.25" customHeight="1">
      <c r="A139" s="88"/>
      <c r="B139" s="100" t="s">
        <v>592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 t="s">
        <v>593</v>
      </c>
      <c r="M139" s="100"/>
      <c r="N139" s="100"/>
      <c r="O139" s="100"/>
      <c r="P139" s="101"/>
      <c r="Q139" s="101"/>
      <c r="R139" s="101"/>
      <c r="S139" s="93"/>
      <c r="T139" s="93"/>
      <c r="U139" s="94"/>
      <c r="V139" s="94"/>
      <c r="W139" s="94"/>
      <c r="X139" s="94"/>
      <c r="Y139" s="94"/>
      <c r="Z139" s="94"/>
      <c r="AA139" s="94"/>
      <c r="AB139" s="94"/>
      <c r="AC139" s="94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4"/>
      <c r="AW139" s="94"/>
      <c r="AX139" s="94"/>
      <c r="AY139" s="94"/>
      <c r="AZ139" s="94"/>
      <c r="BA139" s="94"/>
      <c r="BB139" s="95"/>
      <c r="BC139" s="95"/>
      <c r="BD139" s="95"/>
      <c r="BE139" s="95"/>
      <c r="BF139" s="95"/>
      <c r="BG139" s="95"/>
      <c r="BH139" s="95"/>
      <c r="BI139" s="96"/>
      <c r="BJ139" s="97"/>
      <c r="BK139" s="97"/>
      <c r="BL139" s="97"/>
      <c r="BM139" s="97"/>
      <c r="BN139" s="97"/>
      <c r="BO139" s="97"/>
      <c r="BP139" s="98"/>
      <c r="BQ139" s="91"/>
      <c r="BR139" s="91"/>
      <c r="BS139" s="91"/>
      <c r="BT139" s="91"/>
      <c r="BU139" s="91"/>
      <c r="BV139" s="91"/>
      <c r="BW139" s="91"/>
      <c r="BX139" s="91"/>
      <c r="BY139" s="91"/>
      <c r="BZ139" s="6" t="s">
        <v>594</v>
      </c>
      <c r="CA139" s="10"/>
      <c r="CB139" s="10"/>
      <c r="CC139" s="10"/>
      <c r="CD139" s="10"/>
      <c r="CE139" s="10"/>
      <c r="CF139" s="16"/>
      <c r="CG139" s="16"/>
      <c r="CH139" s="16"/>
      <c r="CI139" s="16"/>
      <c r="CJ139" s="16"/>
      <c r="CK139" s="16"/>
      <c r="CL139" s="16"/>
      <c r="CM139" s="22"/>
      <c r="CN139" s="4"/>
      <c r="CO139" s="4"/>
      <c r="CP139" s="4"/>
      <c r="CQ139" s="4"/>
      <c r="CR139" s="4"/>
      <c r="CS139" s="4"/>
      <c r="CT139" s="8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1"/>
      <c r="DW139" s="91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</row>
    <row r="140" spans="1:144" ht="54.75" customHeight="1">
      <c r="A140" s="88"/>
      <c r="B140" s="6" t="s">
        <v>595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1"/>
      <c r="Q140" s="94"/>
      <c r="R140" s="94"/>
      <c r="S140" s="93"/>
      <c r="T140" s="93"/>
      <c r="U140" s="94"/>
      <c r="V140" s="94"/>
      <c r="W140" s="94"/>
      <c r="X140" s="94"/>
      <c r="Y140" s="94"/>
      <c r="Z140" s="94"/>
      <c r="AA140" s="94"/>
      <c r="AB140" s="94"/>
      <c r="AC140" s="94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102"/>
      <c r="AW140" s="102"/>
      <c r="AX140" s="102"/>
      <c r="AY140" s="102"/>
      <c r="AZ140" s="102"/>
      <c r="BA140" s="102"/>
      <c r="BB140" s="94"/>
      <c r="BC140" s="103"/>
      <c r="BD140" s="104"/>
      <c r="BE140" s="104"/>
      <c r="BF140" s="105"/>
      <c r="BG140" s="106"/>
      <c r="BH140" s="104"/>
      <c r="BI140" s="107"/>
      <c r="BJ140" s="94"/>
      <c r="BK140" s="94"/>
      <c r="BL140" s="94"/>
      <c r="BM140" s="94"/>
      <c r="BN140" s="94"/>
      <c r="BO140" s="94"/>
      <c r="BP140" s="98"/>
      <c r="BQ140" s="91"/>
      <c r="BR140" s="91"/>
      <c r="BS140" s="91"/>
      <c r="BT140" s="91"/>
      <c r="BU140" s="91"/>
      <c r="BV140" s="91"/>
      <c r="BW140" s="91"/>
      <c r="BX140" s="91"/>
      <c r="BY140" s="91"/>
      <c r="BZ140" s="6"/>
      <c r="CA140" s="6"/>
      <c r="CB140" s="6"/>
      <c r="CC140" s="6"/>
      <c r="CD140" s="6"/>
      <c r="CE140" s="6"/>
      <c r="CF140" s="10"/>
      <c r="CG140" s="23"/>
      <c r="CH140" s="3"/>
      <c r="CI140" s="3"/>
      <c r="CJ140" s="24"/>
      <c r="CK140" s="25"/>
      <c r="CL140" s="3"/>
      <c r="CM140" s="12"/>
      <c r="CN140" s="10"/>
      <c r="CO140" s="10"/>
      <c r="CP140" s="10"/>
      <c r="CQ140" s="10"/>
      <c r="CR140" s="10"/>
      <c r="CS140" s="10"/>
      <c r="CT140" s="8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1"/>
      <c r="DW140" s="91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</row>
    <row r="141" spans="1:144" ht="43.5" customHeight="1">
      <c r="A141" s="88"/>
      <c r="B141" s="486"/>
      <c r="C141" s="413"/>
      <c r="D141" s="413"/>
      <c r="E141" s="413"/>
      <c r="F141" s="413"/>
      <c r="G141" s="413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3"/>
      <c r="T141" s="93"/>
      <c r="U141" s="94"/>
      <c r="V141" s="94"/>
      <c r="W141" s="94"/>
      <c r="X141" s="94"/>
      <c r="Y141" s="94"/>
      <c r="Z141" s="94"/>
      <c r="AA141" s="94"/>
      <c r="AB141" s="94"/>
      <c r="AC141" s="94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486"/>
      <c r="AW141" s="413"/>
      <c r="AX141" s="413"/>
      <c r="AY141" s="413"/>
      <c r="AZ141" s="413"/>
      <c r="BA141" s="413"/>
      <c r="BB141" s="94"/>
      <c r="BC141" s="108"/>
      <c r="BD141" s="94"/>
      <c r="BE141" s="94"/>
      <c r="BF141" s="107"/>
      <c r="BG141" s="109"/>
      <c r="BH141" s="94"/>
      <c r="BI141" s="107"/>
      <c r="BJ141" s="94"/>
      <c r="BK141" s="94"/>
      <c r="BL141" s="94"/>
      <c r="BM141" s="94"/>
      <c r="BN141" s="94"/>
      <c r="BO141" s="94"/>
      <c r="BP141" s="98"/>
      <c r="BQ141" s="91"/>
      <c r="BR141" s="91"/>
      <c r="BS141" s="91"/>
      <c r="BT141" s="91"/>
      <c r="BU141" s="91"/>
      <c r="BV141" s="91"/>
      <c r="BW141" s="91"/>
      <c r="BX141" s="91"/>
      <c r="BY141" s="91"/>
      <c r="BZ141" s="431"/>
      <c r="CA141" s="413"/>
      <c r="CB141" s="413"/>
      <c r="CC141" s="413"/>
      <c r="CD141" s="413"/>
      <c r="CE141" s="413"/>
      <c r="CF141" s="10"/>
      <c r="CG141" s="11"/>
      <c r="CH141" s="10"/>
      <c r="CI141" s="10"/>
      <c r="CJ141" s="12"/>
      <c r="CK141" s="13"/>
      <c r="CL141" s="10"/>
      <c r="CM141" s="12"/>
      <c r="CN141" s="10"/>
      <c r="CO141" s="10"/>
      <c r="CP141" s="10"/>
      <c r="CQ141" s="10"/>
      <c r="CR141" s="10"/>
      <c r="CS141" s="10"/>
      <c r="CT141" s="8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1"/>
      <c r="DW141" s="91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</row>
    <row r="142" spans="1:144" ht="43.5" customHeight="1">
      <c r="A142" s="88"/>
      <c r="B142" s="429" t="s">
        <v>493</v>
      </c>
      <c r="C142" s="413"/>
      <c r="D142" s="413"/>
      <c r="E142" s="413"/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413"/>
      <c r="AD142" s="413"/>
      <c r="AE142" s="413"/>
      <c r="AF142" s="413"/>
      <c r="AG142" s="413"/>
      <c r="AH142" s="413"/>
      <c r="AI142" s="413"/>
      <c r="AJ142" s="413"/>
      <c r="AK142" s="413"/>
      <c r="AL142" s="413"/>
      <c r="AM142" s="91"/>
      <c r="AN142" s="91"/>
      <c r="AO142" s="91"/>
      <c r="AP142" s="91"/>
      <c r="AQ142" s="91"/>
      <c r="AR142" s="91"/>
      <c r="AS142" s="91"/>
      <c r="AT142" s="91"/>
      <c r="AU142" s="91"/>
      <c r="AV142" s="487"/>
      <c r="AW142" s="413"/>
      <c r="AX142" s="413"/>
      <c r="AY142" s="413"/>
      <c r="AZ142" s="413"/>
      <c r="BA142" s="413"/>
      <c r="BB142" s="413"/>
      <c r="BC142" s="413"/>
      <c r="BD142" s="413"/>
      <c r="BE142" s="413"/>
      <c r="BF142" s="413"/>
      <c r="BG142" s="413"/>
      <c r="BH142" s="413"/>
      <c r="BI142" s="413"/>
      <c r="BJ142" s="413"/>
      <c r="BK142" s="413"/>
      <c r="BL142" s="413"/>
      <c r="BM142" s="413"/>
      <c r="BN142" s="97"/>
      <c r="BO142" s="97"/>
      <c r="BP142" s="98"/>
      <c r="BQ142" s="91"/>
      <c r="BR142" s="91"/>
      <c r="BS142" s="91"/>
      <c r="BT142" s="91"/>
      <c r="BU142" s="91"/>
      <c r="BV142" s="91"/>
      <c r="BW142" s="91"/>
      <c r="BX142" s="91"/>
      <c r="BY142" s="91"/>
      <c r="BZ142" s="429" t="s">
        <v>596</v>
      </c>
      <c r="CA142" s="413"/>
      <c r="CB142" s="413"/>
      <c r="CC142" s="413"/>
      <c r="CD142" s="413"/>
      <c r="CE142" s="413"/>
      <c r="CF142" s="413"/>
      <c r="CG142" s="413"/>
      <c r="CH142" s="413"/>
      <c r="CI142" s="413"/>
      <c r="CJ142" s="413"/>
      <c r="CK142" s="413"/>
      <c r="CL142" s="413"/>
      <c r="CM142" s="413"/>
      <c r="CN142" s="413"/>
      <c r="CO142" s="413"/>
      <c r="CP142" s="413"/>
      <c r="CQ142" s="413"/>
      <c r="CR142" s="413"/>
      <c r="CS142" s="413"/>
      <c r="CT142" s="413"/>
      <c r="CU142" s="413"/>
      <c r="CV142" s="413"/>
      <c r="CW142" s="413"/>
      <c r="CX142" s="413"/>
      <c r="CY142" s="413"/>
      <c r="CZ142" s="413"/>
      <c r="DA142" s="413"/>
      <c r="DB142" s="413"/>
      <c r="DC142" s="413"/>
      <c r="DD142" s="413"/>
      <c r="DE142" s="413"/>
      <c r="DF142" s="413"/>
      <c r="DG142" s="413"/>
      <c r="DH142" s="413"/>
      <c r="DI142" s="413"/>
      <c r="DJ142" s="413"/>
      <c r="DK142" s="413"/>
      <c r="DL142" s="413"/>
      <c r="DM142" s="413"/>
      <c r="DN142" s="413"/>
      <c r="DO142" s="413"/>
      <c r="DP142" s="413"/>
      <c r="DQ142" s="413"/>
      <c r="DR142" s="413"/>
      <c r="DS142" s="413"/>
      <c r="DT142" s="413"/>
      <c r="DU142" s="413"/>
      <c r="DV142" s="91"/>
      <c r="DW142" s="91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</row>
    <row r="143" spans="1:144" ht="62.25" customHeight="1">
      <c r="A143" s="88"/>
      <c r="B143" s="430"/>
      <c r="C143" s="406"/>
      <c r="D143" s="406"/>
      <c r="E143" s="406"/>
      <c r="F143" s="406"/>
      <c r="G143" s="15"/>
      <c r="H143" s="15"/>
      <c r="I143" s="15"/>
      <c r="J143" s="15"/>
      <c r="K143" s="110"/>
      <c r="L143" s="4"/>
      <c r="M143" s="6" t="s">
        <v>495</v>
      </c>
      <c r="N143" s="4"/>
      <c r="O143" s="10"/>
      <c r="P143" s="10"/>
      <c r="Q143" s="10"/>
      <c r="R143" s="10"/>
      <c r="S143" s="5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91"/>
      <c r="AN143" s="91"/>
      <c r="AO143" s="91"/>
      <c r="AP143" s="91"/>
      <c r="AQ143" s="91"/>
      <c r="AR143" s="91"/>
      <c r="AS143" s="91"/>
      <c r="AT143" s="91"/>
      <c r="AU143" s="91"/>
      <c r="AV143" s="488"/>
      <c r="AW143" s="413"/>
      <c r="AX143" s="413"/>
      <c r="AY143" s="413"/>
      <c r="AZ143" s="413"/>
      <c r="BA143" s="413"/>
      <c r="BB143" s="489"/>
      <c r="BC143" s="413"/>
      <c r="BD143" s="413"/>
      <c r="BE143" s="413"/>
      <c r="BF143" s="413"/>
      <c r="BG143" s="413"/>
      <c r="BH143" s="97"/>
      <c r="BI143" s="97"/>
      <c r="BJ143" s="97"/>
      <c r="BK143" s="97"/>
      <c r="BL143" s="97"/>
      <c r="BM143" s="97"/>
      <c r="BN143" s="97"/>
      <c r="BO143" s="97"/>
      <c r="BP143" s="112"/>
      <c r="BQ143" s="91"/>
      <c r="BR143" s="91"/>
      <c r="BS143" s="91"/>
      <c r="BT143" s="91"/>
      <c r="BU143" s="91"/>
      <c r="BV143" s="91"/>
      <c r="BW143" s="91"/>
      <c r="BX143" s="91"/>
      <c r="BY143" s="91"/>
      <c r="BZ143" s="413"/>
      <c r="CA143" s="413"/>
      <c r="CB143" s="413"/>
      <c r="CC143" s="413"/>
      <c r="CD143" s="413"/>
      <c r="CE143" s="413"/>
      <c r="CF143" s="413"/>
      <c r="CG143" s="413"/>
      <c r="CH143" s="413"/>
      <c r="CI143" s="413"/>
      <c r="CJ143" s="413"/>
      <c r="CK143" s="413"/>
      <c r="CL143" s="413"/>
      <c r="CM143" s="413"/>
      <c r="CN143" s="413"/>
      <c r="CO143" s="413"/>
      <c r="CP143" s="413"/>
      <c r="CQ143" s="413"/>
      <c r="CR143" s="413"/>
      <c r="CS143" s="413"/>
      <c r="CT143" s="413"/>
      <c r="CU143" s="413"/>
      <c r="CV143" s="413"/>
      <c r="CW143" s="413"/>
      <c r="CX143" s="413"/>
      <c r="CY143" s="413"/>
      <c r="CZ143" s="413"/>
      <c r="DA143" s="413"/>
      <c r="DB143" s="413"/>
      <c r="DC143" s="413"/>
      <c r="DD143" s="413"/>
      <c r="DE143" s="413"/>
      <c r="DF143" s="413"/>
      <c r="DG143" s="413"/>
      <c r="DH143" s="413"/>
      <c r="DI143" s="413"/>
      <c r="DJ143" s="413"/>
      <c r="DK143" s="413"/>
      <c r="DL143" s="413"/>
      <c r="DM143" s="413"/>
      <c r="DN143" s="413"/>
      <c r="DO143" s="413"/>
      <c r="DP143" s="413"/>
      <c r="DQ143" s="413"/>
      <c r="DR143" s="413"/>
      <c r="DS143" s="413"/>
      <c r="DT143" s="413"/>
      <c r="DU143" s="413"/>
      <c r="DV143" s="91"/>
      <c r="DW143" s="91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</row>
    <row r="144" spans="1:144" ht="43.5" customHeight="1">
      <c r="A144" s="88"/>
      <c r="B144" s="3" t="s">
        <v>592</v>
      </c>
      <c r="C144" s="94"/>
      <c r="D144" s="94"/>
      <c r="E144" s="94"/>
      <c r="F144" s="94"/>
      <c r="G144" s="94"/>
      <c r="H144" s="95"/>
      <c r="I144" s="95"/>
      <c r="J144" s="95"/>
      <c r="K144" s="95"/>
      <c r="L144" s="95"/>
      <c r="M144" s="95"/>
      <c r="N144" s="95"/>
      <c r="O144" s="96"/>
      <c r="P144" s="94"/>
      <c r="Q144" s="101"/>
      <c r="R144" s="101"/>
      <c r="S144" s="93"/>
      <c r="T144" s="112"/>
      <c r="U144" s="95"/>
      <c r="V144" s="95"/>
      <c r="W144" s="95"/>
      <c r="X144" s="95"/>
      <c r="Y144" s="95"/>
      <c r="Z144" s="95"/>
      <c r="AA144" s="95"/>
      <c r="AB144" s="95"/>
      <c r="AC144" s="95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102"/>
      <c r="AW144" s="101"/>
      <c r="AX144" s="101"/>
      <c r="AY144" s="101"/>
      <c r="AZ144" s="101"/>
      <c r="BA144" s="101"/>
      <c r="BB144" s="95"/>
      <c r="BC144" s="101"/>
      <c r="BD144" s="101"/>
      <c r="BE144" s="101"/>
      <c r="BF144" s="101"/>
      <c r="BG144" s="113"/>
      <c r="BH144" s="101"/>
      <c r="BI144" s="114"/>
      <c r="BJ144" s="95"/>
      <c r="BK144" s="95"/>
      <c r="BL144" s="95"/>
      <c r="BM144" s="95"/>
      <c r="BN144" s="95"/>
      <c r="BO144" s="95"/>
      <c r="BP144" s="112"/>
      <c r="BQ144" s="91"/>
      <c r="BR144" s="91"/>
      <c r="BS144" s="91"/>
      <c r="BT144" s="91"/>
      <c r="BU144" s="91"/>
      <c r="BV144" s="91"/>
      <c r="BW144" s="91"/>
      <c r="BX144" s="91"/>
      <c r="BY144" s="91"/>
      <c r="BZ144" s="430"/>
      <c r="CA144" s="406"/>
      <c r="CB144" s="406"/>
      <c r="CC144" s="406"/>
      <c r="CD144" s="406"/>
      <c r="CE144" s="406"/>
      <c r="CF144" s="99"/>
      <c r="CG144" s="20"/>
      <c r="CH144" s="20"/>
      <c r="CI144" s="21"/>
      <c r="CJ144" s="434" t="s">
        <v>597</v>
      </c>
      <c r="CK144" s="413"/>
      <c r="CL144" s="413"/>
      <c r="CM144" s="413"/>
      <c r="CN144" s="413"/>
      <c r="CO144" s="413"/>
      <c r="CP144" s="413"/>
      <c r="CQ144" s="413"/>
      <c r="CR144" s="413"/>
      <c r="CS144" s="413"/>
      <c r="CT144" s="413"/>
      <c r="CU144" s="413"/>
      <c r="CV144" s="413"/>
      <c r="CW144" s="413"/>
      <c r="CX144" s="413"/>
      <c r="CY144" s="413"/>
      <c r="CZ144" s="413"/>
      <c r="DA144" s="413"/>
      <c r="DB144" s="413"/>
      <c r="DC144" s="413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1"/>
      <c r="DW144" s="91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</row>
    <row r="145" spans="1:144" ht="51" customHeight="1">
      <c r="A145" s="88"/>
      <c r="B145" s="6" t="s">
        <v>595</v>
      </c>
      <c r="Q145" s="94"/>
      <c r="R145" s="94"/>
      <c r="S145" s="93"/>
      <c r="T145" s="112"/>
      <c r="U145" s="95"/>
      <c r="V145" s="95"/>
      <c r="W145" s="95"/>
      <c r="X145" s="95"/>
      <c r="Y145" s="95"/>
      <c r="Z145" s="95"/>
      <c r="AA145" s="95"/>
      <c r="AB145" s="95"/>
      <c r="AC145" s="95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101"/>
      <c r="AW145" s="101"/>
      <c r="AX145" s="101"/>
      <c r="AY145" s="101"/>
      <c r="AZ145" s="101"/>
      <c r="BA145" s="101"/>
      <c r="BB145" s="95"/>
      <c r="BC145" s="101"/>
      <c r="BD145" s="101"/>
      <c r="BE145" s="101"/>
      <c r="BF145" s="101"/>
      <c r="BG145" s="113"/>
      <c r="BH145" s="101"/>
      <c r="BI145" s="114"/>
      <c r="BJ145" s="95"/>
      <c r="BK145" s="95"/>
      <c r="BL145" s="95"/>
      <c r="BM145" s="95"/>
      <c r="BN145" s="95"/>
      <c r="BO145" s="95"/>
      <c r="BP145" s="112"/>
      <c r="BQ145" s="91"/>
      <c r="BR145" s="91"/>
      <c r="BS145" s="91"/>
      <c r="BT145" s="91"/>
      <c r="BU145" s="91"/>
      <c r="BV145" s="91"/>
      <c r="BW145" s="91"/>
      <c r="BX145" s="91"/>
      <c r="BY145" s="91"/>
      <c r="BZ145" s="6" t="s">
        <v>595</v>
      </c>
      <c r="CA145" s="10"/>
      <c r="CB145" s="10"/>
      <c r="CC145" s="10"/>
      <c r="CD145" s="10"/>
      <c r="CE145" s="10"/>
      <c r="CF145" s="16"/>
      <c r="CG145" s="16"/>
      <c r="CH145" s="16"/>
      <c r="CI145" s="16"/>
      <c r="CJ145" s="16"/>
      <c r="CK145" s="16"/>
      <c r="CL145" s="16"/>
      <c r="CM145" s="22"/>
      <c r="CN145" s="16"/>
      <c r="CO145" s="16"/>
      <c r="CP145" s="16"/>
      <c r="CQ145" s="16"/>
      <c r="CR145" s="16"/>
      <c r="CS145" s="16"/>
      <c r="CT145" s="17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1"/>
      <c r="DW145" s="91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</row>
    <row r="146" spans="1:144" ht="51" customHeight="1">
      <c r="A146" s="88"/>
      <c r="T146" s="112"/>
      <c r="U146" s="95"/>
      <c r="V146" s="95"/>
      <c r="W146" s="95"/>
      <c r="X146" s="95"/>
      <c r="Y146" s="95"/>
      <c r="Z146" s="95"/>
      <c r="AA146" s="95"/>
      <c r="AB146" s="95"/>
      <c r="AC146" s="95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101"/>
      <c r="AW146" s="101"/>
      <c r="AX146" s="101"/>
      <c r="AY146" s="101"/>
      <c r="AZ146" s="101"/>
      <c r="BA146" s="101"/>
      <c r="BB146" s="95"/>
      <c r="BC146" s="101"/>
      <c r="BD146" s="101"/>
      <c r="BE146" s="101"/>
      <c r="BF146" s="101"/>
      <c r="BG146" s="113"/>
      <c r="BH146" s="101"/>
      <c r="BI146" s="114"/>
      <c r="BJ146" s="95"/>
      <c r="BK146" s="95"/>
      <c r="BL146" s="95"/>
      <c r="BM146" s="95"/>
      <c r="BN146" s="95"/>
      <c r="BO146" s="95"/>
      <c r="BP146" s="112"/>
      <c r="BQ146" s="91"/>
      <c r="BR146" s="91"/>
      <c r="BS146" s="91"/>
      <c r="BT146" s="91"/>
      <c r="BU146" s="91"/>
      <c r="BV146" s="91"/>
      <c r="BW146" s="91"/>
      <c r="BX146" s="91"/>
      <c r="BY146" s="91"/>
      <c r="BZ146" s="2"/>
      <c r="CA146" s="2"/>
      <c r="CB146" s="2"/>
      <c r="CC146" s="2"/>
      <c r="CD146" s="2"/>
      <c r="CE146" s="2"/>
      <c r="CF146" s="16"/>
      <c r="CG146" s="2"/>
      <c r="CH146" s="2"/>
      <c r="CI146" s="2"/>
      <c r="CJ146" s="2"/>
      <c r="CK146" s="18"/>
      <c r="CL146" s="2"/>
      <c r="CM146" s="19"/>
      <c r="CN146" s="16"/>
      <c r="CO146" s="16"/>
      <c r="CP146" s="16"/>
      <c r="CQ146" s="16"/>
      <c r="CR146" s="16"/>
      <c r="CS146" s="16"/>
      <c r="CT146" s="17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1"/>
      <c r="DW146" s="91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</row>
    <row r="147" spans="1:144" ht="43.5" customHeight="1">
      <c r="A147" s="88"/>
      <c r="B147" s="115"/>
      <c r="C147" s="116"/>
      <c r="D147" s="116"/>
      <c r="E147" s="116"/>
      <c r="F147" s="116"/>
      <c r="G147" s="116"/>
      <c r="H147" s="94"/>
      <c r="I147" s="116"/>
      <c r="J147" s="94"/>
      <c r="K147" s="94"/>
      <c r="L147" s="94"/>
      <c r="M147" s="94"/>
      <c r="N147" s="94"/>
      <c r="O147" s="94"/>
      <c r="P147" s="94"/>
      <c r="Q147" s="94"/>
      <c r="R147" s="94"/>
      <c r="S147" s="93"/>
      <c r="T147" s="112"/>
      <c r="U147" s="95"/>
      <c r="V147" s="95"/>
      <c r="W147" s="95"/>
      <c r="X147" s="95"/>
      <c r="Y147" s="95"/>
      <c r="Z147" s="95"/>
      <c r="AA147" s="95"/>
      <c r="AB147" s="95"/>
      <c r="AC147" s="95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101"/>
      <c r="AW147" s="101"/>
      <c r="AX147" s="101"/>
      <c r="AY147" s="101"/>
      <c r="AZ147" s="101"/>
      <c r="BA147" s="101"/>
      <c r="BB147" s="95"/>
      <c r="BC147" s="101"/>
      <c r="BD147" s="101"/>
      <c r="BE147" s="101"/>
      <c r="BF147" s="101"/>
      <c r="BG147" s="113"/>
      <c r="BH147" s="101"/>
      <c r="BI147" s="114"/>
      <c r="BJ147" s="95"/>
      <c r="BK147" s="95"/>
      <c r="BL147" s="95"/>
      <c r="BM147" s="95"/>
      <c r="BN147" s="95"/>
      <c r="BO147" s="95"/>
      <c r="BP147" s="112"/>
      <c r="BQ147" s="91"/>
      <c r="BR147" s="91"/>
      <c r="BS147" s="91"/>
      <c r="BT147" s="91"/>
      <c r="BU147" s="91"/>
      <c r="BV147" s="91"/>
      <c r="BW147" s="91"/>
      <c r="BX147" s="91"/>
      <c r="BY147" s="91"/>
      <c r="BZ147" s="2"/>
      <c r="CA147" s="2"/>
      <c r="CB147" s="2"/>
      <c r="CC147" s="2"/>
      <c r="CD147" s="2"/>
      <c r="CE147" s="2"/>
      <c r="CF147" s="16"/>
      <c r="CG147" s="2"/>
      <c r="CH147" s="2"/>
      <c r="CI147" s="2"/>
      <c r="CJ147" s="2"/>
      <c r="CK147" s="18"/>
      <c r="CL147" s="2"/>
      <c r="CM147" s="19"/>
      <c r="CN147" s="16"/>
      <c r="CO147" s="16"/>
      <c r="CP147" s="16"/>
      <c r="CQ147" s="16"/>
      <c r="CR147" s="16"/>
      <c r="CS147" s="16"/>
      <c r="CT147" s="17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1"/>
      <c r="DW147" s="91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</row>
    <row r="148" spans="1:144" ht="43.5" customHeight="1">
      <c r="A148" s="88"/>
      <c r="B148" s="429" t="s">
        <v>598</v>
      </c>
      <c r="C148" s="413"/>
      <c r="D148" s="413"/>
      <c r="E148" s="413"/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15"/>
      <c r="Q148" s="15"/>
      <c r="R148" s="15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9"/>
      <c r="AN148" s="91"/>
      <c r="AO148" s="91"/>
      <c r="AP148" s="91"/>
      <c r="AQ148" s="91"/>
      <c r="AR148" s="91"/>
      <c r="AS148" s="91"/>
      <c r="AT148" s="91"/>
      <c r="AU148" s="91"/>
      <c r="AV148" s="491"/>
      <c r="AW148" s="413"/>
      <c r="AX148" s="413"/>
      <c r="AY148" s="413"/>
      <c r="AZ148" s="413"/>
      <c r="BA148" s="413"/>
      <c r="BB148" s="413"/>
      <c r="BC148" s="118"/>
      <c r="BD148" s="118"/>
      <c r="BE148" s="118"/>
      <c r="BF148" s="118"/>
      <c r="BG148" s="109"/>
      <c r="BH148" s="94"/>
      <c r="BI148" s="107"/>
      <c r="BJ148" s="94"/>
      <c r="BK148" s="94"/>
      <c r="BL148" s="94"/>
      <c r="BM148" s="94"/>
      <c r="BN148" s="94"/>
      <c r="BO148" s="94"/>
      <c r="BP148" s="98"/>
      <c r="BQ148" s="91"/>
      <c r="BR148" s="91"/>
      <c r="BS148" s="91"/>
      <c r="BT148" s="91"/>
      <c r="BU148" s="91"/>
      <c r="BV148" s="91"/>
      <c r="BW148" s="91"/>
      <c r="BX148" s="91"/>
      <c r="BY148" s="91"/>
      <c r="BZ148" s="493" t="s">
        <v>503</v>
      </c>
      <c r="CA148" s="413"/>
      <c r="CB148" s="413"/>
      <c r="CC148" s="413"/>
      <c r="CD148" s="413"/>
      <c r="CE148" s="413"/>
      <c r="CF148" s="413"/>
      <c r="CG148" s="413"/>
      <c r="CH148" s="413"/>
      <c r="CI148" s="413"/>
      <c r="CJ148" s="413"/>
      <c r="CK148" s="413"/>
      <c r="CL148" s="413"/>
      <c r="CM148" s="413"/>
      <c r="CN148" s="413"/>
      <c r="CO148" s="413"/>
      <c r="CP148" s="413"/>
      <c r="CQ148" s="413"/>
      <c r="CR148" s="413"/>
      <c r="CS148" s="10"/>
      <c r="CT148" s="8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1"/>
      <c r="DW148" s="91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</row>
    <row r="149" spans="1:144" ht="43.5" customHeight="1">
      <c r="A149" s="88"/>
      <c r="B149" s="488"/>
      <c r="C149" s="413"/>
      <c r="D149" s="413"/>
      <c r="E149" s="413"/>
      <c r="F149" s="413"/>
      <c r="G149" s="97"/>
      <c r="H149" s="488"/>
      <c r="I149" s="413"/>
      <c r="J149" s="413"/>
      <c r="K149" s="413"/>
      <c r="L149" s="413"/>
      <c r="M149" s="119"/>
      <c r="N149" s="119"/>
      <c r="O149" s="119"/>
      <c r="P149" s="494" t="s">
        <v>599</v>
      </c>
      <c r="Q149" s="403"/>
      <c r="R149" s="403"/>
      <c r="S149" s="403"/>
      <c r="T149" s="403"/>
      <c r="U149" s="403"/>
      <c r="V149" s="403"/>
      <c r="W149" s="403"/>
      <c r="X149" s="403"/>
      <c r="Y149" s="403"/>
      <c r="Z149" s="403"/>
      <c r="AA149" s="403"/>
      <c r="AB149" s="403"/>
      <c r="AC149" s="403"/>
      <c r="AD149" s="403"/>
      <c r="AE149" s="403"/>
      <c r="AF149" s="403"/>
      <c r="AG149" s="403"/>
      <c r="AH149" s="403"/>
      <c r="AI149" s="403"/>
      <c r="AJ149" s="403"/>
      <c r="AK149" s="403"/>
      <c r="AL149" s="403"/>
      <c r="AM149" s="91"/>
      <c r="AN149" s="91"/>
      <c r="AO149" s="91"/>
      <c r="AP149" s="91"/>
      <c r="AQ149" s="91"/>
      <c r="AR149" s="91"/>
      <c r="AS149" s="91"/>
      <c r="AT149" s="91"/>
      <c r="AU149" s="91"/>
      <c r="AV149" s="488"/>
      <c r="AW149" s="413"/>
      <c r="AX149" s="413"/>
      <c r="AY149" s="413"/>
      <c r="AZ149" s="413"/>
      <c r="BA149" s="97"/>
      <c r="BB149" s="488"/>
      <c r="BC149" s="413"/>
      <c r="BD149" s="413"/>
      <c r="BE149" s="413"/>
      <c r="BF149" s="413"/>
      <c r="BG149" s="113"/>
      <c r="BH149" s="101"/>
      <c r="BI149" s="120"/>
      <c r="BJ149" s="101"/>
      <c r="BK149" s="101"/>
      <c r="BL149" s="101"/>
      <c r="BM149" s="101"/>
      <c r="BN149" s="101"/>
      <c r="BO149" s="101"/>
      <c r="BP149" s="98"/>
      <c r="BQ149" s="91"/>
      <c r="BR149" s="91"/>
      <c r="BS149" s="91"/>
      <c r="BT149" s="91"/>
      <c r="BU149" s="91"/>
      <c r="BV149" s="91"/>
      <c r="BW149" s="91"/>
      <c r="BX149" s="91"/>
      <c r="BY149" s="91"/>
      <c r="BZ149" s="432"/>
      <c r="CA149" s="413"/>
      <c r="CB149" s="413"/>
      <c r="CC149" s="413"/>
      <c r="CD149" s="413"/>
      <c r="CE149" s="4"/>
      <c r="CF149" s="432"/>
      <c r="CG149" s="413"/>
      <c r="CH149" s="413"/>
      <c r="CI149" s="413"/>
      <c r="CJ149" s="413"/>
      <c r="CK149" s="18"/>
      <c r="CL149" s="2"/>
      <c r="CM149" s="26"/>
      <c r="CN149" s="2"/>
      <c r="CO149" s="2"/>
      <c r="CP149" s="2"/>
      <c r="CQ149" s="2"/>
      <c r="CR149" s="2"/>
      <c r="CS149" s="2"/>
      <c r="CT149" s="8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1"/>
      <c r="DW149" s="91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</row>
    <row r="150" spans="1:144" ht="43.5" customHeight="1">
      <c r="A150" s="88"/>
      <c r="B150" s="430"/>
      <c r="C150" s="406"/>
      <c r="D150" s="406"/>
      <c r="E150" s="406"/>
      <c r="F150" s="406"/>
      <c r="G150" s="15"/>
      <c r="H150" s="15"/>
      <c r="I150" s="4"/>
      <c r="J150" s="4"/>
      <c r="K150" s="15"/>
      <c r="L150" s="15"/>
      <c r="M150" s="15"/>
      <c r="N150" s="15"/>
      <c r="O150" s="92"/>
      <c r="P150" s="92"/>
      <c r="Q150" s="92"/>
      <c r="R150" s="92"/>
      <c r="S150" s="14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486"/>
      <c r="AW150" s="413"/>
      <c r="AX150" s="413"/>
      <c r="AY150" s="413"/>
      <c r="AZ150" s="413"/>
      <c r="BA150" s="104"/>
      <c r="BB150" s="486"/>
      <c r="BC150" s="413"/>
      <c r="BD150" s="413"/>
      <c r="BE150" s="413"/>
      <c r="BF150" s="413"/>
      <c r="BG150" s="113"/>
      <c r="BH150" s="101"/>
      <c r="BI150" s="120"/>
      <c r="BJ150" s="101"/>
      <c r="BK150" s="101"/>
      <c r="BL150" s="101"/>
      <c r="BM150" s="101"/>
      <c r="BN150" s="101"/>
      <c r="BO150" s="101"/>
      <c r="BP150" s="98"/>
      <c r="BQ150" s="91"/>
      <c r="BR150" s="91"/>
      <c r="BS150" s="91"/>
      <c r="BT150" s="91"/>
      <c r="BU150" s="91"/>
      <c r="BV150" s="91"/>
      <c r="BW150" s="91"/>
      <c r="BX150" s="91"/>
      <c r="BY150" s="91"/>
      <c r="BZ150" s="430"/>
      <c r="CA150" s="406"/>
      <c r="CB150" s="406"/>
      <c r="CC150" s="406"/>
      <c r="CD150" s="406"/>
      <c r="CE150" s="15"/>
      <c r="CF150" s="15"/>
      <c r="CG150" s="4"/>
      <c r="CH150" s="4"/>
      <c r="CI150" s="15"/>
      <c r="CJ150" s="15"/>
      <c r="CK150" s="15"/>
      <c r="CL150" s="15"/>
      <c r="CM150" s="92"/>
      <c r="CN150" s="92"/>
      <c r="CO150" s="92"/>
      <c r="CP150" s="92"/>
      <c r="CQ150" s="14"/>
      <c r="CR150" s="21"/>
      <c r="CS150" s="2"/>
      <c r="CT150" s="8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1"/>
      <c r="DW150" s="91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</row>
    <row r="151" spans="1:144" ht="43.5" customHeight="1">
      <c r="A151" s="88"/>
      <c r="B151" s="100" t="s">
        <v>592</v>
      </c>
      <c r="C151" s="100"/>
      <c r="D151" s="100"/>
      <c r="E151" s="100"/>
      <c r="F151" s="100"/>
      <c r="G151" s="100"/>
      <c r="H151" s="100"/>
      <c r="I151" s="100"/>
      <c r="J151" s="100"/>
      <c r="K151" s="100"/>
      <c r="L151" s="100" t="s">
        <v>593</v>
      </c>
      <c r="M151" s="100"/>
      <c r="N151" s="100"/>
      <c r="O151" s="100"/>
      <c r="P151" s="101"/>
      <c r="Q151" s="101"/>
      <c r="R151" s="101"/>
      <c r="S151" s="93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102"/>
      <c r="AW151" s="116"/>
      <c r="AX151" s="116"/>
      <c r="AY151" s="116"/>
      <c r="AZ151" s="116"/>
      <c r="BA151" s="116"/>
      <c r="BB151" s="94"/>
      <c r="BC151" s="116"/>
      <c r="BD151" s="94"/>
      <c r="BE151" s="94"/>
      <c r="BF151" s="94"/>
      <c r="BG151" s="106"/>
      <c r="BH151" s="104"/>
      <c r="BI151" s="104"/>
      <c r="BJ151" s="104"/>
      <c r="BK151" s="104"/>
      <c r="BL151" s="104"/>
      <c r="BM151" s="104"/>
      <c r="BN151" s="104"/>
      <c r="BO151" s="104"/>
      <c r="BP151" s="98"/>
      <c r="BQ151" s="91"/>
      <c r="BR151" s="91"/>
      <c r="BS151" s="91"/>
      <c r="BT151" s="91"/>
      <c r="BU151" s="91"/>
      <c r="BV151" s="91"/>
      <c r="BW151" s="91"/>
      <c r="BX151" s="91"/>
      <c r="BY151" s="91"/>
      <c r="BZ151" s="3" t="s">
        <v>592</v>
      </c>
      <c r="CA151" s="3"/>
      <c r="CB151" s="3"/>
      <c r="CC151" s="3"/>
      <c r="CD151" s="3"/>
      <c r="CE151" s="3"/>
      <c r="CF151" s="3"/>
      <c r="CG151" s="3"/>
      <c r="CH151" s="3"/>
      <c r="CI151" s="3"/>
      <c r="CJ151" s="3" t="s">
        <v>593</v>
      </c>
      <c r="CK151" s="3"/>
      <c r="CL151" s="3"/>
      <c r="CM151" s="3"/>
      <c r="CN151" s="2"/>
      <c r="CO151" s="2"/>
      <c r="CP151" s="2"/>
      <c r="CQ151" s="5"/>
      <c r="CR151" s="4"/>
      <c r="CS151" s="3"/>
      <c r="CT151" s="8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1"/>
      <c r="DW151" s="91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</row>
    <row r="152" spans="1:144" ht="51" customHeight="1">
      <c r="A152" s="88"/>
      <c r="B152" s="6" t="s">
        <v>595</v>
      </c>
      <c r="C152" s="94"/>
      <c r="D152" s="94"/>
      <c r="E152" s="94"/>
      <c r="F152" s="94"/>
      <c r="G152" s="94"/>
      <c r="H152" s="95"/>
      <c r="I152" s="95"/>
      <c r="J152" s="95"/>
      <c r="K152" s="95"/>
      <c r="L152" s="95"/>
      <c r="M152" s="95"/>
      <c r="N152" s="95"/>
      <c r="O152" s="96"/>
      <c r="P152" s="94"/>
      <c r="Q152" s="94"/>
      <c r="R152" s="94"/>
      <c r="S152" s="93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6" t="s">
        <v>595</v>
      </c>
      <c r="CA152" s="10"/>
      <c r="CB152" s="10"/>
      <c r="CC152" s="10"/>
      <c r="CD152" s="10"/>
      <c r="CE152" s="10"/>
      <c r="CF152" s="16"/>
      <c r="CG152" s="16"/>
      <c r="CH152" s="16"/>
      <c r="CI152" s="16"/>
      <c r="CJ152" s="16"/>
      <c r="CK152" s="16"/>
      <c r="CL152" s="16"/>
      <c r="CM152" s="22"/>
      <c r="CN152" s="10"/>
      <c r="CO152" s="10"/>
      <c r="CP152" s="10"/>
      <c r="CQ152" s="5"/>
      <c r="CR152" s="4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1"/>
      <c r="DW152" s="91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</row>
    <row r="153" spans="1:144" ht="43.5" customHeight="1">
      <c r="A153" s="88"/>
      <c r="B153" s="115"/>
      <c r="C153" s="116"/>
      <c r="D153" s="116"/>
      <c r="E153" s="116"/>
      <c r="F153" s="116"/>
      <c r="G153" s="116"/>
      <c r="H153" s="94"/>
      <c r="I153" s="116"/>
      <c r="J153" s="94"/>
      <c r="K153" s="94"/>
      <c r="L153" s="94"/>
      <c r="M153" s="94"/>
      <c r="N153" s="94"/>
      <c r="O153" s="94"/>
      <c r="P153" s="94"/>
      <c r="Q153" s="94"/>
      <c r="R153" s="94"/>
      <c r="S153" s="93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1"/>
      <c r="DW153" s="91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</row>
    <row r="154" spans="1:144" ht="43.5" customHeight="1">
      <c r="A154" s="88"/>
      <c r="B154" s="429" t="s">
        <v>502</v>
      </c>
      <c r="C154" s="413"/>
      <c r="D154" s="413"/>
      <c r="E154" s="413"/>
      <c r="F154" s="413"/>
      <c r="G154" s="413"/>
      <c r="H154" s="413"/>
      <c r="I154" s="413"/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  <c r="T154" s="413"/>
      <c r="U154" s="413"/>
      <c r="V154" s="413"/>
      <c r="W154" s="413"/>
      <c r="X154" s="413"/>
      <c r="Y154" s="413"/>
      <c r="Z154" s="413"/>
      <c r="AA154" s="413"/>
      <c r="AB154" s="413"/>
      <c r="AC154" s="413"/>
      <c r="AD154" s="413"/>
      <c r="AE154" s="413"/>
      <c r="AF154" s="413"/>
      <c r="AG154" s="413"/>
      <c r="AH154" s="413"/>
      <c r="AI154" s="413"/>
      <c r="AJ154" s="413"/>
      <c r="AK154" s="413"/>
      <c r="AL154" s="413"/>
      <c r="AM154" s="413"/>
      <c r="AN154" s="413"/>
      <c r="AO154" s="413"/>
      <c r="AP154" s="413"/>
      <c r="AQ154" s="413"/>
      <c r="AR154" s="413"/>
      <c r="AS154" s="413"/>
      <c r="AT154" s="413"/>
      <c r="AU154" s="413"/>
      <c r="AV154" s="413"/>
      <c r="AW154" s="413"/>
      <c r="AX154" s="413"/>
      <c r="AY154" s="413"/>
      <c r="AZ154" s="413"/>
      <c r="BA154" s="413"/>
      <c r="BB154" s="413"/>
      <c r="BC154" s="413"/>
      <c r="BD154" s="413"/>
      <c r="BE154" s="413"/>
      <c r="BF154" s="413"/>
      <c r="BG154" s="413"/>
      <c r="BH154" s="413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</row>
    <row r="155" spans="1:144" ht="43.5" customHeight="1">
      <c r="A155" s="91"/>
      <c r="B155" s="50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 t="s">
        <v>600</v>
      </c>
      <c r="AI155" s="97"/>
      <c r="AJ155" s="97"/>
      <c r="AK155" s="97"/>
      <c r="AL155" s="492"/>
      <c r="AM155" s="413"/>
      <c r="AN155" s="413"/>
      <c r="AO155" s="413"/>
      <c r="AP155" s="413"/>
      <c r="AQ155" s="413"/>
      <c r="AR155" s="413"/>
      <c r="AS155" s="413"/>
      <c r="AT155" s="413"/>
      <c r="AU155" s="413"/>
      <c r="AV155" s="413"/>
      <c r="AW155" s="413"/>
      <c r="AX155" s="413"/>
      <c r="AY155" s="413"/>
      <c r="AZ155" s="413"/>
      <c r="BA155" s="413"/>
      <c r="BB155" s="413"/>
      <c r="BC155" s="413"/>
      <c r="BD155" s="413"/>
      <c r="BE155" s="413"/>
      <c r="BF155" s="413"/>
      <c r="BG155" s="413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</row>
    <row r="156" spans="1:144" ht="49.5" customHeight="1">
      <c r="A156" s="86"/>
      <c r="B156" s="493" t="s">
        <v>601</v>
      </c>
      <c r="C156" s="413"/>
      <c r="D156" s="413"/>
      <c r="E156" s="413"/>
      <c r="F156" s="413"/>
      <c r="G156" s="413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13"/>
      <c r="S156" s="413"/>
      <c r="T156" s="413"/>
      <c r="U156" s="413"/>
      <c r="V156" s="413"/>
      <c r="W156" s="413"/>
      <c r="X156" s="413"/>
      <c r="Y156" s="413"/>
      <c r="Z156" s="413"/>
      <c r="AA156" s="413"/>
      <c r="AB156" s="413"/>
      <c r="AC156" s="413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</row>
    <row r="157" spans="1:144" ht="43.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</row>
    <row r="158" spans="1:144" ht="43.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</row>
    <row r="159" spans="1:144" ht="43.5" customHeight="1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</row>
    <row r="160" spans="1:144" ht="43.5" customHeight="1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</row>
    <row r="161" spans="1:144" ht="43.5" customHeight="1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</row>
    <row r="162" spans="1:144" ht="43.5" customHeight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</row>
    <row r="163" spans="1:144" ht="43.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</row>
    <row r="164" spans="1:144" ht="45" customHeight="1">
      <c r="A164" s="121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121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121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121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121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490"/>
      <c r="DY164" s="413"/>
      <c r="DZ164" s="413"/>
      <c r="EA164" s="413"/>
      <c r="EB164" s="413"/>
      <c r="EC164" s="413"/>
      <c r="ED164" s="413"/>
      <c r="EE164" s="413"/>
      <c r="EF164" s="413"/>
      <c r="EG164" s="413"/>
      <c r="EH164" s="413"/>
      <c r="EI164" s="413"/>
      <c r="EJ164" s="413"/>
      <c r="EK164" s="413"/>
      <c r="EL164" s="413"/>
      <c r="EM164" s="413"/>
      <c r="EN164" s="413"/>
    </row>
    <row r="165" spans="1:144" ht="40.5" customHeight="1">
      <c r="A165" s="52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122"/>
      <c r="AJ165" s="122"/>
      <c r="AK165" s="122"/>
      <c r="AL165" s="122"/>
      <c r="AM165" s="122"/>
      <c r="AN165" s="122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</row>
    <row r="166" spans="1:144" ht="40.5" customHeight="1">
      <c r="A166" s="52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122"/>
      <c r="AJ166" s="122"/>
      <c r="AK166" s="122"/>
      <c r="AL166" s="122"/>
      <c r="AM166" s="122"/>
      <c r="AN166" s="122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</row>
    <row r="167" spans="1:144" ht="40.5" customHeight="1">
      <c r="A167" s="52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122"/>
      <c r="AJ167" s="122"/>
      <c r="AK167" s="122"/>
      <c r="AL167" s="122"/>
      <c r="AM167" s="122"/>
      <c r="AN167" s="122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</row>
    <row r="168" spans="1:144" ht="40.5" customHeight="1">
      <c r="A168" s="52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122"/>
      <c r="AJ168" s="122"/>
      <c r="AK168" s="122"/>
      <c r="AL168" s="122"/>
      <c r="AM168" s="122"/>
      <c r="AN168" s="122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</row>
    <row r="169" spans="1:144" ht="40.5" customHeight="1">
      <c r="A169" s="52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122"/>
      <c r="AJ169" s="122"/>
      <c r="AK169" s="122"/>
      <c r="AL169" s="122"/>
      <c r="AM169" s="122"/>
      <c r="AN169" s="122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</row>
    <row r="170" spans="1:144" ht="40.5" customHeight="1">
      <c r="A170" s="52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122"/>
      <c r="AJ170" s="122"/>
      <c r="AK170" s="122"/>
      <c r="AL170" s="122"/>
      <c r="AM170" s="122"/>
      <c r="AN170" s="122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</row>
    <row r="171" spans="1:144" ht="40.5" customHeight="1">
      <c r="A171" s="52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122"/>
      <c r="AJ171" s="122"/>
      <c r="AK171" s="122"/>
      <c r="AL171" s="122"/>
      <c r="AM171" s="122"/>
      <c r="AN171" s="122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</row>
    <row r="172" spans="1:144" ht="40.5" customHeight="1">
      <c r="A172" s="52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122"/>
      <c r="AJ172" s="122"/>
      <c r="AK172" s="122"/>
      <c r="AL172" s="122"/>
      <c r="AM172" s="122"/>
      <c r="AN172" s="122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</row>
    <row r="173" spans="1:144" ht="40.5" customHeight="1">
      <c r="A173" s="52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122"/>
      <c r="AJ173" s="122"/>
      <c r="AK173" s="122"/>
      <c r="AL173" s="122"/>
      <c r="AM173" s="122"/>
      <c r="AN173" s="122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</row>
    <row r="174" spans="1:144" ht="40.5" customHeight="1">
      <c r="A174" s="52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122"/>
      <c r="AJ174" s="122"/>
      <c r="AK174" s="122"/>
      <c r="AL174" s="122"/>
      <c r="AM174" s="122"/>
      <c r="AN174" s="122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</row>
    <row r="175" spans="1:144" ht="40.5" customHeight="1">
      <c r="A175" s="52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122"/>
      <c r="AJ175" s="122"/>
      <c r="AK175" s="122"/>
      <c r="AL175" s="122"/>
      <c r="AM175" s="122"/>
      <c r="AN175" s="122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</row>
    <row r="176" spans="1:144" ht="40.5" customHeight="1">
      <c r="A176" s="52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122"/>
      <c r="AJ176" s="122"/>
      <c r="AK176" s="122"/>
      <c r="AL176" s="122"/>
      <c r="AM176" s="122"/>
      <c r="AN176" s="122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</row>
    <row r="177" spans="1:144" ht="40.5" customHeight="1">
      <c r="A177" s="52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122"/>
      <c r="AJ177" s="122"/>
      <c r="AK177" s="122"/>
      <c r="AL177" s="122"/>
      <c r="AM177" s="122"/>
      <c r="AN177" s="122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</row>
    <row r="178" spans="1:144" ht="40.5" customHeight="1">
      <c r="A178" s="52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122"/>
      <c r="AJ178" s="122"/>
      <c r="AK178" s="122"/>
      <c r="AL178" s="122"/>
      <c r="AM178" s="122"/>
      <c r="AN178" s="122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  <c r="EI178" s="57"/>
      <c r="EJ178" s="57"/>
      <c r="EK178" s="57"/>
      <c r="EL178" s="57"/>
      <c r="EM178" s="57"/>
      <c r="EN178" s="57"/>
    </row>
    <row r="179" spans="1:144" ht="40.5" customHeight="1">
      <c r="A179" s="52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122"/>
      <c r="AJ179" s="122"/>
      <c r="AK179" s="122"/>
      <c r="AL179" s="122"/>
      <c r="AM179" s="122"/>
      <c r="AN179" s="122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</row>
    <row r="180" spans="1:144" ht="40.5" customHeight="1">
      <c r="A180" s="52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122"/>
      <c r="AJ180" s="122"/>
      <c r="AK180" s="122"/>
      <c r="AL180" s="122"/>
      <c r="AM180" s="122"/>
      <c r="AN180" s="122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</row>
    <row r="181" spans="1:144" ht="40.5" customHeight="1">
      <c r="A181" s="52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122"/>
      <c r="AJ181" s="122"/>
      <c r="AK181" s="122"/>
      <c r="AL181" s="122"/>
      <c r="AM181" s="122"/>
      <c r="AN181" s="122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  <c r="EM181" s="57"/>
      <c r="EN181" s="57"/>
    </row>
    <row r="182" spans="1:144" ht="40.5" customHeight="1">
      <c r="A182" s="52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122"/>
      <c r="AJ182" s="122"/>
      <c r="AK182" s="122"/>
      <c r="AL182" s="122"/>
      <c r="AM182" s="122"/>
      <c r="AN182" s="122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</row>
    <row r="183" spans="1:144" ht="40.5" customHeight="1">
      <c r="A183" s="52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122"/>
      <c r="AJ183" s="122"/>
      <c r="AK183" s="122"/>
      <c r="AL183" s="122"/>
      <c r="AM183" s="122"/>
      <c r="AN183" s="122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/>
      <c r="EL183" s="57"/>
      <c r="EM183" s="57"/>
      <c r="EN183" s="57"/>
    </row>
    <row r="184" spans="1:144" ht="40.5" customHeight="1">
      <c r="A184" s="52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122"/>
      <c r="AJ184" s="122"/>
      <c r="AK184" s="122"/>
      <c r="AL184" s="122"/>
      <c r="AM184" s="122"/>
      <c r="AN184" s="122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  <c r="EJ184" s="57"/>
      <c r="EK184" s="57"/>
      <c r="EL184" s="57"/>
      <c r="EM184" s="57"/>
      <c r="EN184" s="57"/>
    </row>
    <row r="185" spans="1:144" ht="40.5" customHeight="1">
      <c r="A185" s="52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122"/>
      <c r="AJ185" s="122"/>
      <c r="AK185" s="122"/>
      <c r="AL185" s="122"/>
      <c r="AM185" s="122"/>
      <c r="AN185" s="122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</row>
    <row r="186" spans="1:144" ht="40.5" customHeight="1">
      <c r="A186" s="52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122"/>
      <c r="AJ186" s="122"/>
      <c r="AK186" s="122"/>
      <c r="AL186" s="122"/>
      <c r="AM186" s="122"/>
      <c r="AN186" s="122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</row>
    <row r="187" spans="1:144" ht="40.5" customHeight="1">
      <c r="A187" s="52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122"/>
      <c r="AJ187" s="122"/>
      <c r="AK187" s="122"/>
      <c r="AL187" s="122"/>
      <c r="AM187" s="122"/>
      <c r="AN187" s="122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</row>
    <row r="188" spans="1:144" ht="40.5" customHeight="1">
      <c r="A188" s="52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122"/>
      <c r="AJ188" s="122"/>
      <c r="AK188" s="122"/>
      <c r="AL188" s="122"/>
      <c r="AM188" s="122"/>
      <c r="AN188" s="122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</row>
    <row r="189" spans="1:144" ht="40.5" customHeight="1">
      <c r="A189" s="52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122"/>
      <c r="AJ189" s="122"/>
      <c r="AK189" s="122"/>
      <c r="AL189" s="122"/>
      <c r="AM189" s="122"/>
      <c r="AN189" s="122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</row>
    <row r="190" spans="1:144" ht="40.5" customHeight="1">
      <c r="A190" s="52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122"/>
      <c r="AJ190" s="122"/>
      <c r="AK190" s="122"/>
      <c r="AL190" s="122"/>
      <c r="AM190" s="122"/>
      <c r="AN190" s="122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</row>
    <row r="191" spans="1:144" ht="40.5" customHeight="1">
      <c r="A191" s="52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122"/>
      <c r="AJ191" s="122"/>
      <c r="AK191" s="122"/>
      <c r="AL191" s="122"/>
      <c r="AM191" s="122"/>
      <c r="AN191" s="122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</row>
    <row r="192" spans="1:144" ht="40.5" customHeight="1">
      <c r="A192" s="52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122"/>
      <c r="AJ192" s="122"/>
      <c r="AK192" s="122"/>
      <c r="AL192" s="122"/>
      <c r="AM192" s="122"/>
      <c r="AN192" s="122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</row>
    <row r="193" spans="1:144" ht="40.5" customHeight="1">
      <c r="A193" s="52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122"/>
      <c r="AJ193" s="122"/>
      <c r="AK193" s="122"/>
      <c r="AL193" s="122"/>
      <c r="AM193" s="122"/>
      <c r="AN193" s="122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</row>
    <row r="194" spans="1:144" ht="40.5" customHeight="1">
      <c r="A194" s="52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122"/>
      <c r="AJ194" s="122"/>
      <c r="AK194" s="122"/>
      <c r="AL194" s="122"/>
      <c r="AM194" s="122"/>
      <c r="AN194" s="122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  <c r="EJ194" s="57"/>
      <c r="EK194" s="57"/>
      <c r="EL194" s="57"/>
      <c r="EM194" s="57"/>
      <c r="EN194" s="57"/>
    </row>
    <row r="195" spans="1:144" ht="40.5" customHeight="1">
      <c r="A195" s="52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122"/>
      <c r="AJ195" s="122"/>
      <c r="AK195" s="122"/>
      <c r="AL195" s="122"/>
      <c r="AM195" s="122"/>
      <c r="AN195" s="122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</row>
    <row r="196" spans="1:144" ht="40.5" customHeight="1">
      <c r="A196" s="52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122"/>
      <c r="AJ196" s="122"/>
      <c r="AK196" s="122"/>
      <c r="AL196" s="122"/>
      <c r="AM196" s="122"/>
      <c r="AN196" s="122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7"/>
      <c r="EL196" s="57"/>
      <c r="EM196" s="57"/>
      <c r="EN196" s="57"/>
    </row>
    <row r="197" spans="1:144" ht="40.5" customHeight="1">
      <c r="A197" s="52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122"/>
      <c r="AJ197" s="122"/>
      <c r="AK197" s="122"/>
      <c r="AL197" s="122"/>
      <c r="AM197" s="122"/>
      <c r="AN197" s="122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</row>
    <row r="198" spans="1:144" ht="40.5" customHeight="1">
      <c r="A198" s="52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122"/>
      <c r="AJ198" s="122"/>
      <c r="AK198" s="122"/>
      <c r="AL198" s="122"/>
      <c r="AM198" s="122"/>
      <c r="AN198" s="122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</row>
    <row r="199" spans="1:144" ht="40.5" customHeight="1">
      <c r="A199" s="52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122"/>
      <c r="AJ199" s="122"/>
      <c r="AK199" s="122"/>
      <c r="AL199" s="122"/>
      <c r="AM199" s="122"/>
      <c r="AN199" s="122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  <c r="EJ199" s="57"/>
      <c r="EK199" s="57"/>
      <c r="EL199" s="57"/>
      <c r="EM199" s="57"/>
      <c r="EN199" s="57"/>
    </row>
    <row r="200" spans="1:144" ht="40.5" customHeight="1">
      <c r="A200" s="52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122"/>
      <c r="AJ200" s="122"/>
      <c r="AK200" s="122"/>
      <c r="AL200" s="122"/>
      <c r="AM200" s="122"/>
      <c r="AN200" s="122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  <c r="EJ200" s="57"/>
      <c r="EK200" s="57"/>
      <c r="EL200" s="57"/>
      <c r="EM200" s="57"/>
      <c r="EN200" s="57"/>
    </row>
    <row r="201" spans="1:144" ht="40.5" customHeight="1">
      <c r="A201" s="52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122"/>
      <c r="AJ201" s="122"/>
      <c r="AK201" s="122"/>
      <c r="AL201" s="122"/>
      <c r="AM201" s="122"/>
      <c r="AN201" s="122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</row>
    <row r="202" spans="1:144" ht="40.5" customHeight="1">
      <c r="A202" s="52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122"/>
      <c r="AJ202" s="122"/>
      <c r="AK202" s="122"/>
      <c r="AL202" s="122"/>
      <c r="AM202" s="122"/>
      <c r="AN202" s="122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  <c r="EG202" s="57"/>
      <c r="EH202" s="57"/>
      <c r="EI202" s="57"/>
      <c r="EJ202" s="57"/>
      <c r="EK202" s="57"/>
      <c r="EL202" s="57"/>
      <c r="EM202" s="57"/>
      <c r="EN202" s="57"/>
    </row>
    <row r="203" spans="1:144" ht="40.5" customHeight="1">
      <c r="A203" s="52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122"/>
      <c r="AJ203" s="122"/>
      <c r="AK203" s="122"/>
      <c r="AL203" s="122"/>
      <c r="AM203" s="122"/>
      <c r="AN203" s="122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  <c r="EG203" s="57"/>
      <c r="EH203" s="57"/>
      <c r="EI203" s="57"/>
      <c r="EJ203" s="57"/>
      <c r="EK203" s="57"/>
      <c r="EL203" s="57"/>
      <c r="EM203" s="57"/>
      <c r="EN203" s="57"/>
    </row>
    <row r="204" spans="1:144" ht="40.5" customHeight="1">
      <c r="A204" s="52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122"/>
      <c r="AJ204" s="122"/>
      <c r="AK204" s="122"/>
      <c r="AL204" s="122"/>
      <c r="AM204" s="122"/>
      <c r="AN204" s="122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57"/>
      <c r="EF204" s="57"/>
      <c r="EG204" s="57"/>
      <c r="EH204" s="57"/>
      <c r="EI204" s="57"/>
      <c r="EJ204" s="57"/>
      <c r="EK204" s="57"/>
      <c r="EL204" s="57"/>
      <c r="EM204" s="57"/>
      <c r="EN204" s="57"/>
    </row>
    <row r="205" spans="1:144" ht="40.5" customHeight="1">
      <c r="A205" s="52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122"/>
      <c r="AJ205" s="122"/>
      <c r="AK205" s="122"/>
      <c r="AL205" s="122"/>
      <c r="AM205" s="122"/>
      <c r="AN205" s="122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7"/>
    </row>
    <row r="206" spans="1:144" ht="40.5" customHeight="1">
      <c r="A206" s="52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122"/>
      <c r="AJ206" s="122"/>
      <c r="AK206" s="122"/>
      <c r="AL206" s="122"/>
      <c r="AM206" s="122"/>
      <c r="AN206" s="122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  <c r="DC206" s="57"/>
      <c r="DD206" s="57"/>
      <c r="DE206" s="57"/>
      <c r="DF206" s="57"/>
      <c r="DG206" s="57"/>
      <c r="DH206" s="57"/>
      <c r="DI206" s="57"/>
      <c r="DJ206" s="57"/>
      <c r="DK206" s="57"/>
      <c r="DL206" s="57"/>
      <c r="DM206" s="57"/>
      <c r="DN206" s="57"/>
      <c r="DO206" s="57"/>
      <c r="DP206" s="57"/>
      <c r="DQ206" s="57"/>
      <c r="DR206" s="57"/>
      <c r="DS206" s="57"/>
      <c r="DT206" s="57"/>
      <c r="DU206" s="57"/>
      <c r="DV206" s="57"/>
      <c r="DW206" s="57"/>
      <c r="DX206" s="57"/>
      <c r="DY206" s="57"/>
      <c r="DZ206" s="57"/>
      <c r="EA206" s="57"/>
      <c r="EB206" s="57"/>
      <c r="EC206" s="57"/>
      <c r="ED206" s="57"/>
      <c r="EE206" s="57"/>
      <c r="EF206" s="57"/>
      <c r="EG206" s="57"/>
      <c r="EH206" s="57"/>
      <c r="EI206" s="57"/>
      <c r="EJ206" s="57"/>
      <c r="EK206" s="57"/>
      <c r="EL206" s="57"/>
      <c r="EM206" s="57"/>
      <c r="EN206" s="57"/>
    </row>
    <row r="207" spans="1:144" ht="40.5" customHeight="1">
      <c r="A207" s="52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122"/>
      <c r="AJ207" s="122"/>
      <c r="AK207" s="122"/>
      <c r="AL207" s="122"/>
      <c r="AM207" s="122"/>
      <c r="AN207" s="122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7"/>
      <c r="DR207" s="57"/>
      <c r="DS207" s="57"/>
      <c r="DT207" s="57"/>
      <c r="DU207" s="57"/>
      <c r="DV207" s="57"/>
      <c r="DW207" s="57"/>
      <c r="DX207" s="57"/>
      <c r="DY207" s="57"/>
      <c r="DZ207" s="57"/>
      <c r="EA207" s="57"/>
      <c r="EB207" s="57"/>
      <c r="EC207" s="57"/>
      <c r="ED207" s="57"/>
      <c r="EE207" s="57"/>
      <c r="EF207" s="57"/>
      <c r="EG207" s="57"/>
      <c r="EH207" s="57"/>
      <c r="EI207" s="57"/>
      <c r="EJ207" s="57"/>
      <c r="EK207" s="57"/>
      <c r="EL207" s="57"/>
      <c r="EM207" s="57"/>
      <c r="EN207" s="57"/>
    </row>
    <row r="208" spans="1:144" ht="40.5" customHeight="1">
      <c r="A208" s="52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122"/>
      <c r="AJ208" s="122"/>
      <c r="AK208" s="122"/>
      <c r="AL208" s="122"/>
      <c r="AM208" s="122"/>
      <c r="AN208" s="122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  <c r="EJ208" s="57"/>
      <c r="EK208" s="57"/>
      <c r="EL208" s="57"/>
      <c r="EM208" s="57"/>
      <c r="EN208" s="57"/>
    </row>
    <row r="209" spans="1:144" ht="40.5" customHeight="1">
      <c r="A209" s="52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122"/>
      <c r="AJ209" s="122"/>
      <c r="AK209" s="122"/>
      <c r="AL209" s="122"/>
      <c r="AM209" s="122"/>
      <c r="AN209" s="122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57"/>
      <c r="EF209" s="57"/>
      <c r="EG209" s="57"/>
      <c r="EH209" s="57"/>
      <c r="EI209" s="57"/>
      <c r="EJ209" s="57"/>
      <c r="EK209" s="57"/>
      <c r="EL209" s="57"/>
      <c r="EM209" s="57"/>
      <c r="EN209" s="57"/>
    </row>
    <row r="210" spans="1:144" ht="40.5" customHeight="1">
      <c r="A210" s="52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122"/>
      <c r="AJ210" s="122"/>
      <c r="AK210" s="122"/>
      <c r="AL210" s="122"/>
      <c r="AM210" s="122"/>
      <c r="AN210" s="122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  <c r="DD210" s="57"/>
      <c r="DE210" s="57"/>
      <c r="DF210" s="57"/>
      <c r="DG210" s="57"/>
      <c r="DH210" s="57"/>
      <c r="DI210" s="57"/>
      <c r="DJ210" s="57"/>
      <c r="DK210" s="57"/>
      <c r="DL210" s="57"/>
      <c r="DM210" s="57"/>
      <c r="DN210" s="57"/>
      <c r="DO210" s="57"/>
      <c r="DP210" s="57"/>
      <c r="DQ210" s="57"/>
      <c r="DR210" s="57"/>
      <c r="DS210" s="57"/>
      <c r="DT210" s="57"/>
      <c r="DU210" s="57"/>
      <c r="DV210" s="57"/>
      <c r="DW210" s="57"/>
      <c r="DX210" s="57"/>
      <c r="DY210" s="57"/>
      <c r="DZ210" s="57"/>
      <c r="EA210" s="57"/>
      <c r="EB210" s="57"/>
      <c r="EC210" s="57"/>
      <c r="ED210" s="57"/>
      <c r="EE210" s="57"/>
      <c r="EF210" s="57"/>
      <c r="EG210" s="57"/>
      <c r="EH210" s="57"/>
      <c r="EI210" s="57"/>
      <c r="EJ210" s="57"/>
      <c r="EK210" s="57"/>
      <c r="EL210" s="57"/>
      <c r="EM210" s="57"/>
      <c r="EN210" s="57"/>
    </row>
    <row r="211" spans="1:144" ht="40.5" customHeight="1">
      <c r="A211" s="52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122"/>
      <c r="AJ211" s="122"/>
      <c r="AK211" s="122"/>
      <c r="AL211" s="122"/>
      <c r="AM211" s="122"/>
      <c r="AN211" s="122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/>
      <c r="DT211" s="57"/>
      <c r="DU211" s="57"/>
      <c r="DV211" s="57"/>
      <c r="DW211" s="57"/>
      <c r="DX211" s="57"/>
      <c r="DY211" s="57"/>
      <c r="DZ211" s="57"/>
      <c r="EA211" s="57"/>
      <c r="EB211" s="57"/>
      <c r="EC211" s="57"/>
      <c r="ED211" s="57"/>
      <c r="EE211" s="57"/>
      <c r="EF211" s="57"/>
      <c r="EG211" s="57"/>
      <c r="EH211" s="57"/>
      <c r="EI211" s="57"/>
      <c r="EJ211" s="57"/>
      <c r="EK211" s="57"/>
      <c r="EL211" s="57"/>
      <c r="EM211" s="57"/>
      <c r="EN211" s="57"/>
    </row>
    <row r="212" spans="1:144" ht="40.5" customHeight="1">
      <c r="A212" s="52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122"/>
      <c r="AJ212" s="122"/>
      <c r="AK212" s="122"/>
      <c r="AL212" s="122"/>
      <c r="AM212" s="122"/>
      <c r="AN212" s="122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  <c r="EG212" s="57"/>
      <c r="EH212" s="57"/>
      <c r="EI212" s="57"/>
      <c r="EJ212" s="57"/>
      <c r="EK212" s="57"/>
      <c r="EL212" s="57"/>
      <c r="EM212" s="57"/>
      <c r="EN212" s="57"/>
    </row>
    <row r="213" spans="1:144" ht="40.5" customHeight="1">
      <c r="A213" s="52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122"/>
      <c r="AJ213" s="122"/>
      <c r="AK213" s="122"/>
      <c r="AL213" s="122"/>
      <c r="AM213" s="122"/>
      <c r="AN213" s="122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  <c r="DP213" s="57"/>
      <c r="DQ213" s="57"/>
      <c r="DR213" s="57"/>
      <c r="DS213" s="57"/>
      <c r="DT213" s="57"/>
      <c r="DU213" s="57"/>
      <c r="DV213" s="57"/>
      <c r="DW213" s="57"/>
      <c r="DX213" s="57"/>
      <c r="DY213" s="57"/>
      <c r="DZ213" s="57"/>
      <c r="EA213" s="57"/>
      <c r="EB213" s="57"/>
      <c r="EC213" s="57"/>
      <c r="ED213" s="57"/>
      <c r="EE213" s="57"/>
      <c r="EF213" s="57"/>
      <c r="EG213" s="57"/>
      <c r="EH213" s="57"/>
      <c r="EI213" s="57"/>
      <c r="EJ213" s="57"/>
      <c r="EK213" s="57"/>
      <c r="EL213" s="57"/>
      <c r="EM213" s="57"/>
      <c r="EN213" s="57"/>
    </row>
    <row r="214" spans="1:144" ht="40.5" customHeight="1">
      <c r="A214" s="52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122"/>
      <c r="AJ214" s="122"/>
      <c r="AK214" s="122"/>
      <c r="AL214" s="122"/>
      <c r="AM214" s="122"/>
      <c r="AN214" s="122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7"/>
    </row>
    <row r="215" spans="1:144" ht="40.5" customHeight="1">
      <c r="A215" s="52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122"/>
      <c r="AJ215" s="122"/>
      <c r="AK215" s="122"/>
      <c r="AL215" s="122"/>
      <c r="AM215" s="122"/>
      <c r="AN215" s="122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</row>
    <row r="216" spans="1:144" ht="40.5" customHeight="1">
      <c r="A216" s="52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122"/>
      <c r="AJ216" s="122"/>
      <c r="AK216" s="122"/>
      <c r="AL216" s="122"/>
      <c r="AM216" s="122"/>
      <c r="AN216" s="122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  <c r="EJ216" s="57"/>
      <c r="EK216" s="57"/>
      <c r="EL216" s="57"/>
      <c r="EM216" s="57"/>
      <c r="EN216" s="57"/>
    </row>
    <row r="217" spans="1:144" ht="40.5" customHeight="1">
      <c r="A217" s="52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122"/>
      <c r="AJ217" s="122"/>
      <c r="AK217" s="122"/>
      <c r="AL217" s="122"/>
      <c r="AM217" s="122"/>
      <c r="AN217" s="122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/>
      <c r="EL217" s="57"/>
      <c r="EM217" s="57"/>
      <c r="EN217" s="57"/>
    </row>
    <row r="218" spans="1:144" ht="40.5" customHeight="1">
      <c r="A218" s="52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122"/>
      <c r="AJ218" s="122"/>
      <c r="AK218" s="122"/>
      <c r="AL218" s="122"/>
      <c r="AM218" s="122"/>
      <c r="AN218" s="122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  <c r="EN218" s="57"/>
    </row>
    <row r="219" spans="1:144" ht="40.5" customHeight="1">
      <c r="A219" s="52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122"/>
      <c r="AJ219" s="122"/>
      <c r="AK219" s="122"/>
      <c r="AL219" s="122"/>
      <c r="AM219" s="122"/>
      <c r="AN219" s="122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  <c r="EG219" s="57"/>
      <c r="EH219" s="57"/>
      <c r="EI219" s="57"/>
      <c r="EJ219" s="57"/>
      <c r="EK219" s="57"/>
      <c r="EL219" s="57"/>
      <c r="EM219" s="57"/>
      <c r="EN219" s="57"/>
    </row>
    <row r="220" spans="1:144" ht="40.5" customHeight="1">
      <c r="A220" s="52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122"/>
      <c r="AJ220" s="122"/>
      <c r="AK220" s="122"/>
      <c r="AL220" s="122"/>
      <c r="AM220" s="122"/>
      <c r="AN220" s="122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  <c r="EJ220" s="57"/>
      <c r="EK220" s="57"/>
      <c r="EL220" s="57"/>
      <c r="EM220" s="57"/>
      <c r="EN220" s="57"/>
    </row>
    <row r="221" spans="1:144" ht="40.5" customHeight="1">
      <c r="A221" s="52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122"/>
      <c r="AJ221" s="122"/>
      <c r="AK221" s="122"/>
      <c r="AL221" s="122"/>
      <c r="AM221" s="122"/>
      <c r="AN221" s="122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7"/>
    </row>
    <row r="222" spans="1:144" ht="40.5" customHeight="1">
      <c r="A222" s="52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122"/>
      <c r="AJ222" s="122"/>
      <c r="AK222" s="122"/>
      <c r="AL222" s="122"/>
      <c r="AM222" s="122"/>
      <c r="AN222" s="122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  <c r="DK222" s="57"/>
      <c r="DL222" s="57"/>
      <c r="DM222" s="57"/>
      <c r="DN222" s="57"/>
      <c r="DO222" s="57"/>
      <c r="DP222" s="57"/>
      <c r="DQ222" s="57"/>
      <c r="DR222" s="57"/>
      <c r="DS222" s="57"/>
      <c r="DT222" s="57"/>
      <c r="DU222" s="57"/>
      <c r="DV222" s="57"/>
      <c r="DW222" s="57"/>
      <c r="DX222" s="57"/>
      <c r="DY222" s="57"/>
      <c r="DZ222" s="57"/>
      <c r="EA222" s="57"/>
      <c r="EB222" s="57"/>
      <c r="EC222" s="57"/>
      <c r="ED222" s="57"/>
      <c r="EE222" s="57"/>
      <c r="EF222" s="57"/>
      <c r="EG222" s="57"/>
      <c r="EH222" s="57"/>
      <c r="EI222" s="57"/>
      <c r="EJ222" s="57"/>
      <c r="EK222" s="57"/>
      <c r="EL222" s="57"/>
      <c r="EM222" s="57"/>
      <c r="EN222" s="57"/>
    </row>
    <row r="223" spans="1:144" ht="40.5" customHeight="1">
      <c r="A223" s="52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122"/>
      <c r="AJ223" s="122"/>
      <c r="AK223" s="122"/>
      <c r="AL223" s="122"/>
      <c r="AM223" s="122"/>
      <c r="AN223" s="122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</row>
    <row r="224" spans="1:144" ht="40.5" customHeight="1">
      <c r="A224" s="52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122"/>
      <c r="AJ224" s="122"/>
      <c r="AK224" s="122"/>
      <c r="AL224" s="122"/>
      <c r="AM224" s="122"/>
      <c r="AN224" s="122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  <c r="DQ224" s="57"/>
      <c r="DR224" s="57"/>
      <c r="DS224" s="57"/>
      <c r="DT224" s="57"/>
      <c r="DU224" s="57"/>
      <c r="DV224" s="57"/>
      <c r="DW224" s="57"/>
      <c r="DX224" s="57"/>
      <c r="DY224" s="57"/>
      <c r="DZ224" s="57"/>
      <c r="EA224" s="57"/>
      <c r="EB224" s="57"/>
      <c r="EC224" s="57"/>
      <c r="ED224" s="57"/>
      <c r="EE224" s="57"/>
      <c r="EF224" s="57"/>
      <c r="EG224" s="57"/>
      <c r="EH224" s="57"/>
      <c r="EI224" s="57"/>
      <c r="EJ224" s="57"/>
      <c r="EK224" s="57"/>
      <c r="EL224" s="57"/>
      <c r="EM224" s="57"/>
      <c r="EN224" s="57"/>
    </row>
    <row r="225" spans="1:144" ht="40.5" customHeight="1">
      <c r="A225" s="52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122"/>
      <c r="AJ225" s="122"/>
      <c r="AK225" s="122"/>
      <c r="AL225" s="122"/>
      <c r="AM225" s="122"/>
      <c r="AN225" s="122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  <c r="EJ225" s="57"/>
      <c r="EK225" s="57"/>
      <c r="EL225" s="57"/>
      <c r="EM225" s="57"/>
      <c r="EN225" s="57"/>
    </row>
    <row r="226" spans="1:144" ht="40.5" customHeight="1">
      <c r="A226" s="52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122"/>
      <c r="AJ226" s="122"/>
      <c r="AK226" s="122"/>
      <c r="AL226" s="122"/>
      <c r="AM226" s="122"/>
      <c r="AN226" s="122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  <c r="DW226" s="57"/>
      <c r="DX226" s="57"/>
      <c r="DY226" s="57"/>
      <c r="DZ226" s="57"/>
      <c r="EA226" s="57"/>
      <c r="EB226" s="57"/>
      <c r="EC226" s="57"/>
      <c r="ED226" s="57"/>
      <c r="EE226" s="57"/>
      <c r="EF226" s="57"/>
      <c r="EG226" s="57"/>
      <c r="EH226" s="57"/>
      <c r="EI226" s="57"/>
      <c r="EJ226" s="57"/>
      <c r="EK226" s="57"/>
      <c r="EL226" s="57"/>
      <c r="EM226" s="57"/>
      <c r="EN226" s="57"/>
    </row>
    <row r="227" spans="1:144" ht="40.5" customHeight="1">
      <c r="A227" s="52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122"/>
      <c r="AJ227" s="122"/>
      <c r="AK227" s="122"/>
      <c r="AL227" s="122"/>
      <c r="AM227" s="122"/>
      <c r="AN227" s="122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  <c r="EG227" s="57"/>
      <c r="EH227" s="57"/>
      <c r="EI227" s="57"/>
      <c r="EJ227" s="57"/>
      <c r="EK227" s="57"/>
      <c r="EL227" s="57"/>
      <c r="EM227" s="57"/>
      <c r="EN227" s="57"/>
    </row>
    <row r="228" spans="1:144" ht="40.5" customHeight="1">
      <c r="A228" s="52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122"/>
      <c r="AJ228" s="122"/>
      <c r="AK228" s="122"/>
      <c r="AL228" s="122"/>
      <c r="AM228" s="122"/>
      <c r="AN228" s="122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  <c r="DW228" s="57"/>
      <c r="DX228" s="57"/>
      <c r="DY228" s="57"/>
      <c r="DZ228" s="57"/>
      <c r="EA228" s="57"/>
      <c r="EB228" s="57"/>
      <c r="EC228" s="57"/>
      <c r="ED228" s="57"/>
      <c r="EE228" s="57"/>
      <c r="EF228" s="57"/>
      <c r="EG228" s="57"/>
      <c r="EH228" s="57"/>
      <c r="EI228" s="57"/>
      <c r="EJ228" s="57"/>
      <c r="EK228" s="57"/>
      <c r="EL228" s="57"/>
      <c r="EM228" s="57"/>
      <c r="EN228" s="57"/>
    </row>
    <row r="229" spans="1:144" ht="40.5" customHeight="1">
      <c r="A229" s="52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122"/>
      <c r="AJ229" s="122"/>
      <c r="AK229" s="122"/>
      <c r="AL229" s="122"/>
      <c r="AM229" s="122"/>
      <c r="AN229" s="122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57"/>
      <c r="EF229" s="57"/>
      <c r="EG229" s="57"/>
      <c r="EH229" s="57"/>
      <c r="EI229" s="57"/>
      <c r="EJ229" s="57"/>
      <c r="EK229" s="57"/>
      <c r="EL229" s="57"/>
      <c r="EM229" s="57"/>
      <c r="EN229" s="57"/>
    </row>
    <row r="230" spans="1:144" ht="40.5" customHeight="1">
      <c r="A230" s="52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122"/>
      <c r="AJ230" s="122"/>
      <c r="AK230" s="122"/>
      <c r="AL230" s="122"/>
      <c r="AM230" s="122"/>
      <c r="AN230" s="122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  <c r="DO230" s="57"/>
      <c r="DP230" s="57"/>
      <c r="DQ230" s="57"/>
      <c r="DR230" s="57"/>
      <c r="DS230" s="57"/>
      <c r="DT230" s="57"/>
      <c r="DU230" s="57"/>
      <c r="DV230" s="57"/>
      <c r="DW230" s="57"/>
      <c r="DX230" s="57"/>
      <c r="DY230" s="57"/>
      <c r="DZ230" s="57"/>
      <c r="EA230" s="57"/>
      <c r="EB230" s="57"/>
      <c r="EC230" s="57"/>
      <c r="ED230" s="57"/>
      <c r="EE230" s="57"/>
      <c r="EF230" s="57"/>
      <c r="EG230" s="57"/>
      <c r="EH230" s="57"/>
      <c r="EI230" s="57"/>
      <c r="EJ230" s="57"/>
      <c r="EK230" s="57"/>
      <c r="EL230" s="57"/>
      <c r="EM230" s="57"/>
      <c r="EN230" s="57"/>
    </row>
    <row r="231" spans="1:144" ht="40.5" customHeight="1">
      <c r="A231" s="52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122"/>
      <c r="AJ231" s="122"/>
      <c r="AK231" s="122"/>
      <c r="AL231" s="122"/>
      <c r="AM231" s="122"/>
      <c r="AN231" s="122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  <c r="DQ231" s="57"/>
      <c r="DR231" s="57"/>
      <c r="DS231" s="57"/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57"/>
      <c r="EF231" s="57"/>
      <c r="EG231" s="57"/>
      <c r="EH231" s="57"/>
      <c r="EI231" s="57"/>
      <c r="EJ231" s="57"/>
      <c r="EK231" s="57"/>
      <c r="EL231" s="57"/>
      <c r="EM231" s="57"/>
      <c r="EN231" s="57"/>
    </row>
    <row r="232" spans="1:144" ht="40.5" customHeight="1">
      <c r="A232" s="52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122"/>
      <c r="AJ232" s="122"/>
      <c r="AK232" s="122"/>
      <c r="AL232" s="122"/>
      <c r="AM232" s="122"/>
      <c r="AN232" s="122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  <c r="DQ232" s="57"/>
      <c r="DR232" s="57"/>
      <c r="DS232" s="57"/>
      <c r="DT232" s="57"/>
      <c r="DU232" s="57"/>
      <c r="DV232" s="57"/>
      <c r="DW232" s="57"/>
      <c r="DX232" s="57"/>
      <c r="DY232" s="57"/>
      <c r="DZ232" s="57"/>
      <c r="EA232" s="57"/>
      <c r="EB232" s="57"/>
      <c r="EC232" s="57"/>
      <c r="ED232" s="57"/>
      <c r="EE232" s="57"/>
      <c r="EF232" s="57"/>
      <c r="EG232" s="57"/>
      <c r="EH232" s="57"/>
      <c r="EI232" s="57"/>
      <c r="EJ232" s="57"/>
      <c r="EK232" s="57"/>
      <c r="EL232" s="57"/>
      <c r="EM232" s="57"/>
      <c r="EN232" s="57"/>
    </row>
    <row r="233" spans="1:144" ht="40.5" customHeight="1">
      <c r="A233" s="52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122"/>
      <c r="AJ233" s="122"/>
      <c r="AK233" s="122"/>
      <c r="AL233" s="122"/>
      <c r="AM233" s="122"/>
      <c r="AN233" s="122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  <c r="DP233" s="57"/>
      <c r="DQ233" s="57"/>
      <c r="DR233" s="57"/>
      <c r="DS233" s="57"/>
      <c r="DT233" s="57"/>
      <c r="DU233" s="57"/>
      <c r="DV233" s="57"/>
      <c r="DW233" s="57"/>
      <c r="DX233" s="57"/>
      <c r="DY233" s="57"/>
      <c r="DZ233" s="57"/>
      <c r="EA233" s="57"/>
      <c r="EB233" s="57"/>
      <c r="EC233" s="57"/>
      <c r="ED233" s="57"/>
      <c r="EE233" s="57"/>
      <c r="EF233" s="57"/>
      <c r="EG233" s="57"/>
      <c r="EH233" s="57"/>
      <c r="EI233" s="57"/>
      <c r="EJ233" s="57"/>
      <c r="EK233" s="57"/>
      <c r="EL233" s="57"/>
      <c r="EM233" s="57"/>
      <c r="EN233" s="57"/>
    </row>
    <row r="234" spans="1:144" ht="40.5" customHeight="1">
      <c r="A234" s="52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122"/>
      <c r="AJ234" s="122"/>
      <c r="AK234" s="122"/>
      <c r="AL234" s="122"/>
      <c r="AM234" s="122"/>
      <c r="AN234" s="122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  <c r="EJ234" s="57"/>
      <c r="EK234" s="57"/>
      <c r="EL234" s="57"/>
      <c r="EM234" s="57"/>
      <c r="EN234" s="57"/>
    </row>
    <row r="235" spans="1:144" ht="40.5" customHeight="1">
      <c r="A235" s="52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122"/>
      <c r="AJ235" s="122"/>
      <c r="AK235" s="122"/>
      <c r="AL235" s="122"/>
      <c r="AM235" s="122"/>
      <c r="AN235" s="122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  <c r="DQ235" s="57"/>
      <c r="DR235" s="57"/>
      <c r="DS235" s="57"/>
      <c r="DT235" s="57"/>
      <c r="DU235" s="57"/>
      <c r="DV235" s="57"/>
      <c r="DW235" s="57"/>
      <c r="DX235" s="57"/>
      <c r="DY235" s="57"/>
      <c r="DZ235" s="57"/>
      <c r="EA235" s="57"/>
      <c r="EB235" s="57"/>
      <c r="EC235" s="57"/>
      <c r="ED235" s="57"/>
      <c r="EE235" s="57"/>
      <c r="EF235" s="57"/>
      <c r="EG235" s="57"/>
      <c r="EH235" s="57"/>
      <c r="EI235" s="57"/>
      <c r="EJ235" s="57"/>
      <c r="EK235" s="57"/>
      <c r="EL235" s="57"/>
      <c r="EM235" s="57"/>
      <c r="EN235" s="57"/>
    </row>
    <row r="236" spans="1:144" ht="40.5" customHeight="1">
      <c r="A236" s="52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122"/>
      <c r="AJ236" s="122"/>
      <c r="AK236" s="122"/>
      <c r="AL236" s="122"/>
      <c r="AM236" s="122"/>
      <c r="AN236" s="122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57"/>
      <c r="EF236" s="57"/>
      <c r="EG236" s="57"/>
      <c r="EH236" s="57"/>
      <c r="EI236" s="57"/>
      <c r="EJ236" s="57"/>
      <c r="EK236" s="57"/>
      <c r="EL236" s="57"/>
      <c r="EM236" s="57"/>
      <c r="EN236" s="57"/>
    </row>
    <row r="237" spans="1:144" ht="40.5" customHeight="1">
      <c r="A237" s="52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122"/>
      <c r="AJ237" s="122"/>
      <c r="AK237" s="122"/>
      <c r="AL237" s="122"/>
      <c r="AM237" s="122"/>
      <c r="AN237" s="122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  <c r="DW237" s="57"/>
      <c r="DX237" s="57"/>
      <c r="DY237" s="57"/>
      <c r="DZ237" s="57"/>
      <c r="EA237" s="57"/>
      <c r="EB237" s="57"/>
      <c r="EC237" s="57"/>
      <c r="ED237" s="57"/>
      <c r="EE237" s="57"/>
      <c r="EF237" s="57"/>
      <c r="EG237" s="57"/>
      <c r="EH237" s="57"/>
      <c r="EI237" s="57"/>
      <c r="EJ237" s="57"/>
      <c r="EK237" s="57"/>
      <c r="EL237" s="57"/>
      <c r="EM237" s="57"/>
      <c r="EN237" s="57"/>
    </row>
    <row r="238" spans="1:144" ht="40.5" customHeight="1">
      <c r="A238" s="52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122"/>
      <c r="AJ238" s="122"/>
      <c r="AK238" s="122"/>
      <c r="AL238" s="122"/>
      <c r="AM238" s="122"/>
      <c r="AN238" s="122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  <c r="EJ238" s="57"/>
      <c r="EK238" s="57"/>
      <c r="EL238" s="57"/>
      <c r="EM238" s="57"/>
      <c r="EN238" s="57"/>
    </row>
    <row r="239" spans="1:144" ht="40.5" customHeight="1">
      <c r="A239" s="52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122"/>
      <c r="AJ239" s="122"/>
      <c r="AK239" s="122"/>
      <c r="AL239" s="122"/>
      <c r="AM239" s="122"/>
      <c r="AN239" s="122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  <c r="DM239" s="57"/>
      <c r="DN239" s="57"/>
      <c r="DO239" s="57"/>
      <c r="DP239" s="57"/>
      <c r="DQ239" s="57"/>
      <c r="DR239" s="57"/>
      <c r="DS239" s="57"/>
      <c r="DT239" s="57"/>
      <c r="DU239" s="57"/>
      <c r="DV239" s="57"/>
      <c r="DW239" s="57"/>
      <c r="DX239" s="57"/>
      <c r="DY239" s="57"/>
      <c r="DZ239" s="57"/>
      <c r="EA239" s="57"/>
      <c r="EB239" s="57"/>
      <c r="EC239" s="57"/>
      <c r="ED239" s="57"/>
      <c r="EE239" s="57"/>
      <c r="EF239" s="57"/>
      <c r="EG239" s="57"/>
      <c r="EH239" s="57"/>
      <c r="EI239" s="57"/>
      <c r="EJ239" s="57"/>
      <c r="EK239" s="57"/>
      <c r="EL239" s="57"/>
      <c r="EM239" s="57"/>
      <c r="EN239" s="57"/>
    </row>
    <row r="240" spans="1:144" ht="40.5" customHeight="1">
      <c r="A240" s="52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122"/>
      <c r="AJ240" s="122"/>
      <c r="AK240" s="122"/>
      <c r="AL240" s="122"/>
      <c r="AM240" s="122"/>
      <c r="AN240" s="122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/>
      <c r="DL240" s="57"/>
      <c r="DM240" s="57"/>
      <c r="DN240" s="57"/>
      <c r="DO240" s="57"/>
      <c r="DP240" s="57"/>
      <c r="DQ240" s="57"/>
      <c r="DR240" s="57"/>
      <c r="DS240" s="57"/>
      <c r="DT240" s="57"/>
      <c r="DU240" s="57"/>
      <c r="DV240" s="57"/>
      <c r="DW240" s="57"/>
      <c r="DX240" s="57"/>
      <c r="DY240" s="57"/>
      <c r="DZ240" s="57"/>
      <c r="EA240" s="57"/>
      <c r="EB240" s="57"/>
      <c r="EC240" s="57"/>
      <c r="ED240" s="57"/>
      <c r="EE240" s="57"/>
      <c r="EF240" s="57"/>
      <c r="EG240" s="57"/>
      <c r="EH240" s="57"/>
      <c r="EI240" s="57"/>
      <c r="EJ240" s="57"/>
      <c r="EK240" s="57"/>
      <c r="EL240" s="57"/>
      <c r="EM240" s="57"/>
      <c r="EN240" s="57"/>
    </row>
    <row r="241" spans="1:144" ht="40.5" customHeight="1">
      <c r="A241" s="52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122"/>
      <c r="AJ241" s="122"/>
      <c r="AK241" s="122"/>
      <c r="AL241" s="122"/>
      <c r="AM241" s="122"/>
      <c r="AN241" s="122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  <c r="DM241" s="57"/>
      <c r="DN241" s="57"/>
      <c r="DO241" s="57"/>
      <c r="DP241" s="57"/>
      <c r="DQ241" s="57"/>
      <c r="DR241" s="57"/>
      <c r="DS241" s="57"/>
      <c r="DT241" s="57"/>
      <c r="DU241" s="57"/>
      <c r="DV241" s="57"/>
      <c r="DW241" s="57"/>
      <c r="DX241" s="57"/>
      <c r="DY241" s="57"/>
      <c r="DZ241" s="57"/>
      <c r="EA241" s="57"/>
      <c r="EB241" s="57"/>
      <c r="EC241" s="57"/>
      <c r="ED241" s="57"/>
      <c r="EE241" s="57"/>
      <c r="EF241" s="57"/>
      <c r="EG241" s="57"/>
      <c r="EH241" s="57"/>
      <c r="EI241" s="57"/>
      <c r="EJ241" s="57"/>
      <c r="EK241" s="57"/>
      <c r="EL241" s="57"/>
      <c r="EM241" s="57"/>
      <c r="EN241" s="57"/>
    </row>
    <row r="242" spans="1:144" ht="40.5" customHeight="1">
      <c r="A242" s="52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122"/>
      <c r="AJ242" s="122"/>
      <c r="AK242" s="122"/>
      <c r="AL242" s="122"/>
      <c r="AM242" s="122"/>
      <c r="AN242" s="122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  <c r="DK242" s="57"/>
      <c r="DL242" s="57"/>
      <c r="DM242" s="57"/>
      <c r="DN242" s="57"/>
      <c r="DO242" s="57"/>
      <c r="DP242" s="57"/>
      <c r="DQ242" s="57"/>
      <c r="DR242" s="57"/>
      <c r="DS242" s="57"/>
      <c r="DT242" s="57"/>
      <c r="DU242" s="57"/>
      <c r="DV242" s="57"/>
      <c r="DW242" s="57"/>
      <c r="DX242" s="57"/>
      <c r="DY242" s="57"/>
      <c r="DZ242" s="57"/>
      <c r="EA242" s="57"/>
      <c r="EB242" s="57"/>
      <c r="EC242" s="57"/>
      <c r="ED242" s="57"/>
      <c r="EE242" s="57"/>
      <c r="EF242" s="57"/>
      <c r="EG242" s="57"/>
      <c r="EH242" s="57"/>
      <c r="EI242" s="57"/>
      <c r="EJ242" s="57"/>
      <c r="EK242" s="57"/>
      <c r="EL242" s="57"/>
      <c r="EM242" s="57"/>
      <c r="EN242" s="57"/>
    </row>
    <row r="243" spans="1:144" ht="40.5" customHeight="1">
      <c r="A243" s="52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122"/>
      <c r="AJ243" s="122"/>
      <c r="AK243" s="122"/>
      <c r="AL243" s="122"/>
      <c r="AM243" s="122"/>
      <c r="AN243" s="122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  <c r="DC243" s="57"/>
      <c r="DD243" s="57"/>
      <c r="DE243" s="57"/>
      <c r="DF243" s="57"/>
      <c r="DG243" s="57"/>
      <c r="DH243" s="57"/>
      <c r="DI243" s="57"/>
      <c r="DJ243" s="57"/>
      <c r="DK243" s="57"/>
      <c r="DL243" s="57"/>
      <c r="DM243" s="57"/>
      <c r="DN243" s="57"/>
      <c r="DO243" s="57"/>
      <c r="DP243" s="57"/>
      <c r="DQ243" s="57"/>
      <c r="DR243" s="57"/>
      <c r="DS243" s="57"/>
      <c r="DT243" s="57"/>
      <c r="DU243" s="57"/>
      <c r="DV243" s="57"/>
      <c r="DW243" s="57"/>
      <c r="DX243" s="57"/>
      <c r="DY243" s="57"/>
      <c r="DZ243" s="57"/>
      <c r="EA243" s="57"/>
      <c r="EB243" s="57"/>
      <c r="EC243" s="57"/>
      <c r="ED243" s="57"/>
      <c r="EE243" s="57"/>
      <c r="EF243" s="57"/>
      <c r="EG243" s="57"/>
      <c r="EH243" s="57"/>
      <c r="EI243" s="57"/>
      <c r="EJ243" s="57"/>
      <c r="EK243" s="57"/>
      <c r="EL243" s="57"/>
      <c r="EM243" s="57"/>
      <c r="EN243" s="57"/>
    </row>
    <row r="244" spans="1:144" ht="40.5" customHeight="1">
      <c r="A244" s="52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122"/>
      <c r="AJ244" s="122"/>
      <c r="AK244" s="122"/>
      <c r="AL244" s="122"/>
      <c r="AM244" s="122"/>
      <c r="AN244" s="122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  <c r="EG244" s="57"/>
      <c r="EH244" s="57"/>
      <c r="EI244" s="57"/>
      <c r="EJ244" s="57"/>
      <c r="EK244" s="57"/>
      <c r="EL244" s="57"/>
      <c r="EM244" s="57"/>
      <c r="EN244" s="57"/>
    </row>
    <row r="245" spans="1:144" ht="40.5" customHeight="1">
      <c r="A245" s="52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122"/>
      <c r="AJ245" s="122"/>
      <c r="AK245" s="122"/>
      <c r="AL245" s="122"/>
      <c r="AM245" s="122"/>
      <c r="AN245" s="122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57"/>
      <c r="EF245" s="57"/>
      <c r="EG245" s="57"/>
      <c r="EH245" s="57"/>
      <c r="EI245" s="57"/>
      <c r="EJ245" s="57"/>
      <c r="EK245" s="57"/>
      <c r="EL245" s="57"/>
      <c r="EM245" s="57"/>
      <c r="EN245" s="57"/>
    </row>
    <row r="246" spans="1:144" ht="40.5" customHeight="1">
      <c r="A246" s="52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122"/>
      <c r="AJ246" s="122"/>
      <c r="AK246" s="122"/>
      <c r="AL246" s="122"/>
      <c r="AM246" s="122"/>
      <c r="AN246" s="122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</row>
    <row r="247" spans="1:144" ht="40.5" customHeight="1">
      <c r="A247" s="52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122"/>
      <c r="AJ247" s="122"/>
      <c r="AK247" s="122"/>
      <c r="AL247" s="122"/>
      <c r="AM247" s="122"/>
      <c r="AN247" s="122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  <c r="DQ247" s="57"/>
      <c r="DR247" s="57"/>
      <c r="DS247" s="57"/>
      <c r="DT247" s="57"/>
      <c r="DU247" s="57"/>
      <c r="DV247" s="57"/>
      <c r="DW247" s="57"/>
      <c r="DX247" s="57"/>
      <c r="DY247" s="57"/>
      <c r="DZ247" s="57"/>
      <c r="EA247" s="57"/>
      <c r="EB247" s="57"/>
      <c r="EC247" s="57"/>
      <c r="ED247" s="57"/>
      <c r="EE247" s="57"/>
      <c r="EF247" s="57"/>
      <c r="EG247" s="57"/>
      <c r="EH247" s="57"/>
      <c r="EI247" s="57"/>
      <c r="EJ247" s="57"/>
      <c r="EK247" s="57"/>
      <c r="EL247" s="57"/>
      <c r="EM247" s="57"/>
      <c r="EN247" s="57"/>
    </row>
    <row r="248" spans="1:144" ht="40.5" customHeight="1">
      <c r="A248" s="52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122"/>
      <c r="AJ248" s="122"/>
      <c r="AK248" s="122"/>
      <c r="AL248" s="122"/>
      <c r="AM248" s="122"/>
      <c r="AN248" s="122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  <c r="DW248" s="57"/>
      <c r="DX248" s="57"/>
      <c r="DY248" s="57"/>
      <c r="DZ248" s="57"/>
      <c r="EA248" s="57"/>
      <c r="EB248" s="57"/>
      <c r="EC248" s="57"/>
      <c r="ED248" s="57"/>
      <c r="EE248" s="57"/>
      <c r="EF248" s="57"/>
      <c r="EG248" s="57"/>
      <c r="EH248" s="57"/>
      <c r="EI248" s="57"/>
      <c r="EJ248" s="57"/>
      <c r="EK248" s="57"/>
      <c r="EL248" s="57"/>
      <c r="EM248" s="57"/>
      <c r="EN248" s="57"/>
    </row>
    <row r="249" spans="1:144" ht="40.5" customHeight="1">
      <c r="A249" s="52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122"/>
      <c r="AJ249" s="122"/>
      <c r="AK249" s="122"/>
      <c r="AL249" s="122"/>
      <c r="AM249" s="122"/>
      <c r="AN249" s="122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  <c r="DQ249" s="57"/>
      <c r="DR249" s="57"/>
      <c r="DS249" s="57"/>
      <c r="DT249" s="57"/>
      <c r="DU249" s="57"/>
      <c r="DV249" s="57"/>
      <c r="DW249" s="57"/>
      <c r="DX249" s="57"/>
      <c r="DY249" s="57"/>
      <c r="DZ249" s="57"/>
      <c r="EA249" s="57"/>
      <c r="EB249" s="57"/>
      <c r="EC249" s="57"/>
      <c r="ED249" s="57"/>
      <c r="EE249" s="57"/>
      <c r="EF249" s="57"/>
      <c r="EG249" s="57"/>
      <c r="EH249" s="57"/>
      <c r="EI249" s="57"/>
      <c r="EJ249" s="57"/>
      <c r="EK249" s="57"/>
      <c r="EL249" s="57"/>
      <c r="EM249" s="57"/>
      <c r="EN249" s="57"/>
    </row>
    <row r="250" spans="1:144" ht="40.5" customHeight="1">
      <c r="A250" s="52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122"/>
      <c r="AJ250" s="122"/>
      <c r="AK250" s="122"/>
      <c r="AL250" s="122"/>
      <c r="AM250" s="122"/>
      <c r="AN250" s="122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  <c r="DW250" s="57"/>
      <c r="DX250" s="57"/>
      <c r="DY250" s="57"/>
      <c r="DZ250" s="57"/>
      <c r="EA250" s="57"/>
      <c r="EB250" s="57"/>
      <c r="EC250" s="57"/>
      <c r="ED250" s="57"/>
      <c r="EE250" s="57"/>
      <c r="EF250" s="57"/>
      <c r="EG250" s="57"/>
      <c r="EH250" s="57"/>
      <c r="EI250" s="57"/>
      <c r="EJ250" s="57"/>
      <c r="EK250" s="57"/>
      <c r="EL250" s="57"/>
      <c r="EM250" s="57"/>
      <c r="EN250" s="57"/>
    </row>
    <row r="251" spans="1:144" ht="40.5" customHeight="1">
      <c r="A251" s="52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122"/>
      <c r="AJ251" s="122"/>
      <c r="AK251" s="122"/>
      <c r="AL251" s="122"/>
      <c r="AM251" s="122"/>
      <c r="AN251" s="122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  <c r="DQ251" s="57"/>
      <c r="DR251" s="57"/>
      <c r="DS251" s="57"/>
      <c r="DT251" s="57"/>
      <c r="DU251" s="57"/>
      <c r="DV251" s="57"/>
      <c r="DW251" s="57"/>
      <c r="DX251" s="57"/>
      <c r="DY251" s="57"/>
      <c r="DZ251" s="57"/>
      <c r="EA251" s="57"/>
      <c r="EB251" s="57"/>
      <c r="EC251" s="57"/>
      <c r="ED251" s="57"/>
      <c r="EE251" s="57"/>
      <c r="EF251" s="57"/>
      <c r="EG251" s="57"/>
      <c r="EH251" s="57"/>
      <c r="EI251" s="57"/>
      <c r="EJ251" s="57"/>
      <c r="EK251" s="57"/>
      <c r="EL251" s="57"/>
      <c r="EM251" s="57"/>
      <c r="EN251" s="57"/>
    </row>
    <row r="252" spans="1:144" ht="40.5" customHeight="1">
      <c r="A252" s="52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122"/>
      <c r="AJ252" s="122"/>
      <c r="AK252" s="122"/>
      <c r="AL252" s="122"/>
      <c r="AM252" s="122"/>
      <c r="AN252" s="122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  <c r="EG252" s="57"/>
      <c r="EH252" s="57"/>
      <c r="EI252" s="57"/>
      <c r="EJ252" s="57"/>
      <c r="EK252" s="57"/>
      <c r="EL252" s="57"/>
      <c r="EM252" s="57"/>
      <c r="EN252" s="57"/>
    </row>
    <row r="253" spans="1:144" ht="40.5" customHeight="1">
      <c r="A253" s="52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122"/>
      <c r="AJ253" s="122"/>
      <c r="AK253" s="122"/>
      <c r="AL253" s="122"/>
      <c r="AM253" s="122"/>
      <c r="AN253" s="122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7"/>
    </row>
    <row r="254" spans="1:144" ht="40.5" customHeight="1">
      <c r="A254" s="52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122"/>
      <c r="AJ254" s="122"/>
      <c r="AK254" s="122"/>
      <c r="AL254" s="122"/>
      <c r="AM254" s="122"/>
      <c r="AN254" s="122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  <c r="EG254" s="57"/>
      <c r="EH254" s="57"/>
      <c r="EI254" s="57"/>
      <c r="EJ254" s="57"/>
      <c r="EK254" s="57"/>
      <c r="EL254" s="57"/>
      <c r="EM254" s="57"/>
      <c r="EN254" s="57"/>
    </row>
    <row r="255" spans="1:144" ht="40.5" customHeight="1">
      <c r="A255" s="52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122"/>
      <c r="AJ255" s="122"/>
      <c r="AK255" s="122"/>
      <c r="AL255" s="122"/>
      <c r="AM255" s="122"/>
      <c r="AN255" s="122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  <c r="DP255" s="57"/>
      <c r="DQ255" s="57"/>
      <c r="DR255" s="57"/>
      <c r="DS255" s="57"/>
      <c r="DT255" s="57"/>
      <c r="DU255" s="57"/>
      <c r="DV255" s="57"/>
      <c r="DW255" s="57"/>
      <c r="DX255" s="57"/>
      <c r="DY255" s="57"/>
      <c r="DZ255" s="57"/>
      <c r="EA255" s="57"/>
      <c r="EB255" s="57"/>
      <c r="EC255" s="57"/>
      <c r="ED255" s="57"/>
      <c r="EE255" s="57"/>
      <c r="EF255" s="57"/>
      <c r="EG255" s="57"/>
      <c r="EH255" s="57"/>
      <c r="EI255" s="57"/>
      <c r="EJ255" s="57"/>
      <c r="EK255" s="57"/>
      <c r="EL255" s="57"/>
      <c r="EM255" s="57"/>
      <c r="EN255" s="57"/>
    </row>
    <row r="256" spans="1:144" ht="40.5" customHeight="1">
      <c r="A256" s="52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122"/>
      <c r="AJ256" s="122"/>
      <c r="AK256" s="122"/>
      <c r="AL256" s="122"/>
      <c r="AM256" s="122"/>
      <c r="AN256" s="122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  <c r="DP256" s="57"/>
      <c r="DQ256" s="57"/>
      <c r="DR256" s="57"/>
      <c r="DS256" s="57"/>
      <c r="DT256" s="57"/>
      <c r="DU256" s="57"/>
      <c r="DV256" s="57"/>
      <c r="DW256" s="57"/>
      <c r="DX256" s="57"/>
      <c r="DY256" s="57"/>
      <c r="DZ256" s="57"/>
      <c r="EA256" s="57"/>
      <c r="EB256" s="57"/>
      <c r="EC256" s="57"/>
      <c r="ED256" s="57"/>
      <c r="EE256" s="57"/>
      <c r="EF256" s="57"/>
      <c r="EG256" s="57"/>
      <c r="EH256" s="57"/>
      <c r="EI256" s="57"/>
      <c r="EJ256" s="57"/>
      <c r="EK256" s="57"/>
      <c r="EL256" s="57"/>
      <c r="EM256" s="57"/>
      <c r="EN256" s="57"/>
    </row>
    <row r="257" spans="1:144" ht="40.5" customHeight="1">
      <c r="A257" s="52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122"/>
      <c r="AJ257" s="122"/>
      <c r="AK257" s="122"/>
      <c r="AL257" s="122"/>
      <c r="AM257" s="122"/>
      <c r="AN257" s="122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</row>
    <row r="258" spans="1:144" ht="40.5" customHeight="1">
      <c r="A258" s="52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122"/>
      <c r="AJ258" s="122"/>
      <c r="AK258" s="122"/>
      <c r="AL258" s="122"/>
      <c r="AM258" s="122"/>
      <c r="AN258" s="122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  <c r="EG258" s="57"/>
      <c r="EH258" s="57"/>
      <c r="EI258" s="57"/>
      <c r="EJ258" s="57"/>
      <c r="EK258" s="57"/>
      <c r="EL258" s="57"/>
      <c r="EM258" s="57"/>
      <c r="EN258" s="57"/>
    </row>
    <row r="259" spans="1:144" ht="40.5" customHeight="1">
      <c r="A259" s="52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122"/>
      <c r="AJ259" s="122"/>
      <c r="AK259" s="122"/>
      <c r="AL259" s="122"/>
      <c r="AM259" s="122"/>
      <c r="AN259" s="122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  <c r="DQ259" s="57"/>
      <c r="DR259" s="57"/>
      <c r="DS259" s="57"/>
      <c r="DT259" s="57"/>
      <c r="DU259" s="57"/>
      <c r="DV259" s="57"/>
      <c r="DW259" s="57"/>
      <c r="DX259" s="57"/>
      <c r="DY259" s="57"/>
      <c r="DZ259" s="57"/>
      <c r="EA259" s="57"/>
      <c r="EB259" s="57"/>
      <c r="EC259" s="57"/>
      <c r="ED259" s="57"/>
      <c r="EE259" s="57"/>
      <c r="EF259" s="57"/>
      <c r="EG259" s="57"/>
      <c r="EH259" s="57"/>
      <c r="EI259" s="57"/>
      <c r="EJ259" s="57"/>
      <c r="EK259" s="57"/>
      <c r="EL259" s="57"/>
      <c r="EM259" s="57"/>
      <c r="EN259" s="57"/>
    </row>
    <row r="260" spans="1:144" ht="40.5" customHeight="1">
      <c r="A260" s="52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122"/>
      <c r="AJ260" s="122"/>
      <c r="AK260" s="122"/>
      <c r="AL260" s="122"/>
      <c r="AM260" s="122"/>
      <c r="AN260" s="122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  <c r="DQ260" s="57"/>
      <c r="DR260" s="57"/>
      <c r="DS260" s="57"/>
      <c r="DT260" s="57"/>
      <c r="DU260" s="57"/>
      <c r="DV260" s="57"/>
      <c r="DW260" s="57"/>
      <c r="DX260" s="57"/>
      <c r="DY260" s="57"/>
      <c r="DZ260" s="57"/>
      <c r="EA260" s="57"/>
      <c r="EB260" s="57"/>
      <c r="EC260" s="57"/>
      <c r="ED260" s="57"/>
      <c r="EE260" s="57"/>
      <c r="EF260" s="57"/>
      <c r="EG260" s="57"/>
      <c r="EH260" s="57"/>
      <c r="EI260" s="57"/>
      <c r="EJ260" s="57"/>
      <c r="EK260" s="57"/>
      <c r="EL260" s="57"/>
      <c r="EM260" s="57"/>
      <c r="EN260" s="57"/>
    </row>
    <row r="261" spans="1:144" ht="40.5" customHeight="1">
      <c r="A261" s="52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122"/>
      <c r="AJ261" s="122"/>
      <c r="AK261" s="122"/>
      <c r="AL261" s="122"/>
      <c r="AM261" s="122"/>
      <c r="AN261" s="122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  <c r="DQ261" s="57"/>
      <c r="DR261" s="57"/>
      <c r="DS261" s="57"/>
      <c r="DT261" s="57"/>
      <c r="DU261" s="57"/>
      <c r="DV261" s="57"/>
      <c r="DW261" s="57"/>
      <c r="DX261" s="57"/>
      <c r="DY261" s="57"/>
      <c r="DZ261" s="57"/>
      <c r="EA261" s="57"/>
      <c r="EB261" s="57"/>
      <c r="EC261" s="57"/>
      <c r="ED261" s="57"/>
      <c r="EE261" s="57"/>
      <c r="EF261" s="57"/>
      <c r="EG261" s="57"/>
      <c r="EH261" s="57"/>
      <c r="EI261" s="57"/>
      <c r="EJ261" s="57"/>
      <c r="EK261" s="57"/>
      <c r="EL261" s="57"/>
      <c r="EM261" s="57"/>
      <c r="EN261" s="57"/>
    </row>
    <row r="262" spans="1:144" ht="40.5" customHeight="1">
      <c r="A262" s="52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122"/>
      <c r="AJ262" s="122"/>
      <c r="AK262" s="122"/>
      <c r="AL262" s="122"/>
      <c r="AM262" s="122"/>
      <c r="AN262" s="122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  <c r="DP262" s="57"/>
      <c r="DQ262" s="57"/>
      <c r="DR262" s="57"/>
      <c r="DS262" s="57"/>
      <c r="DT262" s="57"/>
      <c r="DU262" s="57"/>
      <c r="DV262" s="57"/>
      <c r="DW262" s="57"/>
      <c r="DX262" s="57"/>
      <c r="DY262" s="57"/>
      <c r="DZ262" s="57"/>
      <c r="EA262" s="57"/>
      <c r="EB262" s="57"/>
      <c r="EC262" s="57"/>
      <c r="ED262" s="57"/>
      <c r="EE262" s="57"/>
      <c r="EF262" s="57"/>
      <c r="EG262" s="57"/>
      <c r="EH262" s="57"/>
      <c r="EI262" s="57"/>
      <c r="EJ262" s="57"/>
      <c r="EK262" s="57"/>
      <c r="EL262" s="57"/>
      <c r="EM262" s="57"/>
      <c r="EN262" s="57"/>
    </row>
    <row r="263" spans="1:144" ht="40.5" customHeight="1">
      <c r="A263" s="52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122"/>
      <c r="AJ263" s="122"/>
      <c r="AK263" s="122"/>
      <c r="AL263" s="122"/>
      <c r="AM263" s="122"/>
      <c r="AN263" s="122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  <c r="DP263" s="57"/>
      <c r="DQ263" s="57"/>
      <c r="DR263" s="57"/>
      <c r="DS263" s="57"/>
      <c r="DT263" s="57"/>
      <c r="DU263" s="57"/>
      <c r="DV263" s="57"/>
      <c r="DW263" s="57"/>
      <c r="DX263" s="57"/>
      <c r="DY263" s="57"/>
      <c r="DZ263" s="57"/>
      <c r="EA263" s="57"/>
      <c r="EB263" s="57"/>
      <c r="EC263" s="57"/>
      <c r="ED263" s="57"/>
      <c r="EE263" s="57"/>
      <c r="EF263" s="57"/>
      <c r="EG263" s="57"/>
      <c r="EH263" s="57"/>
      <c r="EI263" s="57"/>
      <c r="EJ263" s="57"/>
      <c r="EK263" s="57"/>
      <c r="EL263" s="57"/>
      <c r="EM263" s="57"/>
      <c r="EN263" s="57"/>
    </row>
    <row r="264" spans="1:144" ht="40.5" customHeight="1">
      <c r="A264" s="52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122"/>
      <c r="AJ264" s="122"/>
      <c r="AK264" s="122"/>
      <c r="AL264" s="122"/>
      <c r="AM264" s="122"/>
      <c r="AN264" s="122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  <c r="DK264" s="57"/>
      <c r="DL264" s="57"/>
      <c r="DM264" s="57"/>
      <c r="DN264" s="57"/>
      <c r="DO264" s="57"/>
      <c r="DP264" s="57"/>
      <c r="DQ264" s="57"/>
      <c r="DR264" s="57"/>
      <c r="DS264" s="57"/>
      <c r="DT264" s="57"/>
      <c r="DU264" s="57"/>
      <c r="DV264" s="57"/>
      <c r="DW264" s="57"/>
      <c r="DX264" s="57"/>
      <c r="DY264" s="57"/>
      <c r="DZ264" s="57"/>
      <c r="EA264" s="57"/>
      <c r="EB264" s="57"/>
      <c r="EC264" s="57"/>
      <c r="ED264" s="57"/>
      <c r="EE264" s="57"/>
      <c r="EF264" s="57"/>
      <c r="EG264" s="57"/>
      <c r="EH264" s="57"/>
      <c r="EI264" s="57"/>
      <c r="EJ264" s="57"/>
      <c r="EK264" s="57"/>
      <c r="EL264" s="57"/>
      <c r="EM264" s="57"/>
      <c r="EN264" s="57"/>
    </row>
    <row r="265" spans="1:144" ht="40.5" customHeight="1">
      <c r="A265" s="52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122"/>
      <c r="AJ265" s="122"/>
      <c r="AK265" s="122"/>
      <c r="AL265" s="122"/>
      <c r="AM265" s="122"/>
      <c r="AN265" s="122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  <c r="EG265" s="57"/>
      <c r="EH265" s="57"/>
      <c r="EI265" s="57"/>
      <c r="EJ265" s="57"/>
      <c r="EK265" s="57"/>
      <c r="EL265" s="57"/>
      <c r="EM265" s="57"/>
      <c r="EN265" s="57"/>
    </row>
    <row r="266" spans="1:144" ht="40.5" customHeight="1">
      <c r="A266" s="52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122"/>
      <c r="AJ266" s="122"/>
      <c r="AK266" s="122"/>
      <c r="AL266" s="122"/>
      <c r="AM266" s="122"/>
      <c r="AN266" s="122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  <c r="DP266" s="57"/>
      <c r="DQ266" s="57"/>
      <c r="DR266" s="57"/>
      <c r="DS266" s="57"/>
      <c r="DT266" s="57"/>
      <c r="DU266" s="57"/>
      <c r="DV266" s="57"/>
      <c r="DW266" s="57"/>
      <c r="DX266" s="57"/>
      <c r="DY266" s="57"/>
      <c r="DZ266" s="57"/>
      <c r="EA266" s="57"/>
      <c r="EB266" s="57"/>
      <c r="EC266" s="57"/>
      <c r="ED266" s="57"/>
      <c r="EE266" s="57"/>
      <c r="EF266" s="57"/>
      <c r="EG266" s="57"/>
      <c r="EH266" s="57"/>
      <c r="EI266" s="57"/>
      <c r="EJ266" s="57"/>
      <c r="EK266" s="57"/>
      <c r="EL266" s="57"/>
      <c r="EM266" s="57"/>
      <c r="EN266" s="57"/>
    </row>
    <row r="267" spans="1:144" ht="40.5" customHeight="1">
      <c r="A267" s="52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122"/>
      <c r="AJ267" s="122"/>
      <c r="AK267" s="122"/>
      <c r="AL267" s="122"/>
      <c r="AM267" s="122"/>
      <c r="AN267" s="122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  <c r="DM267" s="57"/>
      <c r="DN267" s="57"/>
      <c r="DO267" s="57"/>
      <c r="DP267" s="57"/>
      <c r="DQ267" s="57"/>
      <c r="DR267" s="57"/>
      <c r="DS267" s="57"/>
      <c r="DT267" s="57"/>
      <c r="DU267" s="57"/>
      <c r="DV267" s="57"/>
      <c r="DW267" s="57"/>
      <c r="DX267" s="57"/>
      <c r="DY267" s="57"/>
      <c r="DZ267" s="57"/>
      <c r="EA267" s="57"/>
      <c r="EB267" s="57"/>
      <c r="EC267" s="57"/>
      <c r="ED267" s="57"/>
      <c r="EE267" s="57"/>
      <c r="EF267" s="57"/>
      <c r="EG267" s="57"/>
      <c r="EH267" s="57"/>
      <c r="EI267" s="57"/>
      <c r="EJ267" s="57"/>
      <c r="EK267" s="57"/>
      <c r="EL267" s="57"/>
      <c r="EM267" s="57"/>
      <c r="EN267" s="57"/>
    </row>
    <row r="268" spans="1:144" ht="40.5" customHeight="1">
      <c r="A268" s="52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122"/>
      <c r="AJ268" s="122"/>
      <c r="AK268" s="122"/>
      <c r="AL268" s="122"/>
      <c r="AM268" s="122"/>
      <c r="AN268" s="122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7"/>
      <c r="DJ268" s="57"/>
      <c r="DK268" s="57"/>
      <c r="DL268" s="57"/>
      <c r="DM268" s="57"/>
      <c r="DN268" s="57"/>
      <c r="DO268" s="57"/>
      <c r="DP268" s="57"/>
      <c r="DQ268" s="57"/>
      <c r="DR268" s="57"/>
      <c r="DS268" s="57"/>
      <c r="DT268" s="57"/>
      <c r="DU268" s="57"/>
      <c r="DV268" s="57"/>
      <c r="DW268" s="57"/>
      <c r="DX268" s="57"/>
      <c r="DY268" s="57"/>
      <c r="DZ268" s="57"/>
      <c r="EA268" s="57"/>
      <c r="EB268" s="57"/>
      <c r="EC268" s="57"/>
      <c r="ED268" s="57"/>
      <c r="EE268" s="57"/>
      <c r="EF268" s="57"/>
      <c r="EG268" s="57"/>
      <c r="EH268" s="57"/>
      <c r="EI268" s="57"/>
      <c r="EJ268" s="57"/>
      <c r="EK268" s="57"/>
      <c r="EL268" s="57"/>
      <c r="EM268" s="57"/>
      <c r="EN268" s="57"/>
    </row>
    <row r="269" spans="1:144" ht="40.5" customHeight="1">
      <c r="A269" s="52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122"/>
      <c r="AJ269" s="122"/>
      <c r="AK269" s="122"/>
      <c r="AL269" s="122"/>
      <c r="AM269" s="122"/>
      <c r="AN269" s="122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57"/>
      <c r="CY269" s="57"/>
      <c r="CZ269" s="57"/>
      <c r="DA269" s="57"/>
      <c r="DB269" s="57"/>
      <c r="DC269" s="57"/>
      <c r="DD269" s="57"/>
      <c r="DE269" s="57"/>
      <c r="DF269" s="57"/>
      <c r="DG269" s="57"/>
      <c r="DH269" s="57"/>
      <c r="DI269" s="57"/>
      <c r="DJ269" s="57"/>
      <c r="DK269" s="57"/>
      <c r="DL269" s="57"/>
      <c r="DM269" s="57"/>
      <c r="DN269" s="57"/>
      <c r="DO269" s="57"/>
      <c r="DP269" s="57"/>
      <c r="DQ269" s="57"/>
      <c r="DR269" s="57"/>
      <c r="DS269" s="57"/>
      <c r="DT269" s="57"/>
      <c r="DU269" s="57"/>
      <c r="DV269" s="57"/>
      <c r="DW269" s="57"/>
      <c r="DX269" s="57"/>
      <c r="DY269" s="57"/>
      <c r="DZ269" s="57"/>
      <c r="EA269" s="57"/>
      <c r="EB269" s="57"/>
      <c r="EC269" s="57"/>
      <c r="ED269" s="57"/>
      <c r="EE269" s="57"/>
      <c r="EF269" s="57"/>
      <c r="EG269" s="57"/>
      <c r="EH269" s="57"/>
      <c r="EI269" s="57"/>
      <c r="EJ269" s="57"/>
      <c r="EK269" s="57"/>
      <c r="EL269" s="57"/>
      <c r="EM269" s="57"/>
      <c r="EN269" s="57"/>
    </row>
    <row r="270" spans="1:144" ht="40.5" customHeight="1">
      <c r="A270" s="52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122"/>
      <c r="AJ270" s="122"/>
      <c r="AK270" s="122"/>
      <c r="AL270" s="122"/>
      <c r="AM270" s="122"/>
      <c r="AN270" s="122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  <c r="DK270" s="57"/>
      <c r="DL270" s="57"/>
      <c r="DM270" s="57"/>
      <c r="DN270" s="57"/>
      <c r="DO270" s="57"/>
      <c r="DP270" s="57"/>
      <c r="DQ270" s="57"/>
      <c r="DR270" s="57"/>
      <c r="DS270" s="57"/>
      <c r="DT270" s="57"/>
      <c r="DU270" s="57"/>
      <c r="DV270" s="57"/>
      <c r="DW270" s="57"/>
      <c r="DX270" s="57"/>
      <c r="DY270" s="57"/>
      <c r="DZ270" s="57"/>
      <c r="EA270" s="57"/>
      <c r="EB270" s="57"/>
      <c r="EC270" s="57"/>
      <c r="ED270" s="57"/>
      <c r="EE270" s="57"/>
      <c r="EF270" s="57"/>
      <c r="EG270" s="57"/>
      <c r="EH270" s="57"/>
      <c r="EI270" s="57"/>
      <c r="EJ270" s="57"/>
      <c r="EK270" s="57"/>
      <c r="EL270" s="57"/>
      <c r="EM270" s="57"/>
      <c r="EN270" s="57"/>
    </row>
    <row r="271" spans="1:144" ht="40.5" customHeight="1">
      <c r="A271" s="52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122"/>
      <c r="AJ271" s="122"/>
      <c r="AK271" s="122"/>
      <c r="AL271" s="122"/>
      <c r="AM271" s="122"/>
      <c r="AN271" s="122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57"/>
      <c r="CU271" s="57"/>
      <c r="CV271" s="57"/>
      <c r="CW271" s="57"/>
      <c r="CX271" s="57"/>
      <c r="CY271" s="57"/>
      <c r="CZ271" s="57"/>
      <c r="DA271" s="57"/>
      <c r="DB271" s="57"/>
      <c r="DC271" s="57"/>
      <c r="DD271" s="57"/>
      <c r="DE271" s="57"/>
      <c r="DF271" s="57"/>
      <c r="DG271" s="57"/>
      <c r="DH271" s="57"/>
      <c r="DI271" s="57"/>
      <c r="DJ271" s="57"/>
      <c r="DK271" s="57"/>
      <c r="DL271" s="57"/>
      <c r="DM271" s="57"/>
      <c r="DN271" s="57"/>
      <c r="DO271" s="57"/>
      <c r="DP271" s="57"/>
      <c r="DQ271" s="57"/>
      <c r="DR271" s="57"/>
      <c r="DS271" s="57"/>
      <c r="DT271" s="57"/>
      <c r="DU271" s="57"/>
      <c r="DV271" s="57"/>
      <c r="DW271" s="57"/>
      <c r="DX271" s="57"/>
      <c r="DY271" s="57"/>
      <c r="DZ271" s="57"/>
      <c r="EA271" s="57"/>
      <c r="EB271" s="57"/>
      <c r="EC271" s="57"/>
      <c r="ED271" s="57"/>
      <c r="EE271" s="57"/>
      <c r="EF271" s="57"/>
      <c r="EG271" s="57"/>
      <c r="EH271" s="57"/>
      <c r="EI271" s="57"/>
      <c r="EJ271" s="57"/>
      <c r="EK271" s="57"/>
      <c r="EL271" s="57"/>
      <c r="EM271" s="57"/>
      <c r="EN271" s="57"/>
    </row>
    <row r="272" spans="1:144" ht="40.5" customHeight="1">
      <c r="A272" s="52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122"/>
      <c r="AJ272" s="122"/>
      <c r="AK272" s="122"/>
      <c r="AL272" s="122"/>
      <c r="AM272" s="122"/>
      <c r="AN272" s="122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  <c r="DK272" s="57"/>
      <c r="DL272" s="57"/>
      <c r="DM272" s="57"/>
      <c r="DN272" s="57"/>
      <c r="DO272" s="57"/>
      <c r="DP272" s="57"/>
      <c r="DQ272" s="57"/>
      <c r="DR272" s="57"/>
      <c r="DS272" s="57"/>
      <c r="DT272" s="57"/>
      <c r="DU272" s="57"/>
      <c r="DV272" s="57"/>
      <c r="DW272" s="57"/>
      <c r="DX272" s="57"/>
      <c r="DY272" s="57"/>
      <c r="DZ272" s="57"/>
      <c r="EA272" s="57"/>
      <c r="EB272" s="57"/>
      <c r="EC272" s="57"/>
      <c r="ED272" s="57"/>
      <c r="EE272" s="57"/>
      <c r="EF272" s="57"/>
      <c r="EG272" s="57"/>
      <c r="EH272" s="57"/>
      <c r="EI272" s="57"/>
      <c r="EJ272" s="57"/>
      <c r="EK272" s="57"/>
      <c r="EL272" s="57"/>
      <c r="EM272" s="57"/>
      <c r="EN272" s="57"/>
    </row>
    <row r="273" spans="1:144" ht="40.5" customHeight="1">
      <c r="A273" s="52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122"/>
      <c r="AJ273" s="122"/>
      <c r="AK273" s="122"/>
      <c r="AL273" s="122"/>
      <c r="AM273" s="122"/>
      <c r="AN273" s="122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57"/>
      <c r="DL273" s="57"/>
      <c r="DM273" s="57"/>
      <c r="DN273" s="57"/>
      <c r="DO273" s="57"/>
      <c r="DP273" s="57"/>
      <c r="DQ273" s="57"/>
      <c r="DR273" s="57"/>
      <c r="DS273" s="57"/>
      <c r="DT273" s="57"/>
      <c r="DU273" s="57"/>
      <c r="DV273" s="57"/>
      <c r="DW273" s="57"/>
      <c r="DX273" s="57"/>
      <c r="DY273" s="57"/>
      <c r="DZ273" s="57"/>
      <c r="EA273" s="57"/>
      <c r="EB273" s="57"/>
      <c r="EC273" s="57"/>
      <c r="ED273" s="57"/>
      <c r="EE273" s="57"/>
      <c r="EF273" s="57"/>
      <c r="EG273" s="57"/>
      <c r="EH273" s="57"/>
      <c r="EI273" s="57"/>
      <c r="EJ273" s="57"/>
      <c r="EK273" s="57"/>
      <c r="EL273" s="57"/>
      <c r="EM273" s="57"/>
      <c r="EN273" s="57"/>
    </row>
    <row r="274" spans="1:144" ht="40.5" customHeight="1">
      <c r="A274" s="52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122"/>
      <c r="AJ274" s="122"/>
      <c r="AK274" s="122"/>
      <c r="AL274" s="122"/>
      <c r="AM274" s="122"/>
      <c r="AN274" s="122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  <c r="DE274" s="57"/>
      <c r="DF274" s="57"/>
      <c r="DG274" s="57"/>
      <c r="DH274" s="57"/>
      <c r="DI274" s="57"/>
      <c r="DJ274" s="57"/>
      <c r="DK274" s="57"/>
      <c r="DL274" s="57"/>
      <c r="DM274" s="57"/>
      <c r="DN274" s="57"/>
      <c r="DO274" s="57"/>
      <c r="DP274" s="57"/>
      <c r="DQ274" s="57"/>
      <c r="DR274" s="57"/>
      <c r="DS274" s="57"/>
      <c r="DT274" s="57"/>
      <c r="DU274" s="57"/>
      <c r="DV274" s="57"/>
      <c r="DW274" s="57"/>
      <c r="DX274" s="57"/>
      <c r="DY274" s="57"/>
      <c r="DZ274" s="57"/>
      <c r="EA274" s="57"/>
      <c r="EB274" s="57"/>
      <c r="EC274" s="57"/>
      <c r="ED274" s="57"/>
      <c r="EE274" s="57"/>
      <c r="EF274" s="57"/>
      <c r="EG274" s="57"/>
      <c r="EH274" s="57"/>
      <c r="EI274" s="57"/>
      <c r="EJ274" s="57"/>
      <c r="EK274" s="57"/>
      <c r="EL274" s="57"/>
      <c r="EM274" s="57"/>
      <c r="EN274" s="57"/>
    </row>
    <row r="275" spans="1:144" ht="40.5" customHeight="1">
      <c r="A275" s="52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122"/>
      <c r="AJ275" s="122"/>
      <c r="AK275" s="122"/>
      <c r="AL275" s="122"/>
      <c r="AM275" s="122"/>
      <c r="AN275" s="122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57"/>
      <c r="CW275" s="57"/>
      <c r="CX275" s="57"/>
      <c r="CY275" s="57"/>
      <c r="CZ275" s="57"/>
      <c r="DA275" s="57"/>
      <c r="DB275" s="57"/>
      <c r="DC275" s="57"/>
      <c r="DD275" s="57"/>
      <c r="DE275" s="57"/>
      <c r="DF275" s="57"/>
      <c r="DG275" s="57"/>
      <c r="DH275" s="57"/>
      <c r="DI275" s="57"/>
      <c r="DJ275" s="57"/>
      <c r="DK275" s="57"/>
      <c r="DL275" s="57"/>
      <c r="DM275" s="57"/>
      <c r="DN275" s="57"/>
      <c r="DO275" s="57"/>
      <c r="DP275" s="57"/>
      <c r="DQ275" s="57"/>
      <c r="DR275" s="57"/>
      <c r="DS275" s="57"/>
      <c r="DT275" s="57"/>
      <c r="DU275" s="57"/>
      <c r="DV275" s="57"/>
      <c r="DW275" s="57"/>
      <c r="DX275" s="57"/>
      <c r="DY275" s="57"/>
      <c r="DZ275" s="57"/>
      <c r="EA275" s="57"/>
      <c r="EB275" s="57"/>
      <c r="EC275" s="57"/>
      <c r="ED275" s="57"/>
      <c r="EE275" s="57"/>
      <c r="EF275" s="57"/>
      <c r="EG275" s="57"/>
      <c r="EH275" s="57"/>
      <c r="EI275" s="57"/>
      <c r="EJ275" s="57"/>
      <c r="EK275" s="57"/>
      <c r="EL275" s="57"/>
      <c r="EM275" s="57"/>
      <c r="EN275" s="57"/>
    </row>
    <row r="276" spans="1:144" ht="40.5" customHeight="1">
      <c r="A276" s="52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122"/>
      <c r="AJ276" s="122"/>
      <c r="AK276" s="122"/>
      <c r="AL276" s="122"/>
      <c r="AM276" s="122"/>
      <c r="AN276" s="122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  <c r="CI276" s="57"/>
      <c r="CJ276" s="57"/>
      <c r="CK276" s="57"/>
      <c r="CL276" s="57"/>
      <c r="CM276" s="57"/>
      <c r="CN276" s="57"/>
      <c r="CO276" s="57"/>
      <c r="CP276" s="57"/>
      <c r="CQ276" s="57"/>
      <c r="CR276" s="57"/>
      <c r="CS276" s="57"/>
      <c r="CT276" s="57"/>
      <c r="CU276" s="57"/>
      <c r="CV276" s="57"/>
      <c r="CW276" s="57"/>
      <c r="CX276" s="57"/>
      <c r="CY276" s="57"/>
      <c r="CZ276" s="57"/>
      <c r="DA276" s="57"/>
      <c r="DB276" s="57"/>
      <c r="DC276" s="57"/>
      <c r="DD276" s="57"/>
      <c r="DE276" s="57"/>
      <c r="DF276" s="57"/>
      <c r="DG276" s="57"/>
      <c r="DH276" s="57"/>
      <c r="DI276" s="57"/>
      <c r="DJ276" s="57"/>
      <c r="DK276" s="57"/>
      <c r="DL276" s="57"/>
      <c r="DM276" s="57"/>
      <c r="DN276" s="57"/>
      <c r="DO276" s="57"/>
      <c r="DP276" s="57"/>
      <c r="DQ276" s="57"/>
      <c r="DR276" s="57"/>
      <c r="DS276" s="57"/>
      <c r="DT276" s="57"/>
      <c r="DU276" s="57"/>
      <c r="DV276" s="57"/>
      <c r="DW276" s="57"/>
      <c r="DX276" s="57"/>
      <c r="DY276" s="57"/>
      <c r="DZ276" s="57"/>
      <c r="EA276" s="57"/>
      <c r="EB276" s="57"/>
      <c r="EC276" s="57"/>
      <c r="ED276" s="57"/>
      <c r="EE276" s="57"/>
      <c r="EF276" s="57"/>
      <c r="EG276" s="57"/>
      <c r="EH276" s="57"/>
      <c r="EI276" s="57"/>
      <c r="EJ276" s="57"/>
      <c r="EK276" s="57"/>
      <c r="EL276" s="57"/>
      <c r="EM276" s="57"/>
      <c r="EN276" s="57"/>
    </row>
    <row r="277" spans="1:144" ht="40.5" customHeight="1">
      <c r="A277" s="52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122"/>
      <c r="AJ277" s="122"/>
      <c r="AK277" s="122"/>
      <c r="AL277" s="122"/>
      <c r="AM277" s="122"/>
      <c r="AN277" s="122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  <c r="DK277" s="57"/>
      <c r="DL277" s="57"/>
      <c r="DM277" s="57"/>
      <c r="DN277" s="57"/>
      <c r="DO277" s="57"/>
      <c r="DP277" s="57"/>
      <c r="DQ277" s="57"/>
      <c r="DR277" s="57"/>
      <c r="DS277" s="57"/>
      <c r="DT277" s="57"/>
      <c r="DU277" s="57"/>
      <c r="DV277" s="57"/>
      <c r="DW277" s="57"/>
      <c r="DX277" s="57"/>
      <c r="DY277" s="57"/>
      <c r="DZ277" s="57"/>
      <c r="EA277" s="57"/>
      <c r="EB277" s="57"/>
      <c r="EC277" s="57"/>
      <c r="ED277" s="57"/>
      <c r="EE277" s="57"/>
      <c r="EF277" s="57"/>
      <c r="EG277" s="57"/>
      <c r="EH277" s="57"/>
      <c r="EI277" s="57"/>
      <c r="EJ277" s="57"/>
      <c r="EK277" s="57"/>
      <c r="EL277" s="57"/>
      <c r="EM277" s="57"/>
      <c r="EN277" s="57"/>
    </row>
    <row r="278" spans="1:144" ht="40.5" customHeight="1">
      <c r="A278" s="52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122"/>
      <c r="AJ278" s="122"/>
      <c r="AK278" s="122"/>
      <c r="AL278" s="122"/>
      <c r="AM278" s="122"/>
      <c r="AN278" s="122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  <c r="DK278" s="57"/>
      <c r="DL278" s="57"/>
      <c r="DM278" s="57"/>
      <c r="DN278" s="57"/>
      <c r="DO278" s="57"/>
      <c r="DP278" s="57"/>
      <c r="DQ278" s="57"/>
      <c r="DR278" s="57"/>
      <c r="DS278" s="57"/>
      <c r="DT278" s="57"/>
      <c r="DU278" s="57"/>
      <c r="DV278" s="57"/>
      <c r="DW278" s="57"/>
      <c r="DX278" s="57"/>
      <c r="DY278" s="57"/>
      <c r="DZ278" s="57"/>
      <c r="EA278" s="57"/>
      <c r="EB278" s="57"/>
      <c r="EC278" s="57"/>
      <c r="ED278" s="57"/>
      <c r="EE278" s="57"/>
      <c r="EF278" s="57"/>
      <c r="EG278" s="57"/>
      <c r="EH278" s="57"/>
      <c r="EI278" s="57"/>
      <c r="EJ278" s="57"/>
      <c r="EK278" s="57"/>
      <c r="EL278" s="57"/>
      <c r="EM278" s="57"/>
      <c r="EN278" s="57"/>
    </row>
    <row r="279" spans="1:144" ht="40.5" customHeight="1">
      <c r="A279" s="52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122"/>
      <c r="AJ279" s="122"/>
      <c r="AK279" s="122"/>
      <c r="AL279" s="122"/>
      <c r="AM279" s="122"/>
      <c r="AN279" s="122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  <c r="DK279" s="57"/>
      <c r="DL279" s="57"/>
      <c r="DM279" s="57"/>
      <c r="DN279" s="57"/>
      <c r="DO279" s="57"/>
      <c r="DP279" s="57"/>
      <c r="DQ279" s="57"/>
      <c r="DR279" s="57"/>
      <c r="DS279" s="57"/>
      <c r="DT279" s="57"/>
      <c r="DU279" s="57"/>
      <c r="DV279" s="57"/>
      <c r="DW279" s="57"/>
      <c r="DX279" s="57"/>
      <c r="DY279" s="57"/>
      <c r="DZ279" s="57"/>
      <c r="EA279" s="57"/>
      <c r="EB279" s="57"/>
      <c r="EC279" s="57"/>
      <c r="ED279" s="57"/>
      <c r="EE279" s="57"/>
      <c r="EF279" s="57"/>
      <c r="EG279" s="57"/>
      <c r="EH279" s="57"/>
      <c r="EI279" s="57"/>
      <c r="EJ279" s="57"/>
      <c r="EK279" s="57"/>
      <c r="EL279" s="57"/>
      <c r="EM279" s="57"/>
      <c r="EN279" s="57"/>
    </row>
    <row r="280" spans="1:144" ht="40.5" customHeight="1">
      <c r="A280" s="52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122"/>
      <c r="AJ280" s="122"/>
      <c r="AK280" s="122"/>
      <c r="AL280" s="122"/>
      <c r="AM280" s="122"/>
      <c r="AN280" s="122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  <c r="DK280" s="57"/>
      <c r="DL280" s="57"/>
      <c r="DM280" s="57"/>
      <c r="DN280" s="57"/>
      <c r="DO280" s="57"/>
      <c r="DP280" s="57"/>
      <c r="DQ280" s="57"/>
      <c r="DR280" s="57"/>
      <c r="DS280" s="57"/>
      <c r="DT280" s="57"/>
      <c r="DU280" s="57"/>
      <c r="DV280" s="57"/>
      <c r="DW280" s="57"/>
      <c r="DX280" s="57"/>
      <c r="DY280" s="57"/>
      <c r="DZ280" s="57"/>
      <c r="EA280" s="57"/>
      <c r="EB280" s="57"/>
      <c r="EC280" s="57"/>
      <c r="ED280" s="57"/>
      <c r="EE280" s="57"/>
      <c r="EF280" s="57"/>
      <c r="EG280" s="57"/>
      <c r="EH280" s="57"/>
      <c r="EI280" s="57"/>
      <c r="EJ280" s="57"/>
      <c r="EK280" s="57"/>
      <c r="EL280" s="57"/>
      <c r="EM280" s="57"/>
      <c r="EN280" s="57"/>
    </row>
    <row r="281" spans="1:144" ht="40.5" customHeight="1">
      <c r="A281" s="52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122"/>
      <c r="AJ281" s="122"/>
      <c r="AK281" s="122"/>
      <c r="AL281" s="122"/>
      <c r="AM281" s="122"/>
      <c r="AN281" s="122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7"/>
      <c r="CY281" s="57"/>
      <c r="CZ281" s="57"/>
      <c r="DA281" s="57"/>
      <c r="DB281" s="57"/>
      <c r="DC281" s="57"/>
      <c r="DD281" s="57"/>
      <c r="DE281" s="57"/>
      <c r="DF281" s="57"/>
      <c r="DG281" s="57"/>
      <c r="DH281" s="57"/>
      <c r="DI281" s="57"/>
      <c r="DJ281" s="57"/>
      <c r="DK281" s="57"/>
      <c r="DL281" s="57"/>
      <c r="DM281" s="57"/>
      <c r="DN281" s="57"/>
      <c r="DO281" s="57"/>
      <c r="DP281" s="57"/>
      <c r="DQ281" s="57"/>
      <c r="DR281" s="57"/>
      <c r="DS281" s="57"/>
      <c r="DT281" s="57"/>
      <c r="DU281" s="57"/>
      <c r="DV281" s="57"/>
      <c r="DW281" s="57"/>
      <c r="DX281" s="57"/>
      <c r="DY281" s="57"/>
      <c r="DZ281" s="57"/>
      <c r="EA281" s="57"/>
      <c r="EB281" s="57"/>
      <c r="EC281" s="57"/>
      <c r="ED281" s="57"/>
      <c r="EE281" s="57"/>
      <c r="EF281" s="57"/>
      <c r="EG281" s="57"/>
      <c r="EH281" s="57"/>
      <c r="EI281" s="57"/>
      <c r="EJ281" s="57"/>
      <c r="EK281" s="57"/>
      <c r="EL281" s="57"/>
      <c r="EM281" s="57"/>
      <c r="EN281" s="57"/>
    </row>
    <row r="282" spans="1:144" ht="40.5" customHeight="1">
      <c r="A282" s="52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122"/>
      <c r="AJ282" s="122"/>
      <c r="AK282" s="122"/>
      <c r="AL282" s="122"/>
      <c r="AM282" s="122"/>
      <c r="AN282" s="122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57"/>
      <c r="CY282" s="57"/>
      <c r="CZ282" s="57"/>
      <c r="DA282" s="57"/>
      <c r="DB282" s="57"/>
      <c r="DC282" s="57"/>
      <c r="DD282" s="57"/>
      <c r="DE282" s="57"/>
      <c r="DF282" s="57"/>
      <c r="DG282" s="57"/>
      <c r="DH282" s="57"/>
      <c r="DI282" s="57"/>
      <c r="DJ282" s="57"/>
      <c r="DK282" s="57"/>
      <c r="DL282" s="57"/>
      <c r="DM282" s="57"/>
      <c r="DN282" s="57"/>
      <c r="DO282" s="57"/>
      <c r="DP282" s="57"/>
      <c r="DQ282" s="57"/>
      <c r="DR282" s="57"/>
      <c r="DS282" s="57"/>
      <c r="DT282" s="57"/>
      <c r="DU282" s="57"/>
      <c r="DV282" s="57"/>
      <c r="DW282" s="57"/>
      <c r="DX282" s="57"/>
      <c r="DY282" s="57"/>
      <c r="DZ282" s="57"/>
      <c r="EA282" s="57"/>
      <c r="EB282" s="57"/>
      <c r="EC282" s="57"/>
      <c r="ED282" s="57"/>
      <c r="EE282" s="57"/>
      <c r="EF282" s="57"/>
      <c r="EG282" s="57"/>
      <c r="EH282" s="57"/>
      <c r="EI282" s="57"/>
      <c r="EJ282" s="57"/>
      <c r="EK282" s="57"/>
      <c r="EL282" s="57"/>
      <c r="EM282" s="57"/>
      <c r="EN282" s="57"/>
    </row>
    <row r="283" spans="1:144" ht="40.5" customHeight="1">
      <c r="A283" s="52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122"/>
      <c r="AJ283" s="122"/>
      <c r="AK283" s="122"/>
      <c r="AL283" s="122"/>
      <c r="AM283" s="122"/>
      <c r="AN283" s="122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  <c r="DK283" s="57"/>
      <c r="DL283" s="57"/>
      <c r="DM283" s="57"/>
      <c r="DN283" s="57"/>
      <c r="DO283" s="57"/>
      <c r="DP283" s="57"/>
      <c r="DQ283" s="57"/>
      <c r="DR283" s="57"/>
      <c r="DS283" s="57"/>
      <c r="DT283" s="57"/>
      <c r="DU283" s="57"/>
      <c r="DV283" s="57"/>
      <c r="DW283" s="57"/>
      <c r="DX283" s="57"/>
      <c r="DY283" s="57"/>
      <c r="DZ283" s="57"/>
      <c r="EA283" s="57"/>
      <c r="EB283" s="57"/>
      <c r="EC283" s="57"/>
      <c r="ED283" s="57"/>
      <c r="EE283" s="57"/>
      <c r="EF283" s="57"/>
      <c r="EG283" s="57"/>
      <c r="EH283" s="57"/>
      <c r="EI283" s="57"/>
      <c r="EJ283" s="57"/>
      <c r="EK283" s="57"/>
      <c r="EL283" s="57"/>
      <c r="EM283" s="57"/>
      <c r="EN283" s="57"/>
    </row>
    <row r="284" spans="1:144" ht="40.5" customHeight="1">
      <c r="A284" s="52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122"/>
      <c r="AJ284" s="122"/>
      <c r="AK284" s="122"/>
      <c r="AL284" s="122"/>
      <c r="AM284" s="122"/>
      <c r="AN284" s="122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  <c r="DK284" s="57"/>
      <c r="DL284" s="57"/>
      <c r="DM284" s="57"/>
      <c r="DN284" s="57"/>
      <c r="DO284" s="57"/>
      <c r="DP284" s="57"/>
      <c r="DQ284" s="57"/>
      <c r="DR284" s="57"/>
      <c r="DS284" s="57"/>
      <c r="DT284" s="57"/>
      <c r="DU284" s="57"/>
      <c r="DV284" s="57"/>
      <c r="DW284" s="57"/>
      <c r="DX284" s="57"/>
      <c r="DY284" s="57"/>
      <c r="DZ284" s="57"/>
      <c r="EA284" s="57"/>
      <c r="EB284" s="57"/>
      <c r="EC284" s="57"/>
      <c r="ED284" s="57"/>
      <c r="EE284" s="57"/>
      <c r="EF284" s="57"/>
      <c r="EG284" s="57"/>
      <c r="EH284" s="57"/>
      <c r="EI284" s="57"/>
      <c r="EJ284" s="57"/>
      <c r="EK284" s="57"/>
      <c r="EL284" s="57"/>
      <c r="EM284" s="57"/>
      <c r="EN284" s="57"/>
    </row>
    <row r="285" spans="1:144" ht="40.5" customHeight="1">
      <c r="A285" s="52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122"/>
      <c r="AJ285" s="122"/>
      <c r="AK285" s="122"/>
      <c r="AL285" s="122"/>
      <c r="AM285" s="122"/>
      <c r="AN285" s="122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57"/>
      <c r="CW285" s="57"/>
      <c r="CX285" s="57"/>
      <c r="CY285" s="57"/>
      <c r="CZ285" s="57"/>
      <c r="DA285" s="57"/>
      <c r="DB285" s="57"/>
      <c r="DC285" s="57"/>
      <c r="DD285" s="57"/>
      <c r="DE285" s="57"/>
      <c r="DF285" s="57"/>
      <c r="DG285" s="57"/>
      <c r="DH285" s="57"/>
      <c r="DI285" s="57"/>
      <c r="DJ285" s="57"/>
      <c r="DK285" s="57"/>
      <c r="DL285" s="57"/>
      <c r="DM285" s="57"/>
      <c r="DN285" s="57"/>
      <c r="DO285" s="57"/>
      <c r="DP285" s="57"/>
      <c r="DQ285" s="57"/>
      <c r="DR285" s="57"/>
      <c r="DS285" s="57"/>
      <c r="DT285" s="57"/>
      <c r="DU285" s="57"/>
      <c r="DV285" s="57"/>
      <c r="DW285" s="57"/>
      <c r="DX285" s="57"/>
      <c r="DY285" s="57"/>
      <c r="DZ285" s="57"/>
      <c r="EA285" s="57"/>
      <c r="EB285" s="57"/>
      <c r="EC285" s="57"/>
      <c r="ED285" s="57"/>
      <c r="EE285" s="57"/>
      <c r="EF285" s="57"/>
      <c r="EG285" s="57"/>
      <c r="EH285" s="57"/>
      <c r="EI285" s="57"/>
      <c r="EJ285" s="57"/>
      <c r="EK285" s="57"/>
      <c r="EL285" s="57"/>
      <c r="EM285" s="57"/>
      <c r="EN285" s="57"/>
    </row>
    <row r="286" spans="1:144" ht="40.5" customHeight="1">
      <c r="A286" s="52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122"/>
      <c r="AJ286" s="122"/>
      <c r="AK286" s="122"/>
      <c r="AL286" s="122"/>
      <c r="AM286" s="122"/>
      <c r="AN286" s="122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  <c r="DK286" s="57"/>
      <c r="DL286" s="57"/>
      <c r="DM286" s="57"/>
      <c r="DN286" s="57"/>
      <c r="DO286" s="57"/>
      <c r="DP286" s="57"/>
      <c r="DQ286" s="57"/>
      <c r="DR286" s="57"/>
      <c r="DS286" s="57"/>
      <c r="DT286" s="57"/>
      <c r="DU286" s="57"/>
      <c r="DV286" s="57"/>
      <c r="DW286" s="57"/>
      <c r="DX286" s="57"/>
      <c r="DY286" s="57"/>
      <c r="DZ286" s="57"/>
      <c r="EA286" s="57"/>
      <c r="EB286" s="57"/>
      <c r="EC286" s="57"/>
      <c r="ED286" s="57"/>
      <c r="EE286" s="57"/>
      <c r="EF286" s="57"/>
      <c r="EG286" s="57"/>
      <c r="EH286" s="57"/>
      <c r="EI286" s="57"/>
      <c r="EJ286" s="57"/>
      <c r="EK286" s="57"/>
      <c r="EL286" s="57"/>
      <c r="EM286" s="57"/>
      <c r="EN286" s="57"/>
    </row>
    <row r="287" spans="1:144" ht="40.5" customHeight="1">
      <c r="A287" s="52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122"/>
      <c r="AJ287" s="122"/>
      <c r="AK287" s="122"/>
      <c r="AL287" s="122"/>
      <c r="AM287" s="122"/>
      <c r="AN287" s="122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  <c r="DK287" s="57"/>
      <c r="DL287" s="57"/>
      <c r="DM287" s="57"/>
      <c r="DN287" s="57"/>
      <c r="DO287" s="57"/>
      <c r="DP287" s="57"/>
      <c r="DQ287" s="57"/>
      <c r="DR287" s="57"/>
      <c r="DS287" s="57"/>
      <c r="DT287" s="57"/>
      <c r="DU287" s="57"/>
      <c r="DV287" s="57"/>
      <c r="DW287" s="57"/>
      <c r="DX287" s="57"/>
      <c r="DY287" s="57"/>
      <c r="DZ287" s="57"/>
      <c r="EA287" s="57"/>
      <c r="EB287" s="57"/>
      <c r="EC287" s="57"/>
      <c r="ED287" s="57"/>
      <c r="EE287" s="57"/>
      <c r="EF287" s="57"/>
      <c r="EG287" s="57"/>
      <c r="EH287" s="57"/>
      <c r="EI287" s="57"/>
      <c r="EJ287" s="57"/>
      <c r="EK287" s="57"/>
      <c r="EL287" s="57"/>
      <c r="EM287" s="57"/>
      <c r="EN287" s="57"/>
    </row>
    <row r="288" spans="1:144" ht="40.5" customHeight="1">
      <c r="A288" s="52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122"/>
      <c r="AJ288" s="122"/>
      <c r="AK288" s="122"/>
      <c r="AL288" s="122"/>
      <c r="AM288" s="122"/>
      <c r="AN288" s="122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7"/>
      <c r="CY288" s="57"/>
      <c r="CZ288" s="57"/>
      <c r="DA288" s="57"/>
      <c r="DB288" s="57"/>
      <c r="DC288" s="57"/>
      <c r="DD288" s="57"/>
      <c r="DE288" s="57"/>
      <c r="DF288" s="57"/>
      <c r="DG288" s="57"/>
      <c r="DH288" s="57"/>
      <c r="DI288" s="57"/>
      <c r="DJ288" s="57"/>
      <c r="DK288" s="57"/>
      <c r="DL288" s="57"/>
      <c r="DM288" s="57"/>
      <c r="DN288" s="57"/>
      <c r="DO288" s="57"/>
      <c r="DP288" s="57"/>
      <c r="DQ288" s="57"/>
      <c r="DR288" s="57"/>
      <c r="DS288" s="57"/>
      <c r="DT288" s="57"/>
      <c r="DU288" s="57"/>
      <c r="DV288" s="57"/>
      <c r="DW288" s="57"/>
      <c r="DX288" s="57"/>
      <c r="DY288" s="57"/>
      <c r="DZ288" s="57"/>
      <c r="EA288" s="57"/>
      <c r="EB288" s="57"/>
      <c r="EC288" s="57"/>
      <c r="ED288" s="57"/>
      <c r="EE288" s="57"/>
      <c r="EF288" s="57"/>
      <c r="EG288" s="57"/>
      <c r="EH288" s="57"/>
      <c r="EI288" s="57"/>
      <c r="EJ288" s="57"/>
      <c r="EK288" s="57"/>
      <c r="EL288" s="57"/>
      <c r="EM288" s="57"/>
      <c r="EN288" s="57"/>
    </row>
    <row r="289" spans="1:144" ht="40.5" customHeight="1">
      <c r="A289" s="52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122"/>
      <c r="AJ289" s="122"/>
      <c r="AK289" s="122"/>
      <c r="AL289" s="122"/>
      <c r="AM289" s="122"/>
      <c r="AN289" s="122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57"/>
      <c r="CW289" s="57"/>
      <c r="CX289" s="57"/>
      <c r="CY289" s="57"/>
      <c r="CZ289" s="57"/>
      <c r="DA289" s="57"/>
      <c r="DB289" s="57"/>
      <c r="DC289" s="57"/>
      <c r="DD289" s="57"/>
      <c r="DE289" s="57"/>
      <c r="DF289" s="57"/>
      <c r="DG289" s="57"/>
      <c r="DH289" s="57"/>
      <c r="DI289" s="57"/>
      <c r="DJ289" s="57"/>
      <c r="DK289" s="57"/>
      <c r="DL289" s="57"/>
      <c r="DM289" s="57"/>
      <c r="DN289" s="57"/>
      <c r="DO289" s="57"/>
      <c r="DP289" s="57"/>
      <c r="DQ289" s="57"/>
      <c r="DR289" s="57"/>
      <c r="DS289" s="57"/>
      <c r="DT289" s="57"/>
      <c r="DU289" s="57"/>
      <c r="DV289" s="57"/>
      <c r="DW289" s="57"/>
      <c r="DX289" s="57"/>
      <c r="DY289" s="57"/>
      <c r="DZ289" s="57"/>
      <c r="EA289" s="57"/>
      <c r="EB289" s="57"/>
      <c r="EC289" s="57"/>
      <c r="ED289" s="57"/>
      <c r="EE289" s="57"/>
      <c r="EF289" s="57"/>
      <c r="EG289" s="57"/>
      <c r="EH289" s="57"/>
      <c r="EI289" s="57"/>
      <c r="EJ289" s="57"/>
      <c r="EK289" s="57"/>
      <c r="EL289" s="57"/>
      <c r="EM289" s="57"/>
      <c r="EN289" s="57"/>
    </row>
    <row r="290" spans="1:144" ht="40.5" customHeight="1">
      <c r="A290" s="52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122"/>
      <c r="AJ290" s="122"/>
      <c r="AK290" s="122"/>
      <c r="AL290" s="122"/>
      <c r="AM290" s="122"/>
      <c r="AN290" s="122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57"/>
      <c r="CW290" s="57"/>
      <c r="CX290" s="57"/>
      <c r="CY290" s="57"/>
      <c r="CZ290" s="57"/>
      <c r="DA290" s="57"/>
      <c r="DB290" s="57"/>
      <c r="DC290" s="57"/>
      <c r="DD290" s="57"/>
      <c r="DE290" s="57"/>
      <c r="DF290" s="57"/>
      <c r="DG290" s="57"/>
      <c r="DH290" s="57"/>
      <c r="DI290" s="57"/>
      <c r="DJ290" s="57"/>
      <c r="DK290" s="57"/>
      <c r="DL290" s="57"/>
      <c r="DM290" s="57"/>
      <c r="DN290" s="57"/>
      <c r="DO290" s="57"/>
      <c r="DP290" s="57"/>
      <c r="DQ290" s="57"/>
      <c r="DR290" s="57"/>
      <c r="DS290" s="57"/>
      <c r="DT290" s="57"/>
      <c r="DU290" s="57"/>
      <c r="DV290" s="57"/>
      <c r="DW290" s="57"/>
      <c r="DX290" s="57"/>
      <c r="DY290" s="57"/>
      <c r="DZ290" s="57"/>
      <c r="EA290" s="57"/>
      <c r="EB290" s="57"/>
      <c r="EC290" s="57"/>
      <c r="ED290" s="57"/>
      <c r="EE290" s="57"/>
      <c r="EF290" s="57"/>
      <c r="EG290" s="57"/>
      <c r="EH290" s="57"/>
      <c r="EI290" s="57"/>
      <c r="EJ290" s="57"/>
      <c r="EK290" s="57"/>
      <c r="EL290" s="57"/>
      <c r="EM290" s="57"/>
      <c r="EN290" s="57"/>
    </row>
    <row r="291" spans="1:144" ht="40.5" customHeight="1">
      <c r="A291" s="52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122"/>
      <c r="AJ291" s="122"/>
      <c r="AK291" s="122"/>
      <c r="AL291" s="122"/>
      <c r="AM291" s="122"/>
      <c r="AN291" s="122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/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57"/>
      <c r="CU291" s="57"/>
      <c r="CV291" s="57"/>
      <c r="CW291" s="57"/>
      <c r="CX291" s="57"/>
      <c r="CY291" s="57"/>
      <c r="CZ291" s="57"/>
      <c r="DA291" s="57"/>
      <c r="DB291" s="57"/>
      <c r="DC291" s="57"/>
      <c r="DD291" s="57"/>
      <c r="DE291" s="57"/>
      <c r="DF291" s="57"/>
      <c r="DG291" s="57"/>
      <c r="DH291" s="57"/>
      <c r="DI291" s="57"/>
      <c r="DJ291" s="57"/>
      <c r="DK291" s="57"/>
      <c r="DL291" s="57"/>
      <c r="DM291" s="57"/>
      <c r="DN291" s="57"/>
      <c r="DO291" s="57"/>
      <c r="DP291" s="57"/>
      <c r="DQ291" s="57"/>
      <c r="DR291" s="57"/>
      <c r="DS291" s="57"/>
      <c r="DT291" s="57"/>
      <c r="DU291" s="57"/>
      <c r="DV291" s="57"/>
      <c r="DW291" s="57"/>
      <c r="DX291" s="57"/>
      <c r="DY291" s="57"/>
      <c r="DZ291" s="57"/>
      <c r="EA291" s="57"/>
      <c r="EB291" s="57"/>
      <c r="EC291" s="57"/>
      <c r="ED291" s="57"/>
      <c r="EE291" s="57"/>
      <c r="EF291" s="57"/>
      <c r="EG291" s="57"/>
      <c r="EH291" s="57"/>
      <c r="EI291" s="57"/>
      <c r="EJ291" s="57"/>
      <c r="EK291" s="57"/>
      <c r="EL291" s="57"/>
      <c r="EM291" s="57"/>
      <c r="EN291" s="57"/>
    </row>
    <row r="292" spans="1:144" ht="40.5" customHeight="1">
      <c r="A292" s="52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122"/>
      <c r="AJ292" s="122"/>
      <c r="AK292" s="122"/>
      <c r="AL292" s="122"/>
      <c r="AM292" s="122"/>
      <c r="AN292" s="122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/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57"/>
      <c r="CQ292" s="57"/>
      <c r="CR292" s="57"/>
      <c r="CS292" s="57"/>
      <c r="CT292" s="57"/>
      <c r="CU292" s="57"/>
      <c r="CV292" s="57"/>
      <c r="CW292" s="57"/>
      <c r="CX292" s="57"/>
      <c r="CY292" s="57"/>
      <c r="CZ292" s="57"/>
      <c r="DA292" s="57"/>
      <c r="DB292" s="57"/>
      <c r="DC292" s="57"/>
      <c r="DD292" s="57"/>
      <c r="DE292" s="57"/>
      <c r="DF292" s="57"/>
      <c r="DG292" s="57"/>
      <c r="DH292" s="57"/>
      <c r="DI292" s="57"/>
      <c r="DJ292" s="57"/>
      <c r="DK292" s="57"/>
      <c r="DL292" s="57"/>
      <c r="DM292" s="57"/>
      <c r="DN292" s="57"/>
      <c r="DO292" s="57"/>
      <c r="DP292" s="57"/>
      <c r="DQ292" s="57"/>
      <c r="DR292" s="57"/>
      <c r="DS292" s="57"/>
      <c r="DT292" s="57"/>
      <c r="DU292" s="57"/>
      <c r="DV292" s="57"/>
      <c r="DW292" s="57"/>
      <c r="DX292" s="57"/>
      <c r="DY292" s="57"/>
      <c r="DZ292" s="57"/>
      <c r="EA292" s="57"/>
      <c r="EB292" s="57"/>
      <c r="EC292" s="57"/>
      <c r="ED292" s="57"/>
      <c r="EE292" s="57"/>
      <c r="EF292" s="57"/>
      <c r="EG292" s="57"/>
      <c r="EH292" s="57"/>
      <c r="EI292" s="57"/>
      <c r="EJ292" s="57"/>
      <c r="EK292" s="57"/>
      <c r="EL292" s="57"/>
      <c r="EM292" s="57"/>
      <c r="EN292" s="57"/>
    </row>
    <row r="293" spans="1:144" ht="40.5" customHeight="1">
      <c r="A293" s="52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122"/>
      <c r="AJ293" s="122"/>
      <c r="AK293" s="122"/>
      <c r="AL293" s="122"/>
      <c r="AM293" s="122"/>
      <c r="AN293" s="122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/>
      <c r="CA293" s="57"/>
      <c r="CB293" s="57"/>
      <c r="CC293" s="57"/>
      <c r="CD293" s="57"/>
      <c r="CE293" s="57"/>
      <c r="CF293" s="57"/>
      <c r="CG293" s="57"/>
      <c r="CH293" s="57"/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57"/>
      <c r="CW293" s="57"/>
      <c r="CX293" s="57"/>
      <c r="CY293" s="57"/>
      <c r="CZ293" s="57"/>
      <c r="DA293" s="57"/>
      <c r="DB293" s="57"/>
      <c r="DC293" s="57"/>
      <c r="DD293" s="57"/>
      <c r="DE293" s="57"/>
      <c r="DF293" s="57"/>
      <c r="DG293" s="57"/>
      <c r="DH293" s="57"/>
      <c r="DI293" s="57"/>
      <c r="DJ293" s="57"/>
      <c r="DK293" s="57"/>
      <c r="DL293" s="57"/>
      <c r="DM293" s="57"/>
      <c r="DN293" s="57"/>
      <c r="DO293" s="57"/>
      <c r="DP293" s="57"/>
      <c r="DQ293" s="57"/>
      <c r="DR293" s="57"/>
      <c r="DS293" s="57"/>
      <c r="DT293" s="57"/>
      <c r="DU293" s="57"/>
      <c r="DV293" s="57"/>
      <c r="DW293" s="57"/>
      <c r="DX293" s="57"/>
      <c r="DY293" s="57"/>
      <c r="DZ293" s="57"/>
      <c r="EA293" s="57"/>
      <c r="EB293" s="57"/>
      <c r="EC293" s="57"/>
      <c r="ED293" s="57"/>
      <c r="EE293" s="57"/>
      <c r="EF293" s="57"/>
      <c r="EG293" s="57"/>
      <c r="EH293" s="57"/>
      <c r="EI293" s="57"/>
      <c r="EJ293" s="57"/>
      <c r="EK293" s="57"/>
      <c r="EL293" s="57"/>
      <c r="EM293" s="57"/>
      <c r="EN293" s="57"/>
    </row>
    <row r="294" spans="1:144" ht="40.5" customHeight="1">
      <c r="A294" s="52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122"/>
      <c r="AJ294" s="122"/>
      <c r="AK294" s="122"/>
      <c r="AL294" s="122"/>
      <c r="AM294" s="122"/>
      <c r="AN294" s="122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  <c r="DM294" s="57"/>
      <c r="DN294" s="57"/>
      <c r="DO294" s="57"/>
      <c r="DP294" s="57"/>
      <c r="DQ294" s="57"/>
      <c r="DR294" s="57"/>
      <c r="DS294" s="57"/>
      <c r="DT294" s="57"/>
      <c r="DU294" s="57"/>
      <c r="DV294" s="57"/>
      <c r="DW294" s="57"/>
      <c r="DX294" s="57"/>
      <c r="DY294" s="57"/>
      <c r="DZ294" s="57"/>
      <c r="EA294" s="57"/>
      <c r="EB294" s="57"/>
      <c r="EC294" s="57"/>
      <c r="ED294" s="57"/>
      <c r="EE294" s="57"/>
      <c r="EF294" s="57"/>
      <c r="EG294" s="57"/>
      <c r="EH294" s="57"/>
      <c r="EI294" s="57"/>
      <c r="EJ294" s="57"/>
      <c r="EK294" s="57"/>
      <c r="EL294" s="57"/>
      <c r="EM294" s="57"/>
      <c r="EN294" s="57"/>
    </row>
    <row r="295" spans="1:144" ht="40.5" customHeight="1">
      <c r="A295" s="52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122"/>
      <c r="AJ295" s="122"/>
      <c r="AK295" s="122"/>
      <c r="AL295" s="122"/>
      <c r="AM295" s="122"/>
      <c r="AN295" s="122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57"/>
      <c r="CW295" s="57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  <c r="DK295" s="57"/>
      <c r="DL295" s="57"/>
      <c r="DM295" s="57"/>
      <c r="DN295" s="57"/>
      <c r="DO295" s="57"/>
      <c r="DP295" s="57"/>
      <c r="DQ295" s="57"/>
      <c r="DR295" s="57"/>
      <c r="DS295" s="57"/>
      <c r="DT295" s="57"/>
      <c r="DU295" s="57"/>
      <c r="DV295" s="57"/>
      <c r="DW295" s="57"/>
      <c r="DX295" s="57"/>
      <c r="DY295" s="57"/>
      <c r="DZ295" s="57"/>
      <c r="EA295" s="57"/>
      <c r="EB295" s="57"/>
      <c r="EC295" s="57"/>
      <c r="ED295" s="57"/>
      <c r="EE295" s="57"/>
      <c r="EF295" s="57"/>
      <c r="EG295" s="57"/>
      <c r="EH295" s="57"/>
      <c r="EI295" s="57"/>
      <c r="EJ295" s="57"/>
      <c r="EK295" s="57"/>
      <c r="EL295" s="57"/>
      <c r="EM295" s="57"/>
      <c r="EN295" s="57"/>
    </row>
    <row r="296" spans="1:144" ht="40.5" customHeight="1">
      <c r="A296" s="52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122"/>
      <c r="AJ296" s="122"/>
      <c r="AK296" s="122"/>
      <c r="AL296" s="122"/>
      <c r="AM296" s="122"/>
      <c r="AN296" s="122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/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  <c r="EJ296" s="57"/>
      <c r="EK296" s="57"/>
      <c r="EL296" s="57"/>
      <c r="EM296" s="57"/>
      <c r="EN296" s="57"/>
    </row>
    <row r="297" spans="1:144" ht="40.5" customHeight="1">
      <c r="A297" s="52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122"/>
      <c r="AJ297" s="122"/>
      <c r="AK297" s="122"/>
      <c r="AL297" s="122"/>
      <c r="AM297" s="122"/>
      <c r="AN297" s="122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57"/>
      <c r="CY297" s="57"/>
      <c r="CZ297" s="57"/>
      <c r="DA297" s="57"/>
      <c r="DB297" s="57"/>
      <c r="DC297" s="57"/>
      <c r="DD297" s="57"/>
      <c r="DE297" s="57"/>
      <c r="DF297" s="57"/>
      <c r="DG297" s="57"/>
      <c r="DH297" s="57"/>
      <c r="DI297" s="57"/>
      <c r="DJ297" s="57"/>
      <c r="DK297" s="57"/>
      <c r="DL297" s="57"/>
      <c r="DM297" s="57"/>
      <c r="DN297" s="57"/>
      <c r="DO297" s="57"/>
      <c r="DP297" s="57"/>
      <c r="DQ297" s="57"/>
      <c r="DR297" s="57"/>
      <c r="DS297" s="57"/>
      <c r="DT297" s="57"/>
      <c r="DU297" s="57"/>
      <c r="DV297" s="57"/>
      <c r="DW297" s="57"/>
      <c r="DX297" s="57"/>
      <c r="DY297" s="57"/>
      <c r="DZ297" s="57"/>
      <c r="EA297" s="57"/>
      <c r="EB297" s="57"/>
      <c r="EC297" s="57"/>
      <c r="ED297" s="57"/>
      <c r="EE297" s="57"/>
      <c r="EF297" s="57"/>
      <c r="EG297" s="57"/>
      <c r="EH297" s="57"/>
      <c r="EI297" s="57"/>
      <c r="EJ297" s="57"/>
      <c r="EK297" s="57"/>
      <c r="EL297" s="57"/>
      <c r="EM297" s="57"/>
      <c r="EN297" s="57"/>
    </row>
    <row r="298" spans="1:144" ht="40.5" customHeight="1">
      <c r="A298" s="52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122"/>
      <c r="AJ298" s="122"/>
      <c r="AK298" s="122"/>
      <c r="AL298" s="122"/>
      <c r="AM298" s="122"/>
      <c r="AN298" s="122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57"/>
      <c r="CY298" s="57"/>
      <c r="CZ298" s="57"/>
      <c r="DA298" s="57"/>
      <c r="DB298" s="57"/>
      <c r="DC298" s="57"/>
      <c r="DD298" s="57"/>
      <c r="DE298" s="57"/>
      <c r="DF298" s="57"/>
      <c r="DG298" s="57"/>
      <c r="DH298" s="57"/>
      <c r="DI298" s="57"/>
      <c r="DJ298" s="57"/>
      <c r="DK298" s="57"/>
      <c r="DL298" s="57"/>
      <c r="DM298" s="57"/>
      <c r="DN298" s="57"/>
      <c r="DO298" s="57"/>
      <c r="DP298" s="57"/>
      <c r="DQ298" s="57"/>
      <c r="DR298" s="57"/>
      <c r="DS298" s="57"/>
      <c r="DT298" s="57"/>
      <c r="DU298" s="57"/>
      <c r="DV298" s="57"/>
      <c r="DW298" s="57"/>
      <c r="DX298" s="57"/>
      <c r="DY298" s="57"/>
      <c r="DZ298" s="57"/>
      <c r="EA298" s="57"/>
      <c r="EB298" s="57"/>
      <c r="EC298" s="57"/>
      <c r="ED298" s="57"/>
      <c r="EE298" s="57"/>
      <c r="EF298" s="57"/>
      <c r="EG298" s="57"/>
      <c r="EH298" s="57"/>
      <c r="EI298" s="57"/>
      <c r="EJ298" s="57"/>
      <c r="EK298" s="57"/>
      <c r="EL298" s="57"/>
      <c r="EM298" s="57"/>
      <c r="EN298" s="57"/>
    </row>
    <row r="299" spans="1:144" ht="40.5" customHeight="1">
      <c r="A299" s="52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122"/>
      <c r="AJ299" s="122"/>
      <c r="AK299" s="122"/>
      <c r="AL299" s="122"/>
      <c r="AM299" s="122"/>
      <c r="AN299" s="122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/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57"/>
      <c r="CW299" s="57"/>
      <c r="CX299" s="57"/>
      <c r="CY299" s="57"/>
      <c r="CZ299" s="57"/>
      <c r="DA299" s="57"/>
      <c r="DB299" s="57"/>
      <c r="DC299" s="57"/>
      <c r="DD299" s="57"/>
      <c r="DE299" s="57"/>
      <c r="DF299" s="57"/>
      <c r="DG299" s="57"/>
      <c r="DH299" s="57"/>
      <c r="DI299" s="57"/>
      <c r="DJ299" s="57"/>
      <c r="DK299" s="57"/>
      <c r="DL299" s="57"/>
      <c r="DM299" s="57"/>
      <c r="DN299" s="57"/>
      <c r="DO299" s="57"/>
      <c r="DP299" s="57"/>
      <c r="DQ299" s="57"/>
      <c r="DR299" s="57"/>
      <c r="DS299" s="57"/>
      <c r="DT299" s="57"/>
      <c r="DU299" s="57"/>
      <c r="DV299" s="57"/>
      <c r="DW299" s="57"/>
      <c r="DX299" s="57"/>
      <c r="DY299" s="57"/>
      <c r="DZ299" s="57"/>
      <c r="EA299" s="57"/>
      <c r="EB299" s="57"/>
      <c r="EC299" s="57"/>
      <c r="ED299" s="57"/>
      <c r="EE299" s="57"/>
      <c r="EF299" s="57"/>
      <c r="EG299" s="57"/>
      <c r="EH299" s="57"/>
      <c r="EI299" s="57"/>
      <c r="EJ299" s="57"/>
      <c r="EK299" s="57"/>
      <c r="EL299" s="57"/>
      <c r="EM299" s="57"/>
      <c r="EN299" s="57"/>
    </row>
    <row r="300" spans="1:144" ht="40.5" customHeight="1">
      <c r="A300" s="52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122"/>
      <c r="AJ300" s="122"/>
      <c r="AK300" s="122"/>
      <c r="AL300" s="122"/>
      <c r="AM300" s="122"/>
      <c r="AN300" s="122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/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57"/>
      <c r="CU300" s="57"/>
      <c r="CV300" s="57"/>
      <c r="CW300" s="57"/>
      <c r="CX300" s="57"/>
      <c r="CY300" s="57"/>
      <c r="CZ300" s="57"/>
      <c r="DA300" s="57"/>
      <c r="DB300" s="57"/>
      <c r="DC300" s="57"/>
      <c r="DD300" s="57"/>
      <c r="DE300" s="57"/>
      <c r="DF300" s="57"/>
      <c r="DG300" s="57"/>
      <c r="DH300" s="57"/>
      <c r="DI300" s="57"/>
      <c r="DJ300" s="57"/>
      <c r="DK300" s="57"/>
      <c r="DL300" s="57"/>
      <c r="DM300" s="57"/>
      <c r="DN300" s="57"/>
      <c r="DO300" s="57"/>
      <c r="DP300" s="57"/>
      <c r="DQ300" s="57"/>
      <c r="DR300" s="57"/>
      <c r="DS300" s="57"/>
      <c r="DT300" s="57"/>
      <c r="DU300" s="57"/>
      <c r="DV300" s="57"/>
      <c r="DW300" s="57"/>
      <c r="DX300" s="57"/>
      <c r="DY300" s="57"/>
      <c r="DZ300" s="57"/>
      <c r="EA300" s="57"/>
      <c r="EB300" s="57"/>
      <c r="EC300" s="57"/>
      <c r="ED300" s="57"/>
      <c r="EE300" s="57"/>
      <c r="EF300" s="57"/>
      <c r="EG300" s="57"/>
      <c r="EH300" s="57"/>
      <c r="EI300" s="57"/>
      <c r="EJ300" s="57"/>
      <c r="EK300" s="57"/>
      <c r="EL300" s="57"/>
      <c r="EM300" s="57"/>
      <c r="EN300" s="57"/>
    </row>
    <row r="301" spans="1:144" ht="40.5" customHeight="1">
      <c r="A301" s="52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122"/>
      <c r="AJ301" s="122"/>
      <c r="AK301" s="122"/>
      <c r="AL301" s="122"/>
      <c r="AM301" s="122"/>
      <c r="AN301" s="122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/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57"/>
      <c r="CQ301" s="57"/>
      <c r="CR301" s="57"/>
      <c r="CS301" s="57"/>
      <c r="CT301" s="57"/>
      <c r="CU301" s="57"/>
      <c r="CV301" s="57"/>
      <c r="CW301" s="57"/>
      <c r="CX301" s="57"/>
      <c r="CY301" s="57"/>
      <c r="CZ301" s="57"/>
      <c r="DA301" s="57"/>
      <c r="DB301" s="57"/>
      <c r="DC301" s="57"/>
      <c r="DD301" s="57"/>
      <c r="DE301" s="57"/>
      <c r="DF301" s="57"/>
      <c r="DG301" s="57"/>
      <c r="DH301" s="57"/>
      <c r="DI301" s="57"/>
      <c r="DJ301" s="57"/>
      <c r="DK301" s="57"/>
      <c r="DL301" s="57"/>
      <c r="DM301" s="57"/>
      <c r="DN301" s="57"/>
      <c r="DO301" s="57"/>
      <c r="DP301" s="57"/>
      <c r="DQ301" s="57"/>
      <c r="DR301" s="57"/>
      <c r="DS301" s="57"/>
      <c r="DT301" s="57"/>
      <c r="DU301" s="57"/>
      <c r="DV301" s="57"/>
      <c r="DW301" s="57"/>
      <c r="DX301" s="57"/>
      <c r="DY301" s="57"/>
      <c r="DZ301" s="57"/>
      <c r="EA301" s="57"/>
      <c r="EB301" s="57"/>
      <c r="EC301" s="57"/>
      <c r="ED301" s="57"/>
      <c r="EE301" s="57"/>
      <c r="EF301" s="57"/>
      <c r="EG301" s="57"/>
      <c r="EH301" s="57"/>
      <c r="EI301" s="57"/>
      <c r="EJ301" s="57"/>
      <c r="EK301" s="57"/>
      <c r="EL301" s="57"/>
      <c r="EM301" s="57"/>
      <c r="EN301" s="57"/>
    </row>
    <row r="302" spans="1:144" ht="40.5" customHeight="1">
      <c r="A302" s="52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122"/>
      <c r="AJ302" s="122"/>
      <c r="AK302" s="122"/>
      <c r="AL302" s="122"/>
      <c r="AM302" s="122"/>
      <c r="AN302" s="122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57"/>
      <c r="CW302" s="57"/>
      <c r="CX302" s="57"/>
      <c r="CY302" s="57"/>
      <c r="CZ302" s="57"/>
      <c r="DA302" s="57"/>
      <c r="DB302" s="57"/>
      <c r="DC302" s="57"/>
      <c r="DD302" s="57"/>
      <c r="DE302" s="57"/>
      <c r="DF302" s="57"/>
      <c r="DG302" s="57"/>
      <c r="DH302" s="57"/>
      <c r="DI302" s="57"/>
      <c r="DJ302" s="57"/>
      <c r="DK302" s="57"/>
      <c r="DL302" s="57"/>
      <c r="DM302" s="57"/>
      <c r="DN302" s="57"/>
      <c r="DO302" s="57"/>
      <c r="DP302" s="57"/>
      <c r="DQ302" s="57"/>
      <c r="DR302" s="57"/>
      <c r="DS302" s="57"/>
      <c r="DT302" s="57"/>
      <c r="DU302" s="57"/>
      <c r="DV302" s="57"/>
      <c r="DW302" s="57"/>
      <c r="DX302" s="57"/>
      <c r="DY302" s="57"/>
      <c r="DZ302" s="57"/>
      <c r="EA302" s="57"/>
      <c r="EB302" s="57"/>
      <c r="EC302" s="57"/>
      <c r="ED302" s="57"/>
      <c r="EE302" s="57"/>
      <c r="EF302" s="57"/>
      <c r="EG302" s="57"/>
      <c r="EH302" s="57"/>
      <c r="EI302" s="57"/>
      <c r="EJ302" s="57"/>
      <c r="EK302" s="57"/>
      <c r="EL302" s="57"/>
      <c r="EM302" s="57"/>
      <c r="EN302" s="57"/>
    </row>
    <row r="303" spans="1:144" ht="40.5" customHeight="1">
      <c r="A303" s="52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122"/>
      <c r="AJ303" s="122"/>
      <c r="AK303" s="122"/>
      <c r="AL303" s="122"/>
      <c r="AM303" s="122"/>
      <c r="AN303" s="122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/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57"/>
      <c r="CW303" s="57"/>
      <c r="CX303" s="57"/>
      <c r="CY303" s="57"/>
      <c r="CZ303" s="57"/>
      <c r="DA303" s="57"/>
      <c r="DB303" s="57"/>
      <c r="DC303" s="57"/>
      <c r="DD303" s="57"/>
      <c r="DE303" s="57"/>
      <c r="DF303" s="57"/>
      <c r="DG303" s="57"/>
      <c r="DH303" s="57"/>
      <c r="DI303" s="57"/>
      <c r="DJ303" s="57"/>
      <c r="DK303" s="57"/>
      <c r="DL303" s="57"/>
      <c r="DM303" s="57"/>
      <c r="DN303" s="57"/>
      <c r="DO303" s="57"/>
      <c r="DP303" s="57"/>
      <c r="DQ303" s="57"/>
      <c r="DR303" s="57"/>
      <c r="DS303" s="57"/>
      <c r="DT303" s="57"/>
      <c r="DU303" s="57"/>
      <c r="DV303" s="57"/>
      <c r="DW303" s="57"/>
      <c r="DX303" s="57"/>
      <c r="DY303" s="57"/>
      <c r="DZ303" s="57"/>
      <c r="EA303" s="57"/>
      <c r="EB303" s="57"/>
      <c r="EC303" s="57"/>
      <c r="ED303" s="57"/>
      <c r="EE303" s="57"/>
      <c r="EF303" s="57"/>
      <c r="EG303" s="57"/>
      <c r="EH303" s="57"/>
      <c r="EI303" s="57"/>
      <c r="EJ303" s="57"/>
      <c r="EK303" s="57"/>
      <c r="EL303" s="57"/>
      <c r="EM303" s="57"/>
      <c r="EN303" s="57"/>
    </row>
    <row r="304" spans="1:144" ht="40.5" customHeight="1">
      <c r="A304" s="52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122"/>
      <c r="AJ304" s="122"/>
      <c r="AK304" s="122"/>
      <c r="AL304" s="122"/>
      <c r="AM304" s="122"/>
      <c r="AN304" s="122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  <c r="DK304" s="57"/>
      <c r="DL304" s="57"/>
      <c r="DM304" s="57"/>
      <c r="DN304" s="57"/>
      <c r="DO304" s="57"/>
      <c r="DP304" s="57"/>
      <c r="DQ304" s="57"/>
      <c r="DR304" s="57"/>
      <c r="DS304" s="57"/>
      <c r="DT304" s="57"/>
      <c r="DU304" s="57"/>
      <c r="DV304" s="57"/>
      <c r="DW304" s="57"/>
      <c r="DX304" s="57"/>
      <c r="DY304" s="57"/>
      <c r="DZ304" s="57"/>
      <c r="EA304" s="57"/>
      <c r="EB304" s="57"/>
      <c r="EC304" s="57"/>
      <c r="ED304" s="57"/>
      <c r="EE304" s="57"/>
      <c r="EF304" s="57"/>
      <c r="EG304" s="57"/>
      <c r="EH304" s="57"/>
      <c r="EI304" s="57"/>
      <c r="EJ304" s="57"/>
      <c r="EK304" s="57"/>
      <c r="EL304" s="57"/>
      <c r="EM304" s="57"/>
      <c r="EN304" s="57"/>
    </row>
    <row r="305" spans="1:144" ht="40.5" customHeight="1">
      <c r="A305" s="52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122"/>
      <c r="AJ305" s="122"/>
      <c r="AK305" s="122"/>
      <c r="AL305" s="122"/>
      <c r="AM305" s="122"/>
      <c r="AN305" s="122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57"/>
      <c r="CW305" s="57"/>
      <c r="CX305" s="57"/>
      <c r="CY305" s="57"/>
      <c r="CZ305" s="57"/>
      <c r="DA305" s="57"/>
      <c r="DB305" s="57"/>
      <c r="DC305" s="57"/>
      <c r="DD305" s="57"/>
      <c r="DE305" s="57"/>
      <c r="DF305" s="57"/>
      <c r="DG305" s="57"/>
      <c r="DH305" s="57"/>
      <c r="DI305" s="57"/>
      <c r="DJ305" s="57"/>
      <c r="DK305" s="57"/>
      <c r="DL305" s="57"/>
      <c r="DM305" s="57"/>
      <c r="DN305" s="57"/>
      <c r="DO305" s="57"/>
      <c r="DP305" s="57"/>
      <c r="DQ305" s="57"/>
      <c r="DR305" s="57"/>
      <c r="DS305" s="57"/>
      <c r="DT305" s="57"/>
      <c r="DU305" s="57"/>
      <c r="DV305" s="57"/>
      <c r="DW305" s="57"/>
      <c r="DX305" s="57"/>
      <c r="DY305" s="57"/>
      <c r="DZ305" s="57"/>
      <c r="EA305" s="57"/>
      <c r="EB305" s="57"/>
      <c r="EC305" s="57"/>
      <c r="ED305" s="57"/>
      <c r="EE305" s="57"/>
      <c r="EF305" s="57"/>
      <c r="EG305" s="57"/>
      <c r="EH305" s="57"/>
      <c r="EI305" s="57"/>
      <c r="EJ305" s="57"/>
      <c r="EK305" s="57"/>
      <c r="EL305" s="57"/>
      <c r="EM305" s="57"/>
      <c r="EN305" s="57"/>
    </row>
    <row r="306" spans="1:144" ht="40.5" customHeight="1">
      <c r="A306" s="52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122"/>
      <c r="AJ306" s="122"/>
      <c r="AK306" s="122"/>
      <c r="AL306" s="122"/>
      <c r="AM306" s="122"/>
      <c r="AN306" s="122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57"/>
      <c r="CW306" s="57"/>
      <c r="CX306" s="57"/>
      <c r="CY306" s="57"/>
      <c r="CZ306" s="57"/>
      <c r="DA306" s="57"/>
      <c r="DB306" s="57"/>
      <c r="DC306" s="57"/>
      <c r="DD306" s="57"/>
      <c r="DE306" s="57"/>
      <c r="DF306" s="57"/>
      <c r="DG306" s="57"/>
      <c r="DH306" s="57"/>
      <c r="DI306" s="57"/>
      <c r="DJ306" s="57"/>
      <c r="DK306" s="57"/>
      <c r="DL306" s="57"/>
      <c r="DM306" s="57"/>
      <c r="DN306" s="57"/>
      <c r="DO306" s="57"/>
      <c r="DP306" s="57"/>
      <c r="DQ306" s="57"/>
      <c r="DR306" s="57"/>
      <c r="DS306" s="57"/>
      <c r="DT306" s="57"/>
      <c r="DU306" s="57"/>
      <c r="DV306" s="57"/>
      <c r="DW306" s="57"/>
      <c r="DX306" s="57"/>
      <c r="DY306" s="57"/>
      <c r="DZ306" s="57"/>
      <c r="EA306" s="57"/>
      <c r="EB306" s="57"/>
      <c r="EC306" s="57"/>
      <c r="ED306" s="57"/>
      <c r="EE306" s="57"/>
      <c r="EF306" s="57"/>
      <c r="EG306" s="57"/>
      <c r="EH306" s="57"/>
      <c r="EI306" s="57"/>
      <c r="EJ306" s="57"/>
      <c r="EK306" s="57"/>
      <c r="EL306" s="57"/>
      <c r="EM306" s="57"/>
      <c r="EN306" s="57"/>
    </row>
    <row r="307" spans="1:144" ht="40.5" customHeight="1">
      <c r="A307" s="52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122"/>
      <c r="AJ307" s="122"/>
      <c r="AK307" s="122"/>
      <c r="AL307" s="122"/>
      <c r="AM307" s="122"/>
      <c r="AN307" s="122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57"/>
      <c r="CU307" s="57"/>
      <c r="CV307" s="57"/>
      <c r="CW307" s="57"/>
      <c r="CX307" s="57"/>
      <c r="CY307" s="57"/>
      <c r="CZ307" s="57"/>
      <c r="DA307" s="57"/>
      <c r="DB307" s="57"/>
      <c r="DC307" s="57"/>
      <c r="DD307" s="57"/>
      <c r="DE307" s="57"/>
      <c r="DF307" s="57"/>
      <c r="DG307" s="57"/>
      <c r="DH307" s="57"/>
      <c r="DI307" s="57"/>
      <c r="DJ307" s="57"/>
      <c r="DK307" s="57"/>
      <c r="DL307" s="57"/>
      <c r="DM307" s="57"/>
      <c r="DN307" s="57"/>
      <c r="DO307" s="57"/>
      <c r="DP307" s="57"/>
      <c r="DQ307" s="57"/>
      <c r="DR307" s="57"/>
      <c r="DS307" s="57"/>
      <c r="DT307" s="57"/>
      <c r="DU307" s="57"/>
      <c r="DV307" s="57"/>
      <c r="DW307" s="57"/>
      <c r="DX307" s="57"/>
      <c r="DY307" s="57"/>
      <c r="DZ307" s="57"/>
      <c r="EA307" s="57"/>
      <c r="EB307" s="57"/>
      <c r="EC307" s="57"/>
      <c r="ED307" s="57"/>
      <c r="EE307" s="57"/>
      <c r="EF307" s="57"/>
      <c r="EG307" s="57"/>
      <c r="EH307" s="57"/>
      <c r="EI307" s="57"/>
      <c r="EJ307" s="57"/>
      <c r="EK307" s="57"/>
      <c r="EL307" s="57"/>
      <c r="EM307" s="57"/>
      <c r="EN307" s="57"/>
    </row>
    <row r="308" spans="1:144" ht="40.5" customHeight="1">
      <c r="A308" s="52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122"/>
      <c r="AJ308" s="122"/>
      <c r="AK308" s="122"/>
      <c r="AL308" s="122"/>
      <c r="AM308" s="122"/>
      <c r="AN308" s="122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/>
      <c r="CA308" s="57"/>
      <c r="CB308" s="57"/>
      <c r="CC308" s="57"/>
      <c r="CD308" s="57"/>
      <c r="CE308" s="57"/>
      <c r="CF308" s="57"/>
      <c r="CG308" s="57"/>
      <c r="CH308" s="57"/>
      <c r="CI308" s="57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57"/>
      <c r="CU308" s="57"/>
      <c r="CV308" s="57"/>
      <c r="CW308" s="57"/>
      <c r="CX308" s="57"/>
      <c r="CY308" s="57"/>
      <c r="CZ308" s="57"/>
      <c r="DA308" s="57"/>
      <c r="DB308" s="57"/>
      <c r="DC308" s="57"/>
      <c r="DD308" s="57"/>
      <c r="DE308" s="57"/>
      <c r="DF308" s="57"/>
      <c r="DG308" s="57"/>
      <c r="DH308" s="57"/>
      <c r="DI308" s="57"/>
      <c r="DJ308" s="57"/>
      <c r="DK308" s="57"/>
      <c r="DL308" s="57"/>
      <c r="DM308" s="57"/>
      <c r="DN308" s="57"/>
      <c r="DO308" s="57"/>
      <c r="DP308" s="57"/>
      <c r="DQ308" s="57"/>
      <c r="DR308" s="57"/>
      <c r="DS308" s="57"/>
      <c r="DT308" s="57"/>
      <c r="DU308" s="57"/>
      <c r="DV308" s="57"/>
      <c r="DW308" s="57"/>
      <c r="DX308" s="57"/>
      <c r="DY308" s="57"/>
      <c r="DZ308" s="57"/>
      <c r="EA308" s="57"/>
      <c r="EB308" s="57"/>
      <c r="EC308" s="57"/>
      <c r="ED308" s="57"/>
      <c r="EE308" s="57"/>
      <c r="EF308" s="57"/>
      <c r="EG308" s="57"/>
      <c r="EH308" s="57"/>
      <c r="EI308" s="57"/>
      <c r="EJ308" s="57"/>
      <c r="EK308" s="57"/>
      <c r="EL308" s="57"/>
      <c r="EM308" s="57"/>
      <c r="EN308" s="57"/>
    </row>
    <row r="309" spans="1:144" ht="40.5" customHeight="1">
      <c r="A309" s="52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122"/>
      <c r="AJ309" s="122"/>
      <c r="AK309" s="122"/>
      <c r="AL309" s="122"/>
      <c r="AM309" s="122"/>
      <c r="AN309" s="122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/>
      <c r="CA309" s="57"/>
      <c r="CB309" s="57"/>
      <c r="CC309" s="57"/>
      <c r="CD309" s="57"/>
      <c r="CE309" s="57"/>
      <c r="CF309" s="57"/>
      <c r="CG309" s="57"/>
      <c r="CH309" s="57"/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  <c r="DK309" s="57"/>
      <c r="DL309" s="57"/>
      <c r="DM309" s="57"/>
      <c r="DN309" s="57"/>
      <c r="DO309" s="57"/>
      <c r="DP309" s="57"/>
      <c r="DQ309" s="57"/>
      <c r="DR309" s="57"/>
      <c r="DS309" s="57"/>
      <c r="DT309" s="57"/>
      <c r="DU309" s="57"/>
      <c r="DV309" s="57"/>
      <c r="DW309" s="57"/>
      <c r="DX309" s="57"/>
      <c r="DY309" s="57"/>
      <c r="DZ309" s="57"/>
      <c r="EA309" s="57"/>
      <c r="EB309" s="57"/>
      <c r="EC309" s="57"/>
      <c r="ED309" s="57"/>
      <c r="EE309" s="57"/>
      <c r="EF309" s="57"/>
      <c r="EG309" s="57"/>
      <c r="EH309" s="57"/>
      <c r="EI309" s="57"/>
      <c r="EJ309" s="57"/>
      <c r="EK309" s="57"/>
      <c r="EL309" s="57"/>
      <c r="EM309" s="57"/>
      <c r="EN309" s="57"/>
    </row>
    <row r="310" spans="1:144" ht="40.5" customHeight="1">
      <c r="A310" s="52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122"/>
      <c r="AJ310" s="122"/>
      <c r="AK310" s="122"/>
      <c r="AL310" s="122"/>
      <c r="AM310" s="122"/>
      <c r="AN310" s="122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/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57"/>
      <c r="CQ310" s="57"/>
      <c r="CR310" s="57"/>
      <c r="CS310" s="57"/>
      <c r="CT310" s="57"/>
      <c r="CU310" s="57"/>
      <c r="CV310" s="57"/>
      <c r="CW310" s="57"/>
      <c r="CX310" s="57"/>
      <c r="CY310" s="57"/>
      <c r="CZ310" s="57"/>
      <c r="DA310" s="57"/>
      <c r="DB310" s="57"/>
      <c r="DC310" s="57"/>
      <c r="DD310" s="57"/>
      <c r="DE310" s="57"/>
      <c r="DF310" s="57"/>
      <c r="DG310" s="57"/>
      <c r="DH310" s="57"/>
      <c r="DI310" s="57"/>
      <c r="DJ310" s="57"/>
      <c r="DK310" s="57"/>
      <c r="DL310" s="57"/>
      <c r="DM310" s="57"/>
      <c r="DN310" s="57"/>
      <c r="DO310" s="57"/>
      <c r="DP310" s="57"/>
      <c r="DQ310" s="57"/>
      <c r="DR310" s="57"/>
      <c r="DS310" s="57"/>
      <c r="DT310" s="57"/>
      <c r="DU310" s="57"/>
      <c r="DV310" s="57"/>
      <c r="DW310" s="57"/>
      <c r="DX310" s="57"/>
      <c r="DY310" s="57"/>
      <c r="DZ310" s="57"/>
      <c r="EA310" s="57"/>
      <c r="EB310" s="57"/>
      <c r="EC310" s="57"/>
      <c r="ED310" s="57"/>
      <c r="EE310" s="57"/>
      <c r="EF310" s="57"/>
      <c r="EG310" s="57"/>
      <c r="EH310" s="57"/>
      <c r="EI310" s="57"/>
      <c r="EJ310" s="57"/>
      <c r="EK310" s="57"/>
      <c r="EL310" s="57"/>
      <c r="EM310" s="57"/>
      <c r="EN310" s="57"/>
    </row>
    <row r="311" spans="1:144" ht="40.5" customHeight="1">
      <c r="A311" s="52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122"/>
      <c r="AJ311" s="122"/>
      <c r="AK311" s="122"/>
      <c r="AL311" s="122"/>
      <c r="AM311" s="122"/>
      <c r="AN311" s="122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57"/>
      <c r="CT311" s="57"/>
      <c r="CU311" s="57"/>
      <c r="CV311" s="57"/>
      <c r="CW311" s="57"/>
      <c r="CX311" s="57"/>
      <c r="CY311" s="57"/>
      <c r="CZ311" s="57"/>
      <c r="DA311" s="57"/>
      <c r="DB311" s="57"/>
      <c r="DC311" s="57"/>
      <c r="DD311" s="57"/>
      <c r="DE311" s="57"/>
      <c r="DF311" s="57"/>
      <c r="DG311" s="57"/>
      <c r="DH311" s="57"/>
      <c r="DI311" s="57"/>
      <c r="DJ311" s="57"/>
      <c r="DK311" s="57"/>
      <c r="DL311" s="57"/>
      <c r="DM311" s="57"/>
      <c r="DN311" s="57"/>
      <c r="DO311" s="57"/>
      <c r="DP311" s="57"/>
      <c r="DQ311" s="57"/>
      <c r="DR311" s="57"/>
      <c r="DS311" s="57"/>
      <c r="DT311" s="57"/>
      <c r="DU311" s="57"/>
      <c r="DV311" s="57"/>
      <c r="DW311" s="57"/>
      <c r="DX311" s="57"/>
      <c r="DY311" s="57"/>
      <c r="DZ311" s="57"/>
      <c r="EA311" s="57"/>
      <c r="EB311" s="57"/>
      <c r="EC311" s="57"/>
      <c r="ED311" s="57"/>
      <c r="EE311" s="57"/>
      <c r="EF311" s="57"/>
      <c r="EG311" s="57"/>
      <c r="EH311" s="57"/>
      <c r="EI311" s="57"/>
      <c r="EJ311" s="57"/>
      <c r="EK311" s="57"/>
      <c r="EL311" s="57"/>
      <c r="EM311" s="57"/>
      <c r="EN311" s="57"/>
    </row>
    <row r="312" spans="1:144" ht="40.5" customHeight="1">
      <c r="A312" s="52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122"/>
      <c r="AJ312" s="122"/>
      <c r="AK312" s="122"/>
      <c r="AL312" s="122"/>
      <c r="AM312" s="122"/>
      <c r="AN312" s="122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  <c r="DK312" s="57"/>
      <c r="DL312" s="57"/>
      <c r="DM312" s="57"/>
      <c r="DN312" s="57"/>
      <c r="DO312" s="57"/>
      <c r="DP312" s="57"/>
      <c r="DQ312" s="57"/>
      <c r="DR312" s="57"/>
      <c r="DS312" s="57"/>
      <c r="DT312" s="57"/>
      <c r="DU312" s="57"/>
      <c r="DV312" s="57"/>
      <c r="DW312" s="57"/>
      <c r="DX312" s="57"/>
      <c r="DY312" s="57"/>
      <c r="DZ312" s="57"/>
      <c r="EA312" s="57"/>
      <c r="EB312" s="57"/>
      <c r="EC312" s="57"/>
      <c r="ED312" s="57"/>
      <c r="EE312" s="57"/>
      <c r="EF312" s="57"/>
      <c r="EG312" s="57"/>
      <c r="EH312" s="57"/>
      <c r="EI312" s="57"/>
      <c r="EJ312" s="57"/>
      <c r="EK312" s="57"/>
      <c r="EL312" s="57"/>
      <c r="EM312" s="57"/>
      <c r="EN312" s="57"/>
    </row>
    <row r="313" spans="1:144" ht="40.5" customHeight="1">
      <c r="A313" s="52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122"/>
      <c r="AJ313" s="122"/>
      <c r="AK313" s="122"/>
      <c r="AL313" s="122"/>
      <c r="AM313" s="122"/>
      <c r="AN313" s="122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  <c r="CE313" s="57"/>
      <c r="CF313" s="57"/>
      <c r="CG313" s="57"/>
      <c r="CH313" s="57"/>
      <c r="CI313" s="57"/>
      <c r="CJ313" s="57"/>
      <c r="CK313" s="57"/>
      <c r="CL313" s="57"/>
      <c r="CM313" s="57"/>
      <c r="CN313" s="57"/>
      <c r="CO313" s="57"/>
      <c r="CP313" s="57"/>
      <c r="CQ313" s="57"/>
      <c r="CR313" s="57"/>
      <c r="CS313" s="57"/>
      <c r="CT313" s="57"/>
      <c r="CU313" s="57"/>
      <c r="CV313" s="57"/>
      <c r="CW313" s="57"/>
      <c r="CX313" s="57"/>
      <c r="CY313" s="57"/>
      <c r="CZ313" s="57"/>
      <c r="DA313" s="57"/>
      <c r="DB313" s="57"/>
      <c r="DC313" s="57"/>
      <c r="DD313" s="57"/>
      <c r="DE313" s="57"/>
      <c r="DF313" s="57"/>
      <c r="DG313" s="57"/>
      <c r="DH313" s="57"/>
      <c r="DI313" s="57"/>
      <c r="DJ313" s="57"/>
      <c r="DK313" s="57"/>
      <c r="DL313" s="57"/>
      <c r="DM313" s="57"/>
      <c r="DN313" s="57"/>
      <c r="DO313" s="57"/>
      <c r="DP313" s="57"/>
      <c r="DQ313" s="57"/>
      <c r="DR313" s="57"/>
      <c r="DS313" s="57"/>
      <c r="DT313" s="57"/>
      <c r="DU313" s="57"/>
      <c r="DV313" s="57"/>
      <c r="DW313" s="57"/>
      <c r="DX313" s="57"/>
      <c r="DY313" s="57"/>
      <c r="DZ313" s="57"/>
      <c r="EA313" s="57"/>
      <c r="EB313" s="57"/>
      <c r="EC313" s="57"/>
      <c r="ED313" s="57"/>
      <c r="EE313" s="57"/>
      <c r="EF313" s="57"/>
      <c r="EG313" s="57"/>
      <c r="EH313" s="57"/>
      <c r="EI313" s="57"/>
      <c r="EJ313" s="57"/>
      <c r="EK313" s="57"/>
      <c r="EL313" s="57"/>
      <c r="EM313" s="57"/>
      <c r="EN313" s="57"/>
    </row>
    <row r="314" spans="1:144" ht="40.5" customHeight="1">
      <c r="A314" s="52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122"/>
      <c r="AJ314" s="122"/>
      <c r="AK314" s="122"/>
      <c r="AL314" s="122"/>
      <c r="AM314" s="122"/>
      <c r="AN314" s="122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57"/>
      <c r="CU314" s="57"/>
      <c r="CV314" s="57"/>
      <c r="CW314" s="57"/>
      <c r="CX314" s="57"/>
      <c r="CY314" s="57"/>
      <c r="CZ314" s="57"/>
      <c r="DA314" s="57"/>
      <c r="DB314" s="57"/>
      <c r="DC314" s="57"/>
      <c r="DD314" s="57"/>
      <c r="DE314" s="57"/>
      <c r="DF314" s="57"/>
      <c r="DG314" s="57"/>
      <c r="DH314" s="57"/>
      <c r="DI314" s="57"/>
      <c r="DJ314" s="57"/>
      <c r="DK314" s="57"/>
      <c r="DL314" s="57"/>
      <c r="DM314" s="57"/>
      <c r="DN314" s="57"/>
      <c r="DO314" s="57"/>
      <c r="DP314" s="57"/>
      <c r="DQ314" s="57"/>
      <c r="DR314" s="57"/>
      <c r="DS314" s="57"/>
      <c r="DT314" s="57"/>
      <c r="DU314" s="57"/>
      <c r="DV314" s="57"/>
      <c r="DW314" s="57"/>
      <c r="DX314" s="57"/>
      <c r="DY314" s="57"/>
      <c r="DZ314" s="57"/>
      <c r="EA314" s="57"/>
      <c r="EB314" s="57"/>
      <c r="EC314" s="57"/>
      <c r="ED314" s="57"/>
      <c r="EE314" s="57"/>
      <c r="EF314" s="57"/>
      <c r="EG314" s="57"/>
      <c r="EH314" s="57"/>
      <c r="EI314" s="57"/>
      <c r="EJ314" s="57"/>
      <c r="EK314" s="57"/>
      <c r="EL314" s="57"/>
      <c r="EM314" s="57"/>
      <c r="EN314" s="57"/>
    </row>
    <row r="315" spans="1:144" ht="40.5" customHeight="1">
      <c r="A315" s="52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122"/>
      <c r="AJ315" s="122"/>
      <c r="AK315" s="122"/>
      <c r="AL315" s="122"/>
      <c r="AM315" s="122"/>
      <c r="AN315" s="122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57"/>
      <c r="CU315" s="57"/>
      <c r="CV315" s="57"/>
      <c r="CW315" s="57"/>
      <c r="CX315" s="57"/>
      <c r="CY315" s="57"/>
      <c r="CZ315" s="57"/>
      <c r="DA315" s="57"/>
      <c r="DB315" s="57"/>
      <c r="DC315" s="57"/>
      <c r="DD315" s="57"/>
      <c r="DE315" s="57"/>
      <c r="DF315" s="57"/>
      <c r="DG315" s="57"/>
      <c r="DH315" s="57"/>
      <c r="DI315" s="57"/>
      <c r="DJ315" s="57"/>
      <c r="DK315" s="57"/>
      <c r="DL315" s="57"/>
      <c r="DM315" s="57"/>
      <c r="DN315" s="57"/>
      <c r="DO315" s="57"/>
      <c r="DP315" s="57"/>
      <c r="DQ315" s="57"/>
      <c r="DR315" s="57"/>
      <c r="DS315" s="57"/>
      <c r="DT315" s="57"/>
      <c r="DU315" s="57"/>
      <c r="DV315" s="57"/>
      <c r="DW315" s="57"/>
      <c r="DX315" s="57"/>
      <c r="DY315" s="57"/>
      <c r="DZ315" s="57"/>
      <c r="EA315" s="57"/>
      <c r="EB315" s="57"/>
      <c r="EC315" s="57"/>
      <c r="ED315" s="57"/>
      <c r="EE315" s="57"/>
      <c r="EF315" s="57"/>
      <c r="EG315" s="57"/>
      <c r="EH315" s="57"/>
      <c r="EI315" s="57"/>
      <c r="EJ315" s="57"/>
      <c r="EK315" s="57"/>
      <c r="EL315" s="57"/>
      <c r="EM315" s="57"/>
      <c r="EN315" s="57"/>
    </row>
    <row r="316" spans="1:144" ht="40.5" customHeight="1">
      <c r="A316" s="52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122"/>
      <c r="AJ316" s="122"/>
      <c r="AK316" s="122"/>
      <c r="AL316" s="122"/>
      <c r="AM316" s="122"/>
      <c r="AN316" s="122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57"/>
      <c r="CW316" s="57"/>
      <c r="CX316" s="57"/>
      <c r="CY316" s="57"/>
      <c r="CZ316" s="57"/>
      <c r="DA316" s="57"/>
      <c r="DB316" s="57"/>
      <c r="DC316" s="57"/>
      <c r="DD316" s="57"/>
      <c r="DE316" s="57"/>
      <c r="DF316" s="57"/>
      <c r="DG316" s="57"/>
      <c r="DH316" s="57"/>
      <c r="DI316" s="57"/>
      <c r="DJ316" s="57"/>
      <c r="DK316" s="57"/>
      <c r="DL316" s="57"/>
      <c r="DM316" s="57"/>
      <c r="DN316" s="57"/>
      <c r="DO316" s="57"/>
      <c r="DP316" s="57"/>
      <c r="DQ316" s="57"/>
      <c r="DR316" s="57"/>
      <c r="DS316" s="57"/>
      <c r="DT316" s="57"/>
      <c r="DU316" s="57"/>
      <c r="DV316" s="57"/>
      <c r="DW316" s="57"/>
      <c r="DX316" s="57"/>
      <c r="DY316" s="57"/>
      <c r="DZ316" s="57"/>
      <c r="EA316" s="57"/>
      <c r="EB316" s="57"/>
      <c r="EC316" s="57"/>
      <c r="ED316" s="57"/>
      <c r="EE316" s="57"/>
      <c r="EF316" s="57"/>
      <c r="EG316" s="57"/>
      <c r="EH316" s="57"/>
      <c r="EI316" s="57"/>
      <c r="EJ316" s="57"/>
      <c r="EK316" s="57"/>
      <c r="EL316" s="57"/>
      <c r="EM316" s="57"/>
      <c r="EN316" s="57"/>
    </row>
    <row r="317" spans="1:144" ht="40.5" customHeight="1">
      <c r="A317" s="52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122"/>
      <c r="AJ317" s="122"/>
      <c r="AK317" s="122"/>
      <c r="AL317" s="122"/>
      <c r="AM317" s="122"/>
      <c r="AN317" s="122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  <c r="EJ317" s="57"/>
      <c r="EK317" s="57"/>
      <c r="EL317" s="57"/>
      <c r="EM317" s="57"/>
      <c r="EN317" s="57"/>
    </row>
    <row r="318" spans="1:144" ht="40.5" customHeight="1">
      <c r="A318" s="52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122"/>
      <c r="AJ318" s="122"/>
      <c r="AK318" s="122"/>
      <c r="AL318" s="122"/>
      <c r="AM318" s="122"/>
      <c r="AN318" s="122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57"/>
      <c r="CU318" s="57"/>
      <c r="CV318" s="57"/>
      <c r="CW318" s="57"/>
      <c r="CX318" s="57"/>
      <c r="CY318" s="57"/>
      <c r="CZ318" s="57"/>
      <c r="DA318" s="57"/>
      <c r="DB318" s="57"/>
      <c r="DC318" s="57"/>
      <c r="DD318" s="57"/>
      <c r="DE318" s="57"/>
      <c r="DF318" s="57"/>
      <c r="DG318" s="57"/>
      <c r="DH318" s="57"/>
      <c r="DI318" s="57"/>
      <c r="DJ318" s="57"/>
      <c r="DK318" s="57"/>
      <c r="DL318" s="57"/>
      <c r="DM318" s="57"/>
      <c r="DN318" s="57"/>
      <c r="DO318" s="57"/>
      <c r="DP318" s="57"/>
      <c r="DQ318" s="57"/>
      <c r="DR318" s="57"/>
      <c r="DS318" s="57"/>
      <c r="DT318" s="57"/>
      <c r="DU318" s="57"/>
      <c r="DV318" s="57"/>
      <c r="DW318" s="57"/>
      <c r="DX318" s="57"/>
      <c r="DY318" s="57"/>
      <c r="DZ318" s="57"/>
      <c r="EA318" s="57"/>
      <c r="EB318" s="57"/>
      <c r="EC318" s="57"/>
      <c r="ED318" s="57"/>
      <c r="EE318" s="57"/>
      <c r="EF318" s="57"/>
      <c r="EG318" s="57"/>
      <c r="EH318" s="57"/>
      <c r="EI318" s="57"/>
      <c r="EJ318" s="57"/>
      <c r="EK318" s="57"/>
      <c r="EL318" s="57"/>
      <c r="EM318" s="57"/>
      <c r="EN318" s="57"/>
    </row>
    <row r="319" spans="1:144" ht="40.5" customHeight="1">
      <c r="A319" s="52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122"/>
      <c r="AJ319" s="122"/>
      <c r="AK319" s="122"/>
      <c r="AL319" s="122"/>
      <c r="AM319" s="122"/>
      <c r="AN319" s="122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57"/>
      <c r="CQ319" s="57"/>
      <c r="CR319" s="57"/>
      <c r="CS319" s="57"/>
      <c r="CT319" s="57"/>
      <c r="CU319" s="57"/>
      <c r="CV319" s="57"/>
      <c r="CW319" s="57"/>
      <c r="CX319" s="57"/>
      <c r="CY319" s="57"/>
      <c r="CZ319" s="57"/>
      <c r="DA319" s="57"/>
      <c r="DB319" s="57"/>
      <c r="DC319" s="57"/>
      <c r="DD319" s="57"/>
      <c r="DE319" s="57"/>
      <c r="DF319" s="57"/>
      <c r="DG319" s="57"/>
      <c r="DH319" s="57"/>
      <c r="DI319" s="57"/>
      <c r="DJ319" s="57"/>
      <c r="DK319" s="57"/>
      <c r="DL319" s="57"/>
      <c r="DM319" s="57"/>
      <c r="DN319" s="57"/>
      <c r="DO319" s="57"/>
      <c r="DP319" s="57"/>
      <c r="DQ319" s="57"/>
      <c r="DR319" s="57"/>
      <c r="DS319" s="57"/>
      <c r="DT319" s="57"/>
      <c r="DU319" s="57"/>
      <c r="DV319" s="57"/>
      <c r="DW319" s="57"/>
      <c r="DX319" s="57"/>
      <c r="DY319" s="57"/>
      <c r="DZ319" s="57"/>
      <c r="EA319" s="57"/>
      <c r="EB319" s="57"/>
      <c r="EC319" s="57"/>
      <c r="ED319" s="57"/>
      <c r="EE319" s="57"/>
      <c r="EF319" s="57"/>
      <c r="EG319" s="57"/>
      <c r="EH319" s="57"/>
      <c r="EI319" s="57"/>
      <c r="EJ319" s="57"/>
      <c r="EK319" s="57"/>
      <c r="EL319" s="57"/>
      <c r="EM319" s="57"/>
      <c r="EN319" s="57"/>
    </row>
    <row r="320" spans="1:144" ht="40.5" customHeight="1">
      <c r="A320" s="52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122"/>
      <c r="AJ320" s="122"/>
      <c r="AK320" s="122"/>
      <c r="AL320" s="122"/>
      <c r="AM320" s="122"/>
      <c r="AN320" s="122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57"/>
      <c r="CW320" s="57"/>
      <c r="CX320" s="57"/>
      <c r="CY320" s="57"/>
      <c r="CZ320" s="57"/>
      <c r="DA320" s="57"/>
      <c r="DB320" s="57"/>
      <c r="DC320" s="57"/>
      <c r="DD320" s="57"/>
      <c r="DE320" s="57"/>
      <c r="DF320" s="57"/>
      <c r="DG320" s="57"/>
      <c r="DH320" s="57"/>
      <c r="DI320" s="57"/>
      <c r="DJ320" s="57"/>
      <c r="DK320" s="57"/>
      <c r="DL320" s="57"/>
      <c r="DM320" s="57"/>
      <c r="DN320" s="57"/>
      <c r="DO320" s="57"/>
      <c r="DP320" s="57"/>
      <c r="DQ320" s="57"/>
      <c r="DR320" s="57"/>
      <c r="DS320" s="57"/>
      <c r="DT320" s="57"/>
      <c r="DU320" s="57"/>
      <c r="DV320" s="57"/>
      <c r="DW320" s="57"/>
      <c r="DX320" s="57"/>
      <c r="DY320" s="57"/>
      <c r="DZ320" s="57"/>
      <c r="EA320" s="57"/>
      <c r="EB320" s="57"/>
      <c r="EC320" s="57"/>
      <c r="ED320" s="57"/>
      <c r="EE320" s="57"/>
      <c r="EF320" s="57"/>
      <c r="EG320" s="57"/>
      <c r="EH320" s="57"/>
      <c r="EI320" s="57"/>
      <c r="EJ320" s="57"/>
      <c r="EK320" s="57"/>
      <c r="EL320" s="57"/>
      <c r="EM320" s="57"/>
      <c r="EN320" s="57"/>
    </row>
    <row r="321" spans="1:144" ht="40.5" customHeight="1">
      <c r="A321" s="52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122"/>
      <c r="AJ321" s="122"/>
      <c r="AK321" s="122"/>
      <c r="AL321" s="122"/>
      <c r="AM321" s="122"/>
      <c r="AN321" s="122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57"/>
      <c r="CW321" s="57"/>
      <c r="CX321" s="57"/>
      <c r="CY321" s="57"/>
      <c r="CZ321" s="57"/>
      <c r="DA321" s="57"/>
      <c r="DB321" s="57"/>
      <c r="DC321" s="57"/>
      <c r="DD321" s="57"/>
      <c r="DE321" s="57"/>
      <c r="DF321" s="57"/>
      <c r="DG321" s="57"/>
      <c r="DH321" s="57"/>
      <c r="DI321" s="57"/>
      <c r="DJ321" s="57"/>
      <c r="DK321" s="57"/>
      <c r="DL321" s="57"/>
      <c r="DM321" s="57"/>
      <c r="DN321" s="57"/>
      <c r="DO321" s="57"/>
      <c r="DP321" s="57"/>
      <c r="DQ321" s="57"/>
      <c r="DR321" s="57"/>
      <c r="DS321" s="57"/>
      <c r="DT321" s="57"/>
      <c r="DU321" s="57"/>
      <c r="DV321" s="57"/>
      <c r="DW321" s="57"/>
      <c r="DX321" s="57"/>
      <c r="DY321" s="57"/>
      <c r="DZ321" s="57"/>
      <c r="EA321" s="57"/>
      <c r="EB321" s="57"/>
      <c r="EC321" s="57"/>
      <c r="ED321" s="57"/>
      <c r="EE321" s="57"/>
      <c r="EF321" s="57"/>
      <c r="EG321" s="57"/>
      <c r="EH321" s="57"/>
      <c r="EI321" s="57"/>
      <c r="EJ321" s="57"/>
      <c r="EK321" s="57"/>
      <c r="EL321" s="57"/>
      <c r="EM321" s="57"/>
      <c r="EN321" s="57"/>
    </row>
    <row r="322" spans="1:144" ht="40.5" customHeight="1">
      <c r="A322" s="52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122"/>
      <c r="AJ322" s="122"/>
      <c r="AK322" s="122"/>
      <c r="AL322" s="122"/>
      <c r="AM322" s="122"/>
      <c r="AN322" s="122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57"/>
      <c r="CW322" s="57"/>
      <c r="CX322" s="57"/>
      <c r="CY322" s="57"/>
      <c r="CZ322" s="57"/>
      <c r="DA322" s="57"/>
      <c r="DB322" s="57"/>
      <c r="DC322" s="57"/>
      <c r="DD322" s="57"/>
      <c r="DE322" s="57"/>
      <c r="DF322" s="57"/>
      <c r="DG322" s="57"/>
      <c r="DH322" s="57"/>
      <c r="DI322" s="57"/>
      <c r="DJ322" s="57"/>
      <c r="DK322" s="57"/>
      <c r="DL322" s="57"/>
      <c r="DM322" s="57"/>
      <c r="DN322" s="57"/>
      <c r="DO322" s="57"/>
      <c r="DP322" s="57"/>
      <c r="DQ322" s="57"/>
      <c r="DR322" s="57"/>
      <c r="DS322" s="57"/>
      <c r="DT322" s="57"/>
      <c r="DU322" s="57"/>
      <c r="DV322" s="57"/>
      <c r="DW322" s="57"/>
      <c r="DX322" s="57"/>
      <c r="DY322" s="57"/>
      <c r="DZ322" s="57"/>
      <c r="EA322" s="57"/>
      <c r="EB322" s="57"/>
      <c r="EC322" s="57"/>
      <c r="ED322" s="57"/>
      <c r="EE322" s="57"/>
      <c r="EF322" s="57"/>
      <c r="EG322" s="57"/>
      <c r="EH322" s="57"/>
      <c r="EI322" s="57"/>
      <c r="EJ322" s="57"/>
      <c r="EK322" s="57"/>
      <c r="EL322" s="57"/>
      <c r="EM322" s="57"/>
      <c r="EN322" s="57"/>
    </row>
    <row r="323" spans="1:144" ht="40.5" customHeight="1">
      <c r="A323" s="52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122"/>
      <c r="AJ323" s="122"/>
      <c r="AK323" s="122"/>
      <c r="AL323" s="122"/>
      <c r="AM323" s="122"/>
      <c r="AN323" s="122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  <c r="DK323" s="57"/>
      <c r="DL323" s="57"/>
      <c r="DM323" s="57"/>
      <c r="DN323" s="57"/>
      <c r="DO323" s="57"/>
      <c r="DP323" s="57"/>
      <c r="DQ323" s="57"/>
      <c r="DR323" s="57"/>
      <c r="DS323" s="57"/>
      <c r="DT323" s="57"/>
      <c r="DU323" s="57"/>
      <c r="DV323" s="57"/>
      <c r="DW323" s="57"/>
      <c r="DX323" s="57"/>
      <c r="DY323" s="57"/>
      <c r="DZ323" s="57"/>
      <c r="EA323" s="57"/>
      <c r="EB323" s="57"/>
      <c r="EC323" s="57"/>
      <c r="ED323" s="57"/>
      <c r="EE323" s="57"/>
      <c r="EF323" s="57"/>
      <c r="EG323" s="57"/>
      <c r="EH323" s="57"/>
      <c r="EI323" s="57"/>
      <c r="EJ323" s="57"/>
      <c r="EK323" s="57"/>
      <c r="EL323" s="57"/>
      <c r="EM323" s="57"/>
      <c r="EN323" s="57"/>
    </row>
    <row r="324" spans="1:144" ht="40.5" customHeight="1">
      <c r="A324" s="52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122"/>
      <c r="AJ324" s="122"/>
      <c r="AK324" s="122"/>
      <c r="AL324" s="122"/>
      <c r="AM324" s="122"/>
      <c r="AN324" s="122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57"/>
      <c r="DB324" s="57"/>
      <c r="DC324" s="57"/>
      <c r="DD324" s="57"/>
      <c r="DE324" s="57"/>
      <c r="DF324" s="57"/>
      <c r="DG324" s="57"/>
      <c r="DH324" s="57"/>
      <c r="DI324" s="57"/>
      <c r="DJ324" s="57"/>
      <c r="DK324" s="57"/>
      <c r="DL324" s="57"/>
      <c r="DM324" s="57"/>
      <c r="DN324" s="57"/>
      <c r="DO324" s="57"/>
      <c r="DP324" s="57"/>
      <c r="DQ324" s="57"/>
      <c r="DR324" s="57"/>
      <c r="DS324" s="57"/>
      <c r="DT324" s="57"/>
      <c r="DU324" s="57"/>
      <c r="DV324" s="57"/>
      <c r="DW324" s="57"/>
      <c r="DX324" s="57"/>
      <c r="DY324" s="57"/>
      <c r="DZ324" s="57"/>
      <c r="EA324" s="57"/>
      <c r="EB324" s="57"/>
      <c r="EC324" s="57"/>
      <c r="ED324" s="57"/>
      <c r="EE324" s="57"/>
      <c r="EF324" s="57"/>
      <c r="EG324" s="57"/>
      <c r="EH324" s="57"/>
      <c r="EI324" s="57"/>
      <c r="EJ324" s="57"/>
      <c r="EK324" s="57"/>
      <c r="EL324" s="57"/>
      <c r="EM324" s="57"/>
      <c r="EN324" s="57"/>
    </row>
    <row r="325" spans="1:144" ht="40.5" customHeight="1">
      <c r="A325" s="52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122"/>
      <c r="AJ325" s="122"/>
      <c r="AK325" s="122"/>
      <c r="AL325" s="122"/>
      <c r="AM325" s="122"/>
      <c r="AN325" s="122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57"/>
      <c r="CA325" s="57"/>
      <c r="CB325" s="57"/>
      <c r="CC325" s="57"/>
      <c r="CD325" s="57"/>
      <c r="CE325" s="57"/>
      <c r="CF325" s="57"/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  <c r="DQ325" s="57"/>
      <c r="DR325" s="57"/>
      <c r="DS325" s="57"/>
      <c r="DT325" s="57"/>
      <c r="DU325" s="57"/>
      <c r="DV325" s="57"/>
      <c r="DW325" s="57"/>
      <c r="DX325" s="57"/>
      <c r="DY325" s="57"/>
      <c r="DZ325" s="57"/>
      <c r="EA325" s="57"/>
      <c r="EB325" s="57"/>
      <c r="EC325" s="57"/>
      <c r="ED325" s="57"/>
      <c r="EE325" s="57"/>
      <c r="EF325" s="57"/>
      <c r="EG325" s="57"/>
      <c r="EH325" s="57"/>
      <c r="EI325" s="57"/>
      <c r="EJ325" s="57"/>
      <c r="EK325" s="57"/>
      <c r="EL325" s="57"/>
      <c r="EM325" s="57"/>
      <c r="EN325" s="57"/>
    </row>
    <row r="326" spans="1:144" ht="40.5" customHeight="1">
      <c r="A326" s="52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122"/>
      <c r="AJ326" s="122"/>
      <c r="AK326" s="122"/>
      <c r="AL326" s="122"/>
      <c r="AM326" s="122"/>
      <c r="AN326" s="122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/>
      <c r="CX326" s="57"/>
      <c r="CY326" s="57"/>
      <c r="CZ326" s="57"/>
      <c r="DA326" s="57"/>
      <c r="DB326" s="57"/>
      <c r="DC326" s="57"/>
      <c r="DD326" s="57"/>
      <c r="DE326" s="57"/>
      <c r="DF326" s="57"/>
      <c r="DG326" s="57"/>
      <c r="DH326" s="57"/>
      <c r="DI326" s="57"/>
      <c r="DJ326" s="57"/>
      <c r="DK326" s="57"/>
      <c r="DL326" s="57"/>
      <c r="DM326" s="57"/>
      <c r="DN326" s="57"/>
      <c r="DO326" s="57"/>
      <c r="DP326" s="57"/>
      <c r="DQ326" s="57"/>
      <c r="DR326" s="57"/>
      <c r="DS326" s="57"/>
      <c r="DT326" s="57"/>
      <c r="DU326" s="57"/>
      <c r="DV326" s="57"/>
      <c r="DW326" s="57"/>
      <c r="DX326" s="57"/>
      <c r="DY326" s="57"/>
      <c r="DZ326" s="57"/>
      <c r="EA326" s="57"/>
      <c r="EB326" s="57"/>
      <c r="EC326" s="57"/>
      <c r="ED326" s="57"/>
      <c r="EE326" s="57"/>
      <c r="EF326" s="57"/>
      <c r="EG326" s="57"/>
      <c r="EH326" s="57"/>
      <c r="EI326" s="57"/>
      <c r="EJ326" s="57"/>
      <c r="EK326" s="57"/>
      <c r="EL326" s="57"/>
      <c r="EM326" s="57"/>
      <c r="EN326" s="57"/>
    </row>
    <row r="327" spans="1:144" ht="40.5" customHeight="1">
      <c r="A327" s="52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122"/>
      <c r="AJ327" s="122"/>
      <c r="AK327" s="122"/>
      <c r="AL327" s="122"/>
      <c r="AM327" s="122"/>
      <c r="AN327" s="122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  <c r="DA327" s="57"/>
      <c r="DB327" s="57"/>
      <c r="DC327" s="57"/>
      <c r="DD327" s="57"/>
      <c r="DE327" s="57"/>
      <c r="DF327" s="57"/>
      <c r="DG327" s="57"/>
      <c r="DH327" s="57"/>
      <c r="DI327" s="57"/>
      <c r="DJ327" s="57"/>
      <c r="DK327" s="57"/>
      <c r="DL327" s="57"/>
      <c r="DM327" s="57"/>
      <c r="DN327" s="57"/>
      <c r="DO327" s="57"/>
      <c r="DP327" s="57"/>
      <c r="DQ327" s="57"/>
      <c r="DR327" s="57"/>
      <c r="DS327" s="57"/>
      <c r="DT327" s="57"/>
      <c r="DU327" s="57"/>
      <c r="DV327" s="57"/>
      <c r="DW327" s="57"/>
      <c r="DX327" s="57"/>
      <c r="DY327" s="57"/>
      <c r="DZ327" s="57"/>
      <c r="EA327" s="57"/>
      <c r="EB327" s="57"/>
      <c r="EC327" s="57"/>
      <c r="ED327" s="57"/>
      <c r="EE327" s="57"/>
      <c r="EF327" s="57"/>
      <c r="EG327" s="57"/>
      <c r="EH327" s="57"/>
      <c r="EI327" s="57"/>
      <c r="EJ327" s="57"/>
      <c r="EK327" s="57"/>
      <c r="EL327" s="57"/>
      <c r="EM327" s="57"/>
      <c r="EN327" s="57"/>
    </row>
    <row r="328" spans="1:144" ht="40.5" customHeight="1">
      <c r="A328" s="52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122"/>
      <c r="AJ328" s="122"/>
      <c r="AK328" s="122"/>
      <c r="AL328" s="122"/>
      <c r="AM328" s="122"/>
      <c r="AN328" s="122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57"/>
      <c r="CQ328" s="57"/>
      <c r="CR328" s="57"/>
      <c r="CS328" s="57"/>
      <c r="CT328" s="57"/>
      <c r="CU328" s="57"/>
      <c r="CV328" s="57"/>
      <c r="CW328" s="57"/>
      <c r="CX328" s="57"/>
      <c r="CY328" s="57"/>
      <c r="CZ328" s="57"/>
      <c r="DA328" s="57"/>
      <c r="DB328" s="57"/>
      <c r="DC328" s="57"/>
      <c r="DD328" s="57"/>
      <c r="DE328" s="57"/>
      <c r="DF328" s="57"/>
      <c r="DG328" s="57"/>
      <c r="DH328" s="57"/>
      <c r="DI328" s="57"/>
      <c r="DJ328" s="57"/>
      <c r="DK328" s="57"/>
      <c r="DL328" s="57"/>
      <c r="DM328" s="57"/>
      <c r="DN328" s="57"/>
      <c r="DO328" s="57"/>
      <c r="DP328" s="57"/>
      <c r="DQ328" s="57"/>
      <c r="DR328" s="57"/>
      <c r="DS328" s="57"/>
      <c r="DT328" s="57"/>
      <c r="DU328" s="57"/>
      <c r="DV328" s="57"/>
      <c r="DW328" s="57"/>
      <c r="DX328" s="57"/>
      <c r="DY328" s="57"/>
      <c r="DZ328" s="57"/>
      <c r="EA328" s="57"/>
      <c r="EB328" s="57"/>
      <c r="EC328" s="57"/>
      <c r="ED328" s="57"/>
      <c r="EE328" s="57"/>
      <c r="EF328" s="57"/>
      <c r="EG328" s="57"/>
      <c r="EH328" s="57"/>
      <c r="EI328" s="57"/>
      <c r="EJ328" s="57"/>
      <c r="EK328" s="57"/>
      <c r="EL328" s="57"/>
      <c r="EM328" s="57"/>
      <c r="EN328" s="57"/>
    </row>
    <row r="329" spans="1:144" ht="40.5" customHeight="1">
      <c r="A329" s="52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122"/>
      <c r="AJ329" s="122"/>
      <c r="AK329" s="122"/>
      <c r="AL329" s="122"/>
      <c r="AM329" s="122"/>
      <c r="AN329" s="122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/>
      <c r="CT329" s="57"/>
      <c r="CU329" s="57"/>
      <c r="CV329" s="57"/>
      <c r="CW329" s="57"/>
      <c r="CX329" s="57"/>
      <c r="CY329" s="57"/>
      <c r="CZ329" s="57"/>
      <c r="DA329" s="57"/>
      <c r="DB329" s="57"/>
      <c r="DC329" s="57"/>
      <c r="DD329" s="57"/>
      <c r="DE329" s="57"/>
      <c r="DF329" s="57"/>
      <c r="DG329" s="57"/>
      <c r="DH329" s="57"/>
      <c r="DI329" s="57"/>
      <c r="DJ329" s="57"/>
      <c r="DK329" s="57"/>
      <c r="DL329" s="57"/>
      <c r="DM329" s="57"/>
      <c r="DN329" s="57"/>
      <c r="DO329" s="57"/>
      <c r="DP329" s="57"/>
      <c r="DQ329" s="57"/>
      <c r="DR329" s="57"/>
      <c r="DS329" s="57"/>
      <c r="DT329" s="57"/>
      <c r="DU329" s="57"/>
      <c r="DV329" s="57"/>
      <c r="DW329" s="57"/>
      <c r="DX329" s="57"/>
      <c r="DY329" s="57"/>
      <c r="DZ329" s="57"/>
      <c r="EA329" s="57"/>
      <c r="EB329" s="57"/>
      <c r="EC329" s="57"/>
      <c r="ED329" s="57"/>
      <c r="EE329" s="57"/>
      <c r="EF329" s="57"/>
      <c r="EG329" s="57"/>
      <c r="EH329" s="57"/>
      <c r="EI329" s="57"/>
      <c r="EJ329" s="57"/>
      <c r="EK329" s="57"/>
      <c r="EL329" s="57"/>
      <c r="EM329" s="57"/>
      <c r="EN329" s="57"/>
    </row>
    <row r="330" spans="1:144" ht="40.5" customHeight="1">
      <c r="A330" s="52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122"/>
      <c r="AJ330" s="122"/>
      <c r="AK330" s="122"/>
      <c r="AL330" s="122"/>
      <c r="AM330" s="122"/>
      <c r="AN330" s="122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57"/>
      <c r="CQ330" s="57"/>
      <c r="CR330" s="57"/>
      <c r="CS330" s="57"/>
      <c r="CT330" s="57"/>
      <c r="CU330" s="57"/>
      <c r="CV330" s="57"/>
      <c r="CW330" s="57"/>
      <c r="CX330" s="57"/>
      <c r="CY330" s="57"/>
      <c r="CZ330" s="57"/>
      <c r="DA330" s="57"/>
      <c r="DB330" s="57"/>
      <c r="DC330" s="57"/>
      <c r="DD330" s="57"/>
      <c r="DE330" s="57"/>
      <c r="DF330" s="57"/>
      <c r="DG330" s="57"/>
      <c r="DH330" s="57"/>
      <c r="DI330" s="57"/>
      <c r="DJ330" s="57"/>
      <c r="DK330" s="57"/>
      <c r="DL330" s="57"/>
      <c r="DM330" s="57"/>
      <c r="DN330" s="57"/>
      <c r="DO330" s="57"/>
      <c r="DP330" s="57"/>
      <c r="DQ330" s="57"/>
      <c r="DR330" s="57"/>
      <c r="DS330" s="57"/>
      <c r="DT330" s="57"/>
      <c r="DU330" s="57"/>
      <c r="DV330" s="57"/>
      <c r="DW330" s="57"/>
      <c r="DX330" s="57"/>
      <c r="DY330" s="57"/>
      <c r="DZ330" s="57"/>
      <c r="EA330" s="57"/>
      <c r="EB330" s="57"/>
      <c r="EC330" s="57"/>
      <c r="ED330" s="57"/>
      <c r="EE330" s="57"/>
      <c r="EF330" s="57"/>
      <c r="EG330" s="57"/>
      <c r="EH330" s="57"/>
      <c r="EI330" s="57"/>
      <c r="EJ330" s="57"/>
      <c r="EK330" s="57"/>
      <c r="EL330" s="57"/>
      <c r="EM330" s="57"/>
      <c r="EN330" s="57"/>
    </row>
    <row r="331" spans="1:144" ht="40.5" customHeight="1">
      <c r="A331" s="52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122"/>
      <c r="AJ331" s="122"/>
      <c r="AK331" s="122"/>
      <c r="AL331" s="122"/>
      <c r="AM331" s="122"/>
      <c r="AN331" s="122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57"/>
      <c r="CU331" s="57"/>
      <c r="CV331" s="57"/>
      <c r="CW331" s="57"/>
      <c r="CX331" s="57"/>
      <c r="CY331" s="57"/>
      <c r="CZ331" s="57"/>
      <c r="DA331" s="57"/>
      <c r="DB331" s="57"/>
      <c r="DC331" s="57"/>
      <c r="DD331" s="57"/>
      <c r="DE331" s="57"/>
      <c r="DF331" s="57"/>
      <c r="DG331" s="57"/>
      <c r="DH331" s="57"/>
      <c r="DI331" s="57"/>
      <c r="DJ331" s="57"/>
      <c r="DK331" s="57"/>
      <c r="DL331" s="57"/>
      <c r="DM331" s="57"/>
      <c r="DN331" s="57"/>
      <c r="DO331" s="57"/>
      <c r="DP331" s="57"/>
      <c r="DQ331" s="57"/>
      <c r="DR331" s="57"/>
      <c r="DS331" s="57"/>
      <c r="DT331" s="57"/>
      <c r="DU331" s="57"/>
      <c r="DV331" s="57"/>
      <c r="DW331" s="57"/>
      <c r="DX331" s="57"/>
      <c r="DY331" s="57"/>
      <c r="DZ331" s="57"/>
      <c r="EA331" s="57"/>
      <c r="EB331" s="57"/>
      <c r="EC331" s="57"/>
      <c r="ED331" s="57"/>
      <c r="EE331" s="57"/>
      <c r="EF331" s="57"/>
      <c r="EG331" s="57"/>
      <c r="EH331" s="57"/>
      <c r="EI331" s="57"/>
      <c r="EJ331" s="57"/>
      <c r="EK331" s="57"/>
      <c r="EL331" s="57"/>
      <c r="EM331" s="57"/>
      <c r="EN331" s="57"/>
    </row>
    <row r="332" spans="1:144" ht="40.5" customHeight="1">
      <c r="A332" s="52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122"/>
      <c r="AJ332" s="122"/>
      <c r="AK332" s="122"/>
      <c r="AL332" s="122"/>
      <c r="AM332" s="122"/>
      <c r="AN332" s="122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  <c r="CE332" s="57"/>
      <c r="CF332" s="57"/>
      <c r="CG332" s="57"/>
      <c r="CH332" s="57"/>
      <c r="CI332" s="57"/>
      <c r="CJ332" s="57"/>
      <c r="CK332" s="57"/>
      <c r="CL332" s="57"/>
      <c r="CM332" s="57"/>
      <c r="CN332" s="57"/>
      <c r="CO332" s="57"/>
      <c r="CP332" s="57"/>
      <c r="CQ332" s="57"/>
      <c r="CR332" s="57"/>
      <c r="CS332" s="57"/>
      <c r="CT332" s="57"/>
      <c r="CU332" s="57"/>
      <c r="CV332" s="57"/>
      <c r="CW332" s="57"/>
      <c r="CX332" s="57"/>
      <c r="CY332" s="57"/>
      <c r="CZ332" s="57"/>
      <c r="DA332" s="57"/>
      <c r="DB332" s="57"/>
      <c r="DC332" s="57"/>
      <c r="DD332" s="57"/>
      <c r="DE332" s="57"/>
      <c r="DF332" s="57"/>
      <c r="DG332" s="57"/>
      <c r="DH332" s="57"/>
      <c r="DI332" s="57"/>
      <c r="DJ332" s="57"/>
      <c r="DK332" s="57"/>
      <c r="DL332" s="57"/>
      <c r="DM332" s="57"/>
      <c r="DN332" s="57"/>
      <c r="DO332" s="57"/>
      <c r="DP332" s="57"/>
      <c r="DQ332" s="57"/>
      <c r="DR332" s="57"/>
      <c r="DS332" s="57"/>
      <c r="DT332" s="57"/>
      <c r="DU332" s="57"/>
      <c r="DV332" s="57"/>
      <c r="DW332" s="57"/>
      <c r="DX332" s="57"/>
      <c r="DY332" s="57"/>
      <c r="DZ332" s="57"/>
      <c r="EA332" s="57"/>
      <c r="EB332" s="57"/>
      <c r="EC332" s="57"/>
      <c r="ED332" s="57"/>
      <c r="EE332" s="57"/>
      <c r="EF332" s="57"/>
      <c r="EG332" s="57"/>
      <c r="EH332" s="57"/>
      <c r="EI332" s="57"/>
      <c r="EJ332" s="57"/>
      <c r="EK332" s="57"/>
      <c r="EL332" s="57"/>
      <c r="EM332" s="57"/>
      <c r="EN332" s="57"/>
    </row>
    <row r="333" spans="1:144" ht="40.5" customHeight="1">
      <c r="A333" s="52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122"/>
      <c r="AJ333" s="122"/>
      <c r="AK333" s="122"/>
      <c r="AL333" s="122"/>
      <c r="AM333" s="122"/>
      <c r="AN333" s="122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57"/>
      <c r="CQ333" s="57"/>
      <c r="CR333" s="57"/>
      <c r="CS333" s="57"/>
      <c r="CT333" s="57"/>
      <c r="CU333" s="57"/>
      <c r="CV333" s="57"/>
      <c r="CW333" s="57"/>
      <c r="CX333" s="57"/>
      <c r="CY333" s="57"/>
      <c r="CZ333" s="57"/>
      <c r="DA333" s="57"/>
      <c r="DB333" s="57"/>
      <c r="DC333" s="57"/>
      <c r="DD333" s="57"/>
      <c r="DE333" s="57"/>
      <c r="DF333" s="57"/>
      <c r="DG333" s="57"/>
      <c r="DH333" s="57"/>
      <c r="DI333" s="57"/>
      <c r="DJ333" s="57"/>
      <c r="DK333" s="57"/>
      <c r="DL333" s="57"/>
      <c r="DM333" s="57"/>
      <c r="DN333" s="57"/>
      <c r="DO333" s="57"/>
      <c r="DP333" s="57"/>
      <c r="DQ333" s="57"/>
      <c r="DR333" s="57"/>
      <c r="DS333" s="57"/>
      <c r="DT333" s="57"/>
      <c r="DU333" s="57"/>
      <c r="DV333" s="57"/>
      <c r="DW333" s="57"/>
      <c r="DX333" s="57"/>
      <c r="DY333" s="57"/>
      <c r="DZ333" s="57"/>
      <c r="EA333" s="57"/>
      <c r="EB333" s="57"/>
      <c r="EC333" s="57"/>
      <c r="ED333" s="57"/>
      <c r="EE333" s="57"/>
      <c r="EF333" s="57"/>
      <c r="EG333" s="57"/>
      <c r="EH333" s="57"/>
      <c r="EI333" s="57"/>
      <c r="EJ333" s="57"/>
      <c r="EK333" s="57"/>
      <c r="EL333" s="57"/>
      <c r="EM333" s="57"/>
      <c r="EN333" s="57"/>
    </row>
    <row r="334" spans="1:144" ht="40.5" customHeight="1">
      <c r="A334" s="52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122"/>
      <c r="AJ334" s="122"/>
      <c r="AK334" s="122"/>
      <c r="AL334" s="122"/>
      <c r="AM334" s="122"/>
      <c r="AN334" s="122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57"/>
      <c r="CQ334" s="57"/>
      <c r="CR334" s="57"/>
      <c r="CS334" s="57"/>
      <c r="CT334" s="57"/>
      <c r="CU334" s="57"/>
      <c r="CV334" s="57"/>
      <c r="CW334" s="57"/>
      <c r="CX334" s="57"/>
      <c r="CY334" s="57"/>
      <c r="CZ334" s="57"/>
      <c r="DA334" s="57"/>
      <c r="DB334" s="57"/>
      <c r="DC334" s="57"/>
      <c r="DD334" s="57"/>
      <c r="DE334" s="57"/>
      <c r="DF334" s="57"/>
      <c r="DG334" s="57"/>
      <c r="DH334" s="57"/>
      <c r="DI334" s="57"/>
      <c r="DJ334" s="57"/>
      <c r="DK334" s="57"/>
      <c r="DL334" s="57"/>
      <c r="DM334" s="57"/>
      <c r="DN334" s="57"/>
      <c r="DO334" s="57"/>
      <c r="DP334" s="57"/>
      <c r="DQ334" s="57"/>
      <c r="DR334" s="57"/>
      <c r="DS334" s="57"/>
      <c r="DT334" s="57"/>
      <c r="DU334" s="57"/>
      <c r="DV334" s="57"/>
      <c r="DW334" s="57"/>
      <c r="DX334" s="57"/>
      <c r="DY334" s="57"/>
      <c r="DZ334" s="57"/>
      <c r="EA334" s="57"/>
      <c r="EB334" s="57"/>
      <c r="EC334" s="57"/>
      <c r="ED334" s="57"/>
      <c r="EE334" s="57"/>
      <c r="EF334" s="57"/>
      <c r="EG334" s="57"/>
      <c r="EH334" s="57"/>
      <c r="EI334" s="57"/>
      <c r="EJ334" s="57"/>
      <c r="EK334" s="57"/>
      <c r="EL334" s="57"/>
      <c r="EM334" s="57"/>
      <c r="EN334" s="57"/>
    </row>
    <row r="335" spans="1:144" ht="40.5" customHeight="1">
      <c r="A335" s="52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122"/>
      <c r="AJ335" s="122"/>
      <c r="AK335" s="122"/>
      <c r="AL335" s="122"/>
      <c r="AM335" s="122"/>
      <c r="AN335" s="122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  <c r="DA335" s="57"/>
      <c r="DB335" s="57"/>
      <c r="DC335" s="57"/>
      <c r="DD335" s="57"/>
      <c r="DE335" s="57"/>
      <c r="DF335" s="57"/>
      <c r="DG335" s="57"/>
      <c r="DH335" s="57"/>
      <c r="DI335" s="57"/>
      <c r="DJ335" s="57"/>
      <c r="DK335" s="57"/>
      <c r="DL335" s="57"/>
      <c r="DM335" s="57"/>
      <c r="DN335" s="57"/>
      <c r="DO335" s="57"/>
      <c r="DP335" s="57"/>
      <c r="DQ335" s="57"/>
      <c r="DR335" s="57"/>
      <c r="DS335" s="57"/>
      <c r="DT335" s="57"/>
      <c r="DU335" s="57"/>
      <c r="DV335" s="57"/>
      <c r="DW335" s="57"/>
      <c r="DX335" s="57"/>
      <c r="DY335" s="57"/>
      <c r="DZ335" s="57"/>
      <c r="EA335" s="57"/>
      <c r="EB335" s="57"/>
      <c r="EC335" s="57"/>
      <c r="ED335" s="57"/>
      <c r="EE335" s="57"/>
      <c r="EF335" s="57"/>
      <c r="EG335" s="57"/>
      <c r="EH335" s="57"/>
      <c r="EI335" s="57"/>
      <c r="EJ335" s="57"/>
      <c r="EK335" s="57"/>
      <c r="EL335" s="57"/>
      <c r="EM335" s="57"/>
      <c r="EN335" s="57"/>
    </row>
    <row r="336" spans="1:144" ht="40.5" customHeight="1">
      <c r="A336" s="52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122"/>
      <c r="AJ336" s="122"/>
      <c r="AK336" s="122"/>
      <c r="AL336" s="122"/>
      <c r="AM336" s="122"/>
      <c r="AN336" s="122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57"/>
      <c r="CQ336" s="57"/>
      <c r="CR336" s="57"/>
      <c r="CS336" s="57"/>
      <c r="CT336" s="57"/>
      <c r="CU336" s="57"/>
      <c r="CV336" s="57"/>
      <c r="CW336" s="57"/>
      <c r="CX336" s="57"/>
      <c r="CY336" s="57"/>
      <c r="CZ336" s="57"/>
      <c r="DA336" s="57"/>
      <c r="DB336" s="57"/>
      <c r="DC336" s="57"/>
      <c r="DD336" s="57"/>
      <c r="DE336" s="57"/>
      <c r="DF336" s="57"/>
      <c r="DG336" s="57"/>
      <c r="DH336" s="57"/>
      <c r="DI336" s="57"/>
      <c r="DJ336" s="57"/>
      <c r="DK336" s="57"/>
      <c r="DL336" s="57"/>
      <c r="DM336" s="57"/>
      <c r="DN336" s="57"/>
      <c r="DO336" s="57"/>
      <c r="DP336" s="57"/>
      <c r="DQ336" s="57"/>
      <c r="DR336" s="57"/>
      <c r="DS336" s="57"/>
      <c r="DT336" s="57"/>
      <c r="DU336" s="57"/>
      <c r="DV336" s="57"/>
      <c r="DW336" s="57"/>
      <c r="DX336" s="57"/>
      <c r="DY336" s="57"/>
      <c r="DZ336" s="57"/>
      <c r="EA336" s="57"/>
      <c r="EB336" s="57"/>
      <c r="EC336" s="57"/>
      <c r="ED336" s="57"/>
      <c r="EE336" s="57"/>
      <c r="EF336" s="57"/>
      <c r="EG336" s="57"/>
      <c r="EH336" s="57"/>
      <c r="EI336" s="57"/>
      <c r="EJ336" s="57"/>
      <c r="EK336" s="57"/>
      <c r="EL336" s="57"/>
      <c r="EM336" s="57"/>
      <c r="EN336" s="57"/>
    </row>
    <row r="337" spans="1:144" ht="40.5" customHeight="1">
      <c r="A337" s="52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122"/>
      <c r="AJ337" s="122"/>
      <c r="AK337" s="122"/>
      <c r="AL337" s="122"/>
      <c r="AM337" s="122"/>
      <c r="AN337" s="122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57"/>
      <c r="CW337" s="57"/>
      <c r="CX337" s="57"/>
      <c r="CY337" s="57"/>
      <c r="CZ337" s="57"/>
      <c r="DA337" s="57"/>
      <c r="DB337" s="57"/>
      <c r="DC337" s="57"/>
      <c r="DD337" s="57"/>
      <c r="DE337" s="57"/>
      <c r="DF337" s="57"/>
      <c r="DG337" s="57"/>
      <c r="DH337" s="57"/>
      <c r="DI337" s="57"/>
      <c r="DJ337" s="57"/>
      <c r="DK337" s="57"/>
      <c r="DL337" s="57"/>
      <c r="DM337" s="57"/>
      <c r="DN337" s="57"/>
      <c r="DO337" s="57"/>
      <c r="DP337" s="57"/>
      <c r="DQ337" s="57"/>
      <c r="DR337" s="57"/>
      <c r="DS337" s="57"/>
      <c r="DT337" s="57"/>
      <c r="DU337" s="57"/>
      <c r="DV337" s="57"/>
      <c r="DW337" s="57"/>
      <c r="DX337" s="57"/>
      <c r="DY337" s="57"/>
      <c r="DZ337" s="57"/>
      <c r="EA337" s="57"/>
      <c r="EB337" s="57"/>
      <c r="EC337" s="57"/>
      <c r="ED337" s="57"/>
      <c r="EE337" s="57"/>
      <c r="EF337" s="57"/>
      <c r="EG337" s="57"/>
      <c r="EH337" s="57"/>
      <c r="EI337" s="57"/>
      <c r="EJ337" s="57"/>
      <c r="EK337" s="57"/>
      <c r="EL337" s="57"/>
      <c r="EM337" s="57"/>
      <c r="EN337" s="57"/>
    </row>
    <row r="338" spans="1:144" ht="40.5" customHeight="1">
      <c r="A338" s="52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122"/>
      <c r="AJ338" s="122"/>
      <c r="AK338" s="122"/>
      <c r="AL338" s="122"/>
      <c r="AM338" s="122"/>
      <c r="AN338" s="122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57"/>
      <c r="CQ338" s="57"/>
      <c r="CR338" s="57"/>
      <c r="CS338" s="57"/>
      <c r="CT338" s="57"/>
      <c r="CU338" s="57"/>
      <c r="CV338" s="57"/>
      <c r="CW338" s="57"/>
      <c r="CX338" s="57"/>
      <c r="CY338" s="57"/>
      <c r="CZ338" s="57"/>
      <c r="DA338" s="57"/>
      <c r="DB338" s="57"/>
      <c r="DC338" s="57"/>
      <c r="DD338" s="57"/>
      <c r="DE338" s="57"/>
      <c r="DF338" s="57"/>
      <c r="DG338" s="57"/>
      <c r="DH338" s="57"/>
      <c r="DI338" s="57"/>
      <c r="DJ338" s="57"/>
      <c r="DK338" s="57"/>
      <c r="DL338" s="57"/>
      <c r="DM338" s="57"/>
      <c r="DN338" s="57"/>
      <c r="DO338" s="57"/>
      <c r="DP338" s="57"/>
      <c r="DQ338" s="57"/>
      <c r="DR338" s="57"/>
      <c r="DS338" s="57"/>
      <c r="DT338" s="57"/>
      <c r="DU338" s="57"/>
      <c r="DV338" s="57"/>
      <c r="DW338" s="57"/>
      <c r="DX338" s="57"/>
      <c r="DY338" s="57"/>
      <c r="DZ338" s="57"/>
      <c r="EA338" s="57"/>
      <c r="EB338" s="57"/>
      <c r="EC338" s="57"/>
      <c r="ED338" s="57"/>
      <c r="EE338" s="57"/>
      <c r="EF338" s="57"/>
      <c r="EG338" s="57"/>
      <c r="EH338" s="57"/>
      <c r="EI338" s="57"/>
      <c r="EJ338" s="57"/>
      <c r="EK338" s="57"/>
      <c r="EL338" s="57"/>
      <c r="EM338" s="57"/>
      <c r="EN338" s="57"/>
    </row>
    <row r="339" spans="1:144" ht="40.5" customHeight="1">
      <c r="A339" s="52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122"/>
      <c r="AJ339" s="122"/>
      <c r="AK339" s="122"/>
      <c r="AL339" s="122"/>
      <c r="AM339" s="122"/>
      <c r="AN339" s="122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57"/>
      <c r="CQ339" s="57"/>
      <c r="CR339" s="57"/>
      <c r="CS339" s="57"/>
      <c r="CT339" s="57"/>
      <c r="CU339" s="57"/>
      <c r="CV339" s="57"/>
      <c r="CW339" s="57"/>
      <c r="CX339" s="57"/>
      <c r="CY339" s="57"/>
      <c r="CZ339" s="57"/>
      <c r="DA339" s="57"/>
      <c r="DB339" s="57"/>
      <c r="DC339" s="57"/>
      <c r="DD339" s="57"/>
      <c r="DE339" s="57"/>
      <c r="DF339" s="57"/>
      <c r="DG339" s="57"/>
      <c r="DH339" s="57"/>
      <c r="DI339" s="57"/>
      <c r="DJ339" s="57"/>
      <c r="DK339" s="57"/>
      <c r="DL339" s="57"/>
      <c r="DM339" s="57"/>
      <c r="DN339" s="57"/>
      <c r="DO339" s="57"/>
      <c r="DP339" s="57"/>
      <c r="DQ339" s="57"/>
      <c r="DR339" s="57"/>
      <c r="DS339" s="57"/>
      <c r="DT339" s="57"/>
      <c r="DU339" s="57"/>
      <c r="DV339" s="57"/>
      <c r="DW339" s="57"/>
      <c r="DX339" s="57"/>
      <c r="DY339" s="57"/>
      <c r="DZ339" s="57"/>
      <c r="EA339" s="57"/>
      <c r="EB339" s="57"/>
      <c r="EC339" s="57"/>
      <c r="ED339" s="57"/>
      <c r="EE339" s="57"/>
      <c r="EF339" s="57"/>
      <c r="EG339" s="57"/>
      <c r="EH339" s="57"/>
      <c r="EI339" s="57"/>
      <c r="EJ339" s="57"/>
      <c r="EK339" s="57"/>
      <c r="EL339" s="57"/>
      <c r="EM339" s="57"/>
      <c r="EN339" s="57"/>
    </row>
    <row r="340" spans="1:144" ht="40.5" customHeight="1">
      <c r="A340" s="52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122"/>
      <c r="AJ340" s="122"/>
      <c r="AK340" s="122"/>
      <c r="AL340" s="122"/>
      <c r="AM340" s="122"/>
      <c r="AN340" s="122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57"/>
      <c r="CW340" s="57"/>
      <c r="CX340" s="57"/>
      <c r="CY340" s="57"/>
      <c r="CZ340" s="57"/>
      <c r="DA340" s="57"/>
      <c r="DB340" s="57"/>
      <c r="DC340" s="57"/>
      <c r="DD340" s="57"/>
      <c r="DE340" s="57"/>
      <c r="DF340" s="57"/>
      <c r="DG340" s="57"/>
      <c r="DH340" s="57"/>
      <c r="DI340" s="57"/>
      <c r="DJ340" s="57"/>
      <c r="DK340" s="57"/>
      <c r="DL340" s="57"/>
      <c r="DM340" s="57"/>
      <c r="DN340" s="57"/>
      <c r="DO340" s="57"/>
      <c r="DP340" s="57"/>
      <c r="DQ340" s="57"/>
      <c r="DR340" s="57"/>
      <c r="DS340" s="57"/>
      <c r="DT340" s="57"/>
      <c r="DU340" s="57"/>
      <c r="DV340" s="57"/>
      <c r="DW340" s="57"/>
      <c r="DX340" s="57"/>
      <c r="DY340" s="57"/>
      <c r="DZ340" s="57"/>
      <c r="EA340" s="57"/>
      <c r="EB340" s="57"/>
      <c r="EC340" s="57"/>
      <c r="ED340" s="57"/>
      <c r="EE340" s="57"/>
      <c r="EF340" s="57"/>
      <c r="EG340" s="57"/>
      <c r="EH340" s="57"/>
      <c r="EI340" s="57"/>
      <c r="EJ340" s="57"/>
      <c r="EK340" s="57"/>
      <c r="EL340" s="57"/>
      <c r="EM340" s="57"/>
      <c r="EN340" s="57"/>
    </row>
    <row r="341" spans="1:144" ht="40.5" customHeight="1">
      <c r="A341" s="52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122"/>
      <c r="AJ341" s="122"/>
      <c r="AK341" s="122"/>
      <c r="AL341" s="122"/>
      <c r="AM341" s="122"/>
      <c r="AN341" s="122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57"/>
      <c r="CU341" s="57"/>
      <c r="CV341" s="57"/>
      <c r="CW341" s="57"/>
      <c r="CX341" s="57"/>
      <c r="CY341" s="57"/>
      <c r="CZ341" s="57"/>
      <c r="DA341" s="57"/>
      <c r="DB341" s="57"/>
      <c r="DC341" s="57"/>
      <c r="DD341" s="57"/>
      <c r="DE341" s="57"/>
      <c r="DF341" s="57"/>
      <c r="DG341" s="57"/>
      <c r="DH341" s="57"/>
      <c r="DI341" s="57"/>
      <c r="DJ341" s="57"/>
      <c r="DK341" s="57"/>
      <c r="DL341" s="57"/>
      <c r="DM341" s="57"/>
      <c r="DN341" s="57"/>
      <c r="DO341" s="57"/>
      <c r="DP341" s="57"/>
      <c r="DQ341" s="57"/>
      <c r="DR341" s="57"/>
      <c r="DS341" s="57"/>
      <c r="DT341" s="57"/>
      <c r="DU341" s="57"/>
      <c r="DV341" s="57"/>
      <c r="DW341" s="57"/>
      <c r="DX341" s="57"/>
      <c r="DY341" s="57"/>
      <c r="DZ341" s="57"/>
      <c r="EA341" s="57"/>
      <c r="EB341" s="57"/>
      <c r="EC341" s="57"/>
      <c r="ED341" s="57"/>
      <c r="EE341" s="57"/>
      <c r="EF341" s="57"/>
      <c r="EG341" s="57"/>
      <c r="EH341" s="57"/>
      <c r="EI341" s="57"/>
      <c r="EJ341" s="57"/>
      <c r="EK341" s="57"/>
      <c r="EL341" s="57"/>
      <c r="EM341" s="57"/>
      <c r="EN341" s="57"/>
    </row>
    <row r="342" spans="1:144" ht="40.5" customHeight="1">
      <c r="A342" s="52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122"/>
      <c r="AJ342" s="122"/>
      <c r="AK342" s="122"/>
      <c r="AL342" s="122"/>
      <c r="AM342" s="122"/>
      <c r="AN342" s="122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57"/>
      <c r="CQ342" s="57"/>
      <c r="CR342" s="57"/>
      <c r="CS342" s="57"/>
      <c r="CT342" s="57"/>
      <c r="CU342" s="57"/>
      <c r="CV342" s="57"/>
      <c r="CW342" s="57"/>
      <c r="CX342" s="57"/>
      <c r="CY342" s="57"/>
      <c r="CZ342" s="57"/>
      <c r="DA342" s="57"/>
      <c r="DB342" s="57"/>
      <c r="DC342" s="57"/>
      <c r="DD342" s="57"/>
      <c r="DE342" s="57"/>
      <c r="DF342" s="57"/>
      <c r="DG342" s="57"/>
      <c r="DH342" s="57"/>
      <c r="DI342" s="57"/>
      <c r="DJ342" s="57"/>
      <c r="DK342" s="57"/>
      <c r="DL342" s="57"/>
      <c r="DM342" s="57"/>
      <c r="DN342" s="57"/>
      <c r="DO342" s="57"/>
      <c r="DP342" s="57"/>
      <c r="DQ342" s="57"/>
      <c r="DR342" s="57"/>
      <c r="DS342" s="57"/>
      <c r="DT342" s="57"/>
      <c r="DU342" s="57"/>
      <c r="DV342" s="57"/>
      <c r="DW342" s="57"/>
      <c r="DX342" s="57"/>
      <c r="DY342" s="57"/>
      <c r="DZ342" s="57"/>
      <c r="EA342" s="57"/>
      <c r="EB342" s="57"/>
      <c r="EC342" s="57"/>
      <c r="ED342" s="57"/>
      <c r="EE342" s="57"/>
      <c r="EF342" s="57"/>
      <c r="EG342" s="57"/>
      <c r="EH342" s="57"/>
      <c r="EI342" s="57"/>
      <c r="EJ342" s="57"/>
      <c r="EK342" s="57"/>
      <c r="EL342" s="57"/>
      <c r="EM342" s="57"/>
      <c r="EN342" s="57"/>
    </row>
    <row r="343" spans="1:144" ht="40.5" customHeight="1">
      <c r="A343" s="52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122"/>
      <c r="AJ343" s="122"/>
      <c r="AK343" s="122"/>
      <c r="AL343" s="122"/>
      <c r="AM343" s="122"/>
      <c r="AN343" s="122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57"/>
      <c r="CW343" s="57"/>
      <c r="CX343" s="57"/>
      <c r="CY343" s="57"/>
      <c r="CZ343" s="57"/>
      <c r="DA343" s="57"/>
      <c r="DB343" s="57"/>
      <c r="DC343" s="57"/>
      <c r="DD343" s="57"/>
      <c r="DE343" s="57"/>
      <c r="DF343" s="57"/>
      <c r="DG343" s="57"/>
      <c r="DH343" s="57"/>
      <c r="DI343" s="57"/>
      <c r="DJ343" s="57"/>
      <c r="DK343" s="57"/>
      <c r="DL343" s="57"/>
      <c r="DM343" s="57"/>
      <c r="DN343" s="57"/>
      <c r="DO343" s="57"/>
      <c r="DP343" s="57"/>
      <c r="DQ343" s="57"/>
      <c r="DR343" s="57"/>
      <c r="DS343" s="57"/>
      <c r="DT343" s="57"/>
      <c r="DU343" s="57"/>
      <c r="DV343" s="57"/>
      <c r="DW343" s="57"/>
      <c r="DX343" s="57"/>
      <c r="DY343" s="57"/>
      <c r="DZ343" s="57"/>
      <c r="EA343" s="57"/>
      <c r="EB343" s="57"/>
      <c r="EC343" s="57"/>
      <c r="ED343" s="57"/>
      <c r="EE343" s="57"/>
      <c r="EF343" s="57"/>
      <c r="EG343" s="57"/>
      <c r="EH343" s="57"/>
      <c r="EI343" s="57"/>
      <c r="EJ343" s="57"/>
      <c r="EK343" s="57"/>
      <c r="EL343" s="57"/>
      <c r="EM343" s="57"/>
      <c r="EN343" s="57"/>
    </row>
    <row r="344" spans="1:144" ht="40.5" customHeight="1">
      <c r="A344" s="52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122"/>
      <c r="AJ344" s="122"/>
      <c r="AK344" s="122"/>
      <c r="AL344" s="122"/>
      <c r="AM344" s="122"/>
      <c r="AN344" s="122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  <c r="DA344" s="57"/>
      <c r="DB344" s="57"/>
      <c r="DC344" s="57"/>
      <c r="DD344" s="57"/>
      <c r="DE344" s="57"/>
      <c r="DF344" s="57"/>
      <c r="DG344" s="57"/>
      <c r="DH344" s="57"/>
      <c r="DI344" s="57"/>
      <c r="DJ344" s="57"/>
      <c r="DK344" s="57"/>
      <c r="DL344" s="57"/>
      <c r="DM344" s="57"/>
      <c r="DN344" s="57"/>
      <c r="DO344" s="57"/>
      <c r="DP344" s="57"/>
      <c r="DQ344" s="57"/>
      <c r="DR344" s="57"/>
      <c r="DS344" s="57"/>
      <c r="DT344" s="57"/>
      <c r="DU344" s="57"/>
      <c r="DV344" s="57"/>
      <c r="DW344" s="57"/>
      <c r="DX344" s="57"/>
      <c r="DY344" s="57"/>
      <c r="DZ344" s="57"/>
      <c r="EA344" s="57"/>
      <c r="EB344" s="57"/>
      <c r="EC344" s="57"/>
      <c r="ED344" s="57"/>
      <c r="EE344" s="57"/>
      <c r="EF344" s="57"/>
      <c r="EG344" s="57"/>
      <c r="EH344" s="57"/>
      <c r="EI344" s="57"/>
      <c r="EJ344" s="57"/>
      <c r="EK344" s="57"/>
      <c r="EL344" s="57"/>
      <c r="EM344" s="57"/>
      <c r="EN344" s="57"/>
    </row>
    <row r="345" spans="1:144" ht="40.5" customHeight="1">
      <c r="A345" s="52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122"/>
      <c r="AJ345" s="122"/>
      <c r="AK345" s="122"/>
      <c r="AL345" s="122"/>
      <c r="AM345" s="122"/>
      <c r="AN345" s="122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/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57"/>
      <c r="CQ345" s="57"/>
      <c r="CR345" s="57"/>
      <c r="CS345" s="57"/>
      <c r="CT345" s="57"/>
      <c r="CU345" s="57"/>
      <c r="CV345" s="57"/>
      <c r="CW345" s="57"/>
      <c r="CX345" s="57"/>
      <c r="CY345" s="57"/>
      <c r="CZ345" s="57"/>
      <c r="DA345" s="57"/>
      <c r="DB345" s="57"/>
      <c r="DC345" s="57"/>
      <c r="DD345" s="57"/>
      <c r="DE345" s="57"/>
      <c r="DF345" s="57"/>
      <c r="DG345" s="57"/>
      <c r="DH345" s="57"/>
      <c r="DI345" s="57"/>
      <c r="DJ345" s="57"/>
      <c r="DK345" s="57"/>
      <c r="DL345" s="57"/>
      <c r="DM345" s="57"/>
      <c r="DN345" s="57"/>
      <c r="DO345" s="57"/>
      <c r="DP345" s="57"/>
      <c r="DQ345" s="57"/>
      <c r="DR345" s="57"/>
      <c r="DS345" s="57"/>
      <c r="DT345" s="57"/>
      <c r="DU345" s="57"/>
      <c r="DV345" s="57"/>
      <c r="DW345" s="57"/>
      <c r="DX345" s="57"/>
      <c r="DY345" s="57"/>
      <c r="DZ345" s="57"/>
      <c r="EA345" s="57"/>
      <c r="EB345" s="57"/>
      <c r="EC345" s="57"/>
      <c r="ED345" s="57"/>
      <c r="EE345" s="57"/>
      <c r="EF345" s="57"/>
      <c r="EG345" s="57"/>
      <c r="EH345" s="57"/>
      <c r="EI345" s="57"/>
      <c r="EJ345" s="57"/>
      <c r="EK345" s="57"/>
      <c r="EL345" s="57"/>
      <c r="EM345" s="57"/>
      <c r="EN345" s="57"/>
    </row>
    <row r="346" spans="1:144" ht="40.5" customHeight="1">
      <c r="A346" s="52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122"/>
      <c r="AJ346" s="122"/>
      <c r="AK346" s="122"/>
      <c r="AL346" s="122"/>
      <c r="AM346" s="122"/>
      <c r="AN346" s="122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57"/>
      <c r="CQ346" s="57"/>
      <c r="CR346" s="57"/>
      <c r="CS346" s="57"/>
      <c r="CT346" s="57"/>
      <c r="CU346" s="57"/>
      <c r="CV346" s="57"/>
      <c r="CW346" s="57"/>
      <c r="CX346" s="57"/>
      <c r="CY346" s="57"/>
      <c r="CZ346" s="57"/>
      <c r="DA346" s="57"/>
      <c r="DB346" s="57"/>
      <c r="DC346" s="57"/>
      <c r="DD346" s="57"/>
      <c r="DE346" s="57"/>
      <c r="DF346" s="57"/>
      <c r="DG346" s="57"/>
      <c r="DH346" s="57"/>
      <c r="DI346" s="57"/>
      <c r="DJ346" s="57"/>
      <c r="DK346" s="57"/>
      <c r="DL346" s="57"/>
      <c r="DM346" s="57"/>
      <c r="DN346" s="57"/>
      <c r="DO346" s="57"/>
      <c r="DP346" s="57"/>
      <c r="DQ346" s="57"/>
      <c r="DR346" s="57"/>
      <c r="DS346" s="57"/>
      <c r="DT346" s="57"/>
      <c r="DU346" s="57"/>
      <c r="DV346" s="57"/>
      <c r="DW346" s="57"/>
      <c r="DX346" s="57"/>
      <c r="DY346" s="57"/>
      <c r="DZ346" s="57"/>
      <c r="EA346" s="57"/>
      <c r="EB346" s="57"/>
      <c r="EC346" s="57"/>
      <c r="ED346" s="57"/>
      <c r="EE346" s="57"/>
      <c r="EF346" s="57"/>
      <c r="EG346" s="57"/>
      <c r="EH346" s="57"/>
      <c r="EI346" s="57"/>
      <c r="EJ346" s="57"/>
      <c r="EK346" s="57"/>
      <c r="EL346" s="57"/>
      <c r="EM346" s="57"/>
      <c r="EN346" s="57"/>
    </row>
    <row r="347" spans="1:144" ht="40.5" customHeight="1">
      <c r="A347" s="52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122"/>
      <c r="AJ347" s="122"/>
      <c r="AK347" s="122"/>
      <c r="AL347" s="122"/>
      <c r="AM347" s="122"/>
      <c r="AN347" s="122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57"/>
      <c r="CQ347" s="57"/>
      <c r="CR347" s="57"/>
      <c r="CS347" s="57"/>
      <c r="CT347" s="57"/>
      <c r="CU347" s="57"/>
      <c r="CV347" s="57"/>
      <c r="CW347" s="57"/>
      <c r="CX347" s="57"/>
      <c r="CY347" s="57"/>
      <c r="CZ347" s="57"/>
      <c r="DA347" s="57"/>
      <c r="DB347" s="57"/>
      <c r="DC347" s="57"/>
      <c r="DD347" s="57"/>
      <c r="DE347" s="57"/>
      <c r="DF347" s="57"/>
      <c r="DG347" s="57"/>
      <c r="DH347" s="57"/>
      <c r="DI347" s="57"/>
      <c r="DJ347" s="57"/>
      <c r="DK347" s="57"/>
      <c r="DL347" s="57"/>
      <c r="DM347" s="57"/>
      <c r="DN347" s="57"/>
      <c r="DO347" s="57"/>
      <c r="DP347" s="57"/>
      <c r="DQ347" s="57"/>
      <c r="DR347" s="57"/>
      <c r="DS347" s="57"/>
      <c r="DT347" s="57"/>
      <c r="DU347" s="57"/>
      <c r="DV347" s="57"/>
      <c r="DW347" s="57"/>
      <c r="DX347" s="57"/>
      <c r="DY347" s="57"/>
      <c r="DZ347" s="57"/>
      <c r="EA347" s="57"/>
      <c r="EB347" s="57"/>
      <c r="EC347" s="57"/>
      <c r="ED347" s="57"/>
      <c r="EE347" s="57"/>
      <c r="EF347" s="57"/>
      <c r="EG347" s="57"/>
      <c r="EH347" s="57"/>
      <c r="EI347" s="57"/>
      <c r="EJ347" s="57"/>
      <c r="EK347" s="57"/>
      <c r="EL347" s="57"/>
      <c r="EM347" s="57"/>
      <c r="EN347" s="57"/>
    </row>
    <row r="348" spans="1:144" ht="40.5" customHeight="1">
      <c r="A348" s="52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122"/>
      <c r="AJ348" s="122"/>
      <c r="AK348" s="122"/>
      <c r="AL348" s="122"/>
      <c r="AM348" s="122"/>
      <c r="AN348" s="122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/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57"/>
      <c r="CN348" s="57"/>
      <c r="CO348" s="57"/>
      <c r="CP348" s="57"/>
      <c r="CQ348" s="57"/>
      <c r="CR348" s="57"/>
      <c r="CS348" s="57"/>
      <c r="CT348" s="57"/>
      <c r="CU348" s="57"/>
      <c r="CV348" s="57"/>
      <c r="CW348" s="57"/>
      <c r="CX348" s="57"/>
      <c r="CY348" s="57"/>
      <c r="CZ348" s="57"/>
      <c r="DA348" s="57"/>
      <c r="DB348" s="57"/>
      <c r="DC348" s="57"/>
      <c r="DD348" s="57"/>
      <c r="DE348" s="57"/>
      <c r="DF348" s="57"/>
      <c r="DG348" s="57"/>
      <c r="DH348" s="57"/>
      <c r="DI348" s="57"/>
      <c r="DJ348" s="57"/>
      <c r="DK348" s="57"/>
      <c r="DL348" s="57"/>
      <c r="DM348" s="57"/>
      <c r="DN348" s="57"/>
      <c r="DO348" s="57"/>
      <c r="DP348" s="57"/>
      <c r="DQ348" s="57"/>
      <c r="DR348" s="57"/>
      <c r="DS348" s="57"/>
      <c r="DT348" s="57"/>
      <c r="DU348" s="57"/>
      <c r="DV348" s="57"/>
      <c r="DW348" s="57"/>
      <c r="DX348" s="57"/>
      <c r="DY348" s="57"/>
      <c r="DZ348" s="57"/>
      <c r="EA348" s="57"/>
      <c r="EB348" s="57"/>
      <c r="EC348" s="57"/>
      <c r="ED348" s="57"/>
      <c r="EE348" s="57"/>
      <c r="EF348" s="57"/>
      <c r="EG348" s="57"/>
      <c r="EH348" s="57"/>
      <c r="EI348" s="57"/>
      <c r="EJ348" s="57"/>
      <c r="EK348" s="57"/>
      <c r="EL348" s="57"/>
      <c r="EM348" s="57"/>
      <c r="EN348" s="57"/>
    </row>
    <row r="349" spans="1:144" ht="40.5" customHeight="1">
      <c r="A349" s="52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122"/>
      <c r="AJ349" s="122"/>
      <c r="AK349" s="122"/>
      <c r="AL349" s="122"/>
      <c r="AM349" s="122"/>
      <c r="AN349" s="122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57"/>
      <c r="CA349" s="57"/>
      <c r="CB349" s="57"/>
      <c r="CC349" s="57"/>
      <c r="CD349" s="57"/>
      <c r="CE349" s="57"/>
      <c r="CF349" s="57"/>
      <c r="CG349" s="57"/>
      <c r="CH349" s="57"/>
      <c r="CI349" s="57"/>
      <c r="CJ349" s="57"/>
      <c r="CK349" s="57"/>
      <c r="CL349" s="57"/>
      <c r="CM349" s="57"/>
      <c r="CN349" s="57"/>
      <c r="CO349" s="57"/>
      <c r="CP349" s="57"/>
      <c r="CQ349" s="57"/>
      <c r="CR349" s="57"/>
      <c r="CS349" s="57"/>
      <c r="CT349" s="57"/>
      <c r="CU349" s="57"/>
      <c r="CV349" s="57"/>
      <c r="CW349" s="57"/>
      <c r="CX349" s="57"/>
      <c r="CY349" s="57"/>
      <c r="CZ349" s="57"/>
      <c r="DA349" s="57"/>
      <c r="DB349" s="57"/>
      <c r="DC349" s="57"/>
      <c r="DD349" s="57"/>
      <c r="DE349" s="57"/>
      <c r="DF349" s="57"/>
      <c r="DG349" s="57"/>
      <c r="DH349" s="57"/>
      <c r="DI349" s="57"/>
      <c r="DJ349" s="57"/>
      <c r="DK349" s="57"/>
      <c r="DL349" s="57"/>
      <c r="DM349" s="57"/>
      <c r="DN349" s="57"/>
      <c r="DO349" s="57"/>
      <c r="DP349" s="57"/>
      <c r="DQ349" s="57"/>
      <c r="DR349" s="57"/>
      <c r="DS349" s="57"/>
      <c r="DT349" s="57"/>
      <c r="DU349" s="57"/>
      <c r="DV349" s="57"/>
      <c r="DW349" s="57"/>
      <c r="DX349" s="57"/>
      <c r="DY349" s="57"/>
      <c r="DZ349" s="57"/>
      <c r="EA349" s="57"/>
      <c r="EB349" s="57"/>
      <c r="EC349" s="57"/>
      <c r="ED349" s="57"/>
      <c r="EE349" s="57"/>
      <c r="EF349" s="57"/>
      <c r="EG349" s="57"/>
      <c r="EH349" s="57"/>
      <c r="EI349" s="57"/>
      <c r="EJ349" s="57"/>
      <c r="EK349" s="57"/>
      <c r="EL349" s="57"/>
      <c r="EM349" s="57"/>
      <c r="EN349" s="57"/>
    </row>
    <row r="350" spans="1:144" ht="40.5" customHeight="1">
      <c r="A350" s="52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122"/>
      <c r="AJ350" s="122"/>
      <c r="AK350" s="122"/>
      <c r="AL350" s="122"/>
      <c r="AM350" s="122"/>
      <c r="AN350" s="122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  <c r="CD350" s="57"/>
      <c r="CE350" s="57"/>
      <c r="CF350" s="57"/>
      <c r="CG350" s="57"/>
      <c r="CH350" s="57"/>
      <c r="CI350" s="57"/>
      <c r="CJ350" s="57"/>
      <c r="CK350" s="57"/>
      <c r="CL350" s="57"/>
      <c r="CM350" s="57"/>
      <c r="CN350" s="57"/>
      <c r="CO350" s="57"/>
      <c r="CP350" s="57"/>
      <c r="CQ350" s="57"/>
      <c r="CR350" s="57"/>
      <c r="CS350" s="57"/>
      <c r="CT350" s="57"/>
      <c r="CU350" s="57"/>
      <c r="CV350" s="57"/>
      <c r="CW350" s="57"/>
      <c r="CX350" s="57"/>
      <c r="CY350" s="57"/>
      <c r="CZ350" s="57"/>
      <c r="DA350" s="57"/>
      <c r="DB350" s="57"/>
      <c r="DC350" s="57"/>
      <c r="DD350" s="57"/>
      <c r="DE350" s="57"/>
      <c r="DF350" s="57"/>
      <c r="DG350" s="57"/>
      <c r="DH350" s="57"/>
      <c r="DI350" s="57"/>
      <c r="DJ350" s="57"/>
      <c r="DK350" s="57"/>
      <c r="DL350" s="57"/>
      <c r="DM350" s="57"/>
      <c r="DN350" s="57"/>
      <c r="DO350" s="57"/>
      <c r="DP350" s="57"/>
      <c r="DQ350" s="57"/>
      <c r="DR350" s="57"/>
      <c r="DS350" s="57"/>
      <c r="DT350" s="57"/>
      <c r="DU350" s="57"/>
      <c r="DV350" s="57"/>
      <c r="DW350" s="57"/>
      <c r="DX350" s="57"/>
      <c r="DY350" s="57"/>
      <c r="DZ350" s="57"/>
      <c r="EA350" s="57"/>
      <c r="EB350" s="57"/>
      <c r="EC350" s="57"/>
      <c r="ED350" s="57"/>
      <c r="EE350" s="57"/>
      <c r="EF350" s="57"/>
      <c r="EG350" s="57"/>
      <c r="EH350" s="57"/>
      <c r="EI350" s="57"/>
      <c r="EJ350" s="57"/>
      <c r="EK350" s="57"/>
      <c r="EL350" s="57"/>
      <c r="EM350" s="57"/>
      <c r="EN350" s="57"/>
    </row>
    <row r="351" spans="1:144" ht="40.5" customHeight="1">
      <c r="A351" s="52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122"/>
      <c r="AJ351" s="122"/>
      <c r="AK351" s="122"/>
      <c r="AL351" s="122"/>
      <c r="AM351" s="122"/>
      <c r="AN351" s="122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  <c r="CD351" s="57"/>
      <c r="CE351" s="57"/>
      <c r="CF351" s="57"/>
      <c r="CG351" s="57"/>
      <c r="CH351" s="57"/>
      <c r="CI351" s="57"/>
      <c r="CJ351" s="57"/>
      <c r="CK351" s="57"/>
      <c r="CL351" s="57"/>
      <c r="CM351" s="57"/>
      <c r="CN351" s="57"/>
      <c r="CO351" s="57"/>
      <c r="CP351" s="57"/>
      <c r="CQ351" s="57"/>
      <c r="CR351" s="57"/>
      <c r="CS351" s="57"/>
      <c r="CT351" s="57"/>
      <c r="CU351" s="57"/>
      <c r="CV351" s="57"/>
      <c r="CW351" s="57"/>
      <c r="CX351" s="57"/>
      <c r="CY351" s="57"/>
      <c r="CZ351" s="57"/>
      <c r="DA351" s="57"/>
      <c r="DB351" s="57"/>
      <c r="DC351" s="57"/>
      <c r="DD351" s="57"/>
      <c r="DE351" s="57"/>
      <c r="DF351" s="57"/>
      <c r="DG351" s="57"/>
      <c r="DH351" s="57"/>
      <c r="DI351" s="57"/>
      <c r="DJ351" s="57"/>
      <c r="DK351" s="57"/>
      <c r="DL351" s="57"/>
      <c r="DM351" s="57"/>
      <c r="DN351" s="57"/>
      <c r="DO351" s="57"/>
      <c r="DP351" s="57"/>
      <c r="DQ351" s="57"/>
      <c r="DR351" s="57"/>
      <c r="DS351" s="57"/>
      <c r="DT351" s="57"/>
      <c r="DU351" s="57"/>
      <c r="DV351" s="57"/>
      <c r="DW351" s="57"/>
      <c r="DX351" s="57"/>
      <c r="DY351" s="57"/>
      <c r="DZ351" s="57"/>
      <c r="EA351" s="57"/>
      <c r="EB351" s="57"/>
      <c r="EC351" s="57"/>
      <c r="ED351" s="57"/>
      <c r="EE351" s="57"/>
      <c r="EF351" s="57"/>
      <c r="EG351" s="57"/>
      <c r="EH351" s="57"/>
      <c r="EI351" s="57"/>
      <c r="EJ351" s="57"/>
      <c r="EK351" s="57"/>
      <c r="EL351" s="57"/>
      <c r="EM351" s="57"/>
      <c r="EN351" s="57"/>
    </row>
    <row r="352" spans="1:144" ht="40.5" customHeight="1">
      <c r="A352" s="52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122"/>
      <c r="AJ352" s="122"/>
      <c r="AK352" s="122"/>
      <c r="AL352" s="122"/>
      <c r="AM352" s="122"/>
      <c r="AN352" s="122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57"/>
      <c r="CQ352" s="57"/>
      <c r="CR352" s="57"/>
      <c r="CS352" s="57"/>
      <c r="CT352" s="57"/>
      <c r="CU352" s="57"/>
      <c r="CV352" s="57"/>
      <c r="CW352" s="57"/>
      <c r="CX352" s="57"/>
      <c r="CY352" s="57"/>
      <c r="CZ352" s="57"/>
      <c r="DA352" s="57"/>
      <c r="DB352" s="57"/>
      <c r="DC352" s="57"/>
      <c r="DD352" s="57"/>
      <c r="DE352" s="57"/>
      <c r="DF352" s="57"/>
      <c r="DG352" s="57"/>
      <c r="DH352" s="57"/>
      <c r="DI352" s="57"/>
      <c r="DJ352" s="57"/>
      <c r="DK352" s="57"/>
      <c r="DL352" s="57"/>
      <c r="DM352" s="57"/>
      <c r="DN352" s="57"/>
      <c r="DO352" s="57"/>
      <c r="DP352" s="57"/>
      <c r="DQ352" s="57"/>
      <c r="DR352" s="57"/>
      <c r="DS352" s="57"/>
      <c r="DT352" s="57"/>
      <c r="DU352" s="57"/>
      <c r="DV352" s="57"/>
      <c r="DW352" s="57"/>
      <c r="DX352" s="57"/>
      <c r="DY352" s="57"/>
      <c r="DZ352" s="57"/>
      <c r="EA352" s="57"/>
      <c r="EB352" s="57"/>
      <c r="EC352" s="57"/>
      <c r="ED352" s="57"/>
      <c r="EE352" s="57"/>
      <c r="EF352" s="57"/>
      <c r="EG352" s="57"/>
      <c r="EH352" s="57"/>
      <c r="EI352" s="57"/>
      <c r="EJ352" s="57"/>
      <c r="EK352" s="57"/>
      <c r="EL352" s="57"/>
      <c r="EM352" s="57"/>
      <c r="EN352" s="57"/>
    </row>
    <row r="353" spans="1:144" ht="40.5" customHeight="1">
      <c r="A353" s="52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122"/>
      <c r="AJ353" s="122"/>
      <c r="AK353" s="122"/>
      <c r="AL353" s="122"/>
      <c r="AM353" s="122"/>
      <c r="AN353" s="122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  <c r="CE353" s="57"/>
      <c r="CF353" s="57"/>
      <c r="CG353" s="57"/>
      <c r="CH353" s="57"/>
      <c r="CI353" s="57"/>
      <c r="CJ353" s="57"/>
      <c r="CK353" s="57"/>
      <c r="CL353" s="57"/>
      <c r="CM353" s="57"/>
      <c r="CN353" s="57"/>
      <c r="CO353" s="57"/>
      <c r="CP353" s="57"/>
      <c r="CQ353" s="57"/>
      <c r="CR353" s="57"/>
      <c r="CS353" s="57"/>
      <c r="CT353" s="57"/>
      <c r="CU353" s="57"/>
      <c r="CV353" s="57"/>
      <c r="CW353" s="57"/>
      <c r="CX353" s="57"/>
      <c r="CY353" s="57"/>
      <c r="CZ353" s="57"/>
      <c r="DA353" s="57"/>
      <c r="DB353" s="57"/>
      <c r="DC353" s="57"/>
      <c r="DD353" s="57"/>
      <c r="DE353" s="57"/>
      <c r="DF353" s="57"/>
      <c r="DG353" s="57"/>
      <c r="DH353" s="57"/>
      <c r="DI353" s="57"/>
      <c r="DJ353" s="57"/>
      <c r="DK353" s="57"/>
      <c r="DL353" s="57"/>
      <c r="DM353" s="57"/>
      <c r="DN353" s="57"/>
      <c r="DO353" s="57"/>
      <c r="DP353" s="57"/>
      <c r="DQ353" s="57"/>
      <c r="DR353" s="57"/>
      <c r="DS353" s="57"/>
      <c r="DT353" s="57"/>
      <c r="DU353" s="57"/>
      <c r="DV353" s="57"/>
      <c r="DW353" s="57"/>
      <c r="DX353" s="57"/>
      <c r="DY353" s="57"/>
      <c r="DZ353" s="57"/>
      <c r="EA353" s="57"/>
      <c r="EB353" s="57"/>
      <c r="EC353" s="57"/>
      <c r="ED353" s="57"/>
      <c r="EE353" s="57"/>
      <c r="EF353" s="57"/>
      <c r="EG353" s="57"/>
      <c r="EH353" s="57"/>
      <c r="EI353" s="57"/>
      <c r="EJ353" s="57"/>
      <c r="EK353" s="57"/>
      <c r="EL353" s="57"/>
      <c r="EM353" s="57"/>
      <c r="EN353" s="57"/>
    </row>
    <row r="354" spans="1:144" ht="40.5" customHeight="1">
      <c r="A354" s="52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122"/>
      <c r="AJ354" s="122"/>
      <c r="AK354" s="122"/>
      <c r="AL354" s="122"/>
      <c r="AM354" s="122"/>
      <c r="AN354" s="122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  <c r="CD354" s="57"/>
      <c r="CE354" s="57"/>
      <c r="CF354" s="57"/>
      <c r="CG354" s="57"/>
      <c r="CH354" s="57"/>
      <c r="CI354" s="57"/>
      <c r="CJ354" s="57"/>
      <c r="CK354" s="57"/>
      <c r="CL354" s="57"/>
      <c r="CM354" s="57"/>
      <c r="CN354" s="57"/>
      <c r="CO354" s="57"/>
      <c r="CP354" s="57"/>
      <c r="CQ354" s="57"/>
      <c r="CR354" s="57"/>
      <c r="CS354" s="57"/>
      <c r="CT354" s="57"/>
      <c r="CU354" s="57"/>
      <c r="CV354" s="57"/>
      <c r="CW354" s="57"/>
      <c r="CX354" s="57"/>
      <c r="CY354" s="57"/>
      <c r="CZ354" s="57"/>
      <c r="DA354" s="57"/>
      <c r="DB354" s="57"/>
      <c r="DC354" s="57"/>
      <c r="DD354" s="57"/>
      <c r="DE354" s="57"/>
      <c r="DF354" s="57"/>
      <c r="DG354" s="57"/>
      <c r="DH354" s="57"/>
      <c r="DI354" s="57"/>
      <c r="DJ354" s="57"/>
      <c r="DK354" s="57"/>
      <c r="DL354" s="57"/>
      <c r="DM354" s="57"/>
      <c r="DN354" s="57"/>
      <c r="DO354" s="57"/>
      <c r="DP354" s="57"/>
      <c r="DQ354" s="57"/>
      <c r="DR354" s="57"/>
      <c r="DS354" s="57"/>
      <c r="DT354" s="57"/>
      <c r="DU354" s="57"/>
      <c r="DV354" s="57"/>
      <c r="DW354" s="57"/>
      <c r="DX354" s="57"/>
      <c r="DY354" s="57"/>
      <c r="DZ354" s="57"/>
      <c r="EA354" s="57"/>
      <c r="EB354" s="57"/>
      <c r="EC354" s="57"/>
      <c r="ED354" s="57"/>
      <c r="EE354" s="57"/>
      <c r="EF354" s="57"/>
      <c r="EG354" s="57"/>
      <c r="EH354" s="57"/>
      <c r="EI354" s="57"/>
      <c r="EJ354" s="57"/>
      <c r="EK354" s="57"/>
      <c r="EL354" s="57"/>
      <c r="EM354" s="57"/>
      <c r="EN354" s="57"/>
    </row>
    <row r="355" spans="1:144" ht="40.5" customHeight="1">
      <c r="A355" s="52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122"/>
      <c r="AJ355" s="122"/>
      <c r="AK355" s="122"/>
      <c r="AL355" s="122"/>
      <c r="AM355" s="122"/>
      <c r="AN355" s="122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  <c r="CE355" s="57"/>
      <c r="CF355" s="57"/>
      <c r="CG355" s="57"/>
      <c r="CH355" s="57"/>
      <c r="CI355" s="57"/>
      <c r="CJ355" s="57"/>
      <c r="CK355" s="57"/>
      <c r="CL355" s="57"/>
      <c r="CM355" s="57"/>
      <c r="CN355" s="57"/>
      <c r="CO355" s="57"/>
      <c r="CP355" s="57"/>
      <c r="CQ355" s="57"/>
      <c r="CR355" s="57"/>
      <c r="CS355" s="57"/>
      <c r="CT355" s="57"/>
      <c r="CU355" s="57"/>
      <c r="CV355" s="57"/>
      <c r="CW355" s="57"/>
      <c r="CX355" s="57"/>
      <c r="CY355" s="57"/>
      <c r="CZ355" s="57"/>
      <c r="DA355" s="57"/>
      <c r="DB355" s="57"/>
      <c r="DC355" s="57"/>
      <c r="DD355" s="57"/>
      <c r="DE355" s="57"/>
      <c r="DF355" s="57"/>
      <c r="DG355" s="57"/>
      <c r="DH355" s="57"/>
      <c r="DI355" s="57"/>
      <c r="DJ355" s="57"/>
      <c r="DK355" s="57"/>
      <c r="DL355" s="57"/>
      <c r="DM355" s="57"/>
      <c r="DN355" s="57"/>
      <c r="DO355" s="57"/>
      <c r="DP355" s="57"/>
      <c r="DQ355" s="57"/>
      <c r="DR355" s="57"/>
      <c r="DS355" s="57"/>
      <c r="DT355" s="57"/>
      <c r="DU355" s="57"/>
      <c r="DV355" s="57"/>
      <c r="DW355" s="57"/>
      <c r="DX355" s="57"/>
      <c r="DY355" s="57"/>
      <c r="DZ355" s="57"/>
      <c r="EA355" s="57"/>
      <c r="EB355" s="57"/>
      <c r="EC355" s="57"/>
      <c r="ED355" s="57"/>
      <c r="EE355" s="57"/>
      <c r="EF355" s="57"/>
      <c r="EG355" s="57"/>
      <c r="EH355" s="57"/>
      <c r="EI355" s="57"/>
      <c r="EJ355" s="57"/>
      <c r="EK355" s="57"/>
      <c r="EL355" s="57"/>
      <c r="EM355" s="57"/>
      <c r="EN355" s="57"/>
    </row>
    <row r="356" spans="1:144" ht="40.5" customHeight="1">
      <c r="A356" s="52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122"/>
      <c r="AJ356" s="122"/>
      <c r="AK356" s="122"/>
      <c r="AL356" s="122"/>
      <c r="AM356" s="122"/>
      <c r="AN356" s="122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  <c r="CD356" s="57"/>
      <c r="CE356" s="57"/>
      <c r="CF356" s="57"/>
      <c r="CG356" s="57"/>
      <c r="CH356" s="57"/>
      <c r="CI356" s="57"/>
      <c r="CJ356" s="57"/>
      <c r="CK356" s="57"/>
      <c r="CL356" s="57"/>
      <c r="CM356" s="57"/>
      <c r="CN356" s="57"/>
      <c r="CO356" s="57"/>
      <c r="CP356" s="57"/>
      <c r="CQ356" s="57"/>
      <c r="CR356" s="57"/>
      <c r="CS356" s="57"/>
      <c r="CT356" s="57"/>
      <c r="CU356" s="57"/>
      <c r="CV356" s="57"/>
      <c r="CW356" s="57"/>
      <c r="CX356" s="57"/>
      <c r="CY356" s="57"/>
      <c r="CZ356" s="57"/>
      <c r="DA356" s="57"/>
      <c r="DB356" s="57"/>
      <c r="DC356" s="57"/>
      <c r="DD356" s="57"/>
      <c r="DE356" s="57"/>
      <c r="DF356" s="57"/>
      <c r="DG356" s="57"/>
      <c r="DH356" s="57"/>
      <c r="DI356" s="57"/>
      <c r="DJ356" s="57"/>
      <c r="DK356" s="57"/>
      <c r="DL356" s="57"/>
      <c r="DM356" s="57"/>
      <c r="DN356" s="57"/>
      <c r="DO356" s="57"/>
      <c r="DP356" s="57"/>
      <c r="DQ356" s="57"/>
      <c r="DR356" s="57"/>
      <c r="DS356" s="57"/>
      <c r="DT356" s="57"/>
      <c r="DU356" s="57"/>
      <c r="DV356" s="57"/>
      <c r="DW356" s="57"/>
      <c r="DX356" s="57"/>
      <c r="DY356" s="57"/>
      <c r="DZ356" s="57"/>
      <c r="EA356" s="57"/>
      <c r="EB356" s="57"/>
      <c r="EC356" s="57"/>
      <c r="ED356" s="57"/>
      <c r="EE356" s="57"/>
      <c r="EF356" s="57"/>
      <c r="EG356" s="57"/>
      <c r="EH356" s="57"/>
      <c r="EI356" s="57"/>
      <c r="EJ356" s="57"/>
      <c r="EK356" s="57"/>
      <c r="EL356" s="57"/>
      <c r="EM356" s="57"/>
      <c r="EN356" s="57"/>
    </row>
  </sheetData>
  <mergeCells count="2216">
    <mergeCell ref="CJ16:CK17"/>
    <mergeCell ref="CR16:CS17"/>
    <mergeCell ref="AF17:AG17"/>
    <mergeCell ref="AH17:AI17"/>
    <mergeCell ref="AL17:AM17"/>
    <mergeCell ref="AN17:AO17"/>
    <mergeCell ref="AP17:AQ17"/>
    <mergeCell ref="AT17:AU17"/>
    <mergeCell ref="AV17:AW17"/>
    <mergeCell ref="AX17:AY17"/>
    <mergeCell ref="BB17:BC17"/>
    <mergeCell ref="BD17:BE17"/>
    <mergeCell ref="BF17:BG17"/>
    <mergeCell ref="BH17:BI17"/>
    <mergeCell ref="AB16:AI16"/>
    <mergeCell ref="AJ16:AK17"/>
    <mergeCell ref="AL16:AQ16"/>
    <mergeCell ref="AR16:AS17"/>
    <mergeCell ref="AT16:AY16"/>
    <mergeCell ref="AZ16:BA17"/>
    <mergeCell ref="CZ7:DV8"/>
    <mergeCell ref="CZ9:DI9"/>
    <mergeCell ref="A1:DW1"/>
    <mergeCell ref="A2:DW2"/>
    <mergeCell ref="A3:DW3"/>
    <mergeCell ref="AR6:CP6"/>
    <mergeCell ref="M8:W8"/>
    <mergeCell ref="AZ8:CP8"/>
    <mergeCell ref="M9:W9"/>
    <mergeCell ref="DN16:DP17"/>
    <mergeCell ref="DQ16:DS17"/>
    <mergeCell ref="DT16:DW17"/>
    <mergeCell ref="B17:C17"/>
    <mergeCell ref="D17:E17"/>
    <mergeCell ref="AB17:AC17"/>
    <mergeCell ref="AD17:AE17"/>
    <mergeCell ref="BL17:BM17"/>
    <mergeCell ref="BN17:BO17"/>
    <mergeCell ref="BP17:BQ17"/>
    <mergeCell ref="BT17:BU17"/>
    <mergeCell ref="BV17:BW17"/>
    <mergeCell ref="B10:K10"/>
    <mergeCell ref="A16:A17"/>
    <mergeCell ref="B16:I16"/>
    <mergeCell ref="J16:K17"/>
    <mergeCell ref="L16:Q16"/>
    <mergeCell ref="BJ16:BK17"/>
    <mergeCell ref="BB16:BI16"/>
    <mergeCell ref="BL16:BQ16"/>
    <mergeCell ref="BT16:CA16"/>
    <mergeCell ref="CB16:CI16"/>
    <mergeCell ref="CL16:CQ16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CN18:CO18"/>
    <mergeCell ref="DB16:DD17"/>
    <mergeCell ref="DE16:DG17"/>
    <mergeCell ref="DH16:DJ17"/>
    <mergeCell ref="DK16:DM17"/>
    <mergeCell ref="CZ17:DA17"/>
    <mergeCell ref="CT16:DA16"/>
    <mergeCell ref="BX17:BY17"/>
    <mergeCell ref="BZ17:CA17"/>
    <mergeCell ref="CB17:CC17"/>
    <mergeCell ref="CD17:CE17"/>
    <mergeCell ref="CF17:CG17"/>
    <mergeCell ref="CH17:CI17"/>
    <mergeCell ref="CL17:CM17"/>
    <mergeCell ref="CN17:CO17"/>
    <mergeCell ref="CP17:CQ17"/>
    <mergeCell ref="CT17:CU17"/>
    <mergeCell ref="CV17:CW17"/>
    <mergeCell ref="CX17:CY17"/>
    <mergeCell ref="BR16:BS17"/>
    <mergeCell ref="B18:C18"/>
    <mergeCell ref="D18:E18"/>
    <mergeCell ref="F18:G18"/>
    <mergeCell ref="H18:I18"/>
    <mergeCell ref="J18:K18"/>
    <mergeCell ref="CP18:CQ18"/>
    <mergeCell ref="CR18:CS18"/>
    <mergeCell ref="CT18:CU18"/>
    <mergeCell ref="CV18:CW18"/>
    <mergeCell ref="DQ18:DS18"/>
    <mergeCell ref="DT18:DW18"/>
    <mergeCell ref="CX18:CY18"/>
    <mergeCell ref="CZ18:DA18"/>
    <mergeCell ref="DB18:DD18"/>
    <mergeCell ref="DE18:DG18"/>
    <mergeCell ref="DH18:DJ18"/>
    <mergeCell ref="DK18:DM18"/>
    <mergeCell ref="DN18:DP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BH18:BI18"/>
    <mergeCell ref="BJ18:BK18"/>
    <mergeCell ref="BL18:BM18"/>
    <mergeCell ref="BN18:BO18"/>
    <mergeCell ref="BD19:BE19"/>
    <mergeCell ref="BF19:BG19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F17:G17"/>
    <mergeCell ref="H17:I17"/>
    <mergeCell ref="L17:M17"/>
    <mergeCell ref="N17:O17"/>
    <mergeCell ref="P17:Q17"/>
    <mergeCell ref="T17:U17"/>
    <mergeCell ref="R16:S17"/>
    <mergeCell ref="T16:AA16"/>
    <mergeCell ref="Z17:AA17"/>
    <mergeCell ref="V17:W17"/>
    <mergeCell ref="X17:Y17"/>
    <mergeCell ref="CL19:CM19"/>
    <mergeCell ref="CN19:CO19"/>
    <mergeCell ref="DN19:DP19"/>
    <mergeCell ref="DQ19:DS19"/>
    <mergeCell ref="DT19:DW19"/>
    <mergeCell ref="CV19:CW19"/>
    <mergeCell ref="CX19:CY19"/>
    <mergeCell ref="CZ19:DA19"/>
    <mergeCell ref="DB19:DD19"/>
    <mergeCell ref="DE19:DG19"/>
    <mergeCell ref="DH19:DJ19"/>
    <mergeCell ref="DK19:DM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DT20:DW20"/>
    <mergeCell ref="CV20:CW20"/>
    <mergeCell ref="CX20:CY20"/>
    <mergeCell ref="CZ20:DA20"/>
    <mergeCell ref="DB20:DD20"/>
    <mergeCell ref="DE20:DG20"/>
    <mergeCell ref="DH20:DJ20"/>
    <mergeCell ref="DK20:DM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L20:BM20"/>
    <mergeCell ref="BN20:BO20"/>
    <mergeCell ref="BP20:BQ20"/>
    <mergeCell ref="BR20:BS20"/>
    <mergeCell ref="BT20:BU20"/>
    <mergeCell ref="CP19:CQ19"/>
    <mergeCell ref="CR19:CS19"/>
    <mergeCell ref="CT19:CU19"/>
    <mergeCell ref="B19:C19"/>
    <mergeCell ref="D19:E19"/>
    <mergeCell ref="F19:G19"/>
    <mergeCell ref="H19:I19"/>
    <mergeCell ref="J19:K19"/>
    <mergeCell ref="L19:M19"/>
    <mergeCell ref="N19:O19"/>
    <mergeCell ref="DN20:DP20"/>
    <mergeCell ref="DQ20:DS20"/>
    <mergeCell ref="BH19:BI19"/>
    <mergeCell ref="BJ19:BK19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CB19:CC19"/>
    <mergeCell ref="CD19:CE19"/>
    <mergeCell ref="CF19:CG19"/>
    <mergeCell ref="CH19:CI19"/>
    <mergeCell ref="CJ19:CK19"/>
    <mergeCell ref="BV20:BW20"/>
    <mergeCell ref="BX20:BY20"/>
    <mergeCell ref="BZ20:CA20"/>
    <mergeCell ref="CB20:CC20"/>
    <mergeCell ref="CD20:CE20"/>
    <mergeCell ref="CF20:CG20"/>
    <mergeCell ref="CH20:CI20"/>
    <mergeCell ref="CJ20:CK20"/>
    <mergeCell ref="CL20:CM20"/>
    <mergeCell ref="CN20:CO20"/>
    <mergeCell ref="CP20:CQ20"/>
    <mergeCell ref="CR20:CS20"/>
    <mergeCell ref="CT20:CU20"/>
    <mergeCell ref="B20:C20"/>
    <mergeCell ref="D20:E20"/>
    <mergeCell ref="F20:G20"/>
    <mergeCell ref="H20:I20"/>
    <mergeCell ref="J20:K20"/>
    <mergeCell ref="L20:M20"/>
    <mergeCell ref="N20:O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F20:BG20"/>
    <mergeCell ref="BH20:BI20"/>
    <mergeCell ref="BJ20:BK20"/>
    <mergeCell ref="DN21:DP21"/>
    <mergeCell ref="DQ21:DS21"/>
    <mergeCell ref="DT21:DW21"/>
    <mergeCell ref="DB22:DD22"/>
    <mergeCell ref="DE22:DG22"/>
    <mergeCell ref="DH22:DJ22"/>
    <mergeCell ref="DK22:DM22"/>
    <mergeCell ref="DN22:DP22"/>
    <mergeCell ref="DQ22:DS22"/>
    <mergeCell ref="DT22:DW22"/>
    <mergeCell ref="CV21:CW21"/>
    <mergeCell ref="CX21:CY21"/>
    <mergeCell ref="CZ21:DA21"/>
    <mergeCell ref="DB21:DD21"/>
    <mergeCell ref="DE21:DG21"/>
    <mergeCell ref="DH21:DJ21"/>
    <mergeCell ref="DK21:DM21"/>
    <mergeCell ref="B21:C21"/>
    <mergeCell ref="D21:E21"/>
    <mergeCell ref="F21:G21"/>
    <mergeCell ref="H21:I21"/>
    <mergeCell ref="J21:K21"/>
    <mergeCell ref="L21:M21"/>
    <mergeCell ref="N21:O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BD31:BK31"/>
    <mergeCell ref="BL31:BS31"/>
    <mergeCell ref="BT31:CA31"/>
    <mergeCell ref="CB31:CI31"/>
    <mergeCell ref="CJ31:CQ31"/>
    <mergeCell ref="CR31:CY31"/>
    <mergeCell ref="O23:P23"/>
    <mergeCell ref="Q23:R23"/>
    <mergeCell ref="S23:AE23"/>
    <mergeCell ref="AK23:AL23"/>
    <mergeCell ref="AM23:AN23"/>
    <mergeCell ref="AO23:AX23"/>
    <mergeCell ref="O25:P25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X21:BY21"/>
    <mergeCell ref="BZ21:CA21"/>
    <mergeCell ref="CB21:CC21"/>
    <mergeCell ref="CD21:CE21"/>
    <mergeCell ref="BK23:BL23"/>
    <mergeCell ref="BM23:BZ23"/>
    <mergeCell ref="CG23:CH23"/>
    <mergeCell ref="CI23:CJ23"/>
    <mergeCell ref="CK23:CQ23"/>
    <mergeCell ref="BI23:BJ23"/>
    <mergeCell ref="BK25:BL25"/>
    <mergeCell ref="BM25:BX25"/>
    <mergeCell ref="CF21:CG21"/>
    <mergeCell ref="CH21:CI21"/>
    <mergeCell ref="CJ21:CK21"/>
    <mergeCell ref="CL21:CM21"/>
    <mergeCell ref="CN21:CO21"/>
    <mergeCell ref="CP21:CQ21"/>
    <mergeCell ref="CR21:CS21"/>
    <mergeCell ref="CT21:CU21"/>
    <mergeCell ref="P21:Q21"/>
    <mergeCell ref="R21:S21"/>
    <mergeCell ref="T21:U21"/>
    <mergeCell ref="V21:W21"/>
    <mergeCell ref="X21:Y21"/>
    <mergeCell ref="Z21:AA21"/>
    <mergeCell ref="AB21:AC21"/>
    <mergeCell ref="Q25:R25"/>
    <mergeCell ref="S25:AE25"/>
    <mergeCell ref="AK25:AL25"/>
    <mergeCell ref="AM25:AN25"/>
    <mergeCell ref="AO25:BC25"/>
    <mergeCell ref="BI25:BJ25"/>
    <mergeCell ref="AI29:AK32"/>
    <mergeCell ref="AL30:AN32"/>
    <mergeCell ref="CJ30:CY30"/>
    <mergeCell ref="CZ30:DO30"/>
    <mergeCell ref="BW32:BY32"/>
    <mergeCell ref="BZ32:CA32"/>
    <mergeCell ref="AL29:BC29"/>
    <mergeCell ref="AR30:BC30"/>
    <mergeCell ref="A29:A32"/>
    <mergeCell ref="AF29:AH32"/>
    <mergeCell ref="BD29:DO29"/>
    <mergeCell ref="B29:AE32"/>
    <mergeCell ref="CZ31:DG31"/>
    <mergeCell ref="DH31:DO31"/>
    <mergeCell ref="BD32:BF32"/>
    <mergeCell ref="BG32:BI32"/>
    <mergeCell ref="CB32:CD32"/>
    <mergeCell ref="CE32:CG32"/>
    <mergeCell ref="BD30:BS30"/>
    <mergeCell ref="BT30:CI30"/>
    <mergeCell ref="BJ32:BK32"/>
    <mergeCell ref="BL32:BN32"/>
    <mergeCell ref="BO32:BQ32"/>
    <mergeCell ref="BR32:BS32"/>
    <mergeCell ref="BT32:BV32"/>
    <mergeCell ref="AR31:AT32"/>
    <mergeCell ref="DP29:DR32"/>
    <mergeCell ref="DS29:DW32"/>
    <mergeCell ref="AO30:AQ32"/>
    <mergeCell ref="DN32:DO32"/>
    <mergeCell ref="CZ33:DB33"/>
    <mergeCell ref="DC33:DE33"/>
    <mergeCell ref="DP33:DR33"/>
    <mergeCell ref="DS33:DW33"/>
    <mergeCell ref="CH33:CI33"/>
    <mergeCell ref="CJ33:CL33"/>
    <mergeCell ref="CM33:CO33"/>
    <mergeCell ref="CP33:CQ33"/>
    <mergeCell ref="CR33:CT33"/>
    <mergeCell ref="CU33:CW33"/>
    <mergeCell ref="CX33:CY33"/>
    <mergeCell ref="CM32:CO32"/>
    <mergeCell ref="CP32:CQ32"/>
    <mergeCell ref="CR32:CT32"/>
    <mergeCell ref="CU32:CW32"/>
    <mergeCell ref="CX32:CY32"/>
    <mergeCell ref="CZ32:DB32"/>
    <mergeCell ref="DC32:DE32"/>
    <mergeCell ref="DF32:DG32"/>
    <mergeCell ref="DF33:DG33"/>
    <mergeCell ref="DH32:DJ32"/>
    <mergeCell ref="DK32:DM32"/>
    <mergeCell ref="DH33:DJ33"/>
    <mergeCell ref="DK33:DM33"/>
    <mergeCell ref="DN33:DO33"/>
    <mergeCell ref="AU31:AW32"/>
    <mergeCell ref="AX31:AZ32"/>
    <mergeCell ref="BA31:BC32"/>
    <mergeCell ref="CH34:CI34"/>
    <mergeCell ref="DC34:DE34"/>
    <mergeCell ref="DF34:DG34"/>
    <mergeCell ref="DH34:DJ34"/>
    <mergeCell ref="B33:AE33"/>
    <mergeCell ref="AF33:AH33"/>
    <mergeCell ref="AI33:AK33"/>
    <mergeCell ref="AL33:AN33"/>
    <mergeCell ref="AO33:AQ33"/>
    <mergeCell ref="AR33:AT33"/>
    <mergeCell ref="CH32:CI32"/>
    <mergeCell ref="CJ32:CL32"/>
    <mergeCell ref="BT33:BV33"/>
    <mergeCell ref="BW33:BY33"/>
    <mergeCell ref="BZ33:CA33"/>
    <mergeCell ref="CB33:CD33"/>
    <mergeCell ref="CE33:CG33"/>
    <mergeCell ref="BO33:BQ33"/>
    <mergeCell ref="BR33:BS33"/>
    <mergeCell ref="AU33:AW33"/>
    <mergeCell ref="AX33:AZ33"/>
    <mergeCell ref="BA33:BC33"/>
    <mergeCell ref="BD33:BF33"/>
    <mergeCell ref="BG33:BI33"/>
    <mergeCell ref="BJ33:BK33"/>
    <mergeCell ref="BL33:BN33"/>
    <mergeCell ref="DF36:DG36"/>
    <mergeCell ref="DK34:DM34"/>
    <mergeCell ref="DN34:DO34"/>
    <mergeCell ref="DP34:DR34"/>
    <mergeCell ref="DS34:DW34"/>
    <mergeCell ref="CJ34:CL34"/>
    <mergeCell ref="CM34:CO34"/>
    <mergeCell ref="CP34:CQ34"/>
    <mergeCell ref="CR34:CT34"/>
    <mergeCell ref="CU34:CW34"/>
    <mergeCell ref="CX34:CY34"/>
    <mergeCell ref="CZ34:DB34"/>
    <mergeCell ref="B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K34"/>
    <mergeCell ref="BL34:BN34"/>
    <mergeCell ref="BO34:BQ34"/>
    <mergeCell ref="BR34:BS34"/>
    <mergeCell ref="BT34:BV34"/>
    <mergeCell ref="BW34:BY34"/>
    <mergeCell ref="BZ34:CA34"/>
    <mergeCell ref="CB34:CD34"/>
    <mergeCell ref="CE34:CG34"/>
    <mergeCell ref="B39:AE39"/>
    <mergeCell ref="AF39:AH39"/>
    <mergeCell ref="AI39:AK39"/>
    <mergeCell ref="AL39:AN39"/>
    <mergeCell ref="AO39:AQ39"/>
    <mergeCell ref="AR39:AT39"/>
    <mergeCell ref="AU39:AW39"/>
    <mergeCell ref="AX38:AZ38"/>
    <mergeCell ref="BA38:BC38"/>
    <mergeCell ref="BD38:BF38"/>
    <mergeCell ref="BG38:BI38"/>
    <mergeCell ref="BJ38:BK38"/>
    <mergeCell ref="BL38:BN38"/>
    <mergeCell ref="BO38:BQ38"/>
    <mergeCell ref="BR38:BS38"/>
    <mergeCell ref="BT38:BV38"/>
    <mergeCell ref="CJ36:CL36"/>
    <mergeCell ref="BR36:BS36"/>
    <mergeCell ref="BT36:BV36"/>
    <mergeCell ref="BW36:BY36"/>
    <mergeCell ref="BZ36:CA36"/>
    <mergeCell ref="CB36:CD36"/>
    <mergeCell ref="CE36:CG36"/>
    <mergeCell ref="CH36:CI36"/>
    <mergeCell ref="CB40:CD40"/>
    <mergeCell ref="CE40:CG40"/>
    <mergeCell ref="CH40:CI40"/>
    <mergeCell ref="CJ40:CL40"/>
    <mergeCell ref="CM40:CO40"/>
    <mergeCell ref="DN40:DO40"/>
    <mergeCell ref="DP40:DR40"/>
    <mergeCell ref="CU40:CW40"/>
    <mergeCell ref="CX40:CY40"/>
    <mergeCell ref="CZ40:DB40"/>
    <mergeCell ref="DC40:DE40"/>
    <mergeCell ref="DF40:DG40"/>
    <mergeCell ref="DH40:DJ40"/>
    <mergeCell ref="DK40:DM40"/>
    <mergeCell ref="BR37:BS37"/>
    <mergeCell ref="BT37:BV37"/>
    <mergeCell ref="AX37:AZ37"/>
    <mergeCell ref="BA37:BC37"/>
    <mergeCell ref="BD37:BF37"/>
    <mergeCell ref="BG37:BI37"/>
    <mergeCell ref="BJ37:BK37"/>
    <mergeCell ref="BL37:BN37"/>
    <mergeCell ref="BO37:BQ37"/>
    <mergeCell ref="AX39:AZ39"/>
    <mergeCell ref="BA39:BC39"/>
    <mergeCell ref="BD39:BF39"/>
    <mergeCell ref="BG39:BI39"/>
    <mergeCell ref="BJ39:BK39"/>
    <mergeCell ref="BL39:BN39"/>
    <mergeCell ref="BO39:BQ39"/>
    <mergeCell ref="CH38:CI38"/>
    <mergeCell ref="B38:AE38"/>
    <mergeCell ref="AF38:AH38"/>
    <mergeCell ref="AI38:AK38"/>
    <mergeCell ref="AL38:AN38"/>
    <mergeCell ref="AO38:AQ38"/>
    <mergeCell ref="AR38:AT38"/>
    <mergeCell ref="AU38:AW38"/>
    <mergeCell ref="DN39:DO39"/>
    <mergeCell ref="DP39:DR39"/>
    <mergeCell ref="DS39:DW39"/>
    <mergeCell ref="DS40:DW40"/>
    <mergeCell ref="DC38:DE38"/>
    <mergeCell ref="DF38:DG38"/>
    <mergeCell ref="DH38:DJ38"/>
    <mergeCell ref="DK38:DM38"/>
    <mergeCell ref="DN38:DO38"/>
    <mergeCell ref="DP38:DR38"/>
    <mergeCell ref="DS38:DW38"/>
    <mergeCell ref="B40:AE40"/>
    <mergeCell ref="AF40:AH40"/>
    <mergeCell ref="AI40:AK40"/>
    <mergeCell ref="AL40:AN40"/>
    <mergeCell ref="AO40:AQ40"/>
    <mergeCell ref="AR40:AT40"/>
    <mergeCell ref="AU40:AW40"/>
    <mergeCell ref="CJ38:CL38"/>
    <mergeCell ref="CM38:CO38"/>
    <mergeCell ref="CP40:CQ40"/>
    <mergeCell ref="CR40:CT40"/>
    <mergeCell ref="BW40:BY40"/>
    <mergeCell ref="BZ40:CA40"/>
    <mergeCell ref="CP38:CQ38"/>
    <mergeCell ref="CR38:CT38"/>
    <mergeCell ref="CU38:CW38"/>
    <mergeCell ref="CX38:CY38"/>
    <mergeCell ref="CZ38:DB38"/>
    <mergeCell ref="AX36:AZ36"/>
    <mergeCell ref="BA36:BC36"/>
    <mergeCell ref="BD36:BF36"/>
    <mergeCell ref="BG36:BI36"/>
    <mergeCell ref="BJ36:BK36"/>
    <mergeCell ref="BL36:BN36"/>
    <mergeCell ref="BO36:BQ36"/>
    <mergeCell ref="B36:AE36"/>
    <mergeCell ref="AF36:AH36"/>
    <mergeCell ref="AI36:AK36"/>
    <mergeCell ref="AL36:AN36"/>
    <mergeCell ref="AO36:AQ36"/>
    <mergeCell ref="AR36:AT36"/>
    <mergeCell ref="AU36:AW36"/>
    <mergeCell ref="CP37:CQ37"/>
    <mergeCell ref="CR37:CT37"/>
    <mergeCell ref="BW37:BY37"/>
    <mergeCell ref="BZ37:CA37"/>
    <mergeCell ref="CB37:CD37"/>
    <mergeCell ref="CE37:CG37"/>
    <mergeCell ref="CH37:CI37"/>
    <mergeCell ref="CJ37:CL37"/>
    <mergeCell ref="CM37:CO37"/>
    <mergeCell ref="BW38:BY38"/>
    <mergeCell ref="BZ38:CA38"/>
    <mergeCell ref="CB38:CD38"/>
    <mergeCell ref="CE38:CG38"/>
    <mergeCell ref="DN37:DO37"/>
    <mergeCell ref="DP37:DR37"/>
    <mergeCell ref="CU37:CW37"/>
    <mergeCell ref="CX37:CY37"/>
    <mergeCell ref="CZ37:DB37"/>
    <mergeCell ref="DC37:DE37"/>
    <mergeCell ref="DF37:DG37"/>
    <mergeCell ref="DH37:DJ37"/>
    <mergeCell ref="DK37:DM37"/>
    <mergeCell ref="AX35:AZ35"/>
    <mergeCell ref="BA35:BC35"/>
    <mergeCell ref="BD35:BF35"/>
    <mergeCell ref="BG35:BI35"/>
    <mergeCell ref="BJ35:BK35"/>
    <mergeCell ref="BL35:BN35"/>
    <mergeCell ref="BO35:BQ35"/>
    <mergeCell ref="BR35:BS35"/>
    <mergeCell ref="BT35:BV35"/>
    <mergeCell ref="BW35:BY35"/>
    <mergeCell ref="BZ35:CA35"/>
    <mergeCell ref="CB35:CD35"/>
    <mergeCell ref="CE35:CG35"/>
    <mergeCell ref="CH35:CI35"/>
    <mergeCell ref="CM36:CO36"/>
    <mergeCell ref="DH36:DJ36"/>
    <mergeCell ref="DK36:DM36"/>
    <mergeCell ref="CP36:CQ36"/>
    <mergeCell ref="CR36:CT36"/>
    <mergeCell ref="CU36:CW36"/>
    <mergeCell ref="CX36:CY36"/>
    <mergeCell ref="CZ36:DB36"/>
    <mergeCell ref="DC36:DE36"/>
    <mergeCell ref="B35:AE35"/>
    <mergeCell ref="AF35:AH35"/>
    <mergeCell ref="AI35:AK35"/>
    <mergeCell ref="AL35:AN35"/>
    <mergeCell ref="AO35:AQ35"/>
    <mergeCell ref="AR35:AT35"/>
    <mergeCell ref="AU35:AW35"/>
    <mergeCell ref="DN36:DO36"/>
    <mergeCell ref="DP36:DR36"/>
    <mergeCell ref="DS36:DW36"/>
    <mergeCell ref="DS37:DW37"/>
    <mergeCell ref="DC35:DE35"/>
    <mergeCell ref="DF35:DG35"/>
    <mergeCell ref="DH35:DJ35"/>
    <mergeCell ref="DK35:DM35"/>
    <mergeCell ref="DN35:DO35"/>
    <mergeCell ref="DP35:DR35"/>
    <mergeCell ref="DS35:DW35"/>
    <mergeCell ref="CJ35:CL35"/>
    <mergeCell ref="CM35:CO35"/>
    <mergeCell ref="CP35:CQ35"/>
    <mergeCell ref="CR35:CT35"/>
    <mergeCell ref="CU35:CW35"/>
    <mergeCell ref="CX35:CY35"/>
    <mergeCell ref="CZ35:DB35"/>
    <mergeCell ref="B37:AE37"/>
    <mergeCell ref="AF37:AH37"/>
    <mergeCell ref="AI37:AK37"/>
    <mergeCell ref="AL37:AN37"/>
    <mergeCell ref="AO37:AQ37"/>
    <mergeCell ref="AR37:AT37"/>
    <mergeCell ref="AU37:AW37"/>
    <mergeCell ref="CJ39:CL39"/>
    <mergeCell ref="CM39:CO39"/>
    <mergeCell ref="BR39:BS39"/>
    <mergeCell ref="BT39:BV39"/>
    <mergeCell ref="BW39:BY39"/>
    <mergeCell ref="BZ39:CA39"/>
    <mergeCell ref="CB39:CD39"/>
    <mergeCell ref="CE39:CG39"/>
    <mergeCell ref="CH39:CI39"/>
    <mergeCell ref="DH39:DJ39"/>
    <mergeCell ref="DK39:DM39"/>
    <mergeCell ref="CP39:CQ39"/>
    <mergeCell ref="CR39:CT39"/>
    <mergeCell ref="CU39:CW39"/>
    <mergeCell ref="CX39:CY39"/>
    <mergeCell ref="CZ39:DB39"/>
    <mergeCell ref="DC39:DE39"/>
    <mergeCell ref="DF39:DG39"/>
    <mergeCell ref="BR40:BS40"/>
    <mergeCell ref="BT40:BV40"/>
    <mergeCell ref="AX40:AZ40"/>
    <mergeCell ref="BA40:BC40"/>
    <mergeCell ref="BD40:BF40"/>
    <mergeCell ref="BG40:BI40"/>
    <mergeCell ref="BJ40:BK40"/>
    <mergeCell ref="BL40:BN40"/>
    <mergeCell ref="BO40:BQ40"/>
    <mergeCell ref="AX41:AZ41"/>
    <mergeCell ref="BA41:BC41"/>
    <mergeCell ref="BD41:BF41"/>
    <mergeCell ref="BG41:BI41"/>
    <mergeCell ref="BJ41:BK41"/>
    <mergeCell ref="BL41:BN41"/>
    <mergeCell ref="BO41:BQ41"/>
    <mergeCell ref="BR41:BS41"/>
    <mergeCell ref="BT41:BV41"/>
    <mergeCell ref="BW41:BY41"/>
    <mergeCell ref="BZ41:CA41"/>
    <mergeCell ref="CB41:CD41"/>
    <mergeCell ref="CE41:CG41"/>
    <mergeCell ref="CH41:CI41"/>
    <mergeCell ref="DC41:DE41"/>
    <mergeCell ref="DF41:DG41"/>
    <mergeCell ref="DH41:DJ41"/>
    <mergeCell ref="DK41:DM41"/>
    <mergeCell ref="DN41:DO41"/>
    <mergeCell ref="DP41:DR41"/>
    <mergeCell ref="DS41:DW41"/>
    <mergeCell ref="CJ41:CL41"/>
    <mergeCell ref="CM41:CO41"/>
    <mergeCell ref="CP41:CQ41"/>
    <mergeCell ref="CR41:CT41"/>
    <mergeCell ref="CU41:CW41"/>
    <mergeCell ref="CX41:CY41"/>
    <mergeCell ref="CZ41:DB41"/>
    <mergeCell ref="B41:AE41"/>
    <mergeCell ref="AF41:AH41"/>
    <mergeCell ref="AI41:AK41"/>
    <mergeCell ref="AL41:AN41"/>
    <mergeCell ref="AO41:AQ41"/>
    <mergeCell ref="AR41:AT41"/>
    <mergeCell ref="AU41:AW41"/>
    <mergeCell ref="CJ43:CL43"/>
    <mergeCell ref="CM43:CO43"/>
    <mergeCell ref="BR43:BS43"/>
    <mergeCell ref="BT43:BV43"/>
    <mergeCell ref="BW43:BY43"/>
    <mergeCell ref="BZ43:CA43"/>
    <mergeCell ref="CB43:CD43"/>
    <mergeCell ref="CE43:CG43"/>
    <mergeCell ref="CH43:CI43"/>
    <mergeCell ref="DH43:DJ43"/>
    <mergeCell ref="AX42:AZ42"/>
    <mergeCell ref="BA42:BC42"/>
    <mergeCell ref="BD42:BF42"/>
    <mergeCell ref="BG42:BI42"/>
    <mergeCell ref="BJ42:BK42"/>
    <mergeCell ref="BL42:BN42"/>
    <mergeCell ref="BO42:BQ42"/>
    <mergeCell ref="BR42:BS42"/>
    <mergeCell ref="BT42:BV42"/>
    <mergeCell ref="BW42:BY42"/>
    <mergeCell ref="BZ42:CA42"/>
    <mergeCell ref="CB42:CD42"/>
    <mergeCell ref="CE42:CG42"/>
    <mergeCell ref="CH42:CI42"/>
    <mergeCell ref="B42:AE42"/>
    <mergeCell ref="DK44:DM44"/>
    <mergeCell ref="DK43:DM43"/>
    <mergeCell ref="CP43:CQ43"/>
    <mergeCell ref="CR43:CT43"/>
    <mergeCell ref="CU43:CW43"/>
    <mergeCell ref="CX43:CY43"/>
    <mergeCell ref="CZ43:DB43"/>
    <mergeCell ref="DC43:DE43"/>
    <mergeCell ref="DF43:DG43"/>
    <mergeCell ref="AX43:AZ43"/>
    <mergeCell ref="BA43:BC43"/>
    <mergeCell ref="BD43:BF43"/>
    <mergeCell ref="BG43:BI43"/>
    <mergeCell ref="BJ43:BK43"/>
    <mergeCell ref="BL43:BN43"/>
    <mergeCell ref="BO43:BQ43"/>
    <mergeCell ref="B43:AE43"/>
    <mergeCell ref="AF43:AH43"/>
    <mergeCell ref="AI43:AK43"/>
    <mergeCell ref="AL43:AN43"/>
    <mergeCell ref="AO43:AQ43"/>
    <mergeCell ref="AR43:AT43"/>
    <mergeCell ref="AU43:AW43"/>
    <mergeCell ref="AL42:AN42"/>
    <mergeCell ref="AO42:AQ42"/>
    <mergeCell ref="AR42:AT42"/>
    <mergeCell ref="AU42:AW42"/>
    <mergeCell ref="DN43:DO43"/>
    <mergeCell ref="DP43:DR43"/>
    <mergeCell ref="DS43:DW43"/>
    <mergeCell ref="DS44:DW44"/>
    <mergeCell ref="DC42:DE42"/>
    <mergeCell ref="DF42:DG42"/>
    <mergeCell ref="DH42:DJ42"/>
    <mergeCell ref="DK42:DM42"/>
    <mergeCell ref="DN42:DO42"/>
    <mergeCell ref="DP42:DR42"/>
    <mergeCell ref="DS42:DW42"/>
    <mergeCell ref="CP44:CQ44"/>
    <mergeCell ref="CR44:CT44"/>
    <mergeCell ref="BW44:BY44"/>
    <mergeCell ref="BZ44:CA44"/>
    <mergeCell ref="CB44:CD44"/>
    <mergeCell ref="CE44:CG44"/>
    <mergeCell ref="CH44:CI44"/>
    <mergeCell ref="CJ44:CL44"/>
    <mergeCell ref="CM44:CO44"/>
    <mergeCell ref="DN44:DO44"/>
    <mergeCell ref="DP44:DR44"/>
    <mergeCell ref="CU44:CW44"/>
    <mergeCell ref="CX44:CY44"/>
    <mergeCell ref="CZ44:DB44"/>
    <mergeCell ref="DC44:DE44"/>
    <mergeCell ref="DF44:DG44"/>
    <mergeCell ref="DH44:DJ44"/>
    <mergeCell ref="BZ45:CA45"/>
    <mergeCell ref="CB45:CD45"/>
    <mergeCell ref="CE45:CG45"/>
    <mergeCell ref="CH45:CI45"/>
    <mergeCell ref="DC45:DE45"/>
    <mergeCell ref="DF45:DG45"/>
    <mergeCell ref="DH45:DJ45"/>
    <mergeCell ref="B44:AE44"/>
    <mergeCell ref="AF44:AH44"/>
    <mergeCell ref="AI44:AK44"/>
    <mergeCell ref="AL44:AN44"/>
    <mergeCell ref="AO44:AQ44"/>
    <mergeCell ref="AR44:AT44"/>
    <mergeCell ref="AU44:AW44"/>
    <mergeCell ref="CJ42:CL42"/>
    <mergeCell ref="CM42:CO42"/>
    <mergeCell ref="CP42:CQ42"/>
    <mergeCell ref="CR42:CT42"/>
    <mergeCell ref="CU42:CW42"/>
    <mergeCell ref="CX42:CY42"/>
    <mergeCell ref="CZ42:DB42"/>
    <mergeCell ref="BR44:BS44"/>
    <mergeCell ref="BT44:BV44"/>
    <mergeCell ref="AX44:AZ44"/>
    <mergeCell ref="BA44:BC44"/>
    <mergeCell ref="BD44:BF44"/>
    <mergeCell ref="BG44:BI44"/>
    <mergeCell ref="BJ44:BK44"/>
    <mergeCell ref="BL44:BN44"/>
    <mergeCell ref="BO44:BQ44"/>
    <mergeCell ref="AF42:AH42"/>
    <mergeCell ref="AI42:AK42"/>
    <mergeCell ref="B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BG45:BI45"/>
    <mergeCell ref="BJ45:BK45"/>
    <mergeCell ref="BL45:BN45"/>
    <mergeCell ref="BO45:BQ45"/>
    <mergeCell ref="BR45:BS45"/>
    <mergeCell ref="BT45:BV45"/>
    <mergeCell ref="BW45:BY45"/>
    <mergeCell ref="DH47:DJ47"/>
    <mergeCell ref="DK47:DM47"/>
    <mergeCell ref="CP47:CQ47"/>
    <mergeCell ref="CR47:CT47"/>
    <mergeCell ref="CU47:CW47"/>
    <mergeCell ref="CX47:CY47"/>
    <mergeCell ref="CZ47:DB47"/>
    <mergeCell ref="DC47:DE47"/>
    <mergeCell ref="DF47:DG47"/>
    <mergeCell ref="DK45:DM45"/>
    <mergeCell ref="DN45:DO45"/>
    <mergeCell ref="DP45:DR45"/>
    <mergeCell ref="DS45:DW45"/>
    <mergeCell ref="CJ45:CL45"/>
    <mergeCell ref="CM45:CO45"/>
    <mergeCell ref="CP45:CQ45"/>
    <mergeCell ref="CR45:CT45"/>
    <mergeCell ref="CU45:CW45"/>
    <mergeCell ref="CX45:CY45"/>
    <mergeCell ref="CZ45:DB45"/>
    <mergeCell ref="CP48:CQ48"/>
    <mergeCell ref="CR48:CT48"/>
    <mergeCell ref="BW48:BY48"/>
    <mergeCell ref="BZ48:CA48"/>
    <mergeCell ref="CB48:CD48"/>
    <mergeCell ref="CE48:CG48"/>
    <mergeCell ref="CH48:CI48"/>
    <mergeCell ref="CJ48:CL48"/>
    <mergeCell ref="CM48:CO48"/>
    <mergeCell ref="CJ47:CL47"/>
    <mergeCell ref="CM47:CO47"/>
    <mergeCell ref="BR47:BS47"/>
    <mergeCell ref="BT47:BV47"/>
    <mergeCell ref="BW47:BY47"/>
    <mergeCell ref="BZ47:CA47"/>
    <mergeCell ref="CB47:CD47"/>
    <mergeCell ref="CE47:CG47"/>
    <mergeCell ref="CH47:CI47"/>
    <mergeCell ref="BJ48:BK48"/>
    <mergeCell ref="BL48:BN48"/>
    <mergeCell ref="BO48:BQ48"/>
    <mergeCell ref="AX47:AZ47"/>
    <mergeCell ref="BA47:BC47"/>
    <mergeCell ref="BD47:BF47"/>
    <mergeCell ref="BG47:BI47"/>
    <mergeCell ref="BJ47:BK47"/>
    <mergeCell ref="BL47:BN47"/>
    <mergeCell ref="BO47:BQ47"/>
    <mergeCell ref="B47:AE47"/>
    <mergeCell ref="AF47:AH47"/>
    <mergeCell ref="AI47:AK47"/>
    <mergeCell ref="AL47:AN47"/>
    <mergeCell ref="AO47:AQ47"/>
    <mergeCell ref="AR47:AT47"/>
    <mergeCell ref="AU47:AW47"/>
    <mergeCell ref="CU46:CW46"/>
    <mergeCell ref="CX46:CY46"/>
    <mergeCell ref="CZ46:DB46"/>
    <mergeCell ref="DN48:DO48"/>
    <mergeCell ref="DP48:DR48"/>
    <mergeCell ref="CU48:CW48"/>
    <mergeCell ref="CX48:CY48"/>
    <mergeCell ref="CZ48:DB48"/>
    <mergeCell ref="DC48:DE48"/>
    <mergeCell ref="DF48:DG48"/>
    <mergeCell ref="DH48:DJ48"/>
    <mergeCell ref="DK48:DM48"/>
    <mergeCell ref="AX46:AZ46"/>
    <mergeCell ref="BA46:BC46"/>
    <mergeCell ref="BD46:BF46"/>
    <mergeCell ref="BG46:BI46"/>
    <mergeCell ref="BJ46:BK46"/>
    <mergeCell ref="BL46:BN46"/>
    <mergeCell ref="BO46:BQ46"/>
    <mergeCell ref="BR46:BS46"/>
    <mergeCell ref="BT46:BV46"/>
    <mergeCell ref="BW46:BY46"/>
    <mergeCell ref="BZ46:CA46"/>
    <mergeCell ref="CB46:CD46"/>
    <mergeCell ref="CE46:CG46"/>
    <mergeCell ref="CH46:CI46"/>
    <mergeCell ref="BR48:BS48"/>
    <mergeCell ref="BT48:BV48"/>
    <mergeCell ref="AX48:AZ48"/>
    <mergeCell ref="BA48:BC48"/>
    <mergeCell ref="BD48:BF48"/>
    <mergeCell ref="BG48:BI48"/>
    <mergeCell ref="DC49:DE49"/>
    <mergeCell ref="DF49:DG49"/>
    <mergeCell ref="DH49:DJ49"/>
    <mergeCell ref="B46:AE46"/>
    <mergeCell ref="AF46:AH46"/>
    <mergeCell ref="AI46:AK46"/>
    <mergeCell ref="AL46:AN46"/>
    <mergeCell ref="AO46:AQ46"/>
    <mergeCell ref="AR46:AT46"/>
    <mergeCell ref="AU46:AW46"/>
    <mergeCell ref="DN47:DO47"/>
    <mergeCell ref="DP47:DR47"/>
    <mergeCell ref="DS47:DW47"/>
    <mergeCell ref="DS48:DW48"/>
    <mergeCell ref="DC46:DE46"/>
    <mergeCell ref="DF46:DG46"/>
    <mergeCell ref="DH46:DJ46"/>
    <mergeCell ref="DK46:DM46"/>
    <mergeCell ref="DN46:DO46"/>
    <mergeCell ref="DP46:DR46"/>
    <mergeCell ref="DS46:DW46"/>
    <mergeCell ref="B48:AE48"/>
    <mergeCell ref="AF48:AH48"/>
    <mergeCell ref="AI48:AK48"/>
    <mergeCell ref="AL48:AN48"/>
    <mergeCell ref="AO48:AQ48"/>
    <mergeCell ref="AR48:AT48"/>
    <mergeCell ref="AU48:AW48"/>
    <mergeCell ref="CJ46:CL46"/>
    <mergeCell ref="CM46:CO46"/>
    <mergeCell ref="CP46:CQ46"/>
    <mergeCell ref="CR46:CT46"/>
    <mergeCell ref="DK49:DM49"/>
    <mergeCell ref="DN49:DO49"/>
    <mergeCell ref="DP49:DR49"/>
    <mergeCell ref="DS49:DW49"/>
    <mergeCell ref="CJ49:CL49"/>
    <mergeCell ref="CM49:CO49"/>
    <mergeCell ref="CP49:CQ49"/>
    <mergeCell ref="CR49:CT49"/>
    <mergeCell ref="CU49:CW49"/>
    <mergeCell ref="CX49:CY49"/>
    <mergeCell ref="CZ49:DB49"/>
    <mergeCell ref="B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D49:BF49"/>
    <mergeCell ref="BG49:BI49"/>
    <mergeCell ref="BJ49:BK49"/>
    <mergeCell ref="BL49:BN49"/>
    <mergeCell ref="BO49:BQ49"/>
    <mergeCell ref="BR49:BS49"/>
    <mergeCell ref="BT49:BV49"/>
    <mergeCell ref="BW49:BY49"/>
    <mergeCell ref="BZ49:CA49"/>
    <mergeCell ref="CB49:CD49"/>
    <mergeCell ref="CE49:CG49"/>
    <mergeCell ref="CH49:CI49"/>
    <mergeCell ref="I121:DH121"/>
    <mergeCell ref="DI121:DW121"/>
    <mergeCell ref="A119:H119"/>
    <mergeCell ref="I119:DH119"/>
    <mergeCell ref="DI119:DW119"/>
    <mergeCell ref="A120:H120"/>
    <mergeCell ref="I120:DH120"/>
    <mergeCell ref="DI120:DW120"/>
    <mergeCell ref="A121:H121"/>
    <mergeCell ref="I109:DH109"/>
    <mergeCell ref="DI109:DW109"/>
    <mergeCell ref="A107:H107"/>
    <mergeCell ref="I107:DH107"/>
    <mergeCell ref="DI107:DW107"/>
    <mergeCell ref="A108:H108"/>
    <mergeCell ref="I108:DH108"/>
    <mergeCell ref="DI108:DW108"/>
    <mergeCell ref="A109:H109"/>
    <mergeCell ref="I112:DH112"/>
    <mergeCell ref="DI112:DW112"/>
    <mergeCell ref="A110:H110"/>
    <mergeCell ref="I110:DH110"/>
    <mergeCell ref="DI110:DW110"/>
    <mergeCell ref="I124:DH124"/>
    <mergeCell ref="DI124:DW124"/>
    <mergeCell ref="A122:H122"/>
    <mergeCell ref="I122:DH122"/>
    <mergeCell ref="DI122:DW122"/>
    <mergeCell ref="A123:H123"/>
    <mergeCell ref="I123:DH123"/>
    <mergeCell ref="DI123:DW123"/>
    <mergeCell ref="A124:H124"/>
    <mergeCell ref="I127:DH127"/>
    <mergeCell ref="DI127:DW127"/>
    <mergeCell ref="A125:H125"/>
    <mergeCell ref="I125:DH125"/>
    <mergeCell ref="DI125:DW125"/>
    <mergeCell ref="A126:H126"/>
    <mergeCell ref="I126:DH126"/>
    <mergeCell ref="DI126:DW126"/>
    <mergeCell ref="A127:H127"/>
    <mergeCell ref="I130:DH130"/>
    <mergeCell ref="DI130:DW130"/>
    <mergeCell ref="A128:H128"/>
    <mergeCell ref="I128:DH128"/>
    <mergeCell ref="DI128:DW128"/>
    <mergeCell ref="A129:H129"/>
    <mergeCell ref="I129:DH129"/>
    <mergeCell ref="DI129:DW129"/>
    <mergeCell ref="A130:H130"/>
    <mergeCell ref="A131:H131"/>
    <mergeCell ref="I131:DH131"/>
    <mergeCell ref="DI131:DW131"/>
    <mergeCell ref="A133:DW133"/>
    <mergeCell ref="AV136:BP137"/>
    <mergeCell ref="BZ136:DU137"/>
    <mergeCell ref="B137:AL137"/>
    <mergeCell ref="CJ138:DD138"/>
    <mergeCell ref="B136:R136"/>
    <mergeCell ref="B138:F138"/>
    <mergeCell ref="AV138:BA138"/>
    <mergeCell ref="BB138:BH138"/>
    <mergeCell ref="B141:G141"/>
    <mergeCell ref="AV141:BA141"/>
    <mergeCell ref="BZ141:CE141"/>
    <mergeCell ref="B142:AL142"/>
    <mergeCell ref="AV142:BM142"/>
    <mergeCell ref="BZ142:DU143"/>
    <mergeCell ref="AV143:BA143"/>
    <mergeCell ref="BB143:BG143"/>
    <mergeCell ref="BZ144:CE144"/>
    <mergeCell ref="CJ144:DC144"/>
    <mergeCell ref="BZ149:CD149"/>
    <mergeCell ref="CF149:CJ149"/>
    <mergeCell ref="DX164:EN164"/>
    <mergeCell ref="AV148:BB148"/>
    <mergeCell ref="AV150:AZ150"/>
    <mergeCell ref="BB150:BF150"/>
    <mergeCell ref="BZ150:CD150"/>
    <mergeCell ref="B154:BH154"/>
    <mergeCell ref="AL155:BG155"/>
    <mergeCell ref="B156:AC156"/>
    <mergeCell ref="B143:F143"/>
    <mergeCell ref="B148:O148"/>
    <mergeCell ref="BZ148:CR148"/>
    <mergeCell ref="B149:F149"/>
    <mergeCell ref="H149:L149"/>
    <mergeCell ref="P149:AL149"/>
    <mergeCell ref="B150:F150"/>
    <mergeCell ref="AV149:AZ149"/>
    <mergeCell ref="BB149:BF149"/>
    <mergeCell ref="DH85:DO85"/>
    <mergeCell ref="DP85:DR85"/>
    <mergeCell ref="DS85:DW85"/>
    <mergeCell ref="BD85:BK85"/>
    <mergeCell ref="BL85:BS85"/>
    <mergeCell ref="BT85:CA85"/>
    <mergeCell ref="CB85:CI85"/>
    <mergeCell ref="CJ85:CQ85"/>
    <mergeCell ref="CR85:CY85"/>
    <mergeCell ref="CZ85:DG85"/>
    <mergeCell ref="A85:AK85"/>
    <mergeCell ref="AL85:AN85"/>
    <mergeCell ref="AO85:AQ85"/>
    <mergeCell ref="AR85:AT85"/>
    <mergeCell ref="AU85:AW85"/>
    <mergeCell ref="AX85:AZ85"/>
    <mergeCell ref="BA85:BC85"/>
    <mergeCell ref="DH86:DO86"/>
    <mergeCell ref="DP86:DR86"/>
    <mergeCell ref="DS86:DW86"/>
    <mergeCell ref="CR89:DW92"/>
    <mergeCell ref="BD86:BK86"/>
    <mergeCell ref="BL86:BS86"/>
    <mergeCell ref="BT86:CA86"/>
    <mergeCell ref="CB86:CI86"/>
    <mergeCell ref="CJ86:CQ86"/>
    <mergeCell ref="CR86:CY86"/>
    <mergeCell ref="CZ86:DG86"/>
    <mergeCell ref="A86:AK86"/>
    <mergeCell ref="AL86:AN86"/>
    <mergeCell ref="AO86:AQ86"/>
    <mergeCell ref="AR86:AT86"/>
    <mergeCell ref="AU86:AW86"/>
    <mergeCell ref="AX86:AZ86"/>
    <mergeCell ref="BA86:BC86"/>
    <mergeCell ref="AC89:AH89"/>
    <mergeCell ref="AI89:BD89"/>
    <mergeCell ref="BQ89:BV89"/>
    <mergeCell ref="BW89:CC89"/>
    <mergeCell ref="CD89:CJ89"/>
    <mergeCell ref="CK89:CQ89"/>
    <mergeCell ref="A88:AH88"/>
    <mergeCell ref="AI88:BV88"/>
    <mergeCell ref="BW88:CQ88"/>
    <mergeCell ref="CR88:DW88"/>
    <mergeCell ref="A89:P89"/>
    <mergeCell ref="Q89:V89"/>
    <mergeCell ref="W89:AB89"/>
    <mergeCell ref="BQ92:BV92"/>
    <mergeCell ref="BW92:CC92"/>
    <mergeCell ref="CD92:CJ92"/>
    <mergeCell ref="CK92:CQ92"/>
    <mergeCell ref="BS95:DN95"/>
    <mergeCell ref="A92:P92"/>
    <mergeCell ref="Q92:V92"/>
    <mergeCell ref="W92:AB92"/>
    <mergeCell ref="AC92:AH92"/>
    <mergeCell ref="AI92:BD92"/>
    <mergeCell ref="BE92:BJ92"/>
    <mergeCell ref="BK92:BP92"/>
    <mergeCell ref="I106:DH106"/>
    <mergeCell ref="DI106:DW106"/>
    <mergeCell ref="A104:H104"/>
    <mergeCell ref="I104:DH104"/>
    <mergeCell ref="DI104:DW104"/>
    <mergeCell ref="A105:H105"/>
    <mergeCell ref="I105:DH105"/>
    <mergeCell ref="DI105:DW105"/>
    <mergeCell ref="A106:H106"/>
    <mergeCell ref="I103:DH103"/>
    <mergeCell ref="DI103:DW103"/>
    <mergeCell ref="B95:AV95"/>
    <mergeCell ref="A98:DW98"/>
    <mergeCell ref="A100:DW100"/>
    <mergeCell ref="A102:H102"/>
    <mergeCell ref="I102:DH102"/>
    <mergeCell ref="DI102:DW102"/>
    <mergeCell ref="A103:H103"/>
    <mergeCell ref="A111:H111"/>
    <mergeCell ref="I111:DH111"/>
    <mergeCell ref="DI111:DW111"/>
    <mergeCell ref="A112:H112"/>
    <mergeCell ref="I115:DH115"/>
    <mergeCell ref="DI115:DW115"/>
    <mergeCell ref="A113:H113"/>
    <mergeCell ref="I113:DH113"/>
    <mergeCell ref="DI113:DW113"/>
    <mergeCell ref="A114:H114"/>
    <mergeCell ref="I114:DH114"/>
    <mergeCell ref="DI114:DW114"/>
    <mergeCell ref="A115:H115"/>
    <mergeCell ref="I118:DH118"/>
    <mergeCell ref="DI118:DW118"/>
    <mergeCell ref="A116:H116"/>
    <mergeCell ref="I116:DH116"/>
    <mergeCell ref="DI116:DW116"/>
    <mergeCell ref="A117:H117"/>
    <mergeCell ref="I117:DH117"/>
    <mergeCell ref="DI117:DW117"/>
    <mergeCell ref="A118:H118"/>
    <mergeCell ref="BW51:BY51"/>
    <mergeCell ref="BZ51:CA51"/>
    <mergeCell ref="CB51:CD51"/>
    <mergeCell ref="CE51:CG51"/>
    <mergeCell ref="CH51:CI51"/>
    <mergeCell ref="AX50:AZ50"/>
    <mergeCell ref="BA50:BC50"/>
    <mergeCell ref="BD50:BF50"/>
    <mergeCell ref="BG50:BI50"/>
    <mergeCell ref="BJ50:BK50"/>
    <mergeCell ref="BL50:BN50"/>
    <mergeCell ref="BO50:BQ50"/>
    <mergeCell ref="BR50:BS50"/>
    <mergeCell ref="BT50:BV50"/>
    <mergeCell ref="BW50:BY50"/>
    <mergeCell ref="BZ50:CA50"/>
    <mergeCell ref="CB50:CD50"/>
    <mergeCell ref="CE50:CG50"/>
    <mergeCell ref="CH50:CI50"/>
    <mergeCell ref="AX51:AZ51"/>
    <mergeCell ref="BA51:BC51"/>
    <mergeCell ref="BD51:BF51"/>
    <mergeCell ref="BG51:BI51"/>
    <mergeCell ref="BJ51:BK51"/>
    <mergeCell ref="BL51:BN51"/>
    <mergeCell ref="BO51:BQ51"/>
    <mergeCell ref="B52:AE52"/>
    <mergeCell ref="AF52:AH52"/>
    <mergeCell ref="AI52:AK52"/>
    <mergeCell ref="AL52:AN52"/>
    <mergeCell ref="AO52:AQ52"/>
    <mergeCell ref="AR52:AT52"/>
    <mergeCell ref="AU52:AW52"/>
    <mergeCell ref="DC50:DE50"/>
    <mergeCell ref="DF50:DG50"/>
    <mergeCell ref="DH50:DJ50"/>
    <mergeCell ref="DK50:DM50"/>
    <mergeCell ref="DN50:DO50"/>
    <mergeCell ref="DP50:DR50"/>
    <mergeCell ref="DS50:DW50"/>
    <mergeCell ref="CJ50:CL50"/>
    <mergeCell ref="CM50:CO50"/>
    <mergeCell ref="CP50:CQ50"/>
    <mergeCell ref="CR50:CT50"/>
    <mergeCell ref="CU50:CW50"/>
    <mergeCell ref="CX50:CY50"/>
    <mergeCell ref="CZ50:DB50"/>
    <mergeCell ref="B50:AE50"/>
    <mergeCell ref="AF50:AH50"/>
    <mergeCell ref="AI50:AK50"/>
    <mergeCell ref="AL50:AN50"/>
    <mergeCell ref="AO50:AQ50"/>
    <mergeCell ref="AR50:AT50"/>
    <mergeCell ref="AU50:AW50"/>
    <mergeCell ref="CJ51:CL51"/>
    <mergeCell ref="CM51:CO51"/>
    <mergeCell ref="BR51:BS51"/>
    <mergeCell ref="BT51:BV51"/>
    <mergeCell ref="CZ56:DO56"/>
    <mergeCell ref="CZ57:DG57"/>
    <mergeCell ref="DH57:DO57"/>
    <mergeCell ref="CE54:CG54"/>
    <mergeCell ref="BT56:CI56"/>
    <mergeCell ref="CJ56:CY56"/>
    <mergeCell ref="BT57:CA57"/>
    <mergeCell ref="CB57:CI57"/>
    <mergeCell ref="CJ57:CQ57"/>
    <mergeCell ref="CR57:CY57"/>
    <mergeCell ref="DN54:DO54"/>
    <mergeCell ref="B51:AE51"/>
    <mergeCell ref="AF51:AH51"/>
    <mergeCell ref="AI51:AK51"/>
    <mergeCell ref="AL51:AN51"/>
    <mergeCell ref="AO51:AQ51"/>
    <mergeCell ref="AR51:AT51"/>
    <mergeCell ref="AU51:AW51"/>
    <mergeCell ref="AX53:AZ53"/>
    <mergeCell ref="BA53:BC53"/>
    <mergeCell ref="BD53:BF53"/>
    <mergeCell ref="BG53:BI53"/>
    <mergeCell ref="BJ53:BK53"/>
    <mergeCell ref="BL53:BN53"/>
    <mergeCell ref="BO53:BQ53"/>
    <mergeCell ref="B53:AE53"/>
    <mergeCell ref="AF53:AH53"/>
    <mergeCell ref="AI53:AK53"/>
    <mergeCell ref="AL53:AN53"/>
    <mergeCell ref="AO53:AQ53"/>
    <mergeCell ref="AR53:AT53"/>
    <mergeCell ref="AU53:AW53"/>
    <mergeCell ref="CP58:CQ58"/>
    <mergeCell ref="CR58:CT58"/>
    <mergeCell ref="CU58:CW58"/>
    <mergeCell ref="CX58:CY58"/>
    <mergeCell ref="CZ58:DB58"/>
    <mergeCell ref="DC58:DE58"/>
    <mergeCell ref="DF58:DG58"/>
    <mergeCell ref="BW58:BY58"/>
    <mergeCell ref="BZ58:CA58"/>
    <mergeCell ref="CB58:CD58"/>
    <mergeCell ref="CE58:CG58"/>
    <mergeCell ref="CH58:CI58"/>
    <mergeCell ref="CJ58:CL58"/>
    <mergeCell ref="CM58:CO58"/>
    <mergeCell ref="DH58:DJ58"/>
    <mergeCell ref="DK58:DM58"/>
    <mergeCell ref="DH54:DJ54"/>
    <mergeCell ref="DK54:DM54"/>
    <mergeCell ref="CP54:CQ54"/>
    <mergeCell ref="CR54:CT54"/>
    <mergeCell ref="CU54:CW54"/>
    <mergeCell ref="CX54:CY54"/>
    <mergeCell ref="CZ54:DB54"/>
    <mergeCell ref="DC54:DE54"/>
    <mergeCell ref="DF54:DG54"/>
    <mergeCell ref="BW54:BY54"/>
    <mergeCell ref="BZ54:CA54"/>
    <mergeCell ref="CB54:CD54"/>
    <mergeCell ref="CH54:CI54"/>
    <mergeCell ref="CJ54:CL54"/>
    <mergeCell ref="CM54:CO54"/>
    <mergeCell ref="BD55:DO55"/>
    <mergeCell ref="DP54:DR54"/>
    <mergeCell ref="DS54:DW54"/>
    <mergeCell ref="DP55:DR58"/>
    <mergeCell ref="DS55:DW58"/>
    <mergeCell ref="DN58:DO58"/>
    <mergeCell ref="AX52:AZ52"/>
    <mergeCell ref="BA52:BC52"/>
    <mergeCell ref="BD52:BF52"/>
    <mergeCell ref="BG52:BI52"/>
    <mergeCell ref="BJ52:BK52"/>
    <mergeCell ref="BL52:BN52"/>
    <mergeCell ref="BO52:BQ52"/>
    <mergeCell ref="CJ52:CL52"/>
    <mergeCell ref="CM52:CO52"/>
    <mergeCell ref="BR52:BS52"/>
    <mergeCell ref="BT52:BV52"/>
    <mergeCell ref="BW52:BY52"/>
    <mergeCell ref="BZ52:CA52"/>
    <mergeCell ref="CB52:CD52"/>
    <mergeCell ref="CE52:CG52"/>
    <mergeCell ref="CH52:CI52"/>
    <mergeCell ref="CJ53:CL53"/>
    <mergeCell ref="CM53:CO53"/>
    <mergeCell ref="AR56:BC56"/>
    <mergeCell ref="BD56:BS56"/>
    <mergeCell ref="BJ58:BK58"/>
    <mergeCell ref="BL58:BN58"/>
    <mergeCell ref="BO58:BQ58"/>
    <mergeCell ref="BR58:BS58"/>
    <mergeCell ref="BT58:BV58"/>
    <mergeCell ref="AU57:AW58"/>
    <mergeCell ref="AX57:AZ58"/>
    <mergeCell ref="B54:AE54"/>
    <mergeCell ref="AF54:AH54"/>
    <mergeCell ref="AI54:AK54"/>
    <mergeCell ref="AL54:AN54"/>
    <mergeCell ref="AO54:AQ54"/>
    <mergeCell ref="AR54:AT54"/>
    <mergeCell ref="AU54:AW54"/>
    <mergeCell ref="BR53:BS53"/>
    <mergeCell ref="BT53:BV53"/>
    <mergeCell ref="BW53:BY53"/>
    <mergeCell ref="BZ53:CA53"/>
    <mergeCell ref="CB53:CD53"/>
    <mergeCell ref="CE53:CG53"/>
    <mergeCell ref="CH53:CI53"/>
    <mergeCell ref="BR54:BS54"/>
    <mergeCell ref="BT54:BV54"/>
    <mergeCell ref="AL55:BC55"/>
    <mergeCell ref="AX54:AZ54"/>
    <mergeCell ref="BA54:BC54"/>
    <mergeCell ref="BD54:BF54"/>
    <mergeCell ref="BG54:BI54"/>
    <mergeCell ref="BJ54:BK54"/>
    <mergeCell ref="BL54:BN54"/>
    <mergeCell ref="BO54:BQ54"/>
    <mergeCell ref="BA57:BC58"/>
    <mergeCell ref="BD57:BK57"/>
    <mergeCell ref="BL57:BS57"/>
    <mergeCell ref="BD58:BF58"/>
    <mergeCell ref="BG58:BI58"/>
    <mergeCell ref="A55:A58"/>
    <mergeCell ref="B55:AE58"/>
    <mergeCell ref="AF55:AH58"/>
    <mergeCell ref="AI55:AK58"/>
    <mergeCell ref="AL56:AN58"/>
    <mergeCell ref="AO56:AQ58"/>
    <mergeCell ref="AR57:AT58"/>
    <mergeCell ref="CH60:CI60"/>
    <mergeCell ref="CJ60:CL60"/>
    <mergeCell ref="BO60:BQ60"/>
    <mergeCell ref="BR60:BS60"/>
    <mergeCell ref="BT60:BV60"/>
    <mergeCell ref="BW60:BY60"/>
    <mergeCell ref="BZ60:CA60"/>
    <mergeCell ref="CB60:CD60"/>
    <mergeCell ref="CE60:CG60"/>
    <mergeCell ref="AF59:AH59"/>
    <mergeCell ref="AF60:AH60"/>
    <mergeCell ref="AI60:AK60"/>
    <mergeCell ref="AL60:AN60"/>
    <mergeCell ref="AU60:AW60"/>
    <mergeCell ref="B59:AE59"/>
    <mergeCell ref="AI59:AK59"/>
    <mergeCell ref="AL59:AN59"/>
    <mergeCell ref="B60:AD60"/>
    <mergeCell ref="AX63:AZ63"/>
    <mergeCell ref="BA63:BC63"/>
    <mergeCell ref="BD63:BF63"/>
    <mergeCell ref="BG63:BI63"/>
    <mergeCell ref="BJ63:BK63"/>
    <mergeCell ref="BL63:BN63"/>
    <mergeCell ref="BO63:BQ63"/>
    <mergeCell ref="B63:AE63"/>
    <mergeCell ref="AF63:AH63"/>
    <mergeCell ref="AI63:AK63"/>
    <mergeCell ref="AL63:AN63"/>
    <mergeCell ref="AO63:AQ63"/>
    <mergeCell ref="AR63:AT63"/>
    <mergeCell ref="AU63:AW63"/>
    <mergeCell ref="DN64:DO64"/>
    <mergeCell ref="DP64:DR64"/>
    <mergeCell ref="CU64:CW64"/>
    <mergeCell ref="CX64:CY64"/>
    <mergeCell ref="CZ64:DB64"/>
    <mergeCell ref="DC64:DE64"/>
    <mergeCell ref="DF64:DG64"/>
    <mergeCell ref="DH64:DJ64"/>
    <mergeCell ref="DK64:DM64"/>
    <mergeCell ref="DN63:DO63"/>
    <mergeCell ref="DP63:DR63"/>
    <mergeCell ref="DH63:DJ63"/>
    <mergeCell ref="DK63:DM63"/>
    <mergeCell ref="CP63:CQ63"/>
    <mergeCell ref="CR63:CT63"/>
    <mergeCell ref="CU63:CW63"/>
    <mergeCell ref="CX63:CY63"/>
    <mergeCell ref="CZ63:DB63"/>
    <mergeCell ref="BD62:BF62"/>
    <mergeCell ref="BG62:BI62"/>
    <mergeCell ref="BJ62:BK62"/>
    <mergeCell ref="BL62:BN62"/>
    <mergeCell ref="BO62:BQ62"/>
    <mergeCell ref="BR62:BS62"/>
    <mergeCell ref="BT62:BV62"/>
    <mergeCell ref="BW62:BY62"/>
    <mergeCell ref="BZ62:CA62"/>
    <mergeCell ref="CB62:CD62"/>
    <mergeCell ref="CE62:CG62"/>
    <mergeCell ref="CH62:CI62"/>
    <mergeCell ref="B62:AE62"/>
    <mergeCell ref="AF62:AH62"/>
    <mergeCell ref="AI62:AK62"/>
    <mergeCell ref="AL62:AN62"/>
    <mergeCell ref="AO62:AQ62"/>
    <mergeCell ref="AR62:AT62"/>
    <mergeCell ref="AU62:AW62"/>
    <mergeCell ref="CJ59:CL59"/>
    <mergeCell ref="CM59:CO59"/>
    <mergeCell ref="CP59:CQ59"/>
    <mergeCell ref="DS63:DW63"/>
    <mergeCell ref="DS64:DW64"/>
    <mergeCell ref="DC62:DE62"/>
    <mergeCell ref="DF62:DG62"/>
    <mergeCell ref="DH62:DJ62"/>
    <mergeCell ref="DK62:DM62"/>
    <mergeCell ref="DN62:DO62"/>
    <mergeCell ref="DP62:DR62"/>
    <mergeCell ref="DS62:DW62"/>
    <mergeCell ref="B64:AE64"/>
    <mergeCell ref="AF64:AH64"/>
    <mergeCell ref="AI64:AK64"/>
    <mergeCell ref="AL64:AN64"/>
    <mergeCell ref="AO64:AQ64"/>
    <mergeCell ref="AR64:AT64"/>
    <mergeCell ref="AU64:AW64"/>
    <mergeCell ref="CJ62:CL62"/>
    <mergeCell ref="CM62:CO62"/>
    <mergeCell ref="CP62:CQ62"/>
    <mergeCell ref="CR62:CT62"/>
    <mergeCell ref="CU62:CW62"/>
    <mergeCell ref="CX62:CY62"/>
    <mergeCell ref="CZ62:DB62"/>
    <mergeCell ref="CJ63:CL63"/>
    <mergeCell ref="CM63:CO63"/>
    <mergeCell ref="BR63:BS63"/>
    <mergeCell ref="BT63:BV63"/>
    <mergeCell ref="BW63:BY63"/>
    <mergeCell ref="BZ63:CA63"/>
    <mergeCell ref="BG59:BI59"/>
    <mergeCell ref="BJ59:BK59"/>
    <mergeCell ref="BL59:BN59"/>
    <mergeCell ref="BO59:BQ59"/>
    <mergeCell ref="BR59:BS59"/>
    <mergeCell ref="BT59:BV59"/>
    <mergeCell ref="BW59:BY59"/>
    <mergeCell ref="BZ59:CA59"/>
    <mergeCell ref="CB59:CD59"/>
    <mergeCell ref="CE59:CG59"/>
    <mergeCell ref="CH59:CI59"/>
    <mergeCell ref="AX60:AZ60"/>
    <mergeCell ref="BA60:BC60"/>
    <mergeCell ref="BD60:BF60"/>
    <mergeCell ref="BG60:BI60"/>
    <mergeCell ref="BJ60:BK60"/>
    <mergeCell ref="BL60:BN60"/>
    <mergeCell ref="CR59:CT59"/>
    <mergeCell ref="CU59:CW59"/>
    <mergeCell ref="CX59:CY59"/>
    <mergeCell ref="CZ59:DB59"/>
    <mergeCell ref="DK60:DM60"/>
    <mergeCell ref="DN60:DO60"/>
    <mergeCell ref="DP60:DR60"/>
    <mergeCell ref="DS60:DW60"/>
    <mergeCell ref="DC59:DE59"/>
    <mergeCell ref="DF59:DG59"/>
    <mergeCell ref="DH59:DJ59"/>
    <mergeCell ref="DK59:DM59"/>
    <mergeCell ref="DN59:DO59"/>
    <mergeCell ref="DP59:DR59"/>
    <mergeCell ref="DS59:DW59"/>
    <mergeCell ref="AO60:AQ60"/>
    <mergeCell ref="AR60:AT60"/>
    <mergeCell ref="AO59:AQ59"/>
    <mergeCell ref="AR59:AT59"/>
    <mergeCell ref="AU59:AW59"/>
    <mergeCell ref="DF60:DG60"/>
    <mergeCell ref="DH60:DJ60"/>
    <mergeCell ref="CM60:CO60"/>
    <mergeCell ref="CP60:CQ60"/>
    <mergeCell ref="CR60:CT60"/>
    <mergeCell ref="CU60:CW60"/>
    <mergeCell ref="CX60:CY60"/>
    <mergeCell ref="CZ60:DB60"/>
    <mergeCell ref="DC60:DE60"/>
    <mergeCell ref="AX59:AZ59"/>
    <mergeCell ref="BA59:BC59"/>
    <mergeCell ref="BD59:BF59"/>
    <mergeCell ref="B61:AE61"/>
    <mergeCell ref="AF61:AH61"/>
    <mergeCell ref="AI61:AK61"/>
    <mergeCell ref="AL61:AN61"/>
    <mergeCell ref="AO61:AQ61"/>
    <mergeCell ref="AR61:AT61"/>
    <mergeCell ref="AU61:AW61"/>
    <mergeCell ref="AX61:AZ61"/>
    <mergeCell ref="BA61:BC61"/>
    <mergeCell ref="BD61:BF61"/>
    <mergeCell ref="BG61:BI61"/>
    <mergeCell ref="BJ61:BK61"/>
    <mergeCell ref="BL61:BN61"/>
    <mergeCell ref="BO61:BQ61"/>
    <mergeCell ref="BR61:BS61"/>
    <mergeCell ref="BT61:BV61"/>
    <mergeCell ref="BW61:BY61"/>
    <mergeCell ref="BR64:BS64"/>
    <mergeCell ref="BT64:BV64"/>
    <mergeCell ref="AX64:AZ64"/>
    <mergeCell ref="BA64:BC64"/>
    <mergeCell ref="BD64:BF64"/>
    <mergeCell ref="BG64:BI64"/>
    <mergeCell ref="BJ64:BK64"/>
    <mergeCell ref="BL64:BN64"/>
    <mergeCell ref="BO64:BQ64"/>
    <mergeCell ref="DK61:DM61"/>
    <mergeCell ref="DN61:DO61"/>
    <mergeCell ref="DP61:DR61"/>
    <mergeCell ref="DS61:DW61"/>
    <mergeCell ref="CJ61:CL61"/>
    <mergeCell ref="CM61:CO61"/>
    <mergeCell ref="CP61:CQ61"/>
    <mergeCell ref="CR61:CT61"/>
    <mergeCell ref="CU61:CW61"/>
    <mergeCell ref="CX61:CY61"/>
    <mergeCell ref="CZ61:DB61"/>
    <mergeCell ref="BZ61:CA61"/>
    <mergeCell ref="CB61:CD61"/>
    <mergeCell ref="CE61:CG61"/>
    <mergeCell ref="CH61:CI61"/>
    <mergeCell ref="DC61:DE61"/>
    <mergeCell ref="DF61:DG61"/>
    <mergeCell ref="DH61:DJ61"/>
    <mergeCell ref="CB63:CD63"/>
    <mergeCell ref="CE63:CG63"/>
    <mergeCell ref="CH63:CI63"/>
    <mergeCell ref="AX62:AZ62"/>
    <mergeCell ref="BA62:BC62"/>
    <mergeCell ref="BZ65:CA65"/>
    <mergeCell ref="CB65:CD65"/>
    <mergeCell ref="CE65:CG65"/>
    <mergeCell ref="CH65:CI65"/>
    <mergeCell ref="DC65:DE65"/>
    <mergeCell ref="DF65:DG65"/>
    <mergeCell ref="DH65:DJ65"/>
    <mergeCell ref="DC63:DE63"/>
    <mergeCell ref="DF63:DG63"/>
    <mergeCell ref="CP64:CQ64"/>
    <mergeCell ref="CR64:CT64"/>
    <mergeCell ref="BW64:BY64"/>
    <mergeCell ref="BZ64:CA64"/>
    <mergeCell ref="CB64:CD64"/>
    <mergeCell ref="CE64:CG64"/>
    <mergeCell ref="CH64:CI64"/>
    <mergeCell ref="CJ64:CL64"/>
    <mergeCell ref="CM64:CO64"/>
    <mergeCell ref="B65:AE65"/>
    <mergeCell ref="AF65:AH65"/>
    <mergeCell ref="AI65:AK65"/>
    <mergeCell ref="AL65:AN65"/>
    <mergeCell ref="AO65:AQ65"/>
    <mergeCell ref="AR65:AT65"/>
    <mergeCell ref="AU65:AW65"/>
    <mergeCell ref="AX65:AZ65"/>
    <mergeCell ref="BA65:BC65"/>
    <mergeCell ref="BD65:BF65"/>
    <mergeCell ref="BG65:BI65"/>
    <mergeCell ref="BJ65:BK65"/>
    <mergeCell ref="BL65:BN65"/>
    <mergeCell ref="BO65:BQ65"/>
    <mergeCell ref="BR65:BS65"/>
    <mergeCell ref="BT65:BV65"/>
    <mergeCell ref="BW65:BY65"/>
    <mergeCell ref="DH67:DJ67"/>
    <mergeCell ref="DK67:DM67"/>
    <mergeCell ref="CP67:CQ67"/>
    <mergeCell ref="CR67:CT67"/>
    <mergeCell ref="CU67:CW67"/>
    <mergeCell ref="CX67:CY67"/>
    <mergeCell ref="CZ67:DB67"/>
    <mergeCell ref="DC67:DE67"/>
    <mergeCell ref="DF67:DG67"/>
    <mergeCell ref="DK65:DM65"/>
    <mergeCell ref="DN65:DO65"/>
    <mergeCell ref="DP65:DR65"/>
    <mergeCell ref="DS65:DW65"/>
    <mergeCell ref="CJ65:CL65"/>
    <mergeCell ref="CM65:CO65"/>
    <mergeCell ref="CP65:CQ65"/>
    <mergeCell ref="CR65:CT65"/>
    <mergeCell ref="CU65:CW65"/>
    <mergeCell ref="CX65:CY65"/>
    <mergeCell ref="CZ65:DB65"/>
    <mergeCell ref="CP68:CQ68"/>
    <mergeCell ref="CR68:CT68"/>
    <mergeCell ref="BW68:BY68"/>
    <mergeCell ref="BZ68:CA68"/>
    <mergeCell ref="CB68:CD68"/>
    <mergeCell ref="CE68:CG68"/>
    <mergeCell ref="CH68:CI68"/>
    <mergeCell ref="CJ68:CL68"/>
    <mergeCell ref="CM68:CO68"/>
    <mergeCell ref="CJ67:CL67"/>
    <mergeCell ref="CM67:CO67"/>
    <mergeCell ref="BR67:BS67"/>
    <mergeCell ref="BT67:BV67"/>
    <mergeCell ref="BW67:BY67"/>
    <mergeCell ref="BZ67:CA67"/>
    <mergeCell ref="CB67:CD67"/>
    <mergeCell ref="CE67:CG67"/>
    <mergeCell ref="CH67:CI67"/>
    <mergeCell ref="AX68:AZ68"/>
    <mergeCell ref="BA68:BC68"/>
    <mergeCell ref="BD68:BF68"/>
    <mergeCell ref="BG68:BI68"/>
    <mergeCell ref="BJ68:BK68"/>
    <mergeCell ref="BL68:BN68"/>
    <mergeCell ref="BO68:BQ68"/>
    <mergeCell ref="AX67:AZ67"/>
    <mergeCell ref="BA67:BC67"/>
    <mergeCell ref="BD67:BF67"/>
    <mergeCell ref="BG67:BI67"/>
    <mergeCell ref="BJ67:BK67"/>
    <mergeCell ref="BL67:BN67"/>
    <mergeCell ref="BO67:BQ67"/>
    <mergeCell ref="B67:AE67"/>
    <mergeCell ref="AF67:AH67"/>
    <mergeCell ref="AI67:AK67"/>
    <mergeCell ref="AL67:AN67"/>
    <mergeCell ref="AO67:AQ67"/>
    <mergeCell ref="AR67:AT67"/>
    <mergeCell ref="AU67:AW67"/>
    <mergeCell ref="CJ66:CL66"/>
    <mergeCell ref="CM66:CO66"/>
    <mergeCell ref="CP66:CQ66"/>
    <mergeCell ref="CR66:CT66"/>
    <mergeCell ref="CU66:CW66"/>
    <mergeCell ref="CX66:CY66"/>
    <mergeCell ref="CZ66:DB66"/>
    <mergeCell ref="DN68:DO68"/>
    <mergeCell ref="DP68:DR68"/>
    <mergeCell ref="CU68:CW68"/>
    <mergeCell ref="CX68:CY68"/>
    <mergeCell ref="CZ68:DB68"/>
    <mergeCell ref="DC68:DE68"/>
    <mergeCell ref="DF68:DG68"/>
    <mergeCell ref="DH68:DJ68"/>
    <mergeCell ref="DK68:DM68"/>
    <mergeCell ref="AX66:AZ66"/>
    <mergeCell ref="BA66:BC66"/>
    <mergeCell ref="BD66:BF66"/>
    <mergeCell ref="BG66:BI66"/>
    <mergeCell ref="BJ66:BK66"/>
    <mergeCell ref="BL66:BN66"/>
    <mergeCell ref="BO66:BQ66"/>
    <mergeCell ref="BR66:BS66"/>
    <mergeCell ref="BT66:BV66"/>
    <mergeCell ref="BW66:BY66"/>
    <mergeCell ref="BZ66:CA66"/>
    <mergeCell ref="CB66:CD66"/>
    <mergeCell ref="CE66:CG66"/>
    <mergeCell ref="CH66:CI66"/>
    <mergeCell ref="BR68:BS68"/>
    <mergeCell ref="BT68:BV68"/>
    <mergeCell ref="BZ69:CA69"/>
    <mergeCell ref="CB69:CD69"/>
    <mergeCell ref="CE69:CG69"/>
    <mergeCell ref="CH69:CI69"/>
    <mergeCell ref="DC69:DE69"/>
    <mergeCell ref="DF69:DG69"/>
    <mergeCell ref="DH69:DJ69"/>
    <mergeCell ref="B66:AE66"/>
    <mergeCell ref="AF66:AH66"/>
    <mergeCell ref="AI66:AK66"/>
    <mergeCell ref="AL66:AN66"/>
    <mergeCell ref="AO66:AQ66"/>
    <mergeCell ref="AR66:AT66"/>
    <mergeCell ref="AU66:AW66"/>
    <mergeCell ref="DN67:DO67"/>
    <mergeCell ref="DP67:DR67"/>
    <mergeCell ref="DS67:DW67"/>
    <mergeCell ref="DS68:DW68"/>
    <mergeCell ref="DC66:DE66"/>
    <mergeCell ref="DF66:DG66"/>
    <mergeCell ref="DH66:DJ66"/>
    <mergeCell ref="DK66:DM66"/>
    <mergeCell ref="DN66:DO66"/>
    <mergeCell ref="DP66:DR66"/>
    <mergeCell ref="DS66:DW66"/>
    <mergeCell ref="B68:AE68"/>
    <mergeCell ref="AF68:AH68"/>
    <mergeCell ref="AI68:AK68"/>
    <mergeCell ref="AL68:AN68"/>
    <mergeCell ref="AO68:AQ68"/>
    <mergeCell ref="AR68:AT68"/>
    <mergeCell ref="AU68:AW68"/>
    <mergeCell ref="B69:AE69"/>
    <mergeCell ref="AF69:AH69"/>
    <mergeCell ref="AI69:AK69"/>
    <mergeCell ref="AL69:AN69"/>
    <mergeCell ref="AO69:AQ69"/>
    <mergeCell ref="AR69:AT69"/>
    <mergeCell ref="AU69:AW69"/>
    <mergeCell ref="AX69:AZ69"/>
    <mergeCell ref="BA69:BC69"/>
    <mergeCell ref="BD69:BF69"/>
    <mergeCell ref="BG69:BI69"/>
    <mergeCell ref="BJ69:BK69"/>
    <mergeCell ref="BL69:BN69"/>
    <mergeCell ref="BO69:BQ69"/>
    <mergeCell ref="BR69:BS69"/>
    <mergeCell ref="BT69:BV69"/>
    <mergeCell ref="BW69:BY69"/>
    <mergeCell ref="DH71:DJ71"/>
    <mergeCell ref="DK71:DM71"/>
    <mergeCell ref="CP71:CQ71"/>
    <mergeCell ref="CR71:CT71"/>
    <mergeCell ref="CU71:CW71"/>
    <mergeCell ref="CX71:CY71"/>
    <mergeCell ref="CZ71:DB71"/>
    <mergeCell ref="DC71:DE71"/>
    <mergeCell ref="DF71:DG71"/>
    <mergeCell ref="DK69:DM69"/>
    <mergeCell ref="DN69:DO69"/>
    <mergeCell ref="DP69:DR69"/>
    <mergeCell ref="DS69:DW69"/>
    <mergeCell ref="CJ69:CL69"/>
    <mergeCell ref="CM69:CO69"/>
    <mergeCell ref="CP69:CQ69"/>
    <mergeCell ref="CR69:CT69"/>
    <mergeCell ref="CU69:CW69"/>
    <mergeCell ref="CX69:CY69"/>
    <mergeCell ref="CZ69:DB69"/>
    <mergeCell ref="CP72:CQ72"/>
    <mergeCell ref="CR72:CT72"/>
    <mergeCell ref="BW72:BY72"/>
    <mergeCell ref="BZ72:CA72"/>
    <mergeCell ref="CB72:CD72"/>
    <mergeCell ref="CE72:CG72"/>
    <mergeCell ref="CH72:CI72"/>
    <mergeCell ref="CJ72:CL72"/>
    <mergeCell ref="CM72:CO72"/>
    <mergeCell ref="CJ71:CL71"/>
    <mergeCell ref="CM71:CO71"/>
    <mergeCell ref="BR71:BS71"/>
    <mergeCell ref="BT71:BV71"/>
    <mergeCell ref="BW71:BY71"/>
    <mergeCell ref="BZ71:CA71"/>
    <mergeCell ref="CB71:CD71"/>
    <mergeCell ref="CE71:CG71"/>
    <mergeCell ref="CH71:CI71"/>
    <mergeCell ref="AX72:AZ72"/>
    <mergeCell ref="BA72:BC72"/>
    <mergeCell ref="BD72:BF72"/>
    <mergeCell ref="BG72:BI72"/>
    <mergeCell ref="BJ72:BK72"/>
    <mergeCell ref="BL72:BN72"/>
    <mergeCell ref="BO72:BQ72"/>
    <mergeCell ref="AX71:AZ71"/>
    <mergeCell ref="BA71:BC71"/>
    <mergeCell ref="BD71:BF71"/>
    <mergeCell ref="BG71:BI71"/>
    <mergeCell ref="BJ71:BK71"/>
    <mergeCell ref="BL71:BN71"/>
    <mergeCell ref="BO71:BQ71"/>
    <mergeCell ref="B71:AE71"/>
    <mergeCell ref="AF71:AH71"/>
    <mergeCell ref="AI71:AK71"/>
    <mergeCell ref="AL71:AN71"/>
    <mergeCell ref="AO71:AQ71"/>
    <mergeCell ref="AR71:AT71"/>
    <mergeCell ref="AU71:AW71"/>
    <mergeCell ref="CJ70:CL70"/>
    <mergeCell ref="CM70:CO70"/>
    <mergeCell ref="CP70:CQ70"/>
    <mergeCell ref="CR70:CT70"/>
    <mergeCell ref="CU70:CW70"/>
    <mergeCell ref="CX70:CY70"/>
    <mergeCell ref="CZ70:DB70"/>
    <mergeCell ref="DN72:DO72"/>
    <mergeCell ref="DP72:DR72"/>
    <mergeCell ref="CU72:CW72"/>
    <mergeCell ref="CX72:CY72"/>
    <mergeCell ref="CZ72:DB72"/>
    <mergeCell ref="DC72:DE72"/>
    <mergeCell ref="DF72:DG72"/>
    <mergeCell ref="DH72:DJ72"/>
    <mergeCell ref="DK72:DM72"/>
    <mergeCell ref="AX70:AZ70"/>
    <mergeCell ref="BA70:BC70"/>
    <mergeCell ref="BD70:BF70"/>
    <mergeCell ref="BG70:BI70"/>
    <mergeCell ref="BJ70:BK70"/>
    <mergeCell ref="BL70:BN70"/>
    <mergeCell ref="BO70:BQ70"/>
    <mergeCell ref="BR70:BS70"/>
    <mergeCell ref="BT70:BV70"/>
    <mergeCell ref="BW70:BY70"/>
    <mergeCell ref="BZ70:CA70"/>
    <mergeCell ref="CB70:CD70"/>
    <mergeCell ref="CE70:CG70"/>
    <mergeCell ref="CH70:CI70"/>
    <mergeCell ref="BR72:BS72"/>
    <mergeCell ref="BT72:BV72"/>
    <mergeCell ref="BZ73:CA73"/>
    <mergeCell ref="CB73:CD73"/>
    <mergeCell ref="CE73:CG73"/>
    <mergeCell ref="CH73:CI73"/>
    <mergeCell ref="DC73:DE73"/>
    <mergeCell ref="DF73:DG73"/>
    <mergeCell ref="DH73:DJ73"/>
    <mergeCell ref="B70:AE70"/>
    <mergeCell ref="AF70:AH70"/>
    <mergeCell ref="AI70:AK70"/>
    <mergeCell ref="AL70:AN70"/>
    <mergeCell ref="AO70:AQ70"/>
    <mergeCell ref="AR70:AT70"/>
    <mergeCell ref="AU70:AW70"/>
    <mergeCell ref="DN71:DO71"/>
    <mergeCell ref="DP71:DR71"/>
    <mergeCell ref="DS71:DW71"/>
    <mergeCell ref="DS72:DW72"/>
    <mergeCell ref="DC70:DE70"/>
    <mergeCell ref="DF70:DG70"/>
    <mergeCell ref="DH70:DJ70"/>
    <mergeCell ref="DK70:DM70"/>
    <mergeCell ref="DN70:DO70"/>
    <mergeCell ref="DP70:DR70"/>
    <mergeCell ref="DS70:DW70"/>
    <mergeCell ref="B72:AE72"/>
    <mergeCell ref="AF72:AH72"/>
    <mergeCell ref="AI72:AK72"/>
    <mergeCell ref="AL72:AN72"/>
    <mergeCell ref="AO72:AQ72"/>
    <mergeCell ref="AR72:AT72"/>
    <mergeCell ref="AU72:AW72"/>
    <mergeCell ref="B73:AE73"/>
    <mergeCell ref="AF73:AH73"/>
    <mergeCell ref="AI73:AK73"/>
    <mergeCell ref="AL73:AN73"/>
    <mergeCell ref="AO73:AQ73"/>
    <mergeCell ref="AR73:AT73"/>
    <mergeCell ref="AU73:AW73"/>
    <mergeCell ref="AX73:AZ73"/>
    <mergeCell ref="BA73:BC73"/>
    <mergeCell ref="BD73:BF73"/>
    <mergeCell ref="BG73:BI73"/>
    <mergeCell ref="BJ73:BK73"/>
    <mergeCell ref="BL73:BN73"/>
    <mergeCell ref="BO73:BQ73"/>
    <mergeCell ref="BR73:BS73"/>
    <mergeCell ref="BT73:BV73"/>
    <mergeCell ref="BW73:BY73"/>
    <mergeCell ref="DH75:DJ75"/>
    <mergeCell ref="DK75:DM75"/>
    <mergeCell ref="CP75:CQ75"/>
    <mergeCell ref="CR75:CT75"/>
    <mergeCell ref="CU75:CW75"/>
    <mergeCell ref="CX75:CY75"/>
    <mergeCell ref="CZ75:DB75"/>
    <mergeCell ref="DC75:DE75"/>
    <mergeCell ref="DF75:DG75"/>
    <mergeCell ref="DK73:DM73"/>
    <mergeCell ref="DN73:DO73"/>
    <mergeCell ref="DP73:DR73"/>
    <mergeCell ref="DS73:DW73"/>
    <mergeCell ref="CJ73:CL73"/>
    <mergeCell ref="CM73:CO73"/>
    <mergeCell ref="CP73:CQ73"/>
    <mergeCell ref="CR73:CT73"/>
    <mergeCell ref="CU73:CW73"/>
    <mergeCell ref="CX73:CY73"/>
    <mergeCell ref="CZ73:DB73"/>
    <mergeCell ref="CP76:CQ76"/>
    <mergeCell ref="CR76:CT76"/>
    <mergeCell ref="BW76:BY76"/>
    <mergeCell ref="BZ76:CA76"/>
    <mergeCell ref="CB76:CD76"/>
    <mergeCell ref="CE76:CG76"/>
    <mergeCell ref="CH76:CI76"/>
    <mergeCell ref="CJ76:CL76"/>
    <mergeCell ref="CM76:CO76"/>
    <mergeCell ref="CJ75:CL75"/>
    <mergeCell ref="CM75:CO75"/>
    <mergeCell ref="BR75:BS75"/>
    <mergeCell ref="BT75:BV75"/>
    <mergeCell ref="BW75:BY75"/>
    <mergeCell ref="BZ75:CA75"/>
    <mergeCell ref="CB75:CD75"/>
    <mergeCell ref="CE75:CG75"/>
    <mergeCell ref="CH75:CI75"/>
    <mergeCell ref="BG76:BI76"/>
    <mergeCell ref="BJ76:BK76"/>
    <mergeCell ref="BL76:BN76"/>
    <mergeCell ref="BO76:BQ76"/>
    <mergeCell ref="AX75:AZ75"/>
    <mergeCell ref="BA75:BC75"/>
    <mergeCell ref="BD75:BF75"/>
    <mergeCell ref="BG75:BI75"/>
    <mergeCell ref="BJ75:BK75"/>
    <mergeCell ref="BL75:BN75"/>
    <mergeCell ref="BO75:BQ75"/>
    <mergeCell ref="B75:AE75"/>
    <mergeCell ref="AF75:AH75"/>
    <mergeCell ref="AI75:AK75"/>
    <mergeCell ref="AL75:AN75"/>
    <mergeCell ref="AO75:AQ75"/>
    <mergeCell ref="AR75:AT75"/>
    <mergeCell ref="AU75:AW75"/>
    <mergeCell ref="CR74:CT74"/>
    <mergeCell ref="CU74:CW74"/>
    <mergeCell ref="CX74:CY74"/>
    <mergeCell ref="CZ74:DB74"/>
    <mergeCell ref="DN76:DO76"/>
    <mergeCell ref="DP76:DR76"/>
    <mergeCell ref="CU76:CW76"/>
    <mergeCell ref="CX76:CY76"/>
    <mergeCell ref="CZ76:DB76"/>
    <mergeCell ref="DC76:DE76"/>
    <mergeCell ref="DF76:DG76"/>
    <mergeCell ref="DH76:DJ76"/>
    <mergeCell ref="DK76:DM76"/>
    <mergeCell ref="AX74:AZ74"/>
    <mergeCell ref="BA74:BC74"/>
    <mergeCell ref="BD74:BF74"/>
    <mergeCell ref="BG74:BI74"/>
    <mergeCell ref="BJ74:BK74"/>
    <mergeCell ref="BL74:BN74"/>
    <mergeCell ref="BO74:BQ74"/>
    <mergeCell ref="BR74:BS74"/>
    <mergeCell ref="BT74:BV74"/>
    <mergeCell ref="BW74:BY74"/>
    <mergeCell ref="BZ74:CA74"/>
    <mergeCell ref="CB74:CD74"/>
    <mergeCell ref="CE74:CG74"/>
    <mergeCell ref="CH74:CI74"/>
    <mergeCell ref="BR76:BS76"/>
    <mergeCell ref="BT76:BV76"/>
    <mergeCell ref="AX76:AZ76"/>
    <mergeCell ref="BA76:BC76"/>
    <mergeCell ref="BD76:BF76"/>
    <mergeCell ref="CH77:CI77"/>
    <mergeCell ref="DC77:DE77"/>
    <mergeCell ref="DF77:DG77"/>
    <mergeCell ref="DH77:DJ77"/>
    <mergeCell ref="B74:AE74"/>
    <mergeCell ref="AF74:AH74"/>
    <mergeCell ref="AI74:AK74"/>
    <mergeCell ref="AL74:AN74"/>
    <mergeCell ref="AO74:AQ74"/>
    <mergeCell ref="AR74:AT74"/>
    <mergeCell ref="AU74:AW74"/>
    <mergeCell ref="DN75:DO75"/>
    <mergeCell ref="DP75:DR75"/>
    <mergeCell ref="DS75:DW75"/>
    <mergeCell ref="DS76:DW76"/>
    <mergeCell ref="DC74:DE74"/>
    <mergeCell ref="DF74:DG74"/>
    <mergeCell ref="DH74:DJ74"/>
    <mergeCell ref="DK74:DM74"/>
    <mergeCell ref="DN74:DO74"/>
    <mergeCell ref="DP74:DR74"/>
    <mergeCell ref="DS74:DW74"/>
    <mergeCell ref="B76:AE76"/>
    <mergeCell ref="AF76:AH76"/>
    <mergeCell ref="AI76:AK76"/>
    <mergeCell ref="AL76:AN76"/>
    <mergeCell ref="AO76:AQ76"/>
    <mergeCell ref="AR76:AT76"/>
    <mergeCell ref="AU76:AW76"/>
    <mergeCell ref="CJ74:CL74"/>
    <mergeCell ref="CM74:CO74"/>
    <mergeCell ref="CP74:CQ74"/>
    <mergeCell ref="CU78:CW78"/>
    <mergeCell ref="DK77:DM77"/>
    <mergeCell ref="DN77:DO77"/>
    <mergeCell ref="DP77:DR77"/>
    <mergeCell ref="DS77:DW77"/>
    <mergeCell ref="CJ77:CL77"/>
    <mergeCell ref="CM77:CO77"/>
    <mergeCell ref="CP77:CQ77"/>
    <mergeCell ref="CR77:CT77"/>
    <mergeCell ref="CU77:CW77"/>
    <mergeCell ref="CX77:CY77"/>
    <mergeCell ref="CZ77:DB77"/>
    <mergeCell ref="B77:AE77"/>
    <mergeCell ref="AF77:AH77"/>
    <mergeCell ref="AI77:AK77"/>
    <mergeCell ref="AL77:AN77"/>
    <mergeCell ref="AO77:AQ77"/>
    <mergeCell ref="AR77:AT77"/>
    <mergeCell ref="AU77:AW77"/>
    <mergeCell ref="AX77:AZ77"/>
    <mergeCell ref="BA77:BC77"/>
    <mergeCell ref="BD77:BF77"/>
    <mergeCell ref="BG77:BI77"/>
    <mergeCell ref="BJ77:BK77"/>
    <mergeCell ref="BL77:BN77"/>
    <mergeCell ref="BO77:BQ77"/>
    <mergeCell ref="BR77:BS77"/>
    <mergeCell ref="BT77:BV77"/>
    <mergeCell ref="BW77:BY77"/>
    <mergeCell ref="BZ77:CA77"/>
    <mergeCell ref="CB77:CD77"/>
    <mergeCell ref="CE77:CG77"/>
    <mergeCell ref="BG78:BI78"/>
    <mergeCell ref="BJ78:BK78"/>
    <mergeCell ref="BL78:BN78"/>
    <mergeCell ref="BO78:BQ78"/>
    <mergeCell ref="BR78:BS78"/>
    <mergeCell ref="BT78:BV78"/>
    <mergeCell ref="BW78:BY78"/>
    <mergeCell ref="BZ78:CA78"/>
    <mergeCell ref="CB78:CD78"/>
    <mergeCell ref="CE78:CG78"/>
    <mergeCell ref="CH78:CI78"/>
    <mergeCell ref="BG79:BI79"/>
    <mergeCell ref="BJ79:BK79"/>
    <mergeCell ref="BL79:BN79"/>
    <mergeCell ref="BO79:BQ79"/>
    <mergeCell ref="CJ78:CL78"/>
    <mergeCell ref="CM78:CO78"/>
    <mergeCell ref="B78:AE78"/>
    <mergeCell ref="AF78:AH78"/>
    <mergeCell ref="AI78:AK78"/>
    <mergeCell ref="AL78:AN78"/>
    <mergeCell ref="AO78:AQ78"/>
    <mergeCell ref="AR78:AT78"/>
    <mergeCell ref="AU78:AW78"/>
    <mergeCell ref="B79:AE79"/>
    <mergeCell ref="AF79:AH79"/>
    <mergeCell ref="AI79:AK79"/>
    <mergeCell ref="AL79:AN79"/>
    <mergeCell ref="AO79:AQ79"/>
    <mergeCell ref="AR79:AT79"/>
    <mergeCell ref="AU79:AW79"/>
    <mergeCell ref="AX79:AZ79"/>
    <mergeCell ref="BA79:BC79"/>
    <mergeCell ref="BD79:BF79"/>
    <mergeCell ref="AX78:AZ78"/>
    <mergeCell ref="BA78:BC78"/>
    <mergeCell ref="BD78:BF78"/>
    <mergeCell ref="CX78:CY78"/>
    <mergeCell ref="CZ78:DB78"/>
    <mergeCell ref="DN79:DO79"/>
    <mergeCell ref="DP79:DR79"/>
    <mergeCell ref="DS79:DW79"/>
    <mergeCell ref="DC78:DE78"/>
    <mergeCell ref="DF78:DG78"/>
    <mergeCell ref="DH78:DJ78"/>
    <mergeCell ref="DK78:DM78"/>
    <mergeCell ref="DN78:DO78"/>
    <mergeCell ref="DP78:DR78"/>
    <mergeCell ref="DS78:DW78"/>
    <mergeCell ref="CJ79:CL79"/>
    <mergeCell ref="CM79:CO79"/>
    <mergeCell ref="BR79:BS79"/>
    <mergeCell ref="BT79:BV79"/>
    <mergeCell ref="BW79:BY79"/>
    <mergeCell ref="BZ79:CA79"/>
    <mergeCell ref="CB79:CD79"/>
    <mergeCell ref="CE79:CG79"/>
    <mergeCell ref="CH79:CI79"/>
    <mergeCell ref="DH79:DJ79"/>
    <mergeCell ref="DK79:DM79"/>
    <mergeCell ref="CP79:CQ79"/>
    <mergeCell ref="CR79:CT79"/>
    <mergeCell ref="CU79:CW79"/>
    <mergeCell ref="CX79:CY79"/>
    <mergeCell ref="CZ79:DB79"/>
    <mergeCell ref="DC79:DE79"/>
    <mergeCell ref="DF79:DG79"/>
    <mergeCell ref="CP78:CQ78"/>
    <mergeCell ref="CR78:CT78"/>
    <mergeCell ref="BD81:BF81"/>
    <mergeCell ref="BG81:BI81"/>
    <mergeCell ref="BJ81:BK81"/>
    <mergeCell ref="BL81:BN81"/>
    <mergeCell ref="BO81:BQ81"/>
    <mergeCell ref="BR81:BS81"/>
    <mergeCell ref="BT81:BV81"/>
    <mergeCell ref="BW81:BY81"/>
    <mergeCell ref="BZ81:CA81"/>
    <mergeCell ref="CB81:CD81"/>
    <mergeCell ref="CE81:CG81"/>
    <mergeCell ref="CH81:CI81"/>
    <mergeCell ref="CJ81:CL81"/>
    <mergeCell ref="CM81:CO81"/>
    <mergeCell ref="DH81:DJ81"/>
    <mergeCell ref="DK81:DM81"/>
    <mergeCell ref="DN81:DO81"/>
    <mergeCell ref="DP81:DR81"/>
    <mergeCell ref="DS81:DW81"/>
    <mergeCell ref="CP81:CQ81"/>
    <mergeCell ref="CR81:CT81"/>
    <mergeCell ref="CU81:CW81"/>
    <mergeCell ref="CX81:CY81"/>
    <mergeCell ref="CZ81:DB81"/>
    <mergeCell ref="DC81:DE81"/>
    <mergeCell ref="DF81:DG81"/>
    <mergeCell ref="A81:AK81"/>
    <mergeCell ref="AL81:AN81"/>
    <mergeCell ref="AO81:AQ81"/>
    <mergeCell ref="AR81:AT81"/>
    <mergeCell ref="AU81:AW81"/>
    <mergeCell ref="AX81:AZ81"/>
    <mergeCell ref="BA81:BC81"/>
    <mergeCell ref="DH84:DO84"/>
    <mergeCell ref="DP84:DR84"/>
    <mergeCell ref="BD84:BK84"/>
    <mergeCell ref="BL84:BS84"/>
    <mergeCell ref="BT84:CA84"/>
    <mergeCell ref="CB84:CI84"/>
    <mergeCell ref="CJ84:CQ84"/>
    <mergeCell ref="CR84:CY84"/>
    <mergeCell ref="CZ84:DG84"/>
    <mergeCell ref="DH82:DO82"/>
    <mergeCell ref="DP82:DR82"/>
    <mergeCell ref="DS82:DW82"/>
    <mergeCell ref="BD82:BK82"/>
    <mergeCell ref="BL82:BS82"/>
    <mergeCell ref="BT82:CA82"/>
    <mergeCell ref="CB82:CI82"/>
    <mergeCell ref="CJ82:CQ82"/>
    <mergeCell ref="CR82:CY82"/>
    <mergeCell ref="CZ82:DG82"/>
    <mergeCell ref="A82:AK82"/>
    <mergeCell ref="AL82:AN82"/>
    <mergeCell ref="AO82:AQ82"/>
    <mergeCell ref="AR82:AT82"/>
    <mergeCell ref="AU82:AW82"/>
    <mergeCell ref="AX82:AZ82"/>
    <mergeCell ref="BA82:BC82"/>
    <mergeCell ref="DH83:DO83"/>
    <mergeCell ref="DP83:DR83"/>
    <mergeCell ref="DS83:DW83"/>
    <mergeCell ref="DS84:DW84"/>
    <mergeCell ref="BD83:BK83"/>
    <mergeCell ref="BL83:BS83"/>
    <mergeCell ref="BT83:CA83"/>
    <mergeCell ref="CB83:CI83"/>
    <mergeCell ref="CJ83:CQ83"/>
    <mergeCell ref="CR83:CY83"/>
    <mergeCell ref="CZ83:DG83"/>
    <mergeCell ref="A83:AK83"/>
    <mergeCell ref="AL83:AN83"/>
    <mergeCell ref="AO83:AQ83"/>
    <mergeCell ref="AR83:AT83"/>
    <mergeCell ref="AU83:AW83"/>
    <mergeCell ref="AX83:AZ83"/>
    <mergeCell ref="BA83:BC83"/>
    <mergeCell ref="A84:AK84"/>
    <mergeCell ref="AL84:AN84"/>
    <mergeCell ref="AO84:AQ84"/>
    <mergeCell ref="AR84:AT84"/>
    <mergeCell ref="AU84:AW84"/>
    <mergeCell ref="AX84:AZ84"/>
    <mergeCell ref="BA84:BC84"/>
    <mergeCell ref="BE90:BJ90"/>
    <mergeCell ref="BK90:BP90"/>
    <mergeCell ref="BQ90:BV90"/>
    <mergeCell ref="BW90:CC90"/>
    <mergeCell ref="CD90:CJ90"/>
    <mergeCell ref="CK90:CQ90"/>
    <mergeCell ref="BE89:BJ89"/>
    <mergeCell ref="BK89:BP89"/>
    <mergeCell ref="A90:P90"/>
    <mergeCell ref="Q90:V90"/>
    <mergeCell ref="W90:AB90"/>
    <mergeCell ref="AC90:AH90"/>
    <mergeCell ref="AI90:BD90"/>
    <mergeCell ref="BQ91:BV91"/>
    <mergeCell ref="BW91:CC91"/>
    <mergeCell ref="CD91:CJ91"/>
    <mergeCell ref="CK91:CQ91"/>
    <mergeCell ref="A91:P91"/>
    <mergeCell ref="Q91:V91"/>
    <mergeCell ref="W91:AB91"/>
    <mergeCell ref="AC91:AH91"/>
    <mergeCell ref="AI91:BD91"/>
    <mergeCell ref="BE91:BJ91"/>
    <mergeCell ref="BK91:BP91"/>
  </mergeCells>
  <printOptions horizontalCentered="1"/>
  <pageMargins left="0.19685039370078741" right="0.19685039370078741" top="0.19685039370078741" bottom="0.19685039370078741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1-02 05 01 МиИ</vt:lpstr>
      <vt:lpstr>ИИО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2021-06-02T09:40:07Z</cp:lastPrinted>
  <dcterms:modified xsi:type="dcterms:W3CDTF">2021-06-02T09:40:43Z</dcterms:modified>
</cp:coreProperties>
</file>